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tables/table4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tables/table8.xml" ContentType="application/vnd.openxmlformats-officedocument.spreadsheetml.table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tables/table9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tables/table10.xml" ContentType="application/vnd.openxmlformats-officedocument.spreadsheetml.table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tables/table11.xml" ContentType="application/vnd.openxmlformats-officedocument.spreadsheetml.table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htwberlinde-my.sharepoint.com/personal/ductung_bui_student_htw-berlin_de/Documents/Desktop/SoSe 2025/AWE KPMG/"/>
    </mc:Choice>
  </mc:AlternateContent>
  <xr:revisionPtr revIDLastSave="122" documentId="13_ncr:1_{9CFFA3B5-0566-4362-BC7B-7996DC224114}" xr6:coauthVersionLast="47" xr6:coauthVersionMax="47" xr10:uidLastSave="{BDB47D1D-056C-4827-AC95-3730A53829CD}"/>
  <bookViews>
    <workbookView xWindow="-108" yWindow="-108" windowWidth="23256" windowHeight="12456" tabRatio="780" firstSheet="4" activeTab="4" xr2:uid="{67851DBD-50B6-EE44-87F3-6BB0DF45E5E3}"/>
  </bookViews>
  <sheets>
    <sheet name="SAP Bewegungsdaten" sheetId="1" state="hidden" r:id="rId1"/>
    <sheet name="SAP Kundendaten" sheetId="2" state="hidden" r:id="rId2"/>
    <sheet name="SAP Kundendaten - Dopplungen" sheetId="9" state="hidden" r:id="rId3"/>
    <sheet name="Kundendaten - zusammengeführt" sheetId="10" state="hidden" r:id="rId4"/>
    <sheet name="Final" sheetId="37" r:id="rId5"/>
    <sheet name="Merged Produkt Daten" sheetId="36" r:id="rId6"/>
    <sheet name="Merged Produktdaten" sheetId="34" r:id="rId7"/>
    <sheet name="Kundendaten - neu (2)" sheetId="17" r:id="rId8"/>
    <sheet name="Be-Ku-Merge" sheetId="35" r:id="rId9"/>
    <sheet name="Bewegungsdaten - neu (2)" sheetId="16" r:id="rId10"/>
    <sheet name="Kundendaten - neu" sheetId="13" r:id="rId11"/>
    <sheet name="Bewegungsdaten - neu" sheetId="14" r:id="rId12"/>
    <sheet name="Währungsdaten" sheetId="4" r:id="rId13"/>
    <sheet name="SAP Produktdaten" sheetId="3" r:id="rId14"/>
    <sheet name="Produktdaten neu" sheetId="15" r:id="rId15"/>
    <sheet name="Microsoft Bewegungsdaten" sheetId="5" r:id="rId16"/>
    <sheet name="Microsoft Kundendaten" sheetId="6" r:id="rId17"/>
    <sheet name="Microsoft Produktdaten" sheetId="7" r:id="rId18"/>
    <sheet name="Microsoft Kundendaten - Dopplun" sheetId="12" r:id="rId19"/>
  </sheets>
  <definedNames>
    <definedName name="_xlnm._FilterDatabase" localSheetId="11" hidden="1">'Bewegungsdaten - neu'!$A$1:$H$1</definedName>
    <definedName name="_xlnm._FilterDatabase" localSheetId="9" hidden="1">'Bewegungsdaten - neu (2)'!$A$1:$H$1</definedName>
    <definedName name="_xlnm._FilterDatabase" localSheetId="10" hidden="1">'Kundendaten - neu'!$A$1:$J$1</definedName>
    <definedName name="_xlnm._FilterDatabase" localSheetId="7" hidden="1">'Kundendaten - neu (2)'!$A$1:$J$1</definedName>
    <definedName name="_xlnm._FilterDatabase" localSheetId="3" hidden="1">'Kundendaten - zusammengeführt'!$A$1:$J$1523</definedName>
    <definedName name="_xlnm._FilterDatabase" localSheetId="15" hidden="1">'Microsoft Bewegungsdaten'!$A$1:$F$1</definedName>
    <definedName name="_xlnm._FilterDatabase" localSheetId="16" hidden="1">'Microsoft Kundendaten'!$A$1:$J$510</definedName>
    <definedName name="_xlnm._FilterDatabase" localSheetId="18" hidden="1">'Microsoft Kundendaten - Dopplun'!$A$1:$J$510</definedName>
    <definedName name="_xlnm._FilterDatabase" localSheetId="0" hidden="1">'SAP Bewegungsdaten'!$A$1:$F$1</definedName>
    <definedName name="_xlnm._FilterDatabase" localSheetId="1" hidden="1">'SAP Kundendaten'!$A$1:$J$1014</definedName>
    <definedName name="_xlnm._FilterDatabase" localSheetId="2" hidden="1">'SAP Kundendaten - Dopplungen'!$A$1:$J$1014</definedName>
    <definedName name="ExternalData_1" localSheetId="8" hidden="1">'Be-Ku-Merge'!$A$1:$U$1498</definedName>
    <definedName name="ExternalData_1" localSheetId="5" hidden="1">'Merged Produkt Daten'!$A$1:$D$29</definedName>
    <definedName name="ExternalData_2" localSheetId="4" hidden="1">Final!$A$1:$W$1498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37" l="1"/>
  <c r="X3" i="37"/>
  <c r="X4" i="37"/>
  <c r="X5" i="37"/>
  <c r="X6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G1498" i="16"/>
  <c r="H1498" i="16" s="1"/>
  <c r="I1498" i="16" s="1"/>
  <c r="J1498" i="16" s="1"/>
  <c r="K1498" i="16" s="1"/>
  <c r="G1497" i="16"/>
  <c r="H1497" i="16" s="1"/>
  <c r="I1497" i="16" s="1"/>
  <c r="J1497" i="16" s="1"/>
  <c r="K1497" i="16" s="1"/>
  <c r="G1496" i="16"/>
  <c r="H1496" i="16" s="1"/>
  <c r="I1496" i="16" s="1"/>
  <c r="J1496" i="16" s="1"/>
  <c r="K1496" i="16" s="1"/>
  <c r="G1495" i="16"/>
  <c r="H1495" i="16" s="1"/>
  <c r="I1495" i="16" s="1"/>
  <c r="J1495" i="16" s="1"/>
  <c r="K1495" i="16" s="1"/>
  <c r="G1494" i="16"/>
  <c r="H1494" i="16" s="1"/>
  <c r="I1494" i="16" s="1"/>
  <c r="J1494" i="16" s="1"/>
  <c r="K1494" i="16" s="1"/>
  <c r="H1493" i="16"/>
  <c r="I1493" i="16" s="1"/>
  <c r="J1493" i="16" s="1"/>
  <c r="K1493" i="16" s="1"/>
  <c r="G1493" i="16"/>
  <c r="H1492" i="16"/>
  <c r="I1492" i="16" s="1"/>
  <c r="J1492" i="16" s="1"/>
  <c r="K1492" i="16" s="1"/>
  <c r="G1492" i="16"/>
  <c r="H1491" i="16"/>
  <c r="I1491" i="16" s="1"/>
  <c r="J1491" i="16" s="1"/>
  <c r="K1491" i="16" s="1"/>
  <c r="G1491" i="16"/>
  <c r="H1490" i="16"/>
  <c r="I1490" i="16" s="1"/>
  <c r="J1490" i="16" s="1"/>
  <c r="K1490" i="16" s="1"/>
  <c r="G1490" i="16"/>
  <c r="H1489" i="16"/>
  <c r="I1489" i="16" s="1"/>
  <c r="J1489" i="16" s="1"/>
  <c r="K1489" i="16" s="1"/>
  <c r="G1489" i="16"/>
  <c r="H1488" i="16"/>
  <c r="I1488" i="16" s="1"/>
  <c r="J1488" i="16" s="1"/>
  <c r="K1488" i="16" s="1"/>
  <c r="G1488" i="16"/>
  <c r="H1487" i="16"/>
  <c r="I1487" i="16" s="1"/>
  <c r="J1487" i="16" s="1"/>
  <c r="K1487" i="16" s="1"/>
  <c r="G1487" i="16"/>
  <c r="H1486" i="16"/>
  <c r="I1486" i="16" s="1"/>
  <c r="J1486" i="16" s="1"/>
  <c r="K1486" i="16" s="1"/>
  <c r="G1486" i="16"/>
  <c r="H1485" i="16"/>
  <c r="I1485" i="16" s="1"/>
  <c r="J1485" i="16" s="1"/>
  <c r="K1485" i="16" s="1"/>
  <c r="G1485" i="16"/>
  <c r="H1484" i="16"/>
  <c r="I1484" i="16" s="1"/>
  <c r="J1484" i="16" s="1"/>
  <c r="K1484" i="16" s="1"/>
  <c r="G1484" i="16"/>
  <c r="H1483" i="16"/>
  <c r="I1483" i="16" s="1"/>
  <c r="J1483" i="16" s="1"/>
  <c r="K1483" i="16" s="1"/>
  <c r="G1483" i="16"/>
  <c r="G1482" i="16"/>
  <c r="H1482" i="16" s="1"/>
  <c r="I1482" i="16" s="1"/>
  <c r="J1482" i="16" s="1"/>
  <c r="K1482" i="16" s="1"/>
  <c r="H1481" i="16"/>
  <c r="I1481" i="16" s="1"/>
  <c r="J1481" i="16" s="1"/>
  <c r="K1481" i="16" s="1"/>
  <c r="G1481" i="16"/>
  <c r="H1480" i="16"/>
  <c r="I1480" i="16" s="1"/>
  <c r="J1480" i="16" s="1"/>
  <c r="K1480" i="16" s="1"/>
  <c r="G1480" i="16"/>
  <c r="H1479" i="16"/>
  <c r="I1479" i="16" s="1"/>
  <c r="J1479" i="16" s="1"/>
  <c r="K1479" i="16" s="1"/>
  <c r="G1479" i="16"/>
  <c r="H1478" i="16"/>
  <c r="I1478" i="16" s="1"/>
  <c r="J1478" i="16" s="1"/>
  <c r="K1478" i="16" s="1"/>
  <c r="G1478" i="16"/>
  <c r="H1477" i="16"/>
  <c r="I1477" i="16" s="1"/>
  <c r="J1477" i="16" s="1"/>
  <c r="K1477" i="16" s="1"/>
  <c r="G1477" i="16"/>
  <c r="H1476" i="16"/>
  <c r="I1476" i="16" s="1"/>
  <c r="J1476" i="16" s="1"/>
  <c r="K1476" i="16" s="1"/>
  <c r="G1476" i="16"/>
  <c r="G1475" i="16"/>
  <c r="H1475" i="16" s="1"/>
  <c r="I1475" i="16" s="1"/>
  <c r="J1475" i="16" s="1"/>
  <c r="K1475" i="16" s="1"/>
  <c r="G1474" i="16"/>
  <c r="H1474" i="16" s="1"/>
  <c r="I1474" i="16" s="1"/>
  <c r="J1474" i="16" s="1"/>
  <c r="K1474" i="16" s="1"/>
  <c r="G1473" i="16"/>
  <c r="H1473" i="16" s="1"/>
  <c r="I1473" i="16" s="1"/>
  <c r="J1473" i="16" s="1"/>
  <c r="K1473" i="16" s="1"/>
  <c r="H1472" i="16"/>
  <c r="I1472" i="16" s="1"/>
  <c r="J1472" i="16" s="1"/>
  <c r="K1472" i="16" s="1"/>
  <c r="G1472" i="16"/>
  <c r="H1471" i="16"/>
  <c r="I1471" i="16" s="1"/>
  <c r="J1471" i="16" s="1"/>
  <c r="K1471" i="16" s="1"/>
  <c r="G1471" i="16"/>
  <c r="H1470" i="16"/>
  <c r="I1470" i="16" s="1"/>
  <c r="J1470" i="16" s="1"/>
  <c r="K1470" i="16" s="1"/>
  <c r="G1470" i="16"/>
  <c r="H1469" i="16"/>
  <c r="I1469" i="16" s="1"/>
  <c r="J1469" i="16" s="1"/>
  <c r="K1469" i="16" s="1"/>
  <c r="G1469" i="16"/>
  <c r="H1468" i="16"/>
  <c r="I1468" i="16" s="1"/>
  <c r="J1468" i="16" s="1"/>
  <c r="K1468" i="16" s="1"/>
  <c r="G1468" i="16"/>
  <c r="H1467" i="16"/>
  <c r="I1467" i="16" s="1"/>
  <c r="J1467" i="16" s="1"/>
  <c r="K1467" i="16" s="1"/>
  <c r="G1467" i="16"/>
  <c r="H1466" i="16"/>
  <c r="I1466" i="16" s="1"/>
  <c r="J1466" i="16" s="1"/>
  <c r="K1466" i="16" s="1"/>
  <c r="G1466" i="16"/>
  <c r="H1465" i="16"/>
  <c r="I1465" i="16" s="1"/>
  <c r="J1465" i="16" s="1"/>
  <c r="K1465" i="16" s="1"/>
  <c r="G1465" i="16"/>
  <c r="G1464" i="16"/>
  <c r="H1464" i="16" s="1"/>
  <c r="I1464" i="16" s="1"/>
  <c r="J1464" i="16" s="1"/>
  <c r="K1464" i="16" s="1"/>
  <c r="H1463" i="16"/>
  <c r="I1463" i="16" s="1"/>
  <c r="J1463" i="16" s="1"/>
  <c r="K1463" i="16" s="1"/>
  <c r="G1463" i="16"/>
  <c r="H1462" i="16"/>
  <c r="I1462" i="16" s="1"/>
  <c r="J1462" i="16" s="1"/>
  <c r="K1462" i="16" s="1"/>
  <c r="G1462" i="16"/>
  <c r="H1461" i="16"/>
  <c r="I1461" i="16" s="1"/>
  <c r="J1461" i="16" s="1"/>
  <c r="K1461" i="16" s="1"/>
  <c r="G1461" i="16"/>
  <c r="H1460" i="16"/>
  <c r="I1460" i="16" s="1"/>
  <c r="J1460" i="16" s="1"/>
  <c r="K1460" i="16" s="1"/>
  <c r="G1460" i="16"/>
  <c r="H1459" i="16"/>
  <c r="I1459" i="16" s="1"/>
  <c r="J1459" i="16" s="1"/>
  <c r="K1459" i="16" s="1"/>
  <c r="G1459" i="16"/>
  <c r="H1458" i="16"/>
  <c r="I1458" i="16" s="1"/>
  <c r="J1458" i="16" s="1"/>
  <c r="K1458" i="16" s="1"/>
  <c r="G1458" i="16"/>
  <c r="H1457" i="16"/>
  <c r="I1457" i="16" s="1"/>
  <c r="J1457" i="16" s="1"/>
  <c r="K1457" i="16" s="1"/>
  <c r="G1457" i="16"/>
  <c r="H1456" i="16"/>
  <c r="I1456" i="16" s="1"/>
  <c r="J1456" i="16" s="1"/>
  <c r="K1456" i="16" s="1"/>
  <c r="G1456" i="16"/>
  <c r="H1455" i="16"/>
  <c r="I1455" i="16" s="1"/>
  <c r="J1455" i="16" s="1"/>
  <c r="K1455" i="16" s="1"/>
  <c r="G1455" i="16"/>
  <c r="H1454" i="16"/>
  <c r="I1454" i="16" s="1"/>
  <c r="J1454" i="16" s="1"/>
  <c r="K1454" i="16" s="1"/>
  <c r="G1454" i="16"/>
  <c r="H1453" i="16"/>
  <c r="I1453" i="16" s="1"/>
  <c r="J1453" i="16" s="1"/>
  <c r="K1453" i="16" s="1"/>
  <c r="G1453" i="16"/>
  <c r="H1452" i="16"/>
  <c r="I1452" i="16" s="1"/>
  <c r="J1452" i="16" s="1"/>
  <c r="K1452" i="16" s="1"/>
  <c r="G1452" i="16"/>
  <c r="H1451" i="16"/>
  <c r="I1451" i="16" s="1"/>
  <c r="J1451" i="16" s="1"/>
  <c r="K1451" i="16" s="1"/>
  <c r="G1451" i="16"/>
  <c r="H1450" i="16"/>
  <c r="I1450" i="16" s="1"/>
  <c r="J1450" i="16" s="1"/>
  <c r="K1450" i="16" s="1"/>
  <c r="G1450" i="16"/>
  <c r="H1449" i="16"/>
  <c r="I1449" i="16" s="1"/>
  <c r="J1449" i="16" s="1"/>
  <c r="K1449" i="16" s="1"/>
  <c r="G1449" i="16"/>
  <c r="H1448" i="16"/>
  <c r="I1448" i="16" s="1"/>
  <c r="J1448" i="16" s="1"/>
  <c r="K1448" i="16" s="1"/>
  <c r="G1448" i="16"/>
  <c r="H1447" i="16"/>
  <c r="I1447" i="16" s="1"/>
  <c r="J1447" i="16" s="1"/>
  <c r="K1447" i="16" s="1"/>
  <c r="G1447" i="16"/>
  <c r="H1446" i="16"/>
  <c r="I1446" i="16" s="1"/>
  <c r="J1446" i="16" s="1"/>
  <c r="K1446" i="16" s="1"/>
  <c r="G1446" i="16"/>
  <c r="G1445" i="16"/>
  <c r="H1445" i="16" s="1"/>
  <c r="I1445" i="16" s="1"/>
  <c r="J1445" i="16" s="1"/>
  <c r="K1445" i="16" s="1"/>
  <c r="H1444" i="16"/>
  <c r="I1444" i="16" s="1"/>
  <c r="J1444" i="16" s="1"/>
  <c r="K1444" i="16" s="1"/>
  <c r="G1444" i="16"/>
  <c r="H1443" i="16"/>
  <c r="I1443" i="16" s="1"/>
  <c r="J1443" i="16" s="1"/>
  <c r="K1443" i="16" s="1"/>
  <c r="G1443" i="16"/>
  <c r="H1442" i="16"/>
  <c r="I1442" i="16" s="1"/>
  <c r="J1442" i="16" s="1"/>
  <c r="K1442" i="16" s="1"/>
  <c r="G1442" i="16"/>
  <c r="H1441" i="16"/>
  <c r="I1441" i="16" s="1"/>
  <c r="J1441" i="16" s="1"/>
  <c r="K1441" i="16" s="1"/>
  <c r="G1441" i="16"/>
  <c r="H1440" i="16"/>
  <c r="I1440" i="16" s="1"/>
  <c r="J1440" i="16" s="1"/>
  <c r="K1440" i="16" s="1"/>
  <c r="G1440" i="16"/>
  <c r="H1439" i="16"/>
  <c r="I1439" i="16" s="1"/>
  <c r="J1439" i="16" s="1"/>
  <c r="K1439" i="16" s="1"/>
  <c r="G1439" i="16"/>
  <c r="G1438" i="16"/>
  <c r="H1438" i="16" s="1"/>
  <c r="I1438" i="16" s="1"/>
  <c r="J1438" i="16" s="1"/>
  <c r="K1438" i="16" s="1"/>
  <c r="G1437" i="16"/>
  <c r="H1437" i="16" s="1"/>
  <c r="I1437" i="16" s="1"/>
  <c r="J1437" i="16" s="1"/>
  <c r="K1437" i="16" s="1"/>
  <c r="G1436" i="16"/>
  <c r="H1436" i="16" s="1"/>
  <c r="I1436" i="16" s="1"/>
  <c r="J1436" i="16" s="1"/>
  <c r="K1436" i="16" s="1"/>
  <c r="H1435" i="16"/>
  <c r="I1435" i="16" s="1"/>
  <c r="J1435" i="16" s="1"/>
  <c r="K1435" i="16" s="1"/>
  <c r="G1435" i="16"/>
  <c r="H1434" i="16"/>
  <c r="I1434" i="16" s="1"/>
  <c r="J1434" i="16" s="1"/>
  <c r="K1434" i="16" s="1"/>
  <c r="G1434" i="16"/>
  <c r="H1433" i="16"/>
  <c r="I1433" i="16" s="1"/>
  <c r="J1433" i="16" s="1"/>
  <c r="K1433" i="16" s="1"/>
  <c r="G1433" i="16"/>
  <c r="H1432" i="16"/>
  <c r="I1432" i="16" s="1"/>
  <c r="J1432" i="16" s="1"/>
  <c r="K1432" i="16" s="1"/>
  <c r="G1432" i="16"/>
  <c r="G1431" i="16"/>
  <c r="H1431" i="16" s="1"/>
  <c r="I1431" i="16" s="1"/>
  <c r="J1431" i="16" s="1"/>
  <c r="K1431" i="16" s="1"/>
  <c r="G1430" i="16"/>
  <c r="H1430" i="16" s="1"/>
  <c r="I1430" i="16" s="1"/>
  <c r="J1430" i="16" s="1"/>
  <c r="K1430" i="16" s="1"/>
  <c r="G1429" i="16"/>
  <c r="H1429" i="16" s="1"/>
  <c r="I1429" i="16" s="1"/>
  <c r="J1429" i="16" s="1"/>
  <c r="K1429" i="16" s="1"/>
  <c r="H1428" i="16"/>
  <c r="I1428" i="16" s="1"/>
  <c r="J1428" i="16" s="1"/>
  <c r="K1428" i="16" s="1"/>
  <c r="G1428" i="16"/>
  <c r="H1427" i="16"/>
  <c r="I1427" i="16" s="1"/>
  <c r="J1427" i="16" s="1"/>
  <c r="K1427" i="16" s="1"/>
  <c r="G1427" i="16"/>
  <c r="H1426" i="16"/>
  <c r="I1426" i="16" s="1"/>
  <c r="J1426" i="16" s="1"/>
  <c r="K1426" i="16" s="1"/>
  <c r="G1426" i="16"/>
  <c r="H1425" i="16"/>
  <c r="I1425" i="16" s="1"/>
  <c r="J1425" i="16" s="1"/>
  <c r="K1425" i="16" s="1"/>
  <c r="G1425" i="16"/>
  <c r="H1424" i="16"/>
  <c r="I1424" i="16" s="1"/>
  <c r="J1424" i="16" s="1"/>
  <c r="K1424" i="16" s="1"/>
  <c r="G1424" i="16"/>
  <c r="H1423" i="16"/>
  <c r="I1423" i="16" s="1"/>
  <c r="J1423" i="16" s="1"/>
  <c r="K1423" i="16" s="1"/>
  <c r="G1423" i="16"/>
  <c r="H1422" i="16"/>
  <c r="I1422" i="16" s="1"/>
  <c r="J1422" i="16" s="1"/>
  <c r="K1422" i="16" s="1"/>
  <c r="G1422" i="16"/>
  <c r="H1421" i="16"/>
  <c r="I1421" i="16" s="1"/>
  <c r="J1421" i="16" s="1"/>
  <c r="K1421" i="16" s="1"/>
  <c r="G1421" i="16"/>
  <c r="H1420" i="16"/>
  <c r="I1420" i="16" s="1"/>
  <c r="J1420" i="16" s="1"/>
  <c r="K1420" i="16" s="1"/>
  <c r="G1420" i="16"/>
  <c r="H1419" i="16"/>
  <c r="I1419" i="16" s="1"/>
  <c r="J1419" i="16" s="1"/>
  <c r="K1419" i="16" s="1"/>
  <c r="G1419" i="16"/>
  <c r="H1418" i="16"/>
  <c r="I1418" i="16" s="1"/>
  <c r="J1418" i="16" s="1"/>
  <c r="K1418" i="16" s="1"/>
  <c r="G1418" i="16"/>
  <c r="H1417" i="16"/>
  <c r="I1417" i="16" s="1"/>
  <c r="J1417" i="16" s="1"/>
  <c r="K1417" i="16" s="1"/>
  <c r="G1417" i="16"/>
  <c r="G1416" i="16"/>
  <c r="H1416" i="16" s="1"/>
  <c r="I1416" i="16" s="1"/>
  <c r="J1416" i="16" s="1"/>
  <c r="K1416" i="16" s="1"/>
  <c r="G1415" i="16"/>
  <c r="H1415" i="16" s="1"/>
  <c r="I1415" i="16" s="1"/>
  <c r="J1415" i="16" s="1"/>
  <c r="K1415" i="16" s="1"/>
  <c r="G1414" i="16"/>
  <c r="H1414" i="16" s="1"/>
  <c r="I1414" i="16" s="1"/>
  <c r="J1414" i="16" s="1"/>
  <c r="K1414" i="16" s="1"/>
  <c r="H1413" i="16"/>
  <c r="I1413" i="16" s="1"/>
  <c r="J1413" i="16" s="1"/>
  <c r="K1413" i="16" s="1"/>
  <c r="G1413" i="16"/>
  <c r="H1412" i="16"/>
  <c r="I1412" i="16" s="1"/>
  <c r="J1412" i="16" s="1"/>
  <c r="K1412" i="16" s="1"/>
  <c r="G1412" i="16"/>
  <c r="H1411" i="16"/>
  <c r="I1411" i="16" s="1"/>
  <c r="J1411" i="16" s="1"/>
  <c r="K1411" i="16" s="1"/>
  <c r="G1411" i="16"/>
  <c r="H1410" i="16"/>
  <c r="I1410" i="16" s="1"/>
  <c r="J1410" i="16" s="1"/>
  <c r="K1410" i="16" s="1"/>
  <c r="G1410" i="16"/>
  <c r="H1409" i="16"/>
  <c r="I1409" i="16" s="1"/>
  <c r="J1409" i="16" s="1"/>
  <c r="K1409" i="16" s="1"/>
  <c r="G1409" i="16"/>
  <c r="G1408" i="16"/>
  <c r="H1408" i="16" s="1"/>
  <c r="I1408" i="16" s="1"/>
  <c r="J1408" i="16" s="1"/>
  <c r="K1408" i="16" s="1"/>
  <c r="H1407" i="16"/>
  <c r="I1407" i="16" s="1"/>
  <c r="J1407" i="16" s="1"/>
  <c r="K1407" i="16" s="1"/>
  <c r="G1407" i="16"/>
  <c r="G1406" i="16"/>
  <c r="H1406" i="16" s="1"/>
  <c r="I1406" i="16" s="1"/>
  <c r="J1406" i="16" s="1"/>
  <c r="K1406" i="16" s="1"/>
  <c r="H1405" i="16"/>
  <c r="I1405" i="16" s="1"/>
  <c r="J1405" i="16" s="1"/>
  <c r="K1405" i="16" s="1"/>
  <c r="G1405" i="16"/>
  <c r="H1404" i="16"/>
  <c r="I1404" i="16" s="1"/>
  <c r="J1404" i="16" s="1"/>
  <c r="K1404" i="16" s="1"/>
  <c r="G1404" i="16"/>
  <c r="H1403" i="16"/>
  <c r="I1403" i="16" s="1"/>
  <c r="J1403" i="16" s="1"/>
  <c r="K1403" i="16" s="1"/>
  <c r="G1403" i="16"/>
  <c r="H1402" i="16"/>
  <c r="I1402" i="16" s="1"/>
  <c r="J1402" i="16" s="1"/>
  <c r="K1402" i="16" s="1"/>
  <c r="G1402" i="16"/>
  <c r="H1401" i="16"/>
  <c r="I1401" i="16" s="1"/>
  <c r="J1401" i="16" s="1"/>
  <c r="K1401" i="16" s="1"/>
  <c r="G1401" i="16"/>
  <c r="H1400" i="16"/>
  <c r="I1400" i="16" s="1"/>
  <c r="J1400" i="16" s="1"/>
  <c r="K1400" i="16" s="1"/>
  <c r="G1400" i="16"/>
  <c r="G1399" i="16"/>
  <c r="H1399" i="16" s="1"/>
  <c r="I1399" i="16" s="1"/>
  <c r="J1399" i="16" s="1"/>
  <c r="K1399" i="16" s="1"/>
  <c r="H1398" i="16"/>
  <c r="I1398" i="16" s="1"/>
  <c r="J1398" i="16" s="1"/>
  <c r="K1398" i="16" s="1"/>
  <c r="G1398" i="16"/>
  <c r="H1397" i="16"/>
  <c r="I1397" i="16" s="1"/>
  <c r="J1397" i="16" s="1"/>
  <c r="K1397" i="16" s="1"/>
  <c r="G1397" i="16"/>
  <c r="H1396" i="16"/>
  <c r="I1396" i="16" s="1"/>
  <c r="J1396" i="16" s="1"/>
  <c r="K1396" i="16" s="1"/>
  <c r="G1396" i="16"/>
  <c r="H1395" i="16"/>
  <c r="I1395" i="16" s="1"/>
  <c r="J1395" i="16" s="1"/>
  <c r="K1395" i="16" s="1"/>
  <c r="G1395" i="16"/>
  <c r="H1394" i="16"/>
  <c r="I1394" i="16" s="1"/>
  <c r="J1394" i="16" s="1"/>
  <c r="K1394" i="16" s="1"/>
  <c r="G1394" i="16"/>
  <c r="H1393" i="16"/>
  <c r="I1393" i="16" s="1"/>
  <c r="J1393" i="16" s="1"/>
  <c r="K1393" i="16" s="1"/>
  <c r="G1393" i="16"/>
  <c r="H1392" i="16"/>
  <c r="I1392" i="16" s="1"/>
  <c r="J1392" i="16" s="1"/>
  <c r="K1392" i="16" s="1"/>
  <c r="G1392" i="16"/>
  <c r="H1391" i="16"/>
  <c r="I1391" i="16" s="1"/>
  <c r="J1391" i="16" s="1"/>
  <c r="K1391" i="16" s="1"/>
  <c r="G1391" i="16"/>
  <c r="G1390" i="16"/>
  <c r="H1390" i="16" s="1"/>
  <c r="I1390" i="16" s="1"/>
  <c r="J1390" i="16" s="1"/>
  <c r="K1390" i="16" s="1"/>
  <c r="H1389" i="16"/>
  <c r="I1389" i="16" s="1"/>
  <c r="J1389" i="16" s="1"/>
  <c r="K1389" i="16" s="1"/>
  <c r="G1389" i="16"/>
  <c r="G1388" i="16"/>
  <c r="H1388" i="16" s="1"/>
  <c r="I1388" i="16" s="1"/>
  <c r="J1388" i="16" s="1"/>
  <c r="K1388" i="16" s="1"/>
  <c r="H1387" i="16"/>
  <c r="I1387" i="16" s="1"/>
  <c r="J1387" i="16" s="1"/>
  <c r="K1387" i="16" s="1"/>
  <c r="G1387" i="16"/>
  <c r="H1386" i="16"/>
  <c r="I1386" i="16" s="1"/>
  <c r="J1386" i="16" s="1"/>
  <c r="K1386" i="16" s="1"/>
  <c r="G1386" i="16"/>
  <c r="H1385" i="16"/>
  <c r="I1385" i="16" s="1"/>
  <c r="J1385" i="16" s="1"/>
  <c r="K1385" i="16" s="1"/>
  <c r="G1385" i="16"/>
  <c r="H1384" i="16"/>
  <c r="I1384" i="16" s="1"/>
  <c r="J1384" i="16" s="1"/>
  <c r="K1384" i="16" s="1"/>
  <c r="G1384" i="16"/>
  <c r="H1383" i="16"/>
  <c r="I1383" i="16" s="1"/>
  <c r="J1383" i="16" s="1"/>
  <c r="K1383" i="16" s="1"/>
  <c r="G1383" i="16"/>
  <c r="G1382" i="16"/>
  <c r="H1382" i="16" s="1"/>
  <c r="I1382" i="16" s="1"/>
  <c r="J1382" i="16" s="1"/>
  <c r="K1382" i="16" s="1"/>
  <c r="G1381" i="16"/>
  <c r="H1381" i="16" s="1"/>
  <c r="I1381" i="16" s="1"/>
  <c r="J1381" i="16" s="1"/>
  <c r="K1381" i="16" s="1"/>
  <c r="G1380" i="16"/>
  <c r="H1380" i="16" s="1"/>
  <c r="I1380" i="16" s="1"/>
  <c r="J1380" i="16" s="1"/>
  <c r="K1380" i="16" s="1"/>
  <c r="G1379" i="16"/>
  <c r="H1379" i="16" s="1"/>
  <c r="I1379" i="16" s="1"/>
  <c r="J1379" i="16" s="1"/>
  <c r="K1379" i="16" s="1"/>
  <c r="H1378" i="16"/>
  <c r="I1378" i="16" s="1"/>
  <c r="J1378" i="16" s="1"/>
  <c r="K1378" i="16" s="1"/>
  <c r="G1378" i="16"/>
  <c r="H1377" i="16"/>
  <c r="I1377" i="16" s="1"/>
  <c r="J1377" i="16" s="1"/>
  <c r="K1377" i="16" s="1"/>
  <c r="G1377" i="16"/>
  <c r="H1376" i="16"/>
  <c r="I1376" i="16" s="1"/>
  <c r="J1376" i="16" s="1"/>
  <c r="K1376" i="16" s="1"/>
  <c r="G1376" i="16"/>
  <c r="H1375" i="16"/>
  <c r="I1375" i="16" s="1"/>
  <c r="J1375" i="16" s="1"/>
  <c r="K1375" i="16" s="1"/>
  <c r="G1375" i="16"/>
  <c r="H1374" i="16"/>
  <c r="I1374" i="16" s="1"/>
  <c r="J1374" i="16" s="1"/>
  <c r="K1374" i="16" s="1"/>
  <c r="G1374" i="16"/>
  <c r="H1373" i="16"/>
  <c r="I1373" i="16" s="1"/>
  <c r="J1373" i="16" s="1"/>
  <c r="K1373" i="16" s="1"/>
  <c r="G1373" i="16"/>
  <c r="H1372" i="16"/>
  <c r="I1372" i="16" s="1"/>
  <c r="J1372" i="16" s="1"/>
  <c r="K1372" i="16" s="1"/>
  <c r="G1372" i="16"/>
  <c r="H1371" i="16"/>
  <c r="I1371" i="16" s="1"/>
  <c r="J1371" i="16" s="1"/>
  <c r="K1371" i="16" s="1"/>
  <c r="G1371" i="16"/>
  <c r="H1370" i="16"/>
  <c r="I1370" i="16" s="1"/>
  <c r="J1370" i="16" s="1"/>
  <c r="K1370" i="16" s="1"/>
  <c r="G1370" i="16"/>
  <c r="H1369" i="16"/>
  <c r="I1369" i="16" s="1"/>
  <c r="J1369" i="16" s="1"/>
  <c r="K1369" i="16" s="1"/>
  <c r="G1369" i="16"/>
  <c r="H1368" i="16"/>
  <c r="I1368" i="16" s="1"/>
  <c r="J1368" i="16" s="1"/>
  <c r="K1368" i="16" s="1"/>
  <c r="G1368" i="16"/>
  <c r="H1367" i="16"/>
  <c r="I1367" i="16" s="1"/>
  <c r="J1367" i="16" s="1"/>
  <c r="K1367" i="16" s="1"/>
  <c r="G1367" i="16"/>
  <c r="H1366" i="16"/>
  <c r="I1366" i="16" s="1"/>
  <c r="J1366" i="16" s="1"/>
  <c r="K1366" i="16" s="1"/>
  <c r="G1366" i="16"/>
  <c r="H1365" i="16"/>
  <c r="I1365" i="16" s="1"/>
  <c r="J1365" i="16" s="1"/>
  <c r="K1365" i="16" s="1"/>
  <c r="G1365" i="16"/>
  <c r="H1364" i="16"/>
  <c r="I1364" i="16" s="1"/>
  <c r="J1364" i="16" s="1"/>
  <c r="K1364" i="16" s="1"/>
  <c r="G1364" i="16"/>
  <c r="H1363" i="16"/>
  <c r="I1363" i="16" s="1"/>
  <c r="J1363" i="16" s="1"/>
  <c r="K1363" i="16" s="1"/>
  <c r="G1363" i="16"/>
  <c r="H1362" i="16"/>
  <c r="I1362" i="16" s="1"/>
  <c r="J1362" i="16" s="1"/>
  <c r="K1362" i="16" s="1"/>
  <c r="G1362" i="16"/>
  <c r="H1361" i="16"/>
  <c r="I1361" i="16" s="1"/>
  <c r="J1361" i="16" s="1"/>
  <c r="K1361" i="16" s="1"/>
  <c r="G1361" i="16"/>
  <c r="H1360" i="16"/>
  <c r="I1360" i="16" s="1"/>
  <c r="J1360" i="16" s="1"/>
  <c r="K1360" i="16" s="1"/>
  <c r="G1360" i="16"/>
  <c r="H1359" i="16"/>
  <c r="I1359" i="16" s="1"/>
  <c r="J1359" i="16" s="1"/>
  <c r="K1359" i="16" s="1"/>
  <c r="G1359" i="16"/>
  <c r="H1358" i="16"/>
  <c r="I1358" i="16" s="1"/>
  <c r="J1358" i="16" s="1"/>
  <c r="K1358" i="16" s="1"/>
  <c r="G1358" i="16"/>
  <c r="H1357" i="16"/>
  <c r="I1357" i="16" s="1"/>
  <c r="J1357" i="16" s="1"/>
  <c r="K1357" i="16" s="1"/>
  <c r="G1357" i="16"/>
  <c r="H1356" i="16"/>
  <c r="I1356" i="16" s="1"/>
  <c r="J1356" i="16" s="1"/>
  <c r="K1356" i="16" s="1"/>
  <c r="G1356" i="16"/>
  <c r="H1355" i="16"/>
  <c r="I1355" i="16" s="1"/>
  <c r="J1355" i="16" s="1"/>
  <c r="K1355" i="16" s="1"/>
  <c r="G1355" i="16"/>
  <c r="H1354" i="16"/>
  <c r="I1354" i="16" s="1"/>
  <c r="J1354" i="16" s="1"/>
  <c r="K1354" i="16" s="1"/>
  <c r="G1354" i="16"/>
  <c r="H1353" i="16"/>
  <c r="I1353" i="16" s="1"/>
  <c r="J1353" i="16" s="1"/>
  <c r="K1353" i="16" s="1"/>
  <c r="G1353" i="16"/>
  <c r="H1352" i="16"/>
  <c r="I1352" i="16" s="1"/>
  <c r="J1352" i="16" s="1"/>
  <c r="K1352" i="16" s="1"/>
  <c r="G1352" i="16"/>
  <c r="G1351" i="16"/>
  <c r="H1351" i="16" s="1"/>
  <c r="I1351" i="16" s="1"/>
  <c r="J1351" i="16" s="1"/>
  <c r="K1351" i="16" s="1"/>
  <c r="G1350" i="16"/>
  <c r="H1350" i="16" s="1"/>
  <c r="I1350" i="16" s="1"/>
  <c r="J1350" i="16" s="1"/>
  <c r="K1350" i="16" s="1"/>
  <c r="G1349" i="16"/>
  <c r="H1349" i="16" s="1"/>
  <c r="I1349" i="16" s="1"/>
  <c r="J1349" i="16" s="1"/>
  <c r="K1349" i="16" s="1"/>
  <c r="G1348" i="16"/>
  <c r="H1348" i="16" s="1"/>
  <c r="I1348" i="16" s="1"/>
  <c r="J1348" i="16" s="1"/>
  <c r="K1348" i="16" s="1"/>
  <c r="G1347" i="16"/>
  <c r="H1347" i="16" s="1"/>
  <c r="I1347" i="16" s="1"/>
  <c r="J1347" i="16" s="1"/>
  <c r="K1347" i="16" s="1"/>
  <c r="G1346" i="16"/>
  <c r="H1346" i="16" s="1"/>
  <c r="I1346" i="16" s="1"/>
  <c r="J1346" i="16" s="1"/>
  <c r="K1346" i="16" s="1"/>
  <c r="H1345" i="16"/>
  <c r="I1345" i="16" s="1"/>
  <c r="J1345" i="16" s="1"/>
  <c r="K1345" i="16" s="1"/>
  <c r="G1345" i="16"/>
  <c r="H1344" i="16"/>
  <c r="I1344" i="16" s="1"/>
  <c r="J1344" i="16" s="1"/>
  <c r="K1344" i="16" s="1"/>
  <c r="G1344" i="16"/>
  <c r="G1343" i="16"/>
  <c r="H1343" i="16" s="1"/>
  <c r="I1343" i="16" s="1"/>
  <c r="J1343" i="16" s="1"/>
  <c r="K1343" i="16" s="1"/>
  <c r="G1342" i="16"/>
  <c r="H1342" i="16" s="1"/>
  <c r="I1342" i="16" s="1"/>
  <c r="J1342" i="16" s="1"/>
  <c r="K1342" i="16" s="1"/>
  <c r="H1341" i="16"/>
  <c r="I1341" i="16" s="1"/>
  <c r="J1341" i="16" s="1"/>
  <c r="K1341" i="16" s="1"/>
  <c r="G1341" i="16"/>
  <c r="H1340" i="16"/>
  <c r="I1340" i="16" s="1"/>
  <c r="J1340" i="16" s="1"/>
  <c r="K1340" i="16" s="1"/>
  <c r="G1340" i="16"/>
  <c r="G1339" i="16"/>
  <c r="H1339" i="16" s="1"/>
  <c r="I1339" i="16" s="1"/>
  <c r="J1339" i="16" s="1"/>
  <c r="K1339" i="16" s="1"/>
  <c r="H1338" i="16"/>
  <c r="I1338" i="16" s="1"/>
  <c r="J1338" i="16" s="1"/>
  <c r="K1338" i="16" s="1"/>
  <c r="G1338" i="16"/>
  <c r="H1337" i="16"/>
  <c r="I1337" i="16" s="1"/>
  <c r="J1337" i="16" s="1"/>
  <c r="K1337" i="16" s="1"/>
  <c r="G1337" i="16"/>
  <c r="H1336" i="16"/>
  <c r="I1336" i="16" s="1"/>
  <c r="J1336" i="16" s="1"/>
  <c r="K1336" i="16" s="1"/>
  <c r="G1336" i="16"/>
  <c r="H1335" i="16"/>
  <c r="I1335" i="16" s="1"/>
  <c r="J1335" i="16" s="1"/>
  <c r="K1335" i="16" s="1"/>
  <c r="G1335" i="16"/>
  <c r="H1334" i="16"/>
  <c r="I1334" i="16" s="1"/>
  <c r="J1334" i="16" s="1"/>
  <c r="K1334" i="16" s="1"/>
  <c r="G1334" i="16"/>
  <c r="H1333" i="16"/>
  <c r="I1333" i="16" s="1"/>
  <c r="J1333" i="16" s="1"/>
  <c r="K1333" i="16" s="1"/>
  <c r="G1333" i="16"/>
  <c r="H1332" i="16"/>
  <c r="I1332" i="16" s="1"/>
  <c r="J1332" i="16" s="1"/>
  <c r="K1332" i="16" s="1"/>
  <c r="G1332" i="16"/>
  <c r="H1331" i="16"/>
  <c r="I1331" i="16" s="1"/>
  <c r="J1331" i="16" s="1"/>
  <c r="K1331" i="16" s="1"/>
  <c r="G1331" i="16"/>
  <c r="H1330" i="16"/>
  <c r="I1330" i="16" s="1"/>
  <c r="J1330" i="16" s="1"/>
  <c r="K1330" i="16" s="1"/>
  <c r="G1330" i="16"/>
  <c r="H1329" i="16"/>
  <c r="I1329" i="16" s="1"/>
  <c r="J1329" i="16" s="1"/>
  <c r="K1329" i="16" s="1"/>
  <c r="G1329" i="16"/>
  <c r="H1328" i="16"/>
  <c r="I1328" i="16" s="1"/>
  <c r="J1328" i="16" s="1"/>
  <c r="K1328" i="16" s="1"/>
  <c r="G1328" i="16"/>
  <c r="H1327" i="16"/>
  <c r="I1327" i="16" s="1"/>
  <c r="J1327" i="16" s="1"/>
  <c r="K1327" i="16" s="1"/>
  <c r="G1327" i="16"/>
  <c r="H1326" i="16"/>
  <c r="I1326" i="16" s="1"/>
  <c r="J1326" i="16" s="1"/>
  <c r="K1326" i="16" s="1"/>
  <c r="G1326" i="16"/>
  <c r="H1325" i="16"/>
  <c r="I1325" i="16" s="1"/>
  <c r="J1325" i="16" s="1"/>
  <c r="K1325" i="16" s="1"/>
  <c r="G1325" i="16"/>
  <c r="H1324" i="16"/>
  <c r="I1324" i="16" s="1"/>
  <c r="J1324" i="16" s="1"/>
  <c r="K1324" i="16" s="1"/>
  <c r="G1324" i="16"/>
  <c r="G1323" i="16"/>
  <c r="H1323" i="16" s="1"/>
  <c r="I1323" i="16" s="1"/>
  <c r="J1323" i="16" s="1"/>
  <c r="K1323" i="16" s="1"/>
  <c r="G1322" i="16"/>
  <c r="H1322" i="16" s="1"/>
  <c r="I1322" i="16" s="1"/>
  <c r="J1322" i="16" s="1"/>
  <c r="K1322" i="16" s="1"/>
  <c r="H1321" i="16"/>
  <c r="I1321" i="16" s="1"/>
  <c r="J1321" i="16" s="1"/>
  <c r="K1321" i="16" s="1"/>
  <c r="G1321" i="16"/>
  <c r="H1320" i="16"/>
  <c r="I1320" i="16" s="1"/>
  <c r="J1320" i="16" s="1"/>
  <c r="K1320" i="16" s="1"/>
  <c r="G1320" i="16"/>
  <c r="G1319" i="16"/>
  <c r="H1319" i="16" s="1"/>
  <c r="I1319" i="16" s="1"/>
  <c r="J1319" i="16" s="1"/>
  <c r="K1319" i="16" s="1"/>
  <c r="G1318" i="16"/>
  <c r="H1318" i="16" s="1"/>
  <c r="I1318" i="16" s="1"/>
  <c r="J1318" i="16" s="1"/>
  <c r="K1318" i="16" s="1"/>
  <c r="H1317" i="16"/>
  <c r="I1317" i="16" s="1"/>
  <c r="J1317" i="16" s="1"/>
  <c r="K1317" i="16" s="1"/>
  <c r="G1317" i="16"/>
  <c r="H1316" i="16"/>
  <c r="I1316" i="16" s="1"/>
  <c r="J1316" i="16" s="1"/>
  <c r="K1316" i="16" s="1"/>
  <c r="G1316" i="16"/>
  <c r="H1315" i="16"/>
  <c r="I1315" i="16" s="1"/>
  <c r="J1315" i="16" s="1"/>
  <c r="K1315" i="16" s="1"/>
  <c r="G1315" i="16"/>
  <c r="H1314" i="16"/>
  <c r="I1314" i="16" s="1"/>
  <c r="J1314" i="16" s="1"/>
  <c r="K1314" i="16" s="1"/>
  <c r="G1314" i="16"/>
  <c r="H1313" i="16"/>
  <c r="I1313" i="16" s="1"/>
  <c r="J1313" i="16" s="1"/>
  <c r="K1313" i="16" s="1"/>
  <c r="G1313" i="16"/>
  <c r="H1312" i="16"/>
  <c r="I1312" i="16" s="1"/>
  <c r="J1312" i="16" s="1"/>
  <c r="K1312" i="16" s="1"/>
  <c r="G1312" i="16"/>
  <c r="G1311" i="16"/>
  <c r="H1311" i="16" s="1"/>
  <c r="I1311" i="16" s="1"/>
  <c r="J1311" i="16" s="1"/>
  <c r="K1311" i="16" s="1"/>
  <c r="H1310" i="16"/>
  <c r="I1310" i="16" s="1"/>
  <c r="J1310" i="16" s="1"/>
  <c r="K1310" i="16" s="1"/>
  <c r="G1310" i="16"/>
  <c r="H1309" i="16"/>
  <c r="I1309" i="16" s="1"/>
  <c r="J1309" i="16" s="1"/>
  <c r="K1309" i="16" s="1"/>
  <c r="G1309" i="16"/>
  <c r="H1308" i="16"/>
  <c r="I1308" i="16" s="1"/>
  <c r="J1308" i="16" s="1"/>
  <c r="K1308" i="16" s="1"/>
  <c r="G1308" i="16"/>
  <c r="H1307" i="16"/>
  <c r="I1307" i="16" s="1"/>
  <c r="J1307" i="16" s="1"/>
  <c r="K1307" i="16" s="1"/>
  <c r="G1307" i="16"/>
  <c r="H1306" i="16"/>
  <c r="I1306" i="16" s="1"/>
  <c r="J1306" i="16" s="1"/>
  <c r="K1306" i="16" s="1"/>
  <c r="G1306" i="16"/>
  <c r="H1305" i="16"/>
  <c r="I1305" i="16" s="1"/>
  <c r="J1305" i="16" s="1"/>
  <c r="K1305" i="16" s="1"/>
  <c r="G1305" i="16"/>
  <c r="G1304" i="16"/>
  <c r="H1304" i="16" s="1"/>
  <c r="I1304" i="16" s="1"/>
  <c r="J1304" i="16" s="1"/>
  <c r="K1304" i="16" s="1"/>
  <c r="H1303" i="16"/>
  <c r="I1303" i="16" s="1"/>
  <c r="J1303" i="16" s="1"/>
  <c r="K1303" i="16" s="1"/>
  <c r="G1303" i="16"/>
  <c r="H1302" i="16"/>
  <c r="I1302" i="16" s="1"/>
  <c r="J1302" i="16" s="1"/>
  <c r="K1302" i="16" s="1"/>
  <c r="G1302" i="16"/>
  <c r="G1301" i="16"/>
  <c r="H1301" i="16" s="1"/>
  <c r="I1301" i="16" s="1"/>
  <c r="J1301" i="16" s="1"/>
  <c r="K1301" i="16" s="1"/>
  <c r="G1300" i="16"/>
  <c r="H1300" i="16" s="1"/>
  <c r="I1300" i="16" s="1"/>
  <c r="J1300" i="16" s="1"/>
  <c r="K1300" i="16" s="1"/>
  <c r="G1299" i="16"/>
  <c r="H1299" i="16" s="1"/>
  <c r="I1299" i="16" s="1"/>
  <c r="J1299" i="16" s="1"/>
  <c r="K1299" i="16" s="1"/>
  <c r="H1298" i="16"/>
  <c r="I1298" i="16" s="1"/>
  <c r="J1298" i="16" s="1"/>
  <c r="K1298" i="16" s="1"/>
  <c r="G1298" i="16"/>
  <c r="H1297" i="16"/>
  <c r="I1297" i="16" s="1"/>
  <c r="J1297" i="16" s="1"/>
  <c r="K1297" i="16" s="1"/>
  <c r="G1297" i="16"/>
  <c r="H1296" i="16"/>
  <c r="I1296" i="16" s="1"/>
  <c r="J1296" i="16" s="1"/>
  <c r="K1296" i="16" s="1"/>
  <c r="G1296" i="16"/>
  <c r="H1295" i="16"/>
  <c r="I1295" i="16" s="1"/>
  <c r="J1295" i="16" s="1"/>
  <c r="K1295" i="16" s="1"/>
  <c r="G1295" i="16"/>
  <c r="G1294" i="16"/>
  <c r="H1294" i="16" s="1"/>
  <c r="I1294" i="16" s="1"/>
  <c r="J1294" i="16" s="1"/>
  <c r="K1294" i="16" s="1"/>
  <c r="G1293" i="16"/>
  <c r="H1293" i="16" s="1"/>
  <c r="I1293" i="16" s="1"/>
  <c r="J1293" i="16" s="1"/>
  <c r="K1293" i="16" s="1"/>
  <c r="H1292" i="16"/>
  <c r="I1292" i="16" s="1"/>
  <c r="J1292" i="16" s="1"/>
  <c r="K1292" i="16" s="1"/>
  <c r="G1292" i="16"/>
  <c r="G1291" i="16"/>
  <c r="H1291" i="16" s="1"/>
  <c r="I1291" i="16" s="1"/>
  <c r="J1291" i="16" s="1"/>
  <c r="K1291" i="16" s="1"/>
  <c r="H1290" i="16"/>
  <c r="I1290" i="16" s="1"/>
  <c r="J1290" i="16" s="1"/>
  <c r="K1290" i="16" s="1"/>
  <c r="G1290" i="16"/>
  <c r="H1289" i="16"/>
  <c r="I1289" i="16" s="1"/>
  <c r="J1289" i="16" s="1"/>
  <c r="K1289" i="16" s="1"/>
  <c r="G1289" i="16"/>
  <c r="H1288" i="16"/>
  <c r="I1288" i="16" s="1"/>
  <c r="J1288" i="16" s="1"/>
  <c r="K1288" i="16" s="1"/>
  <c r="G1288" i="16"/>
  <c r="H1287" i="16"/>
  <c r="I1287" i="16" s="1"/>
  <c r="J1287" i="16" s="1"/>
  <c r="K1287" i="16" s="1"/>
  <c r="G1287" i="16"/>
  <c r="H1286" i="16"/>
  <c r="I1286" i="16" s="1"/>
  <c r="J1286" i="16" s="1"/>
  <c r="K1286" i="16" s="1"/>
  <c r="G1286" i="16"/>
  <c r="H1285" i="16"/>
  <c r="I1285" i="16" s="1"/>
  <c r="J1285" i="16" s="1"/>
  <c r="K1285" i="16" s="1"/>
  <c r="G1285" i="16"/>
  <c r="H1284" i="16"/>
  <c r="I1284" i="16" s="1"/>
  <c r="J1284" i="16" s="1"/>
  <c r="K1284" i="16" s="1"/>
  <c r="G1284" i="16"/>
  <c r="G1283" i="16"/>
  <c r="H1283" i="16" s="1"/>
  <c r="I1283" i="16" s="1"/>
  <c r="J1283" i="16" s="1"/>
  <c r="K1283" i="16" s="1"/>
  <c r="H1282" i="16"/>
  <c r="I1282" i="16" s="1"/>
  <c r="J1282" i="16" s="1"/>
  <c r="K1282" i="16" s="1"/>
  <c r="G1282" i="16"/>
  <c r="G1281" i="16"/>
  <c r="H1281" i="16" s="1"/>
  <c r="I1281" i="16" s="1"/>
  <c r="J1281" i="16" s="1"/>
  <c r="K1281" i="16" s="1"/>
  <c r="G1280" i="16"/>
  <c r="H1280" i="16" s="1"/>
  <c r="I1280" i="16" s="1"/>
  <c r="J1280" i="16" s="1"/>
  <c r="K1280" i="16" s="1"/>
  <c r="G1279" i="16"/>
  <c r="H1279" i="16" s="1"/>
  <c r="I1279" i="16" s="1"/>
  <c r="J1279" i="16" s="1"/>
  <c r="K1279" i="16" s="1"/>
  <c r="H1278" i="16"/>
  <c r="I1278" i="16" s="1"/>
  <c r="J1278" i="16" s="1"/>
  <c r="K1278" i="16" s="1"/>
  <c r="G1278" i="16"/>
  <c r="H1277" i="16"/>
  <c r="I1277" i="16" s="1"/>
  <c r="J1277" i="16" s="1"/>
  <c r="K1277" i="16" s="1"/>
  <c r="G1277" i="16"/>
  <c r="H1276" i="16"/>
  <c r="I1276" i="16" s="1"/>
  <c r="J1276" i="16" s="1"/>
  <c r="K1276" i="16" s="1"/>
  <c r="G1276" i="16"/>
  <c r="H1275" i="16"/>
  <c r="I1275" i="16" s="1"/>
  <c r="J1275" i="16" s="1"/>
  <c r="K1275" i="16" s="1"/>
  <c r="G1275" i="16"/>
  <c r="H1274" i="16"/>
  <c r="I1274" i="16" s="1"/>
  <c r="J1274" i="16" s="1"/>
  <c r="K1274" i="16" s="1"/>
  <c r="G1274" i="16"/>
  <c r="H1273" i="16"/>
  <c r="I1273" i="16" s="1"/>
  <c r="J1273" i="16" s="1"/>
  <c r="K1273" i="16" s="1"/>
  <c r="G1273" i="16"/>
  <c r="H1272" i="16"/>
  <c r="I1272" i="16" s="1"/>
  <c r="J1272" i="16" s="1"/>
  <c r="K1272" i="16" s="1"/>
  <c r="G1272" i="16"/>
  <c r="H1271" i="16"/>
  <c r="I1271" i="16" s="1"/>
  <c r="J1271" i="16" s="1"/>
  <c r="K1271" i="16" s="1"/>
  <c r="G1271" i="16"/>
  <c r="G1270" i="16"/>
  <c r="H1270" i="16" s="1"/>
  <c r="I1270" i="16" s="1"/>
  <c r="J1270" i="16" s="1"/>
  <c r="K1270" i="16" s="1"/>
  <c r="H1269" i="16"/>
  <c r="I1269" i="16" s="1"/>
  <c r="J1269" i="16" s="1"/>
  <c r="K1269" i="16" s="1"/>
  <c r="G1269" i="16"/>
  <c r="H1268" i="16"/>
  <c r="I1268" i="16" s="1"/>
  <c r="J1268" i="16" s="1"/>
  <c r="K1268" i="16" s="1"/>
  <c r="G1268" i="16"/>
  <c r="G1267" i="16"/>
  <c r="H1267" i="16" s="1"/>
  <c r="I1267" i="16" s="1"/>
  <c r="J1267" i="16" s="1"/>
  <c r="K1267" i="16" s="1"/>
  <c r="G1266" i="16"/>
  <c r="H1266" i="16" s="1"/>
  <c r="I1266" i="16" s="1"/>
  <c r="J1266" i="16" s="1"/>
  <c r="K1266" i="16" s="1"/>
  <c r="G1265" i="16"/>
  <c r="H1265" i="16" s="1"/>
  <c r="I1265" i="16" s="1"/>
  <c r="J1265" i="16" s="1"/>
  <c r="K1265" i="16" s="1"/>
  <c r="H1264" i="16"/>
  <c r="I1264" i="16" s="1"/>
  <c r="J1264" i="16" s="1"/>
  <c r="K1264" i="16" s="1"/>
  <c r="G1264" i="16"/>
  <c r="H1263" i="16"/>
  <c r="I1263" i="16" s="1"/>
  <c r="J1263" i="16" s="1"/>
  <c r="K1263" i="16" s="1"/>
  <c r="G1263" i="16"/>
  <c r="H1262" i="16"/>
  <c r="I1262" i="16" s="1"/>
  <c r="J1262" i="16" s="1"/>
  <c r="K1262" i="16" s="1"/>
  <c r="G1262" i="16"/>
  <c r="H1261" i="16"/>
  <c r="I1261" i="16" s="1"/>
  <c r="J1261" i="16" s="1"/>
  <c r="K1261" i="16" s="1"/>
  <c r="G1261" i="16"/>
  <c r="G1260" i="16"/>
  <c r="H1260" i="16" s="1"/>
  <c r="I1260" i="16" s="1"/>
  <c r="J1260" i="16" s="1"/>
  <c r="K1260" i="16" s="1"/>
  <c r="G1259" i="16"/>
  <c r="H1259" i="16" s="1"/>
  <c r="I1259" i="16" s="1"/>
  <c r="J1259" i="16" s="1"/>
  <c r="K1259" i="16" s="1"/>
  <c r="H1258" i="16"/>
  <c r="I1258" i="16" s="1"/>
  <c r="J1258" i="16" s="1"/>
  <c r="K1258" i="16" s="1"/>
  <c r="G1258" i="16"/>
  <c r="H1257" i="16"/>
  <c r="I1257" i="16" s="1"/>
  <c r="J1257" i="16" s="1"/>
  <c r="K1257" i="16" s="1"/>
  <c r="G1257" i="16"/>
  <c r="H1256" i="16"/>
  <c r="I1256" i="16" s="1"/>
  <c r="J1256" i="16" s="1"/>
  <c r="K1256" i="16" s="1"/>
  <c r="G1256" i="16"/>
  <c r="H1255" i="16"/>
  <c r="I1255" i="16" s="1"/>
  <c r="J1255" i="16" s="1"/>
  <c r="K1255" i="16" s="1"/>
  <c r="G1255" i="16"/>
  <c r="G1254" i="16"/>
  <c r="H1254" i="16" s="1"/>
  <c r="I1254" i="16" s="1"/>
  <c r="J1254" i="16" s="1"/>
  <c r="K1254" i="16" s="1"/>
  <c r="H1253" i="16"/>
  <c r="I1253" i="16" s="1"/>
  <c r="J1253" i="16" s="1"/>
  <c r="K1253" i="16" s="1"/>
  <c r="G1253" i="16"/>
  <c r="I1252" i="16"/>
  <c r="J1252" i="16" s="1"/>
  <c r="K1252" i="16" s="1"/>
  <c r="H1252" i="16"/>
  <c r="G1252" i="16"/>
  <c r="H1251" i="16"/>
  <c r="I1251" i="16" s="1"/>
  <c r="J1251" i="16" s="1"/>
  <c r="K1251" i="16" s="1"/>
  <c r="G1251" i="16"/>
  <c r="H1250" i="16"/>
  <c r="I1250" i="16" s="1"/>
  <c r="J1250" i="16" s="1"/>
  <c r="K1250" i="16" s="1"/>
  <c r="G1250" i="16"/>
  <c r="G1249" i="16"/>
  <c r="H1249" i="16" s="1"/>
  <c r="I1249" i="16" s="1"/>
  <c r="J1249" i="16" s="1"/>
  <c r="K1249" i="16" s="1"/>
  <c r="H1248" i="16"/>
  <c r="I1248" i="16" s="1"/>
  <c r="J1248" i="16" s="1"/>
  <c r="K1248" i="16" s="1"/>
  <c r="G1248" i="16"/>
  <c r="H1247" i="16"/>
  <c r="I1247" i="16" s="1"/>
  <c r="J1247" i="16" s="1"/>
  <c r="K1247" i="16" s="1"/>
  <c r="G1247" i="16"/>
  <c r="G1246" i="16"/>
  <c r="H1246" i="16" s="1"/>
  <c r="I1246" i="16" s="1"/>
  <c r="J1246" i="16" s="1"/>
  <c r="K1246" i="16" s="1"/>
  <c r="G1245" i="16"/>
  <c r="H1245" i="16" s="1"/>
  <c r="I1245" i="16" s="1"/>
  <c r="J1245" i="16" s="1"/>
  <c r="K1245" i="16" s="1"/>
  <c r="G1244" i="16"/>
  <c r="H1244" i="16" s="1"/>
  <c r="I1244" i="16" s="1"/>
  <c r="J1244" i="16" s="1"/>
  <c r="K1244" i="16" s="1"/>
  <c r="H1243" i="16"/>
  <c r="I1243" i="16" s="1"/>
  <c r="J1243" i="16" s="1"/>
  <c r="K1243" i="16" s="1"/>
  <c r="G1243" i="16"/>
  <c r="H1242" i="16"/>
  <c r="I1242" i="16" s="1"/>
  <c r="J1242" i="16" s="1"/>
  <c r="K1242" i="16" s="1"/>
  <c r="G1242" i="16"/>
  <c r="H1241" i="16"/>
  <c r="I1241" i="16" s="1"/>
  <c r="J1241" i="16" s="1"/>
  <c r="K1241" i="16" s="1"/>
  <c r="G1241" i="16"/>
  <c r="H1240" i="16"/>
  <c r="I1240" i="16" s="1"/>
  <c r="J1240" i="16" s="1"/>
  <c r="K1240" i="16" s="1"/>
  <c r="G1240" i="16"/>
  <c r="G1239" i="16"/>
  <c r="H1239" i="16" s="1"/>
  <c r="I1239" i="16" s="1"/>
  <c r="J1239" i="16" s="1"/>
  <c r="K1239" i="16" s="1"/>
  <c r="H1238" i="16"/>
  <c r="I1238" i="16" s="1"/>
  <c r="J1238" i="16" s="1"/>
  <c r="K1238" i="16" s="1"/>
  <c r="G1238" i="16"/>
  <c r="H1237" i="16"/>
  <c r="I1237" i="16" s="1"/>
  <c r="J1237" i="16" s="1"/>
  <c r="K1237" i="16" s="1"/>
  <c r="G1237" i="16"/>
  <c r="H1236" i="16"/>
  <c r="I1236" i="16" s="1"/>
  <c r="J1236" i="16" s="1"/>
  <c r="K1236" i="16" s="1"/>
  <c r="G1236" i="16"/>
  <c r="H1235" i="16"/>
  <c r="I1235" i="16" s="1"/>
  <c r="J1235" i="16" s="1"/>
  <c r="K1235" i="16" s="1"/>
  <c r="G1235" i="16"/>
  <c r="G1234" i="16"/>
  <c r="H1234" i="16" s="1"/>
  <c r="I1234" i="16" s="1"/>
  <c r="J1234" i="16" s="1"/>
  <c r="K1234" i="16" s="1"/>
  <c r="G1233" i="16"/>
  <c r="H1233" i="16" s="1"/>
  <c r="I1233" i="16" s="1"/>
  <c r="J1233" i="16" s="1"/>
  <c r="K1233" i="16" s="1"/>
  <c r="H1232" i="16"/>
  <c r="I1232" i="16" s="1"/>
  <c r="J1232" i="16" s="1"/>
  <c r="K1232" i="16" s="1"/>
  <c r="G1232" i="16"/>
  <c r="H1231" i="16"/>
  <c r="I1231" i="16" s="1"/>
  <c r="J1231" i="16" s="1"/>
  <c r="K1231" i="16" s="1"/>
  <c r="G1231" i="16"/>
  <c r="H1230" i="16"/>
  <c r="I1230" i="16" s="1"/>
  <c r="J1230" i="16" s="1"/>
  <c r="K1230" i="16" s="1"/>
  <c r="G1230" i="16"/>
  <c r="H1229" i="16"/>
  <c r="I1229" i="16" s="1"/>
  <c r="J1229" i="16" s="1"/>
  <c r="K1229" i="16" s="1"/>
  <c r="G1229" i="16"/>
  <c r="H1228" i="16"/>
  <c r="I1228" i="16" s="1"/>
  <c r="J1228" i="16" s="1"/>
  <c r="K1228" i="16" s="1"/>
  <c r="G1228" i="16"/>
  <c r="H1227" i="16"/>
  <c r="I1227" i="16" s="1"/>
  <c r="J1227" i="16" s="1"/>
  <c r="K1227" i="16" s="1"/>
  <c r="G1227" i="16"/>
  <c r="G1226" i="16"/>
  <c r="H1226" i="16" s="1"/>
  <c r="I1226" i="16" s="1"/>
  <c r="J1226" i="16" s="1"/>
  <c r="K1226" i="16" s="1"/>
  <c r="G1225" i="16"/>
  <c r="H1225" i="16" s="1"/>
  <c r="I1225" i="16" s="1"/>
  <c r="J1225" i="16" s="1"/>
  <c r="K1225" i="16" s="1"/>
  <c r="G1224" i="16"/>
  <c r="H1224" i="16" s="1"/>
  <c r="I1224" i="16" s="1"/>
  <c r="J1224" i="16" s="1"/>
  <c r="K1224" i="16" s="1"/>
  <c r="H1223" i="16"/>
  <c r="I1223" i="16" s="1"/>
  <c r="J1223" i="16" s="1"/>
  <c r="K1223" i="16" s="1"/>
  <c r="G1223" i="16"/>
  <c r="H1222" i="16"/>
  <c r="I1222" i="16" s="1"/>
  <c r="J1222" i="16" s="1"/>
  <c r="K1222" i="16" s="1"/>
  <c r="G1222" i="16"/>
  <c r="H1221" i="16"/>
  <c r="I1221" i="16" s="1"/>
  <c r="J1221" i="16" s="1"/>
  <c r="K1221" i="16" s="1"/>
  <c r="G1221" i="16"/>
  <c r="H1220" i="16"/>
  <c r="I1220" i="16" s="1"/>
  <c r="J1220" i="16" s="1"/>
  <c r="K1220" i="16" s="1"/>
  <c r="G1220" i="16"/>
  <c r="H1219" i="16"/>
  <c r="I1219" i="16" s="1"/>
  <c r="J1219" i="16" s="1"/>
  <c r="K1219" i="16" s="1"/>
  <c r="G1219" i="16"/>
  <c r="H1218" i="16"/>
  <c r="I1218" i="16" s="1"/>
  <c r="J1218" i="16" s="1"/>
  <c r="K1218" i="16" s="1"/>
  <c r="G1218" i="16"/>
  <c r="H1217" i="16"/>
  <c r="I1217" i="16" s="1"/>
  <c r="J1217" i="16" s="1"/>
  <c r="K1217" i="16" s="1"/>
  <c r="G1217" i="16"/>
  <c r="H1216" i="16"/>
  <c r="I1216" i="16" s="1"/>
  <c r="J1216" i="16" s="1"/>
  <c r="K1216" i="16" s="1"/>
  <c r="G1216" i="16"/>
  <c r="H1215" i="16"/>
  <c r="I1215" i="16" s="1"/>
  <c r="J1215" i="16" s="1"/>
  <c r="K1215" i="16" s="1"/>
  <c r="G1215" i="16"/>
  <c r="H1214" i="16"/>
  <c r="I1214" i="16" s="1"/>
  <c r="J1214" i="16" s="1"/>
  <c r="K1214" i="16" s="1"/>
  <c r="G1214" i="16"/>
  <c r="G1213" i="16"/>
  <c r="H1213" i="16" s="1"/>
  <c r="I1213" i="16" s="1"/>
  <c r="J1213" i="16" s="1"/>
  <c r="K1213" i="16" s="1"/>
  <c r="H1212" i="16"/>
  <c r="I1212" i="16" s="1"/>
  <c r="J1212" i="16" s="1"/>
  <c r="K1212" i="16" s="1"/>
  <c r="G1212" i="16"/>
  <c r="H1211" i="16"/>
  <c r="I1211" i="16" s="1"/>
  <c r="J1211" i="16" s="1"/>
  <c r="K1211" i="16" s="1"/>
  <c r="G1211" i="16"/>
  <c r="H1210" i="16"/>
  <c r="I1210" i="16" s="1"/>
  <c r="J1210" i="16" s="1"/>
  <c r="K1210" i="16" s="1"/>
  <c r="G1210" i="16"/>
  <c r="H1209" i="16"/>
  <c r="I1209" i="16" s="1"/>
  <c r="J1209" i="16" s="1"/>
  <c r="K1209" i="16" s="1"/>
  <c r="G1209" i="16"/>
  <c r="G1208" i="16"/>
  <c r="H1208" i="16" s="1"/>
  <c r="I1208" i="16" s="1"/>
  <c r="J1208" i="16" s="1"/>
  <c r="K1208" i="16" s="1"/>
  <c r="G1207" i="16"/>
  <c r="H1207" i="16" s="1"/>
  <c r="I1207" i="16" s="1"/>
  <c r="J1207" i="16" s="1"/>
  <c r="K1207" i="16" s="1"/>
  <c r="G1206" i="16"/>
  <c r="H1206" i="16" s="1"/>
  <c r="I1206" i="16" s="1"/>
  <c r="J1206" i="16" s="1"/>
  <c r="K1206" i="16" s="1"/>
  <c r="H1205" i="16"/>
  <c r="I1205" i="16" s="1"/>
  <c r="J1205" i="16" s="1"/>
  <c r="K1205" i="16" s="1"/>
  <c r="G1205" i="16"/>
  <c r="H1204" i="16"/>
  <c r="I1204" i="16" s="1"/>
  <c r="J1204" i="16" s="1"/>
  <c r="K1204" i="16" s="1"/>
  <c r="G1204" i="16"/>
  <c r="G1203" i="16"/>
  <c r="H1203" i="16" s="1"/>
  <c r="I1203" i="16" s="1"/>
  <c r="J1203" i="16" s="1"/>
  <c r="K1203" i="16" s="1"/>
  <c r="G1202" i="16"/>
  <c r="H1202" i="16" s="1"/>
  <c r="I1202" i="16" s="1"/>
  <c r="J1202" i="16" s="1"/>
  <c r="K1202" i="16" s="1"/>
  <c r="G1201" i="16"/>
  <c r="H1201" i="16" s="1"/>
  <c r="I1201" i="16" s="1"/>
  <c r="J1201" i="16" s="1"/>
  <c r="K1201" i="16" s="1"/>
  <c r="G1200" i="16"/>
  <c r="H1200" i="16" s="1"/>
  <c r="I1200" i="16" s="1"/>
  <c r="J1200" i="16" s="1"/>
  <c r="K1200" i="16" s="1"/>
  <c r="H1199" i="16"/>
  <c r="I1199" i="16" s="1"/>
  <c r="J1199" i="16" s="1"/>
  <c r="K1199" i="16" s="1"/>
  <c r="G1199" i="16"/>
  <c r="H1198" i="16"/>
  <c r="I1198" i="16" s="1"/>
  <c r="J1198" i="16" s="1"/>
  <c r="K1198" i="16" s="1"/>
  <c r="G1198" i="16"/>
  <c r="G1197" i="16"/>
  <c r="H1197" i="16" s="1"/>
  <c r="I1197" i="16" s="1"/>
  <c r="J1197" i="16" s="1"/>
  <c r="K1197" i="16" s="1"/>
  <c r="G1196" i="16"/>
  <c r="H1196" i="16" s="1"/>
  <c r="I1196" i="16" s="1"/>
  <c r="J1196" i="16" s="1"/>
  <c r="K1196" i="16" s="1"/>
  <c r="H1195" i="16"/>
  <c r="I1195" i="16" s="1"/>
  <c r="J1195" i="16" s="1"/>
  <c r="K1195" i="16" s="1"/>
  <c r="G1195" i="16"/>
  <c r="H1194" i="16"/>
  <c r="I1194" i="16" s="1"/>
  <c r="J1194" i="16" s="1"/>
  <c r="K1194" i="16" s="1"/>
  <c r="G1194" i="16"/>
  <c r="H1193" i="16"/>
  <c r="I1193" i="16" s="1"/>
  <c r="J1193" i="16" s="1"/>
  <c r="K1193" i="16" s="1"/>
  <c r="G1193" i="16"/>
  <c r="H1192" i="16"/>
  <c r="I1192" i="16" s="1"/>
  <c r="J1192" i="16" s="1"/>
  <c r="K1192" i="16" s="1"/>
  <c r="G1192" i="16"/>
  <c r="G1191" i="16"/>
  <c r="H1191" i="16" s="1"/>
  <c r="I1191" i="16" s="1"/>
  <c r="J1191" i="16" s="1"/>
  <c r="K1191" i="16" s="1"/>
  <c r="H1190" i="16"/>
  <c r="I1190" i="16" s="1"/>
  <c r="J1190" i="16" s="1"/>
  <c r="K1190" i="16" s="1"/>
  <c r="G1190" i="16"/>
  <c r="H1189" i="16"/>
  <c r="I1189" i="16" s="1"/>
  <c r="J1189" i="16" s="1"/>
  <c r="K1189" i="16" s="1"/>
  <c r="G1189" i="16"/>
  <c r="H1188" i="16"/>
  <c r="I1188" i="16" s="1"/>
  <c r="J1188" i="16" s="1"/>
  <c r="K1188" i="16" s="1"/>
  <c r="G1188" i="16"/>
  <c r="G1187" i="16"/>
  <c r="H1187" i="16" s="1"/>
  <c r="I1187" i="16" s="1"/>
  <c r="J1187" i="16" s="1"/>
  <c r="K1187" i="16" s="1"/>
  <c r="H1186" i="16"/>
  <c r="I1186" i="16" s="1"/>
  <c r="J1186" i="16" s="1"/>
  <c r="K1186" i="16" s="1"/>
  <c r="G1186" i="16"/>
  <c r="H1185" i="16"/>
  <c r="I1185" i="16" s="1"/>
  <c r="J1185" i="16" s="1"/>
  <c r="K1185" i="16" s="1"/>
  <c r="G1185" i="16"/>
  <c r="G1184" i="16"/>
  <c r="H1184" i="16" s="1"/>
  <c r="I1184" i="16" s="1"/>
  <c r="J1184" i="16" s="1"/>
  <c r="K1184" i="16" s="1"/>
  <c r="H1183" i="16"/>
  <c r="I1183" i="16" s="1"/>
  <c r="J1183" i="16" s="1"/>
  <c r="K1183" i="16" s="1"/>
  <c r="G1183" i="16"/>
  <c r="H1182" i="16"/>
  <c r="I1182" i="16" s="1"/>
  <c r="J1182" i="16" s="1"/>
  <c r="K1182" i="16" s="1"/>
  <c r="G1182" i="16"/>
  <c r="H1181" i="16"/>
  <c r="I1181" i="16" s="1"/>
  <c r="J1181" i="16" s="1"/>
  <c r="K1181" i="16" s="1"/>
  <c r="G1181" i="16"/>
  <c r="G1180" i="16"/>
  <c r="H1180" i="16" s="1"/>
  <c r="I1180" i="16" s="1"/>
  <c r="J1180" i="16" s="1"/>
  <c r="K1180" i="16" s="1"/>
  <c r="H1179" i="16"/>
  <c r="I1179" i="16" s="1"/>
  <c r="J1179" i="16" s="1"/>
  <c r="K1179" i="16" s="1"/>
  <c r="G1179" i="16"/>
  <c r="H1178" i="16"/>
  <c r="I1178" i="16" s="1"/>
  <c r="J1178" i="16" s="1"/>
  <c r="K1178" i="16" s="1"/>
  <c r="G1178" i="16"/>
  <c r="G1177" i="16"/>
  <c r="H1177" i="16" s="1"/>
  <c r="I1177" i="16" s="1"/>
  <c r="J1177" i="16" s="1"/>
  <c r="K1177" i="16" s="1"/>
  <c r="H1176" i="16"/>
  <c r="I1176" i="16" s="1"/>
  <c r="J1176" i="16" s="1"/>
  <c r="K1176" i="16" s="1"/>
  <c r="G1176" i="16"/>
  <c r="H1175" i="16"/>
  <c r="I1175" i="16" s="1"/>
  <c r="J1175" i="16" s="1"/>
  <c r="K1175" i="16" s="1"/>
  <c r="G1175" i="16"/>
  <c r="G1174" i="16"/>
  <c r="H1174" i="16" s="1"/>
  <c r="I1174" i="16" s="1"/>
  <c r="J1174" i="16" s="1"/>
  <c r="K1174" i="16" s="1"/>
  <c r="G1173" i="16"/>
  <c r="H1173" i="16" s="1"/>
  <c r="I1173" i="16" s="1"/>
  <c r="J1173" i="16" s="1"/>
  <c r="K1173" i="16" s="1"/>
  <c r="G1172" i="16"/>
  <c r="H1172" i="16" s="1"/>
  <c r="I1172" i="16" s="1"/>
  <c r="J1172" i="16" s="1"/>
  <c r="K1172" i="16" s="1"/>
  <c r="G1171" i="16"/>
  <c r="H1171" i="16" s="1"/>
  <c r="I1171" i="16" s="1"/>
  <c r="J1171" i="16" s="1"/>
  <c r="K1171" i="16" s="1"/>
  <c r="G1170" i="16"/>
  <c r="H1170" i="16" s="1"/>
  <c r="I1170" i="16" s="1"/>
  <c r="J1170" i="16" s="1"/>
  <c r="K1170" i="16" s="1"/>
  <c r="G1169" i="16"/>
  <c r="H1169" i="16" s="1"/>
  <c r="I1169" i="16" s="1"/>
  <c r="J1169" i="16" s="1"/>
  <c r="K1169" i="16" s="1"/>
  <c r="H1168" i="16"/>
  <c r="I1168" i="16" s="1"/>
  <c r="J1168" i="16" s="1"/>
  <c r="K1168" i="16" s="1"/>
  <c r="G1168" i="16"/>
  <c r="H1167" i="16"/>
  <c r="I1167" i="16" s="1"/>
  <c r="J1167" i="16" s="1"/>
  <c r="K1167" i="16" s="1"/>
  <c r="G1167" i="16"/>
  <c r="H1166" i="16"/>
  <c r="I1166" i="16" s="1"/>
  <c r="J1166" i="16" s="1"/>
  <c r="K1166" i="16" s="1"/>
  <c r="G1166" i="16"/>
  <c r="G1165" i="16"/>
  <c r="H1165" i="16" s="1"/>
  <c r="I1165" i="16" s="1"/>
  <c r="J1165" i="16" s="1"/>
  <c r="K1165" i="16" s="1"/>
  <c r="H1164" i="16"/>
  <c r="I1164" i="16" s="1"/>
  <c r="J1164" i="16" s="1"/>
  <c r="K1164" i="16" s="1"/>
  <c r="G1164" i="16"/>
  <c r="H1163" i="16"/>
  <c r="I1163" i="16" s="1"/>
  <c r="J1163" i="16" s="1"/>
  <c r="K1163" i="16" s="1"/>
  <c r="G1163" i="16"/>
  <c r="H1162" i="16"/>
  <c r="I1162" i="16" s="1"/>
  <c r="J1162" i="16" s="1"/>
  <c r="K1162" i="16" s="1"/>
  <c r="G1162" i="16"/>
  <c r="H1161" i="16"/>
  <c r="I1161" i="16" s="1"/>
  <c r="J1161" i="16" s="1"/>
  <c r="K1161" i="16" s="1"/>
  <c r="G1161" i="16"/>
  <c r="G1160" i="16"/>
  <c r="H1160" i="16" s="1"/>
  <c r="I1160" i="16" s="1"/>
  <c r="J1160" i="16" s="1"/>
  <c r="K1160" i="16" s="1"/>
  <c r="H1159" i="16"/>
  <c r="I1159" i="16" s="1"/>
  <c r="J1159" i="16" s="1"/>
  <c r="K1159" i="16" s="1"/>
  <c r="G1159" i="16"/>
  <c r="H1158" i="16"/>
  <c r="I1158" i="16" s="1"/>
  <c r="J1158" i="16" s="1"/>
  <c r="K1158" i="16" s="1"/>
  <c r="G1158" i="16"/>
  <c r="G1157" i="16"/>
  <c r="H1157" i="16" s="1"/>
  <c r="I1157" i="16" s="1"/>
  <c r="J1157" i="16" s="1"/>
  <c r="K1157" i="16" s="1"/>
  <c r="G1156" i="16"/>
  <c r="H1156" i="16" s="1"/>
  <c r="I1156" i="16" s="1"/>
  <c r="J1156" i="16" s="1"/>
  <c r="K1156" i="16" s="1"/>
  <c r="G1155" i="16"/>
  <c r="H1155" i="16" s="1"/>
  <c r="I1155" i="16" s="1"/>
  <c r="J1155" i="16" s="1"/>
  <c r="K1155" i="16" s="1"/>
  <c r="H1154" i="16"/>
  <c r="I1154" i="16" s="1"/>
  <c r="J1154" i="16" s="1"/>
  <c r="K1154" i="16" s="1"/>
  <c r="G1154" i="16"/>
  <c r="G1153" i="16"/>
  <c r="H1153" i="16" s="1"/>
  <c r="I1153" i="16" s="1"/>
  <c r="J1153" i="16" s="1"/>
  <c r="K1153" i="16" s="1"/>
  <c r="H1152" i="16"/>
  <c r="I1152" i="16" s="1"/>
  <c r="J1152" i="16" s="1"/>
  <c r="K1152" i="16" s="1"/>
  <c r="G1152" i="16"/>
  <c r="H1151" i="16"/>
  <c r="I1151" i="16" s="1"/>
  <c r="J1151" i="16" s="1"/>
  <c r="K1151" i="16" s="1"/>
  <c r="G1151" i="16"/>
  <c r="H1150" i="16"/>
  <c r="I1150" i="16" s="1"/>
  <c r="J1150" i="16" s="1"/>
  <c r="K1150" i="16" s="1"/>
  <c r="G1150" i="16"/>
  <c r="I1149" i="16"/>
  <c r="J1149" i="16" s="1"/>
  <c r="K1149" i="16" s="1"/>
  <c r="H1149" i="16"/>
  <c r="G1149" i="16"/>
  <c r="H1148" i="16"/>
  <c r="I1148" i="16" s="1"/>
  <c r="J1148" i="16" s="1"/>
  <c r="K1148" i="16" s="1"/>
  <c r="G1148" i="16"/>
  <c r="H1147" i="16"/>
  <c r="I1147" i="16" s="1"/>
  <c r="J1147" i="16" s="1"/>
  <c r="K1147" i="16" s="1"/>
  <c r="G1147" i="16"/>
  <c r="H1146" i="16"/>
  <c r="I1146" i="16" s="1"/>
  <c r="J1146" i="16" s="1"/>
  <c r="K1146" i="16" s="1"/>
  <c r="G1146" i="16"/>
  <c r="H1145" i="16"/>
  <c r="I1145" i="16" s="1"/>
  <c r="J1145" i="16" s="1"/>
  <c r="K1145" i="16" s="1"/>
  <c r="G1145" i="16"/>
  <c r="H1144" i="16"/>
  <c r="I1144" i="16" s="1"/>
  <c r="J1144" i="16" s="1"/>
  <c r="K1144" i="16" s="1"/>
  <c r="G1144" i="16"/>
  <c r="H1143" i="16"/>
  <c r="I1143" i="16" s="1"/>
  <c r="J1143" i="16" s="1"/>
  <c r="K1143" i="16" s="1"/>
  <c r="G1143" i="16"/>
  <c r="H1142" i="16"/>
  <c r="I1142" i="16" s="1"/>
  <c r="J1142" i="16" s="1"/>
  <c r="K1142" i="16" s="1"/>
  <c r="G1142" i="16"/>
  <c r="G1141" i="16"/>
  <c r="H1141" i="16" s="1"/>
  <c r="I1141" i="16" s="1"/>
  <c r="J1141" i="16" s="1"/>
  <c r="K1141" i="16" s="1"/>
  <c r="G1140" i="16"/>
  <c r="H1140" i="16" s="1"/>
  <c r="I1140" i="16" s="1"/>
  <c r="J1140" i="16" s="1"/>
  <c r="K1140" i="16" s="1"/>
  <c r="G1139" i="16"/>
  <c r="H1139" i="16" s="1"/>
  <c r="I1139" i="16" s="1"/>
  <c r="J1139" i="16" s="1"/>
  <c r="K1139" i="16" s="1"/>
  <c r="H1138" i="16"/>
  <c r="I1138" i="16" s="1"/>
  <c r="J1138" i="16" s="1"/>
  <c r="K1138" i="16" s="1"/>
  <c r="G1138" i="16"/>
  <c r="H1137" i="16"/>
  <c r="I1137" i="16" s="1"/>
  <c r="J1137" i="16" s="1"/>
  <c r="K1137" i="16" s="1"/>
  <c r="G1137" i="16"/>
  <c r="G1136" i="16"/>
  <c r="H1136" i="16" s="1"/>
  <c r="I1136" i="16" s="1"/>
  <c r="J1136" i="16" s="1"/>
  <c r="K1136" i="16" s="1"/>
  <c r="H1135" i="16"/>
  <c r="I1135" i="16" s="1"/>
  <c r="J1135" i="16" s="1"/>
  <c r="K1135" i="16" s="1"/>
  <c r="G1135" i="16"/>
  <c r="H1134" i="16"/>
  <c r="I1134" i="16" s="1"/>
  <c r="J1134" i="16" s="1"/>
  <c r="K1134" i="16" s="1"/>
  <c r="G1134" i="16"/>
  <c r="G1133" i="16"/>
  <c r="H1133" i="16" s="1"/>
  <c r="I1133" i="16" s="1"/>
  <c r="J1133" i="16" s="1"/>
  <c r="K1133" i="16" s="1"/>
  <c r="H1132" i="16"/>
  <c r="I1132" i="16" s="1"/>
  <c r="J1132" i="16" s="1"/>
  <c r="K1132" i="16" s="1"/>
  <c r="G1132" i="16"/>
  <c r="H1131" i="16"/>
  <c r="I1131" i="16" s="1"/>
  <c r="J1131" i="16" s="1"/>
  <c r="K1131" i="16" s="1"/>
  <c r="G1131" i="16"/>
  <c r="H1130" i="16"/>
  <c r="I1130" i="16" s="1"/>
  <c r="J1130" i="16" s="1"/>
  <c r="K1130" i="16" s="1"/>
  <c r="G1130" i="16"/>
  <c r="H1129" i="16"/>
  <c r="I1129" i="16" s="1"/>
  <c r="J1129" i="16" s="1"/>
  <c r="K1129" i="16" s="1"/>
  <c r="G1129" i="16"/>
  <c r="G1128" i="16"/>
  <c r="H1128" i="16" s="1"/>
  <c r="I1128" i="16" s="1"/>
  <c r="J1128" i="16" s="1"/>
  <c r="K1128" i="16" s="1"/>
  <c r="H1127" i="16"/>
  <c r="I1127" i="16" s="1"/>
  <c r="J1127" i="16" s="1"/>
  <c r="K1127" i="16" s="1"/>
  <c r="G1127" i="16"/>
  <c r="H1126" i="16"/>
  <c r="I1126" i="16" s="1"/>
  <c r="J1126" i="16" s="1"/>
  <c r="K1126" i="16" s="1"/>
  <c r="G1126" i="16"/>
  <c r="H1125" i="16"/>
  <c r="I1125" i="16" s="1"/>
  <c r="J1125" i="16" s="1"/>
  <c r="K1125" i="16" s="1"/>
  <c r="G1125" i="16"/>
  <c r="H1124" i="16"/>
  <c r="I1124" i="16" s="1"/>
  <c r="J1124" i="16" s="1"/>
  <c r="K1124" i="16" s="1"/>
  <c r="G1124" i="16"/>
  <c r="H1123" i="16"/>
  <c r="I1123" i="16" s="1"/>
  <c r="J1123" i="16" s="1"/>
  <c r="K1123" i="16" s="1"/>
  <c r="G1123" i="16"/>
  <c r="H1122" i="16"/>
  <c r="I1122" i="16" s="1"/>
  <c r="J1122" i="16" s="1"/>
  <c r="K1122" i="16" s="1"/>
  <c r="G1122" i="16"/>
  <c r="H1121" i="16"/>
  <c r="I1121" i="16" s="1"/>
  <c r="J1121" i="16" s="1"/>
  <c r="K1121" i="16" s="1"/>
  <c r="G1121" i="16"/>
  <c r="H1120" i="16"/>
  <c r="I1120" i="16" s="1"/>
  <c r="J1120" i="16" s="1"/>
  <c r="K1120" i="16" s="1"/>
  <c r="G1120" i="16"/>
  <c r="H1119" i="16"/>
  <c r="I1119" i="16" s="1"/>
  <c r="J1119" i="16" s="1"/>
  <c r="K1119" i="16" s="1"/>
  <c r="G1119" i="16"/>
  <c r="H1118" i="16"/>
  <c r="I1118" i="16" s="1"/>
  <c r="J1118" i="16" s="1"/>
  <c r="K1118" i="16" s="1"/>
  <c r="G1118" i="16"/>
  <c r="G1117" i="16"/>
  <c r="H1117" i="16" s="1"/>
  <c r="I1117" i="16" s="1"/>
  <c r="J1117" i="16" s="1"/>
  <c r="K1117" i="16" s="1"/>
  <c r="G1116" i="16"/>
  <c r="H1116" i="16" s="1"/>
  <c r="I1116" i="16" s="1"/>
  <c r="J1116" i="16" s="1"/>
  <c r="K1116" i="16" s="1"/>
  <c r="H1115" i="16"/>
  <c r="I1115" i="16" s="1"/>
  <c r="J1115" i="16" s="1"/>
  <c r="K1115" i="16" s="1"/>
  <c r="G1115" i="16"/>
  <c r="H1114" i="16"/>
  <c r="I1114" i="16" s="1"/>
  <c r="J1114" i="16" s="1"/>
  <c r="K1114" i="16" s="1"/>
  <c r="G1114" i="16"/>
  <c r="H1113" i="16"/>
  <c r="I1113" i="16" s="1"/>
  <c r="J1113" i="16" s="1"/>
  <c r="K1113" i="16" s="1"/>
  <c r="G1113" i="16"/>
  <c r="H1112" i="16"/>
  <c r="I1112" i="16" s="1"/>
  <c r="J1112" i="16" s="1"/>
  <c r="K1112" i="16" s="1"/>
  <c r="G1112" i="16"/>
  <c r="G1111" i="16"/>
  <c r="H1111" i="16" s="1"/>
  <c r="I1111" i="16" s="1"/>
  <c r="J1111" i="16" s="1"/>
  <c r="K1111" i="16" s="1"/>
  <c r="G1110" i="16"/>
  <c r="H1110" i="16" s="1"/>
  <c r="I1110" i="16" s="1"/>
  <c r="J1110" i="16" s="1"/>
  <c r="K1110" i="16" s="1"/>
  <c r="H1109" i="16"/>
  <c r="I1109" i="16" s="1"/>
  <c r="J1109" i="16" s="1"/>
  <c r="K1109" i="16" s="1"/>
  <c r="G1109" i="16"/>
  <c r="H1108" i="16"/>
  <c r="I1108" i="16" s="1"/>
  <c r="J1108" i="16" s="1"/>
  <c r="K1108" i="16" s="1"/>
  <c r="G1108" i="16"/>
  <c r="H1107" i="16"/>
  <c r="I1107" i="16" s="1"/>
  <c r="J1107" i="16" s="1"/>
  <c r="K1107" i="16" s="1"/>
  <c r="G1107" i="16"/>
  <c r="H1106" i="16"/>
  <c r="I1106" i="16" s="1"/>
  <c r="J1106" i="16" s="1"/>
  <c r="K1106" i="16" s="1"/>
  <c r="G1106" i="16"/>
  <c r="H1105" i="16"/>
  <c r="I1105" i="16" s="1"/>
  <c r="J1105" i="16" s="1"/>
  <c r="K1105" i="16" s="1"/>
  <c r="G1105" i="16"/>
  <c r="H1104" i="16"/>
  <c r="I1104" i="16" s="1"/>
  <c r="J1104" i="16" s="1"/>
  <c r="K1104" i="16" s="1"/>
  <c r="G1104" i="16"/>
  <c r="H1103" i="16"/>
  <c r="I1103" i="16" s="1"/>
  <c r="J1103" i="16" s="1"/>
  <c r="K1103" i="16" s="1"/>
  <c r="G1103" i="16"/>
  <c r="H1102" i="16"/>
  <c r="I1102" i="16" s="1"/>
  <c r="J1102" i="16" s="1"/>
  <c r="K1102" i="16" s="1"/>
  <c r="G1102" i="16"/>
  <c r="G1101" i="16"/>
  <c r="H1101" i="16" s="1"/>
  <c r="I1101" i="16" s="1"/>
  <c r="J1101" i="16" s="1"/>
  <c r="K1101" i="16" s="1"/>
  <c r="H1100" i="16"/>
  <c r="I1100" i="16" s="1"/>
  <c r="J1100" i="16" s="1"/>
  <c r="K1100" i="16" s="1"/>
  <c r="G1100" i="16"/>
  <c r="H1099" i="16"/>
  <c r="I1099" i="16" s="1"/>
  <c r="J1099" i="16" s="1"/>
  <c r="K1099" i="16" s="1"/>
  <c r="G1099" i="16"/>
  <c r="H1098" i="16"/>
  <c r="I1098" i="16" s="1"/>
  <c r="J1098" i="16" s="1"/>
  <c r="K1098" i="16" s="1"/>
  <c r="G1098" i="16"/>
  <c r="H1097" i="16"/>
  <c r="I1097" i="16" s="1"/>
  <c r="J1097" i="16" s="1"/>
  <c r="K1097" i="16" s="1"/>
  <c r="G1097" i="16"/>
  <c r="G1096" i="16"/>
  <c r="H1096" i="16" s="1"/>
  <c r="I1096" i="16" s="1"/>
  <c r="J1096" i="16" s="1"/>
  <c r="K1096" i="16" s="1"/>
  <c r="H1095" i="16"/>
  <c r="I1095" i="16" s="1"/>
  <c r="J1095" i="16" s="1"/>
  <c r="K1095" i="16" s="1"/>
  <c r="G1095" i="16"/>
  <c r="H1094" i="16"/>
  <c r="I1094" i="16" s="1"/>
  <c r="J1094" i="16" s="1"/>
  <c r="K1094" i="16" s="1"/>
  <c r="G1094" i="16"/>
  <c r="G1093" i="16"/>
  <c r="H1093" i="16" s="1"/>
  <c r="I1093" i="16" s="1"/>
  <c r="J1093" i="16" s="1"/>
  <c r="K1093" i="16" s="1"/>
  <c r="G1092" i="16"/>
  <c r="H1092" i="16" s="1"/>
  <c r="I1092" i="16" s="1"/>
  <c r="J1092" i="16" s="1"/>
  <c r="K1092" i="16" s="1"/>
  <c r="G1091" i="16"/>
  <c r="H1091" i="16" s="1"/>
  <c r="I1091" i="16" s="1"/>
  <c r="J1091" i="16" s="1"/>
  <c r="K1091" i="16" s="1"/>
  <c r="G1090" i="16"/>
  <c r="H1090" i="16" s="1"/>
  <c r="I1090" i="16" s="1"/>
  <c r="J1090" i="16" s="1"/>
  <c r="K1090" i="16" s="1"/>
  <c r="G1089" i="16"/>
  <c r="H1089" i="16" s="1"/>
  <c r="I1089" i="16" s="1"/>
  <c r="J1089" i="16" s="1"/>
  <c r="K1089" i="16" s="1"/>
  <c r="G1088" i="16"/>
  <c r="H1088" i="16" s="1"/>
  <c r="I1088" i="16" s="1"/>
  <c r="J1088" i="16" s="1"/>
  <c r="K1088" i="16" s="1"/>
  <c r="G1087" i="16"/>
  <c r="H1087" i="16" s="1"/>
  <c r="I1087" i="16" s="1"/>
  <c r="J1087" i="16" s="1"/>
  <c r="K1087" i="16" s="1"/>
  <c r="H1086" i="16"/>
  <c r="I1086" i="16" s="1"/>
  <c r="J1086" i="16" s="1"/>
  <c r="K1086" i="16" s="1"/>
  <c r="G1086" i="16"/>
  <c r="H1085" i="16"/>
  <c r="I1085" i="16" s="1"/>
  <c r="J1085" i="16" s="1"/>
  <c r="K1085" i="16" s="1"/>
  <c r="G1085" i="16"/>
  <c r="G1084" i="16"/>
  <c r="H1084" i="16" s="1"/>
  <c r="I1084" i="16" s="1"/>
  <c r="J1084" i="16" s="1"/>
  <c r="K1084" i="16" s="1"/>
  <c r="H1083" i="16"/>
  <c r="I1083" i="16" s="1"/>
  <c r="J1083" i="16" s="1"/>
  <c r="K1083" i="16" s="1"/>
  <c r="G1083" i="16"/>
  <c r="H1082" i="16"/>
  <c r="I1082" i="16" s="1"/>
  <c r="J1082" i="16" s="1"/>
  <c r="K1082" i="16" s="1"/>
  <c r="G1082" i="16"/>
  <c r="H1081" i="16"/>
  <c r="I1081" i="16" s="1"/>
  <c r="J1081" i="16" s="1"/>
  <c r="K1081" i="16" s="1"/>
  <c r="G1081" i="16"/>
  <c r="H1080" i="16"/>
  <c r="I1080" i="16" s="1"/>
  <c r="J1080" i="16" s="1"/>
  <c r="K1080" i="16" s="1"/>
  <c r="G1080" i="16"/>
  <c r="G1079" i="16"/>
  <c r="H1079" i="16" s="1"/>
  <c r="I1079" i="16" s="1"/>
  <c r="J1079" i="16" s="1"/>
  <c r="K1079" i="16" s="1"/>
  <c r="H1078" i="16"/>
  <c r="I1078" i="16" s="1"/>
  <c r="J1078" i="16" s="1"/>
  <c r="K1078" i="16" s="1"/>
  <c r="G1078" i="16"/>
  <c r="H1077" i="16"/>
  <c r="I1077" i="16" s="1"/>
  <c r="J1077" i="16" s="1"/>
  <c r="K1077" i="16" s="1"/>
  <c r="G1077" i="16"/>
  <c r="H1076" i="16"/>
  <c r="I1076" i="16" s="1"/>
  <c r="J1076" i="16" s="1"/>
  <c r="K1076" i="16" s="1"/>
  <c r="G1076" i="16"/>
  <c r="H1075" i="16"/>
  <c r="I1075" i="16" s="1"/>
  <c r="J1075" i="16" s="1"/>
  <c r="K1075" i="16" s="1"/>
  <c r="G1075" i="16"/>
  <c r="I1074" i="16"/>
  <c r="J1074" i="16" s="1"/>
  <c r="K1074" i="16" s="1"/>
  <c r="H1074" i="16"/>
  <c r="G1074" i="16"/>
  <c r="H1073" i="16"/>
  <c r="I1073" i="16" s="1"/>
  <c r="J1073" i="16" s="1"/>
  <c r="K1073" i="16" s="1"/>
  <c r="G1073" i="16"/>
  <c r="H1072" i="16"/>
  <c r="I1072" i="16" s="1"/>
  <c r="J1072" i="16" s="1"/>
  <c r="K1072" i="16" s="1"/>
  <c r="G1072" i="16"/>
  <c r="H1071" i="16"/>
  <c r="I1071" i="16" s="1"/>
  <c r="J1071" i="16" s="1"/>
  <c r="K1071" i="16" s="1"/>
  <c r="G1071" i="16"/>
  <c r="H1070" i="16"/>
  <c r="I1070" i="16" s="1"/>
  <c r="J1070" i="16" s="1"/>
  <c r="K1070" i="16" s="1"/>
  <c r="G1070" i="16"/>
  <c r="H1069" i="16"/>
  <c r="I1069" i="16" s="1"/>
  <c r="J1069" i="16" s="1"/>
  <c r="K1069" i="16" s="1"/>
  <c r="G1069" i="16"/>
  <c r="H1068" i="16"/>
  <c r="I1068" i="16" s="1"/>
  <c r="J1068" i="16" s="1"/>
  <c r="K1068" i="16" s="1"/>
  <c r="G1068" i="16"/>
  <c r="H1067" i="16"/>
  <c r="I1067" i="16" s="1"/>
  <c r="J1067" i="16" s="1"/>
  <c r="K1067" i="16" s="1"/>
  <c r="G1067" i="16"/>
  <c r="G1066" i="16"/>
  <c r="H1066" i="16" s="1"/>
  <c r="I1066" i="16" s="1"/>
  <c r="J1066" i="16" s="1"/>
  <c r="K1066" i="16" s="1"/>
  <c r="H1065" i="16"/>
  <c r="I1065" i="16" s="1"/>
  <c r="J1065" i="16" s="1"/>
  <c r="K1065" i="16" s="1"/>
  <c r="G1065" i="16"/>
  <c r="H1064" i="16"/>
  <c r="I1064" i="16" s="1"/>
  <c r="J1064" i="16" s="1"/>
  <c r="K1064" i="16" s="1"/>
  <c r="G1064" i="16"/>
  <c r="H1063" i="16"/>
  <c r="I1063" i="16" s="1"/>
  <c r="J1063" i="16" s="1"/>
  <c r="K1063" i="16" s="1"/>
  <c r="G1063" i="16"/>
  <c r="H1062" i="16"/>
  <c r="I1062" i="16" s="1"/>
  <c r="J1062" i="16" s="1"/>
  <c r="K1062" i="16" s="1"/>
  <c r="G1062" i="16"/>
  <c r="G1061" i="16"/>
  <c r="H1061" i="16" s="1"/>
  <c r="I1061" i="16" s="1"/>
  <c r="J1061" i="16" s="1"/>
  <c r="K1061" i="16" s="1"/>
  <c r="G1060" i="16"/>
  <c r="H1060" i="16" s="1"/>
  <c r="I1060" i="16" s="1"/>
  <c r="J1060" i="16" s="1"/>
  <c r="K1060" i="16" s="1"/>
  <c r="G1059" i="16"/>
  <c r="H1059" i="16" s="1"/>
  <c r="I1059" i="16" s="1"/>
  <c r="J1059" i="16" s="1"/>
  <c r="K1059" i="16" s="1"/>
  <c r="H1058" i="16"/>
  <c r="I1058" i="16" s="1"/>
  <c r="J1058" i="16" s="1"/>
  <c r="K1058" i="16" s="1"/>
  <c r="G1058" i="16"/>
  <c r="H1057" i="16"/>
  <c r="I1057" i="16" s="1"/>
  <c r="J1057" i="16" s="1"/>
  <c r="K1057" i="16" s="1"/>
  <c r="G1057" i="16"/>
  <c r="G1056" i="16"/>
  <c r="H1056" i="16" s="1"/>
  <c r="I1056" i="16" s="1"/>
  <c r="J1056" i="16" s="1"/>
  <c r="K1056" i="16" s="1"/>
  <c r="H1055" i="16"/>
  <c r="I1055" i="16" s="1"/>
  <c r="J1055" i="16" s="1"/>
  <c r="K1055" i="16" s="1"/>
  <c r="G1055" i="16"/>
  <c r="H1054" i="16"/>
  <c r="I1054" i="16" s="1"/>
  <c r="J1054" i="16" s="1"/>
  <c r="K1054" i="16" s="1"/>
  <c r="G1054" i="16"/>
  <c r="H1053" i="16"/>
  <c r="I1053" i="16" s="1"/>
  <c r="J1053" i="16" s="1"/>
  <c r="K1053" i="16" s="1"/>
  <c r="G1053" i="16"/>
  <c r="H1052" i="16"/>
  <c r="I1052" i="16" s="1"/>
  <c r="J1052" i="16" s="1"/>
  <c r="K1052" i="16" s="1"/>
  <c r="G1052" i="16"/>
  <c r="G1051" i="16"/>
  <c r="H1051" i="16" s="1"/>
  <c r="I1051" i="16" s="1"/>
  <c r="J1051" i="16" s="1"/>
  <c r="K1051" i="16" s="1"/>
  <c r="H1050" i="16"/>
  <c r="I1050" i="16" s="1"/>
  <c r="J1050" i="16" s="1"/>
  <c r="K1050" i="16" s="1"/>
  <c r="G1050" i="16"/>
  <c r="H1049" i="16"/>
  <c r="I1049" i="16" s="1"/>
  <c r="J1049" i="16" s="1"/>
  <c r="K1049" i="16" s="1"/>
  <c r="G1049" i="16"/>
  <c r="H1048" i="16"/>
  <c r="I1048" i="16" s="1"/>
  <c r="J1048" i="16" s="1"/>
  <c r="K1048" i="16" s="1"/>
  <c r="G1048" i="16"/>
  <c r="H1047" i="16"/>
  <c r="I1047" i="16" s="1"/>
  <c r="J1047" i="16" s="1"/>
  <c r="K1047" i="16" s="1"/>
  <c r="G1047" i="16"/>
  <c r="H1046" i="16"/>
  <c r="I1046" i="16" s="1"/>
  <c r="J1046" i="16" s="1"/>
  <c r="K1046" i="16" s="1"/>
  <c r="G1046" i="16"/>
  <c r="H1045" i="16"/>
  <c r="I1045" i="16" s="1"/>
  <c r="J1045" i="16" s="1"/>
  <c r="K1045" i="16" s="1"/>
  <c r="G1045" i="16"/>
  <c r="H1044" i="16"/>
  <c r="I1044" i="16" s="1"/>
  <c r="J1044" i="16" s="1"/>
  <c r="K1044" i="16" s="1"/>
  <c r="G1044" i="16"/>
  <c r="H1043" i="16"/>
  <c r="I1043" i="16" s="1"/>
  <c r="J1043" i="16" s="1"/>
  <c r="K1043" i="16" s="1"/>
  <c r="G1043" i="16"/>
  <c r="G1042" i="16"/>
  <c r="H1042" i="16" s="1"/>
  <c r="I1042" i="16" s="1"/>
  <c r="J1042" i="16" s="1"/>
  <c r="K1042" i="16" s="1"/>
  <c r="H1041" i="16"/>
  <c r="I1041" i="16" s="1"/>
  <c r="J1041" i="16" s="1"/>
  <c r="K1041" i="16" s="1"/>
  <c r="G1041" i="16"/>
  <c r="H1040" i="16"/>
  <c r="I1040" i="16" s="1"/>
  <c r="J1040" i="16" s="1"/>
  <c r="K1040" i="16" s="1"/>
  <c r="G1040" i="16"/>
  <c r="H1039" i="16"/>
  <c r="I1039" i="16" s="1"/>
  <c r="J1039" i="16" s="1"/>
  <c r="K1039" i="16" s="1"/>
  <c r="G1039" i="16"/>
  <c r="H1038" i="16"/>
  <c r="I1038" i="16" s="1"/>
  <c r="J1038" i="16" s="1"/>
  <c r="K1038" i="16" s="1"/>
  <c r="G1038" i="16"/>
  <c r="H1037" i="16"/>
  <c r="I1037" i="16" s="1"/>
  <c r="J1037" i="16" s="1"/>
  <c r="K1037" i="16" s="1"/>
  <c r="G1037" i="16"/>
  <c r="H1036" i="16"/>
  <c r="I1036" i="16" s="1"/>
  <c r="J1036" i="16" s="1"/>
  <c r="K1036" i="16" s="1"/>
  <c r="G1036" i="16"/>
  <c r="H1035" i="16"/>
  <c r="I1035" i="16" s="1"/>
  <c r="J1035" i="16" s="1"/>
  <c r="K1035" i="16" s="1"/>
  <c r="G1035" i="16"/>
  <c r="H1034" i="16"/>
  <c r="I1034" i="16" s="1"/>
  <c r="J1034" i="16" s="1"/>
  <c r="K1034" i="16" s="1"/>
  <c r="G1034" i="16"/>
  <c r="H1033" i="16"/>
  <c r="I1033" i="16" s="1"/>
  <c r="J1033" i="16" s="1"/>
  <c r="K1033" i="16" s="1"/>
  <c r="G1033" i="16"/>
  <c r="H1032" i="16"/>
  <c r="I1032" i="16" s="1"/>
  <c r="J1032" i="16" s="1"/>
  <c r="K1032" i="16" s="1"/>
  <c r="G1032" i="16"/>
  <c r="G1031" i="16"/>
  <c r="H1031" i="16" s="1"/>
  <c r="I1031" i="16" s="1"/>
  <c r="J1031" i="16" s="1"/>
  <c r="K1031" i="16" s="1"/>
  <c r="G1030" i="16"/>
  <c r="H1030" i="16" s="1"/>
  <c r="I1030" i="16" s="1"/>
  <c r="J1030" i="16" s="1"/>
  <c r="K1030" i="16" s="1"/>
  <c r="G1029" i="16"/>
  <c r="H1029" i="16" s="1"/>
  <c r="I1029" i="16" s="1"/>
  <c r="J1029" i="16" s="1"/>
  <c r="K1029" i="16" s="1"/>
  <c r="G1028" i="16"/>
  <c r="H1028" i="16" s="1"/>
  <c r="I1028" i="16" s="1"/>
  <c r="J1028" i="16" s="1"/>
  <c r="K1028" i="16" s="1"/>
  <c r="H1027" i="16"/>
  <c r="I1027" i="16" s="1"/>
  <c r="J1027" i="16" s="1"/>
  <c r="K1027" i="16" s="1"/>
  <c r="G1027" i="16"/>
  <c r="H1026" i="16"/>
  <c r="I1026" i="16" s="1"/>
  <c r="J1026" i="16" s="1"/>
  <c r="K1026" i="16" s="1"/>
  <c r="G1026" i="16"/>
  <c r="G1025" i="16"/>
  <c r="H1025" i="16" s="1"/>
  <c r="I1025" i="16" s="1"/>
  <c r="J1025" i="16" s="1"/>
  <c r="K1025" i="16" s="1"/>
  <c r="H1024" i="16"/>
  <c r="I1024" i="16" s="1"/>
  <c r="J1024" i="16" s="1"/>
  <c r="K1024" i="16" s="1"/>
  <c r="G1024" i="16"/>
  <c r="H1023" i="16"/>
  <c r="I1023" i="16" s="1"/>
  <c r="J1023" i="16" s="1"/>
  <c r="K1023" i="16" s="1"/>
  <c r="G1023" i="16"/>
  <c r="H1022" i="16"/>
  <c r="I1022" i="16" s="1"/>
  <c r="J1022" i="16" s="1"/>
  <c r="K1022" i="16" s="1"/>
  <c r="G1022" i="16"/>
  <c r="H1021" i="16"/>
  <c r="I1021" i="16" s="1"/>
  <c r="J1021" i="16" s="1"/>
  <c r="K1021" i="16" s="1"/>
  <c r="G1021" i="16"/>
  <c r="G1020" i="16"/>
  <c r="H1020" i="16" s="1"/>
  <c r="I1020" i="16" s="1"/>
  <c r="J1020" i="16" s="1"/>
  <c r="K1020" i="16" s="1"/>
  <c r="H1019" i="16"/>
  <c r="I1019" i="16" s="1"/>
  <c r="J1019" i="16" s="1"/>
  <c r="K1019" i="16" s="1"/>
  <c r="G1019" i="16"/>
  <c r="H1018" i="16"/>
  <c r="I1018" i="16" s="1"/>
  <c r="J1018" i="16" s="1"/>
  <c r="K1018" i="16" s="1"/>
  <c r="G1018" i="16"/>
  <c r="H1017" i="16"/>
  <c r="I1017" i="16" s="1"/>
  <c r="J1017" i="16" s="1"/>
  <c r="K1017" i="16" s="1"/>
  <c r="G1017" i="16"/>
  <c r="I1016" i="16"/>
  <c r="J1016" i="16" s="1"/>
  <c r="K1016" i="16" s="1"/>
  <c r="H1016" i="16"/>
  <c r="G1016" i="16"/>
  <c r="H1015" i="16"/>
  <c r="I1015" i="16" s="1"/>
  <c r="J1015" i="16" s="1"/>
  <c r="K1015" i="16" s="1"/>
  <c r="G1015" i="16"/>
  <c r="H1014" i="16"/>
  <c r="I1014" i="16" s="1"/>
  <c r="J1014" i="16" s="1"/>
  <c r="K1014" i="16" s="1"/>
  <c r="G1014" i="16"/>
  <c r="G1013" i="16"/>
  <c r="H1013" i="16" s="1"/>
  <c r="I1013" i="16" s="1"/>
  <c r="J1013" i="16" s="1"/>
  <c r="K1013" i="16" s="1"/>
  <c r="G1012" i="16"/>
  <c r="H1012" i="16" s="1"/>
  <c r="I1012" i="16" s="1"/>
  <c r="J1012" i="16" s="1"/>
  <c r="K1012" i="16" s="1"/>
  <c r="G1011" i="16"/>
  <c r="H1011" i="16" s="1"/>
  <c r="I1011" i="16" s="1"/>
  <c r="J1011" i="16" s="1"/>
  <c r="K1011" i="16" s="1"/>
  <c r="H1010" i="16"/>
  <c r="I1010" i="16" s="1"/>
  <c r="J1010" i="16" s="1"/>
  <c r="K1010" i="16" s="1"/>
  <c r="G1010" i="16"/>
  <c r="H1009" i="16"/>
  <c r="I1009" i="16" s="1"/>
  <c r="J1009" i="16" s="1"/>
  <c r="K1009" i="16" s="1"/>
  <c r="G1009" i="16"/>
  <c r="G1008" i="16"/>
  <c r="H1008" i="16" s="1"/>
  <c r="I1008" i="16" s="1"/>
  <c r="J1008" i="16" s="1"/>
  <c r="K1008" i="16" s="1"/>
  <c r="G1007" i="16"/>
  <c r="H1007" i="16" s="1"/>
  <c r="I1007" i="16" s="1"/>
  <c r="J1007" i="16" s="1"/>
  <c r="K1007" i="16" s="1"/>
  <c r="G1006" i="16"/>
  <c r="H1006" i="16" s="1"/>
  <c r="I1006" i="16" s="1"/>
  <c r="J1006" i="16" s="1"/>
  <c r="K1006" i="16" s="1"/>
  <c r="H1005" i="16"/>
  <c r="I1005" i="16" s="1"/>
  <c r="J1005" i="16" s="1"/>
  <c r="K1005" i="16" s="1"/>
  <c r="G1005" i="16"/>
  <c r="H1004" i="16"/>
  <c r="I1004" i="16" s="1"/>
  <c r="J1004" i="16" s="1"/>
  <c r="K1004" i="16" s="1"/>
  <c r="G1004" i="16"/>
  <c r="H1003" i="16"/>
  <c r="I1003" i="16" s="1"/>
  <c r="J1003" i="16" s="1"/>
  <c r="K1003" i="16" s="1"/>
  <c r="G1003" i="16"/>
  <c r="H1002" i="16"/>
  <c r="I1002" i="16" s="1"/>
  <c r="J1002" i="16" s="1"/>
  <c r="K1002" i="16" s="1"/>
  <c r="G1002" i="16"/>
  <c r="H1001" i="16"/>
  <c r="I1001" i="16" s="1"/>
  <c r="J1001" i="16" s="1"/>
  <c r="K1001" i="16" s="1"/>
  <c r="G1001" i="16"/>
  <c r="H1000" i="16"/>
  <c r="I1000" i="16" s="1"/>
  <c r="J1000" i="16" s="1"/>
  <c r="K1000" i="16" s="1"/>
  <c r="G1000" i="16"/>
  <c r="H999" i="16"/>
  <c r="I999" i="16" s="1"/>
  <c r="J999" i="16" s="1"/>
  <c r="K999" i="16" s="1"/>
  <c r="G999" i="16"/>
  <c r="H998" i="16"/>
  <c r="I998" i="16" s="1"/>
  <c r="J998" i="16" s="1"/>
  <c r="K998" i="16" s="1"/>
  <c r="G998" i="16"/>
  <c r="H997" i="16"/>
  <c r="I997" i="16" s="1"/>
  <c r="J997" i="16" s="1"/>
  <c r="K997" i="16" s="1"/>
  <c r="G997" i="16"/>
  <c r="H996" i="16"/>
  <c r="I996" i="16" s="1"/>
  <c r="J996" i="16" s="1"/>
  <c r="K996" i="16" s="1"/>
  <c r="G996" i="16"/>
  <c r="H995" i="16"/>
  <c r="I995" i="16" s="1"/>
  <c r="J995" i="16" s="1"/>
  <c r="K995" i="16" s="1"/>
  <c r="G995" i="16"/>
  <c r="H994" i="16"/>
  <c r="I994" i="16" s="1"/>
  <c r="J994" i="16" s="1"/>
  <c r="K994" i="16" s="1"/>
  <c r="G994" i="16"/>
  <c r="H993" i="16"/>
  <c r="I993" i="16" s="1"/>
  <c r="J993" i="16" s="1"/>
  <c r="K993" i="16" s="1"/>
  <c r="G993" i="16"/>
  <c r="H992" i="16"/>
  <c r="I992" i="16" s="1"/>
  <c r="J992" i="16" s="1"/>
  <c r="K992" i="16" s="1"/>
  <c r="G992" i="16"/>
  <c r="G991" i="16"/>
  <c r="H991" i="16" s="1"/>
  <c r="I991" i="16" s="1"/>
  <c r="J991" i="16" s="1"/>
  <c r="K991" i="16" s="1"/>
  <c r="H990" i="16"/>
  <c r="I990" i="16" s="1"/>
  <c r="J990" i="16" s="1"/>
  <c r="K990" i="16" s="1"/>
  <c r="G990" i="16"/>
  <c r="H989" i="16"/>
  <c r="I989" i="16" s="1"/>
  <c r="J989" i="16" s="1"/>
  <c r="K989" i="16" s="1"/>
  <c r="G989" i="16"/>
  <c r="H988" i="16"/>
  <c r="I988" i="16" s="1"/>
  <c r="J988" i="16" s="1"/>
  <c r="K988" i="16" s="1"/>
  <c r="G988" i="16"/>
  <c r="H987" i="16"/>
  <c r="I987" i="16" s="1"/>
  <c r="J987" i="16" s="1"/>
  <c r="K987" i="16" s="1"/>
  <c r="G987" i="16"/>
  <c r="H986" i="16"/>
  <c r="I986" i="16" s="1"/>
  <c r="J986" i="16" s="1"/>
  <c r="K986" i="16" s="1"/>
  <c r="G986" i="16"/>
  <c r="H985" i="16"/>
  <c r="I985" i="16" s="1"/>
  <c r="J985" i="16" s="1"/>
  <c r="K985" i="16" s="1"/>
  <c r="G985" i="16"/>
  <c r="H984" i="16"/>
  <c r="I984" i="16" s="1"/>
  <c r="J984" i="16" s="1"/>
  <c r="K984" i="16" s="1"/>
  <c r="G984" i="16"/>
  <c r="G983" i="16"/>
  <c r="H983" i="16" s="1"/>
  <c r="I983" i="16" s="1"/>
  <c r="J983" i="16" s="1"/>
  <c r="K983" i="16" s="1"/>
  <c r="G982" i="16"/>
  <c r="H982" i="16" s="1"/>
  <c r="I982" i="16" s="1"/>
  <c r="J982" i="16" s="1"/>
  <c r="K982" i="16" s="1"/>
  <c r="G981" i="16"/>
  <c r="H981" i="16" s="1"/>
  <c r="I981" i="16" s="1"/>
  <c r="J981" i="16" s="1"/>
  <c r="K981" i="16" s="1"/>
  <c r="H980" i="16"/>
  <c r="I980" i="16" s="1"/>
  <c r="J980" i="16" s="1"/>
  <c r="K980" i="16" s="1"/>
  <c r="G980" i="16"/>
  <c r="H979" i="16"/>
  <c r="I979" i="16" s="1"/>
  <c r="J979" i="16" s="1"/>
  <c r="K979" i="16" s="1"/>
  <c r="G979" i="16"/>
  <c r="G978" i="16"/>
  <c r="H978" i="16" s="1"/>
  <c r="I978" i="16" s="1"/>
  <c r="J978" i="16" s="1"/>
  <c r="K978" i="16" s="1"/>
  <c r="H977" i="16"/>
  <c r="I977" i="16" s="1"/>
  <c r="J977" i="16" s="1"/>
  <c r="K977" i="16" s="1"/>
  <c r="G977" i="16"/>
  <c r="H976" i="16"/>
  <c r="I976" i="16" s="1"/>
  <c r="J976" i="16" s="1"/>
  <c r="K976" i="16" s="1"/>
  <c r="G976" i="16"/>
  <c r="H975" i="16"/>
  <c r="I975" i="16" s="1"/>
  <c r="J975" i="16" s="1"/>
  <c r="K975" i="16" s="1"/>
  <c r="G975" i="16"/>
  <c r="H974" i="16"/>
  <c r="I974" i="16" s="1"/>
  <c r="J974" i="16" s="1"/>
  <c r="K974" i="16" s="1"/>
  <c r="G974" i="16"/>
  <c r="H973" i="16"/>
  <c r="I973" i="16" s="1"/>
  <c r="J973" i="16" s="1"/>
  <c r="K973" i="16" s="1"/>
  <c r="G973" i="16"/>
  <c r="H972" i="16"/>
  <c r="I972" i="16" s="1"/>
  <c r="J972" i="16" s="1"/>
  <c r="K972" i="16" s="1"/>
  <c r="G972" i="16"/>
  <c r="G971" i="16"/>
  <c r="H971" i="16" s="1"/>
  <c r="I971" i="16" s="1"/>
  <c r="J971" i="16" s="1"/>
  <c r="K971" i="16" s="1"/>
  <c r="G970" i="16"/>
  <c r="H970" i="16" s="1"/>
  <c r="I970" i="16" s="1"/>
  <c r="J970" i="16" s="1"/>
  <c r="K970" i="16" s="1"/>
  <c r="H969" i="16"/>
  <c r="I969" i="16" s="1"/>
  <c r="J969" i="16" s="1"/>
  <c r="K969" i="16" s="1"/>
  <c r="G969" i="16"/>
  <c r="H968" i="16"/>
  <c r="I968" i="16" s="1"/>
  <c r="J968" i="16" s="1"/>
  <c r="K968" i="16" s="1"/>
  <c r="G968" i="16"/>
  <c r="H967" i="16"/>
  <c r="I967" i="16" s="1"/>
  <c r="J967" i="16" s="1"/>
  <c r="K967" i="16" s="1"/>
  <c r="G967" i="16"/>
  <c r="H966" i="16"/>
  <c r="I966" i="16" s="1"/>
  <c r="J966" i="16" s="1"/>
  <c r="K966" i="16" s="1"/>
  <c r="G966" i="16"/>
  <c r="G965" i="16"/>
  <c r="H965" i="16" s="1"/>
  <c r="I965" i="16" s="1"/>
  <c r="J965" i="16" s="1"/>
  <c r="K965" i="16" s="1"/>
  <c r="G964" i="16"/>
  <c r="H964" i="16" s="1"/>
  <c r="I964" i="16" s="1"/>
  <c r="J964" i="16" s="1"/>
  <c r="K964" i="16" s="1"/>
  <c r="H963" i="16"/>
  <c r="I963" i="16" s="1"/>
  <c r="J963" i="16" s="1"/>
  <c r="K963" i="16" s="1"/>
  <c r="G963" i="16"/>
  <c r="H962" i="16"/>
  <c r="I962" i="16" s="1"/>
  <c r="J962" i="16" s="1"/>
  <c r="K962" i="16" s="1"/>
  <c r="G962" i="16"/>
  <c r="G961" i="16"/>
  <c r="H961" i="16" s="1"/>
  <c r="I961" i="16" s="1"/>
  <c r="J961" i="16" s="1"/>
  <c r="K961" i="16" s="1"/>
  <c r="H960" i="16"/>
  <c r="I960" i="16" s="1"/>
  <c r="J960" i="16" s="1"/>
  <c r="K960" i="16" s="1"/>
  <c r="G960" i="16"/>
  <c r="H959" i="16"/>
  <c r="I959" i="16" s="1"/>
  <c r="J959" i="16" s="1"/>
  <c r="K959" i="16" s="1"/>
  <c r="G959" i="16"/>
  <c r="H958" i="16"/>
  <c r="I958" i="16" s="1"/>
  <c r="J958" i="16" s="1"/>
  <c r="K958" i="16" s="1"/>
  <c r="G958" i="16"/>
  <c r="H957" i="16"/>
  <c r="I957" i="16" s="1"/>
  <c r="J957" i="16" s="1"/>
  <c r="K957" i="16" s="1"/>
  <c r="G957" i="16"/>
  <c r="H956" i="16"/>
  <c r="I956" i="16" s="1"/>
  <c r="J956" i="16" s="1"/>
  <c r="K956" i="16" s="1"/>
  <c r="G956" i="16"/>
  <c r="H955" i="16"/>
  <c r="I955" i="16" s="1"/>
  <c r="J955" i="16" s="1"/>
  <c r="K955" i="16" s="1"/>
  <c r="G955" i="16"/>
  <c r="H954" i="16"/>
  <c r="I954" i="16" s="1"/>
  <c r="J954" i="16" s="1"/>
  <c r="K954" i="16" s="1"/>
  <c r="G954" i="16"/>
  <c r="H953" i="16"/>
  <c r="I953" i="16" s="1"/>
  <c r="J953" i="16" s="1"/>
  <c r="K953" i="16" s="1"/>
  <c r="G953" i="16"/>
  <c r="G952" i="16"/>
  <c r="H952" i="16" s="1"/>
  <c r="I952" i="16" s="1"/>
  <c r="J952" i="16" s="1"/>
  <c r="K952" i="16" s="1"/>
  <c r="H951" i="16"/>
  <c r="I951" i="16" s="1"/>
  <c r="J951" i="16" s="1"/>
  <c r="K951" i="16" s="1"/>
  <c r="G951" i="16"/>
  <c r="H950" i="16"/>
  <c r="I950" i="16" s="1"/>
  <c r="J950" i="16" s="1"/>
  <c r="K950" i="16" s="1"/>
  <c r="G950" i="16"/>
  <c r="H949" i="16"/>
  <c r="I949" i="16" s="1"/>
  <c r="J949" i="16" s="1"/>
  <c r="K949" i="16" s="1"/>
  <c r="G949" i="16"/>
  <c r="H948" i="16"/>
  <c r="I948" i="16" s="1"/>
  <c r="J948" i="16" s="1"/>
  <c r="K948" i="16" s="1"/>
  <c r="G948" i="16"/>
  <c r="G947" i="16"/>
  <c r="H947" i="16" s="1"/>
  <c r="I947" i="16" s="1"/>
  <c r="J947" i="16" s="1"/>
  <c r="K947" i="16" s="1"/>
  <c r="G946" i="16"/>
  <c r="H946" i="16" s="1"/>
  <c r="I946" i="16" s="1"/>
  <c r="J946" i="16" s="1"/>
  <c r="K946" i="16" s="1"/>
  <c r="G945" i="16"/>
  <c r="H945" i="16" s="1"/>
  <c r="I945" i="16" s="1"/>
  <c r="J945" i="16" s="1"/>
  <c r="K945" i="16" s="1"/>
  <c r="H944" i="16"/>
  <c r="I944" i="16" s="1"/>
  <c r="J944" i="16" s="1"/>
  <c r="K944" i="16" s="1"/>
  <c r="G944" i="16"/>
  <c r="H943" i="16"/>
  <c r="I943" i="16" s="1"/>
  <c r="J943" i="16" s="1"/>
  <c r="K943" i="16" s="1"/>
  <c r="G943" i="16"/>
  <c r="H942" i="16"/>
  <c r="I942" i="16" s="1"/>
  <c r="J942" i="16" s="1"/>
  <c r="K942" i="16" s="1"/>
  <c r="G942" i="16"/>
  <c r="H941" i="16"/>
  <c r="I941" i="16" s="1"/>
  <c r="J941" i="16" s="1"/>
  <c r="K941" i="16" s="1"/>
  <c r="G941" i="16"/>
  <c r="H940" i="16"/>
  <c r="I940" i="16" s="1"/>
  <c r="J940" i="16" s="1"/>
  <c r="K940" i="16" s="1"/>
  <c r="G940" i="16"/>
  <c r="H939" i="16"/>
  <c r="I939" i="16" s="1"/>
  <c r="J939" i="16" s="1"/>
  <c r="K939" i="16" s="1"/>
  <c r="G939" i="16"/>
  <c r="H938" i="16"/>
  <c r="I938" i="16" s="1"/>
  <c r="J938" i="16" s="1"/>
  <c r="K938" i="16" s="1"/>
  <c r="G938" i="16"/>
  <c r="H937" i="16"/>
  <c r="I937" i="16" s="1"/>
  <c r="J937" i="16" s="1"/>
  <c r="K937" i="16" s="1"/>
  <c r="G937" i="16"/>
  <c r="G936" i="16"/>
  <c r="H936" i="16" s="1"/>
  <c r="I936" i="16" s="1"/>
  <c r="J936" i="16" s="1"/>
  <c r="K936" i="16" s="1"/>
  <c r="H935" i="16"/>
  <c r="I935" i="16" s="1"/>
  <c r="J935" i="16" s="1"/>
  <c r="K935" i="16" s="1"/>
  <c r="G935" i="16"/>
  <c r="H934" i="16"/>
  <c r="I934" i="16" s="1"/>
  <c r="J934" i="16" s="1"/>
  <c r="K934" i="16" s="1"/>
  <c r="G934" i="16"/>
  <c r="G933" i="16"/>
  <c r="H933" i="16" s="1"/>
  <c r="I933" i="16" s="1"/>
  <c r="J933" i="16" s="1"/>
  <c r="K933" i="16" s="1"/>
  <c r="H932" i="16"/>
  <c r="I932" i="16" s="1"/>
  <c r="J932" i="16" s="1"/>
  <c r="K932" i="16" s="1"/>
  <c r="G932" i="16"/>
  <c r="H931" i="16"/>
  <c r="I931" i="16" s="1"/>
  <c r="J931" i="16" s="1"/>
  <c r="K931" i="16" s="1"/>
  <c r="G931" i="16"/>
  <c r="H930" i="16"/>
  <c r="I930" i="16" s="1"/>
  <c r="J930" i="16" s="1"/>
  <c r="K930" i="16" s="1"/>
  <c r="G930" i="16"/>
  <c r="H929" i="16"/>
  <c r="I929" i="16" s="1"/>
  <c r="J929" i="16" s="1"/>
  <c r="K929" i="16" s="1"/>
  <c r="G929" i="16"/>
  <c r="H928" i="16"/>
  <c r="I928" i="16" s="1"/>
  <c r="J928" i="16" s="1"/>
  <c r="K928" i="16" s="1"/>
  <c r="G928" i="16"/>
  <c r="H927" i="16"/>
  <c r="I927" i="16" s="1"/>
  <c r="J927" i="16" s="1"/>
  <c r="K927" i="16" s="1"/>
  <c r="G927" i="16"/>
  <c r="H926" i="16"/>
  <c r="I926" i="16" s="1"/>
  <c r="J926" i="16" s="1"/>
  <c r="K926" i="16" s="1"/>
  <c r="G926" i="16"/>
  <c r="I925" i="16"/>
  <c r="J925" i="16" s="1"/>
  <c r="K925" i="16" s="1"/>
  <c r="H925" i="16"/>
  <c r="G925" i="16"/>
  <c r="H924" i="16"/>
  <c r="I924" i="16" s="1"/>
  <c r="J924" i="16" s="1"/>
  <c r="K924" i="16" s="1"/>
  <c r="G924" i="16"/>
  <c r="H923" i="16"/>
  <c r="I923" i="16" s="1"/>
  <c r="J923" i="16" s="1"/>
  <c r="K923" i="16" s="1"/>
  <c r="G923" i="16"/>
  <c r="G922" i="16"/>
  <c r="H922" i="16" s="1"/>
  <c r="I922" i="16" s="1"/>
  <c r="J922" i="16" s="1"/>
  <c r="K922" i="16" s="1"/>
  <c r="H921" i="16"/>
  <c r="I921" i="16" s="1"/>
  <c r="J921" i="16" s="1"/>
  <c r="K921" i="16" s="1"/>
  <c r="G921" i="16"/>
  <c r="H920" i="16"/>
  <c r="I920" i="16" s="1"/>
  <c r="J920" i="16" s="1"/>
  <c r="K920" i="16" s="1"/>
  <c r="G920" i="16"/>
  <c r="H919" i="16"/>
  <c r="I919" i="16" s="1"/>
  <c r="J919" i="16" s="1"/>
  <c r="K919" i="16" s="1"/>
  <c r="G919" i="16"/>
  <c r="H918" i="16"/>
  <c r="I918" i="16" s="1"/>
  <c r="J918" i="16" s="1"/>
  <c r="K918" i="16" s="1"/>
  <c r="G918" i="16"/>
  <c r="G917" i="16"/>
  <c r="H917" i="16" s="1"/>
  <c r="I917" i="16" s="1"/>
  <c r="J917" i="16" s="1"/>
  <c r="K917" i="16" s="1"/>
  <c r="H916" i="16"/>
  <c r="I916" i="16" s="1"/>
  <c r="J916" i="16" s="1"/>
  <c r="K916" i="16" s="1"/>
  <c r="G916" i="16"/>
  <c r="H915" i="16"/>
  <c r="I915" i="16" s="1"/>
  <c r="J915" i="16" s="1"/>
  <c r="K915" i="16" s="1"/>
  <c r="G915" i="16"/>
  <c r="G914" i="16"/>
  <c r="H914" i="16" s="1"/>
  <c r="I914" i="16" s="1"/>
  <c r="J914" i="16" s="1"/>
  <c r="K914" i="16" s="1"/>
  <c r="H913" i="16"/>
  <c r="I913" i="16" s="1"/>
  <c r="J913" i="16" s="1"/>
  <c r="K913" i="16" s="1"/>
  <c r="G913" i="16"/>
  <c r="H912" i="16"/>
  <c r="I912" i="16" s="1"/>
  <c r="J912" i="16" s="1"/>
  <c r="K912" i="16" s="1"/>
  <c r="G912" i="16"/>
  <c r="I911" i="16"/>
  <c r="J911" i="16" s="1"/>
  <c r="K911" i="16" s="1"/>
  <c r="H911" i="16"/>
  <c r="G911" i="16"/>
  <c r="H910" i="16"/>
  <c r="I910" i="16" s="1"/>
  <c r="J910" i="16" s="1"/>
  <c r="K910" i="16" s="1"/>
  <c r="G910" i="16"/>
  <c r="H909" i="16"/>
  <c r="I909" i="16" s="1"/>
  <c r="J909" i="16" s="1"/>
  <c r="K909" i="16" s="1"/>
  <c r="G909" i="16"/>
  <c r="H908" i="16"/>
  <c r="I908" i="16" s="1"/>
  <c r="J908" i="16" s="1"/>
  <c r="K908" i="16" s="1"/>
  <c r="G908" i="16"/>
  <c r="G907" i="16"/>
  <c r="H907" i="16" s="1"/>
  <c r="I907" i="16" s="1"/>
  <c r="J907" i="16" s="1"/>
  <c r="K907" i="16" s="1"/>
  <c r="H906" i="16"/>
  <c r="I906" i="16" s="1"/>
  <c r="J906" i="16" s="1"/>
  <c r="K906" i="16" s="1"/>
  <c r="G906" i="16"/>
  <c r="H905" i="16"/>
  <c r="I905" i="16" s="1"/>
  <c r="J905" i="16" s="1"/>
  <c r="K905" i="16" s="1"/>
  <c r="G905" i="16"/>
  <c r="G904" i="16"/>
  <c r="H904" i="16" s="1"/>
  <c r="I904" i="16" s="1"/>
  <c r="J904" i="16" s="1"/>
  <c r="K904" i="16" s="1"/>
  <c r="G903" i="16"/>
  <c r="H903" i="16" s="1"/>
  <c r="I903" i="16" s="1"/>
  <c r="J903" i="16" s="1"/>
  <c r="K903" i="16" s="1"/>
  <c r="G902" i="16"/>
  <c r="H902" i="16" s="1"/>
  <c r="I902" i="16" s="1"/>
  <c r="J902" i="16" s="1"/>
  <c r="K902" i="16" s="1"/>
  <c r="H901" i="16"/>
  <c r="I901" i="16" s="1"/>
  <c r="J901" i="16" s="1"/>
  <c r="K901" i="16" s="1"/>
  <c r="G901" i="16"/>
  <c r="H900" i="16"/>
  <c r="I900" i="16" s="1"/>
  <c r="J900" i="16" s="1"/>
  <c r="K900" i="16" s="1"/>
  <c r="G900" i="16"/>
  <c r="G899" i="16"/>
  <c r="H899" i="16" s="1"/>
  <c r="I899" i="16" s="1"/>
  <c r="J899" i="16" s="1"/>
  <c r="K899" i="16" s="1"/>
  <c r="G898" i="16"/>
  <c r="H898" i="16" s="1"/>
  <c r="I898" i="16" s="1"/>
  <c r="J898" i="16" s="1"/>
  <c r="K898" i="16" s="1"/>
  <c r="H897" i="16"/>
  <c r="I897" i="16" s="1"/>
  <c r="J897" i="16" s="1"/>
  <c r="K897" i="16" s="1"/>
  <c r="G897" i="16"/>
  <c r="H896" i="16"/>
  <c r="I896" i="16" s="1"/>
  <c r="J896" i="16" s="1"/>
  <c r="K896" i="16" s="1"/>
  <c r="G896" i="16"/>
  <c r="H895" i="16"/>
  <c r="I895" i="16" s="1"/>
  <c r="J895" i="16" s="1"/>
  <c r="K895" i="16" s="1"/>
  <c r="G895" i="16"/>
  <c r="H894" i="16"/>
  <c r="I894" i="16" s="1"/>
  <c r="J894" i="16" s="1"/>
  <c r="K894" i="16" s="1"/>
  <c r="G894" i="16"/>
  <c r="H893" i="16"/>
  <c r="I893" i="16" s="1"/>
  <c r="J893" i="16" s="1"/>
  <c r="K893" i="16" s="1"/>
  <c r="G893" i="16"/>
  <c r="G892" i="16"/>
  <c r="H892" i="16" s="1"/>
  <c r="I892" i="16" s="1"/>
  <c r="J892" i="16" s="1"/>
  <c r="K892" i="16" s="1"/>
  <c r="G891" i="16"/>
  <c r="H891" i="16" s="1"/>
  <c r="I891" i="16" s="1"/>
  <c r="J891" i="16" s="1"/>
  <c r="K891" i="16" s="1"/>
  <c r="H890" i="16"/>
  <c r="I890" i="16" s="1"/>
  <c r="J890" i="16" s="1"/>
  <c r="K890" i="16" s="1"/>
  <c r="G890" i="16"/>
  <c r="H889" i="16"/>
  <c r="I889" i="16" s="1"/>
  <c r="J889" i="16" s="1"/>
  <c r="K889" i="16" s="1"/>
  <c r="G889" i="16"/>
  <c r="G888" i="16"/>
  <c r="H888" i="16" s="1"/>
  <c r="I888" i="16" s="1"/>
  <c r="J888" i="16" s="1"/>
  <c r="K888" i="16" s="1"/>
  <c r="G887" i="16"/>
  <c r="H887" i="16" s="1"/>
  <c r="I887" i="16" s="1"/>
  <c r="J887" i="16" s="1"/>
  <c r="K887" i="16" s="1"/>
  <c r="G886" i="16"/>
  <c r="H886" i="16" s="1"/>
  <c r="I886" i="16" s="1"/>
  <c r="J886" i="16" s="1"/>
  <c r="K886" i="16" s="1"/>
  <c r="G885" i="16"/>
  <c r="H885" i="16" s="1"/>
  <c r="I885" i="16" s="1"/>
  <c r="J885" i="16" s="1"/>
  <c r="K885" i="16" s="1"/>
  <c r="G884" i="16"/>
  <c r="H884" i="16" s="1"/>
  <c r="I884" i="16" s="1"/>
  <c r="J884" i="16" s="1"/>
  <c r="K884" i="16" s="1"/>
  <c r="G883" i="16"/>
  <c r="H883" i="16" s="1"/>
  <c r="I883" i="16" s="1"/>
  <c r="J883" i="16" s="1"/>
  <c r="K883" i="16" s="1"/>
  <c r="G882" i="16"/>
  <c r="H882" i="16" s="1"/>
  <c r="I882" i="16" s="1"/>
  <c r="J882" i="16" s="1"/>
  <c r="K882" i="16" s="1"/>
  <c r="H881" i="16"/>
  <c r="I881" i="16" s="1"/>
  <c r="J881" i="16" s="1"/>
  <c r="K881" i="16" s="1"/>
  <c r="G881" i="16"/>
  <c r="H880" i="16"/>
  <c r="I880" i="16" s="1"/>
  <c r="J880" i="16" s="1"/>
  <c r="K880" i="16" s="1"/>
  <c r="G880" i="16"/>
  <c r="H879" i="16"/>
  <c r="I879" i="16" s="1"/>
  <c r="J879" i="16" s="1"/>
  <c r="K879" i="16" s="1"/>
  <c r="G879" i="16"/>
  <c r="G878" i="16"/>
  <c r="H878" i="16" s="1"/>
  <c r="I878" i="16" s="1"/>
  <c r="J878" i="16" s="1"/>
  <c r="K878" i="16" s="1"/>
  <c r="G877" i="16"/>
  <c r="H877" i="16" s="1"/>
  <c r="I877" i="16" s="1"/>
  <c r="J877" i="16" s="1"/>
  <c r="K877" i="16" s="1"/>
  <c r="H876" i="16"/>
  <c r="I876" i="16" s="1"/>
  <c r="J876" i="16" s="1"/>
  <c r="K876" i="16" s="1"/>
  <c r="G876" i="16"/>
  <c r="H875" i="16"/>
  <c r="I875" i="16" s="1"/>
  <c r="J875" i="16" s="1"/>
  <c r="K875" i="16" s="1"/>
  <c r="G875" i="16"/>
  <c r="G874" i="16"/>
  <c r="H874" i="16" s="1"/>
  <c r="I874" i="16" s="1"/>
  <c r="J874" i="16" s="1"/>
  <c r="K874" i="16" s="1"/>
  <c r="G873" i="16"/>
  <c r="H873" i="16" s="1"/>
  <c r="I873" i="16" s="1"/>
  <c r="J873" i="16" s="1"/>
  <c r="K873" i="16" s="1"/>
  <c r="G872" i="16"/>
  <c r="H872" i="16" s="1"/>
  <c r="I872" i="16" s="1"/>
  <c r="J872" i="16" s="1"/>
  <c r="K872" i="16" s="1"/>
  <c r="G871" i="16"/>
  <c r="H871" i="16" s="1"/>
  <c r="I871" i="16" s="1"/>
  <c r="J871" i="16" s="1"/>
  <c r="K871" i="16" s="1"/>
  <c r="H870" i="16"/>
  <c r="I870" i="16" s="1"/>
  <c r="J870" i="16" s="1"/>
  <c r="K870" i="16" s="1"/>
  <c r="G870" i="16"/>
  <c r="H869" i="16"/>
  <c r="I869" i="16" s="1"/>
  <c r="J869" i="16" s="1"/>
  <c r="K869" i="16" s="1"/>
  <c r="G869" i="16"/>
  <c r="G868" i="16"/>
  <c r="H868" i="16" s="1"/>
  <c r="I868" i="16" s="1"/>
  <c r="J868" i="16" s="1"/>
  <c r="K868" i="16" s="1"/>
  <c r="H867" i="16"/>
  <c r="I867" i="16" s="1"/>
  <c r="J867" i="16" s="1"/>
  <c r="K867" i="16" s="1"/>
  <c r="G867" i="16"/>
  <c r="H866" i="16"/>
  <c r="I866" i="16" s="1"/>
  <c r="J866" i="16" s="1"/>
  <c r="K866" i="16" s="1"/>
  <c r="G866" i="16"/>
  <c r="G865" i="16"/>
  <c r="H865" i="16" s="1"/>
  <c r="I865" i="16" s="1"/>
  <c r="J865" i="16" s="1"/>
  <c r="K865" i="16" s="1"/>
  <c r="H864" i="16"/>
  <c r="I864" i="16" s="1"/>
  <c r="J864" i="16" s="1"/>
  <c r="K864" i="16" s="1"/>
  <c r="G864" i="16"/>
  <c r="H863" i="16"/>
  <c r="I863" i="16" s="1"/>
  <c r="J863" i="16" s="1"/>
  <c r="K863" i="16" s="1"/>
  <c r="G863" i="16"/>
  <c r="I862" i="16"/>
  <c r="J862" i="16" s="1"/>
  <c r="K862" i="16" s="1"/>
  <c r="H862" i="16"/>
  <c r="G862" i="16"/>
  <c r="H861" i="16"/>
  <c r="I861" i="16" s="1"/>
  <c r="J861" i="16" s="1"/>
  <c r="K861" i="16" s="1"/>
  <c r="G861" i="16"/>
  <c r="G860" i="16"/>
  <c r="H860" i="16" s="1"/>
  <c r="I860" i="16" s="1"/>
  <c r="J860" i="16" s="1"/>
  <c r="K860" i="16" s="1"/>
  <c r="H859" i="16"/>
  <c r="I859" i="16" s="1"/>
  <c r="J859" i="16" s="1"/>
  <c r="K859" i="16" s="1"/>
  <c r="G859" i="16"/>
  <c r="H858" i="16"/>
  <c r="I858" i="16" s="1"/>
  <c r="J858" i="16" s="1"/>
  <c r="K858" i="16" s="1"/>
  <c r="G858" i="16"/>
  <c r="H857" i="16"/>
  <c r="I857" i="16" s="1"/>
  <c r="J857" i="16" s="1"/>
  <c r="K857" i="16" s="1"/>
  <c r="G857" i="16"/>
  <c r="H856" i="16"/>
  <c r="I856" i="16" s="1"/>
  <c r="J856" i="16" s="1"/>
  <c r="K856" i="16" s="1"/>
  <c r="G856" i="16"/>
  <c r="H855" i="16"/>
  <c r="I855" i="16" s="1"/>
  <c r="J855" i="16" s="1"/>
  <c r="K855" i="16" s="1"/>
  <c r="G855" i="16"/>
  <c r="H854" i="16"/>
  <c r="I854" i="16" s="1"/>
  <c r="J854" i="16" s="1"/>
  <c r="K854" i="16" s="1"/>
  <c r="G854" i="16"/>
  <c r="H853" i="16"/>
  <c r="I853" i="16" s="1"/>
  <c r="J853" i="16" s="1"/>
  <c r="K853" i="16" s="1"/>
  <c r="G853" i="16"/>
  <c r="G852" i="16"/>
  <c r="H852" i="16" s="1"/>
  <c r="I852" i="16" s="1"/>
  <c r="J852" i="16" s="1"/>
  <c r="K852" i="16" s="1"/>
  <c r="G851" i="16"/>
  <c r="H851" i="16" s="1"/>
  <c r="I851" i="16" s="1"/>
  <c r="J851" i="16" s="1"/>
  <c r="K851" i="16" s="1"/>
  <c r="H850" i="16"/>
  <c r="I850" i="16" s="1"/>
  <c r="J850" i="16" s="1"/>
  <c r="K850" i="16" s="1"/>
  <c r="G850" i="16"/>
  <c r="H849" i="16"/>
  <c r="I849" i="16" s="1"/>
  <c r="J849" i="16" s="1"/>
  <c r="K849" i="16" s="1"/>
  <c r="G849" i="16"/>
  <c r="H848" i="16"/>
  <c r="I848" i="16" s="1"/>
  <c r="J848" i="16" s="1"/>
  <c r="K848" i="16" s="1"/>
  <c r="G848" i="16"/>
  <c r="H847" i="16"/>
  <c r="I847" i="16" s="1"/>
  <c r="J847" i="16" s="1"/>
  <c r="K847" i="16" s="1"/>
  <c r="G847" i="16"/>
  <c r="G846" i="16"/>
  <c r="H846" i="16" s="1"/>
  <c r="I846" i="16" s="1"/>
  <c r="J846" i="16" s="1"/>
  <c r="K846" i="16" s="1"/>
  <c r="G845" i="16"/>
  <c r="H845" i="16" s="1"/>
  <c r="I845" i="16" s="1"/>
  <c r="J845" i="16" s="1"/>
  <c r="K845" i="16" s="1"/>
  <c r="H844" i="16"/>
  <c r="I844" i="16" s="1"/>
  <c r="J844" i="16" s="1"/>
  <c r="K844" i="16" s="1"/>
  <c r="G844" i="16"/>
  <c r="H843" i="16"/>
  <c r="I843" i="16" s="1"/>
  <c r="J843" i="16" s="1"/>
  <c r="K843" i="16" s="1"/>
  <c r="G843" i="16"/>
  <c r="G842" i="16"/>
  <c r="H842" i="16" s="1"/>
  <c r="I842" i="16" s="1"/>
  <c r="J842" i="16" s="1"/>
  <c r="K842" i="16" s="1"/>
  <c r="G841" i="16"/>
  <c r="H841" i="16" s="1"/>
  <c r="I841" i="16" s="1"/>
  <c r="J841" i="16" s="1"/>
  <c r="K841" i="16" s="1"/>
  <c r="G840" i="16"/>
  <c r="H840" i="16" s="1"/>
  <c r="I840" i="16" s="1"/>
  <c r="J840" i="16" s="1"/>
  <c r="K840" i="16" s="1"/>
  <c r="H839" i="16"/>
  <c r="I839" i="16" s="1"/>
  <c r="J839" i="16" s="1"/>
  <c r="K839" i="16" s="1"/>
  <c r="G839" i="16"/>
  <c r="H838" i="16"/>
  <c r="I838" i="16" s="1"/>
  <c r="J838" i="16" s="1"/>
  <c r="K838" i="16" s="1"/>
  <c r="G838" i="16"/>
  <c r="H837" i="16"/>
  <c r="I837" i="16" s="1"/>
  <c r="J837" i="16" s="1"/>
  <c r="K837" i="16" s="1"/>
  <c r="G837" i="16"/>
  <c r="H836" i="16"/>
  <c r="I836" i="16" s="1"/>
  <c r="J836" i="16" s="1"/>
  <c r="K836" i="16" s="1"/>
  <c r="G836" i="16"/>
  <c r="H835" i="16"/>
  <c r="I835" i="16" s="1"/>
  <c r="J835" i="16" s="1"/>
  <c r="K835" i="16" s="1"/>
  <c r="G835" i="16"/>
  <c r="H834" i="16"/>
  <c r="I834" i="16" s="1"/>
  <c r="J834" i="16" s="1"/>
  <c r="K834" i="16" s="1"/>
  <c r="G834" i="16"/>
  <c r="G833" i="16"/>
  <c r="H833" i="16" s="1"/>
  <c r="I833" i="16" s="1"/>
  <c r="J833" i="16" s="1"/>
  <c r="K833" i="16" s="1"/>
  <c r="G832" i="16"/>
  <c r="H832" i="16" s="1"/>
  <c r="I832" i="16" s="1"/>
  <c r="J832" i="16" s="1"/>
  <c r="K832" i="16" s="1"/>
  <c r="H831" i="16"/>
  <c r="I831" i="16" s="1"/>
  <c r="J831" i="16" s="1"/>
  <c r="K831" i="16" s="1"/>
  <c r="G831" i="16"/>
  <c r="I830" i="16"/>
  <c r="J830" i="16" s="1"/>
  <c r="K830" i="16" s="1"/>
  <c r="H830" i="16"/>
  <c r="G830" i="16"/>
  <c r="H829" i="16"/>
  <c r="I829" i="16" s="1"/>
  <c r="J829" i="16" s="1"/>
  <c r="K829" i="16" s="1"/>
  <c r="G829" i="16"/>
  <c r="H828" i="16"/>
  <c r="I828" i="16" s="1"/>
  <c r="J828" i="16" s="1"/>
  <c r="K828" i="16" s="1"/>
  <c r="G828" i="16"/>
  <c r="G827" i="16"/>
  <c r="H827" i="16" s="1"/>
  <c r="I827" i="16" s="1"/>
  <c r="J827" i="16" s="1"/>
  <c r="K827" i="16" s="1"/>
  <c r="G826" i="16"/>
  <c r="H826" i="16" s="1"/>
  <c r="I826" i="16" s="1"/>
  <c r="J826" i="16" s="1"/>
  <c r="K826" i="16" s="1"/>
  <c r="G825" i="16"/>
  <c r="H825" i="16" s="1"/>
  <c r="I825" i="16" s="1"/>
  <c r="J825" i="16" s="1"/>
  <c r="K825" i="16" s="1"/>
  <c r="H824" i="16"/>
  <c r="I824" i="16" s="1"/>
  <c r="J824" i="16" s="1"/>
  <c r="K824" i="16" s="1"/>
  <c r="G824" i="16"/>
  <c r="H823" i="16"/>
  <c r="I823" i="16" s="1"/>
  <c r="J823" i="16" s="1"/>
  <c r="K823" i="16" s="1"/>
  <c r="G823" i="16"/>
  <c r="G822" i="16"/>
  <c r="H822" i="16" s="1"/>
  <c r="I822" i="16" s="1"/>
  <c r="J822" i="16" s="1"/>
  <c r="K822" i="16" s="1"/>
  <c r="H821" i="16"/>
  <c r="I821" i="16" s="1"/>
  <c r="J821" i="16" s="1"/>
  <c r="K821" i="16" s="1"/>
  <c r="G821" i="16"/>
  <c r="H820" i="16"/>
  <c r="I820" i="16" s="1"/>
  <c r="J820" i="16" s="1"/>
  <c r="K820" i="16" s="1"/>
  <c r="G820" i="16"/>
  <c r="G819" i="16"/>
  <c r="H819" i="16" s="1"/>
  <c r="I819" i="16" s="1"/>
  <c r="J819" i="16" s="1"/>
  <c r="K819" i="16" s="1"/>
  <c r="H818" i="16"/>
  <c r="I818" i="16" s="1"/>
  <c r="J818" i="16" s="1"/>
  <c r="K818" i="16" s="1"/>
  <c r="G818" i="16"/>
  <c r="H817" i="16"/>
  <c r="I817" i="16" s="1"/>
  <c r="J817" i="16" s="1"/>
  <c r="K817" i="16" s="1"/>
  <c r="G817" i="16"/>
  <c r="H816" i="16"/>
  <c r="I816" i="16" s="1"/>
  <c r="J816" i="16" s="1"/>
  <c r="K816" i="16" s="1"/>
  <c r="G816" i="16"/>
  <c r="H815" i="16"/>
  <c r="I815" i="16" s="1"/>
  <c r="J815" i="16" s="1"/>
  <c r="K815" i="16" s="1"/>
  <c r="G815" i="16"/>
  <c r="G814" i="16"/>
  <c r="H814" i="16" s="1"/>
  <c r="I814" i="16" s="1"/>
  <c r="J814" i="16" s="1"/>
  <c r="K814" i="16" s="1"/>
  <c r="H813" i="16"/>
  <c r="I813" i="16" s="1"/>
  <c r="J813" i="16" s="1"/>
  <c r="K813" i="16" s="1"/>
  <c r="G813" i="16"/>
  <c r="H812" i="16"/>
  <c r="I812" i="16" s="1"/>
  <c r="J812" i="16" s="1"/>
  <c r="K812" i="16" s="1"/>
  <c r="G812" i="16"/>
  <c r="G811" i="16"/>
  <c r="H811" i="16" s="1"/>
  <c r="I811" i="16" s="1"/>
  <c r="J811" i="16" s="1"/>
  <c r="K811" i="16" s="1"/>
  <c r="G810" i="16"/>
  <c r="H810" i="16" s="1"/>
  <c r="I810" i="16" s="1"/>
  <c r="J810" i="16" s="1"/>
  <c r="K810" i="16" s="1"/>
  <c r="G809" i="16"/>
  <c r="H809" i="16" s="1"/>
  <c r="I809" i="16" s="1"/>
  <c r="J809" i="16" s="1"/>
  <c r="K809" i="16" s="1"/>
  <c r="H808" i="16"/>
  <c r="I808" i="16" s="1"/>
  <c r="J808" i="16" s="1"/>
  <c r="K808" i="16" s="1"/>
  <c r="G808" i="16"/>
  <c r="H807" i="16"/>
  <c r="I807" i="16" s="1"/>
  <c r="J807" i="16" s="1"/>
  <c r="K807" i="16" s="1"/>
  <c r="G807" i="16"/>
  <c r="H806" i="16"/>
  <c r="I806" i="16" s="1"/>
  <c r="J806" i="16" s="1"/>
  <c r="K806" i="16" s="1"/>
  <c r="G806" i="16"/>
  <c r="H805" i="16"/>
  <c r="I805" i="16" s="1"/>
  <c r="J805" i="16" s="1"/>
  <c r="K805" i="16" s="1"/>
  <c r="G805" i="16"/>
  <c r="H804" i="16"/>
  <c r="I804" i="16" s="1"/>
  <c r="J804" i="16" s="1"/>
  <c r="K804" i="16" s="1"/>
  <c r="G804" i="16"/>
  <c r="H803" i="16"/>
  <c r="I803" i="16" s="1"/>
  <c r="J803" i="16" s="1"/>
  <c r="K803" i="16" s="1"/>
  <c r="G803" i="16"/>
  <c r="I802" i="16"/>
  <c r="J802" i="16" s="1"/>
  <c r="K802" i="16" s="1"/>
  <c r="H802" i="16"/>
  <c r="G802" i="16"/>
  <c r="G801" i="16"/>
  <c r="H801" i="16" s="1"/>
  <c r="I801" i="16" s="1"/>
  <c r="J801" i="16" s="1"/>
  <c r="K801" i="16" s="1"/>
  <c r="G800" i="16"/>
  <c r="H800" i="16" s="1"/>
  <c r="I800" i="16" s="1"/>
  <c r="J800" i="16" s="1"/>
  <c r="K800" i="16" s="1"/>
  <c r="G799" i="16"/>
  <c r="H799" i="16" s="1"/>
  <c r="I799" i="16" s="1"/>
  <c r="J799" i="16" s="1"/>
  <c r="K799" i="16" s="1"/>
  <c r="G798" i="16"/>
  <c r="H798" i="16" s="1"/>
  <c r="I798" i="16" s="1"/>
  <c r="J798" i="16" s="1"/>
  <c r="K798" i="16" s="1"/>
  <c r="H797" i="16"/>
  <c r="I797" i="16" s="1"/>
  <c r="J797" i="16" s="1"/>
  <c r="K797" i="16" s="1"/>
  <c r="G797" i="16"/>
  <c r="H796" i="16"/>
  <c r="I796" i="16" s="1"/>
  <c r="J796" i="16" s="1"/>
  <c r="K796" i="16" s="1"/>
  <c r="G796" i="16"/>
  <c r="H795" i="16"/>
  <c r="I795" i="16" s="1"/>
  <c r="J795" i="16" s="1"/>
  <c r="K795" i="16" s="1"/>
  <c r="G795" i="16"/>
  <c r="H794" i="16"/>
  <c r="I794" i="16" s="1"/>
  <c r="J794" i="16" s="1"/>
  <c r="K794" i="16" s="1"/>
  <c r="G794" i="16"/>
  <c r="H793" i="16"/>
  <c r="I793" i="16" s="1"/>
  <c r="J793" i="16" s="1"/>
  <c r="K793" i="16" s="1"/>
  <c r="G793" i="16"/>
  <c r="H792" i="16"/>
  <c r="I792" i="16" s="1"/>
  <c r="J792" i="16" s="1"/>
  <c r="K792" i="16" s="1"/>
  <c r="G792" i="16"/>
  <c r="H791" i="16"/>
  <c r="I791" i="16" s="1"/>
  <c r="J791" i="16" s="1"/>
  <c r="K791" i="16" s="1"/>
  <c r="G791" i="16"/>
  <c r="H790" i="16"/>
  <c r="I790" i="16" s="1"/>
  <c r="J790" i="16" s="1"/>
  <c r="K790" i="16" s="1"/>
  <c r="G790" i="16"/>
  <c r="G789" i="16"/>
  <c r="H789" i="16" s="1"/>
  <c r="I789" i="16" s="1"/>
  <c r="J789" i="16" s="1"/>
  <c r="K789" i="16" s="1"/>
  <c r="H788" i="16"/>
  <c r="I788" i="16" s="1"/>
  <c r="J788" i="16" s="1"/>
  <c r="K788" i="16" s="1"/>
  <c r="G788" i="16"/>
  <c r="H787" i="16"/>
  <c r="I787" i="16" s="1"/>
  <c r="J787" i="16" s="1"/>
  <c r="K787" i="16" s="1"/>
  <c r="G787" i="16"/>
  <c r="H786" i="16"/>
  <c r="I786" i="16" s="1"/>
  <c r="J786" i="16" s="1"/>
  <c r="K786" i="16" s="1"/>
  <c r="G786" i="16"/>
  <c r="H785" i="16"/>
  <c r="I785" i="16" s="1"/>
  <c r="J785" i="16" s="1"/>
  <c r="K785" i="16" s="1"/>
  <c r="G785" i="16"/>
  <c r="G784" i="16"/>
  <c r="H784" i="16" s="1"/>
  <c r="I784" i="16" s="1"/>
  <c r="J784" i="16" s="1"/>
  <c r="K784" i="16" s="1"/>
  <c r="H783" i="16"/>
  <c r="I783" i="16" s="1"/>
  <c r="J783" i="16" s="1"/>
  <c r="K783" i="16" s="1"/>
  <c r="G783" i="16"/>
  <c r="H782" i="16"/>
  <c r="I782" i="16" s="1"/>
  <c r="J782" i="16" s="1"/>
  <c r="K782" i="16" s="1"/>
  <c r="G782" i="16"/>
  <c r="G781" i="16"/>
  <c r="H781" i="16" s="1"/>
  <c r="I781" i="16" s="1"/>
  <c r="J781" i="16" s="1"/>
  <c r="K781" i="16" s="1"/>
  <c r="H780" i="16"/>
  <c r="I780" i="16" s="1"/>
  <c r="J780" i="16" s="1"/>
  <c r="K780" i="16" s="1"/>
  <c r="G780" i="16"/>
  <c r="G779" i="16"/>
  <c r="H779" i="16" s="1"/>
  <c r="I779" i="16" s="1"/>
  <c r="J779" i="16" s="1"/>
  <c r="K779" i="16" s="1"/>
  <c r="G778" i="16"/>
  <c r="H778" i="16" s="1"/>
  <c r="I778" i="16" s="1"/>
  <c r="J778" i="16" s="1"/>
  <c r="K778" i="16" s="1"/>
  <c r="G777" i="16"/>
  <c r="H777" i="16" s="1"/>
  <c r="I777" i="16" s="1"/>
  <c r="J777" i="16" s="1"/>
  <c r="K777" i="16" s="1"/>
  <c r="G776" i="16"/>
  <c r="H776" i="16" s="1"/>
  <c r="I776" i="16" s="1"/>
  <c r="J776" i="16" s="1"/>
  <c r="K776" i="16" s="1"/>
  <c r="H775" i="16"/>
  <c r="I775" i="16" s="1"/>
  <c r="J775" i="16" s="1"/>
  <c r="K775" i="16" s="1"/>
  <c r="G775" i="16"/>
  <c r="H774" i="16"/>
  <c r="I774" i="16" s="1"/>
  <c r="J774" i="16" s="1"/>
  <c r="K774" i="16" s="1"/>
  <c r="G774" i="16"/>
  <c r="H773" i="16"/>
  <c r="I773" i="16" s="1"/>
  <c r="J773" i="16" s="1"/>
  <c r="K773" i="16" s="1"/>
  <c r="G773" i="16"/>
  <c r="H772" i="16"/>
  <c r="I772" i="16" s="1"/>
  <c r="J772" i="16" s="1"/>
  <c r="K772" i="16" s="1"/>
  <c r="G772" i="16"/>
  <c r="H771" i="16"/>
  <c r="I771" i="16" s="1"/>
  <c r="J771" i="16" s="1"/>
  <c r="K771" i="16" s="1"/>
  <c r="G771" i="16"/>
  <c r="H770" i="16"/>
  <c r="I770" i="16" s="1"/>
  <c r="J770" i="16" s="1"/>
  <c r="K770" i="16" s="1"/>
  <c r="G770" i="16"/>
  <c r="G769" i="16"/>
  <c r="H769" i="16" s="1"/>
  <c r="I769" i="16" s="1"/>
  <c r="J769" i="16" s="1"/>
  <c r="K769" i="16" s="1"/>
  <c r="H768" i="16"/>
  <c r="I768" i="16" s="1"/>
  <c r="J768" i="16" s="1"/>
  <c r="K768" i="16" s="1"/>
  <c r="G768" i="16"/>
  <c r="I767" i="16"/>
  <c r="J767" i="16" s="1"/>
  <c r="K767" i="16" s="1"/>
  <c r="H767" i="16"/>
  <c r="G767" i="16"/>
  <c r="H766" i="16"/>
  <c r="I766" i="16" s="1"/>
  <c r="J766" i="16" s="1"/>
  <c r="K766" i="16" s="1"/>
  <c r="G766" i="16"/>
  <c r="H765" i="16"/>
  <c r="I765" i="16" s="1"/>
  <c r="J765" i="16" s="1"/>
  <c r="K765" i="16" s="1"/>
  <c r="G765" i="16"/>
  <c r="H764" i="16"/>
  <c r="I764" i="16" s="1"/>
  <c r="J764" i="16" s="1"/>
  <c r="K764" i="16" s="1"/>
  <c r="G764" i="16"/>
  <c r="H763" i="16"/>
  <c r="I763" i="16" s="1"/>
  <c r="J763" i="16" s="1"/>
  <c r="K763" i="16" s="1"/>
  <c r="G763" i="16"/>
  <c r="H762" i="16"/>
  <c r="I762" i="16" s="1"/>
  <c r="J762" i="16" s="1"/>
  <c r="K762" i="16" s="1"/>
  <c r="G762" i="16"/>
  <c r="H761" i="16"/>
  <c r="I761" i="16" s="1"/>
  <c r="J761" i="16" s="1"/>
  <c r="K761" i="16" s="1"/>
  <c r="G761" i="16"/>
  <c r="H760" i="16"/>
  <c r="I760" i="16" s="1"/>
  <c r="J760" i="16" s="1"/>
  <c r="K760" i="16" s="1"/>
  <c r="G760" i="16"/>
  <c r="H759" i="16"/>
  <c r="I759" i="16" s="1"/>
  <c r="J759" i="16" s="1"/>
  <c r="K759" i="16" s="1"/>
  <c r="G759" i="16"/>
  <c r="G758" i="16"/>
  <c r="H758" i="16" s="1"/>
  <c r="I758" i="16" s="1"/>
  <c r="J758" i="16" s="1"/>
  <c r="K758" i="16" s="1"/>
  <c r="G757" i="16"/>
  <c r="H757" i="16" s="1"/>
  <c r="I757" i="16" s="1"/>
  <c r="J757" i="16" s="1"/>
  <c r="K757" i="16" s="1"/>
  <c r="H756" i="16"/>
  <c r="I756" i="16" s="1"/>
  <c r="J756" i="16" s="1"/>
  <c r="K756" i="16" s="1"/>
  <c r="G756" i="16"/>
  <c r="H755" i="16"/>
  <c r="I755" i="16" s="1"/>
  <c r="J755" i="16" s="1"/>
  <c r="K755" i="16" s="1"/>
  <c r="G755" i="16"/>
  <c r="H754" i="16"/>
  <c r="I754" i="16" s="1"/>
  <c r="J754" i="16" s="1"/>
  <c r="K754" i="16" s="1"/>
  <c r="G754" i="16"/>
  <c r="H753" i="16"/>
  <c r="I753" i="16" s="1"/>
  <c r="J753" i="16" s="1"/>
  <c r="K753" i="16" s="1"/>
  <c r="G753" i="16"/>
  <c r="H752" i="16"/>
  <c r="I752" i="16" s="1"/>
  <c r="J752" i="16" s="1"/>
  <c r="K752" i="16" s="1"/>
  <c r="G752" i="16"/>
  <c r="I751" i="16"/>
  <c r="J751" i="16" s="1"/>
  <c r="K751" i="16" s="1"/>
  <c r="H751" i="16"/>
  <c r="G751" i="16"/>
  <c r="H750" i="16"/>
  <c r="I750" i="16" s="1"/>
  <c r="J750" i="16" s="1"/>
  <c r="K750" i="16" s="1"/>
  <c r="G750" i="16"/>
  <c r="H749" i="16"/>
  <c r="I749" i="16" s="1"/>
  <c r="J749" i="16" s="1"/>
  <c r="K749" i="16" s="1"/>
  <c r="G749" i="16"/>
  <c r="H748" i="16"/>
  <c r="I748" i="16" s="1"/>
  <c r="J748" i="16" s="1"/>
  <c r="K748" i="16" s="1"/>
  <c r="G748" i="16"/>
  <c r="H747" i="16"/>
  <c r="I747" i="16" s="1"/>
  <c r="J747" i="16" s="1"/>
  <c r="K747" i="16" s="1"/>
  <c r="G747" i="16"/>
  <c r="H746" i="16"/>
  <c r="I746" i="16" s="1"/>
  <c r="J746" i="16" s="1"/>
  <c r="K746" i="16" s="1"/>
  <c r="G746" i="16"/>
  <c r="H745" i="16"/>
  <c r="I745" i="16" s="1"/>
  <c r="J745" i="16" s="1"/>
  <c r="K745" i="16" s="1"/>
  <c r="G745" i="16"/>
  <c r="H744" i="16"/>
  <c r="I744" i="16" s="1"/>
  <c r="J744" i="16" s="1"/>
  <c r="K744" i="16" s="1"/>
  <c r="G744" i="16"/>
  <c r="H743" i="16"/>
  <c r="I743" i="16" s="1"/>
  <c r="J743" i="16" s="1"/>
  <c r="K743" i="16" s="1"/>
  <c r="G743" i="16"/>
  <c r="H742" i="16"/>
  <c r="I742" i="16" s="1"/>
  <c r="J742" i="16" s="1"/>
  <c r="K742" i="16" s="1"/>
  <c r="G742" i="16"/>
  <c r="G741" i="16"/>
  <c r="H741" i="16" s="1"/>
  <c r="I741" i="16" s="1"/>
  <c r="J741" i="16" s="1"/>
  <c r="K741" i="16" s="1"/>
  <c r="H740" i="16"/>
  <c r="I740" i="16" s="1"/>
  <c r="J740" i="16" s="1"/>
  <c r="K740" i="16" s="1"/>
  <c r="G740" i="16"/>
  <c r="H739" i="16"/>
  <c r="I739" i="16" s="1"/>
  <c r="J739" i="16" s="1"/>
  <c r="K739" i="16" s="1"/>
  <c r="G739" i="16"/>
  <c r="H738" i="16"/>
  <c r="I738" i="16" s="1"/>
  <c r="J738" i="16" s="1"/>
  <c r="K738" i="16" s="1"/>
  <c r="G738" i="16"/>
  <c r="H737" i="16"/>
  <c r="I737" i="16" s="1"/>
  <c r="J737" i="16" s="1"/>
  <c r="K737" i="16" s="1"/>
  <c r="G737" i="16"/>
  <c r="G736" i="16"/>
  <c r="H736" i="16" s="1"/>
  <c r="I736" i="16" s="1"/>
  <c r="J736" i="16" s="1"/>
  <c r="K736" i="16" s="1"/>
  <c r="G735" i="16"/>
  <c r="H735" i="16" s="1"/>
  <c r="I735" i="16" s="1"/>
  <c r="J735" i="16" s="1"/>
  <c r="K735" i="16" s="1"/>
  <c r="H734" i="16"/>
  <c r="I734" i="16" s="1"/>
  <c r="J734" i="16" s="1"/>
  <c r="K734" i="16" s="1"/>
  <c r="G734" i="16"/>
  <c r="H733" i="16"/>
  <c r="I733" i="16" s="1"/>
  <c r="J733" i="16" s="1"/>
  <c r="K733" i="16" s="1"/>
  <c r="G733" i="16"/>
  <c r="G732" i="16"/>
  <c r="H732" i="16" s="1"/>
  <c r="I732" i="16" s="1"/>
  <c r="J732" i="16" s="1"/>
  <c r="K732" i="16" s="1"/>
  <c r="H731" i="16"/>
  <c r="I731" i="16" s="1"/>
  <c r="J731" i="16" s="1"/>
  <c r="K731" i="16" s="1"/>
  <c r="G731" i="16"/>
  <c r="H730" i="16"/>
  <c r="I730" i="16" s="1"/>
  <c r="J730" i="16" s="1"/>
  <c r="K730" i="16" s="1"/>
  <c r="G730" i="16"/>
  <c r="G729" i="16"/>
  <c r="H729" i="16" s="1"/>
  <c r="I729" i="16" s="1"/>
  <c r="J729" i="16" s="1"/>
  <c r="K729" i="16" s="1"/>
  <c r="G728" i="16"/>
  <c r="H728" i="16" s="1"/>
  <c r="I728" i="16" s="1"/>
  <c r="J728" i="16" s="1"/>
  <c r="K728" i="16" s="1"/>
  <c r="G727" i="16"/>
  <c r="H727" i="16" s="1"/>
  <c r="I727" i="16" s="1"/>
  <c r="J727" i="16" s="1"/>
  <c r="K727" i="16" s="1"/>
  <c r="H726" i="16"/>
  <c r="I726" i="16" s="1"/>
  <c r="J726" i="16" s="1"/>
  <c r="K726" i="16" s="1"/>
  <c r="G726" i="16"/>
  <c r="H725" i="16"/>
  <c r="I725" i="16" s="1"/>
  <c r="J725" i="16" s="1"/>
  <c r="K725" i="16" s="1"/>
  <c r="G725" i="16"/>
  <c r="G724" i="16"/>
  <c r="H724" i="16" s="1"/>
  <c r="I724" i="16" s="1"/>
  <c r="J724" i="16" s="1"/>
  <c r="K724" i="16" s="1"/>
  <c r="H723" i="16"/>
  <c r="I723" i="16" s="1"/>
  <c r="J723" i="16" s="1"/>
  <c r="K723" i="16" s="1"/>
  <c r="G723" i="16"/>
  <c r="H722" i="16"/>
  <c r="I722" i="16" s="1"/>
  <c r="J722" i="16" s="1"/>
  <c r="K722" i="16" s="1"/>
  <c r="G722" i="16"/>
  <c r="H721" i="16"/>
  <c r="I721" i="16" s="1"/>
  <c r="J721" i="16" s="1"/>
  <c r="K721" i="16" s="1"/>
  <c r="G721" i="16"/>
  <c r="H720" i="16"/>
  <c r="I720" i="16" s="1"/>
  <c r="J720" i="16" s="1"/>
  <c r="K720" i="16" s="1"/>
  <c r="G720" i="16"/>
  <c r="H719" i="16"/>
  <c r="I719" i="16" s="1"/>
  <c r="J719" i="16" s="1"/>
  <c r="K719" i="16" s="1"/>
  <c r="G719" i="16"/>
  <c r="H718" i="16"/>
  <c r="I718" i="16" s="1"/>
  <c r="J718" i="16" s="1"/>
  <c r="K718" i="16" s="1"/>
  <c r="G718" i="16"/>
  <c r="H717" i="16"/>
  <c r="I717" i="16" s="1"/>
  <c r="J717" i="16" s="1"/>
  <c r="K717" i="16" s="1"/>
  <c r="G717" i="16"/>
  <c r="H716" i="16"/>
  <c r="I716" i="16" s="1"/>
  <c r="J716" i="16" s="1"/>
  <c r="K716" i="16" s="1"/>
  <c r="G716" i="16"/>
  <c r="G715" i="16"/>
  <c r="H715" i="16" s="1"/>
  <c r="I715" i="16" s="1"/>
  <c r="J715" i="16" s="1"/>
  <c r="K715" i="16" s="1"/>
  <c r="H714" i="16"/>
  <c r="I714" i="16" s="1"/>
  <c r="J714" i="16" s="1"/>
  <c r="K714" i="16" s="1"/>
  <c r="G714" i="16"/>
  <c r="H713" i="16"/>
  <c r="I713" i="16" s="1"/>
  <c r="J713" i="16" s="1"/>
  <c r="K713" i="16" s="1"/>
  <c r="G713" i="16"/>
  <c r="H712" i="16"/>
  <c r="I712" i="16" s="1"/>
  <c r="J712" i="16" s="1"/>
  <c r="K712" i="16" s="1"/>
  <c r="G712" i="16"/>
  <c r="H711" i="16"/>
  <c r="I711" i="16" s="1"/>
  <c r="J711" i="16" s="1"/>
  <c r="K711" i="16" s="1"/>
  <c r="G711" i="16"/>
  <c r="I710" i="16"/>
  <c r="J710" i="16" s="1"/>
  <c r="K710" i="16" s="1"/>
  <c r="H710" i="16"/>
  <c r="G710" i="16"/>
  <c r="H709" i="16"/>
  <c r="I709" i="16" s="1"/>
  <c r="J709" i="16" s="1"/>
  <c r="K709" i="16" s="1"/>
  <c r="G709" i="16"/>
  <c r="H708" i="16"/>
  <c r="I708" i="16" s="1"/>
  <c r="J708" i="16" s="1"/>
  <c r="K708" i="16" s="1"/>
  <c r="G708" i="16"/>
  <c r="H707" i="16"/>
  <c r="I707" i="16" s="1"/>
  <c r="J707" i="16" s="1"/>
  <c r="K707" i="16" s="1"/>
  <c r="G707" i="16"/>
  <c r="H706" i="16"/>
  <c r="I706" i="16" s="1"/>
  <c r="J706" i="16" s="1"/>
  <c r="K706" i="16" s="1"/>
  <c r="G706" i="16"/>
  <c r="H705" i="16"/>
  <c r="I705" i="16" s="1"/>
  <c r="J705" i="16" s="1"/>
  <c r="K705" i="16" s="1"/>
  <c r="G705" i="16"/>
  <c r="H704" i="16"/>
  <c r="I704" i="16" s="1"/>
  <c r="J704" i="16" s="1"/>
  <c r="K704" i="16" s="1"/>
  <c r="G704" i="16"/>
  <c r="H703" i="16"/>
  <c r="I703" i="16" s="1"/>
  <c r="J703" i="16" s="1"/>
  <c r="K703" i="16" s="1"/>
  <c r="G703" i="16"/>
  <c r="H702" i="16"/>
  <c r="I702" i="16" s="1"/>
  <c r="J702" i="16" s="1"/>
  <c r="K702" i="16" s="1"/>
  <c r="G702" i="16"/>
  <c r="H701" i="16"/>
  <c r="I701" i="16" s="1"/>
  <c r="J701" i="16" s="1"/>
  <c r="K701" i="16" s="1"/>
  <c r="G701" i="16"/>
  <c r="H700" i="16"/>
  <c r="I700" i="16" s="1"/>
  <c r="J700" i="16" s="1"/>
  <c r="K700" i="16" s="1"/>
  <c r="G700" i="16"/>
  <c r="H699" i="16"/>
  <c r="I699" i="16" s="1"/>
  <c r="J699" i="16" s="1"/>
  <c r="K699" i="16" s="1"/>
  <c r="G699" i="16"/>
  <c r="H698" i="16"/>
  <c r="I698" i="16" s="1"/>
  <c r="J698" i="16" s="1"/>
  <c r="K698" i="16" s="1"/>
  <c r="G698" i="16"/>
  <c r="H697" i="16"/>
  <c r="I697" i="16" s="1"/>
  <c r="J697" i="16" s="1"/>
  <c r="K697" i="16" s="1"/>
  <c r="G697" i="16"/>
  <c r="H696" i="16"/>
  <c r="I696" i="16" s="1"/>
  <c r="J696" i="16" s="1"/>
  <c r="K696" i="16" s="1"/>
  <c r="G696" i="16"/>
  <c r="H695" i="16"/>
  <c r="I695" i="16" s="1"/>
  <c r="J695" i="16" s="1"/>
  <c r="K695" i="16" s="1"/>
  <c r="G695" i="16"/>
  <c r="H694" i="16"/>
  <c r="I694" i="16" s="1"/>
  <c r="J694" i="16" s="1"/>
  <c r="K694" i="16" s="1"/>
  <c r="G694" i="16"/>
  <c r="H693" i="16"/>
  <c r="I693" i="16" s="1"/>
  <c r="J693" i="16" s="1"/>
  <c r="K693" i="16" s="1"/>
  <c r="G693" i="16"/>
  <c r="H692" i="16"/>
  <c r="I692" i="16" s="1"/>
  <c r="J692" i="16" s="1"/>
  <c r="K692" i="16" s="1"/>
  <c r="G692" i="16"/>
  <c r="H691" i="16"/>
  <c r="I691" i="16" s="1"/>
  <c r="J691" i="16" s="1"/>
  <c r="K691" i="16" s="1"/>
  <c r="G691" i="16"/>
  <c r="H690" i="16"/>
  <c r="I690" i="16" s="1"/>
  <c r="J690" i="16" s="1"/>
  <c r="K690" i="16" s="1"/>
  <c r="G690" i="16"/>
  <c r="H689" i="16"/>
  <c r="I689" i="16" s="1"/>
  <c r="J689" i="16" s="1"/>
  <c r="K689" i="16" s="1"/>
  <c r="G689" i="16"/>
  <c r="G688" i="16"/>
  <c r="H688" i="16" s="1"/>
  <c r="I688" i="16" s="1"/>
  <c r="J688" i="16" s="1"/>
  <c r="K688" i="16" s="1"/>
  <c r="H687" i="16"/>
  <c r="I687" i="16" s="1"/>
  <c r="J687" i="16" s="1"/>
  <c r="K687" i="16" s="1"/>
  <c r="G687" i="16"/>
  <c r="H686" i="16"/>
  <c r="I686" i="16" s="1"/>
  <c r="J686" i="16" s="1"/>
  <c r="K686" i="16" s="1"/>
  <c r="G686" i="16"/>
  <c r="H685" i="16"/>
  <c r="I685" i="16" s="1"/>
  <c r="J685" i="16" s="1"/>
  <c r="K685" i="16" s="1"/>
  <c r="G685" i="16"/>
  <c r="H684" i="16"/>
  <c r="I684" i="16" s="1"/>
  <c r="J684" i="16" s="1"/>
  <c r="K684" i="16" s="1"/>
  <c r="G684" i="16"/>
  <c r="H683" i="16"/>
  <c r="I683" i="16" s="1"/>
  <c r="J683" i="16" s="1"/>
  <c r="K683" i="16" s="1"/>
  <c r="G683" i="16"/>
  <c r="H682" i="16"/>
  <c r="I682" i="16" s="1"/>
  <c r="J682" i="16" s="1"/>
  <c r="K682" i="16" s="1"/>
  <c r="G682" i="16"/>
  <c r="H681" i="16"/>
  <c r="I681" i="16" s="1"/>
  <c r="J681" i="16" s="1"/>
  <c r="K681" i="16" s="1"/>
  <c r="G681" i="16"/>
  <c r="H680" i="16"/>
  <c r="I680" i="16" s="1"/>
  <c r="J680" i="16" s="1"/>
  <c r="K680" i="16" s="1"/>
  <c r="G680" i="16"/>
  <c r="H679" i="16"/>
  <c r="I679" i="16" s="1"/>
  <c r="J679" i="16" s="1"/>
  <c r="K679" i="16" s="1"/>
  <c r="G679" i="16"/>
  <c r="H678" i="16"/>
  <c r="I678" i="16" s="1"/>
  <c r="J678" i="16" s="1"/>
  <c r="K678" i="16" s="1"/>
  <c r="G678" i="16"/>
  <c r="H677" i="16"/>
  <c r="I677" i="16" s="1"/>
  <c r="J677" i="16" s="1"/>
  <c r="K677" i="16" s="1"/>
  <c r="G677" i="16"/>
  <c r="H676" i="16"/>
  <c r="I676" i="16" s="1"/>
  <c r="J676" i="16" s="1"/>
  <c r="K676" i="16" s="1"/>
  <c r="G676" i="16"/>
  <c r="H675" i="16"/>
  <c r="I675" i="16" s="1"/>
  <c r="J675" i="16" s="1"/>
  <c r="K675" i="16" s="1"/>
  <c r="G675" i="16"/>
  <c r="H674" i="16"/>
  <c r="I674" i="16" s="1"/>
  <c r="J674" i="16" s="1"/>
  <c r="K674" i="16" s="1"/>
  <c r="G674" i="16"/>
  <c r="H673" i="16"/>
  <c r="I673" i="16" s="1"/>
  <c r="J673" i="16" s="1"/>
  <c r="K673" i="16" s="1"/>
  <c r="G673" i="16"/>
  <c r="H672" i="16"/>
  <c r="I672" i="16" s="1"/>
  <c r="J672" i="16" s="1"/>
  <c r="K672" i="16" s="1"/>
  <c r="G672" i="16"/>
  <c r="G671" i="16"/>
  <c r="H671" i="16" s="1"/>
  <c r="I671" i="16" s="1"/>
  <c r="J671" i="16" s="1"/>
  <c r="K671" i="16" s="1"/>
  <c r="G670" i="16"/>
  <c r="H670" i="16" s="1"/>
  <c r="I670" i="16" s="1"/>
  <c r="J670" i="16" s="1"/>
  <c r="K670" i="16" s="1"/>
  <c r="G669" i="16"/>
  <c r="H669" i="16" s="1"/>
  <c r="I669" i="16" s="1"/>
  <c r="J669" i="16" s="1"/>
  <c r="K669" i="16" s="1"/>
  <c r="G668" i="16"/>
  <c r="H668" i="16" s="1"/>
  <c r="I668" i="16" s="1"/>
  <c r="J668" i="16" s="1"/>
  <c r="K668" i="16" s="1"/>
  <c r="H667" i="16"/>
  <c r="I667" i="16" s="1"/>
  <c r="J667" i="16" s="1"/>
  <c r="K667" i="16" s="1"/>
  <c r="G667" i="16"/>
  <c r="H666" i="16"/>
  <c r="I666" i="16" s="1"/>
  <c r="J666" i="16" s="1"/>
  <c r="K666" i="16" s="1"/>
  <c r="G666" i="16"/>
  <c r="G665" i="16"/>
  <c r="H665" i="16" s="1"/>
  <c r="I665" i="16" s="1"/>
  <c r="J665" i="16" s="1"/>
  <c r="K665" i="16" s="1"/>
  <c r="G664" i="16"/>
  <c r="H664" i="16" s="1"/>
  <c r="I664" i="16" s="1"/>
  <c r="J664" i="16" s="1"/>
  <c r="K664" i="16" s="1"/>
  <c r="G663" i="16"/>
  <c r="H663" i="16" s="1"/>
  <c r="I663" i="16" s="1"/>
  <c r="J663" i="16" s="1"/>
  <c r="K663" i="16" s="1"/>
  <c r="G662" i="16"/>
  <c r="H662" i="16" s="1"/>
  <c r="I662" i="16" s="1"/>
  <c r="J662" i="16" s="1"/>
  <c r="K662" i="16" s="1"/>
  <c r="G661" i="16"/>
  <c r="H661" i="16" s="1"/>
  <c r="I661" i="16" s="1"/>
  <c r="J661" i="16" s="1"/>
  <c r="K661" i="16" s="1"/>
  <c r="G660" i="16"/>
  <c r="H660" i="16" s="1"/>
  <c r="I660" i="16" s="1"/>
  <c r="J660" i="16" s="1"/>
  <c r="K660" i="16" s="1"/>
  <c r="H659" i="16"/>
  <c r="I659" i="16" s="1"/>
  <c r="J659" i="16" s="1"/>
  <c r="K659" i="16" s="1"/>
  <c r="G659" i="16"/>
  <c r="H658" i="16"/>
  <c r="I658" i="16" s="1"/>
  <c r="J658" i="16" s="1"/>
  <c r="K658" i="16" s="1"/>
  <c r="G658" i="16"/>
  <c r="H657" i="16"/>
  <c r="I657" i="16" s="1"/>
  <c r="J657" i="16" s="1"/>
  <c r="K657" i="16" s="1"/>
  <c r="G657" i="16"/>
  <c r="H656" i="16"/>
  <c r="I656" i="16" s="1"/>
  <c r="J656" i="16" s="1"/>
  <c r="K656" i="16" s="1"/>
  <c r="G656" i="16"/>
  <c r="G655" i="16"/>
  <c r="H655" i="16" s="1"/>
  <c r="I655" i="16" s="1"/>
  <c r="J655" i="16" s="1"/>
  <c r="K655" i="16" s="1"/>
  <c r="H654" i="16"/>
  <c r="I654" i="16" s="1"/>
  <c r="J654" i="16" s="1"/>
  <c r="K654" i="16" s="1"/>
  <c r="G654" i="16"/>
  <c r="H653" i="16"/>
  <c r="I653" i="16" s="1"/>
  <c r="J653" i="16" s="1"/>
  <c r="K653" i="16" s="1"/>
  <c r="G653" i="16"/>
  <c r="H652" i="16"/>
  <c r="I652" i="16" s="1"/>
  <c r="J652" i="16" s="1"/>
  <c r="K652" i="16" s="1"/>
  <c r="G652" i="16"/>
  <c r="H651" i="16"/>
  <c r="I651" i="16" s="1"/>
  <c r="J651" i="16" s="1"/>
  <c r="K651" i="16" s="1"/>
  <c r="G651" i="16"/>
  <c r="H650" i="16"/>
  <c r="I650" i="16" s="1"/>
  <c r="J650" i="16" s="1"/>
  <c r="K650" i="16" s="1"/>
  <c r="G650" i="16"/>
  <c r="H649" i="16"/>
  <c r="I649" i="16" s="1"/>
  <c r="J649" i="16" s="1"/>
  <c r="K649" i="16" s="1"/>
  <c r="G649" i="16"/>
  <c r="G648" i="16"/>
  <c r="H648" i="16" s="1"/>
  <c r="I648" i="16" s="1"/>
  <c r="J648" i="16" s="1"/>
  <c r="K648" i="16" s="1"/>
  <c r="G647" i="16"/>
  <c r="H647" i="16" s="1"/>
  <c r="I647" i="16" s="1"/>
  <c r="J647" i="16" s="1"/>
  <c r="K647" i="16" s="1"/>
  <c r="G646" i="16"/>
  <c r="H646" i="16" s="1"/>
  <c r="I646" i="16" s="1"/>
  <c r="J646" i="16" s="1"/>
  <c r="K646" i="16" s="1"/>
  <c r="G645" i="16"/>
  <c r="H645" i="16" s="1"/>
  <c r="I645" i="16" s="1"/>
  <c r="J645" i="16" s="1"/>
  <c r="K645" i="16" s="1"/>
  <c r="G644" i="16"/>
  <c r="H644" i="16" s="1"/>
  <c r="I644" i="16" s="1"/>
  <c r="J644" i="16" s="1"/>
  <c r="K644" i="16" s="1"/>
  <c r="G643" i="16"/>
  <c r="H643" i="16" s="1"/>
  <c r="I643" i="16" s="1"/>
  <c r="J643" i="16" s="1"/>
  <c r="K643" i="16" s="1"/>
  <c r="H642" i="16"/>
  <c r="I642" i="16" s="1"/>
  <c r="J642" i="16" s="1"/>
  <c r="K642" i="16" s="1"/>
  <c r="G642" i="16"/>
  <c r="H641" i="16"/>
  <c r="I641" i="16" s="1"/>
  <c r="J641" i="16" s="1"/>
  <c r="K641" i="16" s="1"/>
  <c r="G641" i="16"/>
  <c r="G640" i="16"/>
  <c r="H640" i="16" s="1"/>
  <c r="I640" i="16" s="1"/>
  <c r="J640" i="16" s="1"/>
  <c r="K640" i="16" s="1"/>
  <c r="G639" i="16"/>
  <c r="H639" i="16" s="1"/>
  <c r="I639" i="16" s="1"/>
  <c r="J639" i="16" s="1"/>
  <c r="K639" i="16" s="1"/>
  <c r="G638" i="16"/>
  <c r="H638" i="16" s="1"/>
  <c r="I638" i="16" s="1"/>
  <c r="J638" i="16" s="1"/>
  <c r="K638" i="16" s="1"/>
  <c r="G637" i="16"/>
  <c r="H637" i="16" s="1"/>
  <c r="I637" i="16" s="1"/>
  <c r="J637" i="16" s="1"/>
  <c r="K637" i="16" s="1"/>
  <c r="H636" i="16"/>
  <c r="I636" i="16" s="1"/>
  <c r="J636" i="16" s="1"/>
  <c r="K636" i="16" s="1"/>
  <c r="G636" i="16"/>
  <c r="H635" i="16"/>
  <c r="I635" i="16" s="1"/>
  <c r="J635" i="16" s="1"/>
  <c r="K635" i="16" s="1"/>
  <c r="G635" i="16"/>
  <c r="G634" i="16"/>
  <c r="H634" i="16" s="1"/>
  <c r="I634" i="16" s="1"/>
  <c r="J634" i="16" s="1"/>
  <c r="K634" i="16" s="1"/>
  <c r="G633" i="16"/>
  <c r="H633" i="16" s="1"/>
  <c r="I633" i="16" s="1"/>
  <c r="J633" i="16" s="1"/>
  <c r="K633" i="16" s="1"/>
  <c r="G632" i="16"/>
  <c r="H632" i="16" s="1"/>
  <c r="I632" i="16" s="1"/>
  <c r="J632" i="16" s="1"/>
  <c r="K632" i="16" s="1"/>
  <c r="H631" i="16"/>
  <c r="I631" i="16" s="1"/>
  <c r="J631" i="16" s="1"/>
  <c r="K631" i="16" s="1"/>
  <c r="G631" i="16"/>
  <c r="H630" i="16"/>
  <c r="I630" i="16" s="1"/>
  <c r="J630" i="16" s="1"/>
  <c r="K630" i="16" s="1"/>
  <c r="G630" i="16"/>
  <c r="H629" i="16"/>
  <c r="I629" i="16" s="1"/>
  <c r="J629" i="16" s="1"/>
  <c r="K629" i="16" s="1"/>
  <c r="G629" i="16"/>
  <c r="H628" i="16"/>
  <c r="I628" i="16" s="1"/>
  <c r="J628" i="16" s="1"/>
  <c r="K628" i="16" s="1"/>
  <c r="G628" i="16"/>
  <c r="H627" i="16"/>
  <c r="I627" i="16" s="1"/>
  <c r="J627" i="16" s="1"/>
  <c r="K627" i="16" s="1"/>
  <c r="G627" i="16"/>
  <c r="G626" i="16"/>
  <c r="H626" i="16" s="1"/>
  <c r="I626" i="16" s="1"/>
  <c r="J626" i="16" s="1"/>
  <c r="K626" i="16" s="1"/>
  <c r="H625" i="16"/>
  <c r="I625" i="16" s="1"/>
  <c r="J625" i="16" s="1"/>
  <c r="K625" i="16" s="1"/>
  <c r="G625" i="16"/>
  <c r="G624" i="16"/>
  <c r="H624" i="16" s="1"/>
  <c r="I624" i="16" s="1"/>
  <c r="J624" i="16" s="1"/>
  <c r="K624" i="16" s="1"/>
  <c r="G623" i="16"/>
  <c r="H623" i="16" s="1"/>
  <c r="I623" i="16" s="1"/>
  <c r="J623" i="16" s="1"/>
  <c r="K623" i="16" s="1"/>
  <c r="H622" i="16"/>
  <c r="I622" i="16" s="1"/>
  <c r="J622" i="16" s="1"/>
  <c r="K622" i="16" s="1"/>
  <c r="G622" i="16"/>
  <c r="H621" i="16"/>
  <c r="I621" i="16" s="1"/>
  <c r="J621" i="16" s="1"/>
  <c r="K621" i="16" s="1"/>
  <c r="G621" i="16"/>
  <c r="H620" i="16"/>
  <c r="I620" i="16" s="1"/>
  <c r="J620" i="16" s="1"/>
  <c r="K620" i="16" s="1"/>
  <c r="G620" i="16"/>
  <c r="H619" i="16"/>
  <c r="I619" i="16" s="1"/>
  <c r="J619" i="16" s="1"/>
  <c r="K619" i="16" s="1"/>
  <c r="G619" i="16"/>
  <c r="G618" i="16"/>
  <c r="H618" i="16" s="1"/>
  <c r="I618" i="16" s="1"/>
  <c r="J618" i="16" s="1"/>
  <c r="K618" i="16" s="1"/>
  <c r="H617" i="16"/>
  <c r="I617" i="16" s="1"/>
  <c r="J617" i="16" s="1"/>
  <c r="K617" i="16" s="1"/>
  <c r="G617" i="16"/>
  <c r="H616" i="16"/>
  <c r="I616" i="16" s="1"/>
  <c r="J616" i="16" s="1"/>
  <c r="K616" i="16" s="1"/>
  <c r="G616" i="16"/>
  <c r="G615" i="16"/>
  <c r="H615" i="16" s="1"/>
  <c r="I615" i="16" s="1"/>
  <c r="J615" i="16" s="1"/>
  <c r="K615" i="16" s="1"/>
  <c r="G614" i="16"/>
  <c r="H614" i="16" s="1"/>
  <c r="I614" i="16" s="1"/>
  <c r="J614" i="16" s="1"/>
  <c r="K614" i="16" s="1"/>
  <c r="H613" i="16"/>
  <c r="I613" i="16" s="1"/>
  <c r="J613" i="16" s="1"/>
  <c r="K613" i="16" s="1"/>
  <c r="G613" i="16"/>
  <c r="H612" i="16"/>
  <c r="I612" i="16" s="1"/>
  <c r="J612" i="16" s="1"/>
  <c r="K612" i="16" s="1"/>
  <c r="G612" i="16"/>
  <c r="H611" i="16"/>
  <c r="I611" i="16" s="1"/>
  <c r="J611" i="16" s="1"/>
  <c r="K611" i="16" s="1"/>
  <c r="G611" i="16"/>
  <c r="H610" i="16"/>
  <c r="I610" i="16" s="1"/>
  <c r="J610" i="16" s="1"/>
  <c r="K610" i="16" s="1"/>
  <c r="G610" i="16"/>
  <c r="H609" i="16"/>
  <c r="I609" i="16" s="1"/>
  <c r="J609" i="16" s="1"/>
  <c r="K609" i="16" s="1"/>
  <c r="G609" i="16"/>
  <c r="H608" i="16"/>
  <c r="I608" i="16" s="1"/>
  <c r="J608" i="16" s="1"/>
  <c r="K608" i="16" s="1"/>
  <c r="G608" i="16"/>
  <c r="H607" i="16"/>
  <c r="I607" i="16" s="1"/>
  <c r="J607" i="16" s="1"/>
  <c r="K607" i="16" s="1"/>
  <c r="G607" i="16"/>
  <c r="H606" i="16"/>
  <c r="I606" i="16" s="1"/>
  <c r="J606" i="16" s="1"/>
  <c r="K606" i="16" s="1"/>
  <c r="G606" i="16"/>
  <c r="H605" i="16"/>
  <c r="I605" i="16" s="1"/>
  <c r="J605" i="16" s="1"/>
  <c r="K605" i="16" s="1"/>
  <c r="G605" i="16"/>
  <c r="H604" i="16"/>
  <c r="I604" i="16" s="1"/>
  <c r="J604" i="16" s="1"/>
  <c r="K604" i="16" s="1"/>
  <c r="G604" i="16"/>
  <c r="H603" i="16"/>
  <c r="I603" i="16" s="1"/>
  <c r="J603" i="16" s="1"/>
  <c r="K603" i="16" s="1"/>
  <c r="G603" i="16"/>
  <c r="H602" i="16"/>
  <c r="I602" i="16" s="1"/>
  <c r="J602" i="16" s="1"/>
  <c r="K602" i="16" s="1"/>
  <c r="G602" i="16"/>
  <c r="G601" i="16"/>
  <c r="H601" i="16" s="1"/>
  <c r="I601" i="16" s="1"/>
  <c r="J601" i="16" s="1"/>
  <c r="K601" i="16" s="1"/>
  <c r="H600" i="16"/>
  <c r="I600" i="16" s="1"/>
  <c r="J600" i="16" s="1"/>
  <c r="K600" i="16" s="1"/>
  <c r="G600" i="16"/>
  <c r="H599" i="16"/>
  <c r="I599" i="16" s="1"/>
  <c r="J599" i="16" s="1"/>
  <c r="K599" i="16" s="1"/>
  <c r="G599" i="16"/>
  <c r="H598" i="16"/>
  <c r="I598" i="16" s="1"/>
  <c r="J598" i="16" s="1"/>
  <c r="K598" i="16" s="1"/>
  <c r="G598" i="16"/>
  <c r="H597" i="16"/>
  <c r="I597" i="16" s="1"/>
  <c r="J597" i="16" s="1"/>
  <c r="K597" i="16" s="1"/>
  <c r="G597" i="16"/>
  <c r="H596" i="16"/>
  <c r="I596" i="16" s="1"/>
  <c r="J596" i="16" s="1"/>
  <c r="K596" i="16" s="1"/>
  <c r="G596" i="16"/>
  <c r="H595" i="16"/>
  <c r="I595" i="16" s="1"/>
  <c r="J595" i="16" s="1"/>
  <c r="K595" i="16" s="1"/>
  <c r="G595" i="16"/>
  <c r="H594" i="16"/>
  <c r="I594" i="16" s="1"/>
  <c r="J594" i="16" s="1"/>
  <c r="K594" i="16" s="1"/>
  <c r="G594" i="16"/>
  <c r="H593" i="16"/>
  <c r="I593" i="16" s="1"/>
  <c r="J593" i="16" s="1"/>
  <c r="K593" i="16" s="1"/>
  <c r="G593" i="16"/>
  <c r="H592" i="16"/>
  <c r="I592" i="16" s="1"/>
  <c r="J592" i="16" s="1"/>
  <c r="K592" i="16" s="1"/>
  <c r="G592" i="16"/>
  <c r="H591" i="16"/>
  <c r="I591" i="16" s="1"/>
  <c r="J591" i="16" s="1"/>
  <c r="K591" i="16" s="1"/>
  <c r="G591" i="16"/>
  <c r="H590" i="16"/>
  <c r="I590" i="16" s="1"/>
  <c r="J590" i="16" s="1"/>
  <c r="K590" i="16" s="1"/>
  <c r="G590" i="16"/>
  <c r="G589" i="16"/>
  <c r="H589" i="16" s="1"/>
  <c r="I589" i="16" s="1"/>
  <c r="J589" i="16" s="1"/>
  <c r="K589" i="16" s="1"/>
  <c r="H588" i="16"/>
  <c r="I588" i="16" s="1"/>
  <c r="J588" i="16" s="1"/>
  <c r="K588" i="16" s="1"/>
  <c r="G588" i="16"/>
  <c r="H587" i="16"/>
  <c r="I587" i="16" s="1"/>
  <c r="J587" i="16" s="1"/>
  <c r="K587" i="16" s="1"/>
  <c r="G587" i="16"/>
  <c r="H586" i="16"/>
  <c r="I586" i="16" s="1"/>
  <c r="J586" i="16" s="1"/>
  <c r="K586" i="16" s="1"/>
  <c r="G586" i="16"/>
  <c r="H585" i="16"/>
  <c r="I585" i="16" s="1"/>
  <c r="J585" i="16" s="1"/>
  <c r="K585" i="16" s="1"/>
  <c r="G585" i="16"/>
  <c r="G584" i="16"/>
  <c r="H584" i="16" s="1"/>
  <c r="I584" i="16" s="1"/>
  <c r="J584" i="16" s="1"/>
  <c r="K584" i="16" s="1"/>
  <c r="H583" i="16"/>
  <c r="I583" i="16" s="1"/>
  <c r="J583" i="16" s="1"/>
  <c r="K583" i="16" s="1"/>
  <c r="G583" i="16"/>
  <c r="H582" i="16"/>
  <c r="I582" i="16" s="1"/>
  <c r="J582" i="16" s="1"/>
  <c r="K582" i="16" s="1"/>
  <c r="G582" i="16"/>
  <c r="H581" i="16"/>
  <c r="I581" i="16" s="1"/>
  <c r="J581" i="16" s="1"/>
  <c r="K581" i="16" s="1"/>
  <c r="G581" i="16"/>
  <c r="H580" i="16"/>
  <c r="I580" i="16" s="1"/>
  <c r="J580" i="16" s="1"/>
  <c r="K580" i="16" s="1"/>
  <c r="G580" i="16"/>
  <c r="H579" i="16"/>
  <c r="I579" i="16" s="1"/>
  <c r="J579" i="16" s="1"/>
  <c r="K579" i="16" s="1"/>
  <c r="G579" i="16"/>
  <c r="H578" i="16"/>
  <c r="I578" i="16" s="1"/>
  <c r="J578" i="16" s="1"/>
  <c r="K578" i="16" s="1"/>
  <c r="G578" i="16"/>
  <c r="G577" i="16"/>
  <c r="H577" i="16" s="1"/>
  <c r="I577" i="16" s="1"/>
  <c r="J577" i="16" s="1"/>
  <c r="K577" i="16" s="1"/>
  <c r="H576" i="16"/>
  <c r="I576" i="16" s="1"/>
  <c r="J576" i="16" s="1"/>
  <c r="K576" i="16" s="1"/>
  <c r="G576" i="16"/>
  <c r="H575" i="16"/>
  <c r="I575" i="16" s="1"/>
  <c r="J575" i="16" s="1"/>
  <c r="K575" i="16" s="1"/>
  <c r="G575" i="16"/>
  <c r="G574" i="16"/>
  <c r="H574" i="16" s="1"/>
  <c r="I574" i="16" s="1"/>
  <c r="J574" i="16" s="1"/>
  <c r="K574" i="16" s="1"/>
  <c r="H573" i="16"/>
  <c r="I573" i="16" s="1"/>
  <c r="J573" i="16" s="1"/>
  <c r="K573" i="16" s="1"/>
  <c r="G573" i="16"/>
  <c r="H572" i="16"/>
  <c r="I572" i="16" s="1"/>
  <c r="J572" i="16" s="1"/>
  <c r="K572" i="16" s="1"/>
  <c r="G572" i="16"/>
  <c r="H571" i="16"/>
  <c r="I571" i="16" s="1"/>
  <c r="J571" i="16" s="1"/>
  <c r="K571" i="16" s="1"/>
  <c r="G571" i="16"/>
  <c r="H570" i="16"/>
  <c r="I570" i="16" s="1"/>
  <c r="J570" i="16" s="1"/>
  <c r="K570" i="16" s="1"/>
  <c r="G570" i="16"/>
  <c r="G569" i="16"/>
  <c r="H569" i="16" s="1"/>
  <c r="I569" i="16" s="1"/>
  <c r="J569" i="16" s="1"/>
  <c r="K569" i="16" s="1"/>
  <c r="G568" i="16"/>
  <c r="H568" i="16" s="1"/>
  <c r="I568" i="16" s="1"/>
  <c r="J568" i="16" s="1"/>
  <c r="K568" i="16" s="1"/>
  <c r="H567" i="16"/>
  <c r="I567" i="16" s="1"/>
  <c r="J567" i="16" s="1"/>
  <c r="K567" i="16" s="1"/>
  <c r="G567" i="16"/>
  <c r="H566" i="16"/>
  <c r="I566" i="16" s="1"/>
  <c r="J566" i="16" s="1"/>
  <c r="K566" i="16" s="1"/>
  <c r="G566" i="16"/>
  <c r="H565" i="16"/>
  <c r="I565" i="16" s="1"/>
  <c r="J565" i="16" s="1"/>
  <c r="K565" i="16" s="1"/>
  <c r="G565" i="16"/>
  <c r="H564" i="16"/>
  <c r="I564" i="16" s="1"/>
  <c r="J564" i="16" s="1"/>
  <c r="K564" i="16" s="1"/>
  <c r="G564" i="16"/>
  <c r="H563" i="16"/>
  <c r="I563" i="16" s="1"/>
  <c r="J563" i="16" s="1"/>
  <c r="K563" i="16" s="1"/>
  <c r="G563" i="16"/>
  <c r="G562" i="16"/>
  <c r="H562" i="16" s="1"/>
  <c r="I562" i="16" s="1"/>
  <c r="J562" i="16" s="1"/>
  <c r="K562" i="16" s="1"/>
  <c r="H561" i="16"/>
  <c r="I561" i="16" s="1"/>
  <c r="J561" i="16" s="1"/>
  <c r="K561" i="16" s="1"/>
  <c r="G561" i="16"/>
  <c r="H560" i="16"/>
  <c r="I560" i="16" s="1"/>
  <c r="J560" i="16" s="1"/>
  <c r="K560" i="16" s="1"/>
  <c r="G560" i="16"/>
  <c r="H559" i="16"/>
  <c r="I559" i="16" s="1"/>
  <c r="J559" i="16" s="1"/>
  <c r="K559" i="16" s="1"/>
  <c r="G559" i="16"/>
  <c r="H558" i="16"/>
  <c r="I558" i="16" s="1"/>
  <c r="J558" i="16" s="1"/>
  <c r="K558" i="16" s="1"/>
  <c r="G558" i="16"/>
  <c r="H557" i="16"/>
  <c r="I557" i="16" s="1"/>
  <c r="J557" i="16" s="1"/>
  <c r="K557" i="16" s="1"/>
  <c r="G557" i="16"/>
  <c r="H556" i="16"/>
  <c r="I556" i="16" s="1"/>
  <c r="J556" i="16" s="1"/>
  <c r="K556" i="16" s="1"/>
  <c r="G556" i="16"/>
  <c r="H555" i="16"/>
  <c r="I555" i="16" s="1"/>
  <c r="J555" i="16" s="1"/>
  <c r="K555" i="16" s="1"/>
  <c r="G555" i="16"/>
  <c r="H554" i="16"/>
  <c r="I554" i="16" s="1"/>
  <c r="J554" i="16" s="1"/>
  <c r="K554" i="16" s="1"/>
  <c r="G554" i="16"/>
  <c r="H553" i="16"/>
  <c r="I553" i="16" s="1"/>
  <c r="J553" i="16" s="1"/>
  <c r="K553" i="16" s="1"/>
  <c r="G553" i="16"/>
  <c r="H552" i="16"/>
  <c r="I552" i="16" s="1"/>
  <c r="J552" i="16" s="1"/>
  <c r="K552" i="16" s="1"/>
  <c r="G552" i="16"/>
  <c r="H551" i="16"/>
  <c r="I551" i="16" s="1"/>
  <c r="J551" i="16" s="1"/>
  <c r="K551" i="16" s="1"/>
  <c r="G551" i="16"/>
  <c r="H550" i="16"/>
  <c r="I550" i="16" s="1"/>
  <c r="J550" i="16" s="1"/>
  <c r="K550" i="16" s="1"/>
  <c r="G550" i="16"/>
  <c r="G549" i="16"/>
  <c r="H549" i="16" s="1"/>
  <c r="I549" i="16" s="1"/>
  <c r="J549" i="16" s="1"/>
  <c r="K549" i="16" s="1"/>
  <c r="G548" i="16"/>
  <c r="H548" i="16" s="1"/>
  <c r="I548" i="16" s="1"/>
  <c r="J548" i="16" s="1"/>
  <c r="K548" i="16" s="1"/>
  <c r="G547" i="16"/>
  <c r="H547" i="16" s="1"/>
  <c r="I547" i="16" s="1"/>
  <c r="J547" i="16" s="1"/>
  <c r="K547" i="16" s="1"/>
  <c r="H546" i="16"/>
  <c r="I546" i="16" s="1"/>
  <c r="J546" i="16" s="1"/>
  <c r="K546" i="16" s="1"/>
  <c r="G546" i="16"/>
  <c r="H545" i="16"/>
  <c r="I545" i="16" s="1"/>
  <c r="J545" i="16" s="1"/>
  <c r="K545" i="16" s="1"/>
  <c r="G545" i="16"/>
  <c r="H544" i="16"/>
  <c r="I544" i="16" s="1"/>
  <c r="J544" i="16" s="1"/>
  <c r="K544" i="16" s="1"/>
  <c r="G544" i="16"/>
  <c r="H543" i="16"/>
  <c r="I543" i="16" s="1"/>
  <c r="J543" i="16" s="1"/>
  <c r="K543" i="16" s="1"/>
  <c r="G543" i="16"/>
  <c r="H542" i="16"/>
  <c r="I542" i="16" s="1"/>
  <c r="J542" i="16" s="1"/>
  <c r="K542" i="16" s="1"/>
  <c r="G542" i="16"/>
  <c r="H541" i="16"/>
  <c r="I541" i="16" s="1"/>
  <c r="J541" i="16" s="1"/>
  <c r="K541" i="16" s="1"/>
  <c r="G541" i="16"/>
  <c r="H540" i="16"/>
  <c r="I540" i="16" s="1"/>
  <c r="J540" i="16" s="1"/>
  <c r="K540" i="16" s="1"/>
  <c r="G540" i="16"/>
  <c r="H539" i="16"/>
  <c r="I539" i="16" s="1"/>
  <c r="J539" i="16" s="1"/>
  <c r="K539" i="16" s="1"/>
  <c r="G539" i="16"/>
  <c r="G538" i="16"/>
  <c r="H538" i="16" s="1"/>
  <c r="I538" i="16" s="1"/>
  <c r="J538" i="16" s="1"/>
  <c r="K538" i="16" s="1"/>
  <c r="H537" i="16"/>
  <c r="I537" i="16" s="1"/>
  <c r="J537" i="16" s="1"/>
  <c r="K537" i="16" s="1"/>
  <c r="G537" i="16"/>
  <c r="H536" i="16"/>
  <c r="I536" i="16" s="1"/>
  <c r="J536" i="16" s="1"/>
  <c r="K536" i="16" s="1"/>
  <c r="G536" i="16"/>
  <c r="H535" i="16"/>
  <c r="I535" i="16" s="1"/>
  <c r="J535" i="16" s="1"/>
  <c r="K535" i="16" s="1"/>
  <c r="G535" i="16"/>
  <c r="H534" i="16"/>
  <c r="I534" i="16" s="1"/>
  <c r="J534" i="16" s="1"/>
  <c r="K534" i="16" s="1"/>
  <c r="G534" i="16"/>
  <c r="G533" i="16"/>
  <c r="H533" i="16" s="1"/>
  <c r="I533" i="16" s="1"/>
  <c r="J533" i="16" s="1"/>
  <c r="K533" i="16" s="1"/>
  <c r="H532" i="16"/>
  <c r="I532" i="16" s="1"/>
  <c r="J532" i="16" s="1"/>
  <c r="K532" i="16" s="1"/>
  <c r="G532" i="16"/>
  <c r="H531" i="16"/>
  <c r="I531" i="16" s="1"/>
  <c r="J531" i="16" s="1"/>
  <c r="K531" i="16" s="1"/>
  <c r="G531" i="16"/>
  <c r="H530" i="16"/>
  <c r="I530" i="16" s="1"/>
  <c r="J530" i="16" s="1"/>
  <c r="K530" i="16" s="1"/>
  <c r="G530" i="16"/>
  <c r="H529" i="16"/>
  <c r="I529" i="16" s="1"/>
  <c r="J529" i="16" s="1"/>
  <c r="K529" i="16" s="1"/>
  <c r="G529" i="16"/>
  <c r="G528" i="16"/>
  <c r="H528" i="16" s="1"/>
  <c r="I528" i="16" s="1"/>
  <c r="J528" i="16" s="1"/>
  <c r="K528" i="16" s="1"/>
  <c r="H527" i="16"/>
  <c r="I527" i="16" s="1"/>
  <c r="J527" i="16" s="1"/>
  <c r="K527" i="16" s="1"/>
  <c r="G527" i="16"/>
  <c r="H526" i="16"/>
  <c r="I526" i="16" s="1"/>
  <c r="J526" i="16" s="1"/>
  <c r="K526" i="16" s="1"/>
  <c r="G526" i="16"/>
  <c r="G525" i="16"/>
  <c r="H525" i="16" s="1"/>
  <c r="I525" i="16" s="1"/>
  <c r="J525" i="16" s="1"/>
  <c r="K525" i="16" s="1"/>
  <c r="H524" i="16"/>
  <c r="I524" i="16" s="1"/>
  <c r="J524" i="16" s="1"/>
  <c r="K524" i="16" s="1"/>
  <c r="G524" i="16"/>
  <c r="H523" i="16"/>
  <c r="I523" i="16" s="1"/>
  <c r="J523" i="16" s="1"/>
  <c r="K523" i="16" s="1"/>
  <c r="G523" i="16"/>
  <c r="G522" i="16"/>
  <c r="H522" i="16" s="1"/>
  <c r="I522" i="16" s="1"/>
  <c r="J522" i="16" s="1"/>
  <c r="K522" i="16" s="1"/>
  <c r="H521" i="16"/>
  <c r="I521" i="16" s="1"/>
  <c r="J521" i="16" s="1"/>
  <c r="K521" i="16" s="1"/>
  <c r="G521" i="16"/>
  <c r="H520" i="16"/>
  <c r="I520" i="16" s="1"/>
  <c r="J520" i="16" s="1"/>
  <c r="K520" i="16" s="1"/>
  <c r="G520" i="16"/>
  <c r="H519" i="16"/>
  <c r="I519" i="16" s="1"/>
  <c r="J519" i="16" s="1"/>
  <c r="K519" i="16" s="1"/>
  <c r="G519" i="16"/>
  <c r="H518" i="16"/>
  <c r="I518" i="16" s="1"/>
  <c r="J518" i="16" s="1"/>
  <c r="K518" i="16" s="1"/>
  <c r="G518" i="16"/>
  <c r="G517" i="16"/>
  <c r="H517" i="16" s="1"/>
  <c r="I517" i="16" s="1"/>
  <c r="J517" i="16" s="1"/>
  <c r="K517" i="16" s="1"/>
  <c r="H516" i="16"/>
  <c r="I516" i="16" s="1"/>
  <c r="J516" i="16" s="1"/>
  <c r="K516" i="16" s="1"/>
  <c r="G516" i="16"/>
  <c r="H515" i="16"/>
  <c r="I515" i="16" s="1"/>
  <c r="J515" i="16" s="1"/>
  <c r="K515" i="16" s="1"/>
  <c r="G515" i="16"/>
  <c r="G514" i="16"/>
  <c r="H514" i="16" s="1"/>
  <c r="I514" i="16" s="1"/>
  <c r="J514" i="16" s="1"/>
  <c r="K514" i="16" s="1"/>
  <c r="G513" i="16"/>
  <c r="H513" i="16" s="1"/>
  <c r="I513" i="16" s="1"/>
  <c r="J513" i="16" s="1"/>
  <c r="K513" i="16" s="1"/>
  <c r="G512" i="16"/>
  <c r="H512" i="16" s="1"/>
  <c r="I512" i="16" s="1"/>
  <c r="J512" i="16" s="1"/>
  <c r="K512" i="16" s="1"/>
  <c r="G511" i="16"/>
  <c r="H511" i="16" s="1"/>
  <c r="I511" i="16" s="1"/>
  <c r="J511" i="16" s="1"/>
  <c r="K511" i="16" s="1"/>
  <c r="G510" i="16"/>
  <c r="H510" i="16" s="1"/>
  <c r="I510" i="16" s="1"/>
  <c r="J510" i="16" s="1"/>
  <c r="K510" i="16" s="1"/>
  <c r="G509" i="16"/>
  <c r="H509" i="16" s="1"/>
  <c r="I509" i="16" s="1"/>
  <c r="J509" i="16" s="1"/>
  <c r="K509" i="16" s="1"/>
  <c r="G508" i="16"/>
  <c r="H508" i="16" s="1"/>
  <c r="I508" i="16" s="1"/>
  <c r="J508" i="16" s="1"/>
  <c r="K508" i="16" s="1"/>
  <c r="H507" i="16"/>
  <c r="I507" i="16" s="1"/>
  <c r="J507" i="16" s="1"/>
  <c r="K507" i="16" s="1"/>
  <c r="G507" i="16"/>
  <c r="H506" i="16"/>
  <c r="I506" i="16" s="1"/>
  <c r="J506" i="16" s="1"/>
  <c r="K506" i="16" s="1"/>
  <c r="G506" i="16"/>
  <c r="H505" i="16"/>
  <c r="I505" i="16" s="1"/>
  <c r="J505" i="16" s="1"/>
  <c r="K505" i="16" s="1"/>
  <c r="G505" i="16"/>
  <c r="H504" i="16"/>
  <c r="I504" i="16" s="1"/>
  <c r="J504" i="16" s="1"/>
  <c r="K504" i="16" s="1"/>
  <c r="G504" i="16"/>
  <c r="H503" i="16"/>
  <c r="I503" i="16" s="1"/>
  <c r="J503" i="16" s="1"/>
  <c r="K503" i="16" s="1"/>
  <c r="G503" i="16"/>
  <c r="I502" i="16"/>
  <c r="J502" i="16" s="1"/>
  <c r="K502" i="16" s="1"/>
  <c r="H502" i="16"/>
  <c r="G502" i="16"/>
  <c r="G501" i="16"/>
  <c r="H501" i="16" s="1"/>
  <c r="I501" i="16" s="1"/>
  <c r="J501" i="16" s="1"/>
  <c r="K501" i="16" s="1"/>
  <c r="H500" i="16"/>
  <c r="I500" i="16" s="1"/>
  <c r="J500" i="16" s="1"/>
  <c r="K500" i="16" s="1"/>
  <c r="G500" i="16"/>
  <c r="H499" i="16"/>
  <c r="I499" i="16" s="1"/>
  <c r="J499" i="16" s="1"/>
  <c r="K499" i="16" s="1"/>
  <c r="G499" i="16"/>
  <c r="H498" i="16"/>
  <c r="I498" i="16" s="1"/>
  <c r="J498" i="16" s="1"/>
  <c r="K498" i="16" s="1"/>
  <c r="G498" i="16"/>
  <c r="H497" i="16"/>
  <c r="I497" i="16" s="1"/>
  <c r="J497" i="16" s="1"/>
  <c r="K497" i="16" s="1"/>
  <c r="G497" i="16"/>
  <c r="G496" i="16"/>
  <c r="H496" i="16" s="1"/>
  <c r="I496" i="16" s="1"/>
  <c r="J496" i="16" s="1"/>
  <c r="K496" i="16" s="1"/>
  <c r="H495" i="16"/>
  <c r="I495" i="16" s="1"/>
  <c r="J495" i="16" s="1"/>
  <c r="K495" i="16" s="1"/>
  <c r="G495" i="16"/>
  <c r="I494" i="16"/>
  <c r="J494" i="16" s="1"/>
  <c r="K494" i="16" s="1"/>
  <c r="H494" i="16"/>
  <c r="G494" i="16"/>
  <c r="H493" i="16"/>
  <c r="I493" i="16" s="1"/>
  <c r="J493" i="16" s="1"/>
  <c r="K493" i="16" s="1"/>
  <c r="G493" i="16"/>
  <c r="H492" i="16"/>
  <c r="I492" i="16" s="1"/>
  <c r="J492" i="16" s="1"/>
  <c r="K492" i="16" s="1"/>
  <c r="G492" i="16"/>
  <c r="H491" i="16"/>
  <c r="I491" i="16" s="1"/>
  <c r="J491" i="16" s="1"/>
  <c r="K491" i="16" s="1"/>
  <c r="G491" i="16"/>
  <c r="H490" i="16"/>
  <c r="I490" i="16" s="1"/>
  <c r="J490" i="16" s="1"/>
  <c r="K490" i="16" s="1"/>
  <c r="G490" i="16"/>
  <c r="H489" i="16"/>
  <c r="I489" i="16" s="1"/>
  <c r="J489" i="16" s="1"/>
  <c r="K489" i="16" s="1"/>
  <c r="G489" i="16"/>
  <c r="H488" i="16"/>
  <c r="I488" i="16" s="1"/>
  <c r="J488" i="16" s="1"/>
  <c r="K488" i="16" s="1"/>
  <c r="G488" i="16"/>
  <c r="G487" i="16"/>
  <c r="H487" i="16" s="1"/>
  <c r="I487" i="16" s="1"/>
  <c r="J487" i="16" s="1"/>
  <c r="K487" i="16" s="1"/>
  <c r="I486" i="16"/>
  <c r="J486" i="16" s="1"/>
  <c r="K486" i="16" s="1"/>
  <c r="H486" i="16"/>
  <c r="G486" i="16"/>
  <c r="H485" i="16"/>
  <c r="I485" i="16" s="1"/>
  <c r="J485" i="16" s="1"/>
  <c r="K485" i="16" s="1"/>
  <c r="G485" i="16"/>
  <c r="H484" i="16"/>
  <c r="I484" i="16" s="1"/>
  <c r="J484" i="16" s="1"/>
  <c r="K484" i="16" s="1"/>
  <c r="G484" i="16"/>
  <c r="H483" i="16"/>
  <c r="I483" i="16" s="1"/>
  <c r="J483" i="16" s="1"/>
  <c r="K483" i="16" s="1"/>
  <c r="G483" i="16"/>
  <c r="H482" i="16"/>
  <c r="I482" i="16" s="1"/>
  <c r="J482" i="16" s="1"/>
  <c r="K482" i="16" s="1"/>
  <c r="G482" i="16"/>
  <c r="G481" i="16"/>
  <c r="H481" i="16" s="1"/>
  <c r="I481" i="16" s="1"/>
  <c r="J481" i="16" s="1"/>
  <c r="K481" i="16" s="1"/>
  <c r="G480" i="16"/>
  <c r="H480" i="16" s="1"/>
  <c r="I480" i="16" s="1"/>
  <c r="J480" i="16" s="1"/>
  <c r="K480" i="16" s="1"/>
  <c r="H479" i="16"/>
  <c r="I479" i="16" s="1"/>
  <c r="J479" i="16" s="1"/>
  <c r="K479" i="16" s="1"/>
  <c r="G479" i="16"/>
  <c r="H478" i="16"/>
  <c r="I478" i="16" s="1"/>
  <c r="J478" i="16" s="1"/>
  <c r="K478" i="16" s="1"/>
  <c r="G478" i="16"/>
  <c r="G477" i="16"/>
  <c r="H477" i="16" s="1"/>
  <c r="I477" i="16" s="1"/>
  <c r="J477" i="16" s="1"/>
  <c r="K477" i="16" s="1"/>
  <c r="G476" i="16"/>
  <c r="H476" i="16" s="1"/>
  <c r="I476" i="16" s="1"/>
  <c r="J476" i="16" s="1"/>
  <c r="K476" i="16" s="1"/>
  <c r="G475" i="16"/>
  <c r="H475" i="16" s="1"/>
  <c r="I475" i="16" s="1"/>
  <c r="J475" i="16" s="1"/>
  <c r="K475" i="16" s="1"/>
  <c r="G474" i="16"/>
  <c r="H474" i="16" s="1"/>
  <c r="I474" i="16" s="1"/>
  <c r="J474" i="16" s="1"/>
  <c r="K474" i="16" s="1"/>
  <c r="H473" i="16"/>
  <c r="I473" i="16" s="1"/>
  <c r="J473" i="16" s="1"/>
  <c r="K473" i="16" s="1"/>
  <c r="G473" i="16"/>
  <c r="H472" i="16"/>
  <c r="I472" i="16" s="1"/>
  <c r="J472" i="16" s="1"/>
  <c r="K472" i="16" s="1"/>
  <c r="G472" i="16"/>
  <c r="H471" i="16"/>
  <c r="I471" i="16" s="1"/>
  <c r="J471" i="16" s="1"/>
  <c r="K471" i="16" s="1"/>
  <c r="G471" i="16"/>
  <c r="G470" i="16"/>
  <c r="H470" i="16" s="1"/>
  <c r="I470" i="16" s="1"/>
  <c r="J470" i="16" s="1"/>
  <c r="K470" i="16" s="1"/>
  <c r="H469" i="16"/>
  <c r="I469" i="16" s="1"/>
  <c r="J469" i="16" s="1"/>
  <c r="K469" i="16" s="1"/>
  <c r="G469" i="16"/>
  <c r="I468" i="16"/>
  <c r="J468" i="16" s="1"/>
  <c r="K468" i="16" s="1"/>
  <c r="H468" i="16"/>
  <c r="G468" i="16"/>
  <c r="H467" i="16"/>
  <c r="I467" i="16" s="1"/>
  <c r="J467" i="16" s="1"/>
  <c r="K467" i="16" s="1"/>
  <c r="G467" i="16"/>
  <c r="H466" i="16"/>
  <c r="I466" i="16" s="1"/>
  <c r="J466" i="16" s="1"/>
  <c r="K466" i="16" s="1"/>
  <c r="G466" i="16"/>
  <c r="G465" i="16"/>
  <c r="H465" i="16" s="1"/>
  <c r="I465" i="16" s="1"/>
  <c r="J465" i="16" s="1"/>
  <c r="K465" i="16" s="1"/>
  <c r="H464" i="16"/>
  <c r="I464" i="16" s="1"/>
  <c r="J464" i="16" s="1"/>
  <c r="K464" i="16" s="1"/>
  <c r="G464" i="16"/>
  <c r="I463" i="16"/>
  <c r="J463" i="16" s="1"/>
  <c r="K463" i="16" s="1"/>
  <c r="H463" i="16"/>
  <c r="G463" i="16"/>
  <c r="H462" i="16"/>
  <c r="I462" i="16" s="1"/>
  <c r="J462" i="16" s="1"/>
  <c r="K462" i="16" s="1"/>
  <c r="G462" i="16"/>
  <c r="G461" i="16"/>
  <c r="H461" i="16" s="1"/>
  <c r="I461" i="16" s="1"/>
  <c r="J461" i="16" s="1"/>
  <c r="K461" i="16" s="1"/>
  <c r="G460" i="16"/>
  <c r="H460" i="16" s="1"/>
  <c r="I460" i="16" s="1"/>
  <c r="J460" i="16" s="1"/>
  <c r="K460" i="16" s="1"/>
  <c r="H459" i="16"/>
  <c r="I459" i="16" s="1"/>
  <c r="J459" i="16" s="1"/>
  <c r="K459" i="16" s="1"/>
  <c r="G459" i="16"/>
  <c r="H458" i="16"/>
  <c r="I458" i="16" s="1"/>
  <c r="J458" i="16" s="1"/>
  <c r="K458" i="16" s="1"/>
  <c r="G458" i="16"/>
  <c r="H457" i="16"/>
  <c r="I457" i="16" s="1"/>
  <c r="J457" i="16" s="1"/>
  <c r="K457" i="16" s="1"/>
  <c r="G457" i="16"/>
  <c r="H456" i="16"/>
  <c r="I456" i="16" s="1"/>
  <c r="J456" i="16" s="1"/>
  <c r="K456" i="16" s="1"/>
  <c r="G456" i="16"/>
  <c r="H455" i="16"/>
  <c r="I455" i="16" s="1"/>
  <c r="J455" i="16" s="1"/>
  <c r="K455" i="16" s="1"/>
  <c r="G455" i="16"/>
  <c r="H454" i="16"/>
  <c r="I454" i="16" s="1"/>
  <c r="J454" i="16" s="1"/>
  <c r="K454" i="16" s="1"/>
  <c r="G454" i="16"/>
  <c r="H453" i="16"/>
  <c r="I453" i="16" s="1"/>
  <c r="J453" i="16" s="1"/>
  <c r="K453" i="16" s="1"/>
  <c r="G453" i="16"/>
  <c r="H452" i="16"/>
  <c r="I452" i="16" s="1"/>
  <c r="J452" i="16" s="1"/>
  <c r="K452" i="16" s="1"/>
  <c r="G452" i="16"/>
  <c r="H451" i="16"/>
  <c r="I451" i="16" s="1"/>
  <c r="J451" i="16" s="1"/>
  <c r="K451" i="16" s="1"/>
  <c r="G451" i="16"/>
  <c r="H450" i="16"/>
  <c r="I450" i="16" s="1"/>
  <c r="J450" i="16" s="1"/>
  <c r="K450" i="16" s="1"/>
  <c r="G450" i="16"/>
  <c r="H449" i="16"/>
  <c r="I449" i="16" s="1"/>
  <c r="J449" i="16" s="1"/>
  <c r="K449" i="16" s="1"/>
  <c r="G449" i="16"/>
  <c r="H448" i="16"/>
  <c r="I448" i="16" s="1"/>
  <c r="J448" i="16" s="1"/>
  <c r="K448" i="16" s="1"/>
  <c r="G448" i="16"/>
  <c r="H447" i="16"/>
  <c r="I447" i="16" s="1"/>
  <c r="J447" i="16" s="1"/>
  <c r="K447" i="16" s="1"/>
  <c r="G447" i="16"/>
  <c r="H446" i="16"/>
  <c r="I446" i="16" s="1"/>
  <c r="J446" i="16" s="1"/>
  <c r="K446" i="16" s="1"/>
  <c r="G446" i="16"/>
  <c r="H445" i="16"/>
  <c r="I445" i="16" s="1"/>
  <c r="J445" i="16" s="1"/>
  <c r="K445" i="16" s="1"/>
  <c r="G445" i="16"/>
  <c r="H444" i="16"/>
  <c r="I444" i="16" s="1"/>
  <c r="J444" i="16" s="1"/>
  <c r="K444" i="16" s="1"/>
  <c r="G444" i="16"/>
  <c r="H443" i="16"/>
  <c r="I443" i="16" s="1"/>
  <c r="J443" i="16" s="1"/>
  <c r="K443" i="16" s="1"/>
  <c r="G443" i="16"/>
  <c r="H442" i="16"/>
  <c r="I442" i="16" s="1"/>
  <c r="J442" i="16" s="1"/>
  <c r="K442" i="16" s="1"/>
  <c r="G442" i="16"/>
  <c r="H441" i="16"/>
  <c r="I441" i="16" s="1"/>
  <c r="J441" i="16" s="1"/>
  <c r="K441" i="16" s="1"/>
  <c r="G441" i="16"/>
  <c r="H440" i="16"/>
  <c r="I440" i="16" s="1"/>
  <c r="J440" i="16" s="1"/>
  <c r="K440" i="16" s="1"/>
  <c r="G440" i="16"/>
  <c r="H439" i="16"/>
  <c r="I439" i="16" s="1"/>
  <c r="J439" i="16" s="1"/>
  <c r="K439" i="16" s="1"/>
  <c r="G439" i="16"/>
  <c r="H438" i="16"/>
  <c r="I438" i="16" s="1"/>
  <c r="J438" i="16" s="1"/>
  <c r="K438" i="16" s="1"/>
  <c r="G438" i="16"/>
  <c r="H437" i="16"/>
  <c r="I437" i="16" s="1"/>
  <c r="J437" i="16" s="1"/>
  <c r="K437" i="16" s="1"/>
  <c r="G437" i="16"/>
  <c r="H436" i="16"/>
  <c r="I436" i="16" s="1"/>
  <c r="J436" i="16" s="1"/>
  <c r="K436" i="16" s="1"/>
  <c r="G436" i="16"/>
  <c r="G435" i="16"/>
  <c r="H435" i="16" s="1"/>
  <c r="I435" i="16" s="1"/>
  <c r="J435" i="16" s="1"/>
  <c r="K435" i="16" s="1"/>
  <c r="G434" i="16"/>
  <c r="H434" i="16" s="1"/>
  <c r="I434" i="16" s="1"/>
  <c r="J434" i="16" s="1"/>
  <c r="K434" i="16" s="1"/>
  <c r="H433" i="16"/>
  <c r="I433" i="16" s="1"/>
  <c r="J433" i="16" s="1"/>
  <c r="K433" i="16" s="1"/>
  <c r="G433" i="16"/>
  <c r="H432" i="16"/>
  <c r="I432" i="16" s="1"/>
  <c r="J432" i="16" s="1"/>
  <c r="K432" i="16" s="1"/>
  <c r="G432" i="16"/>
  <c r="H431" i="16"/>
  <c r="I431" i="16" s="1"/>
  <c r="J431" i="16" s="1"/>
  <c r="K431" i="16" s="1"/>
  <c r="G431" i="16"/>
  <c r="H430" i="16"/>
  <c r="I430" i="16" s="1"/>
  <c r="J430" i="16" s="1"/>
  <c r="K430" i="16" s="1"/>
  <c r="G430" i="16"/>
  <c r="H429" i="16"/>
  <c r="I429" i="16" s="1"/>
  <c r="J429" i="16" s="1"/>
  <c r="K429" i="16" s="1"/>
  <c r="G429" i="16"/>
  <c r="H428" i="16"/>
  <c r="I428" i="16" s="1"/>
  <c r="J428" i="16" s="1"/>
  <c r="K428" i="16" s="1"/>
  <c r="G428" i="16"/>
  <c r="G427" i="16"/>
  <c r="H427" i="16" s="1"/>
  <c r="I427" i="16" s="1"/>
  <c r="J427" i="16" s="1"/>
  <c r="K427" i="16" s="1"/>
  <c r="G426" i="16"/>
  <c r="H426" i="16" s="1"/>
  <c r="I426" i="16" s="1"/>
  <c r="J426" i="16" s="1"/>
  <c r="K426" i="16" s="1"/>
  <c r="G425" i="16"/>
  <c r="H425" i="16" s="1"/>
  <c r="I425" i="16" s="1"/>
  <c r="J425" i="16" s="1"/>
  <c r="K425" i="16" s="1"/>
  <c r="H424" i="16"/>
  <c r="I424" i="16" s="1"/>
  <c r="J424" i="16" s="1"/>
  <c r="K424" i="16" s="1"/>
  <c r="G424" i="16"/>
  <c r="H423" i="16"/>
  <c r="I423" i="16" s="1"/>
  <c r="J423" i="16" s="1"/>
  <c r="K423" i="16" s="1"/>
  <c r="G423" i="16"/>
  <c r="H422" i="16"/>
  <c r="I422" i="16" s="1"/>
  <c r="J422" i="16" s="1"/>
  <c r="K422" i="16" s="1"/>
  <c r="G422" i="16"/>
  <c r="H421" i="16"/>
  <c r="I421" i="16" s="1"/>
  <c r="J421" i="16" s="1"/>
  <c r="K421" i="16" s="1"/>
  <c r="G421" i="16"/>
  <c r="H420" i="16"/>
  <c r="I420" i="16" s="1"/>
  <c r="J420" i="16" s="1"/>
  <c r="K420" i="16" s="1"/>
  <c r="G420" i="16"/>
  <c r="G419" i="16"/>
  <c r="H419" i="16" s="1"/>
  <c r="I419" i="16" s="1"/>
  <c r="J419" i="16" s="1"/>
  <c r="K419" i="16" s="1"/>
  <c r="H418" i="16"/>
  <c r="I418" i="16" s="1"/>
  <c r="J418" i="16" s="1"/>
  <c r="K418" i="16" s="1"/>
  <c r="G418" i="16"/>
  <c r="G417" i="16"/>
  <c r="H417" i="16" s="1"/>
  <c r="I417" i="16" s="1"/>
  <c r="J417" i="16" s="1"/>
  <c r="K417" i="16" s="1"/>
  <c r="G416" i="16"/>
  <c r="H416" i="16" s="1"/>
  <c r="I416" i="16" s="1"/>
  <c r="J416" i="16" s="1"/>
  <c r="K416" i="16" s="1"/>
  <c r="H415" i="16"/>
  <c r="I415" i="16" s="1"/>
  <c r="J415" i="16" s="1"/>
  <c r="K415" i="16" s="1"/>
  <c r="G415" i="16"/>
  <c r="G414" i="16"/>
  <c r="H414" i="16" s="1"/>
  <c r="I414" i="16" s="1"/>
  <c r="J414" i="16" s="1"/>
  <c r="K414" i="16" s="1"/>
  <c r="H413" i="16"/>
  <c r="I413" i="16" s="1"/>
  <c r="J413" i="16" s="1"/>
  <c r="K413" i="16" s="1"/>
  <c r="G413" i="16"/>
  <c r="G412" i="16"/>
  <c r="H412" i="16" s="1"/>
  <c r="I412" i="16" s="1"/>
  <c r="J412" i="16" s="1"/>
  <c r="K412" i="16" s="1"/>
  <c r="G411" i="16"/>
  <c r="H411" i="16" s="1"/>
  <c r="I411" i="16" s="1"/>
  <c r="J411" i="16" s="1"/>
  <c r="K411" i="16" s="1"/>
  <c r="H410" i="16"/>
  <c r="I410" i="16" s="1"/>
  <c r="J410" i="16" s="1"/>
  <c r="K410" i="16" s="1"/>
  <c r="G410" i="16"/>
  <c r="G409" i="16"/>
  <c r="H409" i="16" s="1"/>
  <c r="I409" i="16" s="1"/>
  <c r="J409" i="16" s="1"/>
  <c r="K409" i="16" s="1"/>
  <c r="H408" i="16"/>
  <c r="I408" i="16" s="1"/>
  <c r="J408" i="16" s="1"/>
  <c r="K408" i="16" s="1"/>
  <c r="G408" i="16"/>
  <c r="G407" i="16"/>
  <c r="H407" i="16" s="1"/>
  <c r="I407" i="16" s="1"/>
  <c r="J407" i="16" s="1"/>
  <c r="K407" i="16" s="1"/>
  <c r="H406" i="16"/>
  <c r="I406" i="16" s="1"/>
  <c r="J406" i="16" s="1"/>
  <c r="K406" i="16" s="1"/>
  <c r="G406" i="16"/>
  <c r="H405" i="16"/>
  <c r="I405" i="16" s="1"/>
  <c r="J405" i="16" s="1"/>
  <c r="K405" i="16" s="1"/>
  <c r="G405" i="16"/>
  <c r="G404" i="16"/>
  <c r="H404" i="16" s="1"/>
  <c r="I404" i="16" s="1"/>
  <c r="J404" i="16" s="1"/>
  <c r="K404" i="16" s="1"/>
  <c r="H403" i="16"/>
  <c r="I403" i="16" s="1"/>
  <c r="J403" i="16" s="1"/>
  <c r="K403" i="16" s="1"/>
  <c r="G403" i="16"/>
  <c r="H402" i="16"/>
  <c r="I402" i="16" s="1"/>
  <c r="J402" i="16" s="1"/>
  <c r="K402" i="16" s="1"/>
  <c r="G402" i="16"/>
  <c r="H401" i="16"/>
  <c r="I401" i="16" s="1"/>
  <c r="J401" i="16" s="1"/>
  <c r="K401" i="16" s="1"/>
  <c r="G401" i="16"/>
  <c r="G400" i="16"/>
  <c r="H400" i="16" s="1"/>
  <c r="I400" i="16" s="1"/>
  <c r="J400" i="16" s="1"/>
  <c r="K400" i="16" s="1"/>
  <c r="H399" i="16"/>
  <c r="I399" i="16" s="1"/>
  <c r="J399" i="16" s="1"/>
  <c r="K399" i="16" s="1"/>
  <c r="G399" i="16"/>
  <c r="G398" i="16"/>
  <c r="H398" i="16" s="1"/>
  <c r="I398" i="16" s="1"/>
  <c r="J398" i="16" s="1"/>
  <c r="K398" i="16" s="1"/>
  <c r="G397" i="16"/>
  <c r="H397" i="16" s="1"/>
  <c r="I397" i="16" s="1"/>
  <c r="J397" i="16" s="1"/>
  <c r="K397" i="16" s="1"/>
  <c r="H396" i="16"/>
  <c r="I396" i="16" s="1"/>
  <c r="J396" i="16" s="1"/>
  <c r="K396" i="16" s="1"/>
  <c r="G396" i="16"/>
  <c r="H395" i="16"/>
  <c r="I395" i="16" s="1"/>
  <c r="J395" i="16" s="1"/>
  <c r="K395" i="16" s="1"/>
  <c r="G395" i="16"/>
  <c r="H394" i="16"/>
  <c r="I394" i="16" s="1"/>
  <c r="J394" i="16" s="1"/>
  <c r="K394" i="16" s="1"/>
  <c r="G394" i="16"/>
  <c r="G393" i="16"/>
  <c r="H393" i="16" s="1"/>
  <c r="I393" i="16" s="1"/>
  <c r="J393" i="16" s="1"/>
  <c r="K393" i="16" s="1"/>
  <c r="G392" i="16"/>
  <c r="H392" i="16" s="1"/>
  <c r="I392" i="16" s="1"/>
  <c r="J392" i="16" s="1"/>
  <c r="K392" i="16" s="1"/>
  <c r="G391" i="16"/>
  <c r="H391" i="16" s="1"/>
  <c r="I391" i="16" s="1"/>
  <c r="J391" i="16" s="1"/>
  <c r="K391" i="16" s="1"/>
  <c r="G390" i="16"/>
  <c r="H390" i="16" s="1"/>
  <c r="I390" i="16" s="1"/>
  <c r="J390" i="16" s="1"/>
  <c r="K390" i="16" s="1"/>
  <c r="H389" i="16"/>
  <c r="I389" i="16" s="1"/>
  <c r="J389" i="16" s="1"/>
  <c r="K389" i="16" s="1"/>
  <c r="G389" i="16"/>
  <c r="H388" i="16"/>
  <c r="I388" i="16" s="1"/>
  <c r="J388" i="16" s="1"/>
  <c r="K388" i="16" s="1"/>
  <c r="G388" i="16"/>
  <c r="G387" i="16"/>
  <c r="H387" i="16" s="1"/>
  <c r="I387" i="16" s="1"/>
  <c r="J387" i="16" s="1"/>
  <c r="K387" i="16" s="1"/>
  <c r="G386" i="16"/>
  <c r="H386" i="16" s="1"/>
  <c r="I386" i="16" s="1"/>
  <c r="J386" i="16" s="1"/>
  <c r="K386" i="16" s="1"/>
  <c r="H385" i="16"/>
  <c r="I385" i="16" s="1"/>
  <c r="J385" i="16" s="1"/>
  <c r="K385" i="16" s="1"/>
  <c r="G385" i="16"/>
  <c r="H384" i="16"/>
  <c r="I384" i="16" s="1"/>
  <c r="J384" i="16" s="1"/>
  <c r="K384" i="16" s="1"/>
  <c r="G384" i="16"/>
  <c r="H383" i="16"/>
  <c r="I383" i="16" s="1"/>
  <c r="J383" i="16" s="1"/>
  <c r="K383" i="16" s="1"/>
  <c r="G383" i="16"/>
  <c r="H382" i="16"/>
  <c r="I382" i="16" s="1"/>
  <c r="J382" i="16" s="1"/>
  <c r="K382" i="16" s="1"/>
  <c r="G382" i="16"/>
  <c r="H381" i="16"/>
  <c r="I381" i="16" s="1"/>
  <c r="J381" i="16" s="1"/>
  <c r="K381" i="16" s="1"/>
  <c r="G381" i="16"/>
  <c r="H380" i="16"/>
  <c r="I380" i="16" s="1"/>
  <c r="J380" i="16" s="1"/>
  <c r="K380" i="16" s="1"/>
  <c r="G380" i="16"/>
  <c r="H379" i="16"/>
  <c r="I379" i="16" s="1"/>
  <c r="J379" i="16" s="1"/>
  <c r="K379" i="16" s="1"/>
  <c r="G379" i="16"/>
  <c r="H378" i="16"/>
  <c r="I378" i="16" s="1"/>
  <c r="J378" i="16" s="1"/>
  <c r="K378" i="16" s="1"/>
  <c r="G378" i="16"/>
  <c r="H377" i="16"/>
  <c r="I377" i="16" s="1"/>
  <c r="J377" i="16" s="1"/>
  <c r="K377" i="16" s="1"/>
  <c r="G377" i="16"/>
  <c r="H376" i="16"/>
  <c r="I376" i="16" s="1"/>
  <c r="J376" i="16" s="1"/>
  <c r="K376" i="16" s="1"/>
  <c r="G376" i="16"/>
  <c r="H375" i="16"/>
  <c r="I375" i="16" s="1"/>
  <c r="J375" i="16" s="1"/>
  <c r="K375" i="16" s="1"/>
  <c r="G375" i="16"/>
  <c r="H374" i="16"/>
  <c r="I374" i="16" s="1"/>
  <c r="J374" i="16" s="1"/>
  <c r="K374" i="16" s="1"/>
  <c r="G374" i="16"/>
  <c r="H373" i="16"/>
  <c r="I373" i="16" s="1"/>
  <c r="J373" i="16" s="1"/>
  <c r="K373" i="16" s="1"/>
  <c r="G373" i="16"/>
  <c r="H372" i="16"/>
  <c r="I372" i="16" s="1"/>
  <c r="J372" i="16" s="1"/>
  <c r="K372" i="16" s="1"/>
  <c r="G372" i="16"/>
  <c r="H371" i="16"/>
  <c r="I371" i="16" s="1"/>
  <c r="J371" i="16" s="1"/>
  <c r="K371" i="16" s="1"/>
  <c r="G371" i="16"/>
  <c r="H370" i="16"/>
  <c r="I370" i="16" s="1"/>
  <c r="J370" i="16" s="1"/>
  <c r="K370" i="16" s="1"/>
  <c r="G370" i="16"/>
  <c r="G369" i="16"/>
  <c r="H369" i="16" s="1"/>
  <c r="I369" i="16" s="1"/>
  <c r="J369" i="16" s="1"/>
  <c r="K369" i="16" s="1"/>
  <c r="H368" i="16"/>
  <c r="I368" i="16" s="1"/>
  <c r="J368" i="16" s="1"/>
  <c r="K368" i="16" s="1"/>
  <c r="G368" i="16"/>
  <c r="H367" i="16"/>
  <c r="I367" i="16" s="1"/>
  <c r="J367" i="16" s="1"/>
  <c r="K367" i="16" s="1"/>
  <c r="G367" i="16"/>
  <c r="H366" i="16"/>
  <c r="I366" i="16" s="1"/>
  <c r="J366" i="16" s="1"/>
  <c r="K366" i="16" s="1"/>
  <c r="G366" i="16"/>
  <c r="H365" i="16"/>
  <c r="I365" i="16" s="1"/>
  <c r="J365" i="16" s="1"/>
  <c r="K365" i="16" s="1"/>
  <c r="G365" i="16"/>
  <c r="H364" i="16"/>
  <c r="I364" i="16" s="1"/>
  <c r="J364" i="16" s="1"/>
  <c r="K364" i="16" s="1"/>
  <c r="G364" i="16"/>
  <c r="H363" i="16"/>
  <c r="I363" i="16" s="1"/>
  <c r="J363" i="16" s="1"/>
  <c r="K363" i="16" s="1"/>
  <c r="G363" i="16"/>
  <c r="H362" i="16"/>
  <c r="I362" i="16" s="1"/>
  <c r="J362" i="16" s="1"/>
  <c r="K362" i="16" s="1"/>
  <c r="G362" i="16"/>
  <c r="H361" i="16"/>
  <c r="I361" i="16" s="1"/>
  <c r="J361" i="16" s="1"/>
  <c r="K361" i="16" s="1"/>
  <c r="G361" i="16"/>
  <c r="G360" i="16"/>
  <c r="H360" i="16" s="1"/>
  <c r="I360" i="16" s="1"/>
  <c r="J360" i="16" s="1"/>
  <c r="K360" i="16" s="1"/>
  <c r="H359" i="16"/>
  <c r="I359" i="16" s="1"/>
  <c r="J359" i="16" s="1"/>
  <c r="K359" i="16" s="1"/>
  <c r="G359" i="16"/>
  <c r="H358" i="16"/>
  <c r="I358" i="16" s="1"/>
  <c r="J358" i="16" s="1"/>
  <c r="K358" i="16" s="1"/>
  <c r="G358" i="16"/>
  <c r="H357" i="16"/>
  <c r="I357" i="16" s="1"/>
  <c r="J357" i="16" s="1"/>
  <c r="K357" i="16" s="1"/>
  <c r="G357" i="16"/>
  <c r="H356" i="16"/>
  <c r="I356" i="16" s="1"/>
  <c r="J356" i="16" s="1"/>
  <c r="K356" i="16" s="1"/>
  <c r="G356" i="16"/>
  <c r="H355" i="16"/>
  <c r="I355" i="16" s="1"/>
  <c r="J355" i="16" s="1"/>
  <c r="K355" i="16" s="1"/>
  <c r="G355" i="16"/>
  <c r="H354" i="16"/>
  <c r="I354" i="16" s="1"/>
  <c r="J354" i="16" s="1"/>
  <c r="K354" i="16" s="1"/>
  <c r="G354" i="16"/>
  <c r="H353" i="16"/>
  <c r="I353" i="16" s="1"/>
  <c r="J353" i="16" s="1"/>
  <c r="K353" i="16" s="1"/>
  <c r="G353" i="16"/>
  <c r="H352" i="16"/>
  <c r="I352" i="16" s="1"/>
  <c r="J352" i="16" s="1"/>
  <c r="K352" i="16" s="1"/>
  <c r="G352" i="16"/>
  <c r="H351" i="16"/>
  <c r="I351" i="16" s="1"/>
  <c r="J351" i="16" s="1"/>
  <c r="K351" i="16" s="1"/>
  <c r="G351" i="16"/>
  <c r="H350" i="16"/>
  <c r="I350" i="16" s="1"/>
  <c r="J350" i="16" s="1"/>
  <c r="K350" i="16" s="1"/>
  <c r="G350" i="16"/>
  <c r="H349" i="16"/>
  <c r="I349" i="16" s="1"/>
  <c r="J349" i="16" s="1"/>
  <c r="K349" i="16" s="1"/>
  <c r="G349" i="16"/>
  <c r="H348" i="16"/>
  <c r="I348" i="16" s="1"/>
  <c r="J348" i="16" s="1"/>
  <c r="K348" i="16" s="1"/>
  <c r="G348" i="16"/>
  <c r="H347" i="16"/>
  <c r="I347" i="16" s="1"/>
  <c r="J347" i="16" s="1"/>
  <c r="K347" i="16" s="1"/>
  <c r="G347" i="16"/>
  <c r="H346" i="16"/>
  <c r="I346" i="16" s="1"/>
  <c r="J346" i="16" s="1"/>
  <c r="K346" i="16" s="1"/>
  <c r="G346" i="16"/>
  <c r="G345" i="16"/>
  <c r="H345" i="16" s="1"/>
  <c r="I345" i="16" s="1"/>
  <c r="J345" i="16" s="1"/>
  <c r="K345" i="16" s="1"/>
  <c r="G344" i="16"/>
  <c r="H344" i="16" s="1"/>
  <c r="I344" i="16" s="1"/>
  <c r="J344" i="16" s="1"/>
  <c r="K344" i="16" s="1"/>
  <c r="H343" i="16"/>
  <c r="I343" i="16" s="1"/>
  <c r="J343" i="16" s="1"/>
  <c r="K343" i="16" s="1"/>
  <c r="G343" i="16"/>
  <c r="H342" i="16"/>
  <c r="I342" i="16" s="1"/>
  <c r="J342" i="16" s="1"/>
  <c r="K342" i="16" s="1"/>
  <c r="G342" i="16"/>
  <c r="H341" i="16"/>
  <c r="I341" i="16" s="1"/>
  <c r="J341" i="16" s="1"/>
  <c r="K341" i="16" s="1"/>
  <c r="G341" i="16"/>
  <c r="H340" i="16"/>
  <c r="I340" i="16" s="1"/>
  <c r="J340" i="16" s="1"/>
  <c r="K340" i="16" s="1"/>
  <c r="G340" i="16"/>
  <c r="G339" i="16"/>
  <c r="H339" i="16" s="1"/>
  <c r="I339" i="16" s="1"/>
  <c r="J339" i="16" s="1"/>
  <c r="K339" i="16" s="1"/>
  <c r="H338" i="16"/>
  <c r="I338" i="16" s="1"/>
  <c r="J338" i="16" s="1"/>
  <c r="K338" i="16" s="1"/>
  <c r="G338" i="16"/>
  <c r="H337" i="16"/>
  <c r="I337" i="16" s="1"/>
  <c r="J337" i="16" s="1"/>
  <c r="K337" i="16" s="1"/>
  <c r="G337" i="16"/>
  <c r="G336" i="16"/>
  <c r="H336" i="16" s="1"/>
  <c r="I336" i="16" s="1"/>
  <c r="J336" i="16" s="1"/>
  <c r="K336" i="16" s="1"/>
  <c r="G335" i="16"/>
  <c r="H335" i="16" s="1"/>
  <c r="I335" i="16" s="1"/>
  <c r="J335" i="16" s="1"/>
  <c r="K335" i="16" s="1"/>
  <c r="G334" i="16"/>
  <c r="H334" i="16" s="1"/>
  <c r="I334" i="16" s="1"/>
  <c r="J334" i="16" s="1"/>
  <c r="K334" i="16" s="1"/>
  <c r="H333" i="16"/>
  <c r="I333" i="16" s="1"/>
  <c r="J333" i="16" s="1"/>
  <c r="K333" i="16" s="1"/>
  <c r="G333" i="16"/>
  <c r="H332" i="16"/>
  <c r="I332" i="16" s="1"/>
  <c r="J332" i="16" s="1"/>
  <c r="K332" i="16" s="1"/>
  <c r="G332" i="16"/>
  <c r="H331" i="16"/>
  <c r="I331" i="16" s="1"/>
  <c r="J331" i="16" s="1"/>
  <c r="K331" i="16" s="1"/>
  <c r="G331" i="16"/>
  <c r="H330" i="16"/>
  <c r="I330" i="16" s="1"/>
  <c r="J330" i="16" s="1"/>
  <c r="K330" i="16" s="1"/>
  <c r="G330" i="16"/>
  <c r="H329" i="16"/>
  <c r="I329" i="16" s="1"/>
  <c r="J329" i="16" s="1"/>
  <c r="K329" i="16" s="1"/>
  <c r="G329" i="16"/>
  <c r="G328" i="16"/>
  <c r="H328" i="16" s="1"/>
  <c r="I328" i="16" s="1"/>
  <c r="J328" i="16" s="1"/>
  <c r="K328" i="16" s="1"/>
  <c r="H327" i="16"/>
  <c r="I327" i="16" s="1"/>
  <c r="J327" i="16" s="1"/>
  <c r="K327" i="16" s="1"/>
  <c r="G327" i="16"/>
  <c r="H326" i="16"/>
  <c r="I326" i="16" s="1"/>
  <c r="J326" i="16" s="1"/>
  <c r="K326" i="16" s="1"/>
  <c r="G326" i="16"/>
  <c r="H325" i="16"/>
  <c r="I325" i="16" s="1"/>
  <c r="J325" i="16" s="1"/>
  <c r="K325" i="16" s="1"/>
  <c r="G325" i="16"/>
  <c r="G324" i="16"/>
  <c r="H324" i="16" s="1"/>
  <c r="I324" i="16" s="1"/>
  <c r="J324" i="16" s="1"/>
  <c r="K324" i="16" s="1"/>
  <c r="H323" i="16"/>
  <c r="I323" i="16" s="1"/>
  <c r="J323" i="16" s="1"/>
  <c r="K323" i="16" s="1"/>
  <c r="G323" i="16"/>
  <c r="H322" i="16"/>
  <c r="I322" i="16" s="1"/>
  <c r="J322" i="16" s="1"/>
  <c r="K322" i="16" s="1"/>
  <c r="G322" i="16"/>
  <c r="H321" i="16"/>
  <c r="I321" i="16" s="1"/>
  <c r="J321" i="16" s="1"/>
  <c r="K321" i="16" s="1"/>
  <c r="G321" i="16"/>
  <c r="H320" i="16"/>
  <c r="I320" i="16" s="1"/>
  <c r="J320" i="16" s="1"/>
  <c r="K320" i="16" s="1"/>
  <c r="G320" i="16"/>
  <c r="H319" i="16"/>
  <c r="I319" i="16" s="1"/>
  <c r="J319" i="16" s="1"/>
  <c r="K319" i="16" s="1"/>
  <c r="G319" i="16"/>
  <c r="H318" i="16"/>
  <c r="I318" i="16" s="1"/>
  <c r="J318" i="16" s="1"/>
  <c r="K318" i="16" s="1"/>
  <c r="G318" i="16"/>
  <c r="H317" i="16"/>
  <c r="I317" i="16" s="1"/>
  <c r="J317" i="16" s="1"/>
  <c r="K317" i="16" s="1"/>
  <c r="G317" i="16"/>
  <c r="H316" i="16"/>
  <c r="I316" i="16" s="1"/>
  <c r="J316" i="16" s="1"/>
  <c r="K316" i="16" s="1"/>
  <c r="G316" i="16"/>
  <c r="H315" i="16"/>
  <c r="I315" i="16" s="1"/>
  <c r="J315" i="16" s="1"/>
  <c r="K315" i="16" s="1"/>
  <c r="G315" i="16"/>
  <c r="H314" i="16"/>
  <c r="I314" i="16" s="1"/>
  <c r="J314" i="16" s="1"/>
  <c r="K314" i="16" s="1"/>
  <c r="G314" i="16"/>
  <c r="G313" i="16"/>
  <c r="H313" i="16" s="1"/>
  <c r="I313" i="16" s="1"/>
  <c r="J313" i="16" s="1"/>
  <c r="K313" i="16" s="1"/>
  <c r="H312" i="16"/>
  <c r="I312" i="16" s="1"/>
  <c r="J312" i="16" s="1"/>
  <c r="K312" i="16" s="1"/>
  <c r="G312" i="16"/>
  <c r="G311" i="16"/>
  <c r="H311" i="16" s="1"/>
  <c r="I311" i="16" s="1"/>
  <c r="J311" i="16" s="1"/>
  <c r="K311" i="16" s="1"/>
  <c r="G310" i="16"/>
  <c r="H310" i="16" s="1"/>
  <c r="I310" i="16" s="1"/>
  <c r="J310" i="16" s="1"/>
  <c r="K310" i="16" s="1"/>
  <c r="G309" i="16"/>
  <c r="H309" i="16" s="1"/>
  <c r="I309" i="16" s="1"/>
  <c r="J309" i="16" s="1"/>
  <c r="K309" i="16" s="1"/>
  <c r="H308" i="16"/>
  <c r="I308" i="16" s="1"/>
  <c r="J308" i="16" s="1"/>
  <c r="K308" i="16" s="1"/>
  <c r="G308" i="16"/>
  <c r="H307" i="16"/>
  <c r="I307" i="16" s="1"/>
  <c r="J307" i="16" s="1"/>
  <c r="K307" i="16" s="1"/>
  <c r="G307" i="16"/>
  <c r="H306" i="16"/>
  <c r="I306" i="16" s="1"/>
  <c r="J306" i="16" s="1"/>
  <c r="K306" i="16" s="1"/>
  <c r="G306" i="16"/>
  <c r="H305" i="16"/>
  <c r="I305" i="16" s="1"/>
  <c r="J305" i="16" s="1"/>
  <c r="K305" i="16" s="1"/>
  <c r="G305" i="16"/>
  <c r="H304" i="16"/>
  <c r="I304" i="16" s="1"/>
  <c r="J304" i="16" s="1"/>
  <c r="K304" i="16" s="1"/>
  <c r="G304" i="16"/>
  <c r="H303" i="16"/>
  <c r="I303" i="16" s="1"/>
  <c r="J303" i="16" s="1"/>
  <c r="K303" i="16" s="1"/>
  <c r="G303" i="16"/>
  <c r="H302" i="16"/>
  <c r="I302" i="16" s="1"/>
  <c r="J302" i="16" s="1"/>
  <c r="K302" i="16" s="1"/>
  <c r="G302" i="16"/>
  <c r="H301" i="16"/>
  <c r="I301" i="16" s="1"/>
  <c r="J301" i="16" s="1"/>
  <c r="K301" i="16" s="1"/>
  <c r="G301" i="16"/>
  <c r="G300" i="16"/>
  <c r="H300" i="16" s="1"/>
  <c r="I300" i="16" s="1"/>
  <c r="J300" i="16" s="1"/>
  <c r="K300" i="16" s="1"/>
  <c r="H299" i="16"/>
  <c r="I299" i="16" s="1"/>
  <c r="J299" i="16" s="1"/>
  <c r="K299" i="16" s="1"/>
  <c r="G299" i="16"/>
  <c r="H298" i="16"/>
  <c r="I298" i="16" s="1"/>
  <c r="J298" i="16" s="1"/>
  <c r="K298" i="16" s="1"/>
  <c r="G298" i="16"/>
  <c r="H297" i="16"/>
  <c r="I297" i="16" s="1"/>
  <c r="J297" i="16" s="1"/>
  <c r="K297" i="16" s="1"/>
  <c r="G297" i="16"/>
  <c r="H296" i="16"/>
  <c r="I296" i="16" s="1"/>
  <c r="J296" i="16" s="1"/>
  <c r="K296" i="16" s="1"/>
  <c r="G296" i="16"/>
  <c r="H295" i="16"/>
  <c r="I295" i="16" s="1"/>
  <c r="J295" i="16" s="1"/>
  <c r="K295" i="16" s="1"/>
  <c r="G295" i="16"/>
  <c r="H294" i="16"/>
  <c r="I294" i="16" s="1"/>
  <c r="J294" i="16" s="1"/>
  <c r="K294" i="16" s="1"/>
  <c r="G294" i="16"/>
  <c r="H293" i="16"/>
  <c r="I293" i="16" s="1"/>
  <c r="J293" i="16" s="1"/>
  <c r="K293" i="16" s="1"/>
  <c r="G293" i="16"/>
  <c r="H292" i="16"/>
  <c r="I292" i="16" s="1"/>
  <c r="J292" i="16" s="1"/>
  <c r="K292" i="16" s="1"/>
  <c r="G292" i="16"/>
  <c r="H291" i="16"/>
  <c r="I291" i="16" s="1"/>
  <c r="J291" i="16" s="1"/>
  <c r="K291" i="16" s="1"/>
  <c r="G291" i="16"/>
  <c r="H290" i="16"/>
  <c r="I290" i="16" s="1"/>
  <c r="J290" i="16" s="1"/>
  <c r="K290" i="16" s="1"/>
  <c r="G290" i="16"/>
  <c r="H289" i="16"/>
  <c r="I289" i="16" s="1"/>
  <c r="J289" i="16" s="1"/>
  <c r="K289" i="16" s="1"/>
  <c r="G289" i="16"/>
  <c r="G288" i="16"/>
  <c r="H288" i="16" s="1"/>
  <c r="I288" i="16" s="1"/>
  <c r="J288" i="16" s="1"/>
  <c r="K288" i="16" s="1"/>
  <c r="H287" i="16"/>
  <c r="I287" i="16" s="1"/>
  <c r="J287" i="16" s="1"/>
  <c r="K287" i="16" s="1"/>
  <c r="G287" i="16"/>
  <c r="H286" i="16"/>
  <c r="I286" i="16" s="1"/>
  <c r="J286" i="16" s="1"/>
  <c r="K286" i="16" s="1"/>
  <c r="G286" i="16"/>
  <c r="G285" i="16"/>
  <c r="H285" i="16" s="1"/>
  <c r="I285" i="16" s="1"/>
  <c r="J285" i="16" s="1"/>
  <c r="K285" i="16" s="1"/>
  <c r="H284" i="16"/>
  <c r="I284" i="16" s="1"/>
  <c r="J284" i="16" s="1"/>
  <c r="K284" i="16" s="1"/>
  <c r="G284" i="16"/>
  <c r="H283" i="16"/>
  <c r="I283" i="16" s="1"/>
  <c r="J283" i="16" s="1"/>
  <c r="K283" i="16" s="1"/>
  <c r="G283" i="16"/>
  <c r="G282" i="16"/>
  <c r="H282" i="16" s="1"/>
  <c r="I282" i="16" s="1"/>
  <c r="J282" i="16" s="1"/>
  <c r="K282" i="16" s="1"/>
  <c r="H281" i="16"/>
  <c r="I281" i="16" s="1"/>
  <c r="J281" i="16" s="1"/>
  <c r="K281" i="16" s="1"/>
  <c r="G281" i="16"/>
  <c r="H280" i="16"/>
  <c r="I280" i="16" s="1"/>
  <c r="J280" i="16" s="1"/>
  <c r="K280" i="16" s="1"/>
  <c r="G280" i="16"/>
  <c r="H279" i="16"/>
  <c r="I279" i="16" s="1"/>
  <c r="J279" i="16" s="1"/>
  <c r="K279" i="16" s="1"/>
  <c r="G279" i="16"/>
  <c r="H278" i="16"/>
  <c r="I278" i="16" s="1"/>
  <c r="J278" i="16" s="1"/>
  <c r="K278" i="16" s="1"/>
  <c r="G278" i="16"/>
  <c r="H277" i="16"/>
  <c r="I277" i="16" s="1"/>
  <c r="J277" i="16" s="1"/>
  <c r="K277" i="16" s="1"/>
  <c r="G277" i="16"/>
  <c r="H276" i="16"/>
  <c r="I276" i="16" s="1"/>
  <c r="J276" i="16" s="1"/>
  <c r="K276" i="16" s="1"/>
  <c r="G276" i="16"/>
  <c r="G275" i="16"/>
  <c r="H275" i="16" s="1"/>
  <c r="I275" i="16" s="1"/>
  <c r="J275" i="16" s="1"/>
  <c r="K275" i="16" s="1"/>
  <c r="H274" i="16"/>
  <c r="I274" i="16" s="1"/>
  <c r="J274" i="16" s="1"/>
  <c r="K274" i="16" s="1"/>
  <c r="G274" i="16"/>
  <c r="H273" i="16"/>
  <c r="I273" i="16" s="1"/>
  <c r="J273" i="16" s="1"/>
  <c r="K273" i="16" s="1"/>
  <c r="G273" i="16"/>
  <c r="H272" i="16"/>
  <c r="I272" i="16" s="1"/>
  <c r="J272" i="16" s="1"/>
  <c r="K272" i="16" s="1"/>
  <c r="G272" i="16"/>
  <c r="H271" i="16"/>
  <c r="I271" i="16" s="1"/>
  <c r="J271" i="16" s="1"/>
  <c r="K271" i="16" s="1"/>
  <c r="G271" i="16"/>
  <c r="H270" i="16"/>
  <c r="I270" i="16" s="1"/>
  <c r="J270" i="16" s="1"/>
  <c r="K270" i="16" s="1"/>
  <c r="G270" i="16"/>
  <c r="G269" i="16"/>
  <c r="H269" i="16" s="1"/>
  <c r="I269" i="16" s="1"/>
  <c r="J269" i="16" s="1"/>
  <c r="K269" i="16" s="1"/>
  <c r="H268" i="16"/>
  <c r="I268" i="16" s="1"/>
  <c r="J268" i="16" s="1"/>
  <c r="K268" i="16" s="1"/>
  <c r="G268" i="16"/>
  <c r="H267" i="16"/>
  <c r="I267" i="16" s="1"/>
  <c r="J267" i="16" s="1"/>
  <c r="K267" i="16" s="1"/>
  <c r="G267" i="16"/>
  <c r="G266" i="16"/>
  <c r="H266" i="16" s="1"/>
  <c r="I266" i="16" s="1"/>
  <c r="J266" i="16" s="1"/>
  <c r="K266" i="16" s="1"/>
  <c r="H265" i="16"/>
  <c r="I265" i="16" s="1"/>
  <c r="J265" i="16" s="1"/>
  <c r="K265" i="16" s="1"/>
  <c r="G265" i="16"/>
  <c r="H264" i="16"/>
  <c r="I264" i="16" s="1"/>
  <c r="J264" i="16" s="1"/>
  <c r="K264" i="16" s="1"/>
  <c r="G264" i="16"/>
  <c r="G263" i="16"/>
  <c r="H263" i="16" s="1"/>
  <c r="I263" i="16" s="1"/>
  <c r="J263" i="16" s="1"/>
  <c r="K263" i="16" s="1"/>
  <c r="G262" i="16"/>
  <c r="H262" i="16" s="1"/>
  <c r="I262" i="16" s="1"/>
  <c r="J262" i="16" s="1"/>
  <c r="K262" i="16" s="1"/>
  <c r="G261" i="16"/>
  <c r="H261" i="16" s="1"/>
  <c r="I261" i="16" s="1"/>
  <c r="J261" i="16" s="1"/>
  <c r="K261" i="16" s="1"/>
  <c r="G260" i="16"/>
  <c r="H260" i="16" s="1"/>
  <c r="I260" i="16" s="1"/>
  <c r="J260" i="16" s="1"/>
  <c r="K260" i="16" s="1"/>
  <c r="H259" i="16"/>
  <c r="I259" i="16" s="1"/>
  <c r="J259" i="16" s="1"/>
  <c r="K259" i="16" s="1"/>
  <c r="G259" i="16"/>
  <c r="H258" i="16"/>
  <c r="I258" i="16" s="1"/>
  <c r="J258" i="16" s="1"/>
  <c r="K258" i="16" s="1"/>
  <c r="G258" i="16"/>
  <c r="G257" i="16"/>
  <c r="H257" i="16" s="1"/>
  <c r="I257" i="16" s="1"/>
  <c r="J257" i="16" s="1"/>
  <c r="K257" i="16" s="1"/>
  <c r="H256" i="16"/>
  <c r="I256" i="16" s="1"/>
  <c r="J256" i="16" s="1"/>
  <c r="K256" i="16" s="1"/>
  <c r="G256" i="16"/>
  <c r="H255" i="16"/>
  <c r="I255" i="16" s="1"/>
  <c r="J255" i="16" s="1"/>
  <c r="K255" i="16" s="1"/>
  <c r="G255" i="16"/>
  <c r="G254" i="16"/>
  <c r="H254" i="16" s="1"/>
  <c r="I254" i="16" s="1"/>
  <c r="J254" i="16" s="1"/>
  <c r="K254" i="16" s="1"/>
  <c r="G253" i="16"/>
  <c r="H253" i="16" s="1"/>
  <c r="I253" i="16" s="1"/>
  <c r="J253" i="16" s="1"/>
  <c r="K253" i="16" s="1"/>
  <c r="G252" i="16"/>
  <c r="H252" i="16" s="1"/>
  <c r="I252" i="16" s="1"/>
  <c r="J252" i="16" s="1"/>
  <c r="K252" i="16" s="1"/>
  <c r="G251" i="16"/>
  <c r="H251" i="16" s="1"/>
  <c r="I251" i="16" s="1"/>
  <c r="J251" i="16" s="1"/>
  <c r="K251" i="16" s="1"/>
  <c r="H250" i="16"/>
  <c r="I250" i="16" s="1"/>
  <c r="J250" i="16" s="1"/>
  <c r="K250" i="16" s="1"/>
  <c r="G250" i="16"/>
  <c r="H249" i="16"/>
  <c r="I249" i="16" s="1"/>
  <c r="J249" i="16" s="1"/>
  <c r="K249" i="16" s="1"/>
  <c r="G249" i="16"/>
  <c r="H248" i="16"/>
  <c r="I248" i="16" s="1"/>
  <c r="J248" i="16" s="1"/>
  <c r="K248" i="16" s="1"/>
  <c r="G248" i="16"/>
  <c r="H247" i="16"/>
  <c r="I247" i="16" s="1"/>
  <c r="J247" i="16" s="1"/>
  <c r="K247" i="16" s="1"/>
  <c r="G247" i="16"/>
  <c r="H246" i="16"/>
  <c r="I246" i="16" s="1"/>
  <c r="J246" i="16" s="1"/>
  <c r="K246" i="16" s="1"/>
  <c r="G246" i="16"/>
  <c r="H245" i="16"/>
  <c r="I245" i="16" s="1"/>
  <c r="J245" i="16" s="1"/>
  <c r="K245" i="16" s="1"/>
  <c r="G245" i="16"/>
  <c r="H244" i="16"/>
  <c r="I244" i="16" s="1"/>
  <c r="J244" i="16" s="1"/>
  <c r="K244" i="16" s="1"/>
  <c r="G244" i="16"/>
  <c r="H243" i="16"/>
  <c r="I243" i="16" s="1"/>
  <c r="J243" i="16" s="1"/>
  <c r="K243" i="16" s="1"/>
  <c r="G243" i="16"/>
  <c r="H242" i="16"/>
  <c r="I242" i="16" s="1"/>
  <c r="J242" i="16" s="1"/>
  <c r="K242" i="16" s="1"/>
  <c r="G242" i="16"/>
  <c r="H241" i="16"/>
  <c r="I241" i="16" s="1"/>
  <c r="J241" i="16" s="1"/>
  <c r="K241" i="16" s="1"/>
  <c r="G241" i="16"/>
  <c r="H240" i="16"/>
  <c r="I240" i="16" s="1"/>
  <c r="J240" i="16" s="1"/>
  <c r="K240" i="16" s="1"/>
  <c r="G240" i="16"/>
  <c r="H239" i="16"/>
  <c r="I239" i="16" s="1"/>
  <c r="J239" i="16" s="1"/>
  <c r="K239" i="16" s="1"/>
  <c r="G239" i="16"/>
  <c r="G238" i="16"/>
  <c r="H238" i="16" s="1"/>
  <c r="I238" i="16" s="1"/>
  <c r="J238" i="16" s="1"/>
  <c r="K238" i="16" s="1"/>
  <c r="G237" i="16"/>
  <c r="H237" i="16" s="1"/>
  <c r="I237" i="16" s="1"/>
  <c r="J237" i="16" s="1"/>
  <c r="K237" i="16" s="1"/>
  <c r="G236" i="16"/>
  <c r="H236" i="16" s="1"/>
  <c r="I236" i="16" s="1"/>
  <c r="J236" i="16" s="1"/>
  <c r="K236" i="16" s="1"/>
  <c r="H235" i="16"/>
  <c r="I235" i="16" s="1"/>
  <c r="J235" i="16" s="1"/>
  <c r="K235" i="16" s="1"/>
  <c r="G235" i="16"/>
  <c r="I234" i="16"/>
  <c r="J234" i="16" s="1"/>
  <c r="K234" i="16" s="1"/>
  <c r="H234" i="16"/>
  <c r="G234" i="16"/>
  <c r="G233" i="16"/>
  <c r="H233" i="16" s="1"/>
  <c r="I233" i="16" s="1"/>
  <c r="J233" i="16" s="1"/>
  <c r="K233" i="16" s="1"/>
  <c r="H232" i="16"/>
  <c r="I232" i="16" s="1"/>
  <c r="J232" i="16" s="1"/>
  <c r="K232" i="16" s="1"/>
  <c r="G232" i="16"/>
  <c r="H231" i="16"/>
  <c r="I231" i="16" s="1"/>
  <c r="J231" i="16" s="1"/>
  <c r="K231" i="16" s="1"/>
  <c r="G231" i="16"/>
  <c r="H230" i="16"/>
  <c r="I230" i="16" s="1"/>
  <c r="J230" i="16" s="1"/>
  <c r="K230" i="16" s="1"/>
  <c r="G230" i="16"/>
  <c r="H229" i="16"/>
  <c r="I229" i="16" s="1"/>
  <c r="J229" i="16" s="1"/>
  <c r="K229" i="16" s="1"/>
  <c r="G229" i="16"/>
  <c r="H228" i="16"/>
  <c r="I228" i="16" s="1"/>
  <c r="J228" i="16" s="1"/>
  <c r="K228" i="16" s="1"/>
  <c r="G228" i="16"/>
  <c r="H227" i="16"/>
  <c r="I227" i="16" s="1"/>
  <c r="J227" i="16" s="1"/>
  <c r="K227" i="16" s="1"/>
  <c r="G227" i="16"/>
  <c r="G226" i="16"/>
  <c r="H226" i="16" s="1"/>
  <c r="I226" i="16" s="1"/>
  <c r="J226" i="16" s="1"/>
  <c r="K226" i="16" s="1"/>
  <c r="H225" i="16"/>
  <c r="I225" i="16" s="1"/>
  <c r="J225" i="16" s="1"/>
  <c r="K225" i="16" s="1"/>
  <c r="G225" i="16"/>
  <c r="H224" i="16"/>
  <c r="I224" i="16" s="1"/>
  <c r="J224" i="16" s="1"/>
  <c r="K224" i="16" s="1"/>
  <c r="G224" i="16"/>
  <c r="G223" i="16"/>
  <c r="H223" i="16" s="1"/>
  <c r="I223" i="16" s="1"/>
  <c r="J223" i="16" s="1"/>
  <c r="K223" i="16" s="1"/>
  <c r="H222" i="16"/>
  <c r="I222" i="16" s="1"/>
  <c r="J222" i="16" s="1"/>
  <c r="K222" i="16" s="1"/>
  <c r="G222" i="16"/>
  <c r="H221" i="16"/>
  <c r="I221" i="16" s="1"/>
  <c r="J221" i="16" s="1"/>
  <c r="K221" i="16" s="1"/>
  <c r="G221" i="16"/>
  <c r="H220" i="16"/>
  <c r="I220" i="16" s="1"/>
  <c r="J220" i="16" s="1"/>
  <c r="K220" i="16" s="1"/>
  <c r="G220" i="16"/>
  <c r="H219" i="16"/>
  <c r="I219" i="16" s="1"/>
  <c r="J219" i="16" s="1"/>
  <c r="K219" i="16" s="1"/>
  <c r="G219" i="16"/>
  <c r="G218" i="16"/>
  <c r="H218" i="16" s="1"/>
  <c r="I218" i="16" s="1"/>
  <c r="J218" i="16" s="1"/>
  <c r="K218" i="16" s="1"/>
  <c r="H217" i="16"/>
  <c r="I217" i="16" s="1"/>
  <c r="J217" i="16" s="1"/>
  <c r="K217" i="16" s="1"/>
  <c r="G217" i="16"/>
  <c r="H216" i="16"/>
  <c r="I216" i="16" s="1"/>
  <c r="J216" i="16" s="1"/>
  <c r="K216" i="16" s="1"/>
  <c r="G216" i="16"/>
  <c r="G215" i="16"/>
  <c r="H215" i="16" s="1"/>
  <c r="I215" i="16" s="1"/>
  <c r="J215" i="16" s="1"/>
  <c r="K215" i="16" s="1"/>
  <c r="G214" i="16"/>
  <c r="H214" i="16" s="1"/>
  <c r="I214" i="16" s="1"/>
  <c r="J214" i="16" s="1"/>
  <c r="K214" i="16" s="1"/>
  <c r="H213" i="16"/>
  <c r="I213" i="16" s="1"/>
  <c r="J213" i="16" s="1"/>
  <c r="K213" i="16" s="1"/>
  <c r="G213" i="16"/>
  <c r="I212" i="16"/>
  <c r="J212" i="16" s="1"/>
  <c r="K212" i="16" s="1"/>
  <c r="H212" i="16"/>
  <c r="G212" i="16"/>
  <c r="G211" i="16"/>
  <c r="H211" i="16" s="1"/>
  <c r="I211" i="16" s="1"/>
  <c r="J211" i="16" s="1"/>
  <c r="K211" i="16" s="1"/>
  <c r="H210" i="16"/>
  <c r="I210" i="16" s="1"/>
  <c r="J210" i="16" s="1"/>
  <c r="K210" i="16" s="1"/>
  <c r="G210" i="16"/>
  <c r="H209" i="16"/>
  <c r="I209" i="16" s="1"/>
  <c r="J209" i="16" s="1"/>
  <c r="K209" i="16" s="1"/>
  <c r="G209" i="16"/>
  <c r="H208" i="16"/>
  <c r="I208" i="16" s="1"/>
  <c r="J208" i="16" s="1"/>
  <c r="K208" i="16" s="1"/>
  <c r="G208" i="16"/>
  <c r="H207" i="16"/>
  <c r="I207" i="16" s="1"/>
  <c r="J207" i="16" s="1"/>
  <c r="K207" i="16" s="1"/>
  <c r="G207" i="16"/>
  <c r="H206" i="16"/>
  <c r="I206" i="16" s="1"/>
  <c r="J206" i="16" s="1"/>
  <c r="K206" i="16" s="1"/>
  <c r="G206" i="16"/>
  <c r="H205" i="16"/>
  <c r="I205" i="16" s="1"/>
  <c r="J205" i="16" s="1"/>
  <c r="K205" i="16" s="1"/>
  <c r="G205" i="16"/>
  <c r="H204" i="16"/>
  <c r="I204" i="16" s="1"/>
  <c r="J204" i="16" s="1"/>
  <c r="K204" i="16" s="1"/>
  <c r="G204" i="16"/>
  <c r="G203" i="16"/>
  <c r="H203" i="16" s="1"/>
  <c r="I203" i="16" s="1"/>
  <c r="J203" i="16" s="1"/>
  <c r="K203" i="16" s="1"/>
  <c r="H202" i="16"/>
  <c r="I202" i="16" s="1"/>
  <c r="J202" i="16" s="1"/>
  <c r="K202" i="16" s="1"/>
  <c r="G202" i="16"/>
  <c r="H201" i="16"/>
  <c r="I201" i="16" s="1"/>
  <c r="J201" i="16" s="1"/>
  <c r="K201" i="16" s="1"/>
  <c r="G201" i="16"/>
  <c r="H200" i="16"/>
  <c r="I200" i="16" s="1"/>
  <c r="J200" i="16" s="1"/>
  <c r="K200" i="16" s="1"/>
  <c r="G200" i="16"/>
  <c r="H199" i="16"/>
  <c r="I199" i="16" s="1"/>
  <c r="J199" i="16" s="1"/>
  <c r="K199" i="16" s="1"/>
  <c r="G199" i="16"/>
  <c r="H198" i="16"/>
  <c r="I198" i="16" s="1"/>
  <c r="J198" i="16" s="1"/>
  <c r="K198" i="16" s="1"/>
  <c r="G198" i="16"/>
  <c r="H197" i="16"/>
  <c r="I197" i="16" s="1"/>
  <c r="J197" i="16" s="1"/>
  <c r="K197" i="16" s="1"/>
  <c r="G197" i="16"/>
  <c r="G196" i="16"/>
  <c r="H196" i="16" s="1"/>
  <c r="I196" i="16" s="1"/>
  <c r="J196" i="16" s="1"/>
  <c r="K196" i="16" s="1"/>
  <c r="I195" i="16"/>
  <c r="J195" i="16" s="1"/>
  <c r="K195" i="16" s="1"/>
  <c r="H195" i="16"/>
  <c r="G195" i="16"/>
  <c r="G194" i="16"/>
  <c r="H194" i="16" s="1"/>
  <c r="I194" i="16" s="1"/>
  <c r="J194" i="16" s="1"/>
  <c r="K194" i="16" s="1"/>
  <c r="H193" i="16"/>
  <c r="I193" i="16" s="1"/>
  <c r="J193" i="16" s="1"/>
  <c r="K193" i="16" s="1"/>
  <c r="G193" i="16"/>
  <c r="H192" i="16"/>
  <c r="I192" i="16" s="1"/>
  <c r="J192" i="16" s="1"/>
  <c r="K192" i="16" s="1"/>
  <c r="G192" i="16"/>
  <c r="G191" i="16"/>
  <c r="H191" i="16" s="1"/>
  <c r="I191" i="16" s="1"/>
  <c r="J191" i="16" s="1"/>
  <c r="K191" i="16" s="1"/>
  <c r="H190" i="16"/>
  <c r="I190" i="16" s="1"/>
  <c r="J190" i="16" s="1"/>
  <c r="K190" i="16" s="1"/>
  <c r="G190" i="16"/>
  <c r="H189" i="16"/>
  <c r="I189" i="16" s="1"/>
  <c r="J189" i="16" s="1"/>
  <c r="K189" i="16" s="1"/>
  <c r="G189" i="16"/>
  <c r="H188" i="16"/>
  <c r="I188" i="16" s="1"/>
  <c r="J188" i="16" s="1"/>
  <c r="K188" i="16" s="1"/>
  <c r="G188" i="16"/>
  <c r="G187" i="16"/>
  <c r="H187" i="16" s="1"/>
  <c r="I187" i="16" s="1"/>
  <c r="J187" i="16" s="1"/>
  <c r="K187" i="16" s="1"/>
  <c r="H186" i="16"/>
  <c r="I186" i="16" s="1"/>
  <c r="J186" i="16" s="1"/>
  <c r="K186" i="16" s="1"/>
  <c r="G186" i="16"/>
  <c r="H185" i="16"/>
  <c r="I185" i="16" s="1"/>
  <c r="J185" i="16" s="1"/>
  <c r="K185" i="16" s="1"/>
  <c r="G185" i="16"/>
  <c r="H184" i="16"/>
  <c r="I184" i="16" s="1"/>
  <c r="J184" i="16" s="1"/>
  <c r="K184" i="16" s="1"/>
  <c r="G184" i="16"/>
  <c r="H183" i="16"/>
  <c r="I183" i="16" s="1"/>
  <c r="J183" i="16" s="1"/>
  <c r="K183" i="16" s="1"/>
  <c r="G183" i="16"/>
  <c r="H182" i="16"/>
  <c r="I182" i="16" s="1"/>
  <c r="J182" i="16" s="1"/>
  <c r="K182" i="16" s="1"/>
  <c r="G182" i="16"/>
  <c r="H181" i="16"/>
  <c r="I181" i="16" s="1"/>
  <c r="J181" i="16" s="1"/>
  <c r="K181" i="16" s="1"/>
  <c r="G181" i="16"/>
  <c r="H180" i="16"/>
  <c r="I180" i="16" s="1"/>
  <c r="J180" i="16" s="1"/>
  <c r="K180" i="16" s="1"/>
  <c r="G180" i="16"/>
  <c r="H179" i="16"/>
  <c r="I179" i="16" s="1"/>
  <c r="J179" i="16" s="1"/>
  <c r="K179" i="16" s="1"/>
  <c r="G179" i="16"/>
  <c r="G178" i="16"/>
  <c r="H178" i="16" s="1"/>
  <c r="I178" i="16" s="1"/>
  <c r="J178" i="16" s="1"/>
  <c r="K178" i="16" s="1"/>
  <c r="H177" i="16"/>
  <c r="I177" i="16" s="1"/>
  <c r="J177" i="16" s="1"/>
  <c r="K177" i="16" s="1"/>
  <c r="G177" i="16"/>
  <c r="G176" i="16"/>
  <c r="H176" i="16" s="1"/>
  <c r="I176" i="16" s="1"/>
  <c r="J176" i="16" s="1"/>
  <c r="K176" i="16" s="1"/>
  <c r="H175" i="16"/>
  <c r="I175" i="16" s="1"/>
  <c r="J175" i="16" s="1"/>
  <c r="K175" i="16" s="1"/>
  <c r="G175" i="16"/>
  <c r="G174" i="16"/>
  <c r="H174" i="16" s="1"/>
  <c r="I174" i="16" s="1"/>
  <c r="J174" i="16" s="1"/>
  <c r="K174" i="16" s="1"/>
  <c r="G173" i="16"/>
  <c r="H173" i="16" s="1"/>
  <c r="I173" i="16" s="1"/>
  <c r="J173" i="16" s="1"/>
  <c r="K173" i="16" s="1"/>
  <c r="G172" i="16"/>
  <c r="H172" i="16" s="1"/>
  <c r="I172" i="16" s="1"/>
  <c r="J172" i="16" s="1"/>
  <c r="K172" i="16" s="1"/>
  <c r="H171" i="16"/>
  <c r="I171" i="16" s="1"/>
  <c r="J171" i="16" s="1"/>
  <c r="K171" i="16" s="1"/>
  <c r="G171" i="16"/>
  <c r="H170" i="16"/>
  <c r="I170" i="16" s="1"/>
  <c r="J170" i="16" s="1"/>
  <c r="K170" i="16" s="1"/>
  <c r="G170" i="16"/>
  <c r="G169" i="16"/>
  <c r="H169" i="16" s="1"/>
  <c r="I169" i="16" s="1"/>
  <c r="J169" i="16" s="1"/>
  <c r="K169" i="16" s="1"/>
  <c r="G168" i="16"/>
  <c r="H168" i="16" s="1"/>
  <c r="I168" i="16" s="1"/>
  <c r="J168" i="16" s="1"/>
  <c r="K168" i="16" s="1"/>
  <c r="H167" i="16"/>
  <c r="I167" i="16" s="1"/>
  <c r="J167" i="16" s="1"/>
  <c r="K167" i="16" s="1"/>
  <c r="G167" i="16"/>
  <c r="H166" i="16"/>
  <c r="I166" i="16" s="1"/>
  <c r="J166" i="16" s="1"/>
  <c r="K166" i="16" s="1"/>
  <c r="G166" i="16"/>
  <c r="H165" i="16"/>
  <c r="I165" i="16" s="1"/>
  <c r="J165" i="16" s="1"/>
  <c r="K165" i="16" s="1"/>
  <c r="G165" i="16"/>
  <c r="H164" i="16"/>
  <c r="I164" i="16" s="1"/>
  <c r="J164" i="16" s="1"/>
  <c r="K164" i="16" s="1"/>
  <c r="G164" i="16"/>
  <c r="G163" i="16"/>
  <c r="H163" i="16" s="1"/>
  <c r="I163" i="16" s="1"/>
  <c r="J163" i="16" s="1"/>
  <c r="K163" i="16" s="1"/>
  <c r="G162" i="16"/>
  <c r="H162" i="16" s="1"/>
  <c r="I162" i="16" s="1"/>
  <c r="J162" i="16" s="1"/>
  <c r="K162" i="16" s="1"/>
  <c r="G161" i="16"/>
  <c r="H161" i="16" s="1"/>
  <c r="I161" i="16" s="1"/>
  <c r="J161" i="16" s="1"/>
  <c r="K161" i="16" s="1"/>
  <c r="H160" i="16"/>
  <c r="I160" i="16" s="1"/>
  <c r="J160" i="16" s="1"/>
  <c r="K160" i="16" s="1"/>
  <c r="G160" i="16"/>
  <c r="H159" i="16"/>
  <c r="I159" i="16" s="1"/>
  <c r="J159" i="16" s="1"/>
  <c r="K159" i="16" s="1"/>
  <c r="G159" i="16"/>
  <c r="H158" i="16"/>
  <c r="I158" i="16" s="1"/>
  <c r="J158" i="16" s="1"/>
  <c r="K158" i="16" s="1"/>
  <c r="G158" i="16"/>
  <c r="G157" i="16"/>
  <c r="H157" i="16" s="1"/>
  <c r="I157" i="16" s="1"/>
  <c r="J157" i="16" s="1"/>
  <c r="K157" i="16" s="1"/>
  <c r="G156" i="16"/>
  <c r="H156" i="16" s="1"/>
  <c r="I156" i="16" s="1"/>
  <c r="J156" i="16" s="1"/>
  <c r="K156" i="16" s="1"/>
  <c r="H155" i="16"/>
  <c r="I155" i="16" s="1"/>
  <c r="J155" i="16" s="1"/>
  <c r="K155" i="16" s="1"/>
  <c r="G155" i="16"/>
  <c r="G154" i="16"/>
  <c r="H154" i="16" s="1"/>
  <c r="I154" i="16" s="1"/>
  <c r="J154" i="16" s="1"/>
  <c r="K154" i="16" s="1"/>
  <c r="H153" i="16"/>
  <c r="I153" i="16" s="1"/>
  <c r="J153" i="16" s="1"/>
  <c r="K153" i="16" s="1"/>
  <c r="G153" i="16"/>
  <c r="H152" i="16"/>
  <c r="I152" i="16" s="1"/>
  <c r="J152" i="16" s="1"/>
  <c r="K152" i="16" s="1"/>
  <c r="G152" i="16"/>
  <c r="H151" i="16"/>
  <c r="I151" i="16" s="1"/>
  <c r="J151" i="16" s="1"/>
  <c r="K151" i="16" s="1"/>
  <c r="G151" i="16"/>
  <c r="H150" i="16"/>
  <c r="I150" i="16" s="1"/>
  <c r="J150" i="16" s="1"/>
  <c r="K150" i="16" s="1"/>
  <c r="G150" i="16"/>
  <c r="H149" i="16"/>
  <c r="I149" i="16" s="1"/>
  <c r="J149" i="16" s="1"/>
  <c r="K149" i="16" s="1"/>
  <c r="G149" i="16"/>
  <c r="G148" i="16"/>
  <c r="H148" i="16" s="1"/>
  <c r="I148" i="16" s="1"/>
  <c r="J148" i="16" s="1"/>
  <c r="K148" i="16" s="1"/>
  <c r="H147" i="16"/>
  <c r="I147" i="16" s="1"/>
  <c r="J147" i="16" s="1"/>
  <c r="K147" i="16" s="1"/>
  <c r="G147" i="16"/>
  <c r="H146" i="16"/>
  <c r="I146" i="16" s="1"/>
  <c r="J146" i="16" s="1"/>
  <c r="K146" i="16" s="1"/>
  <c r="G146" i="16"/>
  <c r="H145" i="16"/>
  <c r="I145" i="16" s="1"/>
  <c r="J145" i="16" s="1"/>
  <c r="K145" i="16" s="1"/>
  <c r="G145" i="16"/>
  <c r="H144" i="16"/>
  <c r="I144" i="16" s="1"/>
  <c r="J144" i="16" s="1"/>
  <c r="K144" i="16" s="1"/>
  <c r="G144" i="16"/>
  <c r="G143" i="16"/>
  <c r="H143" i="16" s="1"/>
  <c r="I143" i="16" s="1"/>
  <c r="J143" i="16" s="1"/>
  <c r="K143" i="16" s="1"/>
  <c r="H142" i="16"/>
  <c r="I142" i="16" s="1"/>
  <c r="J142" i="16" s="1"/>
  <c r="K142" i="16" s="1"/>
  <c r="G142" i="16"/>
  <c r="H141" i="16"/>
  <c r="I141" i="16" s="1"/>
  <c r="J141" i="16" s="1"/>
  <c r="K141" i="16" s="1"/>
  <c r="G141" i="16"/>
  <c r="H140" i="16"/>
  <c r="I140" i="16" s="1"/>
  <c r="J140" i="16" s="1"/>
  <c r="K140" i="16" s="1"/>
  <c r="G140" i="16"/>
  <c r="H139" i="16"/>
  <c r="I139" i="16" s="1"/>
  <c r="J139" i="16" s="1"/>
  <c r="K139" i="16" s="1"/>
  <c r="G139" i="16"/>
  <c r="G138" i="16"/>
  <c r="H138" i="16" s="1"/>
  <c r="I138" i="16" s="1"/>
  <c r="J138" i="16" s="1"/>
  <c r="K138" i="16" s="1"/>
  <c r="H137" i="16"/>
  <c r="I137" i="16" s="1"/>
  <c r="J137" i="16" s="1"/>
  <c r="K137" i="16" s="1"/>
  <c r="G137" i="16"/>
  <c r="G136" i="16"/>
  <c r="H136" i="16" s="1"/>
  <c r="I136" i="16" s="1"/>
  <c r="J136" i="16" s="1"/>
  <c r="K136" i="16" s="1"/>
  <c r="H135" i="16"/>
  <c r="I135" i="16" s="1"/>
  <c r="J135" i="16" s="1"/>
  <c r="K135" i="16" s="1"/>
  <c r="G135" i="16"/>
  <c r="H134" i="16"/>
  <c r="I134" i="16" s="1"/>
  <c r="J134" i="16" s="1"/>
  <c r="K134" i="16" s="1"/>
  <c r="G134" i="16"/>
  <c r="H133" i="16"/>
  <c r="I133" i="16" s="1"/>
  <c r="J133" i="16" s="1"/>
  <c r="K133" i="16" s="1"/>
  <c r="G133" i="16"/>
  <c r="G132" i="16"/>
  <c r="H132" i="16" s="1"/>
  <c r="I132" i="16" s="1"/>
  <c r="J132" i="16" s="1"/>
  <c r="K132" i="16" s="1"/>
  <c r="G131" i="16"/>
  <c r="H131" i="16" s="1"/>
  <c r="I131" i="16" s="1"/>
  <c r="J131" i="16" s="1"/>
  <c r="K131" i="16" s="1"/>
  <c r="H130" i="16"/>
  <c r="I130" i="16" s="1"/>
  <c r="J130" i="16" s="1"/>
  <c r="K130" i="16" s="1"/>
  <c r="G130" i="16"/>
  <c r="H129" i="16"/>
  <c r="I129" i="16" s="1"/>
  <c r="J129" i="16" s="1"/>
  <c r="K129" i="16" s="1"/>
  <c r="G129" i="16"/>
  <c r="H128" i="16"/>
  <c r="I128" i="16" s="1"/>
  <c r="J128" i="16" s="1"/>
  <c r="K128" i="16" s="1"/>
  <c r="G128" i="16"/>
  <c r="H127" i="16"/>
  <c r="I127" i="16" s="1"/>
  <c r="J127" i="16" s="1"/>
  <c r="K127" i="16" s="1"/>
  <c r="G127" i="16"/>
  <c r="H126" i="16"/>
  <c r="I126" i="16" s="1"/>
  <c r="J126" i="16" s="1"/>
  <c r="K126" i="16" s="1"/>
  <c r="G126" i="16"/>
  <c r="H125" i="16"/>
  <c r="I125" i="16" s="1"/>
  <c r="J125" i="16" s="1"/>
  <c r="K125" i="16" s="1"/>
  <c r="G125" i="16"/>
  <c r="H124" i="16"/>
  <c r="I124" i="16" s="1"/>
  <c r="J124" i="16" s="1"/>
  <c r="K124" i="16" s="1"/>
  <c r="G124" i="16"/>
  <c r="H123" i="16"/>
  <c r="I123" i="16" s="1"/>
  <c r="J123" i="16" s="1"/>
  <c r="K123" i="16" s="1"/>
  <c r="G123" i="16"/>
  <c r="H122" i="16"/>
  <c r="I122" i="16" s="1"/>
  <c r="J122" i="16" s="1"/>
  <c r="K122" i="16" s="1"/>
  <c r="G122" i="16"/>
  <c r="G121" i="16"/>
  <c r="H121" i="16" s="1"/>
  <c r="I121" i="16" s="1"/>
  <c r="J121" i="16" s="1"/>
  <c r="K121" i="16" s="1"/>
  <c r="G120" i="16"/>
  <c r="H120" i="16" s="1"/>
  <c r="I120" i="16" s="1"/>
  <c r="J120" i="16" s="1"/>
  <c r="K120" i="16" s="1"/>
  <c r="G119" i="16"/>
  <c r="H119" i="16" s="1"/>
  <c r="I119" i="16" s="1"/>
  <c r="J119" i="16" s="1"/>
  <c r="K119" i="16" s="1"/>
  <c r="G118" i="16"/>
  <c r="H118" i="16" s="1"/>
  <c r="I118" i="16" s="1"/>
  <c r="J118" i="16" s="1"/>
  <c r="K118" i="16" s="1"/>
  <c r="H117" i="16"/>
  <c r="I117" i="16" s="1"/>
  <c r="J117" i="16" s="1"/>
  <c r="K117" i="16" s="1"/>
  <c r="G117" i="16"/>
  <c r="H116" i="16"/>
  <c r="I116" i="16" s="1"/>
  <c r="J116" i="16" s="1"/>
  <c r="K116" i="16" s="1"/>
  <c r="G116" i="16"/>
  <c r="G115" i="16"/>
  <c r="H115" i="16" s="1"/>
  <c r="I115" i="16" s="1"/>
  <c r="J115" i="16" s="1"/>
  <c r="K115" i="16" s="1"/>
  <c r="H114" i="16"/>
  <c r="I114" i="16" s="1"/>
  <c r="J114" i="16" s="1"/>
  <c r="K114" i="16" s="1"/>
  <c r="G114" i="16"/>
  <c r="H113" i="16"/>
  <c r="I113" i="16" s="1"/>
  <c r="J113" i="16" s="1"/>
  <c r="K113" i="16" s="1"/>
  <c r="G113" i="16"/>
  <c r="H112" i="16"/>
  <c r="I112" i="16" s="1"/>
  <c r="J112" i="16" s="1"/>
  <c r="K112" i="16" s="1"/>
  <c r="G112" i="16"/>
  <c r="H111" i="16"/>
  <c r="I111" i="16" s="1"/>
  <c r="J111" i="16" s="1"/>
  <c r="K111" i="16" s="1"/>
  <c r="G111" i="16"/>
  <c r="H110" i="16"/>
  <c r="I110" i="16" s="1"/>
  <c r="J110" i="16" s="1"/>
  <c r="K110" i="16" s="1"/>
  <c r="G110" i="16"/>
  <c r="H109" i="16"/>
  <c r="I109" i="16" s="1"/>
  <c r="J109" i="16" s="1"/>
  <c r="K109" i="16" s="1"/>
  <c r="G109" i="16"/>
  <c r="H108" i="16"/>
  <c r="I108" i="16" s="1"/>
  <c r="J108" i="16" s="1"/>
  <c r="K108" i="16" s="1"/>
  <c r="G108" i="16"/>
  <c r="G107" i="16"/>
  <c r="H107" i="16" s="1"/>
  <c r="I107" i="16" s="1"/>
  <c r="J107" i="16" s="1"/>
  <c r="K107" i="16" s="1"/>
  <c r="G106" i="16"/>
  <c r="H106" i="16" s="1"/>
  <c r="I106" i="16" s="1"/>
  <c r="J106" i="16" s="1"/>
  <c r="K106" i="16" s="1"/>
  <c r="G105" i="16"/>
  <c r="H105" i="16" s="1"/>
  <c r="I105" i="16" s="1"/>
  <c r="J105" i="16" s="1"/>
  <c r="K105" i="16" s="1"/>
  <c r="G104" i="16"/>
  <c r="H104" i="16" s="1"/>
  <c r="I104" i="16" s="1"/>
  <c r="J104" i="16" s="1"/>
  <c r="K104" i="16" s="1"/>
  <c r="G103" i="16"/>
  <c r="H103" i="16" s="1"/>
  <c r="I103" i="16" s="1"/>
  <c r="J103" i="16" s="1"/>
  <c r="K103" i="16" s="1"/>
  <c r="H102" i="16"/>
  <c r="I102" i="16" s="1"/>
  <c r="J102" i="16" s="1"/>
  <c r="K102" i="16" s="1"/>
  <c r="G102" i="16"/>
  <c r="H101" i="16"/>
  <c r="I101" i="16" s="1"/>
  <c r="J101" i="16" s="1"/>
  <c r="K101" i="16" s="1"/>
  <c r="G101" i="16"/>
  <c r="H100" i="16"/>
  <c r="I100" i="16" s="1"/>
  <c r="J100" i="16" s="1"/>
  <c r="K100" i="16" s="1"/>
  <c r="G100" i="16"/>
  <c r="H99" i="16"/>
  <c r="I99" i="16" s="1"/>
  <c r="J99" i="16" s="1"/>
  <c r="K99" i="16" s="1"/>
  <c r="G99" i="16"/>
  <c r="G98" i="16"/>
  <c r="H98" i="16" s="1"/>
  <c r="I98" i="16" s="1"/>
  <c r="J98" i="16" s="1"/>
  <c r="K98" i="16" s="1"/>
  <c r="H97" i="16"/>
  <c r="I97" i="16" s="1"/>
  <c r="J97" i="16" s="1"/>
  <c r="K97" i="16" s="1"/>
  <c r="G97" i="16"/>
  <c r="H96" i="16"/>
  <c r="I96" i="16" s="1"/>
  <c r="J96" i="16" s="1"/>
  <c r="K96" i="16" s="1"/>
  <c r="G96" i="16"/>
  <c r="H95" i="16"/>
  <c r="I95" i="16" s="1"/>
  <c r="J95" i="16" s="1"/>
  <c r="K95" i="16" s="1"/>
  <c r="G95" i="16"/>
  <c r="H94" i="16"/>
  <c r="I94" i="16" s="1"/>
  <c r="J94" i="16" s="1"/>
  <c r="K94" i="16" s="1"/>
  <c r="G94" i="16"/>
  <c r="H93" i="16"/>
  <c r="I93" i="16" s="1"/>
  <c r="J93" i="16" s="1"/>
  <c r="K93" i="16" s="1"/>
  <c r="G93" i="16"/>
  <c r="H92" i="16"/>
  <c r="I92" i="16" s="1"/>
  <c r="J92" i="16" s="1"/>
  <c r="K92" i="16" s="1"/>
  <c r="G92" i="16"/>
  <c r="H91" i="16"/>
  <c r="I91" i="16" s="1"/>
  <c r="J91" i="16" s="1"/>
  <c r="K91" i="16" s="1"/>
  <c r="G91" i="16"/>
  <c r="H90" i="16"/>
  <c r="I90" i="16" s="1"/>
  <c r="J90" i="16" s="1"/>
  <c r="K90" i="16" s="1"/>
  <c r="G90" i="16"/>
  <c r="H89" i="16"/>
  <c r="I89" i="16" s="1"/>
  <c r="J89" i="16" s="1"/>
  <c r="K89" i="16" s="1"/>
  <c r="G89" i="16"/>
  <c r="H88" i="16"/>
  <c r="I88" i="16" s="1"/>
  <c r="J88" i="16" s="1"/>
  <c r="K88" i="16" s="1"/>
  <c r="G88" i="16"/>
  <c r="H87" i="16"/>
  <c r="I87" i="16" s="1"/>
  <c r="J87" i="16" s="1"/>
  <c r="K87" i="16" s="1"/>
  <c r="G87" i="16"/>
  <c r="G86" i="16"/>
  <c r="H86" i="16" s="1"/>
  <c r="I86" i="16" s="1"/>
  <c r="J86" i="16" s="1"/>
  <c r="K86" i="16" s="1"/>
  <c r="G85" i="16"/>
  <c r="H85" i="16" s="1"/>
  <c r="I85" i="16" s="1"/>
  <c r="J85" i="16" s="1"/>
  <c r="K85" i="16" s="1"/>
  <c r="H84" i="16"/>
  <c r="I84" i="16" s="1"/>
  <c r="J84" i="16" s="1"/>
  <c r="K84" i="16" s="1"/>
  <c r="G84" i="16"/>
  <c r="H83" i="16"/>
  <c r="I83" i="16" s="1"/>
  <c r="J83" i="16" s="1"/>
  <c r="K83" i="16" s="1"/>
  <c r="G83" i="16"/>
  <c r="H82" i="16"/>
  <c r="I82" i="16" s="1"/>
  <c r="J82" i="16" s="1"/>
  <c r="K82" i="16" s="1"/>
  <c r="G82" i="16"/>
  <c r="H81" i="16"/>
  <c r="I81" i="16" s="1"/>
  <c r="J81" i="16" s="1"/>
  <c r="K81" i="16" s="1"/>
  <c r="G81" i="16"/>
  <c r="H80" i="16"/>
  <c r="I80" i="16" s="1"/>
  <c r="J80" i="16" s="1"/>
  <c r="K80" i="16" s="1"/>
  <c r="G80" i="16"/>
  <c r="H79" i="16"/>
  <c r="I79" i="16" s="1"/>
  <c r="J79" i="16" s="1"/>
  <c r="K79" i="16" s="1"/>
  <c r="G79" i="16"/>
  <c r="G78" i="16"/>
  <c r="H78" i="16" s="1"/>
  <c r="I78" i="16" s="1"/>
  <c r="J78" i="16" s="1"/>
  <c r="K78" i="16" s="1"/>
  <c r="H77" i="16"/>
  <c r="I77" i="16" s="1"/>
  <c r="J77" i="16" s="1"/>
  <c r="K77" i="16" s="1"/>
  <c r="G77" i="16"/>
  <c r="H76" i="16"/>
  <c r="I76" i="16" s="1"/>
  <c r="J76" i="16" s="1"/>
  <c r="K76" i="16" s="1"/>
  <c r="G76" i="16"/>
  <c r="H75" i="16"/>
  <c r="I75" i="16" s="1"/>
  <c r="J75" i="16" s="1"/>
  <c r="K75" i="16" s="1"/>
  <c r="G75" i="16"/>
  <c r="H74" i="16"/>
  <c r="I74" i="16" s="1"/>
  <c r="J74" i="16" s="1"/>
  <c r="K74" i="16" s="1"/>
  <c r="G74" i="16"/>
  <c r="H73" i="16"/>
  <c r="I73" i="16" s="1"/>
  <c r="J73" i="16" s="1"/>
  <c r="K73" i="16" s="1"/>
  <c r="G73" i="16"/>
  <c r="G72" i="16"/>
  <c r="H72" i="16" s="1"/>
  <c r="I72" i="16" s="1"/>
  <c r="J72" i="16" s="1"/>
  <c r="K72" i="16" s="1"/>
  <c r="H71" i="16"/>
  <c r="I71" i="16" s="1"/>
  <c r="J71" i="16" s="1"/>
  <c r="K71" i="16" s="1"/>
  <c r="G71" i="16"/>
  <c r="H70" i="16"/>
  <c r="I70" i="16" s="1"/>
  <c r="J70" i="16" s="1"/>
  <c r="K70" i="16" s="1"/>
  <c r="G70" i="16"/>
  <c r="G69" i="16"/>
  <c r="H69" i="16" s="1"/>
  <c r="I69" i="16" s="1"/>
  <c r="J69" i="16" s="1"/>
  <c r="K69" i="16" s="1"/>
  <c r="H68" i="16"/>
  <c r="I68" i="16" s="1"/>
  <c r="J68" i="16" s="1"/>
  <c r="K68" i="16" s="1"/>
  <c r="G68" i="16"/>
  <c r="H67" i="16"/>
  <c r="I67" i="16" s="1"/>
  <c r="J67" i="16" s="1"/>
  <c r="K67" i="16" s="1"/>
  <c r="G67" i="16"/>
  <c r="H66" i="16"/>
  <c r="I66" i="16" s="1"/>
  <c r="J66" i="16" s="1"/>
  <c r="K66" i="16" s="1"/>
  <c r="G66" i="16"/>
  <c r="H65" i="16"/>
  <c r="I65" i="16" s="1"/>
  <c r="J65" i="16" s="1"/>
  <c r="K65" i="16" s="1"/>
  <c r="G65" i="16"/>
  <c r="H64" i="16"/>
  <c r="I64" i="16" s="1"/>
  <c r="J64" i="16" s="1"/>
  <c r="K64" i="16" s="1"/>
  <c r="G64" i="16"/>
  <c r="H63" i="16"/>
  <c r="I63" i="16" s="1"/>
  <c r="J63" i="16" s="1"/>
  <c r="K63" i="16" s="1"/>
  <c r="G63" i="16"/>
  <c r="G62" i="16"/>
  <c r="H62" i="16" s="1"/>
  <c r="I62" i="16" s="1"/>
  <c r="J62" i="16" s="1"/>
  <c r="K62" i="16" s="1"/>
  <c r="G61" i="16"/>
  <c r="H61" i="16" s="1"/>
  <c r="I61" i="16" s="1"/>
  <c r="J61" i="16" s="1"/>
  <c r="K61" i="16" s="1"/>
  <c r="G60" i="16"/>
  <c r="H60" i="16" s="1"/>
  <c r="I60" i="16" s="1"/>
  <c r="J60" i="16" s="1"/>
  <c r="K60" i="16" s="1"/>
  <c r="H59" i="16"/>
  <c r="I59" i="16" s="1"/>
  <c r="J59" i="16" s="1"/>
  <c r="K59" i="16" s="1"/>
  <c r="G59" i="16"/>
  <c r="H58" i="16"/>
  <c r="I58" i="16" s="1"/>
  <c r="J58" i="16" s="1"/>
  <c r="K58" i="16" s="1"/>
  <c r="G58" i="16"/>
  <c r="H57" i="16"/>
  <c r="I57" i="16" s="1"/>
  <c r="J57" i="16" s="1"/>
  <c r="K57" i="16" s="1"/>
  <c r="G57" i="16"/>
  <c r="H56" i="16"/>
  <c r="I56" i="16" s="1"/>
  <c r="J56" i="16" s="1"/>
  <c r="K56" i="16" s="1"/>
  <c r="G56" i="16"/>
  <c r="H55" i="16"/>
  <c r="I55" i="16" s="1"/>
  <c r="J55" i="16" s="1"/>
  <c r="K55" i="16" s="1"/>
  <c r="G55" i="16"/>
  <c r="G54" i="16"/>
  <c r="H54" i="16" s="1"/>
  <c r="I54" i="16" s="1"/>
  <c r="J54" i="16" s="1"/>
  <c r="K54" i="16" s="1"/>
  <c r="G53" i="16"/>
  <c r="H53" i="16" s="1"/>
  <c r="I53" i="16" s="1"/>
  <c r="J53" i="16" s="1"/>
  <c r="K53" i="16" s="1"/>
  <c r="G52" i="16"/>
  <c r="H52" i="16" s="1"/>
  <c r="I52" i="16" s="1"/>
  <c r="J52" i="16" s="1"/>
  <c r="K52" i="16" s="1"/>
  <c r="H51" i="16"/>
  <c r="I51" i="16" s="1"/>
  <c r="J51" i="16" s="1"/>
  <c r="K51" i="16" s="1"/>
  <c r="G51" i="16"/>
  <c r="H50" i="16"/>
  <c r="I50" i="16" s="1"/>
  <c r="J50" i="16" s="1"/>
  <c r="K50" i="16" s="1"/>
  <c r="G50" i="16"/>
  <c r="H49" i="16"/>
  <c r="I49" i="16" s="1"/>
  <c r="J49" i="16" s="1"/>
  <c r="K49" i="16" s="1"/>
  <c r="G49" i="16"/>
  <c r="H48" i="16"/>
  <c r="I48" i="16" s="1"/>
  <c r="J48" i="16" s="1"/>
  <c r="K48" i="16" s="1"/>
  <c r="G48" i="16"/>
  <c r="H47" i="16"/>
  <c r="I47" i="16" s="1"/>
  <c r="J47" i="16" s="1"/>
  <c r="K47" i="16" s="1"/>
  <c r="G47" i="16"/>
  <c r="H46" i="16"/>
  <c r="I46" i="16" s="1"/>
  <c r="J46" i="16" s="1"/>
  <c r="K46" i="16" s="1"/>
  <c r="G46" i="16"/>
  <c r="H45" i="16"/>
  <c r="I45" i="16" s="1"/>
  <c r="J45" i="16" s="1"/>
  <c r="K45" i="16" s="1"/>
  <c r="G45" i="16"/>
  <c r="G44" i="16"/>
  <c r="H44" i="16" s="1"/>
  <c r="I44" i="16" s="1"/>
  <c r="J44" i="16" s="1"/>
  <c r="K44" i="16" s="1"/>
  <c r="H43" i="16"/>
  <c r="I43" i="16" s="1"/>
  <c r="J43" i="16" s="1"/>
  <c r="K43" i="16" s="1"/>
  <c r="G43" i="16"/>
  <c r="H42" i="16"/>
  <c r="I42" i="16" s="1"/>
  <c r="J42" i="16" s="1"/>
  <c r="K42" i="16" s="1"/>
  <c r="G42" i="16"/>
  <c r="G41" i="16"/>
  <c r="H41" i="16" s="1"/>
  <c r="I41" i="16" s="1"/>
  <c r="J41" i="16" s="1"/>
  <c r="K41" i="16" s="1"/>
  <c r="H40" i="16"/>
  <c r="I40" i="16" s="1"/>
  <c r="J40" i="16" s="1"/>
  <c r="K40" i="16" s="1"/>
  <c r="G40" i="16"/>
  <c r="H39" i="16"/>
  <c r="I39" i="16" s="1"/>
  <c r="J39" i="16" s="1"/>
  <c r="K39" i="16" s="1"/>
  <c r="G39" i="16"/>
  <c r="H38" i="16"/>
  <c r="I38" i="16" s="1"/>
  <c r="J38" i="16" s="1"/>
  <c r="K38" i="16" s="1"/>
  <c r="G38" i="16"/>
  <c r="H37" i="16"/>
  <c r="I37" i="16" s="1"/>
  <c r="J37" i="16" s="1"/>
  <c r="K37" i="16" s="1"/>
  <c r="G37" i="16"/>
  <c r="H36" i="16"/>
  <c r="I36" i="16" s="1"/>
  <c r="J36" i="16" s="1"/>
  <c r="K36" i="16" s="1"/>
  <c r="G36" i="16"/>
  <c r="G35" i="16"/>
  <c r="H35" i="16" s="1"/>
  <c r="I35" i="16" s="1"/>
  <c r="J35" i="16" s="1"/>
  <c r="K35" i="16" s="1"/>
  <c r="G34" i="16"/>
  <c r="H34" i="16" s="1"/>
  <c r="I34" i="16" s="1"/>
  <c r="J34" i="16" s="1"/>
  <c r="K34" i="16" s="1"/>
  <c r="H33" i="16"/>
  <c r="I33" i="16" s="1"/>
  <c r="J33" i="16" s="1"/>
  <c r="K33" i="16" s="1"/>
  <c r="G33" i="16"/>
  <c r="H32" i="16"/>
  <c r="I32" i="16" s="1"/>
  <c r="J32" i="16" s="1"/>
  <c r="K32" i="16" s="1"/>
  <c r="G32" i="16"/>
  <c r="G31" i="16"/>
  <c r="H31" i="16" s="1"/>
  <c r="I31" i="16" s="1"/>
  <c r="J31" i="16" s="1"/>
  <c r="K31" i="16" s="1"/>
  <c r="H30" i="16"/>
  <c r="I30" i="16" s="1"/>
  <c r="J30" i="16" s="1"/>
  <c r="K30" i="16" s="1"/>
  <c r="G30" i="16"/>
  <c r="H29" i="16"/>
  <c r="I29" i="16" s="1"/>
  <c r="J29" i="16" s="1"/>
  <c r="K29" i="16" s="1"/>
  <c r="G29" i="16"/>
  <c r="H28" i="16"/>
  <c r="I28" i="16" s="1"/>
  <c r="J28" i="16" s="1"/>
  <c r="K28" i="16" s="1"/>
  <c r="G28" i="16"/>
  <c r="H27" i="16"/>
  <c r="I27" i="16" s="1"/>
  <c r="J27" i="16" s="1"/>
  <c r="K27" i="16" s="1"/>
  <c r="G27" i="16"/>
  <c r="H26" i="16"/>
  <c r="I26" i="16" s="1"/>
  <c r="J26" i="16" s="1"/>
  <c r="K26" i="16" s="1"/>
  <c r="G26" i="16"/>
  <c r="H25" i="16"/>
  <c r="I25" i="16" s="1"/>
  <c r="J25" i="16" s="1"/>
  <c r="K25" i="16" s="1"/>
  <c r="G25" i="16"/>
  <c r="G24" i="16"/>
  <c r="H24" i="16" s="1"/>
  <c r="I24" i="16" s="1"/>
  <c r="J24" i="16" s="1"/>
  <c r="K24" i="16" s="1"/>
  <c r="G23" i="16"/>
  <c r="H23" i="16" s="1"/>
  <c r="I23" i="16" s="1"/>
  <c r="J23" i="16" s="1"/>
  <c r="K23" i="16" s="1"/>
  <c r="G22" i="16"/>
  <c r="H22" i="16" s="1"/>
  <c r="I22" i="16" s="1"/>
  <c r="J22" i="16" s="1"/>
  <c r="K22" i="16" s="1"/>
  <c r="H21" i="16"/>
  <c r="I21" i="16" s="1"/>
  <c r="J21" i="16" s="1"/>
  <c r="K21" i="16" s="1"/>
  <c r="G21" i="16"/>
  <c r="H20" i="16"/>
  <c r="I20" i="16" s="1"/>
  <c r="J20" i="16" s="1"/>
  <c r="K20" i="16" s="1"/>
  <c r="G20" i="16"/>
  <c r="H19" i="16"/>
  <c r="I19" i="16" s="1"/>
  <c r="J19" i="16" s="1"/>
  <c r="K19" i="16" s="1"/>
  <c r="G19" i="16"/>
  <c r="H18" i="16"/>
  <c r="I18" i="16" s="1"/>
  <c r="J18" i="16" s="1"/>
  <c r="K18" i="16" s="1"/>
  <c r="G18" i="16"/>
  <c r="H17" i="16"/>
  <c r="I17" i="16" s="1"/>
  <c r="J17" i="16" s="1"/>
  <c r="K17" i="16" s="1"/>
  <c r="G17" i="16"/>
  <c r="H16" i="16"/>
  <c r="I16" i="16" s="1"/>
  <c r="J16" i="16" s="1"/>
  <c r="K16" i="16" s="1"/>
  <c r="G16" i="16"/>
  <c r="H15" i="16"/>
  <c r="I15" i="16" s="1"/>
  <c r="J15" i="16" s="1"/>
  <c r="K15" i="16" s="1"/>
  <c r="G15" i="16"/>
  <c r="H14" i="16"/>
  <c r="I14" i="16" s="1"/>
  <c r="J14" i="16" s="1"/>
  <c r="K14" i="16" s="1"/>
  <c r="G14" i="16"/>
  <c r="H13" i="16"/>
  <c r="I13" i="16" s="1"/>
  <c r="J13" i="16" s="1"/>
  <c r="K13" i="16" s="1"/>
  <c r="G13" i="16"/>
  <c r="H12" i="16"/>
  <c r="I12" i="16" s="1"/>
  <c r="J12" i="16" s="1"/>
  <c r="K12" i="16" s="1"/>
  <c r="G12" i="16"/>
  <c r="H11" i="16"/>
  <c r="I11" i="16" s="1"/>
  <c r="J11" i="16" s="1"/>
  <c r="K11" i="16" s="1"/>
  <c r="G11" i="16"/>
  <c r="H10" i="16"/>
  <c r="I10" i="16" s="1"/>
  <c r="J10" i="16" s="1"/>
  <c r="K10" i="16" s="1"/>
  <c r="G10" i="16"/>
  <c r="G9" i="16"/>
  <c r="H9" i="16" s="1"/>
  <c r="I9" i="16" s="1"/>
  <c r="J9" i="16" s="1"/>
  <c r="K9" i="16" s="1"/>
  <c r="H8" i="16"/>
  <c r="I8" i="16" s="1"/>
  <c r="J8" i="16" s="1"/>
  <c r="K8" i="16" s="1"/>
  <c r="G8" i="16"/>
  <c r="H7" i="16"/>
  <c r="I7" i="16" s="1"/>
  <c r="J7" i="16" s="1"/>
  <c r="K7" i="16" s="1"/>
  <c r="G7" i="16"/>
  <c r="H6" i="16"/>
  <c r="I6" i="16" s="1"/>
  <c r="J6" i="16" s="1"/>
  <c r="K6" i="16" s="1"/>
  <c r="G6" i="16"/>
  <c r="H5" i="16"/>
  <c r="I5" i="16" s="1"/>
  <c r="J5" i="16" s="1"/>
  <c r="K5" i="16" s="1"/>
  <c r="G5" i="16"/>
  <c r="H4" i="16"/>
  <c r="I4" i="16" s="1"/>
  <c r="J4" i="16" s="1"/>
  <c r="K4" i="16" s="1"/>
  <c r="G4" i="16"/>
  <c r="H3" i="16"/>
  <c r="I3" i="16" s="1"/>
  <c r="J3" i="16" s="1"/>
  <c r="K3" i="16" s="1"/>
  <c r="G3" i="16"/>
  <c r="G2" i="16"/>
  <c r="H2" i="16" s="1"/>
  <c r="I2" i="16" s="1"/>
  <c r="J2" i="16" s="1"/>
  <c r="K2" i="16" s="1"/>
  <c r="H7" i="14"/>
  <c r="H4" i="14"/>
  <c r="H5" i="14"/>
  <c r="H6" i="14"/>
  <c r="I6" i="14" s="1"/>
  <c r="J6" i="14" s="1"/>
  <c r="K6" i="14" s="1"/>
  <c r="H8" i="14"/>
  <c r="I8" i="14" s="1"/>
  <c r="J8" i="14" s="1"/>
  <c r="K8" i="14" s="1"/>
  <c r="H10" i="14"/>
  <c r="I10" i="14" s="1"/>
  <c r="J10" i="14" s="1"/>
  <c r="K10" i="14" s="1"/>
  <c r="H11" i="14"/>
  <c r="H12" i="14"/>
  <c r="I12" i="14" s="1"/>
  <c r="J12" i="14" s="1"/>
  <c r="K12" i="14" s="1"/>
  <c r="H13" i="14"/>
  <c r="H14" i="14"/>
  <c r="H15" i="14"/>
  <c r="H16" i="14"/>
  <c r="H17" i="14"/>
  <c r="H18" i="14"/>
  <c r="H19" i="14"/>
  <c r="H20" i="14"/>
  <c r="I20" i="14" s="1"/>
  <c r="J20" i="14" s="1"/>
  <c r="K20" i="14" s="1"/>
  <c r="H21" i="14"/>
  <c r="I21" i="14"/>
  <c r="J21" i="14" s="1"/>
  <c r="K21" i="14" s="1"/>
  <c r="H25" i="14"/>
  <c r="H26" i="14"/>
  <c r="I26" i="14" s="1"/>
  <c r="J26" i="14" s="1"/>
  <c r="K26" i="14" s="1"/>
  <c r="H27" i="14"/>
  <c r="H28" i="14"/>
  <c r="H29" i="14"/>
  <c r="I29" i="14"/>
  <c r="J29" i="14" s="1"/>
  <c r="K29" i="14" s="1"/>
  <c r="H30" i="14"/>
  <c r="H32" i="14"/>
  <c r="H33" i="14"/>
  <c r="H36" i="14"/>
  <c r="H37" i="14"/>
  <c r="H38" i="14"/>
  <c r="H39" i="14"/>
  <c r="H40" i="14"/>
  <c r="I40" i="14"/>
  <c r="J40" i="14" s="1"/>
  <c r="K40" i="14" s="1"/>
  <c r="H42" i="14"/>
  <c r="I42" i="14" s="1"/>
  <c r="J42" i="14" s="1"/>
  <c r="K42" i="14" s="1"/>
  <c r="H43" i="14"/>
  <c r="H45" i="14"/>
  <c r="I45" i="14"/>
  <c r="J45" i="14" s="1"/>
  <c r="K45" i="14" s="1"/>
  <c r="H46" i="14"/>
  <c r="H47" i="14"/>
  <c r="H48" i="14"/>
  <c r="H49" i="14"/>
  <c r="H50" i="14"/>
  <c r="H51" i="14"/>
  <c r="I51" i="14"/>
  <c r="J51" i="14" s="1"/>
  <c r="K51" i="14" s="1"/>
  <c r="H55" i="14"/>
  <c r="I55" i="14"/>
  <c r="J55" i="14" s="1"/>
  <c r="K55" i="14" s="1"/>
  <c r="H56" i="14"/>
  <c r="H57" i="14"/>
  <c r="I57" i="14"/>
  <c r="J57" i="14" s="1"/>
  <c r="K57" i="14" s="1"/>
  <c r="H58" i="14"/>
  <c r="H59" i="14"/>
  <c r="H63" i="14"/>
  <c r="H64" i="14"/>
  <c r="H65" i="14"/>
  <c r="H66" i="14"/>
  <c r="H67" i="14"/>
  <c r="H68" i="14"/>
  <c r="H70" i="14"/>
  <c r="I70" i="14"/>
  <c r="J70" i="14"/>
  <c r="K70" i="14" s="1"/>
  <c r="H71" i="14"/>
  <c r="H73" i="14"/>
  <c r="I73" i="14" s="1"/>
  <c r="J73" i="14" s="1"/>
  <c r="K73" i="14" s="1"/>
  <c r="H74" i="14"/>
  <c r="H75" i="14"/>
  <c r="H76" i="14"/>
  <c r="H77" i="14"/>
  <c r="H79" i="14"/>
  <c r="H80" i="14"/>
  <c r="H81" i="14"/>
  <c r="H82" i="14"/>
  <c r="H83" i="14"/>
  <c r="I83" i="14"/>
  <c r="J83" i="14" s="1"/>
  <c r="K83" i="14" s="1"/>
  <c r="H84" i="14"/>
  <c r="H87" i="14"/>
  <c r="H88" i="14"/>
  <c r="H89" i="14"/>
  <c r="H90" i="14"/>
  <c r="H91" i="14"/>
  <c r="I91" i="14"/>
  <c r="J91" i="14" s="1"/>
  <c r="K91" i="14" s="1"/>
  <c r="H92" i="14"/>
  <c r="H93" i="14"/>
  <c r="H94" i="14"/>
  <c r="H95" i="14"/>
  <c r="H96" i="14"/>
  <c r="I96" i="14"/>
  <c r="J96" i="14" s="1"/>
  <c r="K96" i="14" s="1"/>
  <c r="H97" i="14"/>
  <c r="H99" i="14"/>
  <c r="I99" i="14"/>
  <c r="J99" i="14" s="1"/>
  <c r="K99" i="14" s="1"/>
  <c r="H100" i="14"/>
  <c r="H101" i="14"/>
  <c r="I101" i="14" s="1"/>
  <c r="J101" i="14" s="1"/>
  <c r="K101" i="14" s="1"/>
  <c r="H102" i="14"/>
  <c r="I102" i="14"/>
  <c r="J102" i="14" s="1"/>
  <c r="K102" i="14" s="1"/>
  <c r="H108" i="14"/>
  <c r="H109" i="14"/>
  <c r="H110" i="14"/>
  <c r="H111" i="14"/>
  <c r="H112" i="14"/>
  <c r="H113" i="14"/>
  <c r="H114" i="14"/>
  <c r="H116" i="14"/>
  <c r="H117" i="14"/>
  <c r="I117" i="14"/>
  <c r="J117" i="14" s="1"/>
  <c r="K117" i="14" s="1"/>
  <c r="H122" i="14"/>
  <c r="I122" i="14" s="1"/>
  <c r="J122" i="14" s="1"/>
  <c r="K122" i="14" s="1"/>
  <c r="H123" i="14"/>
  <c r="I123" i="14"/>
  <c r="J123" i="14" s="1"/>
  <c r="K123" i="14" s="1"/>
  <c r="H124" i="14"/>
  <c r="I124" i="14" s="1"/>
  <c r="J124" i="14" s="1"/>
  <c r="K124" i="14" s="1"/>
  <c r="H125" i="14"/>
  <c r="I125" i="14" s="1"/>
  <c r="J125" i="14" s="1"/>
  <c r="K125" i="14" s="1"/>
  <c r="H126" i="14"/>
  <c r="I126" i="14" s="1"/>
  <c r="J126" i="14" s="1"/>
  <c r="K126" i="14" s="1"/>
  <c r="H127" i="14"/>
  <c r="H128" i="14"/>
  <c r="I128" i="14" s="1"/>
  <c r="J128" i="14" s="1"/>
  <c r="K128" i="14" s="1"/>
  <c r="H129" i="14"/>
  <c r="I129" i="14" s="1"/>
  <c r="J129" i="14" s="1"/>
  <c r="K129" i="14" s="1"/>
  <c r="H130" i="14"/>
  <c r="I130" i="14" s="1"/>
  <c r="J130" i="14" s="1"/>
  <c r="K130" i="14" s="1"/>
  <c r="H133" i="14"/>
  <c r="I133" i="14" s="1"/>
  <c r="J133" i="14" s="1"/>
  <c r="K133" i="14" s="1"/>
  <c r="H134" i="14"/>
  <c r="I134" i="14" s="1"/>
  <c r="J134" i="14" s="1"/>
  <c r="K134" i="14" s="1"/>
  <c r="H135" i="14"/>
  <c r="I135" i="14"/>
  <c r="J135" i="14" s="1"/>
  <c r="K135" i="14" s="1"/>
  <c r="H137" i="14"/>
  <c r="I137" i="14" s="1"/>
  <c r="J137" i="14" s="1"/>
  <c r="K137" i="14" s="1"/>
  <c r="H139" i="14"/>
  <c r="I139" i="14" s="1"/>
  <c r="J139" i="14" s="1"/>
  <c r="K139" i="14" s="1"/>
  <c r="H140" i="14"/>
  <c r="I140" i="14"/>
  <c r="J140" i="14" s="1"/>
  <c r="K140" i="14" s="1"/>
  <c r="H141" i="14"/>
  <c r="H142" i="14"/>
  <c r="I142" i="14" s="1"/>
  <c r="J142" i="14" s="1"/>
  <c r="K142" i="14" s="1"/>
  <c r="H144" i="14"/>
  <c r="I144" i="14" s="1"/>
  <c r="J144" i="14" s="1"/>
  <c r="K144" i="14" s="1"/>
  <c r="H145" i="14"/>
  <c r="I145" i="14" s="1"/>
  <c r="J145" i="14" s="1"/>
  <c r="K145" i="14" s="1"/>
  <c r="H146" i="14"/>
  <c r="I146" i="14" s="1"/>
  <c r="J146" i="14" s="1"/>
  <c r="K146" i="14" s="1"/>
  <c r="H147" i="14"/>
  <c r="I147" i="14" s="1"/>
  <c r="J147" i="14" s="1"/>
  <c r="K147" i="14" s="1"/>
  <c r="H149" i="14"/>
  <c r="I149" i="14" s="1"/>
  <c r="J149" i="14" s="1"/>
  <c r="K149" i="14" s="1"/>
  <c r="H150" i="14"/>
  <c r="I150" i="14" s="1"/>
  <c r="J150" i="14" s="1"/>
  <c r="K150" i="14" s="1"/>
  <c r="H151" i="14"/>
  <c r="I151" i="14" s="1"/>
  <c r="J151" i="14" s="1"/>
  <c r="K151" i="14" s="1"/>
  <c r="H152" i="14"/>
  <c r="I152" i="14" s="1"/>
  <c r="J152" i="14" s="1"/>
  <c r="K152" i="14" s="1"/>
  <c r="H153" i="14"/>
  <c r="H155" i="14"/>
  <c r="I155" i="14" s="1"/>
  <c r="J155" i="14" s="1"/>
  <c r="K155" i="14" s="1"/>
  <c r="H158" i="14"/>
  <c r="I158" i="14" s="1"/>
  <c r="J158" i="14" s="1"/>
  <c r="K158" i="14" s="1"/>
  <c r="H159" i="14"/>
  <c r="I159" i="14" s="1"/>
  <c r="J159" i="14" s="1"/>
  <c r="K159" i="14" s="1"/>
  <c r="H160" i="14"/>
  <c r="I160" i="14" s="1"/>
  <c r="J160" i="14" s="1"/>
  <c r="K160" i="14" s="1"/>
  <c r="H164" i="14"/>
  <c r="I164" i="14" s="1"/>
  <c r="J164" i="14" s="1"/>
  <c r="K164" i="14" s="1"/>
  <c r="H165" i="14"/>
  <c r="I165" i="14" s="1"/>
  <c r="J165" i="14" s="1"/>
  <c r="K165" i="14" s="1"/>
  <c r="H166" i="14"/>
  <c r="I166" i="14" s="1"/>
  <c r="J166" i="14" s="1"/>
  <c r="K166" i="14" s="1"/>
  <c r="H167" i="14"/>
  <c r="I167" i="14" s="1"/>
  <c r="J167" i="14" s="1"/>
  <c r="K167" i="14" s="1"/>
  <c r="H170" i="14"/>
  <c r="I170" i="14" s="1"/>
  <c r="J170" i="14" s="1"/>
  <c r="K170" i="14" s="1"/>
  <c r="H171" i="14"/>
  <c r="I171" i="14" s="1"/>
  <c r="J171" i="14" s="1"/>
  <c r="K171" i="14" s="1"/>
  <c r="H175" i="14"/>
  <c r="I175" i="14" s="1"/>
  <c r="J175" i="14" s="1"/>
  <c r="K175" i="14" s="1"/>
  <c r="H177" i="14"/>
  <c r="I177" i="14" s="1"/>
  <c r="J177" i="14" s="1"/>
  <c r="K177" i="14" s="1"/>
  <c r="H179" i="14"/>
  <c r="I179" i="14" s="1"/>
  <c r="J179" i="14" s="1"/>
  <c r="K179" i="14" s="1"/>
  <c r="H180" i="14"/>
  <c r="I180" i="14" s="1"/>
  <c r="J180" i="14" s="1"/>
  <c r="K180" i="14" s="1"/>
  <c r="H181" i="14"/>
  <c r="I181" i="14" s="1"/>
  <c r="J181" i="14" s="1"/>
  <c r="K181" i="14" s="1"/>
  <c r="H182" i="14"/>
  <c r="I182" i="14" s="1"/>
  <c r="J182" i="14" s="1"/>
  <c r="K182" i="14" s="1"/>
  <c r="H183" i="14"/>
  <c r="I183" i="14" s="1"/>
  <c r="J183" i="14" s="1"/>
  <c r="K183" i="14" s="1"/>
  <c r="H184" i="14"/>
  <c r="I184" i="14" s="1"/>
  <c r="J184" i="14" s="1"/>
  <c r="K184" i="14" s="1"/>
  <c r="H185" i="14"/>
  <c r="I185" i="14" s="1"/>
  <c r="J185" i="14" s="1"/>
  <c r="K185" i="14" s="1"/>
  <c r="H186" i="14"/>
  <c r="I186" i="14"/>
  <c r="J186" i="14" s="1"/>
  <c r="K186" i="14" s="1"/>
  <c r="H188" i="14"/>
  <c r="I188" i="14" s="1"/>
  <c r="J188" i="14" s="1"/>
  <c r="K188" i="14" s="1"/>
  <c r="H189" i="14"/>
  <c r="I189" i="14" s="1"/>
  <c r="J189" i="14" s="1"/>
  <c r="K189" i="14" s="1"/>
  <c r="H190" i="14"/>
  <c r="I190" i="14" s="1"/>
  <c r="J190" i="14" s="1"/>
  <c r="K190" i="14" s="1"/>
  <c r="H192" i="14"/>
  <c r="I192" i="14" s="1"/>
  <c r="J192" i="14" s="1"/>
  <c r="K192" i="14" s="1"/>
  <c r="H193" i="14"/>
  <c r="H195" i="14"/>
  <c r="I195" i="14" s="1"/>
  <c r="J195" i="14" s="1"/>
  <c r="K195" i="14" s="1"/>
  <c r="H197" i="14"/>
  <c r="I197" i="14" s="1"/>
  <c r="J197" i="14" s="1"/>
  <c r="K197" i="14" s="1"/>
  <c r="H198" i="14"/>
  <c r="I198" i="14" s="1"/>
  <c r="J198" i="14" s="1"/>
  <c r="K198" i="14" s="1"/>
  <c r="H199" i="14"/>
  <c r="I199" i="14" s="1"/>
  <c r="J199" i="14" s="1"/>
  <c r="K199" i="14" s="1"/>
  <c r="H200" i="14"/>
  <c r="H201" i="14"/>
  <c r="I201" i="14" s="1"/>
  <c r="J201" i="14" s="1"/>
  <c r="K201" i="14" s="1"/>
  <c r="H202" i="14"/>
  <c r="I202" i="14"/>
  <c r="J202" i="14" s="1"/>
  <c r="K202" i="14" s="1"/>
  <c r="H204" i="14"/>
  <c r="I204" i="14" s="1"/>
  <c r="J204" i="14" s="1"/>
  <c r="K204" i="14" s="1"/>
  <c r="H205" i="14"/>
  <c r="I205" i="14" s="1"/>
  <c r="J205" i="14" s="1"/>
  <c r="K205" i="14" s="1"/>
  <c r="H206" i="14"/>
  <c r="I206" i="14" s="1"/>
  <c r="J206" i="14" s="1"/>
  <c r="K206" i="14" s="1"/>
  <c r="H207" i="14"/>
  <c r="I207" i="14" s="1"/>
  <c r="J207" i="14" s="1"/>
  <c r="K207" i="14" s="1"/>
  <c r="H208" i="14"/>
  <c r="H209" i="14"/>
  <c r="I209" i="14"/>
  <c r="J209" i="14" s="1"/>
  <c r="K209" i="14" s="1"/>
  <c r="H210" i="14"/>
  <c r="H212" i="14"/>
  <c r="H213" i="14"/>
  <c r="H216" i="14"/>
  <c r="I216" i="14" s="1"/>
  <c r="J216" i="14" s="1"/>
  <c r="K216" i="14" s="1"/>
  <c r="H217" i="14"/>
  <c r="I217" i="14" s="1"/>
  <c r="J217" i="14" s="1"/>
  <c r="K217" i="14" s="1"/>
  <c r="H219" i="14"/>
  <c r="I219" i="14" s="1"/>
  <c r="J219" i="14" s="1"/>
  <c r="K219" i="14" s="1"/>
  <c r="H220" i="14"/>
  <c r="I220" i="14"/>
  <c r="J220" i="14" s="1"/>
  <c r="K220" i="14" s="1"/>
  <c r="H221" i="14"/>
  <c r="I221" i="14" s="1"/>
  <c r="J221" i="14" s="1"/>
  <c r="K221" i="14" s="1"/>
  <c r="H222" i="14"/>
  <c r="I222" i="14"/>
  <c r="J222" i="14" s="1"/>
  <c r="K222" i="14" s="1"/>
  <c r="H224" i="14"/>
  <c r="I224" i="14" s="1"/>
  <c r="J224" i="14" s="1"/>
  <c r="K224" i="14" s="1"/>
  <c r="H225" i="14"/>
  <c r="I225" i="14" s="1"/>
  <c r="J225" i="14" s="1"/>
  <c r="K225" i="14" s="1"/>
  <c r="H227" i="14"/>
  <c r="H228" i="14"/>
  <c r="H229" i="14"/>
  <c r="I229" i="14" s="1"/>
  <c r="J229" i="14" s="1"/>
  <c r="K229" i="14" s="1"/>
  <c r="H230" i="14"/>
  <c r="H231" i="14"/>
  <c r="I231" i="14" s="1"/>
  <c r="J231" i="14" s="1"/>
  <c r="K231" i="14" s="1"/>
  <c r="H232" i="14"/>
  <c r="H234" i="14"/>
  <c r="I234" i="14" s="1"/>
  <c r="J234" i="14" s="1"/>
  <c r="K234" i="14" s="1"/>
  <c r="H235" i="14"/>
  <c r="I235" i="14" s="1"/>
  <c r="J235" i="14" s="1"/>
  <c r="K235" i="14" s="1"/>
  <c r="H239" i="14"/>
  <c r="I239" i="14" s="1"/>
  <c r="J239" i="14" s="1"/>
  <c r="K239" i="14" s="1"/>
  <c r="H240" i="14"/>
  <c r="I240" i="14"/>
  <c r="J240" i="14" s="1"/>
  <c r="K240" i="14" s="1"/>
  <c r="H241" i="14"/>
  <c r="H242" i="14"/>
  <c r="H243" i="14"/>
  <c r="H244" i="14"/>
  <c r="I244" i="14" s="1"/>
  <c r="J244" i="14" s="1"/>
  <c r="K244" i="14" s="1"/>
  <c r="H245" i="14"/>
  <c r="I245" i="14" s="1"/>
  <c r="J245" i="14" s="1"/>
  <c r="K245" i="14" s="1"/>
  <c r="H246" i="14"/>
  <c r="I246" i="14" s="1"/>
  <c r="J246" i="14" s="1"/>
  <c r="K246" i="14" s="1"/>
  <c r="H247" i="14"/>
  <c r="I247" i="14" s="1"/>
  <c r="J247" i="14" s="1"/>
  <c r="K247" i="14" s="1"/>
  <c r="H248" i="14"/>
  <c r="I248" i="14"/>
  <c r="J248" i="14" s="1"/>
  <c r="K248" i="14" s="1"/>
  <c r="H249" i="14"/>
  <c r="I249" i="14" s="1"/>
  <c r="J249" i="14" s="1"/>
  <c r="K249" i="14" s="1"/>
  <c r="H250" i="14"/>
  <c r="H255" i="14"/>
  <c r="H256" i="14"/>
  <c r="I256" i="14" s="1"/>
  <c r="J256" i="14" s="1"/>
  <c r="K256" i="14" s="1"/>
  <c r="H258" i="14"/>
  <c r="H259" i="14"/>
  <c r="I259" i="14" s="1"/>
  <c r="J259" i="14" s="1"/>
  <c r="K259" i="14" s="1"/>
  <c r="H264" i="14"/>
  <c r="I264" i="14" s="1"/>
  <c r="J264" i="14" s="1"/>
  <c r="K264" i="14" s="1"/>
  <c r="H265" i="14"/>
  <c r="I265" i="14" s="1"/>
  <c r="J265" i="14" s="1"/>
  <c r="K265" i="14" s="1"/>
  <c r="H267" i="14"/>
  <c r="I267" i="14" s="1"/>
  <c r="J267" i="14" s="1"/>
  <c r="K267" i="14" s="1"/>
  <c r="H268" i="14"/>
  <c r="H270" i="14"/>
  <c r="I270" i="14"/>
  <c r="J270" i="14" s="1"/>
  <c r="K270" i="14" s="1"/>
  <c r="H271" i="14"/>
  <c r="H272" i="14"/>
  <c r="I272" i="14"/>
  <c r="J272" i="14" s="1"/>
  <c r="K272" i="14" s="1"/>
  <c r="H273" i="14"/>
  <c r="I273" i="14" s="1"/>
  <c r="J273" i="14" s="1"/>
  <c r="K273" i="14" s="1"/>
  <c r="H274" i="14"/>
  <c r="I274" i="14" s="1"/>
  <c r="J274" i="14" s="1"/>
  <c r="K274" i="14" s="1"/>
  <c r="H276" i="14"/>
  <c r="I276" i="14" s="1"/>
  <c r="J276" i="14" s="1"/>
  <c r="K276" i="14" s="1"/>
  <c r="H277" i="14"/>
  <c r="I277" i="14" s="1"/>
  <c r="J277" i="14" s="1"/>
  <c r="K277" i="14" s="1"/>
  <c r="H278" i="14"/>
  <c r="H279" i="14"/>
  <c r="I279" i="14" s="1"/>
  <c r="J279" i="14" s="1"/>
  <c r="K279" i="14" s="1"/>
  <c r="H280" i="14"/>
  <c r="H281" i="14"/>
  <c r="I281" i="14" s="1"/>
  <c r="J281" i="14" s="1"/>
  <c r="K281" i="14" s="1"/>
  <c r="H283" i="14"/>
  <c r="I283" i="14" s="1"/>
  <c r="J283" i="14" s="1"/>
  <c r="K283" i="14" s="1"/>
  <c r="H284" i="14"/>
  <c r="I284" i="14" s="1"/>
  <c r="J284" i="14" s="1"/>
  <c r="K284" i="14" s="1"/>
  <c r="H286" i="14"/>
  <c r="I286" i="14" s="1"/>
  <c r="J286" i="14" s="1"/>
  <c r="K286" i="14" s="1"/>
  <c r="H287" i="14"/>
  <c r="I287" i="14"/>
  <c r="J287" i="14" s="1"/>
  <c r="K287" i="14" s="1"/>
  <c r="H289" i="14"/>
  <c r="I289" i="14" s="1"/>
  <c r="J289" i="14" s="1"/>
  <c r="K289" i="14" s="1"/>
  <c r="H290" i="14"/>
  <c r="H291" i="14"/>
  <c r="H292" i="14"/>
  <c r="H293" i="14"/>
  <c r="H294" i="14"/>
  <c r="I294" i="14" s="1"/>
  <c r="J294" i="14" s="1"/>
  <c r="K294" i="14" s="1"/>
  <c r="H295" i="14"/>
  <c r="I295" i="14" s="1"/>
  <c r="J295" i="14" s="1"/>
  <c r="K295" i="14" s="1"/>
  <c r="H296" i="14"/>
  <c r="I296" i="14" s="1"/>
  <c r="J296" i="14" s="1"/>
  <c r="K296" i="14" s="1"/>
  <c r="H297" i="14"/>
  <c r="I297" i="14" s="1"/>
  <c r="J297" i="14" s="1"/>
  <c r="K297" i="14" s="1"/>
  <c r="H298" i="14"/>
  <c r="H299" i="14"/>
  <c r="I299" i="14" s="1"/>
  <c r="J299" i="14" s="1"/>
  <c r="K299" i="14" s="1"/>
  <c r="H301" i="14"/>
  <c r="H302" i="14"/>
  <c r="H303" i="14"/>
  <c r="I303" i="14" s="1"/>
  <c r="J303" i="14" s="1"/>
  <c r="K303" i="14" s="1"/>
  <c r="H304" i="14"/>
  <c r="I304" i="14" s="1"/>
  <c r="J304" i="14" s="1"/>
  <c r="K304" i="14" s="1"/>
  <c r="H305" i="14"/>
  <c r="H306" i="14"/>
  <c r="I306" i="14" s="1"/>
  <c r="J306" i="14" s="1"/>
  <c r="K306" i="14" s="1"/>
  <c r="H307" i="14"/>
  <c r="H308" i="14"/>
  <c r="H312" i="14"/>
  <c r="H314" i="14"/>
  <c r="I314" i="14" s="1"/>
  <c r="J314" i="14" s="1"/>
  <c r="K314" i="14" s="1"/>
  <c r="H315" i="14"/>
  <c r="I315" i="14" s="1"/>
  <c r="J315" i="14" s="1"/>
  <c r="K315" i="14" s="1"/>
  <c r="H316" i="14"/>
  <c r="I316" i="14" s="1"/>
  <c r="J316" i="14" s="1"/>
  <c r="K316" i="14" s="1"/>
  <c r="H317" i="14"/>
  <c r="H318" i="14"/>
  <c r="H319" i="14"/>
  <c r="I319" i="14" s="1"/>
  <c r="J319" i="14" s="1"/>
  <c r="K319" i="14" s="1"/>
  <c r="H320" i="14"/>
  <c r="H321" i="14"/>
  <c r="H322" i="14"/>
  <c r="H323" i="14"/>
  <c r="H325" i="14"/>
  <c r="I325" i="14"/>
  <c r="J325" i="14" s="1"/>
  <c r="K325" i="14" s="1"/>
  <c r="H326" i="14"/>
  <c r="I326" i="14" s="1"/>
  <c r="J326" i="14" s="1"/>
  <c r="K326" i="14" s="1"/>
  <c r="H327" i="14"/>
  <c r="H329" i="14"/>
  <c r="I329" i="14" s="1"/>
  <c r="J329" i="14" s="1"/>
  <c r="K329" i="14" s="1"/>
  <c r="H330" i="14"/>
  <c r="H331" i="14"/>
  <c r="I331" i="14" s="1"/>
  <c r="J331" i="14" s="1"/>
  <c r="K331" i="14" s="1"/>
  <c r="H332" i="14"/>
  <c r="I332" i="14" s="1"/>
  <c r="J332" i="14" s="1"/>
  <c r="K332" i="14" s="1"/>
  <c r="H333" i="14"/>
  <c r="H337" i="14"/>
  <c r="H338" i="14"/>
  <c r="H340" i="14"/>
  <c r="H341" i="14"/>
  <c r="H342" i="14"/>
  <c r="H343" i="14"/>
  <c r="I343" i="14"/>
  <c r="J343" i="14" s="1"/>
  <c r="K343" i="14" s="1"/>
  <c r="H346" i="14"/>
  <c r="I346" i="14" s="1"/>
  <c r="J346" i="14" s="1"/>
  <c r="K346" i="14" s="1"/>
  <c r="H347" i="14"/>
  <c r="I347" i="14" s="1"/>
  <c r="J347" i="14" s="1"/>
  <c r="K347" i="14" s="1"/>
  <c r="H348" i="14"/>
  <c r="H349" i="14"/>
  <c r="H350" i="14"/>
  <c r="H351" i="14"/>
  <c r="H352" i="14"/>
  <c r="H353" i="14"/>
  <c r="H354" i="14"/>
  <c r="I354" i="14" s="1"/>
  <c r="J354" i="14" s="1"/>
  <c r="K354" i="14" s="1"/>
  <c r="H355" i="14"/>
  <c r="I355" i="14" s="1"/>
  <c r="J355" i="14" s="1"/>
  <c r="K355" i="14" s="1"/>
  <c r="H356" i="14"/>
  <c r="I356" i="14" s="1"/>
  <c r="J356" i="14" s="1"/>
  <c r="K356" i="14" s="1"/>
  <c r="H357" i="14"/>
  <c r="I357" i="14"/>
  <c r="J357" i="14" s="1"/>
  <c r="K357" i="14" s="1"/>
  <c r="H358" i="14"/>
  <c r="H359" i="14"/>
  <c r="H361" i="14"/>
  <c r="H362" i="14"/>
  <c r="I362" i="14" s="1"/>
  <c r="J362" i="14" s="1"/>
  <c r="K362" i="14" s="1"/>
  <c r="H363" i="14"/>
  <c r="H364" i="14"/>
  <c r="I364" i="14" s="1"/>
  <c r="J364" i="14" s="1"/>
  <c r="K364" i="14" s="1"/>
  <c r="H365" i="14"/>
  <c r="I365" i="14" s="1"/>
  <c r="J365" i="14" s="1"/>
  <c r="K365" i="14" s="1"/>
  <c r="H366" i="14"/>
  <c r="I366" i="14" s="1"/>
  <c r="J366" i="14" s="1"/>
  <c r="K366" i="14" s="1"/>
  <c r="H367" i="14"/>
  <c r="H368" i="14"/>
  <c r="I368" i="14"/>
  <c r="J368" i="14" s="1"/>
  <c r="K368" i="14" s="1"/>
  <c r="H370" i="14"/>
  <c r="H371" i="14"/>
  <c r="I371" i="14"/>
  <c r="J371" i="14" s="1"/>
  <c r="K371" i="14" s="1"/>
  <c r="H372" i="14"/>
  <c r="I372" i="14"/>
  <c r="J372" i="14" s="1"/>
  <c r="K372" i="14" s="1"/>
  <c r="H373" i="14"/>
  <c r="H374" i="14"/>
  <c r="I374" i="14" s="1"/>
  <c r="J374" i="14" s="1"/>
  <c r="K374" i="14" s="1"/>
  <c r="H375" i="14"/>
  <c r="I375" i="14" s="1"/>
  <c r="J375" i="14" s="1"/>
  <c r="K375" i="14" s="1"/>
  <c r="H376" i="14"/>
  <c r="I376" i="14" s="1"/>
  <c r="J376" i="14" s="1"/>
  <c r="K376" i="14" s="1"/>
  <c r="H377" i="14"/>
  <c r="H378" i="14"/>
  <c r="H379" i="14"/>
  <c r="I379" i="14" s="1"/>
  <c r="J379" i="14" s="1"/>
  <c r="K379" i="14" s="1"/>
  <c r="H380" i="14"/>
  <c r="H381" i="14"/>
  <c r="H382" i="14"/>
  <c r="I382" i="14" s="1"/>
  <c r="J382" i="14" s="1"/>
  <c r="K382" i="14" s="1"/>
  <c r="H383" i="14"/>
  <c r="H384" i="14"/>
  <c r="I384" i="14" s="1"/>
  <c r="J384" i="14" s="1"/>
  <c r="K384" i="14" s="1"/>
  <c r="H385" i="14"/>
  <c r="I385" i="14" s="1"/>
  <c r="J385" i="14" s="1"/>
  <c r="K385" i="14" s="1"/>
  <c r="H388" i="14"/>
  <c r="H389" i="14"/>
  <c r="I389" i="14"/>
  <c r="J389" i="14" s="1"/>
  <c r="K389" i="14" s="1"/>
  <c r="H394" i="14"/>
  <c r="I394" i="14"/>
  <c r="J394" i="14" s="1"/>
  <c r="K394" i="14" s="1"/>
  <c r="H395" i="14"/>
  <c r="H396" i="14"/>
  <c r="I396" i="14" s="1"/>
  <c r="J396" i="14" s="1"/>
  <c r="K396" i="14" s="1"/>
  <c r="H399" i="14"/>
  <c r="H401" i="14"/>
  <c r="H402" i="14"/>
  <c r="H403" i="14"/>
  <c r="I403" i="14"/>
  <c r="J403" i="14" s="1"/>
  <c r="K403" i="14" s="1"/>
  <c r="H405" i="14"/>
  <c r="I405" i="14" s="1"/>
  <c r="J405" i="14" s="1"/>
  <c r="K405" i="14" s="1"/>
  <c r="H406" i="14"/>
  <c r="I406" i="14" s="1"/>
  <c r="J406" i="14" s="1"/>
  <c r="K406" i="14" s="1"/>
  <c r="H408" i="14"/>
  <c r="I408" i="14" s="1"/>
  <c r="J408" i="14" s="1"/>
  <c r="K408" i="14" s="1"/>
  <c r="H410" i="14"/>
  <c r="H413" i="14"/>
  <c r="I413" i="14"/>
  <c r="J413" i="14" s="1"/>
  <c r="K413" i="14" s="1"/>
  <c r="H415" i="14"/>
  <c r="I415" i="14" s="1"/>
  <c r="J415" i="14" s="1"/>
  <c r="K415" i="14" s="1"/>
  <c r="H418" i="14"/>
  <c r="H420" i="14"/>
  <c r="H421" i="14"/>
  <c r="H422" i="14"/>
  <c r="H423" i="14"/>
  <c r="H424" i="14"/>
  <c r="I424" i="14" s="1"/>
  <c r="J424" i="14" s="1"/>
  <c r="K424" i="14" s="1"/>
  <c r="H428" i="14"/>
  <c r="H429" i="14"/>
  <c r="H430" i="14"/>
  <c r="I430" i="14" s="1"/>
  <c r="J430" i="14" s="1"/>
  <c r="K430" i="14" s="1"/>
  <c r="H431" i="14"/>
  <c r="H432" i="14"/>
  <c r="I432" i="14"/>
  <c r="J432" i="14" s="1"/>
  <c r="K432" i="14" s="1"/>
  <c r="H433" i="14"/>
  <c r="H436" i="14"/>
  <c r="I436" i="14" s="1"/>
  <c r="J436" i="14" s="1"/>
  <c r="K436" i="14" s="1"/>
  <c r="H437" i="14"/>
  <c r="H438" i="14"/>
  <c r="H439" i="14"/>
  <c r="H440" i="14"/>
  <c r="H441" i="14"/>
  <c r="H442" i="14"/>
  <c r="I442" i="14" s="1"/>
  <c r="J442" i="14" s="1"/>
  <c r="K442" i="14" s="1"/>
  <c r="H443" i="14"/>
  <c r="H444" i="14"/>
  <c r="I444" i="14" s="1"/>
  <c r="J444" i="14" s="1"/>
  <c r="K444" i="14" s="1"/>
  <c r="H445" i="14"/>
  <c r="I445" i="14" s="1"/>
  <c r="J445" i="14" s="1"/>
  <c r="K445" i="14" s="1"/>
  <c r="H446" i="14"/>
  <c r="I446" i="14" s="1"/>
  <c r="J446" i="14" s="1"/>
  <c r="K446" i="14" s="1"/>
  <c r="H447" i="14"/>
  <c r="H448" i="14"/>
  <c r="H449" i="14"/>
  <c r="H450" i="14"/>
  <c r="H451" i="14"/>
  <c r="I451" i="14"/>
  <c r="J451" i="14" s="1"/>
  <c r="K451" i="14" s="1"/>
  <c r="H452" i="14"/>
  <c r="I452" i="14" s="1"/>
  <c r="J452" i="14" s="1"/>
  <c r="K452" i="14" s="1"/>
  <c r="H453" i="14"/>
  <c r="H454" i="14"/>
  <c r="I454" i="14" s="1"/>
  <c r="J454" i="14" s="1"/>
  <c r="K454" i="14" s="1"/>
  <c r="H455" i="14"/>
  <c r="I455" i="14" s="1"/>
  <c r="J455" i="14" s="1"/>
  <c r="K455" i="14" s="1"/>
  <c r="H456" i="14"/>
  <c r="I456" i="14" s="1"/>
  <c r="J456" i="14" s="1"/>
  <c r="K456" i="14" s="1"/>
  <c r="H457" i="14"/>
  <c r="H458" i="14"/>
  <c r="H459" i="14"/>
  <c r="H462" i="14"/>
  <c r="I462" i="14" s="1"/>
  <c r="J462" i="14" s="1"/>
  <c r="K462" i="14" s="1"/>
  <c r="H463" i="14"/>
  <c r="I463" i="14"/>
  <c r="J463" i="14" s="1"/>
  <c r="K463" i="14" s="1"/>
  <c r="H464" i="14"/>
  <c r="I464" i="14" s="1"/>
  <c r="J464" i="14" s="1"/>
  <c r="K464" i="14" s="1"/>
  <c r="H466" i="14"/>
  <c r="I466" i="14" s="1"/>
  <c r="J466" i="14" s="1"/>
  <c r="K466" i="14" s="1"/>
  <c r="H467" i="14"/>
  <c r="H468" i="14"/>
  <c r="H469" i="14"/>
  <c r="H471" i="14"/>
  <c r="H472" i="14"/>
  <c r="H473" i="14"/>
  <c r="I473" i="14"/>
  <c r="J473" i="14" s="1"/>
  <c r="K473" i="14" s="1"/>
  <c r="H478" i="14"/>
  <c r="H479" i="14"/>
  <c r="H482" i="14"/>
  <c r="I482" i="14" s="1"/>
  <c r="J482" i="14" s="1"/>
  <c r="K482" i="14" s="1"/>
  <c r="H483" i="14"/>
  <c r="I483" i="14"/>
  <c r="J483" i="14" s="1"/>
  <c r="K483" i="14" s="1"/>
  <c r="H484" i="14"/>
  <c r="H485" i="14"/>
  <c r="I485" i="14" s="1"/>
  <c r="J485" i="14" s="1"/>
  <c r="K485" i="14" s="1"/>
  <c r="H486" i="14"/>
  <c r="I486" i="14" s="1"/>
  <c r="J486" i="14" s="1"/>
  <c r="K486" i="14" s="1"/>
  <c r="H488" i="14"/>
  <c r="I488" i="14" s="1"/>
  <c r="J488" i="14" s="1"/>
  <c r="K488" i="14" s="1"/>
  <c r="H489" i="14"/>
  <c r="H490" i="14"/>
  <c r="H491" i="14"/>
  <c r="H492" i="14"/>
  <c r="H493" i="14"/>
  <c r="I493" i="14" s="1"/>
  <c r="J493" i="14" s="1"/>
  <c r="K493" i="14" s="1"/>
  <c r="H494" i="14"/>
  <c r="I494" i="14" s="1"/>
  <c r="J494" i="14" s="1"/>
  <c r="K494" i="14" s="1"/>
  <c r="H495" i="14"/>
  <c r="H497" i="14"/>
  <c r="H498" i="14"/>
  <c r="H499" i="14"/>
  <c r="I499" i="14" s="1"/>
  <c r="J499" i="14" s="1"/>
  <c r="K499" i="14" s="1"/>
  <c r="H500" i="14"/>
  <c r="I500" i="14"/>
  <c r="J500" i="14" s="1"/>
  <c r="K500" i="14" s="1"/>
  <c r="H502" i="14"/>
  <c r="H503" i="14"/>
  <c r="H504" i="14"/>
  <c r="I504" i="14" s="1"/>
  <c r="J504" i="14" s="1"/>
  <c r="K504" i="14" s="1"/>
  <c r="H505" i="14"/>
  <c r="H506" i="14"/>
  <c r="I506" i="14" s="1"/>
  <c r="J506" i="14" s="1"/>
  <c r="K506" i="14" s="1"/>
  <c r="H507" i="14"/>
  <c r="I507" i="14"/>
  <c r="J507" i="14" s="1"/>
  <c r="K507" i="14" s="1"/>
  <c r="H515" i="14"/>
  <c r="I515" i="14" s="1"/>
  <c r="J515" i="14" s="1"/>
  <c r="K515" i="14" s="1"/>
  <c r="I497" i="14"/>
  <c r="J497" i="14" s="1"/>
  <c r="K497" i="14" s="1"/>
  <c r="H516" i="14"/>
  <c r="I516" i="14" s="1"/>
  <c r="J516" i="14" s="1"/>
  <c r="K516" i="14" s="1"/>
  <c r="I498" i="14"/>
  <c r="J498" i="14" s="1"/>
  <c r="K498" i="14" s="1"/>
  <c r="H518" i="14"/>
  <c r="H519" i="14"/>
  <c r="H520" i="14"/>
  <c r="H521" i="14"/>
  <c r="H523" i="14"/>
  <c r="I523" i="14"/>
  <c r="J523" i="14" s="1"/>
  <c r="K523" i="14" s="1"/>
  <c r="H524" i="14"/>
  <c r="I524" i="14"/>
  <c r="J524" i="14" s="1"/>
  <c r="K524" i="14" s="1"/>
  <c r="H526" i="14"/>
  <c r="I526" i="14"/>
  <c r="J526" i="14" s="1"/>
  <c r="K526" i="14" s="1"/>
  <c r="H527" i="14"/>
  <c r="I527" i="14"/>
  <c r="J527" i="14" s="1"/>
  <c r="K527" i="14" s="1"/>
  <c r="H529" i="14"/>
  <c r="H530" i="14"/>
  <c r="I530" i="14"/>
  <c r="J530" i="14" s="1"/>
  <c r="K530" i="14" s="1"/>
  <c r="H531" i="14"/>
  <c r="H532" i="14"/>
  <c r="H534" i="14"/>
  <c r="I534" i="14" s="1"/>
  <c r="J534" i="14" s="1"/>
  <c r="K534" i="14" s="1"/>
  <c r="H535" i="14"/>
  <c r="H536" i="14"/>
  <c r="I536" i="14" s="1"/>
  <c r="J536" i="14" s="1"/>
  <c r="K536" i="14" s="1"/>
  <c r="H537" i="14"/>
  <c r="H539" i="14"/>
  <c r="H540" i="14"/>
  <c r="I540" i="14"/>
  <c r="J540" i="14" s="1"/>
  <c r="K540" i="14" s="1"/>
  <c r="H541" i="14"/>
  <c r="H542" i="14"/>
  <c r="I542" i="14" s="1"/>
  <c r="J542" i="14" s="1"/>
  <c r="K542" i="14" s="1"/>
  <c r="H543" i="14"/>
  <c r="I543" i="14"/>
  <c r="J543" i="14" s="1"/>
  <c r="K543" i="14" s="1"/>
  <c r="H544" i="14"/>
  <c r="I544" i="14"/>
  <c r="J544" i="14" s="1"/>
  <c r="K544" i="14" s="1"/>
  <c r="H545" i="14"/>
  <c r="H546" i="14"/>
  <c r="I546" i="14" s="1"/>
  <c r="J546" i="14" s="1"/>
  <c r="K546" i="14" s="1"/>
  <c r="H550" i="14"/>
  <c r="H551" i="14"/>
  <c r="H552" i="14"/>
  <c r="H553" i="14"/>
  <c r="H554" i="14"/>
  <c r="I554" i="14" s="1"/>
  <c r="J554" i="14" s="1"/>
  <c r="K554" i="14" s="1"/>
  <c r="H555" i="14"/>
  <c r="H556" i="14"/>
  <c r="I556" i="14" s="1"/>
  <c r="J556" i="14" s="1"/>
  <c r="K556" i="14" s="1"/>
  <c r="H557" i="14"/>
  <c r="I557" i="14"/>
  <c r="J557" i="14" s="1"/>
  <c r="K557" i="14" s="1"/>
  <c r="H558" i="14"/>
  <c r="I558" i="14" s="1"/>
  <c r="J558" i="14" s="1"/>
  <c r="K558" i="14" s="1"/>
  <c r="H559" i="14"/>
  <c r="H560" i="14"/>
  <c r="H561" i="14"/>
  <c r="H563" i="14"/>
  <c r="H564" i="14"/>
  <c r="H565" i="14"/>
  <c r="H566" i="14"/>
  <c r="I566" i="14" s="1"/>
  <c r="J566" i="14" s="1"/>
  <c r="K566" i="14" s="1"/>
  <c r="H567" i="14"/>
  <c r="H570" i="14"/>
  <c r="I570" i="14" s="1"/>
  <c r="J570" i="14" s="1"/>
  <c r="K570" i="14" s="1"/>
  <c r="H571" i="14"/>
  <c r="I571" i="14"/>
  <c r="J571" i="14" s="1"/>
  <c r="K571" i="14" s="1"/>
  <c r="H572" i="14"/>
  <c r="I572" i="14"/>
  <c r="J572" i="14" s="1"/>
  <c r="K572" i="14" s="1"/>
  <c r="H573" i="14"/>
  <c r="I573" i="14"/>
  <c r="J573" i="14" s="1"/>
  <c r="K573" i="14" s="1"/>
  <c r="H575" i="14"/>
  <c r="H576" i="14"/>
  <c r="I576" i="14" s="1"/>
  <c r="J576" i="14" s="1"/>
  <c r="K576" i="14" s="1"/>
  <c r="H578" i="14"/>
  <c r="H579" i="14"/>
  <c r="H580" i="14"/>
  <c r="H581" i="14"/>
  <c r="H582" i="14"/>
  <c r="H583" i="14"/>
  <c r="H585" i="14"/>
  <c r="H586" i="14"/>
  <c r="I586" i="14"/>
  <c r="J586" i="14" s="1"/>
  <c r="K586" i="14" s="1"/>
  <c r="H587" i="14"/>
  <c r="I587" i="14"/>
  <c r="J587" i="14" s="1"/>
  <c r="K587" i="14" s="1"/>
  <c r="H588" i="14"/>
  <c r="I588" i="14"/>
  <c r="J588" i="14" s="1"/>
  <c r="K588" i="14" s="1"/>
  <c r="H590" i="14"/>
  <c r="H591" i="14"/>
  <c r="H592" i="14"/>
  <c r="H593" i="14"/>
  <c r="H594" i="14"/>
  <c r="I594" i="14" s="1"/>
  <c r="J594" i="14" s="1"/>
  <c r="K594" i="14" s="1"/>
  <c r="H595" i="14"/>
  <c r="H596" i="14"/>
  <c r="I596" i="14" s="1"/>
  <c r="J596" i="14" s="1"/>
  <c r="K596" i="14" s="1"/>
  <c r="H597" i="14"/>
  <c r="H598" i="14"/>
  <c r="I598" i="14"/>
  <c r="J598" i="14" s="1"/>
  <c r="K598" i="14" s="1"/>
  <c r="H599" i="14"/>
  <c r="I599" i="14"/>
  <c r="J599" i="14" s="1"/>
  <c r="K599" i="14" s="1"/>
  <c r="H600" i="14"/>
  <c r="I600" i="14"/>
  <c r="J600" i="14" s="1"/>
  <c r="K600" i="14" s="1"/>
  <c r="H602" i="14"/>
  <c r="H603" i="14"/>
  <c r="H604" i="14"/>
  <c r="I604" i="14" s="1"/>
  <c r="J604" i="14" s="1"/>
  <c r="K604" i="14" s="1"/>
  <c r="H605" i="14"/>
  <c r="H606" i="14"/>
  <c r="I606" i="14" s="1"/>
  <c r="J606" i="14" s="1"/>
  <c r="K606" i="14" s="1"/>
  <c r="H607" i="14"/>
  <c r="H608" i="14"/>
  <c r="H609" i="14"/>
  <c r="H610" i="14"/>
  <c r="I610" i="14"/>
  <c r="J610" i="14" s="1"/>
  <c r="K610" i="14" s="1"/>
  <c r="H611" i="14"/>
  <c r="H612" i="14"/>
  <c r="I612" i="14" s="1"/>
  <c r="J612" i="14" s="1"/>
  <c r="K612" i="14" s="1"/>
  <c r="H613" i="14"/>
  <c r="H616" i="14"/>
  <c r="I616" i="14" s="1"/>
  <c r="J616" i="14" s="1"/>
  <c r="K616" i="14" s="1"/>
  <c r="H617" i="14"/>
  <c r="H619" i="14"/>
  <c r="H620" i="14"/>
  <c r="H621" i="14"/>
  <c r="H622" i="14"/>
  <c r="I622" i="14"/>
  <c r="J622" i="14" s="1"/>
  <c r="K622" i="14" s="1"/>
  <c r="H625" i="14"/>
  <c r="I625" i="14"/>
  <c r="J625" i="14" s="1"/>
  <c r="K625" i="14" s="1"/>
  <c r="H627" i="14"/>
  <c r="H628" i="14"/>
  <c r="I628" i="14"/>
  <c r="J628" i="14" s="1"/>
  <c r="K628" i="14" s="1"/>
  <c r="H629" i="14"/>
  <c r="H630" i="14"/>
  <c r="I630" i="14" s="1"/>
  <c r="J630" i="14" s="1"/>
  <c r="K630" i="14" s="1"/>
  <c r="H631" i="14"/>
  <c r="H635" i="14"/>
  <c r="H636" i="14"/>
  <c r="I636" i="14" s="1"/>
  <c r="J636" i="14" s="1"/>
  <c r="K636" i="14" s="1"/>
  <c r="H641" i="14"/>
  <c r="H642" i="14"/>
  <c r="H649" i="14"/>
  <c r="H650" i="14"/>
  <c r="H651" i="14"/>
  <c r="H652" i="14"/>
  <c r="H653" i="14"/>
  <c r="I653" i="14"/>
  <c r="J653" i="14" s="1"/>
  <c r="K653" i="14" s="1"/>
  <c r="H654" i="14"/>
  <c r="I654" i="14" s="1"/>
  <c r="J654" i="14" s="1"/>
  <c r="K654" i="14" s="1"/>
  <c r="H656" i="14"/>
  <c r="I656" i="14"/>
  <c r="J656" i="14" s="1"/>
  <c r="K656" i="14" s="1"/>
  <c r="H657" i="14"/>
  <c r="H658" i="14"/>
  <c r="H659" i="14"/>
  <c r="H666" i="14"/>
  <c r="I666" i="14" s="1"/>
  <c r="J666" i="14" s="1"/>
  <c r="K666" i="14" s="1"/>
  <c r="H667" i="14"/>
  <c r="H672" i="14"/>
  <c r="H673" i="14"/>
  <c r="H674" i="14"/>
  <c r="I674" i="14" s="1"/>
  <c r="J674" i="14" s="1"/>
  <c r="K674" i="14" s="1"/>
  <c r="H675" i="14"/>
  <c r="H676" i="14"/>
  <c r="I676" i="14"/>
  <c r="J676" i="14" s="1"/>
  <c r="K676" i="14" s="1"/>
  <c r="H677" i="14"/>
  <c r="H678" i="14"/>
  <c r="I678" i="14"/>
  <c r="J678" i="14" s="1"/>
  <c r="K678" i="14" s="1"/>
  <c r="H679" i="14"/>
  <c r="H680" i="14"/>
  <c r="H681" i="14"/>
  <c r="H682" i="14"/>
  <c r="H683" i="14"/>
  <c r="H684" i="14"/>
  <c r="I684" i="14"/>
  <c r="J684" i="14" s="1"/>
  <c r="K684" i="14" s="1"/>
  <c r="H685" i="14"/>
  <c r="H686" i="14"/>
  <c r="I686" i="14" s="1"/>
  <c r="J686" i="14" s="1"/>
  <c r="K686" i="14" s="1"/>
  <c r="H687" i="14"/>
  <c r="H689" i="14"/>
  <c r="I689" i="14"/>
  <c r="J689" i="14" s="1"/>
  <c r="K689" i="14" s="1"/>
  <c r="H690" i="14"/>
  <c r="H691" i="14"/>
  <c r="I691" i="14"/>
  <c r="J691" i="14" s="1"/>
  <c r="K691" i="14" s="1"/>
  <c r="H692" i="14"/>
  <c r="H693" i="14"/>
  <c r="H694" i="14"/>
  <c r="I694" i="14" s="1"/>
  <c r="J694" i="14" s="1"/>
  <c r="K694" i="14" s="1"/>
  <c r="H695" i="14"/>
  <c r="H696" i="14"/>
  <c r="I696" i="14" s="1"/>
  <c r="J696" i="14" s="1"/>
  <c r="K696" i="14" s="1"/>
  <c r="H697" i="14"/>
  <c r="I697" i="14"/>
  <c r="J697" i="14" s="1"/>
  <c r="K697" i="14" s="1"/>
  <c r="H698" i="14"/>
  <c r="H699" i="14"/>
  <c r="H700" i="14"/>
  <c r="H701" i="14"/>
  <c r="I701" i="14"/>
  <c r="J701" i="14" s="1"/>
  <c r="K701" i="14" s="1"/>
  <c r="H702" i="14"/>
  <c r="H703" i="14"/>
  <c r="H704" i="14"/>
  <c r="I704" i="14" s="1"/>
  <c r="J704" i="14" s="1"/>
  <c r="K704" i="14" s="1"/>
  <c r="H705" i="14"/>
  <c r="H706" i="14"/>
  <c r="I706" i="14" s="1"/>
  <c r="J706" i="14" s="1"/>
  <c r="K706" i="14" s="1"/>
  <c r="H707" i="14"/>
  <c r="H708" i="14"/>
  <c r="H709" i="14"/>
  <c r="I709" i="14"/>
  <c r="J709" i="14" s="1"/>
  <c r="K709" i="14" s="1"/>
  <c r="H710" i="14"/>
  <c r="H711" i="14"/>
  <c r="H712" i="14"/>
  <c r="H713" i="14"/>
  <c r="I713" i="14"/>
  <c r="J713" i="14" s="1"/>
  <c r="K713" i="14" s="1"/>
  <c r="H714" i="14"/>
  <c r="I714" i="14" s="1"/>
  <c r="J714" i="14" s="1"/>
  <c r="K714" i="14" s="1"/>
  <c r="H716" i="14"/>
  <c r="I716" i="14" s="1"/>
  <c r="J716" i="14" s="1"/>
  <c r="K716" i="14" s="1"/>
  <c r="H717" i="14"/>
  <c r="I717" i="14"/>
  <c r="J717" i="14" s="1"/>
  <c r="K717" i="14" s="1"/>
  <c r="H718" i="14"/>
  <c r="H719" i="14"/>
  <c r="H720" i="14"/>
  <c r="H721" i="14"/>
  <c r="H722" i="14"/>
  <c r="H723" i="14"/>
  <c r="H725" i="14"/>
  <c r="H726" i="14"/>
  <c r="I726" i="14" s="1"/>
  <c r="J726" i="14" s="1"/>
  <c r="K726" i="14" s="1"/>
  <c r="H730" i="14"/>
  <c r="I730" i="14"/>
  <c r="J730" i="14" s="1"/>
  <c r="K730" i="14" s="1"/>
  <c r="H731" i="14"/>
  <c r="H733" i="14"/>
  <c r="H734" i="14"/>
  <c r="I734" i="14" s="1"/>
  <c r="J734" i="14" s="1"/>
  <c r="K734" i="14" s="1"/>
  <c r="H737" i="14"/>
  <c r="H738" i="14"/>
  <c r="H739" i="14"/>
  <c r="H740" i="14"/>
  <c r="H742" i="14"/>
  <c r="H743" i="14"/>
  <c r="H744" i="14"/>
  <c r="I744" i="14" s="1"/>
  <c r="J744" i="14" s="1"/>
  <c r="K744" i="14" s="1"/>
  <c r="H745" i="14"/>
  <c r="H746" i="14"/>
  <c r="I746" i="14"/>
  <c r="J746" i="14" s="1"/>
  <c r="K746" i="14" s="1"/>
  <c r="H747" i="14"/>
  <c r="H748" i="14"/>
  <c r="H749" i="14"/>
  <c r="I749" i="14"/>
  <c r="J749" i="14" s="1"/>
  <c r="K749" i="14" s="1"/>
  <c r="H750" i="14"/>
  <c r="H751" i="14"/>
  <c r="H752" i="14"/>
  <c r="H753" i="14"/>
  <c r="H754" i="14"/>
  <c r="I754" i="14" s="1"/>
  <c r="J754" i="14" s="1"/>
  <c r="K754" i="14" s="1"/>
  <c r="H755" i="14"/>
  <c r="H756" i="14"/>
  <c r="I756" i="14" s="1"/>
  <c r="J756" i="14" s="1"/>
  <c r="K756" i="14" s="1"/>
  <c r="H759" i="14"/>
  <c r="H760" i="14"/>
  <c r="I760" i="14"/>
  <c r="J760" i="14" s="1"/>
  <c r="K760" i="14" s="1"/>
  <c r="H761" i="14"/>
  <c r="H762" i="14"/>
  <c r="H763" i="14"/>
  <c r="I763" i="14"/>
  <c r="J763" i="14" s="1"/>
  <c r="K763" i="14" s="1"/>
  <c r="H764" i="14"/>
  <c r="I764" i="14" s="1"/>
  <c r="J764" i="14" s="1"/>
  <c r="K764" i="14" s="1"/>
  <c r="H765" i="14"/>
  <c r="H766" i="14"/>
  <c r="I766" i="14" s="1"/>
  <c r="J766" i="14" s="1"/>
  <c r="K766" i="14" s="1"/>
  <c r="H767" i="14"/>
  <c r="H768" i="14"/>
  <c r="I768" i="14"/>
  <c r="J768" i="14" s="1"/>
  <c r="K768" i="14" s="1"/>
  <c r="H770" i="14"/>
  <c r="H771" i="14"/>
  <c r="I771" i="14"/>
  <c r="J771" i="14" s="1"/>
  <c r="K771" i="14" s="1"/>
  <c r="H772" i="14"/>
  <c r="H773" i="14"/>
  <c r="I773" i="14"/>
  <c r="J773" i="14" s="1"/>
  <c r="K773" i="14" s="1"/>
  <c r="H774" i="14"/>
  <c r="H775" i="14"/>
  <c r="H780" i="14"/>
  <c r="I780" i="14" s="1"/>
  <c r="J780" i="14" s="1"/>
  <c r="K780" i="14" s="1"/>
  <c r="H782" i="14"/>
  <c r="H783" i="14"/>
  <c r="H785" i="14"/>
  <c r="H786" i="14"/>
  <c r="I786" i="14" s="1"/>
  <c r="J786" i="14" s="1"/>
  <c r="K786" i="14" s="1"/>
  <c r="H787" i="14"/>
  <c r="H788" i="14"/>
  <c r="H790" i="14"/>
  <c r="H791" i="14"/>
  <c r="H792" i="14"/>
  <c r="I792" i="14"/>
  <c r="J792" i="14" s="1"/>
  <c r="K792" i="14" s="1"/>
  <c r="H793" i="14"/>
  <c r="H794" i="14"/>
  <c r="I794" i="14" s="1"/>
  <c r="J794" i="14" s="1"/>
  <c r="K794" i="14" s="1"/>
  <c r="H795" i="14"/>
  <c r="I795" i="14"/>
  <c r="J795" i="14" s="1"/>
  <c r="K795" i="14" s="1"/>
  <c r="H796" i="14"/>
  <c r="I796" i="14" s="1"/>
  <c r="J796" i="14" s="1"/>
  <c r="K796" i="14" s="1"/>
  <c r="H797" i="14"/>
  <c r="H802" i="14"/>
  <c r="H803" i="14"/>
  <c r="H804" i="14"/>
  <c r="I804" i="14" s="1"/>
  <c r="J804" i="14" s="1"/>
  <c r="K804" i="14" s="1"/>
  <c r="H805" i="14"/>
  <c r="H806" i="14"/>
  <c r="I806" i="14" s="1"/>
  <c r="J806" i="14" s="1"/>
  <c r="K806" i="14" s="1"/>
  <c r="H807" i="14"/>
  <c r="H808" i="14"/>
  <c r="I808" i="14"/>
  <c r="J808" i="14" s="1"/>
  <c r="K808" i="14" s="1"/>
  <c r="H812" i="14"/>
  <c r="H813" i="14"/>
  <c r="H815" i="14"/>
  <c r="I815" i="14"/>
  <c r="J815" i="14" s="1"/>
  <c r="K815" i="14" s="1"/>
  <c r="H816" i="14"/>
  <c r="I816" i="14" s="1"/>
  <c r="J816" i="14" s="1"/>
  <c r="K816" i="14" s="1"/>
  <c r="H817" i="14"/>
  <c r="H818" i="14"/>
  <c r="H820" i="14"/>
  <c r="H821" i="14"/>
  <c r="I821" i="14"/>
  <c r="J821" i="14" s="1"/>
  <c r="K821" i="14" s="1"/>
  <c r="H823" i="14"/>
  <c r="H824" i="14"/>
  <c r="I824" i="14" s="1"/>
  <c r="J824" i="14" s="1"/>
  <c r="K824" i="14" s="1"/>
  <c r="H828" i="14"/>
  <c r="H829" i="14"/>
  <c r="I829" i="14"/>
  <c r="J829" i="14" s="1"/>
  <c r="K829" i="14" s="1"/>
  <c r="H830" i="14"/>
  <c r="H831" i="14"/>
  <c r="H834" i="14"/>
  <c r="I834" i="14" s="1"/>
  <c r="J834" i="14" s="1"/>
  <c r="K834" i="14" s="1"/>
  <c r="H835" i="14"/>
  <c r="H836" i="14"/>
  <c r="H837" i="14"/>
  <c r="I837" i="14"/>
  <c r="J837" i="14" s="1"/>
  <c r="K837" i="14" s="1"/>
  <c r="H838" i="14"/>
  <c r="H839" i="14"/>
  <c r="I839" i="14"/>
  <c r="J839" i="14" s="1"/>
  <c r="K839" i="14" s="1"/>
  <c r="H843" i="14"/>
  <c r="H844" i="14"/>
  <c r="I844" i="14" s="1"/>
  <c r="J844" i="14" s="1"/>
  <c r="K844" i="14" s="1"/>
  <c r="H847" i="14"/>
  <c r="H848" i="14"/>
  <c r="I848" i="14"/>
  <c r="J848" i="14" s="1"/>
  <c r="K848" i="14" s="1"/>
  <c r="H849" i="14"/>
  <c r="H850" i="14"/>
  <c r="H853" i="14"/>
  <c r="I853" i="14"/>
  <c r="J853" i="14" s="1"/>
  <c r="K853" i="14" s="1"/>
  <c r="H854" i="14"/>
  <c r="I854" i="14" s="1"/>
  <c r="J854" i="14" s="1"/>
  <c r="K854" i="14" s="1"/>
  <c r="H855" i="14"/>
  <c r="H856" i="14"/>
  <c r="I856" i="14" s="1"/>
  <c r="J856" i="14" s="1"/>
  <c r="K856" i="14" s="1"/>
  <c r="H857" i="14"/>
  <c r="H858" i="14"/>
  <c r="H859" i="14"/>
  <c r="H861" i="14"/>
  <c r="H862" i="14"/>
  <c r="H863" i="14"/>
  <c r="I863" i="14"/>
  <c r="J863" i="14" s="1"/>
  <c r="K863" i="14" s="1"/>
  <c r="H864" i="14"/>
  <c r="H866" i="14"/>
  <c r="I866" i="14" s="1"/>
  <c r="J866" i="14" s="1"/>
  <c r="K866" i="14" s="1"/>
  <c r="H867" i="14"/>
  <c r="H869" i="14"/>
  <c r="H870" i="14"/>
  <c r="H875" i="14"/>
  <c r="H876" i="14"/>
  <c r="I876" i="14" s="1"/>
  <c r="J876" i="14" s="1"/>
  <c r="K876" i="14" s="1"/>
  <c r="H879" i="14"/>
  <c r="H880" i="14"/>
  <c r="H881" i="14"/>
  <c r="H889" i="14"/>
  <c r="H890" i="14"/>
  <c r="I890" i="14"/>
  <c r="J890" i="14" s="1"/>
  <c r="K890" i="14" s="1"/>
  <c r="H893" i="14"/>
  <c r="H894" i="14"/>
  <c r="I894" i="14" s="1"/>
  <c r="J894" i="14" s="1"/>
  <c r="K894" i="14" s="1"/>
  <c r="H895" i="14"/>
  <c r="H896" i="14"/>
  <c r="I896" i="14" s="1"/>
  <c r="J896" i="14" s="1"/>
  <c r="K896" i="14" s="1"/>
  <c r="H897" i="14"/>
  <c r="H900" i="14"/>
  <c r="H901" i="14"/>
  <c r="H905" i="14"/>
  <c r="H906" i="14"/>
  <c r="I906" i="14"/>
  <c r="J906" i="14" s="1"/>
  <c r="K906" i="14" s="1"/>
  <c r="H908" i="14"/>
  <c r="H909" i="14"/>
  <c r="H910" i="14"/>
  <c r="I910" i="14"/>
  <c r="J910" i="14" s="1"/>
  <c r="K910" i="14" s="1"/>
  <c r="H911" i="14"/>
  <c r="H912" i="14"/>
  <c r="H913" i="14"/>
  <c r="H915" i="14"/>
  <c r="H916" i="14"/>
  <c r="I916" i="14" s="1"/>
  <c r="J916" i="14" s="1"/>
  <c r="K916" i="14" s="1"/>
  <c r="H918" i="14"/>
  <c r="H919" i="14"/>
  <c r="H920" i="14"/>
  <c r="I920" i="14"/>
  <c r="J920" i="14" s="1"/>
  <c r="K920" i="14" s="1"/>
  <c r="H921" i="14"/>
  <c r="H923" i="14"/>
  <c r="H924" i="14"/>
  <c r="I924" i="14" s="1"/>
  <c r="J924" i="14" s="1"/>
  <c r="K924" i="14" s="1"/>
  <c r="H925" i="14"/>
  <c r="I925" i="14"/>
  <c r="J925" i="14" s="1"/>
  <c r="K925" i="14" s="1"/>
  <c r="H926" i="14"/>
  <c r="I926" i="14" s="1"/>
  <c r="J926" i="14" s="1"/>
  <c r="K926" i="14" s="1"/>
  <c r="H927" i="14"/>
  <c r="H928" i="14"/>
  <c r="H929" i="14"/>
  <c r="H930" i="14"/>
  <c r="H931" i="14"/>
  <c r="H932" i="14"/>
  <c r="H934" i="14"/>
  <c r="I934" i="14" s="1"/>
  <c r="J934" i="14" s="1"/>
  <c r="K934" i="14" s="1"/>
  <c r="H935" i="14"/>
  <c r="H937" i="14"/>
  <c r="H938" i="14"/>
  <c r="H939" i="14"/>
  <c r="I939" i="14"/>
  <c r="J939" i="14" s="1"/>
  <c r="K939" i="14" s="1"/>
  <c r="H940" i="14"/>
  <c r="H941" i="14"/>
  <c r="H942" i="14"/>
  <c r="I942" i="14"/>
  <c r="J942" i="14" s="1"/>
  <c r="K942" i="14" s="1"/>
  <c r="H943" i="14"/>
  <c r="H944" i="14"/>
  <c r="I944" i="14" s="1"/>
  <c r="J944" i="14" s="1"/>
  <c r="K944" i="14" s="1"/>
  <c r="H948" i="14"/>
  <c r="H949" i="14"/>
  <c r="H950" i="14"/>
  <c r="H951" i="14"/>
  <c r="H953" i="14"/>
  <c r="I953" i="14" s="1"/>
  <c r="J953" i="14" s="1"/>
  <c r="K953" i="14" s="1"/>
  <c r="H954" i="14"/>
  <c r="H955" i="14"/>
  <c r="I955" i="14"/>
  <c r="J955" i="14" s="1"/>
  <c r="K955" i="14" s="1"/>
  <c r="H956" i="14"/>
  <c r="H957" i="14"/>
  <c r="H958" i="14"/>
  <c r="I958" i="14"/>
  <c r="J958" i="14" s="1"/>
  <c r="K958" i="14" s="1"/>
  <c r="H959" i="14"/>
  <c r="H960" i="14"/>
  <c r="H962" i="14"/>
  <c r="H963" i="14"/>
  <c r="H966" i="14"/>
  <c r="I966" i="14" s="1"/>
  <c r="J966" i="14" s="1"/>
  <c r="K966" i="14" s="1"/>
  <c r="H967" i="14"/>
  <c r="H968" i="14"/>
  <c r="H969" i="14"/>
  <c r="H972" i="14"/>
  <c r="I972" i="14"/>
  <c r="J972" i="14" s="1"/>
  <c r="K972" i="14" s="1"/>
  <c r="H973" i="14"/>
  <c r="H974" i="14"/>
  <c r="I974" i="14" s="1"/>
  <c r="J974" i="14" s="1"/>
  <c r="K974" i="14" s="1"/>
  <c r="H975" i="14"/>
  <c r="H976" i="14"/>
  <c r="I976" i="14" s="1"/>
  <c r="J976" i="14" s="1"/>
  <c r="K976" i="14" s="1"/>
  <c r="H977" i="14"/>
  <c r="H979" i="14"/>
  <c r="H980" i="14"/>
  <c r="H984" i="14"/>
  <c r="I984" i="14" s="1"/>
  <c r="J984" i="14" s="1"/>
  <c r="K984" i="14" s="1"/>
  <c r="I835" i="14"/>
  <c r="J835" i="14" s="1"/>
  <c r="K835" i="14" s="1"/>
  <c r="H985" i="14"/>
  <c r="I836" i="14"/>
  <c r="J836" i="14" s="1"/>
  <c r="K836" i="14" s="1"/>
  <c r="H986" i="14"/>
  <c r="I986" i="14" s="1"/>
  <c r="J986" i="14" s="1"/>
  <c r="K986" i="14" s="1"/>
  <c r="H987" i="14"/>
  <c r="I987" i="14"/>
  <c r="J987" i="14" s="1"/>
  <c r="K987" i="14" s="1"/>
  <c r="I838" i="14"/>
  <c r="J838" i="14" s="1"/>
  <c r="K838" i="14" s="1"/>
  <c r="H988" i="14"/>
  <c r="H989" i="14"/>
  <c r="H990" i="14"/>
  <c r="H992" i="14"/>
  <c r="I992" i="14" s="1"/>
  <c r="J992" i="14" s="1"/>
  <c r="K992" i="14" s="1"/>
  <c r="H993" i="14"/>
  <c r="H994" i="14"/>
  <c r="I994" i="14" s="1"/>
  <c r="J994" i="14" s="1"/>
  <c r="K994" i="14" s="1"/>
  <c r="H995" i="14"/>
  <c r="I995" i="14"/>
  <c r="J995" i="14" s="1"/>
  <c r="K995" i="14" s="1"/>
  <c r="H996" i="14"/>
  <c r="H997" i="14"/>
  <c r="H998" i="14"/>
  <c r="I998" i="14"/>
  <c r="J998" i="14" s="1"/>
  <c r="K998" i="14" s="1"/>
  <c r="H999" i="14"/>
  <c r="I999" i="14"/>
  <c r="J999" i="14" s="1"/>
  <c r="K999" i="14" s="1"/>
  <c r="H1000" i="14"/>
  <c r="H1001" i="14"/>
  <c r="H1002" i="14"/>
  <c r="H1003" i="14"/>
  <c r="I1003" i="14"/>
  <c r="J1003" i="14" s="1"/>
  <c r="K1003" i="14" s="1"/>
  <c r="H1004" i="14"/>
  <c r="I1004" i="14"/>
  <c r="J1004" i="14" s="1"/>
  <c r="K1004" i="14" s="1"/>
  <c r="H1005" i="14"/>
  <c r="I1005" i="14" s="1"/>
  <c r="J1005" i="14" s="1"/>
  <c r="K1005" i="14" s="1"/>
  <c r="H1009" i="14"/>
  <c r="H1010" i="14"/>
  <c r="H1014" i="14"/>
  <c r="I1014" i="14" s="1"/>
  <c r="J1014" i="14" s="1"/>
  <c r="K1014" i="14" s="1"/>
  <c r="H1015" i="14"/>
  <c r="H1016" i="14"/>
  <c r="I1016" i="14" s="1"/>
  <c r="J1016" i="14" s="1"/>
  <c r="K1016" i="14" s="1"/>
  <c r="H1017" i="14"/>
  <c r="I1017" i="14"/>
  <c r="J1017" i="14" s="1"/>
  <c r="K1017" i="14" s="1"/>
  <c r="H1018" i="14"/>
  <c r="H1019" i="14"/>
  <c r="H1021" i="14"/>
  <c r="H1022" i="14"/>
  <c r="H1023" i="14"/>
  <c r="H1024" i="14"/>
  <c r="I1024" i="14"/>
  <c r="J1024" i="14" s="1"/>
  <c r="K1024" i="14" s="1"/>
  <c r="H1026" i="14"/>
  <c r="H1027" i="14"/>
  <c r="I869" i="14"/>
  <c r="J869" i="14" s="1"/>
  <c r="K869" i="14" s="1"/>
  <c r="H1032" i="14"/>
  <c r="I870" i="14"/>
  <c r="J870" i="14" s="1"/>
  <c r="K870" i="14" s="1"/>
  <c r="H1033" i="14"/>
  <c r="I1033" i="14"/>
  <c r="J1033" i="14" s="1"/>
  <c r="K1033" i="14" s="1"/>
  <c r="H1034" i="14"/>
  <c r="I1034" i="14" s="1"/>
  <c r="J1034" i="14" s="1"/>
  <c r="K1034" i="14" s="1"/>
  <c r="H1035" i="14"/>
  <c r="H1036" i="14"/>
  <c r="H1037" i="14"/>
  <c r="H1038" i="14"/>
  <c r="H1039" i="14"/>
  <c r="I1039" i="14"/>
  <c r="J1039" i="14" s="1"/>
  <c r="K1039" i="14" s="1"/>
  <c r="H1040" i="14"/>
  <c r="I1040" i="14"/>
  <c r="J1040" i="14" s="1"/>
  <c r="K1040" i="14" s="1"/>
  <c r="H1041" i="14"/>
  <c r="H1043" i="14"/>
  <c r="H1044" i="14"/>
  <c r="I1044" i="14" s="1"/>
  <c r="J1044" i="14" s="1"/>
  <c r="K1044" i="14" s="1"/>
  <c r="H1045" i="14"/>
  <c r="H1046" i="14"/>
  <c r="I1046" i="14"/>
  <c r="J1046" i="14" s="1"/>
  <c r="K1046" i="14" s="1"/>
  <c r="H1047" i="14"/>
  <c r="H1048" i="14"/>
  <c r="H1049" i="14"/>
  <c r="H1050" i="14"/>
  <c r="H1052" i="14"/>
  <c r="H1053" i="14"/>
  <c r="I1053" i="14"/>
  <c r="J1053" i="14" s="1"/>
  <c r="K1053" i="14" s="1"/>
  <c r="H1054" i="14"/>
  <c r="I1054" i="14" s="1"/>
  <c r="J1054" i="14" s="1"/>
  <c r="K1054" i="14" s="1"/>
  <c r="H1055" i="14"/>
  <c r="H1057" i="14"/>
  <c r="H1058" i="14"/>
  <c r="H1062" i="14"/>
  <c r="I1062" i="14"/>
  <c r="J1062" i="14" s="1"/>
  <c r="K1062" i="14" s="1"/>
  <c r="H1063" i="14"/>
  <c r="I1063" i="14"/>
  <c r="J1063" i="14" s="1"/>
  <c r="K1063" i="14" s="1"/>
  <c r="H1064" i="14"/>
  <c r="H1065" i="14"/>
  <c r="H1067" i="14"/>
  <c r="H1068" i="14"/>
  <c r="H1069" i="14"/>
  <c r="H1070" i="14"/>
  <c r="H1071" i="14"/>
  <c r="H1072" i="14"/>
  <c r="H1073" i="14"/>
  <c r="H1074" i="14"/>
  <c r="I905" i="14"/>
  <c r="J905" i="14"/>
  <c r="K905" i="14" s="1"/>
  <c r="H1075" i="14"/>
  <c r="I1075" i="14"/>
  <c r="J1075" i="14" s="1"/>
  <c r="K1075" i="14" s="1"/>
  <c r="H1076" i="14"/>
  <c r="I1076" i="14"/>
  <c r="J1076" i="14" s="1"/>
  <c r="K1076" i="14" s="1"/>
  <c r="H1077" i="14"/>
  <c r="H1078" i="14"/>
  <c r="H1080" i="14"/>
  <c r="I1080" i="14"/>
  <c r="J1080" i="14" s="1"/>
  <c r="K1080" i="14" s="1"/>
  <c r="H1081" i="14"/>
  <c r="I1081" i="14"/>
  <c r="J1081" i="14" s="1"/>
  <c r="K1081" i="14" s="1"/>
  <c r="H1082" i="14"/>
  <c r="I1082" i="14"/>
  <c r="J1082" i="14" s="1"/>
  <c r="K1082" i="14" s="1"/>
  <c r="H1083" i="14"/>
  <c r="I1083" i="14"/>
  <c r="J1083" i="14" s="1"/>
  <c r="K1083" i="14" s="1"/>
  <c r="H1085" i="14"/>
  <c r="H1086" i="14"/>
  <c r="H1094" i="14"/>
  <c r="H1095" i="14"/>
  <c r="I1095" i="14"/>
  <c r="J1095" i="14" s="1"/>
  <c r="K1095" i="14" s="1"/>
  <c r="H1097" i="14"/>
  <c r="H1098" i="14"/>
  <c r="I1098" i="14"/>
  <c r="J1098" i="14" s="1"/>
  <c r="K1098" i="14" s="1"/>
  <c r="H1099" i="14"/>
  <c r="H1100" i="14"/>
  <c r="H1102" i="14"/>
  <c r="I1102" i="14"/>
  <c r="J1102" i="14" s="1"/>
  <c r="K1102" i="14" s="1"/>
  <c r="H1103" i="14"/>
  <c r="I1103" i="14"/>
  <c r="J1103" i="14" s="1"/>
  <c r="K1103" i="14" s="1"/>
  <c r="H1104" i="14"/>
  <c r="H1105" i="14"/>
  <c r="H1106" i="14"/>
  <c r="I1106" i="14"/>
  <c r="J1106" i="14" s="1"/>
  <c r="K1106" i="14" s="1"/>
  <c r="H1107" i="14"/>
  <c r="H1108" i="14"/>
  <c r="I1108" i="14"/>
  <c r="J1108" i="14" s="1"/>
  <c r="K1108" i="14" s="1"/>
  <c r="H1109" i="14"/>
  <c r="I1109" i="14"/>
  <c r="J1109" i="14" s="1"/>
  <c r="K1109" i="14" s="1"/>
  <c r="H1112" i="14"/>
  <c r="H1113" i="14"/>
  <c r="I1113" i="14"/>
  <c r="J1113" i="14" s="1"/>
  <c r="K1113" i="14" s="1"/>
  <c r="H1114" i="14"/>
  <c r="I1114" i="14" s="1"/>
  <c r="J1114" i="14" s="1"/>
  <c r="K1114" i="14" s="1"/>
  <c r="H1115" i="14"/>
  <c r="H1118" i="14"/>
  <c r="H1119" i="14"/>
  <c r="H1120" i="14"/>
  <c r="H1121" i="14"/>
  <c r="H1122" i="14"/>
  <c r="H1123" i="14"/>
  <c r="H1124" i="14"/>
  <c r="I1124" i="14"/>
  <c r="J1124" i="14" s="1"/>
  <c r="K1124" i="14" s="1"/>
  <c r="H1125" i="14"/>
  <c r="I1125" i="14"/>
  <c r="J1125" i="14"/>
  <c r="K1125" i="14" s="1"/>
  <c r="H1126" i="14"/>
  <c r="H1127" i="14"/>
  <c r="I1127" i="14"/>
  <c r="J1127" i="14" s="1"/>
  <c r="K1127" i="14" s="1"/>
  <c r="H1129" i="14"/>
  <c r="H1130" i="14"/>
  <c r="H1131" i="14"/>
  <c r="H1132" i="14"/>
  <c r="H1134" i="14"/>
  <c r="I1134" i="14" s="1"/>
  <c r="J1134" i="14" s="1"/>
  <c r="K1134" i="14" s="1"/>
  <c r="H1135" i="14"/>
  <c r="H1137" i="14"/>
  <c r="H1138" i="14"/>
  <c r="H1142" i="14"/>
  <c r="H1143" i="14"/>
  <c r="I1143" i="14"/>
  <c r="J1143" i="14" s="1"/>
  <c r="K1143" i="14" s="1"/>
  <c r="H1144" i="14"/>
  <c r="I1144" i="14"/>
  <c r="J1144" i="14" s="1"/>
  <c r="K1144" i="14" s="1"/>
  <c r="I954" i="14"/>
  <c r="J954" i="14" s="1"/>
  <c r="K954" i="14" s="1"/>
  <c r="H1145" i="14"/>
  <c r="H1146" i="14"/>
  <c r="I956" i="14"/>
  <c r="J956" i="14" s="1"/>
  <c r="K956" i="14" s="1"/>
  <c r="H1147" i="14"/>
  <c r="I1147" i="14"/>
  <c r="J1147" i="14" s="1"/>
  <c r="K1147" i="14" s="1"/>
  <c r="I957" i="14"/>
  <c r="J957" i="14" s="1"/>
  <c r="K957" i="14" s="1"/>
  <c r="H1148" i="14"/>
  <c r="H1149" i="14"/>
  <c r="I1149" i="14"/>
  <c r="J1149" i="14" s="1"/>
  <c r="K1149" i="14" s="1"/>
  <c r="I959" i="14"/>
  <c r="J959" i="14"/>
  <c r="K959" i="14" s="1"/>
  <c r="H1150" i="14"/>
  <c r="I960" i="14"/>
  <c r="J960" i="14"/>
  <c r="K960" i="14" s="1"/>
  <c r="H1151" i="14"/>
  <c r="H1152" i="14"/>
  <c r="I1152" i="14" s="1"/>
  <c r="J1152" i="14" s="1"/>
  <c r="K1152" i="14" s="1"/>
  <c r="H1154" i="14"/>
  <c r="I1154" i="14" s="1"/>
  <c r="J1154" i="14" s="1"/>
  <c r="K1154" i="14" s="1"/>
  <c r="H1158" i="14"/>
  <c r="H1159" i="14"/>
  <c r="H1161" i="14"/>
  <c r="I1161" i="14"/>
  <c r="J1161" i="14" s="1"/>
  <c r="K1161" i="14" s="1"/>
  <c r="H1162" i="14"/>
  <c r="H1163" i="14"/>
  <c r="H1164" i="14"/>
  <c r="I1164" i="14" s="1"/>
  <c r="J1164" i="14" s="1"/>
  <c r="K1164" i="14" s="1"/>
  <c r="H1166" i="14"/>
  <c r="H1167" i="14"/>
  <c r="I1167" i="14"/>
  <c r="J1167" i="14" s="1"/>
  <c r="K1167" i="14" s="1"/>
  <c r="H1168" i="14"/>
  <c r="I1168" i="14"/>
  <c r="J1168" i="14" s="1"/>
  <c r="K1168" i="14" s="1"/>
  <c r="H1175" i="14"/>
  <c r="H1176" i="14"/>
  <c r="H1178" i="14"/>
  <c r="H1179" i="14"/>
  <c r="H1181" i="14"/>
  <c r="H1182" i="14"/>
  <c r="I1182" i="14" s="1"/>
  <c r="J1182" i="14" s="1"/>
  <c r="K1182" i="14" s="1"/>
  <c r="H1183" i="14"/>
  <c r="H1185" i="14"/>
  <c r="H1186" i="14"/>
  <c r="H1188" i="14"/>
  <c r="H1189" i="14"/>
  <c r="I1189" i="14"/>
  <c r="J1189" i="14" s="1"/>
  <c r="K1189" i="14" s="1"/>
  <c r="H1190" i="14"/>
  <c r="I1190" i="14"/>
  <c r="J1190" i="14" s="1"/>
  <c r="K1190" i="14" s="1"/>
  <c r="H1192" i="14"/>
  <c r="H1193" i="14"/>
  <c r="H1194" i="14"/>
  <c r="I1194" i="14" s="1"/>
  <c r="J1194" i="14" s="1"/>
  <c r="K1194" i="14" s="1"/>
  <c r="H1195" i="14"/>
  <c r="H1198" i="14"/>
  <c r="H1199" i="14"/>
  <c r="I1199" i="14"/>
  <c r="J1199" i="14" s="1"/>
  <c r="K1199" i="14" s="1"/>
  <c r="H1204" i="14"/>
  <c r="I1204" i="14" s="1"/>
  <c r="J1204" i="14" s="1"/>
  <c r="K1204" i="14" s="1"/>
  <c r="H1205" i="14"/>
  <c r="H1209" i="14"/>
  <c r="I993" i="14"/>
  <c r="J993" i="14" s="1"/>
  <c r="K993" i="14" s="1"/>
  <c r="H1210" i="14"/>
  <c r="I1210" i="14"/>
  <c r="J1210" i="14" s="1"/>
  <c r="K1210" i="14" s="1"/>
  <c r="H1211" i="14"/>
  <c r="H1212" i="14"/>
  <c r="I1212" i="14"/>
  <c r="J1212" i="14" s="1"/>
  <c r="K1212" i="14" s="1"/>
  <c r="I996" i="14"/>
  <c r="J996" i="14" s="1"/>
  <c r="K996" i="14" s="1"/>
  <c r="H1214" i="14"/>
  <c r="I997" i="14"/>
  <c r="J997" i="14" s="1"/>
  <c r="K997" i="14" s="1"/>
  <c r="H1215" i="14"/>
  <c r="I1215" i="14"/>
  <c r="J1215" i="14" s="1"/>
  <c r="K1215" i="14" s="1"/>
  <c r="H1216" i="14"/>
  <c r="H1217" i="14"/>
  <c r="I1217" i="14"/>
  <c r="J1217" i="14" s="1"/>
  <c r="K1217" i="14" s="1"/>
  <c r="I1000" i="14"/>
  <c r="J1000" i="14"/>
  <c r="K1000" i="14" s="1"/>
  <c r="H1218" i="14"/>
  <c r="I1001" i="14"/>
  <c r="J1001" i="14" s="1"/>
  <c r="K1001" i="14" s="1"/>
  <c r="H1219" i="14"/>
  <c r="I1002" i="14"/>
  <c r="J1002" i="14" s="1"/>
  <c r="K1002" i="14" s="1"/>
  <c r="H1220" i="14"/>
  <c r="I1220" i="14"/>
  <c r="J1220" i="14" s="1"/>
  <c r="K1220" i="14" s="1"/>
  <c r="H1221" i="14"/>
  <c r="H1222" i="14"/>
  <c r="H1223" i="14"/>
  <c r="H1227" i="14"/>
  <c r="I1227" i="14"/>
  <c r="J1227" i="14" s="1"/>
  <c r="K1227" i="14" s="1"/>
  <c r="H1228" i="14"/>
  <c r="H1229" i="14"/>
  <c r="H1230" i="14"/>
  <c r="H1231" i="14"/>
  <c r="H1232" i="14"/>
  <c r="I1232" i="14"/>
  <c r="J1232" i="14" s="1"/>
  <c r="K1232" i="14" s="1"/>
  <c r="H1235" i="14"/>
  <c r="H1236" i="14"/>
  <c r="H1237" i="14"/>
  <c r="I1237" i="14" s="1"/>
  <c r="J1237" i="14" s="1"/>
  <c r="K1237" i="14" s="1"/>
  <c r="H1238" i="14"/>
  <c r="H1240" i="14"/>
  <c r="H1241" i="14"/>
  <c r="H1242" i="14"/>
  <c r="H1243" i="14"/>
  <c r="H1247" i="14"/>
  <c r="H1248" i="14"/>
  <c r="H1250" i="14"/>
  <c r="H1251" i="14"/>
  <c r="I1251" i="14" s="1"/>
  <c r="J1251" i="14" s="1"/>
  <c r="K1251" i="14" s="1"/>
  <c r="H1252" i="14"/>
  <c r="H1253" i="14"/>
  <c r="H1255" i="14"/>
  <c r="I1255" i="14" s="1"/>
  <c r="J1255" i="14" s="1"/>
  <c r="K1255" i="14" s="1"/>
  <c r="H1256" i="14"/>
  <c r="I1256" i="14" s="1"/>
  <c r="J1256" i="14" s="1"/>
  <c r="K1256" i="14" s="1"/>
  <c r="H1257" i="14"/>
  <c r="I1257" i="14" s="1"/>
  <c r="J1257" i="14" s="1"/>
  <c r="K1257" i="14" s="1"/>
  <c r="H1258" i="14"/>
  <c r="H1261" i="14"/>
  <c r="H1262" i="14"/>
  <c r="H1263" i="14"/>
  <c r="H1264" i="14"/>
  <c r="H1268" i="14"/>
  <c r="H1269" i="14"/>
  <c r="I1269" i="14"/>
  <c r="J1269" i="14" s="1"/>
  <c r="K1269" i="14" s="1"/>
  <c r="H1271" i="14"/>
  <c r="H1272" i="14"/>
  <c r="H1273" i="14"/>
  <c r="I1273" i="14"/>
  <c r="J1273" i="14" s="1"/>
  <c r="K1273" i="14" s="1"/>
  <c r="H1274" i="14"/>
  <c r="I1274" i="14"/>
  <c r="J1274" i="14" s="1"/>
  <c r="K1274" i="14" s="1"/>
  <c r="H1275" i="14"/>
  <c r="H1276" i="14"/>
  <c r="H1277" i="14"/>
  <c r="H1278" i="14"/>
  <c r="H1282" i="14"/>
  <c r="H1284" i="14"/>
  <c r="H1285" i="14"/>
  <c r="H1286" i="14"/>
  <c r="I1286" i="14"/>
  <c r="J1286" i="14" s="1"/>
  <c r="K1286" i="14" s="1"/>
  <c r="H1287" i="14"/>
  <c r="H1288" i="14"/>
  <c r="H1289" i="14"/>
  <c r="I1289" i="14"/>
  <c r="J1289" i="14" s="1"/>
  <c r="K1289" i="14" s="1"/>
  <c r="H1290" i="14"/>
  <c r="I1290" i="14"/>
  <c r="J1290" i="14" s="1"/>
  <c r="K1290" i="14" s="1"/>
  <c r="H1292" i="14"/>
  <c r="H1295" i="14"/>
  <c r="H1296" i="14"/>
  <c r="H1297" i="14"/>
  <c r="I1297" i="14" s="1"/>
  <c r="J1297" i="14" s="1"/>
  <c r="K1297" i="14" s="1"/>
  <c r="H1298" i="14"/>
  <c r="H1302" i="14"/>
  <c r="H1303" i="14"/>
  <c r="I1303" i="14" s="1"/>
  <c r="J1303" i="14" s="1"/>
  <c r="K1303" i="14" s="1"/>
  <c r="H1305" i="14"/>
  <c r="I1305" i="14"/>
  <c r="J1305" i="14" s="1"/>
  <c r="K1305" i="14" s="1"/>
  <c r="H1306" i="14"/>
  <c r="H1307" i="14"/>
  <c r="H1308" i="14"/>
  <c r="I1308" i="14"/>
  <c r="J1308" i="14" s="1"/>
  <c r="K1308" i="14" s="1"/>
  <c r="H1309" i="14"/>
  <c r="I1309" i="14"/>
  <c r="J1309" i="14" s="1"/>
  <c r="K1309" i="14" s="1"/>
  <c r="H1310" i="14"/>
  <c r="H1312" i="14"/>
  <c r="H1313" i="14"/>
  <c r="H1314" i="14"/>
  <c r="H1315" i="14"/>
  <c r="H1316" i="14"/>
  <c r="H1317" i="14"/>
  <c r="H1320" i="14"/>
  <c r="H1321" i="14"/>
  <c r="H1324" i="14"/>
  <c r="H1325" i="14"/>
  <c r="I1325" i="14"/>
  <c r="J1325" i="14"/>
  <c r="K1325" i="14" s="1"/>
  <c r="H1326" i="14"/>
  <c r="H1327" i="14"/>
  <c r="H1328" i="14"/>
  <c r="H1329" i="14"/>
  <c r="H1330" i="14"/>
  <c r="H1331" i="14"/>
  <c r="H1332" i="14"/>
  <c r="I1332" i="14"/>
  <c r="J1332" i="14"/>
  <c r="K1332" i="14" s="1"/>
  <c r="H1333" i="14"/>
  <c r="I1333" i="14"/>
  <c r="J1333" i="14"/>
  <c r="K1333" i="14" s="1"/>
  <c r="H1334" i="14"/>
  <c r="H1335" i="14"/>
  <c r="I1335" i="14"/>
  <c r="J1335" i="14"/>
  <c r="K1335" i="14" s="1"/>
  <c r="H1336" i="14"/>
  <c r="H1337" i="14"/>
  <c r="I1337" i="14"/>
  <c r="J1337" i="14"/>
  <c r="K1337" i="14" s="1"/>
  <c r="H1338" i="14"/>
  <c r="H1340" i="14"/>
  <c r="H1341" i="14"/>
  <c r="H1344" i="14"/>
  <c r="H1345" i="14"/>
  <c r="H1352" i="14"/>
  <c r="H1353" i="14"/>
  <c r="I1353" i="14"/>
  <c r="J1353" i="14"/>
  <c r="K1353" i="14" s="1"/>
  <c r="H1354" i="14"/>
  <c r="H1355" i="14"/>
  <c r="I1355" i="14"/>
  <c r="J1355" i="14"/>
  <c r="K1355" i="14" s="1"/>
  <c r="H1356" i="14"/>
  <c r="I1356" i="14"/>
  <c r="J1356" i="14"/>
  <c r="K1356" i="14" s="1"/>
  <c r="H1357" i="14"/>
  <c r="H1358" i="14"/>
  <c r="I1358" i="14"/>
  <c r="J1358" i="14" s="1"/>
  <c r="K1358" i="14" s="1"/>
  <c r="H1359" i="14"/>
  <c r="H1360" i="14"/>
  <c r="H1361" i="14"/>
  <c r="H1362" i="14"/>
  <c r="H1363" i="14"/>
  <c r="I1104" i="14"/>
  <c r="J1104" i="14" s="1"/>
  <c r="K1104" i="14" s="1"/>
  <c r="H1364" i="14"/>
  <c r="I1105" i="14"/>
  <c r="J1105" i="14" s="1"/>
  <c r="K1105" i="14" s="1"/>
  <c r="H1365" i="14"/>
  <c r="I1365" i="14"/>
  <c r="J1365" i="14" s="1"/>
  <c r="K1365" i="14" s="1"/>
  <c r="H1366" i="14"/>
  <c r="I1366" i="14" s="1"/>
  <c r="J1366" i="14" s="1"/>
  <c r="K1366" i="14" s="1"/>
  <c r="I1107" i="14"/>
  <c r="J1107" i="14" s="1"/>
  <c r="K1107" i="14" s="1"/>
  <c r="H1367" i="14"/>
  <c r="I1367" i="14"/>
  <c r="J1367" i="14" s="1"/>
  <c r="K1367" i="14" s="1"/>
  <c r="H1368" i="14"/>
  <c r="H1369" i="14"/>
  <c r="H1370" i="14"/>
  <c r="H1371" i="14"/>
  <c r="H1372" i="14"/>
  <c r="H1373" i="14"/>
  <c r="I1373" i="14"/>
  <c r="J1373" i="14" s="1"/>
  <c r="K1373" i="14" s="1"/>
  <c r="H1374" i="14"/>
  <c r="I1374" i="14"/>
  <c r="J1374" i="14" s="1"/>
  <c r="K1374" i="14" s="1"/>
  <c r="H1375" i="14"/>
  <c r="H1376" i="14"/>
  <c r="I1376" i="14"/>
  <c r="J1376" i="14"/>
  <c r="K1376" i="14" s="1"/>
  <c r="H1377" i="14"/>
  <c r="I1377" i="14"/>
  <c r="J1377" i="14"/>
  <c r="K1377" i="14" s="1"/>
  <c r="H1378" i="14"/>
  <c r="I1378" i="14"/>
  <c r="J1378" i="14"/>
  <c r="K1378" i="14" s="1"/>
  <c r="H1383" i="14"/>
  <c r="I1383" i="14"/>
  <c r="J1383" i="14"/>
  <c r="K1383" i="14" s="1"/>
  <c r="H1384" i="14"/>
  <c r="H1385" i="14"/>
  <c r="H1386" i="14"/>
  <c r="H1387" i="14"/>
  <c r="H1389" i="14"/>
  <c r="H1391" i="14"/>
  <c r="I1391" i="14"/>
  <c r="J1391" i="14" s="1"/>
  <c r="K1391" i="14" s="1"/>
  <c r="H1392" i="14"/>
  <c r="I1392" i="14"/>
  <c r="J1392" i="14" s="1"/>
  <c r="K1392" i="14" s="1"/>
  <c r="H1393" i="14"/>
  <c r="H1394" i="14"/>
  <c r="I1394" i="14" s="1"/>
  <c r="J1394" i="14" s="1"/>
  <c r="K1394" i="14" s="1"/>
  <c r="H1395" i="14"/>
  <c r="I1395" i="14"/>
  <c r="J1395" i="14" s="1"/>
  <c r="K1395" i="14" s="1"/>
  <c r="H1396" i="14"/>
  <c r="H1397" i="14"/>
  <c r="H1398" i="14"/>
  <c r="H1400" i="14"/>
  <c r="H1401" i="14"/>
  <c r="H1402" i="14"/>
  <c r="H1403" i="14"/>
  <c r="H1404" i="14"/>
  <c r="I1404" i="14"/>
  <c r="J1404" i="14" s="1"/>
  <c r="K1404" i="14" s="1"/>
  <c r="H1405" i="14"/>
  <c r="I1405" i="14"/>
  <c r="J1405" i="14" s="1"/>
  <c r="K1405" i="14" s="1"/>
  <c r="H1407" i="14"/>
  <c r="H1409" i="14"/>
  <c r="I1409" i="14"/>
  <c r="J1409" i="14" s="1"/>
  <c r="K1409" i="14" s="1"/>
  <c r="H1410" i="14"/>
  <c r="I1410" i="14"/>
  <c r="J1410" i="14" s="1"/>
  <c r="K1410" i="14" s="1"/>
  <c r="I1142" i="14"/>
  <c r="J1142" i="14" s="1"/>
  <c r="K1142" i="14" s="1"/>
  <c r="H1411" i="14"/>
  <c r="H1412" i="14"/>
  <c r="H1413" i="14"/>
  <c r="I1145" i="14"/>
  <c r="J1145" i="14" s="1"/>
  <c r="K1145" i="14" s="1"/>
  <c r="H1417" i="14"/>
  <c r="I1146" i="14"/>
  <c r="J1146" i="14" s="1"/>
  <c r="K1146" i="14" s="1"/>
  <c r="H1418" i="14"/>
  <c r="H1419" i="14"/>
  <c r="I1419" i="14"/>
  <c r="J1419" i="14" s="1"/>
  <c r="K1419" i="14" s="1"/>
  <c r="I1148" i="14"/>
  <c r="J1148" i="14" s="1"/>
  <c r="K1148" i="14" s="1"/>
  <c r="H1420" i="14"/>
  <c r="I1420" i="14"/>
  <c r="J1420" i="14" s="1"/>
  <c r="K1420" i="14" s="1"/>
  <c r="H1421" i="14"/>
  <c r="I1421" i="14"/>
  <c r="J1421" i="14" s="1"/>
  <c r="K1421" i="14" s="1"/>
  <c r="I1150" i="14"/>
  <c r="J1150" i="14" s="1"/>
  <c r="K1150" i="14" s="1"/>
  <c r="H1422" i="14"/>
  <c r="I1151" i="14"/>
  <c r="J1151" i="14" s="1"/>
  <c r="K1151" i="14" s="1"/>
  <c r="H1423" i="14"/>
  <c r="H1424" i="14"/>
  <c r="H1425" i="14"/>
  <c r="I1425" i="14"/>
  <c r="J1425" i="14" s="1"/>
  <c r="K1425" i="14" s="1"/>
  <c r="H1426" i="14"/>
  <c r="H1427" i="14"/>
  <c r="I1427" i="14" s="1"/>
  <c r="J1427" i="14" s="1"/>
  <c r="K1427" i="14" s="1"/>
  <c r="H1428" i="14"/>
  <c r="I1428" i="14" s="1"/>
  <c r="J1428" i="14" s="1"/>
  <c r="K1428" i="14" s="1"/>
  <c r="H1432" i="14"/>
  <c r="H1433" i="14"/>
  <c r="I1433" i="14" s="1"/>
  <c r="J1433" i="14" s="1"/>
  <c r="K1433" i="14" s="1"/>
  <c r="H1434" i="14"/>
  <c r="I1434" i="14"/>
  <c r="J1434" i="14" s="1"/>
  <c r="K1434" i="14" s="1"/>
  <c r="H1435" i="14"/>
  <c r="H1439" i="14"/>
  <c r="I1439" i="14" s="1"/>
  <c r="J1439" i="14" s="1"/>
  <c r="K1439" i="14" s="1"/>
  <c r="H1440" i="14"/>
  <c r="H1441" i="14"/>
  <c r="I1441" i="14" s="1"/>
  <c r="J1441" i="14" s="1"/>
  <c r="K1441" i="14" s="1"/>
  <c r="H1442" i="14"/>
  <c r="H1443" i="14"/>
  <c r="H1444" i="14"/>
  <c r="H1446" i="14"/>
  <c r="H1447" i="14"/>
  <c r="I1447" i="14"/>
  <c r="J1447" i="14" s="1"/>
  <c r="K1447" i="14" s="1"/>
  <c r="H1448" i="14"/>
  <c r="H1449" i="14"/>
  <c r="I1449" i="14"/>
  <c r="J1449" i="14" s="1"/>
  <c r="K1449" i="14" s="1"/>
  <c r="H1450" i="14"/>
  <c r="I1450" i="14"/>
  <c r="J1450" i="14" s="1"/>
  <c r="K1450" i="14" s="1"/>
  <c r="H1451" i="14"/>
  <c r="I1451" i="14"/>
  <c r="J1451" i="14" s="1"/>
  <c r="K1451" i="14" s="1"/>
  <c r="H1452" i="14"/>
  <c r="I1452" i="14"/>
  <c r="J1452" i="14" s="1"/>
  <c r="K1452" i="14" s="1"/>
  <c r="H1453" i="14"/>
  <c r="H1454" i="14"/>
  <c r="H1455" i="14"/>
  <c r="H1456" i="14"/>
  <c r="I1456" i="14"/>
  <c r="J1456" i="14" s="1"/>
  <c r="K1456" i="14" s="1"/>
  <c r="H1457" i="14"/>
  <c r="H1458" i="14"/>
  <c r="H1459" i="14"/>
  <c r="I1459" i="14"/>
  <c r="J1459" i="14" s="1"/>
  <c r="K1459" i="14" s="1"/>
  <c r="H1460" i="14"/>
  <c r="H1461" i="14"/>
  <c r="I1461" i="14"/>
  <c r="J1461" i="14" s="1"/>
  <c r="K1461" i="14" s="1"/>
  <c r="H1462" i="14"/>
  <c r="I1462" i="14"/>
  <c r="J1462" i="14" s="1"/>
  <c r="K1462" i="14" s="1"/>
  <c r="H1463" i="14"/>
  <c r="I1463" i="14"/>
  <c r="J1463" i="14" s="1"/>
  <c r="K1463" i="14" s="1"/>
  <c r="H1465" i="14"/>
  <c r="I1465" i="14"/>
  <c r="J1465" i="14" s="1"/>
  <c r="K1465" i="14" s="1"/>
  <c r="H1466" i="14"/>
  <c r="H1467" i="14"/>
  <c r="H1468" i="14"/>
  <c r="H1469" i="14"/>
  <c r="H1470" i="14"/>
  <c r="H1471" i="14"/>
  <c r="I1471" i="14"/>
  <c r="J1471" i="14" s="1"/>
  <c r="K1471" i="14" s="1"/>
  <c r="H1472" i="14"/>
  <c r="H1476" i="14"/>
  <c r="H1477" i="14"/>
  <c r="I1477" i="14"/>
  <c r="J1477" i="14" s="1"/>
  <c r="K1477" i="14" s="1"/>
  <c r="H1478" i="14"/>
  <c r="I1478" i="14" s="1"/>
  <c r="J1478" i="14" s="1"/>
  <c r="K1478" i="14" s="1"/>
  <c r="H1479" i="14"/>
  <c r="I1479" i="14"/>
  <c r="J1479" i="14" s="1"/>
  <c r="K1479" i="14" s="1"/>
  <c r="H1480" i="14"/>
  <c r="H1481" i="14"/>
  <c r="H1483" i="14"/>
  <c r="H1484" i="14"/>
  <c r="H1485" i="14"/>
  <c r="H1486" i="14"/>
  <c r="H1487" i="14"/>
  <c r="I1487" i="14"/>
  <c r="J1487" i="14" s="1"/>
  <c r="K1487" i="14" s="1"/>
  <c r="H1488" i="14"/>
  <c r="I1488" i="14"/>
  <c r="J1488" i="14" s="1"/>
  <c r="K1488" i="14" s="1"/>
  <c r="H1489" i="14"/>
  <c r="H1490" i="14"/>
  <c r="I1490" i="14"/>
  <c r="J1490" i="14" s="1"/>
  <c r="K1490" i="14" s="1"/>
  <c r="H1491" i="14"/>
  <c r="I1491" i="14"/>
  <c r="J1491" i="14" s="1"/>
  <c r="K1491" i="14" s="1"/>
  <c r="H1492" i="14"/>
  <c r="I1492" i="14"/>
  <c r="J1492" i="14" s="1"/>
  <c r="K1492" i="14" s="1"/>
  <c r="H1493" i="14"/>
  <c r="H3" i="14"/>
  <c r="G3" i="14"/>
  <c r="G4" i="14"/>
  <c r="G5" i="14"/>
  <c r="G6" i="14"/>
  <c r="G7" i="14"/>
  <c r="G8" i="14"/>
  <c r="G9" i="14"/>
  <c r="H9" i="14" s="1"/>
  <c r="I9" i="14" s="1"/>
  <c r="J9" i="14" s="1"/>
  <c r="K9" i="14" s="1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H22" i="14" s="1"/>
  <c r="I22" i="14" s="1"/>
  <c r="J22" i="14" s="1"/>
  <c r="K22" i="14" s="1"/>
  <c r="G23" i="14"/>
  <c r="H23" i="14" s="1"/>
  <c r="I23" i="14" s="1"/>
  <c r="J23" i="14" s="1"/>
  <c r="K23" i="14" s="1"/>
  <c r="G24" i="14"/>
  <c r="H24" i="14" s="1"/>
  <c r="I24" i="14" s="1"/>
  <c r="J24" i="14" s="1"/>
  <c r="K24" i="14" s="1"/>
  <c r="G25" i="14"/>
  <c r="G26" i="14"/>
  <c r="G27" i="14"/>
  <c r="G28" i="14"/>
  <c r="G29" i="14"/>
  <c r="G30" i="14"/>
  <c r="G31" i="14"/>
  <c r="H31" i="14" s="1"/>
  <c r="I31" i="14" s="1"/>
  <c r="J31" i="14" s="1"/>
  <c r="K31" i="14" s="1"/>
  <c r="G32" i="14"/>
  <c r="G33" i="14"/>
  <c r="G34" i="14"/>
  <c r="H34" i="14" s="1"/>
  <c r="I34" i="14" s="1"/>
  <c r="J34" i="14" s="1"/>
  <c r="K34" i="14" s="1"/>
  <c r="G35" i="14"/>
  <c r="H35" i="14" s="1"/>
  <c r="I35" i="14" s="1"/>
  <c r="J35" i="14" s="1"/>
  <c r="K35" i="14" s="1"/>
  <c r="G36" i="14"/>
  <c r="G37" i="14"/>
  <c r="G38" i="14"/>
  <c r="G39" i="14"/>
  <c r="G40" i="14"/>
  <c r="G41" i="14"/>
  <c r="H41" i="14" s="1"/>
  <c r="I41" i="14" s="1"/>
  <c r="J41" i="14" s="1"/>
  <c r="K41" i="14" s="1"/>
  <c r="G42" i="14"/>
  <c r="G43" i="14"/>
  <c r="G44" i="14"/>
  <c r="H44" i="14" s="1"/>
  <c r="I44" i="14" s="1"/>
  <c r="J44" i="14" s="1"/>
  <c r="K44" i="14" s="1"/>
  <c r="G45" i="14"/>
  <c r="G46" i="14"/>
  <c r="G47" i="14"/>
  <c r="G48" i="14"/>
  <c r="G49" i="14"/>
  <c r="G50" i="14"/>
  <c r="G51" i="14"/>
  <c r="G52" i="14"/>
  <c r="H52" i="14" s="1"/>
  <c r="I52" i="14" s="1"/>
  <c r="J52" i="14" s="1"/>
  <c r="K52" i="14" s="1"/>
  <c r="G53" i="14"/>
  <c r="H53" i="14"/>
  <c r="G54" i="14"/>
  <c r="H54" i="14" s="1"/>
  <c r="I54" i="14" s="1"/>
  <c r="J54" i="14" s="1"/>
  <c r="K54" i="14" s="1"/>
  <c r="G55" i="14"/>
  <c r="G56" i="14"/>
  <c r="G57" i="14"/>
  <c r="G58" i="14"/>
  <c r="G59" i="14"/>
  <c r="G60" i="14"/>
  <c r="H60" i="14" s="1"/>
  <c r="I60" i="14" s="1"/>
  <c r="J60" i="14" s="1"/>
  <c r="K60" i="14" s="1"/>
  <c r="I4" i="14"/>
  <c r="J4" i="14" s="1"/>
  <c r="K4" i="14" s="1"/>
  <c r="G61" i="14"/>
  <c r="H61" i="14" s="1"/>
  <c r="I61" i="14" s="1"/>
  <c r="J61" i="14" s="1"/>
  <c r="K61" i="14" s="1"/>
  <c r="I5" i="14"/>
  <c r="J5" i="14" s="1"/>
  <c r="K5" i="14" s="1"/>
  <c r="G62" i="14"/>
  <c r="H62" i="14" s="1"/>
  <c r="I62" i="14" s="1"/>
  <c r="J62" i="14" s="1"/>
  <c r="K62" i="14" s="1"/>
  <c r="G63" i="14"/>
  <c r="G64" i="14"/>
  <c r="G65" i="14"/>
  <c r="G66" i="14"/>
  <c r="G67" i="14"/>
  <c r="G68" i="14"/>
  <c r="G69" i="14"/>
  <c r="H69" i="14" s="1"/>
  <c r="I69" i="14" s="1"/>
  <c r="J69" i="14" s="1"/>
  <c r="K69" i="14" s="1"/>
  <c r="G70" i="14"/>
  <c r="G71" i="14"/>
  <c r="G72" i="14"/>
  <c r="H72" i="14"/>
  <c r="I72" i="14" s="1"/>
  <c r="J72" i="14" s="1"/>
  <c r="K72" i="14" s="1"/>
  <c r="G73" i="14"/>
  <c r="G74" i="14"/>
  <c r="G75" i="14"/>
  <c r="G76" i="14"/>
  <c r="G77" i="14"/>
  <c r="G78" i="14"/>
  <c r="H78" i="14" s="1"/>
  <c r="I78" i="14" s="1"/>
  <c r="J78" i="14" s="1"/>
  <c r="K78" i="14" s="1"/>
  <c r="G79" i="14"/>
  <c r="G80" i="14"/>
  <c r="G81" i="14"/>
  <c r="G82" i="14"/>
  <c r="G83" i="14"/>
  <c r="G84" i="14"/>
  <c r="G85" i="14"/>
  <c r="H85" i="14" s="1"/>
  <c r="I85" i="14" s="1"/>
  <c r="J85" i="14" s="1"/>
  <c r="K85" i="14" s="1"/>
  <c r="I7" i="14"/>
  <c r="J7" i="14" s="1"/>
  <c r="K7" i="14" s="1"/>
  <c r="G86" i="14"/>
  <c r="H86" i="14" s="1"/>
  <c r="I86" i="14" s="1"/>
  <c r="J86" i="14" s="1"/>
  <c r="K86" i="14" s="1"/>
  <c r="G87" i="14"/>
  <c r="G88" i="14"/>
  <c r="G89" i="14"/>
  <c r="G90" i="14"/>
  <c r="G91" i="14"/>
  <c r="G92" i="14"/>
  <c r="G93" i="14"/>
  <c r="G94" i="14"/>
  <c r="G95" i="14"/>
  <c r="G96" i="14"/>
  <c r="G97" i="14"/>
  <c r="G98" i="14"/>
  <c r="H98" i="14" s="1"/>
  <c r="I98" i="14" s="1"/>
  <c r="J98" i="14" s="1"/>
  <c r="K98" i="14" s="1"/>
  <c r="G99" i="14"/>
  <c r="G100" i="14"/>
  <c r="G101" i="14"/>
  <c r="G102" i="14"/>
  <c r="G103" i="14"/>
  <c r="H103" i="14" s="1"/>
  <c r="I103" i="14" s="1"/>
  <c r="J103" i="14" s="1"/>
  <c r="K103" i="14" s="1"/>
  <c r="G104" i="14"/>
  <c r="H104" i="14" s="1"/>
  <c r="I104" i="14" s="1"/>
  <c r="J104" i="14" s="1"/>
  <c r="K104" i="14" s="1"/>
  <c r="G105" i="14"/>
  <c r="H105" i="14" s="1"/>
  <c r="I105" i="14" s="1"/>
  <c r="J105" i="14" s="1"/>
  <c r="K105" i="14" s="1"/>
  <c r="G106" i="14"/>
  <c r="H106" i="14"/>
  <c r="G107" i="14"/>
  <c r="H107" i="14" s="1"/>
  <c r="I107" i="14" s="1"/>
  <c r="J107" i="14" s="1"/>
  <c r="K107" i="14" s="1"/>
  <c r="G108" i="14"/>
  <c r="G109" i="14"/>
  <c r="G110" i="14"/>
  <c r="G111" i="14"/>
  <c r="G112" i="14"/>
  <c r="G113" i="14"/>
  <c r="G114" i="14"/>
  <c r="G115" i="14"/>
  <c r="H115" i="14" s="1"/>
  <c r="I115" i="14" s="1"/>
  <c r="J115" i="14" s="1"/>
  <c r="K115" i="14" s="1"/>
  <c r="G116" i="14"/>
  <c r="G117" i="14"/>
  <c r="G118" i="14"/>
  <c r="H118" i="14"/>
  <c r="G119" i="14"/>
  <c r="H119" i="14"/>
  <c r="I119" i="14" s="1"/>
  <c r="J119" i="14" s="1"/>
  <c r="K119" i="14" s="1"/>
  <c r="G120" i="14"/>
  <c r="H120" i="14"/>
  <c r="G121" i="14"/>
  <c r="H121" i="14" s="1"/>
  <c r="I121" i="14" s="1"/>
  <c r="J121" i="14" s="1"/>
  <c r="K121" i="14" s="1"/>
  <c r="G122" i="14"/>
  <c r="G123" i="14"/>
  <c r="G124" i="14"/>
  <c r="G125" i="14"/>
  <c r="G126" i="14"/>
  <c r="G127" i="14"/>
  <c r="G128" i="14"/>
  <c r="G129" i="14"/>
  <c r="G130" i="14"/>
  <c r="G131" i="14"/>
  <c r="H131" i="14" s="1"/>
  <c r="I131" i="14" s="1"/>
  <c r="J131" i="14" s="1"/>
  <c r="K131" i="14" s="1"/>
  <c r="G132" i="14"/>
  <c r="H132" i="14" s="1"/>
  <c r="I132" i="14" s="1"/>
  <c r="J132" i="14" s="1"/>
  <c r="K132" i="14" s="1"/>
  <c r="G133" i="14"/>
  <c r="G134" i="14"/>
  <c r="G135" i="14"/>
  <c r="G136" i="14"/>
  <c r="H136" i="14" s="1"/>
  <c r="I136" i="14" s="1"/>
  <c r="J136" i="14" s="1"/>
  <c r="K136" i="14" s="1"/>
  <c r="G137" i="14"/>
  <c r="G138" i="14"/>
  <c r="H138" i="14" s="1"/>
  <c r="I138" i="14" s="1"/>
  <c r="J138" i="14" s="1"/>
  <c r="K138" i="14" s="1"/>
  <c r="G139" i="14"/>
  <c r="G140" i="14"/>
  <c r="G141" i="14"/>
  <c r="G142" i="14"/>
  <c r="G143" i="14"/>
  <c r="H143" i="14" s="1"/>
  <c r="I143" i="14" s="1"/>
  <c r="J143" i="14" s="1"/>
  <c r="K143" i="14" s="1"/>
  <c r="G144" i="14"/>
  <c r="G145" i="14"/>
  <c r="G146" i="14"/>
  <c r="G147" i="14"/>
  <c r="G148" i="14"/>
  <c r="H148" i="14" s="1"/>
  <c r="I148" i="14" s="1"/>
  <c r="J148" i="14" s="1"/>
  <c r="K148" i="14" s="1"/>
  <c r="G149" i="14"/>
  <c r="G150" i="14"/>
  <c r="G151" i="14"/>
  <c r="G152" i="14"/>
  <c r="G153" i="14"/>
  <c r="G154" i="14"/>
  <c r="H154" i="14" s="1"/>
  <c r="I154" i="14" s="1"/>
  <c r="J154" i="14" s="1"/>
  <c r="K154" i="14" s="1"/>
  <c r="G155" i="14"/>
  <c r="G156" i="14"/>
  <c r="H156" i="14" s="1"/>
  <c r="I156" i="14" s="1"/>
  <c r="J156" i="14" s="1"/>
  <c r="K156" i="14" s="1"/>
  <c r="G157" i="14"/>
  <c r="H157" i="14" s="1"/>
  <c r="I157" i="14" s="1"/>
  <c r="J157" i="14" s="1"/>
  <c r="K157" i="14" s="1"/>
  <c r="G158" i="14"/>
  <c r="G159" i="14"/>
  <c r="G160" i="14"/>
  <c r="G161" i="14"/>
  <c r="H161" i="14" s="1"/>
  <c r="I161" i="14" s="1"/>
  <c r="J161" i="14" s="1"/>
  <c r="K161" i="14" s="1"/>
  <c r="G162" i="14"/>
  <c r="H162" i="14" s="1"/>
  <c r="I162" i="14" s="1"/>
  <c r="J162" i="14" s="1"/>
  <c r="K162" i="14" s="1"/>
  <c r="I1221" i="14"/>
  <c r="J1221" i="14" s="1"/>
  <c r="K1221" i="14" s="1"/>
  <c r="G163" i="14"/>
  <c r="H163" i="14" s="1"/>
  <c r="I163" i="14" s="1"/>
  <c r="J163" i="14" s="1"/>
  <c r="K163" i="14" s="1"/>
  <c r="G164" i="14"/>
  <c r="G165" i="14"/>
  <c r="G166" i="14"/>
  <c r="G167" i="14"/>
  <c r="G168" i="14"/>
  <c r="H168" i="14" s="1"/>
  <c r="I168" i="14" s="1"/>
  <c r="J168" i="14" s="1"/>
  <c r="K168" i="14" s="1"/>
  <c r="G169" i="14"/>
  <c r="H169" i="14" s="1"/>
  <c r="I169" i="14" s="1"/>
  <c r="J169" i="14" s="1"/>
  <c r="K169" i="14" s="1"/>
  <c r="G170" i="14"/>
  <c r="G171" i="14"/>
  <c r="G172" i="14"/>
  <c r="H172" i="14" s="1"/>
  <c r="I172" i="14" s="1"/>
  <c r="J172" i="14" s="1"/>
  <c r="K172" i="14" s="1"/>
  <c r="I11" i="14"/>
  <c r="J11" i="14" s="1"/>
  <c r="K11" i="14" s="1"/>
  <c r="G173" i="14"/>
  <c r="H173" i="14" s="1"/>
  <c r="I173" i="14" s="1"/>
  <c r="J173" i="14" s="1"/>
  <c r="K173" i="14" s="1"/>
  <c r="G174" i="14"/>
  <c r="H174" i="14" s="1"/>
  <c r="I174" i="14" s="1"/>
  <c r="J174" i="14" s="1"/>
  <c r="K174" i="14" s="1"/>
  <c r="G175" i="14"/>
  <c r="G176" i="14"/>
  <c r="H176" i="14" s="1"/>
  <c r="I176" i="14" s="1"/>
  <c r="J176" i="14" s="1"/>
  <c r="K176" i="14" s="1"/>
  <c r="G177" i="14"/>
  <c r="G178" i="14"/>
  <c r="H178" i="14" s="1"/>
  <c r="I178" i="14" s="1"/>
  <c r="J178" i="14" s="1"/>
  <c r="K178" i="14" s="1"/>
  <c r="G179" i="14"/>
  <c r="G180" i="14"/>
  <c r="G181" i="14"/>
  <c r="G182" i="14"/>
  <c r="G183" i="14"/>
  <c r="G184" i="14"/>
  <c r="G185" i="14"/>
  <c r="G186" i="14"/>
  <c r="G187" i="14"/>
  <c r="H187" i="14" s="1"/>
  <c r="I187" i="14" s="1"/>
  <c r="J187" i="14" s="1"/>
  <c r="K187" i="14" s="1"/>
  <c r="G188" i="14"/>
  <c r="G189" i="14"/>
  <c r="G190" i="14"/>
  <c r="G191" i="14"/>
  <c r="H191" i="14" s="1"/>
  <c r="I191" i="14" s="1"/>
  <c r="J191" i="14" s="1"/>
  <c r="K191" i="14" s="1"/>
  <c r="G192" i="14"/>
  <c r="G193" i="14"/>
  <c r="G194" i="14"/>
  <c r="H194" i="14"/>
  <c r="I194" i="14" s="1"/>
  <c r="J194" i="14" s="1"/>
  <c r="K194" i="14" s="1"/>
  <c r="G195" i="14"/>
  <c r="G196" i="14"/>
  <c r="H196" i="14" s="1"/>
  <c r="I196" i="14" s="1"/>
  <c r="J196" i="14" s="1"/>
  <c r="K196" i="14" s="1"/>
  <c r="G197" i="14"/>
  <c r="G198" i="14"/>
  <c r="G199" i="14"/>
  <c r="G200" i="14"/>
  <c r="G201" i="14"/>
  <c r="G202" i="14"/>
  <c r="G203" i="14"/>
  <c r="H203" i="14"/>
  <c r="I203" i="14" s="1"/>
  <c r="J203" i="14" s="1"/>
  <c r="K203" i="14" s="1"/>
  <c r="G204" i="14"/>
  <c r="G205" i="14"/>
  <c r="G206" i="14"/>
  <c r="G207" i="14"/>
  <c r="G208" i="14"/>
  <c r="G209" i="14"/>
  <c r="G210" i="14"/>
  <c r="G211" i="14"/>
  <c r="H211" i="14" s="1"/>
  <c r="I211" i="14" s="1"/>
  <c r="J211" i="14" s="1"/>
  <c r="K211" i="14" s="1"/>
  <c r="I1412" i="14"/>
  <c r="J1412" i="14" s="1"/>
  <c r="K1412" i="14" s="1"/>
  <c r="G212" i="14"/>
  <c r="G213" i="14"/>
  <c r="G214" i="14"/>
  <c r="H214" i="14" s="1"/>
  <c r="I214" i="14" s="1"/>
  <c r="J214" i="14" s="1"/>
  <c r="K214" i="14" s="1"/>
  <c r="I1321" i="14"/>
  <c r="J1321" i="14" s="1"/>
  <c r="K1321" i="14" s="1"/>
  <c r="G215" i="14"/>
  <c r="H215" i="14"/>
  <c r="I215" i="14" s="1"/>
  <c r="J215" i="14" s="1"/>
  <c r="K215" i="14" s="1"/>
  <c r="G216" i="14"/>
  <c r="G217" i="14"/>
  <c r="G218" i="14"/>
  <c r="H218" i="14" s="1"/>
  <c r="I218" i="14" s="1"/>
  <c r="J218" i="14" s="1"/>
  <c r="K218" i="14" s="1"/>
  <c r="G219" i="14"/>
  <c r="G220" i="14"/>
  <c r="G221" i="14"/>
  <c r="G222" i="14"/>
  <c r="G223" i="14"/>
  <c r="H223" i="14" s="1"/>
  <c r="I223" i="14" s="1"/>
  <c r="J223" i="14" s="1"/>
  <c r="K223" i="14" s="1"/>
  <c r="I13" i="14"/>
  <c r="J13" i="14" s="1"/>
  <c r="K13" i="14" s="1"/>
  <c r="G224" i="14"/>
  <c r="G225" i="14"/>
  <c r="G226" i="14"/>
  <c r="H226" i="14" s="1"/>
  <c r="I226" i="14" s="1"/>
  <c r="J226" i="14" s="1"/>
  <c r="K226" i="14" s="1"/>
  <c r="G227" i="14"/>
  <c r="G228" i="14"/>
  <c r="G229" i="14"/>
  <c r="G230" i="14"/>
  <c r="G231" i="14"/>
  <c r="G232" i="14"/>
  <c r="G233" i="14"/>
  <c r="H233" i="14"/>
  <c r="I233" i="14" s="1"/>
  <c r="J233" i="14" s="1"/>
  <c r="K233" i="14" s="1"/>
  <c r="G234" i="14"/>
  <c r="G235" i="14"/>
  <c r="G236" i="14"/>
  <c r="H236" i="14" s="1"/>
  <c r="I236" i="14" s="1"/>
  <c r="J236" i="14" s="1"/>
  <c r="K236" i="14" s="1"/>
  <c r="G237" i="14"/>
  <c r="H237" i="14" s="1"/>
  <c r="I237" i="14" s="1"/>
  <c r="J237" i="14" s="1"/>
  <c r="K237" i="14" s="1"/>
  <c r="I14" i="14"/>
  <c r="J14" i="14" s="1"/>
  <c r="K14" i="14" s="1"/>
  <c r="G238" i="14"/>
  <c r="H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H251" i="14" s="1"/>
  <c r="I251" i="14" s="1"/>
  <c r="J251" i="14" s="1"/>
  <c r="K251" i="14" s="1"/>
  <c r="G252" i="14"/>
  <c r="H252" i="14" s="1"/>
  <c r="I252" i="14" s="1"/>
  <c r="J252" i="14" s="1"/>
  <c r="K252" i="14" s="1"/>
  <c r="I15" i="14"/>
  <c r="J15" i="14" s="1"/>
  <c r="K15" i="14" s="1"/>
  <c r="G253" i="14"/>
  <c r="H253" i="14" s="1"/>
  <c r="I253" i="14" s="1"/>
  <c r="J253" i="14" s="1"/>
  <c r="K253" i="14" s="1"/>
  <c r="G254" i="14"/>
  <c r="H254" i="14" s="1"/>
  <c r="I254" i="14" s="1"/>
  <c r="J254" i="14" s="1"/>
  <c r="K254" i="14" s="1"/>
  <c r="G255" i="14"/>
  <c r="G256" i="14"/>
  <c r="G257" i="14"/>
  <c r="H257" i="14" s="1"/>
  <c r="I257" i="14" s="1"/>
  <c r="J257" i="14" s="1"/>
  <c r="K257" i="14" s="1"/>
  <c r="I16" i="14"/>
  <c r="J16" i="14" s="1"/>
  <c r="K16" i="14" s="1"/>
  <c r="G258" i="14"/>
  <c r="G259" i="14"/>
  <c r="G260" i="14"/>
  <c r="H260" i="14" s="1"/>
  <c r="I260" i="14" s="1"/>
  <c r="J260" i="14" s="1"/>
  <c r="K260" i="14" s="1"/>
  <c r="G261" i="14"/>
  <c r="H261" i="14" s="1"/>
  <c r="I261" i="14" s="1"/>
  <c r="J261" i="14" s="1"/>
  <c r="K261" i="14" s="1"/>
  <c r="G262" i="14"/>
  <c r="H262" i="14" s="1"/>
  <c r="I262" i="14" s="1"/>
  <c r="J262" i="14" s="1"/>
  <c r="K262" i="14" s="1"/>
  <c r="G263" i="14"/>
  <c r="H263" i="14" s="1"/>
  <c r="I263" i="14" s="1"/>
  <c r="J263" i="14" s="1"/>
  <c r="K263" i="14" s="1"/>
  <c r="I17" i="14"/>
  <c r="J17" i="14" s="1"/>
  <c r="K17" i="14" s="1"/>
  <c r="G264" i="14"/>
  <c r="G265" i="14"/>
  <c r="G266" i="14"/>
  <c r="H266" i="14" s="1"/>
  <c r="I266" i="14" s="1"/>
  <c r="J266" i="14" s="1"/>
  <c r="K266" i="14" s="1"/>
  <c r="G267" i="14"/>
  <c r="G268" i="14"/>
  <c r="G269" i="14"/>
  <c r="H269" i="14" s="1"/>
  <c r="I269" i="14" s="1"/>
  <c r="J269" i="14" s="1"/>
  <c r="K269" i="14" s="1"/>
  <c r="G270" i="14"/>
  <c r="G271" i="14"/>
  <c r="G272" i="14"/>
  <c r="G273" i="14"/>
  <c r="G274" i="14"/>
  <c r="G275" i="14"/>
  <c r="H275" i="14" s="1"/>
  <c r="I275" i="14" s="1"/>
  <c r="J275" i="14" s="1"/>
  <c r="K275" i="14" s="1"/>
  <c r="G276" i="14"/>
  <c r="G277" i="14"/>
  <c r="G278" i="14"/>
  <c r="G279" i="14"/>
  <c r="G280" i="14"/>
  <c r="G281" i="14"/>
  <c r="G282" i="14"/>
  <c r="H282" i="14" s="1"/>
  <c r="I282" i="14" s="1"/>
  <c r="J282" i="14" s="1"/>
  <c r="K282" i="14" s="1"/>
  <c r="G283" i="14"/>
  <c r="G284" i="14"/>
  <c r="G285" i="14"/>
  <c r="H285" i="14" s="1"/>
  <c r="I285" i="14" s="1"/>
  <c r="J285" i="14" s="1"/>
  <c r="K285" i="14" s="1"/>
  <c r="G286" i="14"/>
  <c r="G287" i="14"/>
  <c r="G288" i="14"/>
  <c r="H288" i="14" s="1"/>
  <c r="I288" i="14" s="1"/>
  <c r="J288" i="14" s="1"/>
  <c r="K288" i="14" s="1"/>
  <c r="I18" i="14"/>
  <c r="J18" i="14" s="1"/>
  <c r="K18" i="14" s="1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H300" i="14"/>
  <c r="G301" i="14"/>
  <c r="G302" i="14"/>
  <c r="G303" i="14"/>
  <c r="G304" i="14"/>
  <c r="G305" i="14"/>
  <c r="G306" i="14"/>
  <c r="G307" i="14"/>
  <c r="G308" i="14"/>
  <c r="G309" i="14"/>
  <c r="H309" i="14" s="1"/>
  <c r="I309" i="14" s="1"/>
  <c r="J309" i="14" s="1"/>
  <c r="K309" i="14" s="1"/>
  <c r="I19" i="14"/>
  <c r="J19" i="14" s="1"/>
  <c r="K19" i="14" s="1"/>
  <c r="G310" i="14"/>
  <c r="H310" i="14" s="1"/>
  <c r="I310" i="14" s="1"/>
  <c r="J310" i="14" s="1"/>
  <c r="K310" i="14" s="1"/>
  <c r="G311" i="14"/>
  <c r="H311" i="14" s="1"/>
  <c r="I311" i="14" s="1"/>
  <c r="J311" i="14" s="1"/>
  <c r="K311" i="14" s="1"/>
  <c r="G312" i="14"/>
  <c r="G313" i="14"/>
  <c r="H313" i="14" s="1"/>
  <c r="I313" i="14" s="1"/>
  <c r="J313" i="14" s="1"/>
  <c r="K313" i="14" s="1"/>
  <c r="G314" i="14"/>
  <c r="G315" i="14"/>
  <c r="G316" i="14"/>
  <c r="G317" i="14"/>
  <c r="G318" i="14"/>
  <c r="G319" i="14"/>
  <c r="G320" i="14"/>
  <c r="G321" i="14"/>
  <c r="G322" i="14"/>
  <c r="G323" i="14"/>
  <c r="G324" i="14"/>
  <c r="H324" i="14" s="1"/>
  <c r="I324" i="14" s="1"/>
  <c r="J324" i="14" s="1"/>
  <c r="K324" i="14" s="1"/>
  <c r="G325" i="14"/>
  <c r="G326" i="14"/>
  <c r="G327" i="14"/>
  <c r="G328" i="14"/>
  <c r="H328" i="14" s="1"/>
  <c r="I328" i="14" s="1"/>
  <c r="J328" i="14" s="1"/>
  <c r="K328" i="14" s="1"/>
  <c r="G329" i="14"/>
  <c r="G330" i="14"/>
  <c r="G331" i="14"/>
  <c r="G332" i="14"/>
  <c r="G333" i="14"/>
  <c r="G334" i="14"/>
  <c r="H334" i="14" s="1"/>
  <c r="I334" i="14" s="1"/>
  <c r="J334" i="14" s="1"/>
  <c r="K334" i="14" s="1"/>
  <c r="G335" i="14"/>
  <c r="H335" i="14" s="1"/>
  <c r="I335" i="14" s="1"/>
  <c r="J335" i="14" s="1"/>
  <c r="K335" i="14" s="1"/>
  <c r="G336" i="14"/>
  <c r="H336" i="14" s="1"/>
  <c r="I336" i="14" s="1"/>
  <c r="J336" i="14" s="1"/>
  <c r="K336" i="14" s="1"/>
  <c r="G337" i="14"/>
  <c r="G338" i="14"/>
  <c r="G339" i="14"/>
  <c r="H339" i="14" s="1"/>
  <c r="I339" i="14" s="1"/>
  <c r="J339" i="14" s="1"/>
  <c r="K339" i="14" s="1"/>
  <c r="G340" i="14"/>
  <c r="G341" i="14"/>
  <c r="G342" i="14"/>
  <c r="G343" i="14"/>
  <c r="G344" i="14"/>
  <c r="H344" i="14" s="1"/>
  <c r="I344" i="14" s="1"/>
  <c r="J344" i="14" s="1"/>
  <c r="K344" i="14" s="1"/>
  <c r="G345" i="14"/>
  <c r="H345" i="14" s="1"/>
  <c r="I345" i="14" s="1"/>
  <c r="J345" i="14" s="1"/>
  <c r="K345" i="14" s="1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H360" i="14" s="1"/>
  <c r="I360" i="14" s="1"/>
  <c r="J360" i="14" s="1"/>
  <c r="K360" i="14" s="1"/>
  <c r="I25" i="14"/>
  <c r="J25" i="14" s="1"/>
  <c r="K25" i="14" s="1"/>
  <c r="G361" i="14"/>
  <c r="G362" i="14"/>
  <c r="G363" i="14"/>
  <c r="G364" i="14"/>
  <c r="G365" i="14"/>
  <c r="G366" i="14"/>
  <c r="G367" i="14"/>
  <c r="G368" i="14"/>
  <c r="G369" i="14"/>
  <c r="H369" i="14"/>
  <c r="I369" i="14" s="1"/>
  <c r="J369" i="14" s="1"/>
  <c r="K369" i="14" s="1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H386" i="14" s="1"/>
  <c r="I386" i="14" s="1"/>
  <c r="J386" i="14" s="1"/>
  <c r="K386" i="14" s="1"/>
  <c r="G387" i="14"/>
  <c r="H387" i="14" s="1"/>
  <c r="I387" i="14" s="1"/>
  <c r="J387" i="14" s="1"/>
  <c r="K387" i="14" s="1"/>
  <c r="G388" i="14"/>
  <c r="G389" i="14"/>
  <c r="G390" i="14"/>
  <c r="H390" i="14" s="1"/>
  <c r="I390" i="14" s="1"/>
  <c r="J390" i="14" s="1"/>
  <c r="K390" i="14" s="1"/>
  <c r="G391" i="14"/>
  <c r="H391" i="14" s="1"/>
  <c r="I391" i="14" s="1"/>
  <c r="J391" i="14" s="1"/>
  <c r="K391" i="14" s="1"/>
  <c r="G392" i="14"/>
  <c r="H392" i="14" s="1"/>
  <c r="I392" i="14" s="1"/>
  <c r="J392" i="14" s="1"/>
  <c r="K392" i="14" s="1"/>
  <c r="G393" i="14"/>
  <c r="H393" i="14" s="1"/>
  <c r="I393" i="14" s="1"/>
  <c r="J393" i="14" s="1"/>
  <c r="K393" i="14" s="1"/>
  <c r="G394" i="14"/>
  <c r="G395" i="14"/>
  <c r="G396" i="14"/>
  <c r="G397" i="14"/>
  <c r="H397" i="14" s="1"/>
  <c r="I397" i="14" s="1"/>
  <c r="J397" i="14" s="1"/>
  <c r="K397" i="14" s="1"/>
  <c r="G398" i="14"/>
  <c r="H398" i="14" s="1"/>
  <c r="I398" i="14" s="1"/>
  <c r="J398" i="14" s="1"/>
  <c r="K398" i="14" s="1"/>
  <c r="G399" i="14"/>
  <c r="G400" i="14"/>
  <c r="H400" i="14" s="1"/>
  <c r="I400" i="14" s="1"/>
  <c r="J400" i="14" s="1"/>
  <c r="K400" i="14" s="1"/>
  <c r="I27" i="14"/>
  <c r="J27" i="14" s="1"/>
  <c r="K27" i="14" s="1"/>
  <c r="G401" i="14"/>
  <c r="G402" i="14"/>
  <c r="G403" i="14"/>
  <c r="G404" i="14"/>
  <c r="H404" i="14" s="1"/>
  <c r="I404" i="14" s="1"/>
  <c r="J404" i="14" s="1"/>
  <c r="K404" i="14" s="1"/>
  <c r="I28" i="14"/>
  <c r="J28" i="14" s="1"/>
  <c r="K28" i="14" s="1"/>
  <c r="G405" i="14"/>
  <c r="G406" i="14"/>
  <c r="G407" i="14"/>
  <c r="H407" i="14" s="1"/>
  <c r="I407" i="14" s="1"/>
  <c r="J407" i="14" s="1"/>
  <c r="K407" i="14" s="1"/>
  <c r="G408" i="14"/>
  <c r="G409" i="14"/>
  <c r="H409" i="14" s="1"/>
  <c r="I409" i="14" s="1"/>
  <c r="J409" i="14" s="1"/>
  <c r="K409" i="14" s="1"/>
  <c r="G410" i="14"/>
  <c r="G411" i="14"/>
  <c r="H411" i="14" s="1"/>
  <c r="I411" i="14" s="1"/>
  <c r="J411" i="14" s="1"/>
  <c r="K411" i="14" s="1"/>
  <c r="G412" i="14"/>
  <c r="H412" i="14" s="1"/>
  <c r="I412" i="14" s="1"/>
  <c r="J412" i="14" s="1"/>
  <c r="K412" i="14" s="1"/>
  <c r="G413" i="14"/>
  <c r="G414" i="14"/>
  <c r="H414" i="14" s="1"/>
  <c r="I414" i="14" s="1"/>
  <c r="J414" i="14" s="1"/>
  <c r="K414" i="14" s="1"/>
  <c r="G415" i="14"/>
  <c r="G416" i="14"/>
  <c r="H416" i="14" s="1"/>
  <c r="I416" i="14" s="1"/>
  <c r="J416" i="14" s="1"/>
  <c r="K416" i="14" s="1"/>
  <c r="G417" i="14"/>
  <c r="H417" i="14" s="1"/>
  <c r="I417" i="14" s="1"/>
  <c r="J417" i="14" s="1"/>
  <c r="K417" i="14" s="1"/>
  <c r="G418" i="14"/>
  <c r="G419" i="14"/>
  <c r="H419" i="14" s="1"/>
  <c r="I419" i="14" s="1"/>
  <c r="J419" i="14" s="1"/>
  <c r="K419" i="14" s="1"/>
  <c r="G420" i="14"/>
  <c r="G421" i="14"/>
  <c r="G422" i="14"/>
  <c r="G423" i="14"/>
  <c r="G424" i="14"/>
  <c r="G425" i="14"/>
  <c r="H425" i="14" s="1"/>
  <c r="I425" i="14" s="1"/>
  <c r="J425" i="14" s="1"/>
  <c r="K425" i="14" s="1"/>
  <c r="I1334" i="14"/>
  <c r="J1334" i="14" s="1"/>
  <c r="K1334" i="14" s="1"/>
  <c r="G426" i="14"/>
  <c r="H426" i="14" s="1"/>
  <c r="I426" i="14" s="1"/>
  <c r="J426" i="14" s="1"/>
  <c r="K426" i="14" s="1"/>
  <c r="G427" i="14"/>
  <c r="H427" i="14" s="1"/>
  <c r="I427" i="14" s="1"/>
  <c r="J427" i="14" s="1"/>
  <c r="K427" i="14" s="1"/>
  <c r="I1336" i="14"/>
  <c r="J1336" i="14" s="1"/>
  <c r="K1336" i="14" s="1"/>
  <c r="G428" i="14"/>
  <c r="G429" i="14"/>
  <c r="G430" i="14"/>
  <c r="G431" i="14"/>
  <c r="G432" i="14"/>
  <c r="G433" i="14"/>
  <c r="G434" i="14"/>
  <c r="H434" i="14" s="1"/>
  <c r="I434" i="14" s="1"/>
  <c r="J434" i="14" s="1"/>
  <c r="K434" i="14" s="1"/>
  <c r="G435" i="14"/>
  <c r="H435" i="14" s="1"/>
  <c r="I435" i="14" s="1"/>
  <c r="J435" i="14" s="1"/>
  <c r="K435" i="14" s="1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H460" i="14" s="1"/>
  <c r="I460" i="14" s="1"/>
  <c r="J460" i="14" s="1"/>
  <c r="K460" i="14" s="1"/>
  <c r="G461" i="14"/>
  <c r="H461" i="14" s="1"/>
  <c r="I461" i="14" s="1"/>
  <c r="J461" i="14" s="1"/>
  <c r="K461" i="14" s="1"/>
  <c r="G462" i="14"/>
  <c r="G463" i="14"/>
  <c r="G464" i="14"/>
  <c r="G465" i="14"/>
  <c r="H465" i="14" s="1"/>
  <c r="I465" i="14" s="1"/>
  <c r="J465" i="14" s="1"/>
  <c r="K465" i="14" s="1"/>
  <c r="G466" i="14"/>
  <c r="G467" i="14"/>
  <c r="G468" i="14"/>
  <c r="G469" i="14"/>
  <c r="G470" i="14"/>
  <c r="H470" i="14"/>
  <c r="I470" i="14" s="1"/>
  <c r="J470" i="14" s="1"/>
  <c r="K470" i="14" s="1"/>
  <c r="I30" i="14"/>
  <c r="J30" i="14" s="1"/>
  <c r="K30" i="14" s="1"/>
  <c r="G471" i="14"/>
  <c r="G472" i="14"/>
  <c r="G473" i="14"/>
  <c r="G474" i="14"/>
  <c r="H474" i="14" s="1"/>
  <c r="I474" i="14" s="1"/>
  <c r="J474" i="14" s="1"/>
  <c r="K474" i="14" s="1"/>
  <c r="G475" i="14"/>
  <c r="H475" i="14"/>
  <c r="I475" i="14" s="1"/>
  <c r="J475" i="14" s="1"/>
  <c r="K475" i="14" s="1"/>
  <c r="G476" i="14"/>
  <c r="H476" i="14" s="1"/>
  <c r="I476" i="14" s="1"/>
  <c r="J476" i="14" s="1"/>
  <c r="K476" i="14" s="1"/>
  <c r="G477" i="14"/>
  <c r="H477" i="14" s="1"/>
  <c r="I477" i="14" s="1"/>
  <c r="J477" i="14" s="1"/>
  <c r="K477" i="14" s="1"/>
  <c r="I108" i="14"/>
  <c r="J108" i="14" s="1"/>
  <c r="K108" i="14" s="1"/>
  <c r="G478" i="14"/>
  <c r="G479" i="14"/>
  <c r="G480" i="14"/>
  <c r="H480" i="14" s="1"/>
  <c r="I480" i="14" s="1"/>
  <c r="J480" i="14" s="1"/>
  <c r="K480" i="14" s="1"/>
  <c r="I1236" i="14"/>
  <c r="J1236" i="14" s="1"/>
  <c r="K1236" i="14" s="1"/>
  <c r="G481" i="14"/>
  <c r="H481" i="14" s="1"/>
  <c r="I481" i="14" s="1"/>
  <c r="J481" i="14" s="1"/>
  <c r="K481" i="14" s="1"/>
  <c r="G482" i="14"/>
  <c r="G483" i="14"/>
  <c r="G484" i="14"/>
  <c r="G485" i="14"/>
  <c r="G486" i="14"/>
  <c r="G487" i="14"/>
  <c r="H487" i="14"/>
  <c r="I487" i="14" s="1"/>
  <c r="J487" i="14" s="1"/>
  <c r="K487" i="14" s="1"/>
  <c r="I32" i="14"/>
  <c r="J32" i="14" s="1"/>
  <c r="K32" i="14" s="1"/>
  <c r="G488" i="14"/>
  <c r="G489" i="14"/>
  <c r="G490" i="14"/>
  <c r="G491" i="14"/>
  <c r="G492" i="14"/>
  <c r="G493" i="14"/>
  <c r="G494" i="14"/>
  <c r="G495" i="14"/>
  <c r="G496" i="14"/>
  <c r="H496" i="14"/>
  <c r="I496" i="14" s="1"/>
  <c r="J496" i="14" s="1"/>
  <c r="K496" i="14" s="1"/>
  <c r="I33" i="14"/>
  <c r="J33" i="14" s="1"/>
  <c r="K33" i="14" s="1"/>
  <c r="G497" i="14"/>
  <c r="G498" i="14"/>
  <c r="G499" i="14"/>
  <c r="G500" i="14"/>
  <c r="G501" i="14"/>
  <c r="H501" i="14" s="1"/>
  <c r="I501" i="14" s="1"/>
  <c r="J501" i="14" s="1"/>
  <c r="K501" i="14" s="1"/>
  <c r="G502" i="14"/>
  <c r="G503" i="14"/>
  <c r="G504" i="14"/>
  <c r="G505" i="14"/>
  <c r="G506" i="14"/>
  <c r="G507" i="14"/>
  <c r="G508" i="14"/>
  <c r="H508" i="14" s="1"/>
  <c r="I508" i="14" s="1"/>
  <c r="J508" i="14" s="1"/>
  <c r="K508" i="14" s="1"/>
  <c r="G509" i="14"/>
  <c r="H509" i="14" s="1"/>
  <c r="I509" i="14" s="1"/>
  <c r="J509" i="14" s="1"/>
  <c r="K509" i="14" s="1"/>
  <c r="G510" i="14"/>
  <c r="H510" i="14" s="1"/>
  <c r="I510" i="14" s="1"/>
  <c r="J510" i="14" s="1"/>
  <c r="K510" i="14" s="1"/>
  <c r="G511" i="14"/>
  <c r="H511" i="14" s="1"/>
  <c r="I511" i="14" s="1"/>
  <c r="J511" i="14" s="1"/>
  <c r="K511" i="14" s="1"/>
  <c r="G512" i="14"/>
  <c r="H512" i="14" s="1"/>
  <c r="I512" i="14" s="1"/>
  <c r="J512" i="14" s="1"/>
  <c r="K512" i="14" s="1"/>
  <c r="G513" i="14"/>
  <c r="H513" i="14" s="1"/>
  <c r="I513" i="14" s="1"/>
  <c r="J513" i="14" s="1"/>
  <c r="K513" i="14" s="1"/>
  <c r="I1240" i="14"/>
  <c r="J1240" i="14" s="1"/>
  <c r="K1240" i="14" s="1"/>
  <c r="G514" i="14"/>
  <c r="H514" i="14" s="1"/>
  <c r="I514" i="14" s="1"/>
  <c r="J514" i="14" s="1"/>
  <c r="K514" i="14" s="1"/>
  <c r="G515" i="14"/>
  <c r="G516" i="14"/>
  <c r="G517" i="14"/>
  <c r="H517" i="14" s="1"/>
  <c r="I517" i="14" s="1"/>
  <c r="J517" i="14" s="1"/>
  <c r="K517" i="14" s="1"/>
  <c r="G518" i="14"/>
  <c r="G519" i="14"/>
  <c r="G520" i="14"/>
  <c r="G521" i="14"/>
  <c r="G522" i="14"/>
  <c r="H522" i="14" s="1"/>
  <c r="I522" i="14" s="1"/>
  <c r="J522" i="14" s="1"/>
  <c r="K522" i="14" s="1"/>
  <c r="I1435" i="14"/>
  <c r="J1435" i="14" s="1"/>
  <c r="K1435" i="14" s="1"/>
  <c r="G523" i="14"/>
  <c r="G524" i="14"/>
  <c r="G525" i="14"/>
  <c r="H525" i="14" s="1"/>
  <c r="I525" i="14" s="1"/>
  <c r="J525" i="14" s="1"/>
  <c r="K525" i="14" s="1"/>
  <c r="G526" i="14"/>
  <c r="G527" i="14"/>
  <c r="G528" i="14"/>
  <c r="H528" i="14" s="1"/>
  <c r="I528" i="14" s="1"/>
  <c r="J528" i="14" s="1"/>
  <c r="K528" i="14" s="1"/>
  <c r="G529" i="14"/>
  <c r="G530" i="14"/>
  <c r="G531" i="14"/>
  <c r="G532" i="14"/>
  <c r="G533" i="14"/>
  <c r="H533" i="14" s="1"/>
  <c r="I533" i="14" s="1"/>
  <c r="J533" i="14" s="1"/>
  <c r="K533" i="14" s="1"/>
  <c r="G534" i="14"/>
  <c r="G535" i="14"/>
  <c r="G536" i="14"/>
  <c r="G537" i="14"/>
  <c r="G538" i="14"/>
  <c r="H538" i="14" s="1"/>
  <c r="I538" i="14" s="1"/>
  <c r="J538" i="14" s="1"/>
  <c r="K538" i="14" s="1"/>
  <c r="G539" i="14"/>
  <c r="G540" i="14"/>
  <c r="G541" i="14"/>
  <c r="G542" i="14"/>
  <c r="G543" i="14"/>
  <c r="G544" i="14"/>
  <c r="G545" i="14"/>
  <c r="G546" i="14"/>
  <c r="G547" i="14"/>
  <c r="H547" i="14" s="1"/>
  <c r="I547" i="14" s="1"/>
  <c r="J547" i="14" s="1"/>
  <c r="K547" i="14" s="1"/>
  <c r="G548" i="14"/>
  <c r="H548" i="14" s="1"/>
  <c r="I548" i="14" s="1"/>
  <c r="J548" i="14" s="1"/>
  <c r="K548" i="14" s="1"/>
  <c r="G549" i="14"/>
  <c r="H549" i="14" s="1"/>
  <c r="I549" i="14" s="1"/>
  <c r="J549" i="14" s="1"/>
  <c r="K549" i="14" s="1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H562" i="14" s="1"/>
  <c r="I562" i="14" s="1"/>
  <c r="J562" i="14" s="1"/>
  <c r="K562" i="14" s="1"/>
  <c r="I109" i="14"/>
  <c r="J109" i="14" s="1"/>
  <c r="K109" i="14" s="1"/>
  <c r="G563" i="14"/>
  <c r="G564" i="14"/>
  <c r="G565" i="14"/>
  <c r="G566" i="14"/>
  <c r="G567" i="14"/>
  <c r="G568" i="14"/>
  <c r="H568" i="14" s="1"/>
  <c r="I568" i="14" s="1"/>
  <c r="J568" i="14" s="1"/>
  <c r="K568" i="14" s="1"/>
  <c r="G569" i="14"/>
  <c r="H569" i="14" s="1"/>
  <c r="I569" i="14" s="1"/>
  <c r="J569" i="14" s="1"/>
  <c r="K569" i="14" s="1"/>
  <c r="G570" i="14"/>
  <c r="G571" i="14"/>
  <c r="G572" i="14"/>
  <c r="G573" i="14"/>
  <c r="G574" i="14"/>
  <c r="H574" i="14" s="1"/>
  <c r="I574" i="14" s="1"/>
  <c r="J574" i="14" s="1"/>
  <c r="K574" i="14" s="1"/>
  <c r="G575" i="14"/>
  <c r="G576" i="14"/>
  <c r="G577" i="14"/>
  <c r="H577" i="14" s="1"/>
  <c r="I577" i="14" s="1"/>
  <c r="J577" i="14" s="1"/>
  <c r="K577" i="14" s="1"/>
  <c r="G578" i="14"/>
  <c r="G579" i="14"/>
  <c r="G580" i="14"/>
  <c r="G581" i="14"/>
  <c r="G582" i="14"/>
  <c r="G583" i="14"/>
  <c r="G584" i="14"/>
  <c r="H584" i="14" s="1"/>
  <c r="I584" i="14" s="1"/>
  <c r="J584" i="14" s="1"/>
  <c r="K584" i="14" s="1"/>
  <c r="G585" i="14"/>
  <c r="G586" i="14"/>
  <c r="G587" i="14"/>
  <c r="G588" i="14"/>
  <c r="G589" i="14"/>
  <c r="H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H601" i="14" s="1"/>
  <c r="I601" i="14" s="1"/>
  <c r="J601" i="14" s="1"/>
  <c r="K601" i="14" s="1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H614" i="14" s="1"/>
  <c r="I614" i="14" s="1"/>
  <c r="J614" i="14" s="1"/>
  <c r="K614" i="14" s="1"/>
  <c r="G615" i="14"/>
  <c r="H615" i="14" s="1"/>
  <c r="I615" i="14" s="1"/>
  <c r="J615" i="14" s="1"/>
  <c r="K615" i="14" s="1"/>
  <c r="G616" i="14"/>
  <c r="G617" i="14"/>
  <c r="G618" i="14"/>
  <c r="H618" i="14" s="1"/>
  <c r="I618" i="14" s="1"/>
  <c r="J618" i="14" s="1"/>
  <c r="K618" i="14" s="1"/>
  <c r="I37" i="14"/>
  <c r="J37" i="14" s="1"/>
  <c r="K37" i="14" s="1"/>
  <c r="G619" i="14"/>
  <c r="G620" i="14"/>
  <c r="G621" i="14"/>
  <c r="G622" i="14"/>
  <c r="G623" i="14"/>
  <c r="H623" i="14" s="1"/>
  <c r="I623" i="14" s="1"/>
  <c r="J623" i="14" s="1"/>
  <c r="K623" i="14" s="1"/>
  <c r="G624" i="14"/>
  <c r="H624" i="14" s="1"/>
  <c r="I624" i="14" s="1"/>
  <c r="J624" i="14" s="1"/>
  <c r="K624" i="14" s="1"/>
  <c r="G625" i="14"/>
  <c r="G626" i="14"/>
  <c r="H626" i="14" s="1"/>
  <c r="I626" i="14" s="1"/>
  <c r="J626" i="14" s="1"/>
  <c r="K626" i="14" s="1"/>
  <c r="I110" i="14"/>
  <c r="J110" i="14" s="1"/>
  <c r="K110" i="14" s="1"/>
  <c r="G627" i="14"/>
  <c r="G628" i="14"/>
  <c r="G629" i="14"/>
  <c r="G630" i="14"/>
  <c r="G631" i="14"/>
  <c r="G632" i="14"/>
  <c r="H632" i="14" s="1"/>
  <c r="I632" i="14" s="1"/>
  <c r="J632" i="14" s="1"/>
  <c r="K632" i="14" s="1"/>
  <c r="I38" i="14"/>
  <c r="J38" i="14" s="1"/>
  <c r="K38" i="14" s="1"/>
  <c r="G633" i="14"/>
  <c r="H633" i="14" s="1"/>
  <c r="I633" i="14" s="1"/>
  <c r="J633" i="14" s="1"/>
  <c r="K633" i="14" s="1"/>
  <c r="I1248" i="14"/>
  <c r="J1248" i="14" s="1"/>
  <c r="K1248" i="14" s="1"/>
  <c r="G634" i="14"/>
  <c r="H634" i="14" s="1"/>
  <c r="I634" i="14" s="1"/>
  <c r="J634" i="14" s="1"/>
  <c r="K634" i="14" s="1"/>
  <c r="G635" i="14"/>
  <c r="G636" i="14"/>
  <c r="G637" i="14"/>
  <c r="H637" i="14" s="1"/>
  <c r="I637" i="14" s="1"/>
  <c r="J637" i="14" s="1"/>
  <c r="K637" i="14" s="1"/>
  <c r="G638" i="14"/>
  <c r="H638" i="14" s="1"/>
  <c r="I638" i="14" s="1"/>
  <c r="J638" i="14" s="1"/>
  <c r="K638" i="14" s="1"/>
  <c r="I1440" i="14"/>
  <c r="J1440" i="14" s="1"/>
  <c r="K1440" i="14" s="1"/>
  <c r="G639" i="14"/>
  <c r="H639" i="14" s="1"/>
  <c r="I639" i="14" s="1"/>
  <c r="J639" i="14" s="1"/>
  <c r="K639" i="14" s="1"/>
  <c r="G640" i="14"/>
  <c r="H640" i="14" s="1"/>
  <c r="I640" i="14" s="1"/>
  <c r="J640" i="14" s="1"/>
  <c r="K640" i="14" s="1"/>
  <c r="G641" i="14"/>
  <c r="G642" i="14"/>
  <c r="G643" i="14"/>
  <c r="H643" i="14" s="1"/>
  <c r="I643" i="14" s="1"/>
  <c r="J643" i="14" s="1"/>
  <c r="K643" i="14" s="1"/>
  <c r="I39" i="14"/>
  <c r="J39" i="14" s="1"/>
  <c r="K39" i="14" s="1"/>
  <c r="G644" i="14"/>
  <c r="H644" i="14" s="1"/>
  <c r="I644" i="14" s="1"/>
  <c r="J644" i="14" s="1"/>
  <c r="K644" i="14" s="1"/>
  <c r="G645" i="14"/>
  <c r="H645" i="14" s="1"/>
  <c r="I645" i="14" s="1"/>
  <c r="J645" i="14" s="1"/>
  <c r="K645" i="14" s="1"/>
  <c r="G646" i="14"/>
  <c r="H646" i="14" s="1"/>
  <c r="I646" i="14" s="1"/>
  <c r="J646" i="14" s="1"/>
  <c r="K646" i="14" s="1"/>
  <c r="I1252" i="14"/>
  <c r="J1252" i="14" s="1"/>
  <c r="K1252" i="14" s="1"/>
  <c r="G647" i="14"/>
  <c r="H647" i="14" s="1"/>
  <c r="I647" i="14" s="1"/>
  <c r="J647" i="14" s="1"/>
  <c r="K647" i="14" s="1"/>
  <c r="G648" i="14"/>
  <c r="H648" i="14"/>
  <c r="G649" i="14"/>
  <c r="G650" i="14"/>
  <c r="G651" i="14"/>
  <c r="G652" i="14"/>
  <c r="G653" i="14"/>
  <c r="G654" i="14"/>
  <c r="G655" i="14"/>
  <c r="H655" i="14"/>
  <c r="I655" i="14"/>
  <c r="J655" i="14"/>
  <c r="K655" i="14" s="1"/>
  <c r="G656" i="14"/>
  <c r="G657" i="14"/>
  <c r="G658" i="14"/>
  <c r="G659" i="14"/>
  <c r="G660" i="14"/>
  <c r="H660" i="14"/>
  <c r="I660" i="14"/>
  <c r="J660" i="14"/>
  <c r="K660" i="14" s="1"/>
  <c r="G661" i="14"/>
  <c r="H661" i="14"/>
  <c r="I661" i="14"/>
  <c r="J661" i="14"/>
  <c r="K661" i="14" s="1"/>
  <c r="G662" i="14"/>
  <c r="H662" i="14"/>
  <c r="I662" i="14"/>
  <c r="J662" i="14"/>
  <c r="K662" i="14" s="1"/>
  <c r="G663" i="14"/>
  <c r="H663" i="14"/>
  <c r="I663" i="14"/>
  <c r="J663" i="14"/>
  <c r="K663" i="14" s="1"/>
  <c r="G664" i="14"/>
  <c r="H664" i="14"/>
  <c r="I664" i="14" s="1"/>
  <c r="J664" i="14" s="1"/>
  <c r="K664" i="14" s="1"/>
  <c r="G665" i="14"/>
  <c r="H665" i="14"/>
  <c r="I665" i="14"/>
  <c r="J665" i="14"/>
  <c r="K665" i="14" s="1"/>
  <c r="G666" i="14"/>
  <c r="G667" i="14"/>
  <c r="G668" i="14"/>
  <c r="H668" i="14"/>
  <c r="I668" i="14"/>
  <c r="J668" i="14"/>
  <c r="K668" i="14" s="1"/>
  <c r="G669" i="14"/>
  <c r="H669" i="14"/>
  <c r="G670" i="14"/>
  <c r="H670" i="14"/>
  <c r="I670" i="14"/>
  <c r="J670" i="14"/>
  <c r="K670" i="14" s="1"/>
  <c r="G671" i="14"/>
  <c r="H671" i="14"/>
  <c r="I671" i="14"/>
  <c r="J671" i="14"/>
  <c r="K671" i="14" s="1"/>
  <c r="I1258" i="14"/>
  <c r="J1258" i="14"/>
  <c r="K1258" i="14" s="1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H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H715" i="14"/>
  <c r="G716" i="14"/>
  <c r="G717" i="14"/>
  <c r="G718" i="14"/>
  <c r="G719" i="14"/>
  <c r="G720" i="14"/>
  <c r="G721" i="14"/>
  <c r="G722" i="14"/>
  <c r="G723" i="14"/>
  <c r="G724" i="14"/>
  <c r="H724" i="14"/>
  <c r="I724" i="14" s="1"/>
  <c r="J724" i="14" s="1"/>
  <c r="K724" i="14" s="1"/>
  <c r="G725" i="14"/>
  <c r="G726" i="14"/>
  <c r="G727" i="14"/>
  <c r="H727" i="14"/>
  <c r="G728" i="14"/>
  <c r="H728" i="14"/>
  <c r="I728" i="14"/>
  <c r="J728" i="14"/>
  <c r="K728" i="14" s="1"/>
  <c r="G729" i="14"/>
  <c r="H729" i="14"/>
  <c r="I729" i="14"/>
  <c r="J729" i="14"/>
  <c r="K729" i="14" s="1"/>
  <c r="I1446" i="14"/>
  <c r="J1446" i="14"/>
  <c r="K1446" i="14" s="1"/>
  <c r="G730" i="14"/>
  <c r="G731" i="14"/>
  <c r="G732" i="14"/>
  <c r="H732" i="14"/>
  <c r="I732" i="14"/>
  <c r="J732" i="14" s="1"/>
  <c r="K732" i="14" s="1"/>
  <c r="I43" i="14"/>
  <c r="J43" i="14"/>
  <c r="K43" i="14" s="1"/>
  <c r="G733" i="14"/>
  <c r="G734" i="14"/>
  <c r="G735" i="14"/>
  <c r="H735" i="14" s="1"/>
  <c r="I735" i="14" s="1"/>
  <c r="J735" i="14" s="1"/>
  <c r="K735" i="14" s="1"/>
  <c r="G736" i="14"/>
  <c r="H736" i="14" s="1"/>
  <c r="I736" i="14" s="1"/>
  <c r="J736" i="14" s="1"/>
  <c r="K736" i="14" s="1"/>
  <c r="G737" i="14"/>
  <c r="G738" i="14"/>
  <c r="G739" i="14"/>
  <c r="G740" i="14"/>
  <c r="G741" i="14"/>
  <c r="H741" i="14" s="1"/>
  <c r="I741" i="14" s="1"/>
  <c r="J741" i="14" s="1"/>
  <c r="K741" i="14" s="1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H757" i="14" s="1"/>
  <c r="I757" i="14" s="1"/>
  <c r="J757" i="14" s="1"/>
  <c r="K757" i="14" s="1"/>
  <c r="G758" i="14"/>
  <c r="H758" i="14" s="1"/>
  <c r="I758" i="14" s="1"/>
  <c r="J758" i="14" s="1"/>
  <c r="K758" i="14" s="1"/>
  <c r="G759" i="14"/>
  <c r="G760" i="14"/>
  <c r="G761" i="14"/>
  <c r="G762" i="14"/>
  <c r="G763" i="14"/>
  <c r="G764" i="14"/>
  <c r="G765" i="14"/>
  <c r="G766" i="14"/>
  <c r="G767" i="14"/>
  <c r="G768" i="14"/>
  <c r="G769" i="14"/>
  <c r="H769" i="14" s="1"/>
  <c r="I769" i="14" s="1"/>
  <c r="J769" i="14" s="1"/>
  <c r="K769" i="14" s="1"/>
  <c r="G770" i="14"/>
  <c r="G771" i="14"/>
  <c r="G772" i="14"/>
  <c r="G773" i="14"/>
  <c r="G774" i="14"/>
  <c r="G775" i="14"/>
  <c r="G776" i="14"/>
  <c r="H776" i="14" s="1"/>
  <c r="I776" i="14" s="1"/>
  <c r="J776" i="14" s="1"/>
  <c r="K776" i="14" s="1"/>
  <c r="I46" i="14"/>
  <c r="J46" i="14" s="1"/>
  <c r="K46" i="14" s="1"/>
  <c r="G777" i="14"/>
  <c r="H777" i="14" s="1"/>
  <c r="I777" i="14" s="1"/>
  <c r="J777" i="14" s="1"/>
  <c r="K777" i="14" s="1"/>
  <c r="I47" i="14"/>
  <c r="J47" i="14" s="1"/>
  <c r="K47" i="14" s="1"/>
  <c r="G778" i="14"/>
  <c r="H778" i="14" s="1"/>
  <c r="I778" i="14" s="1"/>
  <c r="J778" i="14" s="1"/>
  <c r="K778" i="14" s="1"/>
  <c r="I1352" i="14"/>
  <c r="J1352" i="14" s="1"/>
  <c r="K1352" i="14" s="1"/>
  <c r="G779" i="14"/>
  <c r="H779" i="14" s="1"/>
  <c r="I779" i="14" s="1"/>
  <c r="J779" i="14" s="1"/>
  <c r="K779" i="14" s="1"/>
  <c r="G780" i="14"/>
  <c r="G781" i="14"/>
  <c r="H781" i="14" s="1"/>
  <c r="I781" i="14" s="1"/>
  <c r="J781" i="14" s="1"/>
  <c r="K781" i="14" s="1"/>
  <c r="G782" i="14"/>
  <c r="G783" i="14"/>
  <c r="G784" i="14"/>
  <c r="H784" i="14" s="1"/>
  <c r="I784" i="14" s="1"/>
  <c r="J784" i="14" s="1"/>
  <c r="K784" i="14" s="1"/>
  <c r="I49" i="14"/>
  <c r="J49" i="14" s="1"/>
  <c r="K49" i="14" s="1"/>
  <c r="G785" i="14"/>
  <c r="G786" i="14"/>
  <c r="G787" i="14"/>
  <c r="G788" i="14"/>
  <c r="G789" i="14"/>
  <c r="H789" i="14" s="1"/>
  <c r="I789" i="14" s="1"/>
  <c r="J789" i="14" s="1"/>
  <c r="K789" i="14" s="1"/>
  <c r="G790" i="14"/>
  <c r="G791" i="14"/>
  <c r="G792" i="14"/>
  <c r="G793" i="14"/>
  <c r="G794" i="14"/>
  <c r="G795" i="14"/>
  <c r="G796" i="14"/>
  <c r="G797" i="14"/>
  <c r="G798" i="14"/>
  <c r="H798" i="14" s="1"/>
  <c r="I798" i="14" s="1"/>
  <c r="J798" i="14" s="1"/>
  <c r="K798" i="14" s="1"/>
  <c r="G799" i="14"/>
  <c r="H799" i="14" s="1"/>
  <c r="I799" i="14" s="1"/>
  <c r="J799" i="14" s="1"/>
  <c r="K799" i="14" s="1"/>
  <c r="G800" i="14"/>
  <c r="H800" i="14" s="1"/>
  <c r="I800" i="14" s="1"/>
  <c r="J800" i="14" s="1"/>
  <c r="K800" i="14" s="1"/>
  <c r="G801" i="14"/>
  <c r="H801" i="14" s="1"/>
  <c r="I801" i="14" s="1"/>
  <c r="J801" i="14" s="1"/>
  <c r="K801" i="14" s="1"/>
  <c r="G802" i="14"/>
  <c r="G803" i="14"/>
  <c r="G804" i="14"/>
  <c r="G805" i="14"/>
  <c r="G806" i="14"/>
  <c r="G807" i="14"/>
  <c r="G808" i="14"/>
  <c r="G809" i="14"/>
  <c r="H809" i="14" s="1"/>
  <c r="I809" i="14" s="1"/>
  <c r="J809" i="14" s="1"/>
  <c r="K809" i="14" s="1"/>
  <c r="G810" i="14"/>
  <c r="H810" i="14" s="1"/>
  <c r="I810" i="14" s="1"/>
  <c r="J810" i="14" s="1"/>
  <c r="K810" i="14" s="1"/>
  <c r="G811" i="14"/>
  <c r="H811" i="14" s="1"/>
  <c r="I811" i="14" s="1"/>
  <c r="J811" i="14" s="1"/>
  <c r="K811" i="14" s="1"/>
  <c r="G812" i="14"/>
  <c r="G813" i="14"/>
  <c r="G814" i="14"/>
  <c r="H814" i="14" s="1"/>
  <c r="I814" i="14" s="1"/>
  <c r="J814" i="14" s="1"/>
  <c r="K814" i="14" s="1"/>
  <c r="G815" i="14"/>
  <c r="G816" i="14"/>
  <c r="G817" i="14"/>
  <c r="G818" i="14"/>
  <c r="G819" i="14"/>
  <c r="H819" i="14" s="1"/>
  <c r="I819" i="14" s="1"/>
  <c r="J819" i="14" s="1"/>
  <c r="K819" i="14" s="1"/>
  <c r="I1263" i="14"/>
  <c r="J1263" i="14" s="1"/>
  <c r="K1263" i="14" s="1"/>
  <c r="G820" i="14"/>
  <c r="G821" i="14"/>
  <c r="G822" i="14"/>
  <c r="H822" i="14" s="1"/>
  <c r="I822" i="14" s="1"/>
  <c r="J822" i="14" s="1"/>
  <c r="K822" i="14" s="1"/>
  <c r="G823" i="14"/>
  <c r="G824" i="14"/>
  <c r="G825" i="14"/>
  <c r="H825" i="14" s="1"/>
  <c r="I825" i="14" s="1"/>
  <c r="J825" i="14" s="1"/>
  <c r="K825" i="14" s="1"/>
  <c r="G826" i="14"/>
  <c r="H826" i="14" s="1"/>
  <c r="I826" i="14" s="1"/>
  <c r="J826" i="14" s="1"/>
  <c r="K826" i="14" s="1"/>
  <c r="I1264" i="14"/>
  <c r="J1264" i="14" s="1"/>
  <c r="K1264" i="14" s="1"/>
  <c r="G827" i="14"/>
  <c r="H827" i="14" s="1"/>
  <c r="I827" i="14" s="1"/>
  <c r="J827" i="14" s="1"/>
  <c r="K827" i="14" s="1"/>
  <c r="G828" i="14"/>
  <c r="G829" i="14"/>
  <c r="G830" i="14"/>
  <c r="G831" i="14"/>
  <c r="G832" i="14"/>
  <c r="H832" i="14" s="1"/>
  <c r="I832" i="14" s="1"/>
  <c r="J832" i="14" s="1"/>
  <c r="K832" i="14" s="1"/>
  <c r="G833" i="14"/>
  <c r="H833" i="14"/>
  <c r="G834" i="14"/>
  <c r="G835" i="14"/>
  <c r="G836" i="14"/>
  <c r="G837" i="14"/>
  <c r="G838" i="14"/>
  <c r="G839" i="14"/>
  <c r="G840" i="14"/>
  <c r="H840" i="14" s="1"/>
  <c r="I840" i="14" s="1"/>
  <c r="J840" i="14" s="1"/>
  <c r="K840" i="14" s="1"/>
  <c r="G841" i="14"/>
  <c r="H841" i="14" s="1"/>
  <c r="I841" i="14" s="1"/>
  <c r="J841" i="14" s="1"/>
  <c r="K841" i="14" s="1"/>
  <c r="I111" i="14"/>
  <c r="J111" i="14" s="1"/>
  <c r="K111" i="14" s="1"/>
  <c r="G842" i="14"/>
  <c r="H842" i="14" s="1"/>
  <c r="I842" i="14" s="1"/>
  <c r="J842" i="14" s="1"/>
  <c r="K842" i="14" s="1"/>
  <c r="G843" i="14"/>
  <c r="G844" i="14"/>
  <c r="G845" i="14"/>
  <c r="H845" i="14" s="1"/>
  <c r="I845" i="14" s="1"/>
  <c r="J845" i="14" s="1"/>
  <c r="K845" i="14" s="1"/>
  <c r="G846" i="14"/>
  <c r="H846" i="14" s="1"/>
  <c r="I846" i="14" s="1"/>
  <c r="J846" i="14" s="1"/>
  <c r="K846" i="14" s="1"/>
  <c r="G847" i="14"/>
  <c r="G848" i="14"/>
  <c r="G849" i="14"/>
  <c r="G850" i="14"/>
  <c r="G851" i="14"/>
  <c r="H851" i="14" s="1"/>
  <c r="I851" i="14" s="1"/>
  <c r="J851" i="14" s="1"/>
  <c r="K851" i="14" s="1"/>
  <c r="I1359" i="14"/>
  <c r="J1359" i="14" s="1"/>
  <c r="K1359" i="14" s="1"/>
  <c r="G852" i="14"/>
  <c r="H852" i="14" s="1"/>
  <c r="I852" i="14" s="1"/>
  <c r="J852" i="14" s="1"/>
  <c r="K852" i="14" s="1"/>
  <c r="G853" i="14"/>
  <c r="G854" i="14"/>
  <c r="G855" i="14"/>
  <c r="G856" i="14"/>
  <c r="G857" i="14"/>
  <c r="G858" i="14"/>
  <c r="G859" i="14"/>
  <c r="G860" i="14"/>
  <c r="H860" i="14" s="1"/>
  <c r="I860" i="14" s="1"/>
  <c r="J860" i="14" s="1"/>
  <c r="K860" i="14" s="1"/>
  <c r="G861" i="14"/>
  <c r="G862" i="14"/>
  <c r="G863" i="14"/>
  <c r="G864" i="14"/>
  <c r="G865" i="14"/>
  <c r="H865" i="14" s="1"/>
  <c r="I865" i="14" s="1"/>
  <c r="J865" i="14" s="1"/>
  <c r="K865" i="14" s="1"/>
  <c r="G866" i="14"/>
  <c r="G867" i="14"/>
  <c r="G868" i="14"/>
  <c r="H868" i="14" s="1"/>
  <c r="I868" i="14" s="1"/>
  <c r="J868" i="14" s="1"/>
  <c r="K868" i="14" s="1"/>
  <c r="I1362" i="14"/>
  <c r="J1362" i="14" s="1"/>
  <c r="K1362" i="14" s="1"/>
  <c r="G869" i="14"/>
  <c r="G870" i="14"/>
  <c r="G871" i="14"/>
  <c r="H871" i="14" s="1"/>
  <c r="I871" i="14" s="1"/>
  <c r="J871" i="14" s="1"/>
  <c r="K871" i="14" s="1"/>
  <c r="I56" i="14"/>
  <c r="J56" i="14" s="1"/>
  <c r="K56" i="14" s="1"/>
  <c r="G872" i="14"/>
  <c r="H872" i="14" s="1"/>
  <c r="I872" i="14" s="1"/>
  <c r="J872" i="14" s="1"/>
  <c r="K872" i="14" s="1"/>
  <c r="G873" i="14"/>
  <c r="H873" i="14" s="1"/>
  <c r="I873" i="14" s="1"/>
  <c r="J873" i="14" s="1"/>
  <c r="K873" i="14" s="1"/>
  <c r="G874" i="14"/>
  <c r="H874" i="14" s="1"/>
  <c r="I874" i="14" s="1"/>
  <c r="J874" i="14" s="1"/>
  <c r="K874" i="14" s="1"/>
  <c r="I1363" i="14"/>
  <c r="J1363" i="14" s="1"/>
  <c r="K1363" i="14" s="1"/>
  <c r="G875" i="14"/>
  <c r="G876" i="14"/>
  <c r="G877" i="14"/>
  <c r="H877" i="14" s="1"/>
  <c r="I877" i="14" s="1"/>
  <c r="J877" i="14" s="1"/>
  <c r="K877" i="14" s="1"/>
  <c r="G878" i="14"/>
  <c r="H878" i="14" s="1"/>
  <c r="I878" i="14" s="1"/>
  <c r="J878" i="14" s="1"/>
  <c r="K878" i="14" s="1"/>
  <c r="G879" i="14"/>
  <c r="G880" i="14"/>
  <c r="G881" i="14"/>
  <c r="G882" i="14"/>
  <c r="H882" i="14" s="1"/>
  <c r="I882" i="14" s="1"/>
  <c r="J882" i="14" s="1"/>
  <c r="K882" i="14" s="1"/>
  <c r="I58" i="14"/>
  <c r="J58" i="14" s="1"/>
  <c r="K58" i="14" s="1"/>
  <c r="G883" i="14"/>
  <c r="H883" i="14" s="1"/>
  <c r="I883" i="14" s="1"/>
  <c r="J883" i="14" s="1"/>
  <c r="K883" i="14" s="1"/>
  <c r="G884" i="14"/>
  <c r="H884" i="14" s="1"/>
  <c r="I884" i="14" s="1"/>
  <c r="J884" i="14" s="1"/>
  <c r="K884" i="14" s="1"/>
  <c r="G885" i="14"/>
  <c r="H885" i="14" s="1"/>
  <c r="I885" i="14" s="1"/>
  <c r="J885" i="14" s="1"/>
  <c r="K885" i="14" s="1"/>
  <c r="G886" i="14"/>
  <c r="H886" i="14" s="1"/>
  <c r="I886" i="14" s="1"/>
  <c r="J886" i="14" s="1"/>
  <c r="K886" i="14" s="1"/>
  <c r="I1268" i="14"/>
  <c r="J1268" i="14" s="1"/>
  <c r="K1268" i="14" s="1"/>
  <c r="G887" i="14"/>
  <c r="H887" i="14" s="1"/>
  <c r="I887" i="14" s="1"/>
  <c r="J887" i="14" s="1"/>
  <c r="K887" i="14" s="1"/>
  <c r="G888" i="14"/>
  <c r="H888" i="14" s="1"/>
  <c r="I888" i="14" s="1"/>
  <c r="J888" i="14" s="1"/>
  <c r="K888" i="14" s="1"/>
  <c r="G889" i="14"/>
  <c r="G890" i="14"/>
  <c r="G891" i="14"/>
  <c r="H891" i="14" s="1"/>
  <c r="I891" i="14" s="1"/>
  <c r="J891" i="14" s="1"/>
  <c r="K891" i="14" s="1"/>
  <c r="G892" i="14"/>
  <c r="H892" i="14" s="1"/>
  <c r="I892" i="14" s="1"/>
  <c r="J892" i="14" s="1"/>
  <c r="K892" i="14" s="1"/>
  <c r="G893" i="14"/>
  <c r="G894" i="14"/>
  <c r="G895" i="14"/>
  <c r="G896" i="14"/>
  <c r="G897" i="14"/>
  <c r="G898" i="14"/>
  <c r="H898" i="14" s="1"/>
  <c r="I898" i="14" s="1"/>
  <c r="J898" i="14" s="1"/>
  <c r="K898" i="14" s="1"/>
  <c r="I59" i="14"/>
  <c r="J59" i="14" s="1"/>
  <c r="K59" i="14" s="1"/>
  <c r="G899" i="14"/>
  <c r="H899" i="14" s="1"/>
  <c r="I899" i="14" s="1"/>
  <c r="J899" i="14" s="1"/>
  <c r="K899" i="14" s="1"/>
  <c r="G900" i="14"/>
  <c r="G901" i="14"/>
  <c r="G902" i="14"/>
  <c r="H902" i="14" s="1"/>
  <c r="I902" i="14" s="1"/>
  <c r="J902" i="14" s="1"/>
  <c r="K902" i="14" s="1"/>
  <c r="G903" i="14"/>
  <c r="H903" i="14" s="1"/>
  <c r="I903" i="14" s="1"/>
  <c r="J903" i="14" s="1"/>
  <c r="K903" i="14" s="1"/>
  <c r="G904" i="14"/>
  <c r="H904" i="14" s="1"/>
  <c r="I904" i="14" s="1"/>
  <c r="J904" i="14" s="1"/>
  <c r="K904" i="14" s="1"/>
  <c r="G905" i="14"/>
  <c r="G906" i="14"/>
  <c r="G907" i="14"/>
  <c r="H907" i="14" s="1"/>
  <c r="I907" i="14" s="1"/>
  <c r="J907" i="14" s="1"/>
  <c r="K907" i="14" s="1"/>
  <c r="G908" i="14"/>
  <c r="G909" i="14"/>
  <c r="G910" i="14"/>
  <c r="G911" i="14"/>
  <c r="G912" i="14"/>
  <c r="G913" i="14"/>
  <c r="G914" i="14"/>
  <c r="H914" i="14" s="1"/>
  <c r="I914" i="14" s="1"/>
  <c r="J914" i="14" s="1"/>
  <c r="K914" i="14" s="1"/>
  <c r="G915" i="14"/>
  <c r="G916" i="14"/>
  <c r="G917" i="14"/>
  <c r="H917" i="14" s="1"/>
  <c r="I917" i="14" s="1"/>
  <c r="J917" i="14" s="1"/>
  <c r="K917" i="14" s="1"/>
  <c r="G918" i="14"/>
  <c r="G919" i="14"/>
  <c r="G920" i="14"/>
  <c r="G921" i="14"/>
  <c r="G922" i="14"/>
  <c r="H922" i="14" s="1"/>
  <c r="I922" i="14" s="1"/>
  <c r="J922" i="14" s="1"/>
  <c r="K922" i="14" s="1"/>
  <c r="G923" i="14"/>
  <c r="G924" i="14"/>
  <c r="G925" i="14"/>
  <c r="G926" i="14"/>
  <c r="G927" i="14"/>
  <c r="G928" i="14"/>
  <c r="G929" i="14"/>
  <c r="G930" i="14"/>
  <c r="G931" i="14"/>
  <c r="G932" i="14"/>
  <c r="G933" i="14"/>
  <c r="H933" i="14" s="1"/>
  <c r="I933" i="14" s="1"/>
  <c r="J933" i="14" s="1"/>
  <c r="K933" i="14" s="1"/>
  <c r="I1371" i="14"/>
  <c r="J1371" i="14" s="1"/>
  <c r="K1371" i="14" s="1"/>
  <c r="G934" i="14"/>
  <c r="G935" i="14"/>
  <c r="G936" i="14"/>
  <c r="H936" i="14" s="1"/>
  <c r="I936" i="14" s="1"/>
  <c r="J936" i="14" s="1"/>
  <c r="K936" i="14" s="1"/>
  <c r="G937" i="14"/>
  <c r="G938" i="14"/>
  <c r="G939" i="14"/>
  <c r="G940" i="14"/>
  <c r="G941" i="14"/>
  <c r="G942" i="14"/>
  <c r="G943" i="14"/>
  <c r="G944" i="14"/>
  <c r="G945" i="14"/>
  <c r="H945" i="14" s="1"/>
  <c r="I945" i="14" s="1"/>
  <c r="J945" i="14" s="1"/>
  <c r="K945" i="14" s="1"/>
  <c r="G946" i="14"/>
  <c r="H946" i="14" s="1"/>
  <c r="I946" i="14" s="1"/>
  <c r="J946" i="14" s="1"/>
  <c r="K946" i="14" s="1"/>
  <c r="G947" i="14"/>
  <c r="H947" i="14" s="1"/>
  <c r="I947" i="14" s="1"/>
  <c r="J947" i="14" s="1"/>
  <c r="K947" i="14" s="1"/>
  <c r="I112" i="14"/>
  <c r="J112" i="14" s="1"/>
  <c r="K112" i="14" s="1"/>
  <c r="G948" i="14"/>
  <c r="G949" i="14"/>
  <c r="G950" i="14"/>
  <c r="G951" i="14"/>
  <c r="G952" i="14"/>
  <c r="H952" i="14" s="1"/>
  <c r="I952" i="14" s="1"/>
  <c r="J952" i="14" s="1"/>
  <c r="K952" i="14" s="1"/>
  <c r="G953" i="14"/>
  <c r="G954" i="14"/>
  <c r="G955" i="14"/>
  <c r="G956" i="14"/>
  <c r="G957" i="14"/>
  <c r="G958" i="14"/>
  <c r="G959" i="14"/>
  <c r="G960" i="14"/>
  <c r="G961" i="14"/>
  <c r="H961" i="14" s="1"/>
  <c r="I961" i="14" s="1"/>
  <c r="J961" i="14" s="1"/>
  <c r="K961" i="14" s="1"/>
  <c r="G962" i="14"/>
  <c r="G963" i="14"/>
  <c r="G964" i="14"/>
  <c r="H964" i="14" s="1"/>
  <c r="I964" i="14" s="1"/>
  <c r="J964" i="14" s="1"/>
  <c r="K964" i="14" s="1"/>
  <c r="G965" i="14"/>
  <c r="H965" i="14" s="1"/>
  <c r="I965" i="14" s="1"/>
  <c r="J965" i="14" s="1"/>
  <c r="K965" i="14" s="1"/>
  <c r="I63" i="14"/>
  <c r="J63" i="14" s="1"/>
  <c r="K63" i="14" s="1"/>
  <c r="G966" i="14"/>
  <c r="G967" i="14"/>
  <c r="G968" i="14"/>
  <c r="G969" i="14"/>
  <c r="G970" i="14"/>
  <c r="H970" i="14" s="1"/>
  <c r="I970" i="14" s="1"/>
  <c r="J970" i="14" s="1"/>
  <c r="K970" i="14" s="1"/>
  <c r="I1457" i="14"/>
  <c r="J1457" i="14" s="1"/>
  <c r="K1457" i="14" s="1"/>
  <c r="G971" i="14"/>
  <c r="H971" i="14" s="1"/>
  <c r="I971" i="14" s="1"/>
  <c r="J971" i="14" s="1"/>
  <c r="K971" i="14" s="1"/>
  <c r="I1372" i="14"/>
  <c r="J1372" i="14" s="1"/>
  <c r="K1372" i="14" s="1"/>
  <c r="G972" i="14"/>
  <c r="G973" i="14"/>
  <c r="G974" i="14"/>
  <c r="G975" i="14"/>
  <c r="G976" i="14"/>
  <c r="G977" i="14"/>
  <c r="G978" i="14"/>
  <c r="H978" i="14" s="1"/>
  <c r="I978" i="14" s="1"/>
  <c r="J978" i="14" s="1"/>
  <c r="K978" i="14" s="1"/>
  <c r="G979" i="14"/>
  <c r="G980" i="14"/>
  <c r="G981" i="14"/>
  <c r="H981" i="14" s="1"/>
  <c r="I981" i="14" s="1"/>
  <c r="J981" i="14" s="1"/>
  <c r="K981" i="14" s="1"/>
  <c r="G982" i="14"/>
  <c r="H982" i="14"/>
  <c r="I65" i="14"/>
  <c r="J65" i="14" s="1"/>
  <c r="K65" i="14" s="1"/>
  <c r="G983" i="14"/>
  <c r="H983" i="14"/>
  <c r="I983" i="14" s="1"/>
  <c r="J983" i="14" s="1"/>
  <c r="K983" i="14" s="1"/>
  <c r="G984" i="14"/>
  <c r="G985" i="14"/>
  <c r="G986" i="14"/>
  <c r="G987" i="14"/>
  <c r="G988" i="14"/>
  <c r="G989" i="14"/>
  <c r="G990" i="14"/>
  <c r="G991" i="14"/>
  <c r="H991" i="14" s="1"/>
  <c r="I991" i="14" s="1"/>
  <c r="J991" i="14" s="1"/>
  <c r="K991" i="14" s="1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H1006" i="14" s="1"/>
  <c r="I1006" i="14" s="1"/>
  <c r="J1006" i="14" s="1"/>
  <c r="K1006" i="14" s="1"/>
  <c r="G1007" i="14"/>
  <c r="H1007" i="14" s="1"/>
  <c r="I1007" i="14" s="1"/>
  <c r="J1007" i="14" s="1"/>
  <c r="K1007" i="14" s="1"/>
  <c r="I1277" i="14"/>
  <c r="J1277" i="14" s="1"/>
  <c r="K1277" i="14" s="1"/>
  <c r="G1008" i="14"/>
  <c r="H1008" i="14" s="1"/>
  <c r="I1008" i="14" s="1"/>
  <c r="J1008" i="14" s="1"/>
  <c r="K1008" i="14" s="1"/>
  <c r="I1278" i="14"/>
  <c r="J1278" i="14" s="1"/>
  <c r="K1278" i="14" s="1"/>
  <c r="G1009" i="14"/>
  <c r="G1010" i="14"/>
  <c r="G1011" i="14"/>
  <c r="H1011" i="14" s="1"/>
  <c r="I1011" i="14" s="1"/>
  <c r="J1011" i="14" s="1"/>
  <c r="K1011" i="14" s="1"/>
  <c r="G1012" i="14"/>
  <c r="H1012" i="14" s="1"/>
  <c r="I1012" i="14" s="1"/>
  <c r="J1012" i="14" s="1"/>
  <c r="K1012" i="14" s="1"/>
  <c r="I67" i="14"/>
  <c r="J67" i="14" s="1"/>
  <c r="K67" i="14" s="1"/>
  <c r="G1013" i="14"/>
  <c r="H1013" i="14"/>
  <c r="G1014" i="14"/>
  <c r="G1015" i="14"/>
  <c r="G1016" i="14"/>
  <c r="G1017" i="14"/>
  <c r="G1018" i="14"/>
  <c r="G1019" i="14"/>
  <c r="G1020" i="14"/>
  <c r="H1020" i="14" s="1"/>
  <c r="I1020" i="14" s="1"/>
  <c r="J1020" i="14" s="1"/>
  <c r="K1020" i="14" s="1"/>
  <c r="G1021" i="14"/>
  <c r="G1022" i="14"/>
  <c r="G1023" i="14"/>
  <c r="G1024" i="14"/>
  <c r="G1025" i="14"/>
  <c r="H1025" i="14" s="1"/>
  <c r="I1025" i="14" s="1"/>
  <c r="J1025" i="14" s="1"/>
  <c r="K1025" i="14" s="1"/>
  <c r="G1026" i="14"/>
  <c r="G1027" i="14"/>
  <c r="G1028" i="14"/>
  <c r="H1028" i="14"/>
  <c r="I1028" i="14" s="1"/>
  <c r="J1028" i="14" s="1"/>
  <c r="K1028" i="14" s="1"/>
  <c r="G1029" i="14"/>
  <c r="H1029" i="14" s="1"/>
  <c r="I1029" i="14" s="1"/>
  <c r="J1029" i="14" s="1"/>
  <c r="K1029" i="14" s="1"/>
  <c r="G1030" i="14"/>
  <c r="H1030" i="14" s="1"/>
  <c r="I1030" i="14" s="1"/>
  <c r="J1030" i="14" s="1"/>
  <c r="K1030" i="14" s="1"/>
  <c r="I68" i="14"/>
  <c r="J68" i="14" s="1"/>
  <c r="K68" i="14" s="1"/>
  <c r="G1031" i="14"/>
  <c r="H1031" i="14" s="1"/>
  <c r="I1031" i="14" s="1"/>
  <c r="J1031" i="14" s="1"/>
  <c r="K1031" i="14" s="1"/>
  <c r="G1032" i="14"/>
  <c r="G1033" i="14"/>
  <c r="G1034" i="14"/>
  <c r="G1035" i="14"/>
  <c r="G1036" i="14"/>
  <c r="G1037" i="14"/>
  <c r="G1038" i="14"/>
  <c r="G1039" i="14"/>
  <c r="G1040" i="14"/>
  <c r="G1041" i="14"/>
  <c r="G1042" i="14"/>
  <c r="H1042" i="14" s="1"/>
  <c r="I1042" i="14" s="1"/>
  <c r="J1042" i="14" s="1"/>
  <c r="K1042" i="14" s="1"/>
  <c r="G1043" i="14"/>
  <c r="G1044" i="14"/>
  <c r="G1045" i="14"/>
  <c r="G1046" i="14"/>
  <c r="G1047" i="14"/>
  <c r="G1048" i="14"/>
  <c r="G1049" i="14"/>
  <c r="G1050" i="14"/>
  <c r="G1051" i="14"/>
  <c r="H1051" i="14" s="1"/>
  <c r="I1051" i="14" s="1"/>
  <c r="J1051" i="14" s="1"/>
  <c r="K1051" i="14" s="1"/>
  <c r="G1052" i="14"/>
  <c r="G1053" i="14"/>
  <c r="G1054" i="14"/>
  <c r="G1055" i="14"/>
  <c r="G1056" i="14"/>
  <c r="H1056" i="14" s="1"/>
  <c r="I1056" i="14" s="1"/>
  <c r="J1056" i="14" s="1"/>
  <c r="K1056" i="14" s="1"/>
  <c r="G1057" i="14"/>
  <c r="G1058" i="14"/>
  <c r="G1059" i="14"/>
  <c r="H1059" i="14" s="1"/>
  <c r="I1059" i="14" s="1"/>
  <c r="J1059" i="14" s="1"/>
  <c r="K1059" i="14" s="1"/>
  <c r="I71" i="14"/>
  <c r="J71" i="14" s="1"/>
  <c r="K71" i="14" s="1"/>
  <c r="G1060" i="14"/>
  <c r="H1060" i="14" s="1"/>
  <c r="I1060" i="14" s="1"/>
  <c r="J1060" i="14" s="1"/>
  <c r="K1060" i="14" s="1"/>
  <c r="G1061" i="14"/>
  <c r="H1061" i="14" s="1"/>
  <c r="I1061" i="14" s="1"/>
  <c r="J1061" i="14" s="1"/>
  <c r="K1061" i="14" s="1"/>
  <c r="G1062" i="14"/>
  <c r="G1063" i="14"/>
  <c r="G1064" i="14"/>
  <c r="G1065" i="14"/>
  <c r="G1066" i="14"/>
  <c r="H1066" i="14" s="1"/>
  <c r="I1066" i="14" s="1"/>
  <c r="J1066" i="14" s="1"/>
  <c r="K1066" i="14" s="1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H1079" i="14" s="1"/>
  <c r="I1079" i="14" s="1"/>
  <c r="J1079" i="14" s="1"/>
  <c r="K1079" i="14" s="1"/>
  <c r="G1080" i="14"/>
  <c r="G1081" i="14"/>
  <c r="G1082" i="14"/>
  <c r="G1083" i="14"/>
  <c r="G1084" i="14"/>
  <c r="H1084" i="14" s="1"/>
  <c r="I1084" i="14" s="1"/>
  <c r="J1084" i="14" s="1"/>
  <c r="K1084" i="14" s="1"/>
  <c r="G1085" i="14"/>
  <c r="G1086" i="14"/>
  <c r="G1087" i="14"/>
  <c r="H1087" i="14" s="1"/>
  <c r="I1087" i="14" s="1"/>
  <c r="J1087" i="14" s="1"/>
  <c r="K1087" i="14" s="1"/>
  <c r="I1375" i="14"/>
  <c r="J1375" i="14" s="1"/>
  <c r="K1375" i="14" s="1"/>
  <c r="G1088" i="14"/>
  <c r="H1088" i="14" s="1"/>
  <c r="I1088" i="14" s="1"/>
  <c r="J1088" i="14" s="1"/>
  <c r="K1088" i="14" s="1"/>
  <c r="G1089" i="14"/>
  <c r="H1089" i="14" s="1"/>
  <c r="I1089" i="14" s="1"/>
  <c r="J1089" i="14" s="1"/>
  <c r="K1089" i="14" s="1"/>
  <c r="G1090" i="14"/>
  <c r="H1090" i="14" s="1"/>
  <c r="I1090" i="14" s="1"/>
  <c r="J1090" i="14" s="1"/>
  <c r="K1090" i="14" s="1"/>
  <c r="G1091" i="14"/>
  <c r="H1091" i="14" s="1"/>
  <c r="I1091" i="14" s="1"/>
  <c r="J1091" i="14" s="1"/>
  <c r="K1091" i="14" s="1"/>
  <c r="G1092" i="14"/>
  <c r="H1092" i="14" s="1"/>
  <c r="I1092" i="14" s="1"/>
  <c r="J1092" i="14" s="1"/>
  <c r="K1092" i="14" s="1"/>
  <c r="G1093" i="14"/>
  <c r="H1093" i="14" s="1"/>
  <c r="I1093" i="14" s="1"/>
  <c r="J1093" i="14" s="1"/>
  <c r="K1093" i="14" s="1"/>
  <c r="G1094" i="14"/>
  <c r="G1095" i="14"/>
  <c r="G1096" i="14"/>
  <c r="H1096" i="14" s="1"/>
  <c r="I1096" i="14" s="1"/>
  <c r="J1096" i="14" s="1"/>
  <c r="K1096" i="14" s="1"/>
  <c r="G1097" i="14"/>
  <c r="G1098" i="14"/>
  <c r="G1099" i="14"/>
  <c r="G1100" i="14"/>
  <c r="G1101" i="14"/>
  <c r="H1101" i="14" s="1"/>
  <c r="I1101" i="14" s="1"/>
  <c r="J1101" i="14" s="1"/>
  <c r="K1101" i="14" s="1"/>
  <c r="G1102" i="14"/>
  <c r="G1103" i="14"/>
  <c r="G1104" i="14"/>
  <c r="G1105" i="14"/>
  <c r="G1106" i="14"/>
  <c r="G1107" i="14"/>
  <c r="G1108" i="14"/>
  <c r="G1109" i="14"/>
  <c r="G1110" i="14"/>
  <c r="H1110" i="14" s="1"/>
  <c r="I1110" i="14" s="1"/>
  <c r="J1110" i="14" s="1"/>
  <c r="K1110" i="14" s="1"/>
  <c r="I75" i="14"/>
  <c r="J75" i="14" s="1"/>
  <c r="K75" i="14" s="1"/>
  <c r="G1111" i="14"/>
  <c r="H1111" i="14" s="1"/>
  <c r="I1111" i="14" s="1"/>
  <c r="J1111" i="14" s="1"/>
  <c r="K1111" i="14" s="1"/>
  <c r="G1112" i="14"/>
  <c r="G1113" i="14"/>
  <c r="G1114" i="14"/>
  <c r="G1115" i="14"/>
  <c r="G1116" i="14"/>
  <c r="H1116" i="14" s="1"/>
  <c r="I1116" i="14" s="1"/>
  <c r="J1116" i="14" s="1"/>
  <c r="K1116" i="14" s="1"/>
  <c r="G1117" i="14"/>
  <c r="H1117" i="14" s="1"/>
  <c r="I1117" i="14" s="1"/>
  <c r="J1117" i="14" s="1"/>
  <c r="K1117" i="14" s="1"/>
  <c r="G1118" i="14"/>
  <c r="G1119" i="14"/>
  <c r="G1120" i="14"/>
  <c r="G1121" i="14"/>
  <c r="G1122" i="14"/>
  <c r="G1123" i="14"/>
  <c r="G1124" i="14"/>
  <c r="G1125" i="14"/>
  <c r="G1126" i="14"/>
  <c r="G1127" i="14"/>
  <c r="G1128" i="14"/>
  <c r="H1128" i="14" s="1"/>
  <c r="I1128" i="14" s="1"/>
  <c r="J1128" i="14" s="1"/>
  <c r="K1128" i="14" s="1"/>
  <c r="I1285" i="14"/>
  <c r="J1285" i="14" s="1"/>
  <c r="K1285" i="14" s="1"/>
  <c r="G1129" i="14"/>
  <c r="G1130" i="14"/>
  <c r="G1131" i="14"/>
  <c r="G1132" i="14"/>
  <c r="G1133" i="14"/>
  <c r="H1133" i="14" s="1"/>
  <c r="I1133" i="14" s="1"/>
  <c r="J1133" i="14" s="1"/>
  <c r="K1133" i="14" s="1"/>
  <c r="G1134" i="14"/>
  <c r="G1135" i="14"/>
  <c r="G1136" i="14"/>
  <c r="H1136" i="14" s="1"/>
  <c r="I1136" i="14" s="1"/>
  <c r="J1136" i="14" s="1"/>
  <c r="K1136" i="14" s="1"/>
  <c r="G1137" i="14"/>
  <c r="G1138" i="14"/>
  <c r="G1139" i="14"/>
  <c r="H1139" i="14" s="1"/>
  <c r="I1139" i="14" s="1"/>
  <c r="J1139" i="14" s="1"/>
  <c r="K1139" i="14" s="1"/>
  <c r="G1140" i="14"/>
  <c r="H1140" i="14" s="1"/>
  <c r="I1140" i="14" s="1"/>
  <c r="J1140" i="14" s="1"/>
  <c r="K1140" i="14" s="1"/>
  <c r="I77" i="14"/>
  <c r="J77" i="14" s="1"/>
  <c r="K77" i="14" s="1"/>
  <c r="G1141" i="14"/>
  <c r="H1141" i="14" s="1"/>
  <c r="I1141" i="14" s="1"/>
  <c r="J1141" i="14" s="1"/>
  <c r="K1141" i="14" s="1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H1153" i="14" s="1"/>
  <c r="I1153" i="14" s="1"/>
  <c r="J1153" i="14" s="1"/>
  <c r="K1153" i="14" s="1"/>
  <c r="G1154" i="14"/>
  <c r="G1155" i="14"/>
  <c r="H1155" i="14" s="1"/>
  <c r="I1155" i="14" s="1"/>
  <c r="J1155" i="14" s="1"/>
  <c r="K1155" i="14" s="1"/>
  <c r="G1156" i="14"/>
  <c r="H1156" i="14" s="1"/>
  <c r="I1156" i="14" s="1"/>
  <c r="J1156" i="14" s="1"/>
  <c r="K1156" i="14" s="1"/>
  <c r="G1157" i="14"/>
  <c r="H1157" i="14" s="1"/>
  <c r="I1157" i="14" s="1"/>
  <c r="J1157" i="14" s="1"/>
  <c r="K1157" i="14" s="1"/>
  <c r="G1158" i="14"/>
  <c r="G1159" i="14"/>
  <c r="G1160" i="14"/>
  <c r="H1160" i="14" s="1"/>
  <c r="I1160" i="14" s="1"/>
  <c r="J1160" i="14" s="1"/>
  <c r="K1160" i="14" s="1"/>
  <c r="G1161" i="14"/>
  <c r="G1162" i="14"/>
  <c r="G1163" i="14"/>
  <c r="G1164" i="14"/>
  <c r="G1165" i="14"/>
  <c r="H1165" i="14" s="1"/>
  <c r="I1165" i="14" s="1"/>
  <c r="J1165" i="14" s="1"/>
  <c r="K1165" i="14" s="1"/>
  <c r="G1166" i="14"/>
  <c r="G1167" i="14"/>
  <c r="G1168" i="14"/>
  <c r="G1169" i="14"/>
  <c r="H1169" i="14" s="1"/>
  <c r="I1169" i="14" s="1"/>
  <c r="J1169" i="14" s="1"/>
  <c r="K1169" i="14" s="1"/>
  <c r="G1170" i="14"/>
  <c r="H1170" i="14" s="1"/>
  <c r="I1170" i="14" s="1"/>
  <c r="J1170" i="14" s="1"/>
  <c r="K1170" i="14" s="1"/>
  <c r="I1472" i="14"/>
  <c r="J1472" i="14" s="1"/>
  <c r="K1472" i="14" s="1"/>
  <c r="G1171" i="14"/>
  <c r="H1171" i="14" s="1"/>
  <c r="I1171" i="14" s="1"/>
  <c r="J1171" i="14" s="1"/>
  <c r="K1171" i="14" s="1"/>
  <c r="G1172" i="14"/>
  <c r="H1172" i="14" s="1"/>
  <c r="I1172" i="14" s="1"/>
  <c r="J1172" i="14" s="1"/>
  <c r="K1172" i="14" s="1"/>
  <c r="G1173" i="14"/>
  <c r="H1173" i="14" s="1"/>
  <c r="I1173" i="14" s="1"/>
  <c r="J1173" i="14" s="1"/>
  <c r="K1173" i="14" s="1"/>
  <c r="G1174" i="14"/>
  <c r="H1174" i="14" s="1"/>
  <c r="I1174" i="14" s="1"/>
  <c r="J1174" i="14" s="1"/>
  <c r="K1174" i="14" s="1"/>
  <c r="G1175" i="14"/>
  <c r="G1176" i="14"/>
  <c r="G1177" i="14"/>
  <c r="H1177" i="14" s="1"/>
  <c r="I1177" i="14" s="1"/>
  <c r="J1177" i="14" s="1"/>
  <c r="K1177" i="14" s="1"/>
  <c r="G1178" i="14"/>
  <c r="G1179" i="14"/>
  <c r="G1180" i="14"/>
  <c r="H1180" i="14" s="1"/>
  <c r="I1180" i="14" s="1"/>
  <c r="J1180" i="14" s="1"/>
  <c r="K1180" i="14" s="1"/>
  <c r="I1287" i="14"/>
  <c r="J1287" i="14" s="1"/>
  <c r="K1287" i="14" s="1"/>
  <c r="G1181" i="14"/>
  <c r="G1182" i="14"/>
  <c r="G1183" i="14"/>
  <c r="G1184" i="14"/>
  <c r="H1184" i="14" s="1"/>
  <c r="I1184" i="14" s="1"/>
  <c r="J1184" i="14" s="1"/>
  <c r="K1184" i="14" s="1"/>
  <c r="G1185" i="14"/>
  <c r="G1186" i="14"/>
  <c r="G1187" i="14"/>
  <c r="H1187" i="14" s="1"/>
  <c r="I1187" i="14" s="1"/>
  <c r="J1187" i="14" s="1"/>
  <c r="K1187" i="14" s="1"/>
  <c r="G1188" i="14"/>
  <c r="G1189" i="14"/>
  <c r="G1190" i="14"/>
  <c r="G1191" i="14"/>
  <c r="H1191" i="14" s="1"/>
  <c r="I1191" i="14" s="1"/>
  <c r="J1191" i="14" s="1"/>
  <c r="K1191" i="14" s="1"/>
  <c r="I80" i="14"/>
  <c r="J80" i="14" s="1"/>
  <c r="K80" i="14" s="1"/>
  <c r="G1192" i="14"/>
  <c r="G1193" i="14"/>
  <c r="G1194" i="14"/>
  <c r="G1195" i="14"/>
  <c r="G1196" i="14"/>
  <c r="H1196" i="14" s="1"/>
  <c r="I1196" i="14" s="1"/>
  <c r="J1196" i="14" s="1"/>
  <c r="K1196" i="14" s="1"/>
  <c r="I81" i="14"/>
  <c r="J81" i="14" s="1"/>
  <c r="K81" i="14" s="1"/>
  <c r="G1197" i="14"/>
  <c r="H1197" i="14" s="1"/>
  <c r="I1197" i="14" s="1"/>
  <c r="J1197" i="14" s="1"/>
  <c r="K1197" i="14" s="1"/>
  <c r="G1198" i="14"/>
  <c r="G1199" i="14"/>
  <c r="G1200" i="14"/>
  <c r="H1200" i="14" s="1"/>
  <c r="I1200" i="14" s="1"/>
  <c r="J1200" i="14" s="1"/>
  <c r="K1200" i="14" s="1"/>
  <c r="G1201" i="14"/>
  <c r="H1201" i="14" s="1"/>
  <c r="I1201" i="14" s="1"/>
  <c r="J1201" i="14" s="1"/>
  <c r="K1201" i="14" s="1"/>
  <c r="I82" i="14"/>
  <c r="J82" i="14" s="1"/>
  <c r="K82" i="14" s="1"/>
  <c r="G1202" i="14"/>
  <c r="H1202" i="14"/>
  <c r="G1203" i="14"/>
  <c r="H1203" i="14" s="1"/>
  <c r="I1203" i="14" s="1"/>
  <c r="J1203" i="14" s="1"/>
  <c r="K1203" i="14" s="1"/>
  <c r="I1476" i="14"/>
  <c r="J1476" i="14" s="1"/>
  <c r="K1476" i="14" s="1"/>
  <c r="G1204" i="14"/>
  <c r="G1205" i="14"/>
  <c r="G1206" i="14"/>
  <c r="H1206" i="14" s="1"/>
  <c r="I1206" i="14" s="1"/>
  <c r="J1206" i="14" s="1"/>
  <c r="K1206" i="14" s="1"/>
  <c r="G1207" i="14"/>
  <c r="H1207" i="14" s="1"/>
  <c r="I1207" i="14" s="1"/>
  <c r="J1207" i="14" s="1"/>
  <c r="K1207" i="14" s="1"/>
  <c r="G1208" i="14"/>
  <c r="H1208" i="14" s="1"/>
  <c r="I1208" i="14" s="1"/>
  <c r="J1208" i="14" s="1"/>
  <c r="K1208" i="14" s="1"/>
  <c r="G1209" i="14"/>
  <c r="G1210" i="14"/>
  <c r="G1211" i="14"/>
  <c r="G1212" i="14"/>
  <c r="G1213" i="14"/>
  <c r="H1213" i="14" s="1"/>
  <c r="I1213" i="14" s="1"/>
  <c r="J1213" i="14" s="1"/>
  <c r="K1213" i="14" s="1"/>
  <c r="G1214" i="14"/>
  <c r="G1215" i="14"/>
  <c r="G1216" i="14"/>
  <c r="G1217" i="14"/>
  <c r="G1218" i="14"/>
  <c r="G1219" i="14"/>
  <c r="G1220" i="14"/>
  <c r="G1221" i="14"/>
  <c r="G1222" i="14"/>
  <c r="G1223" i="14"/>
  <c r="G1224" i="14"/>
  <c r="H1224" i="14" s="1"/>
  <c r="I1224" i="14" s="1"/>
  <c r="J1224" i="14" s="1"/>
  <c r="K1224" i="14" s="1"/>
  <c r="G1225" i="14"/>
  <c r="H1225" i="14" s="1"/>
  <c r="I1225" i="14" s="1"/>
  <c r="J1225" i="14" s="1"/>
  <c r="K1225" i="14" s="1"/>
  <c r="I84" i="14"/>
  <c r="J84" i="14" s="1"/>
  <c r="K84" i="14" s="1"/>
  <c r="G1226" i="14"/>
  <c r="H1226" i="14" s="1"/>
  <c r="I1226" i="14" s="1"/>
  <c r="J1226" i="14" s="1"/>
  <c r="K1226" i="14" s="1"/>
  <c r="G1227" i="14"/>
  <c r="G1228" i="14"/>
  <c r="G1229" i="14"/>
  <c r="G1230" i="14"/>
  <c r="G1231" i="14"/>
  <c r="G1232" i="14"/>
  <c r="G1233" i="14"/>
  <c r="H1233" i="14" s="1"/>
  <c r="I1233" i="14" s="1"/>
  <c r="J1233" i="14" s="1"/>
  <c r="K1233" i="14" s="1"/>
  <c r="G1234" i="14"/>
  <c r="H1234" i="14" s="1"/>
  <c r="I1234" i="14" s="1"/>
  <c r="J1234" i="14" s="1"/>
  <c r="K1234" i="14" s="1"/>
  <c r="G1235" i="14"/>
  <c r="G1236" i="14"/>
  <c r="G1237" i="14"/>
  <c r="G1238" i="14"/>
  <c r="G1239" i="14"/>
  <c r="H1239" i="14" s="1"/>
  <c r="I1239" i="14" s="1"/>
  <c r="J1239" i="14" s="1"/>
  <c r="K1239" i="14" s="1"/>
  <c r="G1240" i="14"/>
  <c r="G1241" i="14"/>
  <c r="G1242" i="14"/>
  <c r="G1243" i="14"/>
  <c r="G1244" i="14"/>
  <c r="H1244" i="14" s="1"/>
  <c r="I1244" i="14" s="1"/>
  <c r="J1244" i="14" s="1"/>
  <c r="K1244" i="14" s="1"/>
  <c r="I87" i="14"/>
  <c r="J87" i="14" s="1"/>
  <c r="K87" i="14" s="1"/>
  <c r="G1245" i="14"/>
  <c r="H1245" i="14" s="1"/>
  <c r="I1245" i="14" s="1"/>
  <c r="J1245" i="14" s="1"/>
  <c r="K1245" i="14" s="1"/>
  <c r="I88" i="14"/>
  <c r="J88" i="14" s="1"/>
  <c r="K88" i="14" s="1"/>
  <c r="G1246" i="14"/>
  <c r="H1246" i="14" s="1"/>
  <c r="I1246" i="14" s="1"/>
  <c r="J1246" i="14" s="1"/>
  <c r="K1246" i="14" s="1"/>
  <c r="G1247" i="14"/>
  <c r="G1248" i="14"/>
  <c r="G1249" i="14"/>
  <c r="H1249" i="14" s="1"/>
  <c r="I1249" i="14" s="1"/>
  <c r="J1249" i="14" s="1"/>
  <c r="K1249" i="14" s="1"/>
  <c r="G1250" i="14"/>
  <c r="G1251" i="14"/>
  <c r="G1252" i="14"/>
  <c r="G1253" i="14"/>
  <c r="G1254" i="14"/>
  <c r="H1254" i="14" s="1"/>
  <c r="I1254" i="14" s="1"/>
  <c r="J1254" i="14" s="1"/>
  <c r="K1254" i="14" s="1"/>
  <c r="G1255" i="14"/>
  <c r="G1256" i="14"/>
  <c r="G1257" i="14"/>
  <c r="G1258" i="14"/>
  <c r="G1259" i="14"/>
  <c r="H1259" i="14" s="1"/>
  <c r="I1259" i="14" s="1"/>
  <c r="J1259" i="14" s="1"/>
  <c r="K1259" i="14" s="1"/>
  <c r="I1386" i="14"/>
  <c r="J1386" i="14" s="1"/>
  <c r="K1386" i="14" s="1"/>
  <c r="G1260" i="14"/>
  <c r="H1260" i="14" s="1"/>
  <c r="I1260" i="14" s="1"/>
  <c r="J1260" i="14" s="1"/>
  <c r="K1260" i="14" s="1"/>
  <c r="I89" i="14"/>
  <c r="J89" i="14" s="1"/>
  <c r="K89" i="14" s="1"/>
  <c r="G1261" i="14"/>
  <c r="G1262" i="14"/>
  <c r="G1263" i="14"/>
  <c r="G1264" i="14"/>
  <c r="G1265" i="14"/>
  <c r="H1265" i="14" s="1"/>
  <c r="I1265" i="14" s="1"/>
  <c r="J1265" i="14" s="1"/>
  <c r="K1265" i="14" s="1"/>
  <c r="G1266" i="14"/>
  <c r="H1266" i="14" s="1"/>
  <c r="I1266" i="14" s="1"/>
  <c r="J1266" i="14" s="1"/>
  <c r="K1266" i="14" s="1"/>
  <c r="G1267" i="14"/>
  <c r="H1267" i="14" s="1"/>
  <c r="I1267" i="14" s="1"/>
  <c r="J1267" i="14" s="1"/>
  <c r="K1267" i="14" s="1"/>
  <c r="I90" i="14"/>
  <c r="J90" i="14" s="1"/>
  <c r="K90" i="14" s="1"/>
  <c r="G1268" i="14"/>
  <c r="G1269" i="14"/>
  <c r="G1270" i="14"/>
  <c r="H1270" i="14" s="1"/>
  <c r="I1270" i="14" s="1"/>
  <c r="J1270" i="14" s="1"/>
  <c r="K1270" i="14" s="1"/>
  <c r="I1387" i="14"/>
  <c r="J1387" i="14" s="1"/>
  <c r="K1387" i="14" s="1"/>
  <c r="G1271" i="14"/>
  <c r="G1272" i="14"/>
  <c r="G1273" i="14"/>
  <c r="G1274" i="14"/>
  <c r="G1275" i="14"/>
  <c r="G1276" i="14"/>
  <c r="G1277" i="14"/>
  <c r="G1278" i="14"/>
  <c r="G1279" i="14"/>
  <c r="H1279" i="14" s="1"/>
  <c r="I1279" i="14" s="1"/>
  <c r="J1279" i="14" s="1"/>
  <c r="K1279" i="14" s="1"/>
  <c r="I1292" i="14"/>
  <c r="J1292" i="14" s="1"/>
  <c r="K1292" i="14" s="1"/>
  <c r="G1280" i="14"/>
  <c r="H1280" i="14" s="1"/>
  <c r="I1280" i="14" s="1"/>
  <c r="J1280" i="14" s="1"/>
  <c r="K1280" i="14" s="1"/>
  <c r="G1281" i="14"/>
  <c r="H1281" i="14" s="1"/>
  <c r="I1281" i="14" s="1"/>
  <c r="J1281" i="14" s="1"/>
  <c r="K1281" i="14" s="1"/>
  <c r="I92" i="14"/>
  <c r="J92" i="14" s="1"/>
  <c r="K92" i="14" s="1"/>
  <c r="G1282" i="14"/>
  <c r="G1283" i="14"/>
  <c r="H1283" i="14" s="1"/>
  <c r="I1283" i="14" s="1"/>
  <c r="J1283" i="14" s="1"/>
  <c r="K1283" i="14" s="1"/>
  <c r="G1284" i="14"/>
  <c r="G1285" i="14"/>
  <c r="G1286" i="14"/>
  <c r="G1287" i="14"/>
  <c r="G1288" i="14"/>
  <c r="G1289" i="14"/>
  <c r="G1290" i="14"/>
  <c r="G1291" i="14"/>
  <c r="H1291" i="14" s="1"/>
  <c r="I1291" i="14" s="1"/>
  <c r="J1291" i="14" s="1"/>
  <c r="K1291" i="14" s="1"/>
  <c r="G1292" i="14"/>
  <c r="G1293" i="14"/>
  <c r="H1293" i="14" s="1"/>
  <c r="I1293" i="14" s="1"/>
  <c r="J1293" i="14" s="1"/>
  <c r="K1293" i="14" s="1"/>
  <c r="G1294" i="14"/>
  <c r="H1294" i="14" s="1"/>
  <c r="I1294" i="14" s="1"/>
  <c r="J1294" i="14" s="1"/>
  <c r="K1294" i="14" s="1"/>
  <c r="G1295" i="14"/>
  <c r="G1296" i="14"/>
  <c r="G1297" i="14"/>
  <c r="G1298" i="14"/>
  <c r="G1299" i="14"/>
  <c r="H1299" i="14" s="1"/>
  <c r="I1299" i="14" s="1"/>
  <c r="J1299" i="14" s="1"/>
  <c r="K1299" i="14" s="1"/>
  <c r="G1300" i="14"/>
  <c r="H1300" i="14" s="1"/>
  <c r="I1300" i="14" s="1"/>
  <c r="J1300" i="14" s="1"/>
  <c r="K1300" i="14" s="1"/>
  <c r="G1301" i="14"/>
  <c r="H1301" i="14" s="1"/>
  <c r="I1301" i="14" s="1"/>
  <c r="J1301" i="14" s="1"/>
  <c r="K1301" i="14" s="1"/>
  <c r="I1295" i="14"/>
  <c r="J1295" i="14" s="1"/>
  <c r="K1295" i="14" s="1"/>
  <c r="G1302" i="14"/>
  <c r="G1303" i="14"/>
  <c r="G1304" i="14"/>
  <c r="H1304" i="14" s="1"/>
  <c r="I1304" i="14" s="1"/>
  <c r="J1304" i="14" s="1"/>
  <c r="K1304" i="14" s="1"/>
  <c r="G1305" i="14"/>
  <c r="G1306" i="14"/>
  <c r="G1307" i="14"/>
  <c r="G1308" i="14"/>
  <c r="G1309" i="14"/>
  <c r="G1310" i="14"/>
  <c r="G1311" i="14"/>
  <c r="H1311" i="14" s="1"/>
  <c r="I1311" i="14" s="1"/>
  <c r="J1311" i="14" s="1"/>
  <c r="K1311" i="14" s="1"/>
  <c r="G1312" i="14"/>
  <c r="G1313" i="14"/>
  <c r="G1314" i="14"/>
  <c r="G1315" i="14"/>
  <c r="G1316" i="14"/>
  <c r="G1317" i="14"/>
  <c r="G1318" i="14"/>
  <c r="H1318" i="14" s="1"/>
  <c r="I1318" i="14" s="1"/>
  <c r="J1318" i="14" s="1"/>
  <c r="K1318" i="14" s="1"/>
  <c r="G1319" i="14"/>
  <c r="H1319" i="14" s="1"/>
  <c r="I1319" i="14" s="1"/>
  <c r="J1319" i="14" s="1"/>
  <c r="K1319" i="14" s="1"/>
  <c r="G1320" i="14"/>
  <c r="G1321" i="14"/>
  <c r="G1322" i="14"/>
  <c r="H1322" i="14" s="1"/>
  <c r="I1322" i="14" s="1"/>
  <c r="J1322" i="14" s="1"/>
  <c r="K1322" i="14" s="1"/>
  <c r="G1323" i="14"/>
  <c r="H1323" i="14" s="1"/>
  <c r="I1323" i="14" s="1"/>
  <c r="J1323" i="14" s="1"/>
  <c r="K1323" i="14" s="1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H1339" i="14" s="1"/>
  <c r="I1339" i="14" s="1"/>
  <c r="J1339" i="14" s="1"/>
  <c r="K1339" i="14" s="1"/>
  <c r="G1340" i="14"/>
  <c r="G1341" i="14"/>
  <c r="G1342" i="14"/>
  <c r="H1342" i="14" s="1"/>
  <c r="I1342" i="14" s="1"/>
  <c r="J1342" i="14" s="1"/>
  <c r="K1342" i="14" s="1"/>
  <c r="G1343" i="14"/>
  <c r="H1343" i="14" s="1"/>
  <c r="I1343" i="14" s="1"/>
  <c r="J1343" i="14" s="1"/>
  <c r="K1343" i="14" s="1"/>
  <c r="G1344" i="14"/>
  <c r="G1345" i="14"/>
  <c r="G1346" i="14"/>
  <c r="H1346" i="14" s="1"/>
  <c r="I1346" i="14" s="1"/>
  <c r="J1346" i="14" s="1"/>
  <c r="K1346" i="14" s="1"/>
  <c r="G1347" i="14"/>
  <c r="H1347" i="14" s="1"/>
  <c r="I1347" i="14" s="1"/>
  <c r="J1347" i="14" s="1"/>
  <c r="K1347" i="14" s="1"/>
  <c r="I93" i="14"/>
  <c r="J93" i="14" s="1"/>
  <c r="K93" i="14" s="1"/>
  <c r="G1348" i="14"/>
  <c r="H1348" i="14" s="1"/>
  <c r="I1348" i="14" s="1"/>
  <c r="J1348" i="14" s="1"/>
  <c r="K1348" i="14" s="1"/>
  <c r="G1349" i="14"/>
  <c r="H1349" i="14" s="1"/>
  <c r="I1349" i="14" s="1"/>
  <c r="J1349" i="14" s="1"/>
  <c r="K1349" i="14" s="1"/>
  <c r="I1486" i="14"/>
  <c r="J1486" i="14" s="1"/>
  <c r="K1486" i="14" s="1"/>
  <c r="G1350" i="14"/>
  <c r="H1350" i="14" s="1"/>
  <c r="I1350" i="14" s="1"/>
  <c r="J1350" i="14" s="1"/>
  <c r="K1350" i="14" s="1"/>
  <c r="G1351" i="14"/>
  <c r="H1351" i="14" s="1"/>
  <c r="I1351" i="14" s="1"/>
  <c r="J1351" i="14" s="1"/>
  <c r="K1351" i="14" s="1"/>
  <c r="I1298" i="14"/>
  <c r="J1298" i="14" s="1"/>
  <c r="K1298" i="14" s="1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H1379" i="14" s="1"/>
  <c r="I1379" i="14" s="1"/>
  <c r="J1379" i="14" s="1"/>
  <c r="K1379" i="14" s="1"/>
  <c r="G1380" i="14"/>
  <c r="H1380" i="14" s="1"/>
  <c r="I1380" i="14" s="1"/>
  <c r="J1380" i="14" s="1"/>
  <c r="K1380" i="14" s="1"/>
  <c r="G1381" i="14"/>
  <c r="H1381" i="14" s="1"/>
  <c r="I1381" i="14" s="1"/>
  <c r="J1381" i="14" s="1"/>
  <c r="K1381" i="14" s="1"/>
  <c r="I1489" i="14"/>
  <c r="J1489" i="14" s="1"/>
  <c r="K1489" i="14" s="1"/>
  <c r="G1382" i="14"/>
  <c r="H1382" i="14" s="1"/>
  <c r="I1382" i="14" s="1"/>
  <c r="J1382" i="14" s="1"/>
  <c r="K1382" i="14" s="1"/>
  <c r="G1383" i="14"/>
  <c r="G1384" i="14"/>
  <c r="G1385" i="14"/>
  <c r="G1386" i="14"/>
  <c r="G1387" i="14"/>
  <c r="G1388" i="14"/>
  <c r="H1388" i="14" s="1"/>
  <c r="I1388" i="14" s="1"/>
  <c r="J1388" i="14" s="1"/>
  <c r="K1388" i="14" s="1"/>
  <c r="G1389" i="14"/>
  <c r="G1390" i="14"/>
  <c r="H1390" i="14" s="1"/>
  <c r="I1390" i="14" s="1"/>
  <c r="J1390" i="14" s="1"/>
  <c r="K1390" i="14" s="1"/>
  <c r="I1396" i="14"/>
  <c r="J1396" i="14" s="1"/>
  <c r="K1396" i="14" s="1"/>
  <c r="G1391" i="14"/>
  <c r="G1392" i="14"/>
  <c r="G1393" i="14"/>
  <c r="G1394" i="14"/>
  <c r="G1395" i="14"/>
  <c r="G1396" i="14"/>
  <c r="G1397" i="14"/>
  <c r="G1398" i="14"/>
  <c r="G1399" i="14"/>
  <c r="H1399" i="14" s="1"/>
  <c r="I1399" i="14" s="1"/>
  <c r="J1399" i="14" s="1"/>
  <c r="K1399" i="14" s="1"/>
  <c r="G1400" i="14"/>
  <c r="G1401" i="14"/>
  <c r="G1402" i="14"/>
  <c r="G1403" i="14"/>
  <c r="G1404" i="14"/>
  <c r="G1405" i="14"/>
  <c r="G1406" i="14"/>
  <c r="H1406" i="14" s="1"/>
  <c r="I1406" i="14" s="1"/>
  <c r="J1406" i="14" s="1"/>
  <c r="K1406" i="14" s="1"/>
  <c r="G1407" i="14"/>
  <c r="G1408" i="14"/>
  <c r="H1408" i="14" s="1"/>
  <c r="I1408" i="14" s="1"/>
  <c r="J1408" i="14" s="1"/>
  <c r="K1408" i="14" s="1"/>
  <c r="G1409" i="14"/>
  <c r="G1410" i="14"/>
  <c r="G1411" i="14"/>
  <c r="G1412" i="14"/>
  <c r="G1413" i="14"/>
  <c r="G1414" i="14"/>
  <c r="H1414" i="14" s="1"/>
  <c r="I1414" i="14" s="1"/>
  <c r="J1414" i="14" s="1"/>
  <c r="K1414" i="14" s="1"/>
  <c r="G1415" i="14"/>
  <c r="H1415" i="14" s="1"/>
  <c r="I1415" i="14" s="1"/>
  <c r="J1415" i="14" s="1"/>
  <c r="K1415" i="14" s="1"/>
  <c r="G1416" i="14"/>
  <c r="H1416" i="14" s="1"/>
  <c r="I1416" i="14" s="1"/>
  <c r="J1416" i="14" s="1"/>
  <c r="K1416" i="14" s="1"/>
  <c r="I94" i="14"/>
  <c r="J94" i="14" s="1"/>
  <c r="K94" i="14" s="1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H1429" i="14" s="1"/>
  <c r="I1429" i="14" s="1"/>
  <c r="J1429" i="14" s="1"/>
  <c r="K1429" i="14" s="1"/>
  <c r="I1302" i="14"/>
  <c r="J1302" i="14" s="1"/>
  <c r="K1302" i="14" s="1"/>
  <c r="G1430" i="14"/>
  <c r="H1430" i="14" s="1"/>
  <c r="I1430" i="14" s="1"/>
  <c r="J1430" i="14" s="1"/>
  <c r="K1430" i="14" s="1"/>
  <c r="G1431" i="14"/>
  <c r="H1431" i="14" s="1"/>
  <c r="I1431" i="14" s="1"/>
  <c r="J1431" i="14" s="1"/>
  <c r="K1431" i="14" s="1"/>
  <c r="G1432" i="14"/>
  <c r="G1433" i="14"/>
  <c r="G1434" i="14"/>
  <c r="G1435" i="14"/>
  <c r="G1436" i="14"/>
  <c r="H1436" i="14"/>
  <c r="I1436" i="14"/>
  <c r="J1436" i="14"/>
  <c r="K1436" i="14" s="1"/>
  <c r="G1437" i="14"/>
  <c r="H1437" i="14"/>
  <c r="G1438" i="14"/>
  <c r="H1438" i="14"/>
  <c r="I1438" i="14"/>
  <c r="J1438" i="14"/>
  <c r="K1438" i="14" s="1"/>
  <c r="G1439" i="14"/>
  <c r="G1440" i="14"/>
  <c r="G1441" i="14"/>
  <c r="G1442" i="14"/>
  <c r="G1443" i="14"/>
  <c r="G1444" i="14"/>
  <c r="G1445" i="14"/>
  <c r="H1445" i="14"/>
  <c r="I1445" i="14"/>
  <c r="J1445" i="14"/>
  <c r="K1445" i="14" s="1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H1464" i="14"/>
  <c r="I1464" i="14"/>
  <c r="J1464" i="14"/>
  <c r="K1464" i="14" s="1"/>
  <c r="G1465" i="14"/>
  <c r="G1466" i="14"/>
  <c r="G1467" i="14"/>
  <c r="G1468" i="14"/>
  <c r="G1469" i="14"/>
  <c r="G1470" i="14"/>
  <c r="G1471" i="14"/>
  <c r="G1472" i="14"/>
  <c r="G1473" i="14"/>
  <c r="H1473" i="14"/>
  <c r="I1473" i="14"/>
  <c r="J1473" i="14"/>
  <c r="K1473" i="14" s="1"/>
  <c r="I1306" i="14"/>
  <c r="J1306" i="14"/>
  <c r="K1306" i="14" s="1"/>
  <c r="G1474" i="14"/>
  <c r="H1474" i="14"/>
  <c r="I1474" i="14"/>
  <c r="J1474" i="14"/>
  <c r="K1474" i="14" s="1"/>
  <c r="I1398" i="14"/>
  <c r="J1398" i="14" s="1"/>
  <c r="K1398" i="14" s="1"/>
  <c r="G1475" i="14"/>
  <c r="H1475" i="14"/>
  <c r="I95" i="14"/>
  <c r="J95" i="14"/>
  <c r="K95" i="14" s="1"/>
  <c r="G1476" i="14"/>
  <c r="G1477" i="14"/>
  <c r="G1478" i="14"/>
  <c r="G1479" i="14"/>
  <c r="G1480" i="14"/>
  <c r="G1481" i="14"/>
  <c r="G1482" i="14"/>
  <c r="H1482" i="14"/>
  <c r="I1482" i="14"/>
  <c r="J1482" i="14"/>
  <c r="K1482" i="14" s="1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H1494" i="14"/>
  <c r="G1495" i="14"/>
  <c r="H1495" i="14"/>
  <c r="G1496" i="14"/>
  <c r="H1496" i="14"/>
  <c r="I1496" i="14"/>
  <c r="J1496" i="14"/>
  <c r="K1496" i="14" s="1"/>
  <c r="G1497" i="14"/>
  <c r="H1497" i="14"/>
  <c r="I1497" i="14"/>
  <c r="J1497" i="14"/>
  <c r="K1497" i="14" s="1"/>
  <c r="G1498" i="14"/>
  <c r="H1498" i="14"/>
  <c r="I1498" i="14"/>
  <c r="J1498" i="14"/>
  <c r="K1498" i="14" s="1"/>
  <c r="G2" i="14"/>
  <c r="H2" i="14"/>
  <c r="I2" i="14"/>
  <c r="J2" i="14"/>
  <c r="K2" i="14" s="1"/>
  <c r="I1454" i="14"/>
  <c r="J1454" i="14"/>
  <c r="K1454" i="14" s="1"/>
  <c r="I1360" i="14"/>
  <c r="J1360" i="14"/>
  <c r="K1360" i="14" s="1"/>
  <c r="I1484" i="14"/>
  <c r="J1484" i="14"/>
  <c r="K1484" i="14" s="1"/>
  <c r="I1384" i="14"/>
  <c r="J1384" i="14"/>
  <c r="K1384" i="14" s="1"/>
  <c r="I395" i="14"/>
  <c r="J395" i="14"/>
  <c r="K395" i="14" s="1"/>
  <c r="I305" i="14"/>
  <c r="J305" i="14"/>
  <c r="K305" i="14" s="1"/>
  <c r="I1328" i="14"/>
  <c r="J1328" i="14"/>
  <c r="K1328" i="14" s="1"/>
  <c r="I1163" i="14"/>
  <c r="J1163" i="14"/>
  <c r="K1163" i="14" s="1"/>
  <c r="I1393" i="14"/>
  <c r="J1393" i="14"/>
  <c r="K1393" i="14" s="1"/>
  <c r="I1357" i="14"/>
  <c r="J1357" i="14"/>
  <c r="K1357" i="14" s="1"/>
  <c r="I1432" i="14"/>
  <c r="J1432" i="14"/>
  <c r="K1432" i="14" s="1"/>
  <c r="I1228" i="14"/>
  <c r="J1228" i="14" s="1"/>
  <c r="K1228" i="14" s="1"/>
  <c r="I1338" i="14"/>
  <c r="J1338" i="14"/>
  <c r="K1338" i="14" s="1"/>
  <c r="I1272" i="14"/>
  <c r="J1272" i="14"/>
  <c r="K1272" i="14" s="1"/>
  <c r="I1480" i="14"/>
  <c r="J1480" i="14"/>
  <c r="K1480" i="14" s="1"/>
  <c r="I1467" i="14"/>
  <c r="J1467" i="14"/>
  <c r="K1467" i="14" s="1"/>
  <c r="I114" i="14"/>
  <c r="J114" i="14"/>
  <c r="K114" i="14" s="1"/>
  <c r="I1241" i="14"/>
  <c r="J1241" i="14"/>
  <c r="K1241" i="14" s="1"/>
  <c r="I113" i="14"/>
  <c r="J113" i="14"/>
  <c r="K113" i="14" s="1"/>
  <c r="I1073" i="14"/>
  <c r="J1073" i="14"/>
  <c r="K1073" i="14" s="1"/>
  <c r="I803" i="14"/>
  <c r="J803" i="14" s="1"/>
  <c r="K803" i="14" s="1"/>
  <c r="I1229" i="14"/>
  <c r="J1229" i="14" s="1"/>
  <c r="K1229" i="14" s="1"/>
  <c r="I1315" i="14"/>
  <c r="J1315" i="14"/>
  <c r="K1315" i="14" s="1"/>
  <c r="I930" i="14"/>
  <c r="J930" i="14"/>
  <c r="K930" i="14" s="1"/>
  <c r="I820" i="14"/>
  <c r="J820" i="14"/>
  <c r="K820" i="14" s="1"/>
  <c r="I740" i="14"/>
  <c r="J740" i="14"/>
  <c r="K740" i="14" s="1"/>
  <c r="I650" i="14"/>
  <c r="J650" i="14"/>
  <c r="K650" i="14" s="1"/>
  <c r="I590" i="14"/>
  <c r="J590" i="14"/>
  <c r="K590" i="14" s="1"/>
  <c r="I723" i="14"/>
  <c r="J723" i="14"/>
  <c r="K723" i="14" s="1"/>
  <c r="I553" i="14"/>
  <c r="J553" i="14"/>
  <c r="K553" i="14" s="1"/>
  <c r="I66" i="14"/>
  <c r="J66" i="14"/>
  <c r="K66" i="14" s="1"/>
  <c r="I64" i="14"/>
  <c r="J64" i="14"/>
  <c r="K64" i="14" s="1"/>
  <c r="I1275" i="14"/>
  <c r="J1275" i="14"/>
  <c r="K1275" i="14" s="1"/>
  <c r="I1368" i="14"/>
  <c r="J1368" i="14" s="1"/>
  <c r="K1368" i="14" s="1"/>
  <c r="I50" i="14"/>
  <c r="J50" i="14"/>
  <c r="K50" i="14" s="1"/>
  <c r="I48" i="14"/>
  <c r="J48" i="14" s="1"/>
  <c r="K48" i="14" s="1"/>
  <c r="I1218" i="14"/>
  <c r="J1218" i="14"/>
  <c r="K1218" i="14" s="1"/>
  <c r="I1100" i="14"/>
  <c r="J1100" i="14"/>
  <c r="K1100" i="14" s="1"/>
  <c r="I1070" i="14"/>
  <c r="J1070" i="14"/>
  <c r="K1070" i="14" s="1"/>
  <c r="I990" i="14"/>
  <c r="J990" i="14"/>
  <c r="K990" i="14" s="1"/>
  <c r="I950" i="14"/>
  <c r="J950" i="14"/>
  <c r="K950" i="14" s="1"/>
  <c r="I76" i="14"/>
  <c r="J76" i="14"/>
  <c r="K76" i="14" s="1"/>
  <c r="I1261" i="14"/>
  <c r="J1261" i="14" s="1"/>
  <c r="K1261" i="14" s="1"/>
  <c r="I1340" i="14"/>
  <c r="J1340" i="14" s="1"/>
  <c r="K1340" i="14" s="1"/>
  <c r="I1231" i="14"/>
  <c r="J1231" i="14"/>
  <c r="K1231" i="14" s="1"/>
  <c r="I100" i="14"/>
  <c r="J100" i="14"/>
  <c r="K100" i="14" s="1"/>
  <c r="I1242" i="14"/>
  <c r="J1242" i="14" s="1"/>
  <c r="K1242" i="14" s="1"/>
  <c r="I79" i="14"/>
  <c r="J79" i="14"/>
  <c r="K79" i="14" s="1"/>
  <c r="I116" i="14"/>
  <c r="J116" i="14"/>
  <c r="K116" i="14" s="1"/>
  <c r="I1468" i="14"/>
  <c r="J1468" i="14"/>
  <c r="K1468" i="14" s="1"/>
  <c r="I1370" i="14"/>
  <c r="J1370" i="14"/>
  <c r="K1370" i="14" s="1"/>
  <c r="I1422" i="14"/>
  <c r="J1422" i="14"/>
  <c r="K1422" i="14" s="1"/>
  <c r="I1331" i="14"/>
  <c r="J1331" i="14"/>
  <c r="K1331" i="14" s="1"/>
  <c r="I1329" i="14"/>
  <c r="J1329" i="14"/>
  <c r="K1329" i="14" s="1"/>
  <c r="I1470" i="14"/>
  <c r="J1470" i="14"/>
  <c r="K1470" i="14" s="1"/>
  <c r="I1481" i="14"/>
  <c r="J1481" i="14" s="1"/>
  <c r="K1481" i="14" s="1"/>
  <c r="I120" i="14"/>
  <c r="J120" i="14"/>
  <c r="K120" i="14" s="1"/>
  <c r="I1344" i="14"/>
  <c r="J1344" i="14"/>
  <c r="K1344" i="14" s="1"/>
  <c r="I1247" i="14"/>
  <c r="J1247" i="14"/>
  <c r="K1247" i="14" s="1"/>
  <c r="I36" i="14"/>
  <c r="J36" i="14" s="1"/>
  <c r="K36" i="14" s="1"/>
  <c r="I1317" i="14"/>
  <c r="J1317" i="14"/>
  <c r="K1317" i="14" s="1"/>
  <c r="I1216" i="14"/>
  <c r="J1216" i="14" s="1"/>
  <c r="K1216" i="14" s="1"/>
  <c r="I1183" i="14"/>
  <c r="J1183" i="14"/>
  <c r="K1183" i="14" s="1"/>
  <c r="I1123" i="14"/>
  <c r="J1123" i="14"/>
  <c r="K1123" i="14" s="1"/>
  <c r="I923" i="14"/>
  <c r="J923" i="14"/>
  <c r="K923" i="14" s="1"/>
  <c r="I813" i="14"/>
  <c r="J813" i="14"/>
  <c r="K813" i="14" s="1"/>
  <c r="I733" i="14"/>
  <c r="J733" i="14"/>
  <c r="K733" i="14" s="1"/>
  <c r="I973" i="14"/>
  <c r="J973" i="14"/>
  <c r="K973" i="14" s="1"/>
  <c r="I893" i="14"/>
  <c r="J893" i="14"/>
  <c r="K893" i="14" s="1"/>
  <c r="I823" i="14"/>
  <c r="J823" i="14"/>
  <c r="K823" i="14" s="1"/>
  <c r="I793" i="14"/>
  <c r="J793" i="14"/>
  <c r="K793" i="14" s="1"/>
  <c r="I753" i="14"/>
  <c r="J753" i="14"/>
  <c r="K753" i="14" s="1"/>
  <c r="I743" i="14"/>
  <c r="J743" i="14"/>
  <c r="K743" i="14" s="1"/>
  <c r="I683" i="14"/>
  <c r="J683" i="14"/>
  <c r="K683" i="14" s="1"/>
  <c r="I673" i="14"/>
  <c r="J673" i="14"/>
  <c r="K673" i="14" s="1"/>
  <c r="I613" i="14"/>
  <c r="J613" i="14"/>
  <c r="K613" i="14" s="1"/>
  <c r="I603" i="14"/>
  <c r="J603" i="14" s="1"/>
  <c r="K603" i="14" s="1"/>
  <c r="I1485" i="14"/>
  <c r="J1485" i="14"/>
  <c r="K1485" i="14" s="1"/>
  <c r="I1313" i="14"/>
  <c r="J1313" i="14"/>
  <c r="K1313" i="14" s="1"/>
  <c r="I3" i="14"/>
  <c r="J3" i="14"/>
  <c r="K3" i="14" s="1"/>
  <c r="I962" i="14"/>
  <c r="J962" i="14"/>
  <c r="K962" i="14" s="1"/>
  <c r="I912" i="14"/>
  <c r="J912" i="14"/>
  <c r="K912" i="14" s="1"/>
  <c r="I1402" i="14"/>
  <c r="J1402" i="14"/>
  <c r="K1402" i="14" s="1"/>
  <c r="I1193" i="14"/>
  <c r="J1193" i="14" s="1"/>
  <c r="K1193" i="14" s="1"/>
  <c r="I1023" i="14"/>
  <c r="J1023" i="14"/>
  <c r="K1023" i="14" s="1"/>
  <c r="I1223" i="14"/>
  <c r="J1223" i="14"/>
  <c r="K1223" i="14" s="1"/>
  <c r="I1417" i="14"/>
  <c r="J1417" i="14" s="1"/>
  <c r="K1417" i="14" s="1"/>
  <c r="I1120" i="14"/>
  <c r="J1120" i="14"/>
  <c r="K1120" i="14" s="1"/>
  <c r="I1284" i="14"/>
  <c r="J1284" i="14" s="1"/>
  <c r="K1284" i="14" s="1"/>
  <c r="I1238" i="14"/>
  <c r="J1238" i="14"/>
  <c r="K1238" i="14" s="1"/>
  <c r="I1326" i="14"/>
  <c r="J1326" i="14"/>
  <c r="K1326" i="14" s="1"/>
  <c r="I1312" i="14"/>
  <c r="J1312" i="14" s="1"/>
  <c r="K1312" i="14" s="1"/>
  <c r="I985" i="14"/>
  <c r="J985" i="14" s="1"/>
  <c r="K985" i="14" s="1"/>
  <c r="I1443" i="14"/>
  <c r="J1443" i="14" s="1"/>
  <c r="K1443" i="14" s="1"/>
  <c r="I1253" i="14"/>
  <c r="J1253" i="14" s="1"/>
  <c r="K1253" i="14" s="1"/>
  <c r="I1400" i="14"/>
  <c r="J1400" i="14" s="1"/>
  <c r="K1400" i="14" s="1"/>
  <c r="I1162" i="14"/>
  <c r="J1162" i="14" s="1"/>
  <c r="K1162" i="14" s="1"/>
  <c r="I1132" i="14"/>
  <c r="J1132" i="14" s="1"/>
  <c r="K1132" i="14" s="1"/>
  <c r="I1122" i="14"/>
  <c r="J1122" i="14" s="1"/>
  <c r="K1122" i="14" s="1"/>
  <c r="I1052" i="14"/>
  <c r="J1052" i="14" s="1"/>
  <c r="K1052" i="14" s="1"/>
  <c r="I862" i="14"/>
  <c r="J862" i="14" s="1"/>
  <c r="K862" i="14" s="1"/>
  <c r="I580" i="14"/>
  <c r="J580" i="14" s="1"/>
  <c r="K580" i="14" s="1"/>
  <c r="I782" i="14"/>
  <c r="J782" i="14" s="1"/>
  <c r="K782" i="14" s="1"/>
  <c r="I712" i="14"/>
  <c r="J712" i="14" s="1"/>
  <c r="K712" i="14" s="1"/>
  <c r="I702" i="14"/>
  <c r="J702" i="14" s="1"/>
  <c r="K702" i="14" s="1"/>
  <c r="I692" i="14"/>
  <c r="J692" i="14" s="1"/>
  <c r="K692" i="14" s="1"/>
  <c r="I1041" i="14"/>
  <c r="J1041" i="14" s="1"/>
  <c r="K1041" i="14" s="1"/>
  <c r="I791" i="14"/>
  <c r="J791" i="14" s="1"/>
  <c r="K791" i="14" s="1"/>
  <c r="I751" i="14"/>
  <c r="J751" i="14" s="1"/>
  <c r="K751" i="14" s="1"/>
  <c r="I681" i="14"/>
  <c r="J681" i="14" s="1"/>
  <c r="K681" i="14" s="1"/>
  <c r="I611" i="14"/>
  <c r="J611" i="14" s="1"/>
  <c r="K611" i="14" s="1"/>
  <c r="I381" i="14"/>
  <c r="J381" i="14" s="1"/>
  <c r="K381" i="14" s="1"/>
  <c r="I321" i="14"/>
  <c r="J321" i="14" s="1"/>
  <c r="K321" i="14" s="1"/>
  <c r="I241" i="14"/>
  <c r="J241" i="14" s="1"/>
  <c r="K241" i="14" s="1"/>
  <c r="I969" i="14"/>
  <c r="J969" i="14" s="1"/>
  <c r="K969" i="14" s="1"/>
  <c r="I919" i="14"/>
  <c r="J919" i="14" s="1"/>
  <c r="K919" i="14" s="1"/>
  <c r="I889" i="14"/>
  <c r="J889" i="14" s="1"/>
  <c r="K889" i="14" s="1"/>
  <c r="I399" i="14"/>
  <c r="J399" i="14" s="1"/>
  <c r="K399" i="14" s="1"/>
  <c r="I359" i="14"/>
  <c r="J359" i="14" s="1"/>
  <c r="K359" i="14" s="1"/>
  <c r="I349" i="14"/>
  <c r="J349" i="14" s="1"/>
  <c r="K349" i="14" s="1"/>
  <c r="I578" i="14"/>
  <c r="J578" i="14" s="1"/>
  <c r="K578" i="14" s="1"/>
  <c r="I418" i="14"/>
  <c r="J418" i="14" s="1"/>
  <c r="K418" i="14" s="1"/>
  <c r="I1027" i="14"/>
  <c r="J1027" i="14" s="1"/>
  <c r="K1027" i="14" s="1"/>
  <c r="I667" i="14"/>
  <c r="J667" i="14" s="1"/>
  <c r="K667" i="14" s="1"/>
  <c r="I627" i="14"/>
  <c r="J627" i="14" s="1"/>
  <c r="K627" i="14" s="1"/>
  <c r="I467" i="14"/>
  <c r="J467" i="14" s="1"/>
  <c r="K467" i="14" s="1"/>
  <c r="I307" i="14"/>
  <c r="J307" i="14"/>
  <c r="K307" i="14" s="1"/>
  <c r="I227" i="14"/>
  <c r="J227" i="14" s="1"/>
  <c r="K227" i="14" s="1"/>
  <c r="I805" i="14"/>
  <c r="J805" i="14" s="1"/>
  <c r="K805" i="14" s="1"/>
  <c r="I495" i="14"/>
  <c r="J495" i="14" s="1"/>
  <c r="K495" i="14" s="1"/>
  <c r="I864" i="14"/>
  <c r="J864" i="14" s="1"/>
  <c r="K864" i="14" s="1"/>
  <c r="I774" i="14"/>
  <c r="J774" i="14" s="1"/>
  <c r="K774" i="14" s="1"/>
  <c r="I564" i="14"/>
  <c r="J564" i="14" s="1"/>
  <c r="K564" i="14" s="1"/>
  <c r="I1271" i="14"/>
  <c r="J1271" i="14" s="1"/>
  <c r="K1271" i="14" s="1"/>
  <c r="I1444" i="14"/>
  <c r="J1444" i="14" s="1"/>
  <c r="K1444" i="14" s="1"/>
  <c r="I1403" i="14"/>
  <c r="J1403" i="14" s="1"/>
  <c r="K1403" i="14" s="1"/>
  <c r="I752" i="14"/>
  <c r="J752" i="14" s="1"/>
  <c r="K752" i="14" s="1"/>
  <c r="I742" i="14"/>
  <c r="J742" i="14" s="1"/>
  <c r="K742" i="14" s="1"/>
  <c r="I682" i="14"/>
  <c r="J682" i="14" s="1"/>
  <c r="K682" i="14" s="1"/>
  <c r="I672" i="14"/>
  <c r="J672" i="14" s="1"/>
  <c r="K672" i="14" s="1"/>
  <c r="I602" i="14"/>
  <c r="J602" i="14" s="1"/>
  <c r="K602" i="14" s="1"/>
  <c r="I118" i="14"/>
  <c r="J118" i="14" s="1"/>
  <c r="K118" i="14" s="1"/>
  <c r="I74" i="14"/>
  <c r="J74" i="14" s="1"/>
  <c r="K74" i="14" s="1"/>
  <c r="I1466" i="14"/>
  <c r="J1466" i="14" s="1"/>
  <c r="K1466" i="14" s="1"/>
  <c r="I1276" i="14"/>
  <c r="J1276" i="14" s="1"/>
  <c r="K1276" i="14" s="1"/>
  <c r="I1460" i="14"/>
  <c r="J1460" i="14" s="1"/>
  <c r="K1460" i="14" s="1"/>
  <c r="I53" i="14"/>
  <c r="J53" i="14" s="1"/>
  <c r="K53" i="14" s="1"/>
  <c r="I1262" i="14"/>
  <c r="J1262" i="14" s="1"/>
  <c r="K1262" i="14" s="1"/>
  <c r="I1418" i="14"/>
  <c r="J1418" i="14" s="1"/>
  <c r="K1418" i="14" s="1"/>
  <c r="I97" i="14"/>
  <c r="J97" i="14" s="1"/>
  <c r="K97" i="14" s="1"/>
  <c r="I1385" i="14"/>
  <c r="J1385" i="14" s="1"/>
  <c r="K1385" i="14" s="1"/>
  <c r="I1455" i="14"/>
  <c r="J1455" i="14" s="1"/>
  <c r="K1455" i="14" s="1"/>
  <c r="I1397" i="14"/>
  <c r="J1397" i="14" s="1"/>
  <c r="K1397" i="14" s="1"/>
  <c r="I1307" i="14"/>
  <c r="J1307" i="14" s="1"/>
  <c r="K1307" i="14" s="1"/>
  <c r="I1361" i="14"/>
  <c r="J1361" i="14" s="1"/>
  <c r="K1361" i="14" s="1"/>
  <c r="I1345" i="14"/>
  <c r="J1345" i="14" s="1"/>
  <c r="K1345" i="14" s="1"/>
  <c r="I1327" i="14"/>
  <c r="J1327" i="14" s="1"/>
  <c r="K1327" i="14" s="1"/>
  <c r="I963" i="14"/>
  <c r="J963" i="14" s="1"/>
  <c r="K963" i="14" s="1"/>
  <c r="I943" i="14"/>
  <c r="J943" i="14" s="1"/>
  <c r="K943" i="14" s="1"/>
  <c r="I913" i="14"/>
  <c r="J913" i="14" s="1"/>
  <c r="K913" i="14" s="1"/>
  <c r="I703" i="14"/>
  <c r="J703" i="14" s="1"/>
  <c r="K703" i="14" s="1"/>
  <c r="I693" i="14"/>
  <c r="J693" i="14" s="1"/>
  <c r="K693" i="14" s="1"/>
  <c r="I593" i="14"/>
  <c r="J593" i="14" s="1"/>
  <c r="K593" i="14" s="1"/>
  <c r="I583" i="14"/>
  <c r="J583" i="14" s="1"/>
  <c r="K583" i="14" s="1"/>
  <c r="I433" i="14"/>
  <c r="J433" i="14" s="1"/>
  <c r="K433" i="14" s="1"/>
  <c r="I383" i="14"/>
  <c r="J383" i="14" s="1"/>
  <c r="K383" i="14" s="1"/>
  <c r="I373" i="14"/>
  <c r="J373" i="14" s="1"/>
  <c r="K373" i="14" s="1"/>
  <c r="I363" i="14"/>
  <c r="J363" i="14" s="1"/>
  <c r="K363" i="14" s="1"/>
  <c r="I333" i="14"/>
  <c r="J333" i="14" s="1"/>
  <c r="K333" i="14" s="1"/>
  <c r="I323" i="14"/>
  <c r="J323" i="14" s="1"/>
  <c r="K323" i="14" s="1"/>
  <c r="I243" i="14"/>
  <c r="J243" i="14" s="1"/>
  <c r="K243" i="14" s="1"/>
  <c r="I193" i="14"/>
  <c r="J193" i="14" s="1"/>
  <c r="K193" i="14" s="1"/>
  <c r="I153" i="14"/>
  <c r="J153" i="14" s="1"/>
  <c r="K153" i="14" s="1"/>
  <c r="I212" i="14"/>
  <c r="J212" i="14" s="1"/>
  <c r="K212" i="14" s="1"/>
  <c r="I581" i="14"/>
  <c r="J581" i="14" s="1"/>
  <c r="K581" i="14" s="1"/>
  <c r="I531" i="14"/>
  <c r="J531" i="14" s="1"/>
  <c r="K531" i="14" s="1"/>
  <c r="I471" i="14"/>
  <c r="J471" i="14" s="1"/>
  <c r="K471" i="14" s="1"/>
  <c r="I141" i="14"/>
  <c r="J141" i="14" s="1"/>
  <c r="K141" i="14" s="1"/>
  <c r="I200" i="14"/>
  <c r="J200" i="14" s="1"/>
  <c r="K200" i="14" s="1"/>
  <c r="I255" i="14"/>
  <c r="J255" i="14" s="1"/>
  <c r="K255" i="14" s="1"/>
  <c r="I1094" i="14"/>
  <c r="J1094" i="14" s="1"/>
  <c r="K1094" i="14" s="1"/>
  <c r="I1064" i="14"/>
  <c r="J1064" i="14" s="1"/>
  <c r="K1064" i="14" s="1"/>
  <c r="I484" i="14"/>
  <c r="J484" i="14" s="1"/>
  <c r="K484" i="14" s="1"/>
  <c r="I1495" i="14"/>
  <c r="J1495" i="14" s="1"/>
  <c r="K1495" i="14" s="1"/>
  <c r="I1330" i="14"/>
  <c r="J1330" i="14" s="1"/>
  <c r="K1330" i="14" s="1"/>
  <c r="I1043" i="14"/>
  <c r="J1043" i="14" s="1"/>
  <c r="K1043" i="14" s="1"/>
  <c r="I843" i="14"/>
  <c r="J843" i="14" s="1"/>
  <c r="K843" i="14" s="1"/>
  <c r="I783" i="14"/>
  <c r="J783" i="14" s="1"/>
  <c r="K783" i="14" s="1"/>
  <c r="I423" i="14"/>
  <c r="J423" i="14" s="1"/>
  <c r="K423" i="14" s="1"/>
  <c r="I1469" i="14"/>
  <c r="J1469" i="14" s="1"/>
  <c r="K1469" i="14" s="1"/>
  <c r="I1243" i="14"/>
  <c r="J1243" i="14" s="1"/>
  <c r="K1243" i="14" s="1"/>
  <c r="I1411" i="14"/>
  <c r="J1411" i="14" s="1"/>
  <c r="K1411" i="14" s="1"/>
  <c r="I1112" i="14"/>
  <c r="J1112" i="14" s="1"/>
  <c r="K1112" i="14" s="1"/>
  <c r="I1072" i="14"/>
  <c r="J1072" i="14" s="1"/>
  <c r="K1072" i="14" s="1"/>
  <c r="I1032" i="14"/>
  <c r="J1032" i="14" s="1"/>
  <c r="K1032" i="14" s="1"/>
  <c r="I932" i="14"/>
  <c r="J932" i="14" s="1"/>
  <c r="K932" i="14" s="1"/>
  <c r="I812" i="14"/>
  <c r="J812" i="14" s="1"/>
  <c r="K812" i="14" s="1"/>
  <c r="I802" i="14"/>
  <c r="J802" i="14" s="1"/>
  <c r="K802" i="14" s="1"/>
  <c r="I772" i="14"/>
  <c r="J772" i="14" s="1"/>
  <c r="K772" i="14" s="1"/>
  <c r="I652" i="14"/>
  <c r="J652" i="14" s="1"/>
  <c r="K652" i="14" s="1"/>
  <c r="I642" i="14"/>
  <c r="J642" i="14" s="1"/>
  <c r="K642" i="14" s="1"/>
  <c r="I592" i="14"/>
  <c r="J592" i="14" s="1"/>
  <c r="K592" i="14" s="1"/>
  <c r="I582" i="14"/>
  <c r="J582" i="14" s="1"/>
  <c r="K582" i="14" s="1"/>
  <c r="I532" i="14"/>
  <c r="J532" i="14" s="1"/>
  <c r="K532" i="14" s="1"/>
  <c r="I502" i="14"/>
  <c r="J502" i="14" s="1"/>
  <c r="K502" i="14" s="1"/>
  <c r="I472" i="14"/>
  <c r="J472" i="14" s="1"/>
  <c r="K472" i="14" s="1"/>
  <c r="I422" i="14"/>
  <c r="J422" i="14" s="1"/>
  <c r="K422" i="14" s="1"/>
  <c r="I402" i="14"/>
  <c r="J402" i="14" s="1"/>
  <c r="K402" i="14" s="1"/>
  <c r="I352" i="14"/>
  <c r="J352" i="14" s="1"/>
  <c r="K352" i="14" s="1"/>
  <c r="I342" i="14"/>
  <c r="J342" i="14" s="1"/>
  <c r="K342" i="14" s="1"/>
  <c r="I312" i="14"/>
  <c r="J312" i="14" s="1"/>
  <c r="K312" i="14" s="1"/>
  <c r="I1483" i="14"/>
  <c r="J1483" i="14" s="1"/>
  <c r="K1483" i="14" s="1"/>
  <c r="I1369" i="14"/>
  <c r="J1369" i="14" s="1"/>
  <c r="K1369" i="14" s="1"/>
  <c r="I1131" i="14"/>
  <c r="J1131" i="14" s="1"/>
  <c r="K1131" i="14" s="1"/>
  <c r="I921" i="14"/>
  <c r="J921" i="14" s="1"/>
  <c r="K921" i="14" s="1"/>
  <c r="I421" i="14"/>
  <c r="J421" i="14" s="1"/>
  <c r="K421" i="14" s="1"/>
  <c r="I1493" i="14"/>
  <c r="J1493" i="14" s="1"/>
  <c r="K1493" i="14" s="1"/>
  <c r="I1179" i="14"/>
  <c r="J1179" i="14" s="1"/>
  <c r="K1179" i="14" s="1"/>
  <c r="I1049" i="14"/>
  <c r="J1049" i="14" s="1"/>
  <c r="K1049" i="14" s="1"/>
  <c r="I1009" i="14"/>
  <c r="J1009" i="14" s="1"/>
  <c r="K1009" i="14" s="1"/>
  <c r="I909" i="14"/>
  <c r="J909" i="14" s="1"/>
  <c r="K909" i="14" s="1"/>
  <c r="I1458" i="14"/>
  <c r="J1458" i="14" s="1"/>
  <c r="K1458" i="14" s="1"/>
  <c r="I1448" i="14"/>
  <c r="J1448" i="14" s="1"/>
  <c r="K1448" i="14" s="1"/>
  <c r="I1324" i="14"/>
  <c r="J1324" i="14" s="1"/>
  <c r="K1324" i="14" s="1"/>
  <c r="I1097" i="14"/>
  <c r="J1097" i="14" s="1"/>
  <c r="K1097" i="14" s="1"/>
  <c r="I1077" i="14"/>
  <c r="J1077" i="14" s="1"/>
  <c r="K1077" i="14" s="1"/>
  <c r="I1067" i="14"/>
  <c r="J1067" i="14" s="1"/>
  <c r="K1067" i="14" s="1"/>
  <c r="I1047" i="14"/>
  <c r="J1047" i="14" s="1"/>
  <c r="K1047" i="14" s="1"/>
  <c r="I967" i="14"/>
  <c r="J967" i="14" s="1"/>
  <c r="K967" i="14" s="1"/>
  <c r="I867" i="14"/>
  <c r="J867" i="14" s="1"/>
  <c r="K867" i="14" s="1"/>
  <c r="I567" i="14"/>
  <c r="J567" i="14" s="1"/>
  <c r="K567" i="14" s="1"/>
  <c r="I537" i="14"/>
  <c r="J537" i="14" s="1"/>
  <c r="K537" i="14" s="1"/>
  <c r="I1288" i="14"/>
  <c r="J1288" i="14" s="1"/>
  <c r="K1288" i="14" s="1"/>
  <c r="I1341" i="14"/>
  <c r="J1341" i="14" s="1"/>
  <c r="K1341" i="14" s="1"/>
  <c r="I1038" i="14"/>
  <c r="J1038" i="14" s="1"/>
  <c r="K1038" i="14" s="1"/>
  <c r="I1423" i="14"/>
  <c r="J1423" i="14" s="1"/>
  <c r="K1423" i="14" s="1"/>
  <c r="I817" i="14"/>
  <c r="J817" i="14" s="1"/>
  <c r="K817" i="14" s="1"/>
  <c r="I127" i="14"/>
  <c r="J127" i="14" s="1"/>
  <c r="K127" i="14" s="1"/>
  <c r="I505" i="14"/>
  <c r="J505" i="14" s="1"/>
  <c r="K505" i="14" s="1"/>
  <c r="I1235" i="14"/>
  <c r="J1235" i="14" s="1"/>
  <c r="K1235" i="14" s="1"/>
  <c r="I1085" i="14"/>
  <c r="J1085" i="14" s="1"/>
  <c r="K1085" i="14" s="1"/>
  <c r="I575" i="14"/>
  <c r="J575" i="14" s="1"/>
  <c r="K575" i="14" s="1"/>
  <c r="I1442" i="14"/>
  <c r="J1442" i="14" s="1"/>
  <c r="K1442" i="14" s="1"/>
  <c r="I1426" i="14"/>
  <c r="J1426" i="14" s="1"/>
  <c r="K1426" i="14" s="1"/>
  <c r="I106" i="14"/>
  <c r="J106" i="14" s="1"/>
  <c r="K106" i="14" s="1"/>
  <c r="I563" i="14"/>
  <c r="J563" i="14" s="1"/>
  <c r="K563" i="14" s="1"/>
  <c r="I503" i="14"/>
  <c r="J503" i="14" s="1"/>
  <c r="K503" i="14" s="1"/>
  <c r="I453" i="14"/>
  <c r="J453" i="14" s="1"/>
  <c r="K453" i="14" s="1"/>
  <c r="I443" i="14"/>
  <c r="J443" i="14" s="1"/>
  <c r="K443" i="14" s="1"/>
  <c r="I213" i="14"/>
  <c r="J213" i="14"/>
  <c r="K213" i="14" s="1"/>
  <c r="I1453" i="14"/>
  <c r="J1453" i="14" s="1"/>
  <c r="K1453" i="14" s="1"/>
  <c r="I1222" i="14"/>
  <c r="J1222" i="14" s="1"/>
  <c r="K1222" i="14" s="1"/>
  <c r="I1192" i="14"/>
  <c r="J1192" i="14" s="1"/>
  <c r="K1192" i="14" s="1"/>
  <c r="I1022" i="14"/>
  <c r="J1022" i="14" s="1"/>
  <c r="K1022" i="14" s="1"/>
  <c r="I762" i="14"/>
  <c r="J762" i="14" s="1"/>
  <c r="K762" i="14" s="1"/>
  <c r="I722" i="14"/>
  <c r="J722" i="14" s="1"/>
  <c r="K722" i="14" s="1"/>
  <c r="I552" i="14"/>
  <c r="J552" i="14" s="1"/>
  <c r="K552" i="14" s="1"/>
  <c r="I322" i="14"/>
  <c r="J322" i="14" s="1"/>
  <c r="K322" i="14" s="1"/>
  <c r="I242" i="14"/>
  <c r="J242" i="14" s="1"/>
  <c r="K242" i="14" s="1"/>
  <c r="I1282" i="14"/>
  <c r="J1282" i="14" s="1"/>
  <c r="K1282" i="14" s="1"/>
  <c r="I1296" i="14"/>
  <c r="J1296" i="14" s="1"/>
  <c r="K1296" i="14" s="1"/>
  <c r="I1310" i="14"/>
  <c r="J1310" i="14" s="1"/>
  <c r="K1310" i="14" s="1"/>
  <c r="I1181" i="14"/>
  <c r="J1181" i="14" s="1"/>
  <c r="K1181" i="14" s="1"/>
  <c r="I1121" i="14"/>
  <c r="J1121" i="14" s="1"/>
  <c r="K1121" i="14" s="1"/>
  <c r="I1021" i="14"/>
  <c r="J1021" i="14" s="1"/>
  <c r="K1021" i="14" s="1"/>
  <c r="I941" i="14"/>
  <c r="J941" i="14" s="1"/>
  <c r="K941" i="14" s="1"/>
  <c r="I931" i="14"/>
  <c r="J931" i="14" s="1"/>
  <c r="K931" i="14" s="1"/>
  <c r="I901" i="14"/>
  <c r="J901" i="14" s="1"/>
  <c r="K901" i="14" s="1"/>
  <c r="I881" i="14"/>
  <c r="J881" i="14" s="1"/>
  <c r="K881" i="14" s="1"/>
  <c r="I761" i="14"/>
  <c r="J761" i="14" s="1"/>
  <c r="K761" i="14" s="1"/>
  <c r="I721" i="14"/>
  <c r="J721" i="14" s="1"/>
  <c r="K721" i="14" s="1"/>
  <c r="I711" i="14"/>
  <c r="J711" i="14" s="1"/>
  <c r="K711" i="14" s="1"/>
  <c r="I651" i="14"/>
  <c r="J651" i="14" s="1"/>
  <c r="K651" i="14" s="1"/>
  <c r="I591" i="14"/>
  <c r="J591" i="14" s="1"/>
  <c r="K591" i="14" s="1"/>
  <c r="I561" i="14"/>
  <c r="J561" i="14" s="1"/>
  <c r="K561" i="14" s="1"/>
  <c r="I551" i="14"/>
  <c r="J551" i="14" s="1"/>
  <c r="K551" i="14" s="1"/>
  <c r="I541" i="14"/>
  <c r="J541" i="14" s="1"/>
  <c r="K541" i="14" s="1"/>
  <c r="I431" i="14"/>
  <c r="J431" i="14" s="1"/>
  <c r="K431" i="14" s="1"/>
  <c r="I401" i="14"/>
  <c r="J401" i="14" s="1"/>
  <c r="K401" i="14" s="1"/>
  <c r="I361" i="14"/>
  <c r="J361" i="14" s="1"/>
  <c r="K361" i="14" s="1"/>
  <c r="I271" i="14"/>
  <c r="J271" i="14" s="1"/>
  <c r="K271" i="14" s="1"/>
  <c r="I1401" i="14"/>
  <c r="J1401" i="14" s="1"/>
  <c r="K1401" i="14" s="1"/>
  <c r="I1130" i="14"/>
  <c r="J1130" i="14" s="1"/>
  <c r="K1130" i="14" s="1"/>
  <c r="I1050" i="14"/>
  <c r="J1050" i="14" s="1"/>
  <c r="K1050" i="14" s="1"/>
  <c r="I1010" i="14"/>
  <c r="J1010" i="14" s="1"/>
  <c r="K1010" i="14" s="1"/>
  <c r="I980" i="14"/>
  <c r="J980" i="14" s="1"/>
  <c r="K980" i="14" s="1"/>
  <c r="I940" i="14"/>
  <c r="J940" i="14" s="1"/>
  <c r="K940" i="14" s="1"/>
  <c r="I900" i="14"/>
  <c r="J900" i="14" s="1"/>
  <c r="K900" i="14" s="1"/>
  <c r="I880" i="14"/>
  <c r="J880" i="14" s="1"/>
  <c r="K880" i="14" s="1"/>
  <c r="I850" i="14"/>
  <c r="J850" i="14" s="1"/>
  <c r="K850" i="14" s="1"/>
  <c r="I830" i="14"/>
  <c r="J830" i="14" s="1"/>
  <c r="K830" i="14" s="1"/>
  <c r="I790" i="14"/>
  <c r="J790" i="14" s="1"/>
  <c r="K790" i="14" s="1"/>
  <c r="I770" i="14"/>
  <c r="J770" i="14" s="1"/>
  <c r="K770" i="14" s="1"/>
  <c r="I750" i="14"/>
  <c r="J750" i="14" s="1"/>
  <c r="K750" i="14" s="1"/>
  <c r="I710" i="14"/>
  <c r="J710" i="14" s="1"/>
  <c r="K710" i="14" s="1"/>
  <c r="I700" i="14"/>
  <c r="J700" i="14" s="1"/>
  <c r="K700" i="14" s="1"/>
  <c r="I690" i="14"/>
  <c r="J690" i="14" s="1"/>
  <c r="K690" i="14" s="1"/>
  <c r="I680" i="14"/>
  <c r="J680" i="14" s="1"/>
  <c r="K680" i="14" s="1"/>
  <c r="I620" i="14"/>
  <c r="J620" i="14" s="1"/>
  <c r="K620" i="14" s="1"/>
  <c r="I520" i="14"/>
  <c r="J520" i="14" s="1"/>
  <c r="K520" i="14" s="1"/>
  <c r="I490" i="14"/>
  <c r="J490" i="14" s="1"/>
  <c r="K490" i="14" s="1"/>
  <c r="I450" i="14"/>
  <c r="J450" i="14" s="1"/>
  <c r="K450" i="14" s="1"/>
  <c r="I440" i="14"/>
  <c r="J440" i="14" s="1"/>
  <c r="K440" i="14" s="1"/>
  <c r="I420" i="14"/>
  <c r="J420" i="14" s="1"/>
  <c r="K420" i="14" s="1"/>
  <c r="I380" i="14"/>
  <c r="J380" i="14" s="1"/>
  <c r="K380" i="14" s="1"/>
  <c r="I370" i="14"/>
  <c r="J370" i="14" s="1"/>
  <c r="K370" i="14" s="1"/>
  <c r="I350" i="14"/>
  <c r="J350" i="14" s="1"/>
  <c r="K350" i="14" s="1"/>
  <c r="I340" i="14"/>
  <c r="J340" i="14" s="1"/>
  <c r="K340" i="14" s="1"/>
  <c r="I320" i="14"/>
  <c r="J320" i="14" s="1"/>
  <c r="K320" i="14" s="1"/>
  <c r="I250" i="14"/>
  <c r="J250" i="14" s="1"/>
  <c r="K250" i="14" s="1"/>
  <c r="I230" i="14"/>
  <c r="J230" i="14" s="1"/>
  <c r="K230" i="14" s="1"/>
  <c r="I210" i="14"/>
  <c r="J210" i="14" s="1"/>
  <c r="K210" i="14" s="1"/>
  <c r="I1389" i="14"/>
  <c r="J1389" i="14" s="1"/>
  <c r="K1389" i="14" s="1"/>
  <c r="I1354" i="14"/>
  <c r="J1354" i="14" s="1"/>
  <c r="K1354" i="14" s="1"/>
  <c r="I1159" i="14"/>
  <c r="J1159" i="14" s="1"/>
  <c r="K1159" i="14" s="1"/>
  <c r="I1129" i="14"/>
  <c r="J1129" i="14" s="1"/>
  <c r="K1129" i="14" s="1"/>
  <c r="I1119" i="14"/>
  <c r="J1119" i="14" s="1"/>
  <c r="K1119" i="14" s="1"/>
  <c r="I929" i="14"/>
  <c r="J929" i="14" s="1"/>
  <c r="K929" i="14" s="1"/>
  <c r="I849" i="14"/>
  <c r="J849" i="14" s="1"/>
  <c r="K849" i="14" s="1"/>
  <c r="I739" i="14"/>
  <c r="J739" i="14" s="1"/>
  <c r="K739" i="14" s="1"/>
  <c r="I679" i="14"/>
  <c r="J679" i="14" s="1"/>
  <c r="K679" i="14" s="1"/>
  <c r="I659" i="14"/>
  <c r="J659" i="14" s="1"/>
  <c r="K659" i="14" s="1"/>
  <c r="I649" i="14"/>
  <c r="J649" i="14" s="1"/>
  <c r="K649" i="14" s="1"/>
  <c r="I609" i="14"/>
  <c r="J609" i="14" s="1"/>
  <c r="K609" i="14" s="1"/>
  <c r="I539" i="14"/>
  <c r="J539" i="14" s="1"/>
  <c r="K539" i="14" s="1"/>
  <c r="I529" i="14"/>
  <c r="J529" i="14" s="1"/>
  <c r="K529" i="14" s="1"/>
  <c r="I1211" i="14"/>
  <c r="J1211" i="14" s="1"/>
  <c r="K1211" i="14" s="1"/>
  <c r="I1250" i="14"/>
  <c r="J1250" i="14" s="1"/>
  <c r="K1250" i="14" s="1"/>
  <c r="I1424" i="14"/>
  <c r="J1424" i="14" s="1"/>
  <c r="K1424" i="14" s="1"/>
  <c r="I1214" i="14"/>
  <c r="J1214" i="14" s="1"/>
  <c r="K1214" i="14" s="1"/>
  <c r="I1198" i="14"/>
  <c r="J1198" i="14" s="1"/>
  <c r="K1198" i="14" s="1"/>
  <c r="I1178" i="14"/>
  <c r="J1178" i="14" s="1"/>
  <c r="K1178" i="14" s="1"/>
  <c r="I1158" i="14"/>
  <c r="J1158" i="14" s="1"/>
  <c r="K1158" i="14" s="1"/>
  <c r="I1138" i="14"/>
  <c r="J1138" i="14" s="1"/>
  <c r="K1138" i="14" s="1"/>
  <c r="I1118" i="14"/>
  <c r="J1118" i="14" s="1"/>
  <c r="K1118" i="14" s="1"/>
  <c r="I1078" i="14"/>
  <c r="J1078" i="14" s="1"/>
  <c r="K1078" i="14" s="1"/>
  <c r="I1068" i="14"/>
  <c r="J1068" i="14" s="1"/>
  <c r="K1068" i="14" s="1"/>
  <c r="I1048" i="14"/>
  <c r="J1048" i="14" s="1"/>
  <c r="K1048" i="14" s="1"/>
  <c r="I988" i="14"/>
  <c r="J988" i="14" s="1"/>
  <c r="K988" i="14" s="1"/>
  <c r="I968" i="14"/>
  <c r="J968" i="14" s="1"/>
  <c r="K968" i="14" s="1"/>
  <c r="I948" i="14"/>
  <c r="J948" i="14" s="1"/>
  <c r="K948" i="14" s="1"/>
  <c r="I928" i="14"/>
  <c r="J928" i="14" s="1"/>
  <c r="K928" i="14" s="1"/>
  <c r="I918" i="14"/>
  <c r="J918" i="14" s="1"/>
  <c r="K918" i="14" s="1"/>
  <c r="I908" i="14"/>
  <c r="J908" i="14" s="1"/>
  <c r="K908" i="14" s="1"/>
  <c r="I858" i="14"/>
  <c r="J858" i="14" s="1"/>
  <c r="K858" i="14" s="1"/>
  <c r="I818" i="14"/>
  <c r="J818" i="14" s="1"/>
  <c r="K818" i="14" s="1"/>
  <c r="I788" i="14"/>
  <c r="J788" i="14" s="1"/>
  <c r="K788" i="14" s="1"/>
  <c r="I738" i="14"/>
  <c r="J738" i="14" s="1"/>
  <c r="K738" i="14" s="1"/>
  <c r="I518" i="14"/>
  <c r="J518" i="14" s="1"/>
  <c r="K518" i="14" s="1"/>
  <c r="I468" i="14"/>
  <c r="J468" i="14" s="1"/>
  <c r="K468" i="14" s="1"/>
  <c r="I358" i="14"/>
  <c r="J358" i="14" s="1"/>
  <c r="K358" i="14" s="1"/>
  <c r="I348" i="14"/>
  <c r="J348" i="14" s="1"/>
  <c r="K348" i="14" s="1"/>
  <c r="I308" i="14"/>
  <c r="J308" i="14" s="1"/>
  <c r="K308" i="14" s="1"/>
  <c r="I228" i="14"/>
  <c r="J228" i="14" s="1"/>
  <c r="K228" i="14" s="1"/>
  <c r="I1413" i="14"/>
  <c r="J1413" i="14" s="1"/>
  <c r="K1413" i="14" s="1"/>
  <c r="I1037" i="14"/>
  <c r="J1037" i="14" s="1"/>
  <c r="K1037" i="14" s="1"/>
  <c r="I1364" i="14"/>
  <c r="J1364" i="14" s="1"/>
  <c r="K1364" i="14" s="1"/>
  <c r="I1074" i="14"/>
  <c r="J1074" i="14" s="1"/>
  <c r="K1074" i="14" s="1"/>
  <c r="I1013" i="14"/>
  <c r="J1013" i="14" s="1"/>
  <c r="K1013" i="14" s="1"/>
  <c r="I833" i="14"/>
  <c r="J833" i="14" s="1"/>
  <c r="K833" i="14" s="1"/>
  <c r="I353" i="14"/>
  <c r="J353" i="14" s="1"/>
  <c r="K353" i="14" s="1"/>
  <c r="I293" i="14"/>
  <c r="J293" i="14" s="1"/>
  <c r="K293" i="14" s="1"/>
  <c r="I1202" i="14"/>
  <c r="J1202" i="14" s="1"/>
  <c r="K1202" i="14" s="1"/>
  <c r="I982" i="14"/>
  <c r="J982" i="14" s="1"/>
  <c r="K982" i="14" s="1"/>
  <c r="I492" i="14"/>
  <c r="J492" i="14" s="1"/>
  <c r="K492" i="14" s="1"/>
  <c r="I302" i="14"/>
  <c r="J302" i="14" s="1"/>
  <c r="K302" i="14" s="1"/>
  <c r="I292" i="14"/>
  <c r="J292" i="14" s="1"/>
  <c r="K292" i="14" s="1"/>
  <c r="I232" i="14"/>
  <c r="J232" i="14" s="1"/>
  <c r="K232" i="14" s="1"/>
  <c r="I1071" i="14"/>
  <c r="J1071" i="14" s="1"/>
  <c r="K1071" i="14" s="1"/>
  <c r="I951" i="14"/>
  <c r="J951" i="14" s="1"/>
  <c r="K951" i="14" s="1"/>
  <c r="I911" i="14"/>
  <c r="J911" i="14" s="1"/>
  <c r="K911" i="14" s="1"/>
  <c r="I861" i="14"/>
  <c r="J861" i="14" s="1"/>
  <c r="K861" i="14" s="1"/>
  <c r="I831" i="14"/>
  <c r="J831" i="14" s="1"/>
  <c r="K831" i="14" s="1"/>
  <c r="I731" i="14"/>
  <c r="J731" i="14" s="1"/>
  <c r="K731" i="14" s="1"/>
  <c r="I641" i="14"/>
  <c r="J641" i="14" s="1"/>
  <c r="K641" i="14" s="1"/>
  <c r="I631" i="14"/>
  <c r="J631" i="14" s="1"/>
  <c r="K631" i="14" s="1"/>
  <c r="I621" i="14"/>
  <c r="J621" i="14" s="1"/>
  <c r="K621" i="14" s="1"/>
  <c r="I521" i="14"/>
  <c r="J521" i="14" s="1"/>
  <c r="K521" i="14" s="1"/>
  <c r="I491" i="14"/>
  <c r="J491" i="14" s="1"/>
  <c r="K491" i="14" s="1"/>
  <c r="I441" i="14"/>
  <c r="J441" i="14" s="1"/>
  <c r="K441" i="14" s="1"/>
  <c r="I351" i="14"/>
  <c r="J351" i="14" s="1"/>
  <c r="K351" i="14" s="1"/>
  <c r="I341" i="14"/>
  <c r="J341" i="14" s="1"/>
  <c r="K341" i="14" s="1"/>
  <c r="I301" i="14"/>
  <c r="J301" i="14" s="1"/>
  <c r="K301" i="14" s="1"/>
  <c r="I291" i="14"/>
  <c r="J291" i="14" s="1"/>
  <c r="K291" i="14" s="1"/>
  <c r="I720" i="14"/>
  <c r="J720" i="14" s="1"/>
  <c r="K720" i="14" s="1"/>
  <c r="I560" i="14"/>
  <c r="J560" i="14" s="1"/>
  <c r="K560" i="14" s="1"/>
  <c r="I550" i="14"/>
  <c r="J550" i="14" s="1"/>
  <c r="K550" i="14" s="1"/>
  <c r="I410" i="14"/>
  <c r="J410" i="14" s="1"/>
  <c r="K410" i="14" s="1"/>
  <c r="I330" i="14"/>
  <c r="J330" i="14" s="1"/>
  <c r="K330" i="14" s="1"/>
  <c r="I300" i="14"/>
  <c r="J300" i="14" s="1"/>
  <c r="K300" i="14" s="1"/>
  <c r="I290" i="14"/>
  <c r="J290" i="14" s="1"/>
  <c r="K290" i="14" s="1"/>
  <c r="I280" i="14"/>
  <c r="J280" i="14" s="1"/>
  <c r="K280" i="14" s="1"/>
  <c r="I1475" i="14"/>
  <c r="J1475" i="14" s="1"/>
  <c r="K1475" i="14" s="1"/>
  <c r="I1209" i="14"/>
  <c r="J1209" i="14" s="1"/>
  <c r="K1209" i="14" s="1"/>
  <c r="I1099" i="14"/>
  <c r="J1099" i="14" s="1"/>
  <c r="K1099" i="14" s="1"/>
  <c r="I1069" i="14"/>
  <c r="J1069" i="14" s="1"/>
  <c r="K1069" i="14" s="1"/>
  <c r="I1019" i="14"/>
  <c r="J1019" i="14" s="1"/>
  <c r="K1019" i="14" s="1"/>
  <c r="I989" i="14"/>
  <c r="J989" i="14" s="1"/>
  <c r="K989" i="14" s="1"/>
  <c r="I979" i="14"/>
  <c r="J979" i="14" s="1"/>
  <c r="K979" i="14" s="1"/>
  <c r="I949" i="14"/>
  <c r="J949" i="14" s="1"/>
  <c r="K949" i="14" s="1"/>
  <c r="I879" i="14"/>
  <c r="J879" i="14" s="1"/>
  <c r="K879" i="14" s="1"/>
  <c r="I859" i="14"/>
  <c r="J859" i="14" s="1"/>
  <c r="K859" i="14" s="1"/>
  <c r="I759" i="14"/>
  <c r="J759" i="14" s="1"/>
  <c r="K759" i="14" s="1"/>
  <c r="I719" i="14"/>
  <c r="J719" i="14" s="1"/>
  <c r="K719" i="14" s="1"/>
  <c r="I699" i="14"/>
  <c r="J699" i="14" s="1"/>
  <c r="K699" i="14" s="1"/>
  <c r="I669" i="14"/>
  <c r="J669" i="14" s="1"/>
  <c r="K669" i="14" s="1"/>
  <c r="I629" i="14"/>
  <c r="J629" i="14" s="1"/>
  <c r="K629" i="14" s="1"/>
  <c r="I619" i="14"/>
  <c r="J619" i="14" s="1"/>
  <c r="K619" i="14" s="1"/>
  <c r="I589" i="14"/>
  <c r="J589" i="14" s="1"/>
  <c r="K589" i="14" s="1"/>
  <c r="I579" i="14"/>
  <c r="J579" i="14" s="1"/>
  <c r="K579" i="14" s="1"/>
  <c r="I559" i="14"/>
  <c r="J559" i="14" s="1"/>
  <c r="K559" i="14" s="1"/>
  <c r="I519" i="14"/>
  <c r="J519" i="14" s="1"/>
  <c r="K519" i="14" s="1"/>
  <c r="I489" i="14"/>
  <c r="J489" i="14" s="1"/>
  <c r="K489" i="14" s="1"/>
  <c r="I479" i="14"/>
  <c r="J479" i="14" s="1"/>
  <c r="K479" i="14" s="1"/>
  <c r="I469" i="14"/>
  <c r="J469" i="14" s="1"/>
  <c r="K469" i="14" s="1"/>
  <c r="I459" i="14"/>
  <c r="J459" i="14" s="1"/>
  <c r="K459" i="14" s="1"/>
  <c r="I449" i="14"/>
  <c r="J449" i="14" s="1"/>
  <c r="K449" i="14" s="1"/>
  <c r="I439" i="14"/>
  <c r="J439" i="14" s="1"/>
  <c r="K439" i="14" s="1"/>
  <c r="I429" i="14"/>
  <c r="J429" i="14" s="1"/>
  <c r="K429" i="14" s="1"/>
  <c r="I1188" i="14"/>
  <c r="J1188" i="14" s="1"/>
  <c r="K1188" i="14" s="1"/>
  <c r="I1058" i="14"/>
  <c r="J1058" i="14" s="1"/>
  <c r="K1058" i="14" s="1"/>
  <c r="I1018" i="14"/>
  <c r="J1018" i="14" s="1"/>
  <c r="K1018" i="14" s="1"/>
  <c r="I938" i="14"/>
  <c r="J938" i="14" s="1"/>
  <c r="K938" i="14" s="1"/>
  <c r="I828" i="14"/>
  <c r="J828" i="14" s="1"/>
  <c r="K828" i="14" s="1"/>
  <c r="I748" i="14"/>
  <c r="J748" i="14" s="1"/>
  <c r="K748" i="14" s="1"/>
  <c r="I718" i="14"/>
  <c r="J718" i="14" s="1"/>
  <c r="K718" i="14" s="1"/>
  <c r="I708" i="14"/>
  <c r="J708" i="14" s="1"/>
  <c r="K708" i="14" s="1"/>
  <c r="I698" i="14"/>
  <c r="J698" i="14" s="1"/>
  <c r="K698" i="14" s="1"/>
  <c r="I688" i="14"/>
  <c r="J688" i="14" s="1"/>
  <c r="K688" i="14" s="1"/>
  <c r="I658" i="14"/>
  <c r="J658" i="14" s="1"/>
  <c r="K658" i="14" s="1"/>
  <c r="I648" i="14"/>
  <c r="J648" i="14" s="1"/>
  <c r="K648" i="14" s="1"/>
  <c r="I608" i="14"/>
  <c r="J608" i="14" s="1"/>
  <c r="K608" i="14" s="1"/>
  <c r="I478" i="14"/>
  <c r="J478" i="14" s="1"/>
  <c r="K478" i="14" s="1"/>
  <c r="I458" i="14"/>
  <c r="J458" i="14" s="1"/>
  <c r="K458" i="14" s="1"/>
  <c r="I448" i="14"/>
  <c r="J448" i="14" s="1"/>
  <c r="K448" i="14" s="1"/>
  <c r="I438" i="14"/>
  <c r="J438" i="14" s="1"/>
  <c r="K438" i="14" s="1"/>
  <c r="I428" i="14"/>
  <c r="J428" i="14" s="1"/>
  <c r="K428" i="14" s="1"/>
  <c r="I388" i="14"/>
  <c r="J388" i="14" s="1"/>
  <c r="K388" i="14" s="1"/>
  <c r="I378" i="14"/>
  <c r="J378" i="14" s="1"/>
  <c r="K378" i="14" s="1"/>
  <c r="I338" i="14"/>
  <c r="J338" i="14" s="1"/>
  <c r="K338" i="14" s="1"/>
  <c r="I318" i="14"/>
  <c r="J318" i="14" s="1"/>
  <c r="K318" i="14" s="1"/>
  <c r="I298" i="14"/>
  <c r="J298" i="14" s="1"/>
  <c r="K298" i="14" s="1"/>
  <c r="I278" i="14"/>
  <c r="J278" i="14" s="1"/>
  <c r="K278" i="14" s="1"/>
  <c r="I268" i="14"/>
  <c r="J268" i="14" s="1"/>
  <c r="K268" i="14" s="1"/>
  <c r="I258" i="14"/>
  <c r="J258" i="14" s="1"/>
  <c r="K258" i="14" s="1"/>
  <c r="I238" i="14"/>
  <c r="J238" i="14" s="1"/>
  <c r="K238" i="14" s="1"/>
  <c r="I208" i="14"/>
  <c r="J208" i="14" s="1"/>
  <c r="K208" i="14" s="1"/>
  <c r="I1137" i="14"/>
  <c r="J1137" i="14" s="1"/>
  <c r="K1137" i="14" s="1"/>
  <c r="I1057" i="14"/>
  <c r="J1057" i="14" s="1"/>
  <c r="K1057" i="14" s="1"/>
  <c r="I977" i="14"/>
  <c r="J977" i="14" s="1"/>
  <c r="K977" i="14" s="1"/>
  <c r="I937" i="14"/>
  <c r="J937" i="14" s="1"/>
  <c r="K937" i="14" s="1"/>
  <c r="I927" i="14"/>
  <c r="J927" i="14" s="1"/>
  <c r="K927" i="14" s="1"/>
  <c r="I897" i="14"/>
  <c r="J897" i="14" s="1"/>
  <c r="K897" i="14" s="1"/>
  <c r="I857" i="14"/>
  <c r="J857" i="14" s="1"/>
  <c r="K857" i="14" s="1"/>
  <c r="I847" i="14"/>
  <c r="J847" i="14" s="1"/>
  <c r="K847" i="14" s="1"/>
  <c r="I807" i="14"/>
  <c r="J807" i="14" s="1"/>
  <c r="K807" i="14" s="1"/>
  <c r="I797" i="14"/>
  <c r="J797" i="14" s="1"/>
  <c r="K797" i="14" s="1"/>
  <c r="I787" i="14"/>
  <c r="J787" i="14" s="1"/>
  <c r="K787" i="14" s="1"/>
  <c r="I767" i="14"/>
  <c r="J767" i="14" s="1"/>
  <c r="K767" i="14" s="1"/>
  <c r="I747" i="14"/>
  <c r="J747" i="14" s="1"/>
  <c r="K747" i="14" s="1"/>
  <c r="I737" i="14"/>
  <c r="J737" i="14" s="1"/>
  <c r="K737" i="14" s="1"/>
  <c r="I727" i="14"/>
  <c r="J727" i="14" s="1"/>
  <c r="K727" i="14" s="1"/>
  <c r="I707" i="14"/>
  <c r="J707" i="14" s="1"/>
  <c r="K707" i="14" s="1"/>
  <c r="I687" i="14"/>
  <c r="J687" i="14" s="1"/>
  <c r="K687" i="14" s="1"/>
  <c r="I677" i="14"/>
  <c r="J677" i="14" s="1"/>
  <c r="K677" i="14" s="1"/>
  <c r="I657" i="14"/>
  <c r="J657" i="14" s="1"/>
  <c r="K657" i="14" s="1"/>
  <c r="I617" i="14"/>
  <c r="J617" i="14" s="1"/>
  <c r="K617" i="14" s="1"/>
  <c r="I607" i="14"/>
  <c r="J607" i="14" s="1"/>
  <c r="K607" i="14" s="1"/>
  <c r="I597" i="14"/>
  <c r="J597" i="14" s="1"/>
  <c r="K597" i="14" s="1"/>
  <c r="I457" i="14"/>
  <c r="J457" i="14" s="1"/>
  <c r="K457" i="14" s="1"/>
  <c r="I447" i="14"/>
  <c r="J447" i="14" s="1"/>
  <c r="K447" i="14" s="1"/>
  <c r="I437" i="14"/>
  <c r="J437" i="14" s="1"/>
  <c r="K437" i="14" s="1"/>
  <c r="I377" i="14"/>
  <c r="J377" i="14" s="1"/>
  <c r="K377" i="14" s="1"/>
  <c r="I367" i="14"/>
  <c r="J367" i="14" s="1"/>
  <c r="K367" i="14" s="1"/>
  <c r="I337" i="14"/>
  <c r="J337" i="14" s="1"/>
  <c r="K337" i="14" s="1"/>
  <c r="I327" i="14"/>
  <c r="J327" i="14" s="1"/>
  <c r="K327" i="14" s="1"/>
  <c r="I317" i="14"/>
  <c r="J317" i="14" s="1"/>
  <c r="K317" i="14" s="1"/>
  <c r="I1494" i="14"/>
  <c r="J1494" i="14" s="1"/>
  <c r="K1494" i="14" s="1"/>
  <c r="I1314" i="14"/>
  <c r="J1314" i="14" s="1"/>
  <c r="K1314" i="14" s="1"/>
  <c r="I1186" i="14"/>
  <c r="J1186" i="14" s="1"/>
  <c r="K1186" i="14" s="1"/>
  <c r="I1176" i="14"/>
  <c r="J1176" i="14" s="1"/>
  <c r="K1176" i="14" s="1"/>
  <c r="I1166" i="14"/>
  <c r="J1166" i="14" s="1"/>
  <c r="K1166" i="14" s="1"/>
  <c r="I1126" i="14"/>
  <c r="J1126" i="14" s="1"/>
  <c r="K1126" i="14" s="1"/>
  <c r="I1086" i="14"/>
  <c r="J1086" i="14" s="1"/>
  <c r="K1086" i="14" s="1"/>
  <c r="I1036" i="14"/>
  <c r="J1036" i="14" s="1"/>
  <c r="K1036" i="14" s="1"/>
  <c r="I1026" i="14"/>
  <c r="J1026" i="14" s="1"/>
  <c r="K1026" i="14" s="1"/>
  <c r="I1320" i="14"/>
  <c r="J1320" i="14" s="1"/>
  <c r="K1320" i="14" s="1"/>
  <c r="I1219" i="14"/>
  <c r="J1219" i="14" s="1"/>
  <c r="K1219" i="14" s="1"/>
  <c r="I1316" i="14"/>
  <c r="J1316" i="14" s="1"/>
  <c r="K1316" i="14" s="1"/>
  <c r="I1205" i="14"/>
  <c r="J1205" i="14" s="1"/>
  <c r="K1205" i="14" s="1"/>
  <c r="I1195" i="14"/>
  <c r="J1195" i="14" s="1"/>
  <c r="K1195" i="14" s="1"/>
  <c r="I1185" i="14"/>
  <c r="J1185" i="14" s="1"/>
  <c r="K1185" i="14" s="1"/>
  <c r="I1175" i="14"/>
  <c r="J1175" i="14" s="1"/>
  <c r="K1175" i="14" s="1"/>
  <c r="I1135" i="14"/>
  <c r="J1135" i="14" s="1"/>
  <c r="K1135" i="14" s="1"/>
  <c r="I1115" i="14"/>
  <c r="J1115" i="14" s="1"/>
  <c r="K1115" i="14" s="1"/>
  <c r="I1065" i="14"/>
  <c r="J1065" i="14" s="1"/>
  <c r="K1065" i="14" s="1"/>
  <c r="I1055" i="14"/>
  <c r="J1055" i="14" s="1"/>
  <c r="K1055" i="14" s="1"/>
  <c r="I1045" i="14"/>
  <c r="J1045" i="14" s="1"/>
  <c r="K1045" i="14" s="1"/>
  <c r="I1035" i="14"/>
  <c r="J1035" i="14" s="1"/>
  <c r="K1035" i="14" s="1"/>
  <c r="I1015" i="14"/>
  <c r="J1015" i="14" s="1"/>
  <c r="K1015" i="14" s="1"/>
  <c r="I975" i="14"/>
  <c r="J975" i="14" s="1"/>
  <c r="K975" i="14" s="1"/>
  <c r="I935" i="14"/>
  <c r="J935" i="14" s="1"/>
  <c r="K935" i="14" s="1"/>
  <c r="I915" i="14"/>
  <c r="J915" i="14" s="1"/>
  <c r="K915" i="14" s="1"/>
  <c r="I895" i="14"/>
  <c r="J895" i="14" s="1"/>
  <c r="K895" i="14" s="1"/>
  <c r="I875" i="14"/>
  <c r="J875" i="14" s="1"/>
  <c r="K875" i="14" s="1"/>
  <c r="I855" i="14"/>
  <c r="J855" i="14" s="1"/>
  <c r="K855" i="14" s="1"/>
  <c r="I785" i="14"/>
  <c r="J785" i="14" s="1"/>
  <c r="K785" i="14" s="1"/>
  <c r="I775" i="14"/>
  <c r="J775" i="14" s="1"/>
  <c r="K775" i="14" s="1"/>
  <c r="I765" i="14"/>
  <c r="J765" i="14" s="1"/>
  <c r="K765" i="14" s="1"/>
  <c r="I755" i="14"/>
  <c r="J755" i="14" s="1"/>
  <c r="K755" i="14" s="1"/>
  <c r="I745" i="14"/>
  <c r="J745" i="14" s="1"/>
  <c r="K745" i="14" s="1"/>
  <c r="I725" i="14"/>
  <c r="J725" i="14" s="1"/>
  <c r="K725" i="14" s="1"/>
  <c r="I715" i="14"/>
  <c r="J715" i="14" s="1"/>
  <c r="K715" i="14" s="1"/>
  <c r="I705" i="14"/>
  <c r="J705" i="14" s="1"/>
  <c r="K705" i="14" s="1"/>
  <c r="I695" i="14"/>
  <c r="J695" i="14" s="1"/>
  <c r="K695" i="14" s="1"/>
  <c r="I685" i="14"/>
  <c r="J685" i="14" s="1"/>
  <c r="K685" i="14" s="1"/>
  <c r="I675" i="14"/>
  <c r="J675" i="14" s="1"/>
  <c r="K675" i="14" s="1"/>
  <c r="I635" i="14"/>
  <c r="J635" i="14" s="1"/>
  <c r="K635" i="14" s="1"/>
  <c r="I605" i="14"/>
  <c r="J605" i="14" s="1"/>
  <c r="K605" i="14" s="1"/>
  <c r="I595" i="14"/>
  <c r="J595" i="14" s="1"/>
  <c r="K595" i="14" s="1"/>
  <c r="I585" i="14"/>
  <c r="J585" i="14" s="1"/>
  <c r="K585" i="14" s="1"/>
  <c r="I565" i="14"/>
  <c r="J565" i="14" s="1"/>
  <c r="K565" i="14" s="1"/>
  <c r="I555" i="14"/>
  <c r="J555" i="14" s="1"/>
  <c r="K555" i="14" s="1"/>
  <c r="I545" i="14"/>
  <c r="J545" i="14" s="1"/>
  <c r="K545" i="14" s="1"/>
  <c r="I535" i="14"/>
  <c r="J535" i="14" s="1"/>
  <c r="K535" i="14" s="1"/>
  <c r="I1437" i="14"/>
  <c r="J1437" i="14" s="1"/>
  <c r="K1437" i="14" s="1"/>
  <c r="I1230" i="14"/>
  <c r="J1230" i="14" s="1"/>
  <c r="K1230" i="14" s="1"/>
  <c r="I1407" i="14"/>
  <c r="J1407" i="14" s="1"/>
  <c r="K1407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tc={29EF7D7C-C998-4E07-B887-162751AE1E76}</author>
  </authors>
  <commentList>
    <comment ref="F1" authorId="0" shapeId="0" xr:uid="{29EF7D7C-C998-4E07-B887-162751AE1E76}">
      <text>
        <t>[Threaded comment]
Your version of Excel allows you to read this threaded comment; however, any edits to it will get removed if the file is opened in a newer version of Excel. Learn more: https://go.microsoft.com/fwlink/?linkid=870924
Comment:
    Ohne Lieferkonditionen und Preiskonditionen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tc={4F1BF3A3-D840-4219-B6AB-155884D1BA01}</author>
    <author>tc={925470B1-B114-4F6E-A43D-CB1E15BD2127}</author>
  </authors>
  <commentList>
    <comment ref="G1" authorId="0" shapeId="0" xr:uid="{4F1BF3A3-D840-4219-B6AB-155884D1BA01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 je Produkt</t>
      </text>
    </comment>
    <comment ref="I1" authorId="1" shapeId="0" xr:uid="{925470B1-B114-4F6E-A43D-CB1E15BD2127}">
      <text>
        <t>[Threaded comment]
Your version of Excel allows you to read this threaded comment; however, any edits to it will get removed if the file is opened in a newer version of Excel. Learn more: https://go.microsoft.com/fwlink/?linkid=870924
Comment:
    Je Produkt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tc={158B67C2-208E-EB41-B63E-010DB842475A}</author>
    <author>tc={5B968F17-9C97-904F-9035-EFDF34499294}</author>
  </authors>
  <commentList>
    <comment ref="G1" authorId="0" shapeId="0" xr:uid="{158B67C2-208E-EB41-B63E-010DB842475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 je Produkt</t>
      </text>
    </comment>
    <comment ref="I1" authorId="1" shapeId="0" xr:uid="{5B968F17-9C97-904F-9035-EFDF34499294}">
      <text>
        <t>[Threaded comment]
Your version of Excel allows you to read this threaded comment; however, any edits to it will get removed if the file is opened in a newer version of Excel. Learn more: https://go.microsoft.com/fwlink/?linkid=870924
Comment:
    Je Produkt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tc={0A94F3ED-8430-4547-BE43-8C1839255E97}</author>
    <author>tc={143B70AF-2A55-B349-859E-A57B2020BB51}</author>
  </authors>
  <commentList>
    <comment ref="G1" authorId="0" shapeId="0" xr:uid="{0A94F3ED-8430-4547-BE43-8C1839255E97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 je Produkt</t>
      </text>
    </comment>
    <comment ref="I1" authorId="1" shapeId="0" xr:uid="{143B70AF-2A55-B349-859E-A57B2020BB51}">
      <text>
        <t>[Threaded comment]
Your version of Excel allows you to read this threaded comment; however, any edits to it will get removed if the file is opened in a newer version of Excel. Learn more: https://go.microsoft.com/fwlink/?linkid=870924
Comment:
    Je Produkt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tc={2BE8B622-B8D3-49F6-8C3E-0F95426A138B}</author>
  </authors>
  <commentList>
    <comment ref="D1" authorId="0" shapeId="0" xr:uid="{2BE8B622-B8D3-49F6-8C3E-0F95426A138B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tc={4C9F1296-4AD8-4BC4-98D7-D44376C06CEE}</author>
    <author>tc={1073D0C5-BC8C-4DC8-A28D-AE2E225B8220}</author>
  </authors>
  <commentList>
    <comment ref="G1" authorId="0" shapeId="0" xr:uid="{4C9F1296-4AD8-4BC4-98D7-D44376C06CEE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 je Produkt</t>
      </text>
    </comment>
    <comment ref="I1" authorId="1" shapeId="0" xr:uid="{1073D0C5-BC8C-4DC8-A28D-AE2E225B8220}">
      <text>
        <t>[Threaded comment]
Your version of Excel allows you to read this threaded comment; however, any edits to it will get removed if the file is opened in a newer version of Excel. Learn more: https://go.microsoft.com/fwlink/?linkid=870924
Comment:
    Je Produkt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tc={90722AFF-EA34-4A78-9E19-FE292D056564}</author>
  </authors>
  <commentList>
    <comment ref="F1" authorId="0" shapeId="0" xr:uid="{90722AFF-EA34-4A78-9E19-FE292D056564}">
      <text>
        <t>[Threaded comment]
Your version of Excel allows you to read this threaded comment; however, any edits to it will get removed if the file is opened in a newer version of Excel. Learn more: https://go.microsoft.com/fwlink/?linkid=870924
Comment:
    Ohne Lieferkonditionen und Preiskonditionen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tc={45A904DB-4AFD-B94F-A0D4-2BD1CF90AD48}</author>
    <author>tc={384871B4-B329-F04E-85E6-947010313FCC}</author>
  </authors>
  <commentList>
    <comment ref="G1" authorId="0" shapeId="0" xr:uid="{45A904DB-4AFD-B94F-A0D4-2BD1CF90AD48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 je Produkt</t>
      </text>
    </comment>
    <comment ref="I1" authorId="1" shapeId="0" xr:uid="{384871B4-B329-F04E-85E6-947010313FCC}">
      <text>
        <t>[Threaded comment]
Your version of Excel allows you to read this threaded comment; however, any edits to it will get removed if the file is opened in a newer version of Excel. Learn more: https://go.microsoft.com/fwlink/?linkid=870924
Comment:
    Je Produkt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tc={57E99FAD-F75E-1F4D-871D-3183AACC2ACE}</author>
  </authors>
  <commentList>
    <comment ref="F1" authorId="0" shapeId="0" xr:uid="{57E99FAD-F75E-1F4D-871D-3183AACC2ACE}">
      <text>
        <t>[Threaded comment]
Your version of Excel allows you to read this threaded comment; however, any edits to it will get removed if the file is opened in a newer version of Excel. Learn more: https://go.microsoft.com/fwlink/?linkid=870924
Comment:
    Ohne Lieferkonditionen und Preiskonditionen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tc={ED247C45-DAD4-4BA7-820F-7DAF5A848711}</author>
    <author>tc={DE72F2A7-8681-428F-94C9-5E10F1E43B67}</author>
  </authors>
  <commentList>
    <comment ref="D1" authorId="0" shapeId="0" xr:uid="{ED247C45-DAD4-4BA7-820F-7DAF5A848711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</t>
      </text>
    </comment>
    <comment ref="AY1" authorId="1" shapeId="0" xr:uid="{DE72F2A7-8681-428F-94C9-5E10F1E43B67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tc={C029A00A-9FAD-4B7B-AC2C-ECA5B2E9BB84}</author>
  </authors>
  <commentList>
    <comment ref="D1" authorId="0" shapeId="0" xr:uid="{C029A00A-9FAD-4B7B-AC2C-ECA5B2E9BB84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tc={CC0F06E9-4080-442F-A438-9C17CE8317D4}</author>
  </authors>
  <commentList>
    <comment ref="F1" authorId="0" shapeId="0" xr:uid="{CC0F06E9-4080-442F-A438-9C17CE8317D4}">
      <text>
        <t>[Threaded comment]
Your version of Excel allows you to read this threaded comment; however, any edits to it will get removed if the file is opened in a newer version of Excel. Learn more: https://go.microsoft.com/fwlink/?linkid=870924
Comment:
    Ohne Lieferkonditionen und ohne Preiskonditionen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tc={543704C5-8284-48AD-85F3-C2DDDD21C101}</author>
  </authors>
  <commentList>
    <comment ref="D1" authorId="0" shapeId="0" xr:uid="{543704C5-8284-48AD-85F3-C2DDDD21C101}">
      <text>
        <t>[Threaded comment]
Your version of Excel allows you to read this threaded comment; however, any edits to it will get removed if the file is opened in a newer version of Excel. Learn more: https://go.microsoft.com/fwlink/?linkid=870924
Comment:
    In der übergreifenden Währung (EUR)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DEAE8F-696D-4B12-A02B-257DE1041219}" keepAlive="1" name="Query - Be-Ku-Merge" description="Connection to the 'Be-Ku-Merge' query in the workbook." type="5" refreshedVersion="8" background="1" saveData="1">
    <dbPr connection="Provider=Microsoft.Mashup.OleDb.1;Data Source=$Workbook$;Location=Be-Ku-Merge;Extended Properties=&quot;&quot;" command="SELECT * FROM [Be-Ku-Merge]"/>
  </connection>
  <connection id="2" xr16:uid="{16855B0C-8A7B-4533-B5F5-71A6ADA57233}" keepAlive="1" name="Query - Bewegungsdaten" description="Connection to the 'Bewegungsdaten' query in the workbook." type="5" refreshedVersion="0" background="1">
    <dbPr connection="Provider=Microsoft.Mashup.OleDb.1;Data Source=$Workbook$;Location=Bewegungsdaten;Extended Properties=&quot;&quot;" command="SELECT * FROM [Bewegungsdaten]"/>
  </connection>
  <connection id="3" xr16:uid="{EF785C41-C33E-4950-BAE4-E6145C422B13}" keepAlive="1" name="Query - Final" description="Connection to the 'Final' query in the workbook." type="5" refreshedVersion="8" background="1" saveData="1">
    <dbPr connection="Provider=Microsoft.Mashup.OleDb.1;Data Source=$Workbook$;Location=Final;Extended Properties=&quot;&quot;" command="SELECT * FROM [Final]"/>
  </connection>
  <connection id="4" xr16:uid="{99791657-3EDF-4B7B-9B64-B77CF4D7E194}" keepAlive="1" name="Query - Kundendaten" description="Connection to the 'Kundendaten' query in the workbook." type="5" refreshedVersion="0" background="1">
    <dbPr connection="Provider=Microsoft.Mashup.OleDb.1;Data Source=$Workbook$;Location=Kundendaten;Extended Properties=&quot;&quot;" command="SELECT * FROM [Kundendaten]"/>
  </connection>
  <connection id="5" xr16:uid="{AE2EBAAD-E276-4385-A687-78CAEC3A9A5F}" keepAlive="1" name="Query - Merged Produkt Daten" description="Connection to the 'Merged Produkt Daten' query in the workbook." type="5" refreshedVersion="8" background="1" saveData="1">
    <dbPr connection="Provider=Microsoft.Mashup.OleDb.1;Data Source=$Workbook$;Location=&quot;Merged Produkt Daten&quot;;Extended Properties=&quot;&quot;" command="SELECT * FROM [Merged Produkt Daten]"/>
  </connection>
</connections>
</file>

<file path=xl/sharedStrings.xml><?xml version="1.0" encoding="utf-8"?>
<sst xmlns="http://schemas.openxmlformats.org/spreadsheetml/2006/main" count="78805" uniqueCount="4155">
  <si>
    <t>Auftragsnummer</t>
  </si>
  <si>
    <t xml:space="preserve">Auftragsdatum </t>
  </si>
  <si>
    <t>Kunden ID</t>
  </si>
  <si>
    <t>Produkt ID</t>
  </si>
  <si>
    <t xml:space="preserve">Menge </t>
  </si>
  <si>
    <t>Kundennamen</t>
  </si>
  <si>
    <t>Kundenland</t>
  </si>
  <si>
    <t>Breitengrad</t>
  </si>
  <si>
    <t>Längengrad</t>
  </si>
  <si>
    <t>Lieferkonditionen</t>
  </si>
  <si>
    <t>Währungscode</t>
  </si>
  <si>
    <t>Preiskondition</t>
  </si>
  <si>
    <t>Emma Smith</t>
  </si>
  <si>
    <t>USA</t>
  </si>
  <si>
    <t>37.090240</t>
  </si>
  <si>
    <t>-95.712891</t>
  </si>
  <si>
    <t>USD</t>
  </si>
  <si>
    <t>B2B</t>
  </si>
  <si>
    <t>Nils James</t>
  </si>
  <si>
    <t>Olivia Williams</t>
  </si>
  <si>
    <t>DE</t>
  </si>
  <si>
    <t>51.08342</t>
  </si>
  <si>
    <t>10.423447</t>
  </si>
  <si>
    <t>EUR</t>
  </si>
  <si>
    <t>Liam Jones</t>
  </si>
  <si>
    <t>CZE</t>
  </si>
  <si>
    <t>14.4167</t>
  </si>
  <si>
    <t>CZK</t>
  </si>
  <si>
    <t>Hannah Koch</t>
  </si>
  <si>
    <t>FRA</t>
  </si>
  <si>
    <t>Isabella Davis</t>
  </si>
  <si>
    <t>ESP</t>
  </si>
  <si>
    <t>40.4189</t>
  </si>
  <si>
    <t>-3.6919</t>
  </si>
  <si>
    <t>Sophia Miller</t>
  </si>
  <si>
    <t>SWE</t>
  </si>
  <si>
    <t>59.3294</t>
  </si>
  <si>
    <t>SEK</t>
  </si>
  <si>
    <t>Mia Wilson</t>
  </si>
  <si>
    <t>ITA</t>
  </si>
  <si>
    <t>Charlotte Moore</t>
  </si>
  <si>
    <t>Amelia Taylor</t>
  </si>
  <si>
    <t>Harper Anderson</t>
  </si>
  <si>
    <t>PL</t>
  </si>
  <si>
    <t>50.0614</t>
  </si>
  <si>
    <t>19.9372</t>
  </si>
  <si>
    <t>PLN</t>
  </si>
  <si>
    <t>Thomas Evert</t>
  </si>
  <si>
    <t>Lucas Jackson</t>
  </si>
  <si>
    <t>Oliver White</t>
  </si>
  <si>
    <t>Aiden Harris</t>
  </si>
  <si>
    <t>Elijah Martin</t>
  </si>
  <si>
    <t>Mike James</t>
  </si>
  <si>
    <t>William Garcia</t>
  </si>
  <si>
    <t>James Martinez</t>
  </si>
  <si>
    <t>Henry Robinson</t>
  </si>
  <si>
    <t>Alfred Moos</t>
  </si>
  <si>
    <t>Michael Rodriguez</t>
  </si>
  <si>
    <t>Daniel Lewis</t>
  </si>
  <si>
    <t>CHN</t>
  </si>
  <si>
    <t>CNY</t>
  </si>
  <si>
    <t>Matthew Lee</t>
  </si>
  <si>
    <t>Jackson Walker</t>
  </si>
  <si>
    <t>Sebastian Hall</t>
  </si>
  <si>
    <t>David Allen</t>
  </si>
  <si>
    <t>Joseph Young</t>
  </si>
  <si>
    <t>Carter Hernandez</t>
  </si>
  <si>
    <t>Samuel King</t>
  </si>
  <si>
    <t>Andrew Wright</t>
  </si>
  <si>
    <t>John Lopez</t>
  </si>
  <si>
    <t>Owen Scott</t>
  </si>
  <si>
    <t>Gabriel Green</t>
  </si>
  <si>
    <t>Jonathan Adams</t>
  </si>
  <si>
    <t>Anthony Baker</t>
  </si>
  <si>
    <t>Dylan Gonzalez</t>
  </si>
  <si>
    <t>Wyatt Nelson</t>
  </si>
  <si>
    <t>Isaac Carter</t>
  </si>
  <si>
    <t>Julian Mitchell</t>
  </si>
  <si>
    <t>Caleb Perez</t>
  </si>
  <si>
    <t>Ryan Roberts</t>
  </si>
  <si>
    <t>Luke Turner</t>
  </si>
  <si>
    <t>Jeremiah Phillips</t>
  </si>
  <si>
    <t>Isaac Reed</t>
  </si>
  <si>
    <t>Nathan Campbell</t>
  </si>
  <si>
    <t>Jack Bailey</t>
  </si>
  <si>
    <t>Jordan Ortiz</t>
  </si>
  <si>
    <t>Nicholas Torres</t>
  </si>
  <si>
    <t>Daniel Collins</t>
  </si>
  <si>
    <t>Grace Hill</t>
  </si>
  <si>
    <t>Madison Murphy</t>
  </si>
  <si>
    <t>Aurora Wilde</t>
  </si>
  <si>
    <t>Avery Perry</t>
  </si>
  <si>
    <t>Scarlett Wood</t>
  </si>
  <si>
    <t>Sofia Turner</t>
  </si>
  <si>
    <t>Chloe Coleman</t>
  </si>
  <si>
    <t>Ella Garcia</t>
  </si>
  <si>
    <t>Victoria Cox</t>
  </si>
  <si>
    <t>Riley Cook</t>
  </si>
  <si>
    <t>Aria Brooks</t>
  </si>
  <si>
    <t>Lily Bell</t>
  </si>
  <si>
    <t>Zoey Howard</t>
  </si>
  <si>
    <t>Penelope Mitchell</t>
  </si>
  <si>
    <t>Layla Ward</t>
  </si>
  <si>
    <t>Nora Foster</t>
  </si>
  <si>
    <t>Hazel Powell</t>
  </si>
  <si>
    <t>Aurora Simmons</t>
  </si>
  <si>
    <t>Elizabeth Reed</t>
  </si>
  <si>
    <t>Stella Price</t>
  </si>
  <si>
    <t>Bella Henderson</t>
  </si>
  <si>
    <t>Paisley Perry</t>
  </si>
  <si>
    <t>Hannah Cook</t>
  </si>
  <si>
    <t>Brooklyn Green</t>
  </si>
  <si>
    <t>Samantha Griffin</t>
  </si>
  <si>
    <t>Audrey Turner</t>
  </si>
  <si>
    <t>Savannah Carter</t>
  </si>
  <si>
    <t>Addison Bennett</t>
  </si>
  <si>
    <t>Natalie Rivera</t>
  </si>
  <si>
    <t>Zoe Ross</t>
  </si>
  <si>
    <t>Leah Watson</t>
  </si>
  <si>
    <t>Skylar Collins</t>
  </si>
  <si>
    <t>Lily Hill</t>
  </si>
  <si>
    <t>Lucy Alexander</t>
  </si>
  <si>
    <t>Anna Butler</t>
  </si>
  <si>
    <t>Eleanor Hughes</t>
  </si>
  <si>
    <t>Leah Foster</t>
  </si>
  <si>
    <t>Ellie Turner</t>
  </si>
  <si>
    <t>Samantha White</t>
  </si>
  <si>
    <t>Violet Walker</t>
  </si>
  <si>
    <t>Aaliyah Watson</t>
  </si>
  <si>
    <t>Claire Murphy</t>
  </si>
  <si>
    <t>Savannah Brooks</t>
  </si>
  <si>
    <t>Alice Phillips</t>
  </si>
  <si>
    <t>Julia Hayes</t>
  </si>
  <si>
    <t>Aubrey Simmons</t>
  </si>
  <si>
    <t>Sarah Turner</t>
  </si>
  <si>
    <t>Kennedy Martinez</t>
  </si>
  <si>
    <t>Gabriella Cox</t>
  </si>
  <si>
    <t>Caroline Price</t>
  </si>
  <si>
    <t>Adam Anderson</t>
  </si>
  <si>
    <t>Benjamin Wod</t>
  </si>
  <si>
    <t>Charles Roberts</t>
  </si>
  <si>
    <t>Christopher Smith</t>
  </si>
  <si>
    <t>David Davis</t>
  </si>
  <si>
    <t>Daniel Thompson</t>
  </si>
  <si>
    <t>Elijah Harris</t>
  </si>
  <si>
    <t>Ethan Wilson</t>
  </si>
  <si>
    <t>Henry Lewis</t>
  </si>
  <si>
    <t>Isaac Johnson</t>
  </si>
  <si>
    <t>Jack Brown</t>
  </si>
  <si>
    <t>James Taylor</t>
  </si>
  <si>
    <t>Joseph Miller</t>
  </si>
  <si>
    <t>Jacob Moore</t>
  </si>
  <si>
    <t>Liam Martinez</t>
  </si>
  <si>
    <t>Logan Clark</t>
  </si>
  <si>
    <t>Mason Williams</t>
  </si>
  <si>
    <t>Michael Peters</t>
  </si>
  <si>
    <t>Matthew Thomas</t>
  </si>
  <si>
    <t>Noah Young</t>
  </si>
  <si>
    <t>Nathan Robinson</t>
  </si>
  <si>
    <t>Oliver Michael</t>
  </si>
  <si>
    <t>Owen Wilson</t>
  </si>
  <si>
    <t>Samuel Davis</t>
  </si>
  <si>
    <t>Sebastian White</t>
  </si>
  <si>
    <t>William Martin</t>
  </si>
  <si>
    <t>Alexander Taylor</t>
  </si>
  <si>
    <t>Andrew Johnson</t>
  </si>
  <si>
    <t>Anthony Smith</t>
  </si>
  <si>
    <t>Benjamin Harris</t>
  </si>
  <si>
    <t>Caleb Moore</t>
  </si>
  <si>
    <t>Christopher Davis</t>
  </si>
  <si>
    <t>David Thompson</t>
  </si>
  <si>
    <t>Daniel Brown</t>
  </si>
  <si>
    <t>Elijah Williams</t>
  </si>
  <si>
    <t>Ethan Thomas</t>
  </si>
  <si>
    <t>Gabriel Wilson</t>
  </si>
  <si>
    <t>Henry Anderson</t>
  </si>
  <si>
    <t>Isaac Martinez</t>
  </si>
  <si>
    <t>Jacob Clark</t>
  </si>
  <si>
    <t>James Young</t>
  </si>
  <si>
    <t>Joseph Lewis</t>
  </si>
  <si>
    <t>Liam Thorn</t>
  </si>
  <si>
    <t>Logan Wright</t>
  </si>
  <si>
    <t>Mason Miller</t>
  </si>
  <si>
    <t>Michael Meist</t>
  </si>
  <si>
    <t>Noah Harris</t>
  </si>
  <si>
    <t>Oliver Gates</t>
  </si>
  <si>
    <t>Ava Mitchell</t>
  </si>
  <si>
    <t>Samuel Cooper</t>
  </si>
  <si>
    <t>Maya Sanchez</t>
  </si>
  <si>
    <t>Alexander Price</t>
  </si>
  <si>
    <t>Zoe Collins</t>
  </si>
  <si>
    <t>Ethan Reed</t>
  </si>
  <si>
    <t>Olivia Ward</t>
  </si>
  <si>
    <t>Benjamin Hughes</t>
  </si>
  <si>
    <t>Lily Turner</t>
  </si>
  <si>
    <t>Noah Foster</t>
  </si>
  <si>
    <t>Grace Roberts</t>
  </si>
  <si>
    <t>Daniel Moor</t>
  </si>
  <si>
    <t>Mia Cox</t>
  </si>
  <si>
    <t>Isaac Nelson</t>
  </si>
  <si>
    <t>Sophia Brooks</t>
  </si>
  <si>
    <t>Carter Hayes</t>
  </si>
  <si>
    <t>Harper Scott</t>
  </si>
  <si>
    <t>Liam Griffin</t>
  </si>
  <si>
    <t>Emily Butler</t>
  </si>
  <si>
    <t>Henry Ramirez</t>
  </si>
  <si>
    <t>Scarlett Campbell</t>
  </si>
  <si>
    <t>Jacob Bennett</t>
  </si>
  <si>
    <t>Evelyn Cox</t>
  </si>
  <si>
    <t>Lucas Green</t>
  </si>
  <si>
    <t>Chloe Hernandez</t>
  </si>
  <si>
    <t>Andrew Ross</t>
  </si>
  <si>
    <t>Audrey Phillips</t>
  </si>
  <si>
    <t>William Walker</t>
  </si>
  <si>
    <t>Aria Adams</t>
  </si>
  <si>
    <t>Elijah Reed</t>
  </si>
  <si>
    <t>Charlotte Martinez</t>
  </si>
  <si>
    <t>David Powell</t>
  </si>
  <si>
    <t>Madison King</t>
  </si>
  <si>
    <t>Oliver Campbell</t>
  </si>
  <si>
    <t>Abigail Young</t>
  </si>
  <si>
    <t>Gabriel Rodriguez</t>
  </si>
  <si>
    <t>Victoria Turner</t>
  </si>
  <si>
    <t>Mike Mitchell</t>
  </si>
  <si>
    <t>Sofia Perry</t>
  </si>
  <si>
    <t>Jackson Wood</t>
  </si>
  <si>
    <t>Amelia White</t>
  </si>
  <si>
    <t>Ethan Martinez</t>
  </si>
  <si>
    <t>Ava Taylor</t>
  </si>
  <si>
    <t>Noah Miller</t>
  </si>
  <si>
    <t>Mia Wright</t>
  </si>
  <si>
    <t>Isabella Bell</t>
  </si>
  <si>
    <t>Liam Turner</t>
  </si>
  <si>
    <t>Sophia Harris</t>
  </si>
  <si>
    <t>Olivia Nelson</t>
  </si>
  <si>
    <t>Alexander Baker</t>
  </si>
  <si>
    <t>Zoe Mitchell</t>
  </si>
  <si>
    <t>Jack Davis</t>
  </si>
  <si>
    <t>Lily Perez</t>
  </si>
  <si>
    <t>Henry Clark</t>
  </si>
  <si>
    <t>Charlotte Roberts</t>
  </si>
  <si>
    <t>Samuel Reed</t>
  </si>
  <si>
    <t>Emma Foster</t>
  </si>
  <si>
    <t>Gabriel Thompson</t>
  </si>
  <si>
    <t>Mia Young</t>
  </si>
  <si>
    <t>Lucas Harris</t>
  </si>
  <si>
    <t>Grace Turner</t>
  </si>
  <si>
    <t>Carter Campbell</t>
  </si>
  <si>
    <t>Harper Cooper</t>
  </si>
  <si>
    <t>Oliver Sanchez</t>
  </si>
  <si>
    <t>Evelyn Adams</t>
  </si>
  <si>
    <t>Jacob Martinez</t>
  </si>
  <si>
    <t>Chloe Ramirez</t>
  </si>
  <si>
    <t>Ella Hayes</t>
  </si>
  <si>
    <t>Madison Phillips</t>
  </si>
  <si>
    <t>Liam Daus</t>
  </si>
  <si>
    <t>Ava Wood</t>
  </si>
  <si>
    <t>Scarlett Butler</t>
  </si>
  <si>
    <t>William King</t>
  </si>
  <si>
    <t>Ava Perry</t>
  </si>
  <si>
    <t>Noah Bell</t>
  </si>
  <si>
    <t>Mia Wood</t>
  </si>
  <si>
    <t>Isabella Foster</t>
  </si>
  <si>
    <t>Liam Collins</t>
  </si>
  <si>
    <t>Sophia Hernandez</t>
  </si>
  <si>
    <t>Olivia Powell</t>
  </si>
  <si>
    <t>Alexander Ros</t>
  </si>
  <si>
    <t>Zoe Walker</t>
  </si>
  <si>
    <t>Benjamin Cox</t>
  </si>
  <si>
    <t>Lily Hernandez</t>
  </si>
  <si>
    <t>Henry Gonzalez</t>
  </si>
  <si>
    <t>Charlotte Adams</t>
  </si>
  <si>
    <t>Samuel Turner</t>
  </si>
  <si>
    <t>Emily Campbell</t>
  </si>
  <si>
    <t>Gabriel Mitchell</t>
  </si>
  <si>
    <t>Mia Sanchez</t>
  </si>
  <si>
    <t>Lucas Baker</t>
  </si>
  <si>
    <t>Grace Davis</t>
  </si>
  <si>
    <t>Carter Thompson</t>
  </si>
  <si>
    <t>Harper Nelson</t>
  </si>
  <si>
    <t>Oliver Phillips</t>
  </si>
  <si>
    <t>Evelyn Perez</t>
  </si>
  <si>
    <t>Jacob Wood</t>
  </si>
  <si>
    <t>Chloe Foster</t>
  </si>
  <si>
    <t>David Hayes</t>
  </si>
  <si>
    <t>Madison Ramirez</t>
  </si>
  <si>
    <t>Aria Bell</t>
  </si>
  <si>
    <t>Emma Good</t>
  </si>
  <si>
    <t>Noah Mike</t>
  </si>
  <si>
    <t>Olivia Brown</t>
  </si>
  <si>
    <t>Liam Taylor</t>
  </si>
  <si>
    <t>Ava Miller</t>
  </si>
  <si>
    <t>Sophia Anderson</t>
  </si>
  <si>
    <t>Isabella Williams</t>
  </si>
  <si>
    <t>Mia Jones</t>
  </si>
  <si>
    <t>Jackson Kyle</t>
  </si>
  <si>
    <t>Jackson Clark</t>
  </si>
  <si>
    <t>Aiden Martinez</t>
  </si>
  <si>
    <t>Lucas Simpson</t>
  </si>
  <si>
    <t>Harper Lewis</t>
  </si>
  <si>
    <t>Evelyn Lee</t>
  </si>
  <si>
    <t>Abigail Walker</t>
  </si>
  <si>
    <t>Charlotte Hall</t>
  </si>
  <si>
    <t>Amelia Allen</t>
  </si>
  <si>
    <t>Emily Young</t>
  </si>
  <si>
    <t>Benjamin Hernandez</t>
  </si>
  <si>
    <t>Henry King</t>
  </si>
  <si>
    <t>Daniel Wright</t>
  </si>
  <si>
    <t>James Lopez</t>
  </si>
  <si>
    <t>William Scott</t>
  </si>
  <si>
    <t>Samuel Green</t>
  </si>
  <si>
    <t>Michael Adams</t>
  </si>
  <si>
    <t>Hannah Baker</t>
  </si>
  <si>
    <t>Matthew Gonzalez</t>
  </si>
  <si>
    <t>David Nelson</t>
  </si>
  <si>
    <t>Joseph Hill</t>
  </si>
  <si>
    <t>Andrew Moore</t>
  </si>
  <si>
    <t>Sofia Cooper</t>
  </si>
  <si>
    <t>Mason Ramirez</t>
  </si>
  <si>
    <t>Olivia Flores</t>
  </si>
  <si>
    <t>Ethan Mitchell</t>
  </si>
  <si>
    <t>Harper Rivera</t>
  </si>
  <si>
    <t>Ava Reed</t>
  </si>
  <si>
    <t>Mia Brooks</t>
  </si>
  <si>
    <t>Emily Price</t>
  </si>
  <si>
    <t>Carter Bailey</t>
  </si>
  <si>
    <t>Lucas Bell</t>
  </si>
  <si>
    <t>Amelia Rivera</t>
  </si>
  <si>
    <t>Jackson Morgan</t>
  </si>
  <si>
    <t>Aiden Phillips</t>
  </si>
  <si>
    <t>Liam Hayes</t>
  </si>
  <si>
    <t>Elias Simmons</t>
  </si>
  <si>
    <t>Magnus Cooper</t>
  </si>
  <si>
    <t>Emil Powell</t>
  </si>
  <si>
    <t>Grayson Long</t>
  </si>
  <si>
    <t>Johannes Torres</t>
  </si>
  <si>
    <t>Elijah Parker</t>
  </si>
  <si>
    <t>Tailor Griffin</t>
  </si>
  <si>
    <t>Jonas Turner</t>
  </si>
  <si>
    <t>Evelyn Coleman</t>
  </si>
  <si>
    <t>Michael Mitchell</t>
  </si>
  <si>
    <t>James Reed</t>
  </si>
  <si>
    <t>Emma Collins</t>
  </si>
  <si>
    <t>Charlotte Foster</t>
  </si>
  <si>
    <t>Daniel Murphy</t>
  </si>
  <si>
    <t>Abigail Cox</t>
  </si>
  <si>
    <t>David Hug</t>
  </si>
  <si>
    <t>Julius Powell</t>
  </si>
  <si>
    <t>Jan Stewart</t>
  </si>
  <si>
    <t>Lennart Howard</t>
  </si>
  <si>
    <t>Andrew Loom</t>
  </si>
  <si>
    <t>Arthur Diaz</t>
  </si>
  <si>
    <t>Marvin Hayes</t>
  </si>
  <si>
    <t>Thorsten Ross</t>
  </si>
  <si>
    <t>Bettina Rivera</t>
  </si>
  <si>
    <t>Jeff Patterson</t>
  </si>
  <si>
    <t>Ava Cooper</t>
  </si>
  <si>
    <t>Jacob Russell</t>
  </si>
  <si>
    <t>Thomas Bryant</t>
  </si>
  <si>
    <t>Ethan Scott</t>
  </si>
  <si>
    <t>Walter Wood</t>
  </si>
  <si>
    <t>Oliver Simmons</t>
  </si>
  <si>
    <t>Natalie Watson</t>
  </si>
  <si>
    <t>Ella Price</t>
  </si>
  <si>
    <t>Ana Bennett</t>
  </si>
  <si>
    <t>Daniel Coleman</t>
  </si>
  <si>
    <t>Anthony Jenkins</t>
  </si>
  <si>
    <t>Elizabeth Rivera</t>
  </si>
  <si>
    <t>Jack Collins</t>
  </si>
  <si>
    <t>Evelyn Morris</t>
  </si>
  <si>
    <t>Marta Watson</t>
  </si>
  <si>
    <t>Joseph Alexander</t>
  </si>
  <si>
    <t>Matthew Howard</t>
  </si>
  <si>
    <t>Chloe Gray</t>
  </si>
  <si>
    <t>Andrew Wod</t>
  </si>
  <si>
    <t>Gina Hughes</t>
  </si>
  <si>
    <t>Hannah Murphy</t>
  </si>
  <si>
    <t>Christopher Ward</t>
  </si>
  <si>
    <t>Samuel Bailey</t>
  </si>
  <si>
    <t>Andrew Stevens</t>
  </si>
  <si>
    <t>Ava Turner</t>
  </si>
  <si>
    <t>Addison Russell</t>
  </si>
  <si>
    <t>Benjamin Hayes</t>
  </si>
  <si>
    <t>Ella Powell</t>
  </si>
  <si>
    <t>Harper Griffin</t>
  </si>
  <si>
    <t>Grace Wood</t>
  </si>
  <si>
    <t>Alexander Ross</t>
  </si>
  <si>
    <t>Madison Simmons</t>
  </si>
  <si>
    <t>Olivia Turner</t>
  </si>
  <si>
    <t>Lucas Mitchell</t>
  </si>
  <si>
    <t>Liam Reed</t>
  </si>
  <si>
    <t>Sophia Torres</t>
  </si>
  <si>
    <t>Isabella Perez</t>
  </si>
  <si>
    <t>Mia Mitchell</t>
  </si>
  <si>
    <t>Emma Brooks</t>
  </si>
  <si>
    <t>Ethan Hayes</t>
  </si>
  <si>
    <t>Noah Cooper</t>
  </si>
  <si>
    <t>Mason Morgan</t>
  </si>
  <si>
    <t>Logan Powell</t>
  </si>
  <si>
    <t>Aiden Simmons</t>
  </si>
  <si>
    <t>James Diaz</t>
  </si>
  <si>
    <t>Elijah Bryant</t>
  </si>
  <si>
    <t>Oliver Long</t>
  </si>
  <si>
    <t>Jacob Reed</t>
  </si>
  <si>
    <t>Matthew Hayes</t>
  </si>
  <si>
    <t>Michael Stewart</t>
  </si>
  <si>
    <t>David Hughes</t>
  </si>
  <si>
    <t>William Powell</t>
  </si>
  <si>
    <t>Benjamin Reed</t>
  </si>
  <si>
    <t>Alexander Root</t>
  </si>
  <si>
    <t>Samuel Patterson</t>
  </si>
  <si>
    <t>Joseph Howard</t>
  </si>
  <si>
    <t>Daniel Ward</t>
  </si>
  <si>
    <t>Andrew Murphy</t>
  </si>
  <si>
    <t>Henry Bryant</t>
  </si>
  <si>
    <t>Jackson Jenkins</t>
  </si>
  <si>
    <t>Emily Rivera</t>
  </si>
  <si>
    <t>Sophia Watson</t>
  </si>
  <si>
    <t>Olivia Morris</t>
  </si>
  <si>
    <t>Mia Simmons</t>
  </si>
  <si>
    <t>Ava Collins</t>
  </si>
  <si>
    <t>Isabella Hayes</t>
  </si>
  <si>
    <t>Charlotte Russell</t>
  </si>
  <si>
    <t>Amelia Bailey</t>
  </si>
  <si>
    <t>Harper Torres</t>
  </si>
  <si>
    <t>Evelyn Reed</t>
  </si>
  <si>
    <t>Abigail Mitchell</t>
  </si>
  <si>
    <t>Emily Foster</t>
  </si>
  <si>
    <t>Elizabeth Perez</t>
  </si>
  <si>
    <t>Sofia Allen</t>
  </si>
  <si>
    <t>Natalie Cox</t>
  </si>
  <si>
    <t>Grace Hughes</t>
  </si>
  <si>
    <t>Victoria Bennett</t>
  </si>
  <si>
    <t>Chloe Parker</t>
  </si>
  <si>
    <t>Hannah Ward</t>
  </si>
  <si>
    <t>Addison Murphy</t>
  </si>
  <si>
    <t>Stella Simmons</t>
  </si>
  <si>
    <t>Victoria Martinez</t>
  </si>
  <si>
    <t>Mason Anderson</t>
  </si>
  <si>
    <t>Evelyn Harris</t>
  </si>
  <si>
    <t>Oliver Turner</t>
  </si>
  <si>
    <t>Ava Lewis</t>
  </si>
  <si>
    <t>Christopher Jackson</t>
  </si>
  <si>
    <t>Charlote Phillips</t>
  </si>
  <si>
    <t>James Wilson</t>
  </si>
  <si>
    <t>Harper Mitchell</t>
  </si>
  <si>
    <t>Ella Clark</t>
  </si>
  <si>
    <t>Liam Green</t>
  </si>
  <si>
    <t>Mia David</t>
  </si>
  <si>
    <t>Benjamin Thompson</t>
  </si>
  <si>
    <t>Sophia Davids</t>
  </si>
  <si>
    <t>Ethan Schmid</t>
  </si>
  <si>
    <t>Amelia Turners</t>
  </si>
  <si>
    <t>Lisa Martinez</t>
  </si>
  <si>
    <t>Julia Scott</t>
  </si>
  <si>
    <t>Luca Rodriguez</t>
  </si>
  <si>
    <t>Harper Wright</t>
  </si>
  <si>
    <t>Mia Anderson</t>
  </si>
  <si>
    <t>Ameeli Harris</t>
  </si>
  <si>
    <t>Alex Turner</t>
  </si>
  <si>
    <t>Ema Baker</t>
  </si>
  <si>
    <t>Henry Hill</t>
  </si>
  <si>
    <t>Michael Garcia</t>
  </si>
  <si>
    <t>Wiliam Turner</t>
  </si>
  <si>
    <t>Emilie Martinez</t>
  </si>
  <si>
    <t>James Thompson</t>
  </si>
  <si>
    <t>Samuel Brown</t>
  </si>
  <si>
    <t>Aida Clark</t>
  </si>
  <si>
    <t>Noah Phillips</t>
  </si>
  <si>
    <t>Ema Mitchell</t>
  </si>
  <si>
    <t>Michael Moore</t>
  </si>
  <si>
    <t>Andrew Wilson</t>
  </si>
  <si>
    <t>Masha Davis</t>
  </si>
  <si>
    <t>Pasha Adams</t>
  </si>
  <si>
    <t>David Turner</t>
  </si>
  <si>
    <t>Muna Martinez</t>
  </si>
  <si>
    <t>Louisa Scott</t>
  </si>
  <si>
    <t>Benjamin Rodriguez</t>
  </si>
  <si>
    <t>Isabell Wright</t>
  </si>
  <si>
    <t>Fiona Anderson</t>
  </si>
  <si>
    <t>Jannik Harris</t>
  </si>
  <si>
    <t>Yannik Turner</t>
  </si>
  <si>
    <t>Emma Ted</t>
  </si>
  <si>
    <t>Sinem Davids</t>
  </si>
  <si>
    <t>Ella Garciella</t>
  </si>
  <si>
    <t>Joseph Turner</t>
  </si>
  <si>
    <t>Ursula Martinez</t>
  </si>
  <si>
    <t>Laura Thompson</t>
  </si>
  <si>
    <t>Karl Brown</t>
  </si>
  <si>
    <t>Moritz Clark</t>
  </si>
  <si>
    <t>Carl Phillips</t>
  </si>
  <si>
    <t>Mesut Mitchell</t>
  </si>
  <si>
    <t>Ali Moore</t>
  </si>
  <si>
    <t>Tomas Wilson</t>
  </si>
  <si>
    <t>Thomas Davis</t>
  </si>
  <si>
    <t>Roger Adams</t>
  </si>
  <si>
    <t>Andrew Turner</t>
  </si>
  <si>
    <t>Rapael Martinez</t>
  </si>
  <si>
    <t>Raphael Scott</t>
  </si>
  <si>
    <t>Lior Rodriguez</t>
  </si>
  <si>
    <t>Fiona Wright</t>
  </si>
  <si>
    <t>Noah Anderson</t>
  </si>
  <si>
    <t>Vincent Harris</t>
  </si>
  <si>
    <t>Robert Turner</t>
  </si>
  <si>
    <t>Robbin Baker</t>
  </si>
  <si>
    <t>Tom Hill</t>
  </si>
  <si>
    <t>Mattias Garcia</t>
  </si>
  <si>
    <t>Tobias Turner</t>
  </si>
  <si>
    <t>Anna Martinez</t>
  </si>
  <si>
    <t>Ana Thompson</t>
  </si>
  <si>
    <t>Bettina Brown</t>
  </si>
  <si>
    <t>Carmen Clark</t>
  </si>
  <si>
    <t>Ben Phillips</t>
  </si>
  <si>
    <t>Mika Mitchell</t>
  </si>
  <si>
    <t>Asha Moore</t>
  </si>
  <si>
    <t>Lena Wilson</t>
  </si>
  <si>
    <t>Laurenz Davis</t>
  </si>
  <si>
    <t>Lisa Adams</t>
  </si>
  <si>
    <t>Carlos Turner</t>
  </si>
  <si>
    <t>Csilla Martinez</t>
  </si>
  <si>
    <t>Daniel Scott</t>
  </si>
  <si>
    <t>Mike Rodriguez</t>
  </si>
  <si>
    <t>Angelina Wright</t>
  </si>
  <si>
    <t>Thomas Anderson</t>
  </si>
  <si>
    <t>Hannah Harris</t>
  </si>
  <si>
    <t>Marta Turner</t>
  </si>
  <si>
    <t>Damian Baker</t>
  </si>
  <si>
    <t>Dorothea Hill</t>
  </si>
  <si>
    <t>Victoria Garcia</t>
  </si>
  <si>
    <t>Dilara Turner</t>
  </si>
  <si>
    <t>Alina Martinez</t>
  </si>
  <si>
    <t>Hannah Thompson</t>
  </si>
  <si>
    <t>Anna Brown</t>
  </si>
  <si>
    <t>Lea Clark</t>
  </si>
  <si>
    <t>Ursula Phillips</t>
  </si>
  <si>
    <t>Mike Phillips</t>
  </si>
  <si>
    <t>Mattias Mitchell</t>
  </si>
  <si>
    <t>Sinem Moore</t>
  </si>
  <si>
    <t>Kate Wilson</t>
  </si>
  <si>
    <t>Kate Davis</t>
  </si>
  <si>
    <t>William Adams</t>
  </si>
  <si>
    <t>Amalia Turner</t>
  </si>
  <si>
    <t>Annelie Martinez</t>
  </si>
  <si>
    <t>Jeremy Scott</t>
  </si>
  <si>
    <t>Pascal Rodriguez</t>
  </si>
  <si>
    <t>Alexander Wright</t>
  </si>
  <si>
    <t>Georgia Anderson</t>
  </si>
  <si>
    <t>Serhan Harris</t>
  </si>
  <si>
    <t>Lisa Turner</t>
  </si>
  <si>
    <t>Lena Baker</t>
  </si>
  <si>
    <t>Miguel Hill</t>
  </si>
  <si>
    <t>Jannik Garcia</t>
  </si>
  <si>
    <t>William James</t>
  </si>
  <si>
    <t>Alina Root</t>
  </si>
  <si>
    <t>Erik Thompson</t>
  </si>
  <si>
    <t>Leo Brown</t>
  </si>
  <si>
    <t>Felix Clark</t>
  </si>
  <si>
    <t>Leopold Phillips</t>
  </si>
  <si>
    <t>Eddi Mitchell</t>
  </si>
  <si>
    <t>Katharina Moore</t>
  </si>
  <si>
    <t>Rederike Wilson</t>
  </si>
  <si>
    <t>Frederike Davis</t>
  </si>
  <si>
    <t>Silke Adam</t>
  </si>
  <si>
    <t>Tessa Turner</t>
  </si>
  <si>
    <t>Tamara Martinez</t>
  </si>
  <si>
    <t>Amalia Scott</t>
  </si>
  <si>
    <t>Mira Rodriguez</t>
  </si>
  <si>
    <t>Mara Wright</t>
  </si>
  <si>
    <t>Dennis Anderson</t>
  </si>
  <si>
    <t>Marta Harris</t>
  </si>
  <si>
    <t>Julien Turner</t>
  </si>
  <si>
    <t>Melissa Baker</t>
  </si>
  <si>
    <t>Julius Hill</t>
  </si>
  <si>
    <t>Elizabeth Wolter</t>
  </si>
  <si>
    <t>John Turner</t>
  </si>
  <si>
    <t>Amelie Martinez</t>
  </si>
  <si>
    <t>Thomas Thompson</t>
  </si>
  <si>
    <t>Samuel Schmid</t>
  </si>
  <si>
    <t>Victoria Clark</t>
  </si>
  <si>
    <t>Viktoria Phillips</t>
  </si>
  <si>
    <t>Patricia Mitchell</t>
  </si>
  <si>
    <t>Katja Moore</t>
  </si>
  <si>
    <t>Niklas Wilson</t>
  </si>
  <si>
    <t>Nikolas Davis</t>
  </si>
  <si>
    <t>Heidi Adams</t>
  </si>
  <si>
    <t>Valentin Turner</t>
  </si>
  <si>
    <t>Miguel Martinez</t>
  </si>
  <si>
    <t>Kerstin Scott</t>
  </si>
  <si>
    <t>Katrin Rodriguez</t>
  </si>
  <si>
    <t>Laura Wright</t>
  </si>
  <si>
    <t>Micha Anderson</t>
  </si>
  <si>
    <t>David Harris</t>
  </si>
  <si>
    <t>Peter Turner</t>
  </si>
  <si>
    <t>Muris Baker</t>
  </si>
  <si>
    <t>Helga Hill</t>
  </si>
  <si>
    <t>Werner Garcia</t>
  </si>
  <si>
    <t>Theo Smith</t>
  </si>
  <si>
    <t>Thadeus Martinez</t>
  </si>
  <si>
    <t>Theodora Thompson</t>
  </si>
  <si>
    <t>Patrik Brown</t>
  </si>
  <si>
    <t>Melinda Clark</t>
  </si>
  <si>
    <t>Melina Phillips</t>
  </si>
  <si>
    <t>Sebastian Mitchell</t>
  </si>
  <si>
    <t>Mike Moore</t>
  </si>
  <si>
    <t>Mika Wilson</t>
  </si>
  <si>
    <t>Carolin Davis</t>
  </si>
  <si>
    <t>Tommi Adams</t>
  </si>
  <si>
    <t>Klaas Turner</t>
  </si>
  <si>
    <t>Claas Martinez</t>
  </si>
  <si>
    <t>James Scott</t>
  </si>
  <si>
    <t>Marta Rodriguez</t>
  </si>
  <si>
    <t>Michael Wright</t>
  </si>
  <si>
    <t>Henry Andrew</t>
  </si>
  <si>
    <t>Hanna Harris</t>
  </si>
  <si>
    <t>Tobias Brown</t>
  </si>
  <si>
    <t>Daniel Baker</t>
  </si>
  <si>
    <t>Louisa Hill</t>
  </si>
  <si>
    <t>Jamie Garcia</t>
  </si>
  <si>
    <t>Leo Turner</t>
  </si>
  <si>
    <t>Fabian Martinez</t>
  </si>
  <si>
    <t>Yeal Thompson</t>
  </si>
  <si>
    <t>Melisa Brown</t>
  </si>
  <si>
    <t>Ben Clark</t>
  </si>
  <si>
    <t>Helga Phillips</t>
  </si>
  <si>
    <t>Sybille Mitchell</t>
  </si>
  <si>
    <t>Dardan Moore</t>
  </si>
  <si>
    <t>Lior Wilson</t>
  </si>
  <si>
    <t>Reiner Davis</t>
  </si>
  <si>
    <t>Anton Adams</t>
  </si>
  <si>
    <t>Susanne Turner</t>
  </si>
  <si>
    <t>Stia Martinez</t>
  </si>
  <si>
    <t>Liat Scott</t>
  </si>
  <si>
    <t>Mia Rodriguez</t>
  </si>
  <si>
    <t>Maja Wright</t>
  </si>
  <si>
    <t>Miguel Anderson</t>
  </si>
  <si>
    <t>Reiner Harris</t>
  </si>
  <si>
    <t>Philipp Turner</t>
  </si>
  <si>
    <t>B2C</t>
  </si>
  <si>
    <t>Ustym Baker</t>
  </si>
  <si>
    <t>Dinuri Hill</t>
  </si>
  <si>
    <t>Lioba Garcia</t>
  </si>
  <si>
    <t>Karolin Turner</t>
  </si>
  <si>
    <t>Cloe Martinez</t>
  </si>
  <si>
    <t>Stella Thompson</t>
  </si>
  <si>
    <t>Lily Brown</t>
  </si>
  <si>
    <t>Lilly Clark</t>
  </si>
  <si>
    <t>Nora Phillips</t>
  </si>
  <si>
    <t>Savannah Mitchell</t>
  </si>
  <si>
    <t>Eleonora Moore</t>
  </si>
  <si>
    <t>Hazel Wilson</t>
  </si>
  <si>
    <t>Zoe Davis</t>
  </si>
  <si>
    <t>Sofia Adams</t>
  </si>
  <si>
    <t>Harper Turner</t>
  </si>
  <si>
    <t>Evelyn Martinez</t>
  </si>
  <si>
    <t>Penelope Scott</t>
  </si>
  <si>
    <t>Kai Rodriguez</t>
  </si>
  <si>
    <t>Marta Wright</t>
  </si>
  <si>
    <t>Michel Anderson</t>
  </si>
  <si>
    <t>Tobias Harris</t>
  </si>
  <si>
    <t>Alicia Turner</t>
  </si>
  <si>
    <t>Alessia Baker</t>
  </si>
  <si>
    <t>Johannes Hill</t>
  </si>
  <si>
    <t>Mike Garcia</t>
  </si>
  <si>
    <t>Noah Turner</t>
  </si>
  <si>
    <t>Theodora Martinez</t>
  </si>
  <si>
    <t>Adrey Thompson</t>
  </si>
  <si>
    <t>Andre Brown</t>
  </si>
  <si>
    <t>Benjamin Clark</t>
  </si>
  <si>
    <t>Charlotte Phillips</t>
  </si>
  <si>
    <t>Mason Mitchell</t>
  </si>
  <si>
    <t>Sophia Moore</t>
  </si>
  <si>
    <t>Liam Wilson</t>
  </si>
  <si>
    <t>Mia Davis</t>
  </si>
  <si>
    <t>Ethan Adams</t>
  </si>
  <si>
    <t>Amelia Turner</t>
  </si>
  <si>
    <t>Noah Martinez</t>
  </si>
  <si>
    <t>Olivia Scott</t>
  </si>
  <si>
    <t>Lucas Rodriguez</t>
  </si>
  <si>
    <t>Isabella Wright</t>
  </si>
  <si>
    <t>Michael Anderson</t>
  </si>
  <si>
    <t>Alice Harris</t>
  </si>
  <si>
    <t>Leah Turner</t>
  </si>
  <si>
    <t>Bella Baker</t>
  </si>
  <si>
    <t>Anton Hill</t>
  </si>
  <si>
    <t>Violetta Garcia</t>
  </si>
  <si>
    <t>Theo Turner</t>
  </si>
  <si>
    <t>Lucy Martinez</t>
  </si>
  <si>
    <t>Genesis Thompson</t>
  </si>
  <si>
    <t>Clair Brown</t>
  </si>
  <si>
    <t>AutoWelt</t>
  </si>
  <si>
    <t>CityCars</t>
  </si>
  <si>
    <t>SpeedWheels</t>
  </si>
  <si>
    <t>DriveVerse</t>
  </si>
  <si>
    <t>AutoRush</t>
  </si>
  <si>
    <t>MotorHaven</t>
  </si>
  <si>
    <t>TurboQuest</t>
  </si>
  <si>
    <t>VelocityVille</t>
  </si>
  <si>
    <t>GearGalaxy</t>
  </si>
  <si>
    <t>riveFusion</t>
  </si>
  <si>
    <t>utoMaximus</t>
  </si>
  <si>
    <t>SpeedShift</t>
  </si>
  <si>
    <t>MotorSpectrum</t>
  </si>
  <si>
    <t>DriveDynasty</t>
  </si>
  <si>
    <t>TurboTrek</t>
  </si>
  <si>
    <t>AccelerateAuto</t>
  </si>
  <si>
    <t>WheelWonder</t>
  </si>
  <si>
    <t>DriveXpress</t>
  </si>
  <si>
    <t>AutoCraft</t>
  </si>
  <si>
    <t>Autohaus Feenflitzer</t>
  </si>
  <si>
    <t>MotorPrime</t>
  </si>
  <si>
    <t>DriveMakers</t>
  </si>
  <si>
    <t>TurboTrail</t>
  </si>
  <si>
    <t>PowerDrove</t>
  </si>
  <si>
    <t>Wolkenreiter Cars</t>
  </si>
  <si>
    <t>SpeedBurst</t>
  </si>
  <si>
    <t>DriveNova</t>
  </si>
  <si>
    <t>MotorSonic</t>
  </si>
  <si>
    <t>TurboBlaze</t>
  </si>
  <si>
    <t>GearGurus</t>
  </si>
  <si>
    <t>DriveElite</t>
  </si>
  <si>
    <t>AutoProfound</t>
  </si>
  <si>
    <t>SpeedForce</t>
  </si>
  <si>
    <t>MotorExcellence</t>
  </si>
  <si>
    <t>DriveElevate</t>
  </si>
  <si>
    <t>TurboPulse</t>
  </si>
  <si>
    <t>AutoPinnacle</t>
  </si>
  <si>
    <t>SpeedSymphony</t>
  </si>
  <si>
    <t>MotorSpectra</t>
  </si>
  <si>
    <t>DriveVelocity</t>
  </si>
  <si>
    <t>TurboThunder</t>
  </si>
  <si>
    <t>Autohaus Meisner</t>
  </si>
  <si>
    <t>AutoSupreme</t>
  </si>
  <si>
    <t>SpeedVortex</t>
  </si>
  <si>
    <t>DriveZen</t>
  </si>
  <si>
    <t>MotorElation</t>
  </si>
  <si>
    <t>TurboWhisper</t>
  </si>
  <si>
    <t>Autohaus Müller</t>
  </si>
  <si>
    <t>AutoZen</t>
  </si>
  <si>
    <t>SpeedFast</t>
  </si>
  <si>
    <t>Tausendunsein Autohaus</t>
  </si>
  <si>
    <t>Zeitreise Motors</t>
  </si>
  <si>
    <t>Wunschmobil Automobilhandel</t>
  </si>
  <si>
    <t>Sternenhimmel Autozentrum</t>
  </si>
  <si>
    <t>Tausendundein Autohaus</t>
  </si>
  <si>
    <t>Himmelsblitz Autos</t>
  </si>
  <si>
    <t>Fliegende Räder GmbH</t>
  </si>
  <si>
    <t>Quantum Autozentrum</t>
  </si>
  <si>
    <t>Traumland Autohaus</t>
  </si>
  <si>
    <t>Fantasie-Mobile</t>
  </si>
  <si>
    <t>Einhorn Automobil</t>
  </si>
  <si>
    <t>Wolkenkratzer Cars</t>
  </si>
  <si>
    <t>Regenbogen Autohaus</t>
  </si>
  <si>
    <t>Zauberwagen GmbH</t>
  </si>
  <si>
    <t>Einsteins Automobilhandel</t>
  </si>
  <si>
    <t>HeavenCars</t>
  </si>
  <si>
    <t>Nebelwolke Autohaus</t>
  </si>
  <si>
    <t>Phantomflitzer GmbH</t>
  </si>
  <si>
    <t>Schatzkiste Cars</t>
  </si>
  <si>
    <t>Traumfänger Autozentrum</t>
  </si>
  <si>
    <t>Illusionswagen GmbH</t>
  </si>
  <si>
    <t>Fantasievolle Autos</t>
  </si>
  <si>
    <t>Einhorntraum Autohaus</t>
  </si>
  <si>
    <t>Zauberhaftes Autozentrum</t>
  </si>
  <si>
    <t>Wolkenhüpfer Motors</t>
  </si>
  <si>
    <t>Zeitmaschinen Autohaus</t>
  </si>
  <si>
    <t>Sternenstaub Autozentrum</t>
  </si>
  <si>
    <t>Märchenwagen GmbH</t>
  </si>
  <si>
    <t>Drachenflug Autohaus</t>
  </si>
  <si>
    <t>Luftschloss Motors</t>
  </si>
  <si>
    <t>Einsteins Fantasiemobile</t>
  </si>
  <si>
    <t>Regenbogentraum Autohaus</t>
  </si>
  <si>
    <t>Wolkenfänger Cars</t>
  </si>
  <si>
    <t>Wunderland Autozentrum</t>
  </si>
  <si>
    <t>Magische Karossen GmbH</t>
  </si>
  <si>
    <t>Fantasieblitz Autos</t>
  </si>
  <si>
    <t>Geheimnisvolles Autohaus</t>
  </si>
  <si>
    <t>Traumfahrzeuge Motors</t>
  </si>
  <si>
    <t>Einhörnchen Traumwagen GmbH</t>
  </si>
  <si>
    <t>Wolkenflug Autohaus</t>
  </si>
  <si>
    <t>Zauberkraft Autozentrum</t>
  </si>
  <si>
    <t>Phantastische Autos</t>
  </si>
  <si>
    <t>Nebelschleier Autos</t>
  </si>
  <si>
    <t>Schatztruhe Motors</t>
  </si>
  <si>
    <t>Traumzeit Autozentrum</t>
  </si>
  <si>
    <t>Illusionskarossen GmbH</t>
  </si>
  <si>
    <t>Fantasiereise Autos</t>
  </si>
  <si>
    <t>Einhornzauber Autohaus</t>
  </si>
  <si>
    <t>Zauberhafte Autozentrum</t>
  </si>
  <si>
    <t>Zeitportal Autohaus</t>
  </si>
  <si>
    <t>Sternenfänger Autozentrum</t>
  </si>
  <si>
    <t>Märchenhaftes Autohaus</t>
  </si>
  <si>
    <t>Drachenzauber Autozentrum</t>
  </si>
  <si>
    <t>Traumautos</t>
  </si>
  <si>
    <t>Einsteins Traummobil GmbH</t>
  </si>
  <si>
    <t>Regenbogenfahrt Motors</t>
  </si>
  <si>
    <t>Wolkenreise Autohaus</t>
  </si>
  <si>
    <t>Wunderkarossen GmbH</t>
  </si>
  <si>
    <t>Magic Autozentrum</t>
  </si>
  <si>
    <t>FantasieTraum</t>
  </si>
  <si>
    <t>Geheimnisvolle Motors</t>
  </si>
  <si>
    <t>Autohaus Williams</t>
  </si>
  <si>
    <t>Einhornkraft Autozentrum</t>
  </si>
  <si>
    <t>Phantasievolles Autohaus</t>
  </si>
  <si>
    <t>Schatzkammer Autohaus</t>
  </si>
  <si>
    <t>Einmaleins GmbH</t>
  </si>
  <si>
    <t>Illusionäre Autowelt</t>
  </si>
  <si>
    <t>Fantasieblitz Autohaus</t>
  </si>
  <si>
    <t>Geisterfahrer Motors</t>
  </si>
  <si>
    <t>Wolkenhimmel Autos</t>
  </si>
  <si>
    <t>Sternlichter Autohaus</t>
  </si>
  <si>
    <t>Märchenhafte Automobile</t>
  </si>
  <si>
    <t>Drachenflug Motors</t>
  </si>
  <si>
    <t>Luftschloss Cars</t>
  </si>
  <si>
    <t>Einsteins Autohaus</t>
  </si>
  <si>
    <t>NextStep Motors</t>
  </si>
  <si>
    <t>Wolkenstürmer Cars</t>
  </si>
  <si>
    <t>Best Motors GmbH</t>
  </si>
  <si>
    <t>Dein Autohaus</t>
  </si>
  <si>
    <t>Fantasieblume Autohaus</t>
  </si>
  <si>
    <t>Geheimnisvolle Autos</t>
  </si>
  <si>
    <t>Traumflug Motors</t>
  </si>
  <si>
    <t>Autohaus Steiner</t>
  </si>
  <si>
    <t>Phantasievolle Karossen</t>
  </si>
  <si>
    <t>Nebelschleier Autohau</t>
  </si>
  <si>
    <t>Schatzkammer Motor</t>
  </si>
  <si>
    <t>Traumwelten Autohaus</t>
  </si>
  <si>
    <t>Autohaus Schmid</t>
  </si>
  <si>
    <t>Traumwelten Autozentrum</t>
  </si>
  <si>
    <t>Illusionäre Autohaus</t>
  </si>
  <si>
    <t>Fantasieblitz Motors</t>
  </si>
  <si>
    <t>Geisterfahrer Traumwagen GmbH</t>
  </si>
  <si>
    <t>Wolkenhimmel Autozentrum</t>
  </si>
  <si>
    <t>Zauberträume Motors</t>
  </si>
  <si>
    <t>Zeitreise Autohaus</t>
  </si>
  <si>
    <t>DriveLux GmbH</t>
  </si>
  <si>
    <t>Sternenlicht Autozentrum</t>
  </si>
  <si>
    <t>Märchenhafte Automobilezentrum</t>
  </si>
  <si>
    <t xml:space="preserve">Drachenflug </t>
  </si>
  <si>
    <t>Luftschloss Autohaus</t>
  </si>
  <si>
    <t>Einsteins Fantasiewagen GmbH</t>
  </si>
  <si>
    <t>Regenbogenfunkeln Motors</t>
  </si>
  <si>
    <t>Wolkenstürmer Autozentrum</t>
  </si>
  <si>
    <t>Wunderkarosse GmbH</t>
  </si>
  <si>
    <t>Magische Autoträume</t>
  </si>
  <si>
    <t>Fantasieblume Autozentrum</t>
  </si>
  <si>
    <t>Geheimnisvolle Cars</t>
  </si>
  <si>
    <t>Traumflug Autohaus</t>
  </si>
  <si>
    <t>Einhornkraft Motors</t>
  </si>
  <si>
    <t>Phantasievolle Motoren</t>
  </si>
  <si>
    <t>Nebelschleier Autohaus</t>
  </si>
  <si>
    <t>Schatzkammer Motors</t>
  </si>
  <si>
    <t xml:space="preserve">raumwelten </t>
  </si>
  <si>
    <t>llusionäre</t>
  </si>
  <si>
    <t>PowerDrive</t>
  </si>
  <si>
    <t>AutoXpert</t>
  </si>
  <si>
    <t>DriveZone</t>
  </si>
  <si>
    <t>FirstGear Autos</t>
  </si>
  <si>
    <t>PrecisionAuto</t>
  </si>
  <si>
    <t>ProSpeed</t>
  </si>
  <si>
    <t>Autohaus Scholz</t>
  </si>
  <si>
    <t>SupremeDrive</t>
  </si>
  <si>
    <t>AutoPlus</t>
  </si>
  <si>
    <t>CityWheels</t>
  </si>
  <si>
    <t>TurboMax</t>
  </si>
  <si>
    <t>AutoSense</t>
  </si>
  <si>
    <t>DriveRight</t>
  </si>
  <si>
    <t>PremierAuto</t>
  </si>
  <si>
    <t xml:space="preserve">MaxSpeed </t>
  </si>
  <si>
    <t>CarConnect</t>
  </si>
  <si>
    <t>PrecisionDriv</t>
  </si>
  <si>
    <t>AutoPrime</t>
  </si>
  <si>
    <t>DriveLux</t>
  </si>
  <si>
    <t>SuperiorAu</t>
  </si>
  <si>
    <t>AutoGenius</t>
  </si>
  <si>
    <t>AutoLink</t>
  </si>
  <si>
    <t>DriveStyle</t>
  </si>
  <si>
    <t>AutoPlaza</t>
  </si>
  <si>
    <t>DriveNation</t>
  </si>
  <si>
    <t>MotorMax</t>
  </si>
  <si>
    <t>CarQuest</t>
  </si>
  <si>
    <t>ProDrive</t>
  </si>
  <si>
    <t>FastTrack Autos</t>
  </si>
  <si>
    <t>TurboSpeed</t>
  </si>
  <si>
    <t>DriveSmart</t>
  </si>
  <si>
    <t>AutoProfi</t>
  </si>
  <si>
    <t>MasterDrive</t>
  </si>
  <si>
    <t>EliteCars</t>
  </si>
  <si>
    <t>SpeedStar</t>
  </si>
  <si>
    <t>AutoGlobe</t>
  </si>
  <si>
    <t>DriveWell</t>
  </si>
  <si>
    <t>Velocity Motors</t>
  </si>
  <si>
    <t>AutoPark</t>
  </si>
  <si>
    <t>SpeedLine Autos</t>
  </si>
  <si>
    <t>CarMaxx</t>
  </si>
  <si>
    <t>TurboDrive</t>
  </si>
  <si>
    <t>AutoNation</t>
  </si>
  <si>
    <t>MotorWorks</t>
  </si>
  <si>
    <t>EliteMotors</t>
  </si>
  <si>
    <t>FastWheels</t>
  </si>
  <si>
    <t>AutoLand</t>
  </si>
  <si>
    <t>PowerCars</t>
  </si>
  <si>
    <t>DriveSolutions</t>
  </si>
  <si>
    <t>ProSpeed Autos</t>
  </si>
  <si>
    <t>PrecisionAutozentrum</t>
  </si>
  <si>
    <t>AutoWorld</t>
  </si>
  <si>
    <t>SpeedDrive</t>
  </si>
  <si>
    <t>RapidMotors Autohaus</t>
  </si>
  <si>
    <t>DriveInnovate</t>
  </si>
  <si>
    <t>Apex Autos</t>
  </si>
  <si>
    <t>CityDrive Motors</t>
  </si>
  <si>
    <t>TurboMotive</t>
  </si>
  <si>
    <t>AutoMaxx</t>
  </si>
  <si>
    <t xml:space="preserve">DriveSmart </t>
  </si>
  <si>
    <t>FirstGear Motors</t>
  </si>
  <si>
    <t>PerformanceAuto</t>
  </si>
  <si>
    <t>GrandSpeed</t>
  </si>
  <si>
    <t>AutoTech</t>
  </si>
  <si>
    <t>DrivePerfect</t>
  </si>
  <si>
    <t>PremierCars</t>
  </si>
  <si>
    <t>HighVelocity Autos</t>
  </si>
  <si>
    <t xml:space="preserve">CarConnect </t>
  </si>
  <si>
    <t>MasterDrive Motorhaus</t>
  </si>
  <si>
    <t>SpeedElite</t>
  </si>
  <si>
    <t>AutoWise</t>
  </si>
  <si>
    <t>DriveStyle Autohaus</t>
  </si>
  <si>
    <t>SuperiorMotors</t>
  </si>
  <si>
    <t>AutoPro Experts</t>
  </si>
  <si>
    <t>DriveMaxx</t>
  </si>
  <si>
    <t>AutoLink Solutions</t>
  </si>
  <si>
    <t>DriveLux Autozentrum</t>
  </si>
  <si>
    <t>ProAutohaus</t>
  </si>
  <si>
    <t>TurboTech</t>
  </si>
  <si>
    <t>VelocityDrive</t>
  </si>
  <si>
    <t>AutoXcel</t>
  </si>
  <si>
    <t>SwiftMotors</t>
  </si>
  <si>
    <t>DriveRight Solutions</t>
  </si>
  <si>
    <t>ApexAutohaus</t>
  </si>
  <si>
    <t>MasterSpeed</t>
  </si>
  <si>
    <t>EliteDrive Motors</t>
  </si>
  <si>
    <t>SpeedStar Solutions</t>
  </si>
  <si>
    <t>AutoHaven Experts</t>
  </si>
  <si>
    <t>GrandDrive</t>
  </si>
  <si>
    <t>PowerMax Autos</t>
  </si>
  <si>
    <t>AutoGenius Solutions</t>
  </si>
  <si>
    <t>DriveNation Experts</t>
  </si>
  <si>
    <t>MotorMaxx</t>
  </si>
  <si>
    <t>RapidMotors</t>
  </si>
  <si>
    <t>CarQuest Solutions</t>
  </si>
  <si>
    <t>ProDrive Motors</t>
  </si>
  <si>
    <t>FastLane Autohaus</t>
  </si>
  <si>
    <t>TurboSpeed Solutions</t>
  </si>
  <si>
    <t>DriveSmart Experts</t>
  </si>
  <si>
    <t>AutoProfi Motors</t>
  </si>
  <si>
    <t>DriveSense</t>
  </si>
  <si>
    <t>MasterSpeed Solutions</t>
  </si>
  <si>
    <t>EliteAutohaus</t>
  </si>
  <si>
    <t>SpeedXpert Motors</t>
  </si>
  <si>
    <t>AutoPark Solutions</t>
  </si>
  <si>
    <t>DriveWell Experts</t>
  </si>
  <si>
    <t>PrecisionAutohaus</t>
  </si>
  <si>
    <t>AutoNation Motors</t>
  </si>
  <si>
    <t>VelocityDrive Solutions</t>
  </si>
  <si>
    <t>CityCars Experts</t>
  </si>
  <si>
    <t>TurboDrive Cars</t>
  </si>
  <si>
    <t>DriveLine Autohaus</t>
  </si>
  <si>
    <t>AutoLand Autozentrum</t>
  </si>
  <si>
    <t>PowerCars Autozentrum</t>
  </si>
  <si>
    <t xml:space="preserve">DriveSolutions </t>
  </si>
  <si>
    <t>ProSpeed Autohaus</t>
  </si>
  <si>
    <t>FastWheels Experts</t>
  </si>
  <si>
    <t xml:space="preserve">MotorWorks </t>
  </si>
  <si>
    <t>SpeedDrive Autozentrum</t>
  </si>
  <si>
    <t>DriveInnovate Experts</t>
  </si>
  <si>
    <t>Apex Autos Motors</t>
  </si>
  <si>
    <t>AutoMaxx Solutions</t>
  </si>
  <si>
    <t>DriveSmart Solutions</t>
  </si>
  <si>
    <t>FirstGear Autohaus</t>
  </si>
  <si>
    <t>PerformanceAuto Experts</t>
  </si>
  <si>
    <t>GrandSpeed Motors</t>
  </si>
  <si>
    <t>AutoTech Solutions</t>
  </si>
  <si>
    <t>DrivePerfect Experts</t>
  </si>
  <si>
    <t>PremierCars Motors</t>
  </si>
  <si>
    <t>HighVelocity Autohaus</t>
  </si>
  <si>
    <t>CarConnect Solutions</t>
  </si>
  <si>
    <t>MasterDrive Motors</t>
  </si>
  <si>
    <t>SpeedElite Experts</t>
  </si>
  <si>
    <t>AutoWise Motors</t>
  </si>
  <si>
    <t>DriveStyle Solutions</t>
  </si>
  <si>
    <t>SuperiorMotors Experts</t>
  </si>
  <si>
    <t>AutoPro Experts Motors</t>
  </si>
  <si>
    <t>DriveMaxx Solutions</t>
  </si>
  <si>
    <t>AutoLink Solutions Experts</t>
  </si>
  <si>
    <t>DriveLux Motors</t>
  </si>
  <si>
    <t>ProAutohaus Solutions</t>
  </si>
  <si>
    <t>TurboTech Experts</t>
  </si>
  <si>
    <t>VelocityDrive Motors</t>
  </si>
  <si>
    <t>AutoXcel Solutions</t>
  </si>
  <si>
    <t>SwiftMotors Experts</t>
  </si>
  <si>
    <t>DriveRight Solutions Motors</t>
  </si>
  <si>
    <t>ApexAutohaus Experts</t>
  </si>
  <si>
    <t>MasterSpeed Motors</t>
  </si>
  <si>
    <t>EliteDrive Solutions</t>
  </si>
  <si>
    <t>SpeedStar Motors</t>
  </si>
  <si>
    <t>AutoHaven Solutions</t>
  </si>
  <si>
    <t>GrandDrive Experts</t>
  </si>
  <si>
    <t>PowerMax Autos Motors</t>
  </si>
  <si>
    <t>AutoGenius Solutions Experts</t>
  </si>
  <si>
    <t>DriveNation Experts Motors</t>
  </si>
  <si>
    <t>MotorMaxx Motors</t>
  </si>
  <si>
    <t>RapidMotors Solutions</t>
  </si>
  <si>
    <t>SpeedXpert Solutions</t>
  </si>
  <si>
    <t>AutoPark Solutions Experts</t>
  </si>
  <si>
    <t>DriveWell Experts Motors</t>
  </si>
  <si>
    <t>PrecisionAutohaus Motors</t>
  </si>
  <si>
    <t>AutoNation Solutions</t>
  </si>
  <si>
    <t>VelocityDrive Solutions Experts</t>
  </si>
  <si>
    <t>CityCars Experts Motors</t>
  </si>
  <si>
    <t>TurboDrive Motors</t>
  </si>
  <si>
    <t>DriveLine Solutions</t>
  </si>
  <si>
    <t>AutoLand Experts</t>
  </si>
  <si>
    <t>PowerCars Motors</t>
  </si>
  <si>
    <t>DriveSolutions Solutions</t>
  </si>
  <si>
    <t>ProSpeed Autohaus Experts</t>
  </si>
  <si>
    <t>FastWheels Experts Motors</t>
  </si>
  <si>
    <t>MotorWorks Motors</t>
  </si>
  <si>
    <t>SpeedDrive Solutions</t>
  </si>
  <si>
    <t>VroomVille</t>
  </si>
  <si>
    <t>MotorMeiers</t>
  </si>
  <si>
    <t>AutoMeiers</t>
  </si>
  <si>
    <t>arQuest Solutions Experts</t>
  </si>
  <si>
    <t>roDrive Motors</t>
  </si>
  <si>
    <t>astLane Autohaus Solutions</t>
  </si>
  <si>
    <t>urboSpeed Solutions Experts</t>
  </si>
  <si>
    <t>DriveSmart Experts Motors</t>
  </si>
  <si>
    <t>Autohaus Moos</t>
  </si>
  <si>
    <t>DriveSense Solutions</t>
  </si>
  <si>
    <t>MasterSpeed Solutions Experts</t>
  </si>
  <si>
    <t>Prouktnamen</t>
  </si>
  <si>
    <t>Produkttyp</t>
  </si>
  <si>
    <t>SolarBreeze</t>
  </si>
  <si>
    <t>Cabrio</t>
  </si>
  <si>
    <t>ZenithZephyr</t>
  </si>
  <si>
    <t>AeroCargo</t>
  </si>
  <si>
    <t>Kombi</t>
  </si>
  <si>
    <t>FusionFlex</t>
  </si>
  <si>
    <t>Kompaktwagen</t>
  </si>
  <si>
    <t>SwiftShift</t>
  </si>
  <si>
    <t>Zippity</t>
  </si>
  <si>
    <t>Mini/Kleinwagen</t>
  </si>
  <si>
    <t>PicoMotive</t>
  </si>
  <si>
    <t>WorkForce</t>
  </si>
  <si>
    <t>Nutzfahrzeug</t>
  </si>
  <si>
    <t>CargoHauler</t>
  </si>
  <si>
    <t>TrailBlazer</t>
  </si>
  <si>
    <t>SUV/Geländewagen</t>
  </si>
  <si>
    <t>TerraTrek</t>
  </si>
  <si>
    <t>CaravanCruiser</t>
  </si>
  <si>
    <t>Vans/Minivans</t>
  </si>
  <si>
    <t>UrbanVenture</t>
  </si>
  <si>
    <t>USD/EUR</t>
  </si>
  <si>
    <t>Währungsname</t>
  </si>
  <si>
    <t>Chinesischer Renminibi Yuan</t>
  </si>
  <si>
    <t>Zloty</t>
  </si>
  <si>
    <t>Dollar</t>
  </si>
  <si>
    <t>Euro</t>
  </si>
  <si>
    <t>Schwedische Krone</t>
  </si>
  <si>
    <t>Tschechische Krone</t>
  </si>
  <si>
    <t>Menge</t>
  </si>
  <si>
    <t>E-484865</t>
  </si>
  <si>
    <t>E-548571</t>
  </si>
  <si>
    <t>E-137210</t>
  </si>
  <si>
    <t>E-660977</t>
  </si>
  <si>
    <t>E-605467</t>
  </si>
  <si>
    <t>E-526164</t>
  </si>
  <si>
    <t>E-316172</t>
  </si>
  <si>
    <t>E-167087</t>
  </si>
  <si>
    <t>E-563972</t>
  </si>
  <si>
    <t>E-286046</t>
  </si>
  <si>
    <t>E-143151</t>
  </si>
  <si>
    <t>E-681673</t>
  </si>
  <si>
    <t>E-594210</t>
  </si>
  <si>
    <t>E-328002</t>
  </si>
  <si>
    <t>E-605042</t>
  </si>
  <si>
    <t>E-323181</t>
  </si>
  <si>
    <t>E-130577</t>
  </si>
  <si>
    <t>E-465359</t>
  </si>
  <si>
    <t>E-515924</t>
  </si>
  <si>
    <t>E-535823</t>
  </si>
  <si>
    <t>E-695808</t>
  </si>
  <si>
    <t>E-531645</t>
  </si>
  <si>
    <t>E-394735</t>
  </si>
  <si>
    <t>E-488880</t>
  </si>
  <si>
    <t>E-566394</t>
  </si>
  <si>
    <t>E-436079</t>
  </si>
  <si>
    <t>E-538187</t>
  </si>
  <si>
    <t>E-308264</t>
  </si>
  <si>
    <t>E-384537</t>
  </si>
  <si>
    <t>E-470746</t>
  </si>
  <si>
    <t>E-445204</t>
  </si>
  <si>
    <t>E-676568</t>
  </si>
  <si>
    <t>E-477213</t>
  </si>
  <si>
    <t>E-575233</t>
  </si>
  <si>
    <t>E-493284</t>
  </si>
  <si>
    <t>E-217869</t>
  </si>
  <si>
    <t>E-437250</t>
  </si>
  <si>
    <t>E-693873</t>
  </si>
  <si>
    <t>E-418175</t>
  </si>
  <si>
    <t>E-522209</t>
  </si>
  <si>
    <t>E-373330</t>
  </si>
  <si>
    <t>E-669964</t>
  </si>
  <si>
    <t>E-155308</t>
  </si>
  <si>
    <t>E-582124</t>
  </si>
  <si>
    <t>E-602994</t>
  </si>
  <si>
    <t>E-208320</t>
  </si>
  <si>
    <t>E-438097</t>
  </si>
  <si>
    <t>E-574373</t>
  </si>
  <si>
    <t>E-369379</t>
  </si>
  <si>
    <t>E-332558</t>
  </si>
  <si>
    <t>E-223554</t>
  </si>
  <si>
    <t>E-688231</t>
  </si>
  <si>
    <t>E-455710</t>
  </si>
  <si>
    <t>E-383222</t>
  </si>
  <si>
    <t>E-359961</t>
  </si>
  <si>
    <t>E-664831</t>
  </si>
  <si>
    <t>E-699344</t>
  </si>
  <si>
    <t>E-213292</t>
  </si>
  <si>
    <t>E-527407</t>
  </si>
  <si>
    <t>E-675300</t>
  </si>
  <si>
    <t>E-654679</t>
  </si>
  <si>
    <t>E-549494</t>
  </si>
  <si>
    <t>E-377103</t>
  </si>
  <si>
    <t>E-499678</t>
  </si>
  <si>
    <t>E-186057</t>
  </si>
  <si>
    <t>E-260675</t>
  </si>
  <si>
    <t>E-271823</t>
  </si>
  <si>
    <t>E-668800</t>
  </si>
  <si>
    <t>E-667963</t>
  </si>
  <si>
    <t>E-689235</t>
  </si>
  <si>
    <t>E-105353</t>
  </si>
  <si>
    <t>E-103145</t>
  </si>
  <si>
    <t>E-435047</t>
  </si>
  <si>
    <t>E-696064</t>
  </si>
  <si>
    <t>E-551717</t>
  </si>
  <si>
    <t>E-303412</t>
  </si>
  <si>
    <t>E-281618</t>
  </si>
  <si>
    <t>E-542808</t>
  </si>
  <si>
    <t>E-519326</t>
  </si>
  <si>
    <t>E-184683</t>
  </si>
  <si>
    <t>E-203300</t>
  </si>
  <si>
    <t>E-398553</t>
  </si>
  <si>
    <t>E-371722</t>
  </si>
  <si>
    <t>E-261128</t>
  </si>
  <si>
    <t>E-139268</t>
  </si>
  <si>
    <t>E-319261</t>
  </si>
  <si>
    <t>E-176872</t>
  </si>
  <si>
    <t>E-394535</t>
  </si>
  <si>
    <t>E-491192</t>
  </si>
  <si>
    <t>E-105927</t>
  </si>
  <si>
    <t>E-262409</t>
  </si>
  <si>
    <t>E-335109</t>
  </si>
  <si>
    <t>E-595639</t>
  </si>
  <si>
    <t>E-519101</t>
  </si>
  <si>
    <t>E-670777</t>
  </si>
  <si>
    <t>E-353862</t>
  </si>
  <si>
    <t>E-689009</t>
  </si>
  <si>
    <t>E-345664</t>
  </si>
  <si>
    <t>E-276745</t>
  </si>
  <si>
    <t>E-335258</t>
  </si>
  <si>
    <t>E-645409</t>
  </si>
  <si>
    <t>E-308228</t>
  </si>
  <si>
    <t>E-447926</t>
  </si>
  <si>
    <t>E-128014</t>
  </si>
  <si>
    <t>E-568727</t>
  </si>
  <si>
    <t>E-673807</t>
  </si>
  <si>
    <t>E-391014</t>
  </si>
  <si>
    <t>E-672713</t>
  </si>
  <si>
    <t>E-377617</t>
  </si>
  <si>
    <t>E-368491</t>
  </si>
  <si>
    <t>E-690836</t>
  </si>
  <si>
    <t>E-105086</t>
  </si>
  <si>
    <t>E-621832</t>
  </si>
  <si>
    <t>E-417812</t>
  </si>
  <si>
    <t>E-477186</t>
  </si>
  <si>
    <t>E-239293</t>
  </si>
  <si>
    <t>E-291494</t>
  </si>
  <si>
    <t>E-612929</t>
  </si>
  <si>
    <t>E-523858</t>
  </si>
  <si>
    <t>E-592214</t>
  </si>
  <si>
    <t>E-411782</t>
  </si>
  <si>
    <t>E-598166</t>
  </si>
  <si>
    <t>E-356398</t>
  </si>
  <si>
    <t>E-362012</t>
  </si>
  <si>
    <t>E-444592</t>
  </si>
  <si>
    <t>E-363429</t>
  </si>
  <si>
    <t>E-338384</t>
  </si>
  <si>
    <t>E-187319</t>
  </si>
  <si>
    <t>E-524668</t>
  </si>
  <si>
    <t>E-158761</t>
  </si>
  <si>
    <t>E-444284</t>
  </si>
  <si>
    <t>E-566811</t>
  </si>
  <si>
    <t>E-447213</t>
  </si>
  <si>
    <t>E-439546</t>
  </si>
  <si>
    <t>E-310891</t>
  </si>
  <si>
    <t>E-697869</t>
  </si>
  <si>
    <t>E-336196</t>
  </si>
  <si>
    <t>E-593055</t>
  </si>
  <si>
    <t>E-373888</t>
  </si>
  <si>
    <t>E-392935</t>
  </si>
  <si>
    <t>E-412911</t>
  </si>
  <si>
    <t>E-246363</t>
  </si>
  <si>
    <t>E-411229</t>
  </si>
  <si>
    <t>E-531455</t>
  </si>
  <si>
    <t>E-207744</t>
  </si>
  <si>
    <t>E-514247</t>
  </si>
  <si>
    <t>E-145856</t>
  </si>
  <si>
    <t>E-653851</t>
  </si>
  <si>
    <t>E-403759</t>
  </si>
  <si>
    <t>E-595245</t>
  </si>
  <si>
    <t>E-366713</t>
  </si>
  <si>
    <t>E-370137</t>
  </si>
  <si>
    <t>E-266969</t>
  </si>
  <si>
    <t>E-164670</t>
  </si>
  <si>
    <t>E-603020</t>
  </si>
  <si>
    <t>E-148910</t>
  </si>
  <si>
    <t>E-134600</t>
  </si>
  <si>
    <t>E-477195</t>
  </si>
  <si>
    <t>E-209964</t>
  </si>
  <si>
    <t>E-640531</t>
  </si>
  <si>
    <t>E-458365</t>
  </si>
  <si>
    <t>E-657880</t>
  </si>
  <si>
    <t>E-475596</t>
  </si>
  <si>
    <t>E-485194</t>
  </si>
  <si>
    <t>E-128774</t>
  </si>
  <si>
    <t>E-316562</t>
  </si>
  <si>
    <t>E-594388</t>
  </si>
  <si>
    <t>E-204675</t>
  </si>
  <si>
    <t>E-604357</t>
  </si>
  <si>
    <t>E-130454</t>
  </si>
  <si>
    <t>E-529762</t>
  </si>
  <si>
    <t>E-666811</t>
  </si>
  <si>
    <t>E-131658</t>
  </si>
  <si>
    <t>E-115304</t>
  </si>
  <si>
    <t>E-676645</t>
  </si>
  <si>
    <t>E-468107</t>
  </si>
  <si>
    <t>E-433421</t>
  </si>
  <si>
    <t>E-497267</t>
  </si>
  <si>
    <t>E-670453</t>
  </si>
  <si>
    <t>E-594829</t>
  </si>
  <si>
    <t>E-334344</t>
  </si>
  <si>
    <t>E-578999</t>
  </si>
  <si>
    <t>E-202017</t>
  </si>
  <si>
    <t>E-180508</t>
  </si>
  <si>
    <t>E-694643</t>
  </si>
  <si>
    <t>E-398440</t>
  </si>
  <si>
    <t>E-675967</t>
  </si>
  <si>
    <t>E-474239</t>
  </si>
  <si>
    <t>E-380084</t>
  </si>
  <si>
    <t>E-180659</t>
  </si>
  <si>
    <t>E-378027</t>
  </si>
  <si>
    <t>E-376350</t>
  </si>
  <si>
    <t>E-409869</t>
  </si>
  <si>
    <t>E-556330</t>
  </si>
  <si>
    <t>E-640435</t>
  </si>
  <si>
    <t>E-490926</t>
  </si>
  <si>
    <t>E-540872</t>
  </si>
  <si>
    <t>E-281873</t>
  </si>
  <si>
    <t>E-251902</t>
  </si>
  <si>
    <t>E-147268</t>
  </si>
  <si>
    <t>E-313375</t>
  </si>
  <si>
    <t>E-132815</t>
  </si>
  <si>
    <t>E-560888</t>
  </si>
  <si>
    <t>E-681495</t>
  </si>
  <si>
    <t>E-676817</t>
  </si>
  <si>
    <t>E-363014</t>
  </si>
  <si>
    <t>E-147717</t>
  </si>
  <si>
    <t>E-688250</t>
  </si>
  <si>
    <t>E-578079</t>
  </si>
  <si>
    <t>E-224892</t>
  </si>
  <si>
    <t>E-293259</t>
  </si>
  <si>
    <t>E-293788</t>
  </si>
  <si>
    <t>E-371960</t>
  </si>
  <si>
    <t>E-220838</t>
  </si>
  <si>
    <t>E-239988</t>
  </si>
  <si>
    <t>E-402965</t>
  </si>
  <si>
    <t>E-555203</t>
  </si>
  <si>
    <t>E-471889</t>
  </si>
  <si>
    <t>E-498396</t>
  </si>
  <si>
    <t>E-321577</t>
  </si>
  <si>
    <t>E-379764</t>
  </si>
  <si>
    <t>E-515288</t>
  </si>
  <si>
    <t>E-367344</t>
  </si>
  <si>
    <t>E-621298</t>
  </si>
  <si>
    <t>E-342663</t>
  </si>
  <si>
    <t>E-505341</t>
  </si>
  <si>
    <t>E-456198</t>
  </si>
  <si>
    <t>E-436643</t>
  </si>
  <si>
    <t>E-678488</t>
  </si>
  <si>
    <t>E-275269</t>
  </si>
  <si>
    <t>E-382666</t>
  </si>
  <si>
    <t>E-180470</t>
  </si>
  <si>
    <t>E-525915</t>
  </si>
  <si>
    <t>E-511236</t>
  </si>
  <si>
    <t>E-269905</t>
  </si>
  <si>
    <t>E-231233</t>
  </si>
  <si>
    <t>E-178123</t>
  </si>
  <si>
    <t>E-457338</t>
  </si>
  <si>
    <t>E-442182</t>
  </si>
  <si>
    <t>E-640522</t>
  </si>
  <si>
    <t>E-623015</t>
  </si>
  <si>
    <t>E-522320</t>
  </si>
  <si>
    <t>E-531746</t>
  </si>
  <si>
    <t>E-421267</t>
  </si>
  <si>
    <t>E-369335</t>
  </si>
  <si>
    <t>E-612485</t>
  </si>
  <si>
    <t>E-516831</t>
  </si>
  <si>
    <t>E-215546</t>
  </si>
  <si>
    <t>E-564353</t>
  </si>
  <si>
    <t>E-595496</t>
  </si>
  <si>
    <t>E-106077</t>
  </si>
  <si>
    <t>E-174572</t>
  </si>
  <si>
    <t>E-206931</t>
  </si>
  <si>
    <t>E-512647</t>
  </si>
  <si>
    <t>E-570614</t>
  </si>
  <si>
    <t>E-461879</t>
  </si>
  <si>
    <t>E-414540</t>
  </si>
  <si>
    <t>E-253554</t>
  </si>
  <si>
    <t>E-449730</t>
  </si>
  <si>
    <t>E-599337</t>
  </si>
  <si>
    <t>E-580320</t>
  </si>
  <si>
    <t>E-348406</t>
  </si>
  <si>
    <t>E-457163</t>
  </si>
  <si>
    <t>E-464714</t>
  </si>
  <si>
    <t>E-613909</t>
  </si>
  <si>
    <t>E-157476</t>
  </si>
  <si>
    <t>E-602660</t>
  </si>
  <si>
    <t>E-683785</t>
  </si>
  <si>
    <t>E-326392</t>
  </si>
  <si>
    <t>E-221461</t>
  </si>
  <si>
    <t>E-648899</t>
  </si>
  <si>
    <t>E-181751</t>
  </si>
  <si>
    <t>E-474796</t>
  </si>
  <si>
    <t>E-141029</t>
  </si>
  <si>
    <t>E-277543</t>
  </si>
  <si>
    <t>E-684192</t>
  </si>
  <si>
    <t>E-153830</t>
  </si>
  <si>
    <t>E-248958</t>
  </si>
  <si>
    <t>E-155987</t>
  </si>
  <si>
    <t>E-148967</t>
  </si>
  <si>
    <t>E-268532</t>
  </si>
  <si>
    <t>E-481077</t>
  </si>
  <si>
    <t>E-258863</t>
  </si>
  <si>
    <t>E-287471</t>
  </si>
  <si>
    <t>E-439673</t>
  </si>
  <si>
    <t>E-546833</t>
  </si>
  <si>
    <t>E-475600</t>
  </si>
  <si>
    <t>E-305634</t>
  </si>
  <si>
    <t>E-690537</t>
  </si>
  <si>
    <t>E-480925</t>
  </si>
  <si>
    <t>E-692595</t>
  </si>
  <si>
    <t>E-507733</t>
  </si>
  <si>
    <t>E-171390</t>
  </si>
  <si>
    <t>E-321756</t>
  </si>
  <si>
    <t>E-335851</t>
  </si>
  <si>
    <t>E-238459</t>
  </si>
  <si>
    <t>E-670134</t>
  </si>
  <si>
    <t>E-236075</t>
  </si>
  <si>
    <t>E-109232</t>
  </si>
  <si>
    <t>E-314607</t>
  </si>
  <si>
    <t>E-386108</t>
  </si>
  <si>
    <t>E-311938</t>
  </si>
  <si>
    <t>E-328541</t>
  </si>
  <si>
    <t>E-444857</t>
  </si>
  <si>
    <t>E-241777</t>
  </si>
  <si>
    <t>E-621391</t>
  </si>
  <si>
    <t>E-437296</t>
  </si>
  <si>
    <t>E-300501</t>
  </si>
  <si>
    <t>E-173824</t>
  </si>
  <si>
    <t>E-662389</t>
  </si>
  <si>
    <t>E-564087</t>
  </si>
  <si>
    <t>E-121120</t>
  </si>
  <si>
    <t>E-396220</t>
  </si>
  <si>
    <t>E-235044</t>
  </si>
  <si>
    <t>E-154681</t>
  </si>
  <si>
    <t>E-387726</t>
  </si>
  <si>
    <t>E-394109</t>
  </si>
  <si>
    <t>E-252345</t>
  </si>
  <si>
    <t>E-384022</t>
  </si>
  <si>
    <t>E-348440</t>
  </si>
  <si>
    <t>E-579450</t>
  </si>
  <si>
    <t>E-184937</t>
  </si>
  <si>
    <t>E-443756</t>
  </si>
  <si>
    <t>E-577721</t>
  </si>
  <si>
    <t>E-593965</t>
  </si>
  <si>
    <t>E-169642</t>
  </si>
  <si>
    <t>E-548288</t>
  </si>
  <si>
    <t>E-355964</t>
  </si>
  <si>
    <t>E-622819</t>
  </si>
  <si>
    <t>E-689999</t>
  </si>
  <si>
    <t>E-583736</t>
  </si>
  <si>
    <t>E-451122</t>
  </si>
  <si>
    <t>E-255505</t>
  </si>
  <si>
    <t>E-234840</t>
  </si>
  <si>
    <t>E-213367</t>
  </si>
  <si>
    <t>E-344353</t>
  </si>
  <si>
    <t>E-159578</t>
  </si>
  <si>
    <t>E-495404</t>
  </si>
  <si>
    <t>E-252316</t>
  </si>
  <si>
    <t>E-204116</t>
  </si>
  <si>
    <t>E-174909</t>
  </si>
  <si>
    <t>E-295367</t>
  </si>
  <si>
    <t>E-313977</t>
  </si>
  <si>
    <t>E-161001</t>
  </si>
  <si>
    <t>E-574473</t>
  </si>
  <si>
    <t>E-327995</t>
  </si>
  <si>
    <t>E-357515</t>
  </si>
  <si>
    <t>E-511210</t>
  </si>
  <si>
    <t>E-329726</t>
  </si>
  <si>
    <t>E-149531</t>
  </si>
  <si>
    <t>E-185498</t>
  </si>
  <si>
    <t>E-298782</t>
  </si>
  <si>
    <t>E-621590</t>
  </si>
  <si>
    <t>E-459718</t>
  </si>
  <si>
    <t>E-104340</t>
  </si>
  <si>
    <t>E-366980</t>
  </si>
  <si>
    <t>E-682010</t>
  </si>
  <si>
    <t>E-112741</t>
  </si>
  <si>
    <t>E-674917</t>
  </si>
  <si>
    <t>E-197883</t>
  </si>
  <si>
    <t>E-305145</t>
  </si>
  <si>
    <t>E-147954</t>
  </si>
  <si>
    <t>E-247565</t>
  </si>
  <si>
    <t>E-139665</t>
  </si>
  <si>
    <t>E-128180</t>
  </si>
  <si>
    <t>E-138971</t>
  </si>
  <si>
    <t>E-679884</t>
  </si>
  <si>
    <t>E-497534</t>
  </si>
  <si>
    <t>E-462421</t>
  </si>
  <si>
    <t>E-606775</t>
  </si>
  <si>
    <t>E-399508</t>
  </si>
  <si>
    <t>E-207740</t>
  </si>
  <si>
    <t>E-498564</t>
  </si>
  <si>
    <t>E-653181</t>
  </si>
  <si>
    <t>E-431280</t>
  </si>
  <si>
    <t>E-586878</t>
  </si>
  <si>
    <t>E-224797</t>
  </si>
  <si>
    <t>E-377204</t>
  </si>
  <si>
    <t>E-669046</t>
  </si>
  <si>
    <t>E-506020</t>
  </si>
  <si>
    <t>E-629108</t>
  </si>
  <si>
    <t>E-107294</t>
  </si>
  <si>
    <t>E-274481</t>
  </si>
  <si>
    <t>E-416392</t>
  </si>
  <si>
    <t>E-340345</t>
  </si>
  <si>
    <t>E-526748</t>
  </si>
  <si>
    <t>E-591264</t>
  </si>
  <si>
    <t>E-409389</t>
  </si>
  <si>
    <t>E-142357</t>
  </si>
  <si>
    <t>E-541974</t>
  </si>
  <si>
    <t>E-206004</t>
  </si>
  <si>
    <t>E-116518</t>
  </si>
  <si>
    <t>E-288828</t>
  </si>
  <si>
    <t>E-231056</t>
  </si>
  <si>
    <t>E-511786</t>
  </si>
  <si>
    <t>E-626127</t>
  </si>
  <si>
    <t>E-692223</t>
  </si>
  <si>
    <t>E-583694</t>
  </si>
  <si>
    <t>E-171181</t>
  </si>
  <si>
    <t>E-454500</t>
  </si>
  <si>
    <t>E-236499</t>
  </si>
  <si>
    <t>E-533010</t>
  </si>
  <si>
    <t>E-492038</t>
  </si>
  <si>
    <t>E-223057</t>
  </si>
  <si>
    <t>E-536187</t>
  </si>
  <si>
    <t>E-524911</t>
  </si>
  <si>
    <t>E-685884</t>
  </si>
  <si>
    <t>E-678024</t>
  </si>
  <si>
    <t>E-436227</t>
  </si>
  <si>
    <t>E-251520</t>
  </si>
  <si>
    <t>E-105633</t>
  </si>
  <si>
    <t>E-653256</t>
  </si>
  <si>
    <t>E-631310</t>
  </si>
  <si>
    <t>E-301525</t>
  </si>
  <si>
    <t>E-514017</t>
  </si>
  <si>
    <t>E-208864</t>
  </si>
  <si>
    <t>E-423653</t>
  </si>
  <si>
    <t>E-629726</t>
  </si>
  <si>
    <t>E-625600</t>
  </si>
  <si>
    <t>E-601610</t>
  </si>
  <si>
    <t>E-180156</t>
  </si>
  <si>
    <t>E-285516</t>
  </si>
  <si>
    <t>E-158630</t>
  </si>
  <si>
    <t>E-408480</t>
  </si>
  <si>
    <t>E-567585</t>
  </si>
  <si>
    <t>E-304715</t>
  </si>
  <si>
    <t>E-481578</t>
  </si>
  <si>
    <t>E-490850</t>
  </si>
  <si>
    <t>E-624037</t>
  </si>
  <si>
    <t>E-478226</t>
  </si>
  <si>
    <t>E-338192</t>
  </si>
  <si>
    <t>E-160103</t>
  </si>
  <si>
    <t>E-390342</t>
  </si>
  <si>
    <t>E-687321</t>
  </si>
  <si>
    <t>E-646996</t>
  </si>
  <si>
    <t>E-497694</t>
  </si>
  <si>
    <t>E-512949</t>
  </si>
  <si>
    <t>E-540516</t>
  </si>
  <si>
    <t>E-646233</t>
  </si>
  <si>
    <t>E-391091</t>
  </si>
  <si>
    <t>E-465587</t>
  </si>
  <si>
    <t>E-296647</t>
  </si>
  <si>
    <t>E-374149</t>
  </si>
  <si>
    <t>E-169139</t>
  </si>
  <si>
    <t>E-176969</t>
  </si>
  <si>
    <t>E-185707</t>
  </si>
  <si>
    <t>E-633798</t>
  </si>
  <si>
    <t>E-653204</t>
  </si>
  <si>
    <t>E-472039</t>
  </si>
  <si>
    <t>E-562209</t>
  </si>
  <si>
    <t>E-513350</t>
  </si>
  <si>
    <t>E-204475</t>
  </si>
  <si>
    <t>E-462694</t>
  </si>
  <si>
    <t>E-250562</t>
  </si>
  <si>
    <t>E-115583</t>
  </si>
  <si>
    <t>E-392375</t>
  </si>
  <si>
    <t>E-153818</t>
  </si>
  <si>
    <t>E-214721</t>
  </si>
  <si>
    <t>E-394288</t>
  </si>
  <si>
    <t>E-258237</t>
  </si>
  <si>
    <t>E-552308</t>
  </si>
  <si>
    <t>E-643408</t>
  </si>
  <si>
    <t>E-516463</t>
  </si>
  <si>
    <t>E-519148</t>
  </si>
  <si>
    <t>E-152344</t>
  </si>
  <si>
    <t>E-315465</t>
  </si>
  <si>
    <t>E-604875</t>
  </si>
  <si>
    <t>E-684860</t>
  </si>
  <si>
    <t>E-390793</t>
  </si>
  <si>
    <t>E-255032</t>
  </si>
  <si>
    <t>E-220547</t>
  </si>
  <si>
    <t>E-377497</t>
  </si>
  <si>
    <t>E-454766</t>
  </si>
  <si>
    <t>E-213351</t>
  </si>
  <si>
    <t>E-355321</t>
  </si>
  <si>
    <t>E-372795</t>
  </si>
  <si>
    <t>E-205052</t>
  </si>
  <si>
    <t>E-370833</t>
  </si>
  <si>
    <t>E-328364</t>
  </si>
  <si>
    <t>E-455517</t>
  </si>
  <si>
    <t>E-558599</t>
  </si>
  <si>
    <t>E-347255</t>
  </si>
  <si>
    <t>E-194136</t>
  </si>
  <si>
    <t>E-402791</t>
  </si>
  <si>
    <t>E-127917</t>
  </si>
  <si>
    <t>E-295374</t>
  </si>
  <si>
    <t>E-533275</t>
  </si>
  <si>
    <t>E-159989</t>
  </si>
  <si>
    <t>E-529242</t>
  </si>
  <si>
    <t>E-495540</t>
  </si>
  <si>
    <t>E-113867</t>
  </si>
  <si>
    <t>E-138919</t>
  </si>
  <si>
    <t>E-593538</t>
  </si>
  <si>
    <t>E-123074</t>
  </si>
  <si>
    <t>E-588777</t>
  </si>
  <si>
    <t>E-532559</t>
  </si>
  <si>
    <t>E-653464</t>
  </si>
  <si>
    <t>E-178153</t>
  </si>
  <si>
    <t>PRT</t>
  </si>
  <si>
    <t>Alpina Autozentrum</t>
  </si>
  <si>
    <t>ElanoTron</t>
  </si>
  <si>
    <t>EvoltBreeze</t>
  </si>
  <si>
    <t>ElectraGlide</t>
  </si>
  <si>
    <t>PowerSurge</t>
  </si>
  <si>
    <t>SparkleDrivE</t>
  </si>
  <si>
    <t>LuminaEco</t>
  </si>
  <si>
    <t>EluminaE</t>
  </si>
  <si>
    <t>TechElano</t>
  </si>
  <si>
    <t>VeloVolt</t>
  </si>
  <si>
    <t>SolarE</t>
  </si>
  <si>
    <t>BurnElectric+</t>
  </si>
  <si>
    <t>ElectraNova</t>
  </si>
  <si>
    <t>AmpereX</t>
  </si>
  <si>
    <t>EnviroluxE</t>
  </si>
  <si>
    <t>E1250</t>
  </si>
  <si>
    <t>E1450</t>
  </si>
  <si>
    <t>E1650</t>
  </si>
  <si>
    <t>E1850</t>
  </si>
  <si>
    <t>E2050</t>
  </si>
  <si>
    <t>E2250</t>
  </si>
  <si>
    <t>E2450</t>
  </si>
  <si>
    <t>E2650</t>
  </si>
  <si>
    <t>E2850</t>
  </si>
  <si>
    <t>E3050</t>
  </si>
  <si>
    <t>E3250</t>
  </si>
  <si>
    <t>E3450</t>
  </si>
  <si>
    <t>E3650</t>
  </si>
  <si>
    <t>E3850</t>
  </si>
  <si>
    <t>39.553444</t>
  </si>
  <si>
    <t>-7.83932</t>
  </si>
  <si>
    <t>42.6384261</t>
  </si>
  <si>
    <t>12.674297</t>
  </si>
  <si>
    <t>46.603354</t>
  </si>
  <si>
    <t>1.8883335</t>
  </si>
  <si>
    <t>49.7439047</t>
  </si>
  <si>
    <t>15.3381061</t>
  </si>
  <si>
    <t>35.000074</t>
  </si>
  <si>
    <t>104.999927</t>
  </si>
  <si>
    <t>Kundenart</t>
  </si>
  <si>
    <t>Auftragswert in Transaktionswährung</t>
  </si>
  <si>
    <t>Lieferkonditionen in EUR je Produkt</t>
  </si>
  <si>
    <t>Steuer-ID</t>
  </si>
  <si>
    <t>F-22003</t>
  </si>
  <si>
    <t>F-21888</t>
  </si>
  <si>
    <t>F-21878</t>
  </si>
  <si>
    <t>F-22277</t>
  </si>
  <si>
    <t>F-21621</t>
  </si>
  <si>
    <t>F-22080</t>
  </si>
  <si>
    <t>F-21961</t>
  </si>
  <si>
    <t>F-22020</t>
  </si>
  <si>
    <t>F-21783</t>
  </si>
  <si>
    <t>E1889</t>
  </si>
  <si>
    <t>E1825</t>
  </si>
  <si>
    <t>E1454</t>
  </si>
  <si>
    <t>E1598</t>
  </si>
  <si>
    <t>E1765</t>
  </si>
  <si>
    <t>E1731</t>
  </si>
  <si>
    <t>E1423</t>
  </si>
  <si>
    <t>E1824</t>
  </si>
  <si>
    <t>E1541</t>
  </si>
  <si>
    <t>E1413</t>
  </si>
  <si>
    <t>E1386</t>
  </si>
  <si>
    <t>E1678</t>
  </si>
  <si>
    <t>E1844</t>
  </si>
  <si>
    <t>E1596</t>
  </si>
  <si>
    <t>E1418</t>
  </si>
  <si>
    <t>E1750</t>
  </si>
  <si>
    <t>E1685</t>
  </si>
  <si>
    <t>E1513</t>
  </si>
  <si>
    <t>E1705</t>
  </si>
  <si>
    <t>E1727</t>
  </si>
  <si>
    <t>E1879</t>
  </si>
  <si>
    <t>E1569</t>
  </si>
  <si>
    <t>E1768</t>
  </si>
  <si>
    <t>E1733</t>
  </si>
  <si>
    <t>E1730</t>
  </si>
  <si>
    <t>E1422</t>
  </si>
  <si>
    <t>E1585</t>
  </si>
  <si>
    <t>Variable Kosten</t>
  </si>
  <si>
    <t>E1382</t>
  </si>
  <si>
    <t>E1540</t>
  </si>
  <si>
    <t>E1725</t>
  </si>
  <si>
    <t>E1457</t>
  </si>
  <si>
    <t>E1780</t>
  </si>
  <si>
    <t>E1652</t>
  </si>
  <si>
    <t>E1533</t>
  </si>
  <si>
    <t>E1839</t>
  </si>
  <si>
    <t>E1441</t>
  </si>
  <si>
    <t>E1828</t>
  </si>
  <si>
    <t>E1424</t>
  </si>
  <si>
    <t>E1560</t>
  </si>
  <si>
    <t>E1483</t>
  </si>
  <si>
    <t>E1783</t>
  </si>
  <si>
    <t>E1830</t>
  </si>
  <si>
    <t>E1766</t>
  </si>
  <si>
    <t>E1662</t>
  </si>
  <si>
    <t>E1791</t>
  </si>
  <si>
    <t>E1778</t>
  </si>
  <si>
    <t>E1698</t>
  </si>
  <si>
    <t>E1784</t>
  </si>
  <si>
    <t>E1383</t>
  </si>
  <si>
    <t>E1384</t>
  </si>
  <si>
    <t>E1385</t>
  </si>
  <si>
    <t>E1387</t>
  </si>
  <si>
    <t>E1388</t>
  </si>
  <si>
    <t>E1389</t>
  </si>
  <si>
    <t>E1390</t>
  </si>
  <si>
    <t>E1391</t>
  </si>
  <si>
    <t>E1392</t>
  </si>
  <si>
    <t>E1393</t>
  </si>
  <si>
    <t>E1394</t>
  </si>
  <si>
    <t>E1395</t>
  </si>
  <si>
    <t>E1396</t>
  </si>
  <si>
    <t>E1397</t>
  </si>
  <si>
    <t>E1398</t>
  </si>
  <si>
    <t>E1399</t>
  </si>
  <si>
    <t>E1400</t>
  </si>
  <si>
    <t>E1401</t>
  </si>
  <si>
    <t>E1402</t>
  </si>
  <si>
    <t>E1403</t>
  </si>
  <si>
    <t>E1404</t>
  </si>
  <si>
    <t>E1405</t>
  </si>
  <si>
    <t>E1406</t>
  </si>
  <si>
    <t>E1407</t>
  </si>
  <si>
    <t>E1408</t>
  </si>
  <si>
    <t>E1409</t>
  </si>
  <si>
    <t>E1410</t>
  </si>
  <si>
    <t>E1411</t>
  </si>
  <si>
    <t>E1412</t>
  </si>
  <si>
    <t>E1414</t>
  </si>
  <si>
    <t>E1415</t>
  </si>
  <si>
    <t>E1416</t>
  </si>
  <si>
    <t>E1417</t>
  </si>
  <si>
    <t>E1419</t>
  </si>
  <si>
    <t>E1420</t>
  </si>
  <si>
    <t>E1421</t>
  </si>
  <si>
    <t>E1425</t>
  </si>
  <si>
    <t>E1426</t>
  </si>
  <si>
    <t>E1427</t>
  </si>
  <si>
    <t>E1428</t>
  </si>
  <si>
    <t>E1429</t>
  </si>
  <si>
    <t>E1430</t>
  </si>
  <si>
    <t>E1431</t>
  </si>
  <si>
    <t>E1432</t>
  </si>
  <si>
    <t>E1433</t>
  </si>
  <si>
    <t>E1434</t>
  </si>
  <si>
    <t>E1435</t>
  </si>
  <si>
    <t>E1436</t>
  </si>
  <si>
    <t>E1437</t>
  </si>
  <si>
    <t>E1438</t>
  </si>
  <si>
    <t>E1439</t>
  </si>
  <si>
    <t>E1440</t>
  </si>
  <si>
    <t>E1442</t>
  </si>
  <si>
    <t>E1443</t>
  </si>
  <si>
    <t>E1444</t>
  </si>
  <si>
    <t>E1445</t>
  </si>
  <si>
    <t>E1446</t>
  </si>
  <si>
    <t>E1447</t>
  </si>
  <si>
    <t>E1448</t>
  </si>
  <si>
    <t>E1449</t>
  </si>
  <si>
    <t>E1451</t>
  </si>
  <si>
    <t>E1452</t>
  </si>
  <si>
    <t>E1453</t>
  </si>
  <si>
    <t>E1455</t>
  </si>
  <si>
    <t>E1456</t>
  </si>
  <si>
    <t>E1458</t>
  </si>
  <si>
    <t>E1459</t>
  </si>
  <si>
    <t>E1460</t>
  </si>
  <si>
    <t>E1461</t>
  </si>
  <si>
    <t>E1462</t>
  </si>
  <si>
    <t>E1463</t>
  </si>
  <si>
    <t>E1464</t>
  </si>
  <si>
    <t>E1465</t>
  </si>
  <si>
    <t>E1466</t>
  </si>
  <si>
    <t>E1467</t>
  </si>
  <si>
    <t>E1468</t>
  </si>
  <si>
    <t>E1469</t>
  </si>
  <si>
    <t>E1470</t>
  </si>
  <si>
    <t>E1471</t>
  </si>
  <si>
    <t>E1472</t>
  </si>
  <si>
    <t>E1473</t>
  </si>
  <si>
    <t>E1474</t>
  </si>
  <si>
    <t>E1475</t>
  </si>
  <si>
    <t>E1476</t>
  </si>
  <si>
    <t>E1477</t>
  </si>
  <si>
    <t>E1478</t>
  </si>
  <si>
    <t>E1479</t>
  </si>
  <si>
    <t>E1480</t>
  </si>
  <si>
    <t>E1481</t>
  </si>
  <si>
    <t>E1482</t>
  </si>
  <si>
    <t>E1484</t>
  </si>
  <si>
    <t>E1485</t>
  </si>
  <si>
    <t>E1486</t>
  </si>
  <si>
    <t>E1487</t>
  </si>
  <si>
    <t>E1488</t>
  </si>
  <si>
    <t>E1489</t>
  </si>
  <si>
    <t>E1490</t>
  </si>
  <si>
    <t>E1491</t>
  </si>
  <si>
    <t>E1492</t>
  </si>
  <si>
    <t>E1493</t>
  </si>
  <si>
    <t>E1494</t>
  </si>
  <si>
    <t>E1495</t>
  </si>
  <si>
    <t>E1496</t>
  </si>
  <si>
    <t>E1497</t>
  </si>
  <si>
    <t>E1498</t>
  </si>
  <si>
    <t>E1499</t>
  </si>
  <si>
    <t>E1500</t>
  </si>
  <si>
    <t>E1501</t>
  </si>
  <si>
    <t>E1502</t>
  </si>
  <si>
    <t>E1503</t>
  </si>
  <si>
    <t>E1504</t>
  </si>
  <si>
    <t>E1505</t>
  </si>
  <si>
    <t>E1506</t>
  </si>
  <si>
    <t>E1507</t>
  </si>
  <si>
    <t>E1508</t>
  </si>
  <si>
    <t>E1509</t>
  </si>
  <si>
    <t>E1510</t>
  </si>
  <si>
    <t>E1511</t>
  </si>
  <si>
    <t>E1512</t>
  </si>
  <si>
    <t>E1514</t>
  </si>
  <si>
    <t>E1515</t>
  </si>
  <si>
    <t>E1516</t>
  </si>
  <si>
    <t>E1517</t>
  </si>
  <si>
    <t>E1518</t>
  </si>
  <si>
    <t>E1519</t>
  </si>
  <si>
    <t>E1520</t>
  </si>
  <si>
    <t>E1521</t>
  </si>
  <si>
    <t>E1522</t>
  </si>
  <si>
    <t>E1523</t>
  </si>
  <si>
    <t>E1524</t>
  </si>
  <si>
    <t>E1525</t>
  </si>
  <si>
    <t>E1526</t>
  </si>
  <si>
    <t>E1527</t>
  </si>
  <si>
    <t>E1528</t>
  </si>
  <si>
    <t>E1529</t>
  </si>
  <si>
    <t>E1530</t>
  </si>
  <si>
    <t>E1531</t>
  </si>
  <si>
    <t>E1532</t>
  </si>
  <si>
    <t>E1534</t>
  </si>
  <si>
    <t>E1535</t>
  </si>
  <si>
    <t>E1536</t>
  </si>
  <si>
    <t>E1537</t>
  </si>
  <si>
    <t>E1538</t>
  </si>
  <si>
    <t>E1539</t>
  </si>
  <si>
    <t>E1542</t>
  </si>
  <si>
    <t>E1543</t>
  </si>
  <si>
    <t>E1544</t>
  </si>
  <si>
    <t>E1545</t>
  </si>
  <si>
    <t>E1546</t>
  </si>
  <si>
    <t>E1547</t>
  </si>
  <si>
    <t>E1548</t>
  </si>
  <si>
    <t>E1549</t>
  </si>
  <si>
    <t>E1550</t>
  </si>
  <si>
    <t>E1551</t>
  </si>
  <si>
    <t>E1552</t>
  </si>
  <si>
    <t>E1553</t>
  </si>
  <si>
    <t>E1554</t>
  </si>
  <si>
    <t>E1555</t>
  </si>
  <si>
    <t>E1556</t>
  </si>
  <si>
    <t>E1557</t>
  </si>
  <si>
    <t>E1558</t>
  </si>
  <si>
    <t>E1559</t>
  </si>
  <si>
    <t>E1561</t>
  </si>
  <si>
    <t>E1562</t>
  </si>
  <si>
    <t>E1563</t>
  </si>
  <si>
    <t>E1564</t>
  </si>
  <si>
    <t>E1565</t>
  </si>
  <si>
    <t>E1566</t>
  </si>
  <si>
    <t>E1567</t>
  </si>
  <si>
    <t>E1568</t>
  </si>
  <si>
    <t>E1570</t>
  </si>
  <si>
    <t>E1571</t>
  </si>
  <si>
    <t>E1572</t>
  </si>
  <si>
    <t>E1573</t>
  </si>
  <si>
    <t>E1574</t>
  </si>
  <si>
    <t>E1575</t>
  </si>
  <si>
    <t>E1576</t>
  </si>
  <si>
    <t>E1577</t>
  </si>
  <si>
    <t>E1578</t>
  </si>
  <si>
    <t>E1579</t>
  </si>
  <si>
    <t>E1580</t>
  </si>
  <si>
    <t>E1581</t>
  </si>
  <si>
    <t>E1582</t>
  </si>
  <si>
    <t>E1583</t>
  </si>
  <si>
    <t>E1584</t>
  </si>
  <si>
    <t>E1586</t>
  </si>
  <si>
    <t>E1587</t>
  </si>
  <si>
    <t>E1588</t>
  </si>
  <si>
    <t>E1589</t>
  </si>
  <si>
    <t>E1590</t>
  </si>
  <si>
    <t>E1591</t>
  </si>
  <si>
    <t>E1592</t>
  </si>
  <si>
    <t>E1593</t>
  </si>
  <si>
    <t>E1594</t>
  </si>
  <si>
    <t>E1595</t>
  </si>
  <si>
    <t>E1597</t>
  </si>
  <si>
    <t>E1599</t>
  </si>
  <si>
    <t>E1600</t>
  </si>
  <si>
    <t>E1601</t>
  </si>
  <si>
    <t>E1602</t>
  </si>
  <si>
    <t>E1603</t>
  </si>
  <si>
    <t>E1604</t>
  </si>
  <si>
    <t>E1605</t>
  </si>
  <si>
    <t>E1606</t>
  </si>
  <si>
    <t>E1607</t>
  </si>
  <si>
    <t>E1608</t>
  </si>
  <si>
    <t>E1609</t>
  </si>
  <si>
    <t>E1610</t>
  </si>
  <si>
    <t>E1611</t>
  </si>
  <si>
    <t>E1612</t>
  </si>
  <si>
    <t>E1613</t>
  </si>
  <si>
    <t>E1614</t>
  </si>
  <si>
    <t>E1615</t>
  </si>
  <si>
    <t>E1616</t>
  </si>
  <si>
    <t>E1617</t>
  </si>
  <si>
    <t>E1618</t>
  </si>
  <si>
    <t>E1619</t>
  </si>
  <si>
    <t>E1620</t>
  </si>
  <si>
    <t>E1621</t>
  </si>
  <si>
    <t>E1622</t>
  </si>
  <si>
    <t>E1623</t>
  </si>
  <si>
    <t>E1624</t>
  </si>
  <si>
    <t>E1625</t>
  </si>
  <si>
    <t>E1626</t>
  </si>
  <si>
    <t>E1627</t>
  </si>
  <si>
    <t>E1628</t>
  </si>
  <si>
    <t>E1629</t>
  </si>
  <si>
    <t>E1630</t>
  </si>
  <si>
    <t>E1631</t>
  </si>
  <si>
    <t>E1632</t>
  </si>
  <si>
    <t>E1633</t>
  </si>
  <si>
    <t>E1634</t>
  </si>
  <si>
    <t>E1635</t>
  </si>
  <si>
    <t>E1636</t>
  </si>
  <si>
    <t>E1637</t>
  </si>
  <si>
    <t>E1638</t>
  </si>
  <si>
    <t>E1639</t>
  </si>
  <si>
    <t>E1640</t>
  </si>
  <si>
    <t>E1641</t>
  </si>
  <si>
    <t>E1642</t>
  </si>
  <si>
    <t>E1643</t>
  </si>
  <si>
    <t>E1644</t>
  </si>
  <si>
    <t>E1645</t>
  </si>
  <si>
    <t>E1646</t>
  </si>
  <si>
    <t>E1647</t>
  </si>
  <si>
    <t>E1648</t>
  </si>
  <si>
    <t>E1649</t>
  </si>
  <si>
    <t>E1651</t>
  </si>
  <si>
    <t>E1653</t>
  </si>
  <si>
    <t>E1654</t>
  </si>
  <si>
    <t>E1655</t>
  </si>
  <si>
    <t>E1656</t>
  </si>
  <si>
    <t>E1657</t>
  </si>
  <si>
    <t>E1658</t>
  </si>
  <si>
    <t>E1659</t>
  </si>
  <si>
    <t>E1660</t>
  </si>
  <si>
    <t>E1661</t>
  </si>
  <si>
    <t>E1663</t>
  </si>
  <si>
    <t>E1664</t>
  </si>
  <si>
    <t>E1665</t>
  </si>
  <si>
    <t>E1666</t>
  </si>
  <si>
    <t>E1667</t>
  </si>
  <si>
    <t>E1668</t>
  </si>
  <si>
    <t>E1669</t>
  </si>
  <si>
    <t>E1670</t>
  </si>
  <si>
    <t>E1671</t>
  </si>
  <si>
    <t>E1672</t>
  </si>
  <si>
    <t>E1673</t>
  </si>
  <si>
    <t>E1674</t>
  </si>
  <si>
    <t>E1675</t>
  </si>
  <si>
    <t>E1676</t>
  </si>
  <si>
    <t>E1677</t>
  </si>
  <si>
    <t>E1679</t>
  </si>
  <si>
    <t>E1680</t>
  </si>
  <si>
    <t>E1681</t>
  </si>
  <si>
    <t>E1682</t>
  </si>
  <si>
    <t>E1683</t>
  </si>
  <si>
    <t>E1684</t>
  </si>
  <si>
    <t>E1686</t>
  </si>
  <si>
    <t>E1687</t>
  </si>
  <si>
    <t>E1688</t>
  </si>
  <si>
    <t>E1689</t>
  </si>
  <si>
    <t>E1690</t>
  </si>
  <si>
    <t>E1691</t>
  </si>
  <si>
    <t>E1692</t>
  </si>
  <si>
    <t>E1693</t>
  </si>
  <si>
    <t>E1694</t>
  </si>
  <si>
    <t>E1695</t>
  </si>
  <si>
    <t>E1696</t>
  </si>
  <si>
    <t>E1697</t>
  </si>
  <si>
    <t>E1699</t>
  </si>
  <si>
    <t>E1700</t>
  </si>
  <si>
    <t>E1701</t>
  </si>
  <si>
    <t>E1702</t>
  </si>
  <si>
    <t>E1703</t>
  </si>
  <si>
    <t>E1704</t>
  </si>
  <si>
    <t>E1706</t>
  </si>
  <si>
    <t>E1707</t>
  </si>
  <si>
    <t>E1708</t>
  </si>
  <si>
    <t>E1709</t>
  </si>
  <si>
    <t>E1710</t>
  </si>
  <si>
    <t>E1711</t>
  </si>
  <si>
    <t>E1712</t>
  </si>
  <si>
    <t>E1713</t>
  </si>
  <si>
    <t>E1714</t>
  </si>
  <si>
    <t>E1715</t>
  </si>
  <si>
    <t>E1716</t>
  </si>
  <si>
    <t>E1717</t>
  </si>
  <si>
    <t>E1718</t>
  </si>
  <si>
    <t>E1719</t>
  </si>
  <si>
    <t>E1720</t>
  </si>
  <si>
    <t>E1721</t>
  </si>
  <si>
    <t>E1722</t>
  </si>
  <si>
    <t>E1723</t>
  </si>
  <si>
    <t>E1724</t>
  </si>
  <si>
    <t>E1726</t>
  </si>
  <si>
    <t>E1728</t>
  </si>
  <si>
    <t>E1729</t>
  </si>
  <si>
    <t>E1732</t>
  </si>
  <si>
    <t>E1734</t>
  </si>
  <si>
    <t>E1735</t>
  </si>
  <si>
    <t>E1736</t>
  </si>
  <si>
    <t>E1737</t>
  </si>
  <si>
    <t>E1738</t>
  </si>
  <si>
    <t>E1739</t>
  </si>
  <si>
    <t>E1740</t>
  </si>
  <si>
    <t>E1741</t>
  </si>
  <si>
    <t>E1742</t>
  </si>
  <si>
    <t>E1743</t>
  </si>
  <si>
    <t>E1744</t>
  </si>
  <si>
    <t>E1745</t>
  </si>
  <si>
    <t>E1746</t>
  </si>
  <si>
    <t>E1747</t>
  </si>
  <si>
    <t>E1748</t>
  </si>
  <si>
    <t>E1749</t>
  </si>
  <si>
    <t>E1751</t>
  </si>
  <si>
    <t>E1752</t>
  </si>
  <si>
    <t>E1753</t>
  </si>
  <si>
    <t>E1754</t>
  </si>
  <si>
    <t>E1755</t>
  </si>
  <si>
    <t>E1756</t>
  </si>
  <si>
    <t>E1757</t>
  </si>
  <si>
    <t>E1758</t>
  </si>
  <si>
    <t>E1759</t>
  </si>
  <si>
    <t>E1760</t>
  </si>
  <si>
    <t>E1761</t>
  </si>
  <si>
    <t>E1762</t>
  </si>
  <si>
    <t>E1763</t>
  </si>
  <si>
    <t>E1764</t>
  </si>
  <si>
    <t>E1767</t>
  </si>
  <si>
    <t>E1769</t>
  </si>
  <si>
    <t>E1770</t>
  </si>
  <si>
    <t>E1771</t>
  </si>
  <si>
    <t>E1772</t>
  </si>
  <si>
    <t>E1773</t>
  </si>
  <si>
    <t>E1774</t>
  </si>
  <si>
    <t>E1775</t>
  </si>
  <si>
    <t>E1776</t>
  </si>
  <si>
    <t>E1777</t>
  </si>
  <si>
    <t>E1779</t>
  </si>
  <si>
    <t>E1781</t>
  </si>
  <si>
    <t>E1782</t>
  </si>
  <si>
    <t>E1785</t>
  </si>
  <si>
    <t>E1786</t>
  </si>
  <si>
    <t>E1787</t>
  </si>
  <si>
    <t>E1788</t>
  </si>
  <si>
    <t>E1789</t>
  </si>
  <si>
    <t>E1790</t>
  </si>
  <si>
    <t>E1792</t>
  </si>
  <si>
    <t>E1793</t>
  </si>
  <si>
    <t>E1794</t>
  </si>
  <si>
    <t>E1795</t>
  </si>
  <si>
    <t>E1796</t>
  </si>
  <si>
    <t>E1797</t>
  </si>
  <si>
    <t>E1798</t>
  </si>
  <si>
    <t>E1799</t>
  </si>
  <si>
    <t>E1800</t>
  </si>
  <si>
    <t>E1801</t>
  </si>
  <si>
    <t>E1802</t>
  </si>
  <si>
    <t>E1803</t>
  </si>
  <si>
    <t>E1804</t>
  </si>
  <si>
    <t>E1805</t>
  </si>
  <si>
    <t>E1806</t>
  </si>
  <si>
    <t>E1807</t>
  </si>
  <si>
    <t>E1808</t>
  </si>
  <si>
    <t>E1809</t>
  </si>
  <si>
    <t>E1810</t>
  </si>
  <si>
    <t>E1811</t>
  </si>
  <si>
    <t>E1812</t>
  </si>
  <si>
    <t>E1813</t>
  </si>
  <si>
    <t>E1814</t>
  </si>
  <si>
    <t>E1815</t>
  </si>
  <si>
    <t>E1816</t>
  </si>
  <si>
    <t>E1817</t>
  </si>
  <si>
    <t>E1818</t>
  </si>
  <si>
    <t>E1819</t>
  </si>
  <si>
    <t>E1820</t>
  </si>
  <si>
    <t>E1821</t>
  </si>
  <si>
    <t>E1822</t>
  </si>
  <si>
    <t>E1823</t>
  </si>
  <si>
    <t>E1826</t>
  </si>
  <si>
    <t>E1827</t>
  </si>
  <si>
    <t>E1829</t>
  </si>
  <si>
    <t>E1831</t>
  </si>
  <si>
    <t>E1832</t>
  </si>
  <si>
    <t>E1833</t>
  </si>
  <si>
    <t>E1834</t>
  </si>
  <si>
    <t>E1835</t>
  </si>
  <si>
    <t>E1836</t>
  </si>
  <si>
    <t>E1837</t>
  </si>
  <si>
    <t>E1838</t>
  </si>
  <si>
    <t>E1840</t>
  </si>
  <si>
    <t>E1841</t>
  </si>
  <si>
    <t>E1842</t>
  </si>
  <si>
    <t>E1843</t>
  </si>
  <si>
    <t>E1845</t>
  </si>
  <si>
    <t>E1846</t>
  </si>
  <si>
    <t>E1847</t>
  </si>
  <si>
    <t>E1848</t>
  </si>
  <si>
    <t>E1849</t>
  </si>
  <si>
    <t>E1851</t>
  </si>
  <si>
    <t>E1852</t>
  </si>
  <si>
    <t>E1853</t>
  </si>
  <si>
    <t>E1854</t>
  </si>
  <si>
    <t>E1855</t>
  </si>
  <si>
    <t>E1856</t>
  </si>
  <si>
    <t>E1857</t>
  </si>
  <si>
    <t>E1858</t>
  </si>
  <si>
    <t>E1859</t>
  </si>
  <si>
    <t>E1860</t>
  </si>
  <si>
    <t>E1861</t>
  </si>
  <si>
    <t>E1862</t>
  </si>
  <si>
    <t>E1863</t>
  </si>
  <si>
    <t>E1864</t>
  </si>
  <si>
    <t>E1865</t>
  </si>
  <si>
    <t>E1866</t>
  </si>
  <si>
    <t>E1867</t>
  </si>
  <si>
    <t>E1868</t>
  </si>
  <si>
    <t>E1869</t>
  </si>
  <si>
    <t>E1870</t>
  </si>
  <si>
    <t>E1871</t>
  </si>
  <si>
    <t>E1872</t>
  </si>
  <si>
    <t>E1873</t>
  </si>
  <si>
    <t>E1874</t>
  </si>
  <si>
    <t>E1875</t>
  </si>
  <si>
    <t>E1876</t>
  </si>
  <si>
    <t>E1877</t>
  </si>
  <si>
    <t>E1878</t>
  </si>
  <si>
    <t>E1880</t>
  </si>
  <si>
    <t>E1881</t>
  </si>
  <si>
    <t>E1882</t>
  </si>
  <si>
    <t>E1883</t>
  </si>
  <si>
    <t>E1884</t>
  </si>
  <si>
    <t>E1885</t>
  </si>
  <si>
    <t>E1886</t>
  </si>
  <si>
    <t>E1887</t>
  </si>
  <si>
    <t>E1888</t>
  </si>
  <si>
    <t>E1890</t>
  </si>
  <si>
    <t>F-21342</t>
  </si>
  <si>
    <t>F-21992</t>
  </si>
  <si>
    <t>F-21872</t>
  </si>
  <si>
    <t>F-21662</t>
  </si>
  <si>
    <t>F-21852</t>
  </si>
  <si>
    <t>F-21942</t>
  </si>
  <si>
    <t>F-21612</t>
  </si>
  <si>
    <t>F-21352</t>
  </si>
  <si>
    <t>F-21832</t>
  </si>
  <si>
    <t>F-21343</t>
  </si>
  <si>
    <t>F-21344</t>
  </si>
  <si>
    <t>F-21345</t>
  </si>
  <si>
    <t>F-21346</t>
  </si>
  <si>
    <t>F-21347</t>
  </si>
  <si>
    <t>F-21348</t>
  </si>
  <si>
    <t>F-21349</t>
  </si>
  <si>
    <t>F-21350</t>
  </si>
  <si>
    <t>F-21351</t>
  </si>
  <si>
    <t>F-21353</t>
  </si>
  <si>
    <t>F-21354</t>
  </si>
  <si>
    <t>F-21355</t>
  </si>
  <si>
    <t>F-21356</t>
  </si>
  <si>
    <t>F-21357</t>
  </si>
  <si>
    <t>F-21358</t>
  </si>
  <si>
    <t>F-21359</t>
  </si>
  <si>
    <t>F-21360</t>
  </si>
  <si>
    <t>F-21361</t>
  </si>
  <si>
    <t>F-21362</t>
  </si>
  <si>
    <t>F-21363</t>
  </si>
  <si>
    <t>F-21364</t>
  </si>
  <si>
    <t>F-21365</t>
  </si>
  <si>
    <t>F-21366</t>
  </si>
  <si>
    <t>F-21367</t>
  </si>
  <si>
    <t>F-21368</t>
  </si>
  <si>
    <t>F-21369</t>
  </si>
  <si>
    <t>F-21370</t>
  </si>
  <si>
    <t>F-21371</t>
  </si>
  <si>
    <t>F-21372</t>
  </si>
  <si>
    <t>F-21373</t>
  </si>
  <si>
    <t>F-21374</t>
  </si>
  <si>
    <t>F-21375</t>
  </si>
  <si>
    <t>F-21376</t>
  </si>
  <si>
    <t>F-21377</t>
  </si>
  <si>
    <t>F-21378</t>
  </si>
  <si>
    <t>F-21379</t>
  </si>
  <si>
    <t>F-21380</t>
  </si>
  <si>
    <t>F-21381</t>
  </si>
  <si>
    <t>F-21382</t>
  </si>
  <si>
    <t>F-21383</t>
  </si>
  <si>
    <t>F-21384</t>
  </si>
  <si>
    <t>F-21385</t>
  </si>
  <si>
    <t>F-21386</t>
  </si>
  <si>
    <t>F-21387</t>
  </si>
  <si>
    <t>F-21388</t>
  </si>
  <si>
    <t>F-21389</t>
  </si>
  <si>
    <t>F-21390</t>
  </si>
  <si>
    <t>F-21391</t>
  </si>
  <si>
    <t>F-21392</t>
  </si>
  <si>
    <t>F-21393</t>
  </si>
  <si>
    <t>F-21394</t>
  </si>
  <si>
    <t>F-21395</t>
  </si>
  <si>
    <t>F-21396</t>
  </si>
  <si>
    <t>F-21397</t>
  </si>
  <si>
    <t>F-21398</t>
  </si>
  <si>
    <t>F-21399</t>
  </si>
  <si>
    <t>F-21400</t>
  </si>
  <si>
    <t>F-21401</t>
  </si>
  <si>
    <t>F-21402</t>
  </si>
  <si>
    <t>F-21403</t>
  </si>
  <si>
    <t>F-21404</t>
  </si>
  <si>
    <t>F-21405</t>
  </si>
  <si>
    <t>F-21406</t>
  </si>
  <si>
    <t>F-21407</t>
  </si>
  <si>
    <t>F-21408</t>
  </si>
  <si>
    <t>F-21409</t>
  </si>
  <si>
    <t>F-21410</t>
  </si>
  <si>
    <t>F-21411</t>
  </si>
  <si>
    <t>F-21412</t>
  </si>
  <si>
    <t>F-21413</t>
  </si>
  <si>
    <t>F-21414</t>
  </si>
  <si>
    <t>F-21415</t>
  </si>
  <si>
    <t>F-21416</t>
  </si>
  <si>
    <t>F-21417</t>
  </si>
  <si>
    <t>F-21418</t>
  </si>
  <si>
    <t>F-21419</t>
  </si>
  <si>
    <t>F-21420</t>
  </si>
  <si>
    <t>F-21421</t>
  </si>
  <si>
    <t>F-21422</t>
  </si>
  <si>
    <t>F-21423</t>
  </si>
  <si>
    <t>F-21424</t>
  </si>
  <si>
    <t>F-21425</t>
  </si>
  <si>
    <t>F-21426</t>
  </si>
  <si>
    <t>F-21427</t>
  </si>
  <si>
    <t>F-21428</t>
  </si>
  <si>
    <t>F-21429</t>
  </si>
  <si>
    <t>F-21430</t>
  </si>
  <si>
    <t>F-21431</t>
  </si>
  <si>
    <t>F-21432</t>
  </si>
  <si>
    <t>F-21433</t>
  </si>
  <si>
    <t>F-21434</t>
  </si>
  <si>
    <t>F-21435</t>
  </si>
  <si>
    <t>F-21436</t>
  </si>
  <si>
    <t>F-21437</t>
  </si>
  <si>
    <t>F-21438</t>
  </si>
  <si>
    <t>F-21439</t>
  </si>
  <si>
    <t>F-21440</t>
  </si>
  <si>
    <t>F-21441</t>
  </si>
  <si>
    <t>F-21442</t>
  </si>
  <si>
    <t>F-21443</t>
  </si>
  <si>
    <t>F-21444</t>
  </si>
  <si>
    <t>F-21445</t>
  </si>
  <si>
    <t>F-21446</t>
  </si>
  <si>
    <t>F-21447</t>
  </si>
  <si>
    <t>F-21448</t>
  </si>
  <si>
    <t>F-21449</t>
  </si>
  <si>
    <t>F-21450</t>
  </si>
  <si>
    <t>F-21451</t>
  </si>
  <si>
    <t>F-21452</t>
  </si>
  <si>
    <t>F-21453</t>
  </si>
  <si>
    <t>F-21454</t>
  </si>
  <si>
    <t>F-21455</t>
  </si>
  <si>
    <t>F-21456</t>
  </si>
  <si>
    <t>F-21457</t>
  </si>
  <si>
    <t>F-21458</t>
  </si>
  <si>
    <t>F-21459</t>
  </si>
  <si>
    <t>F-21460</t>
  </si>
  <si>
    <t>F-21461</t>
  </si>
  <si>
    <t>F-21462</t>
  </si>
  <si>
    <t>F-21463</t>
  </si>
  <si>
    <t>F-21464</t>
  </si>
  <si>
    <t>F-21465</t>
  </si>
  <si>
    <t>F-21466</t>
  </si>
  <si>
    <t>F-21467</t>
  </si>
  <si>
    <t>F-21468</t>
  </si>
  <si>
    <t>F-21469</t>
  </si>
  <si>
    <t>F-21470</t>
  </si>
  <si>
    <t>F-21471</t>
  </si>
  <si>
    <t>F-21472</t>
  </si>
  <si>
    <t>F-21473</t>
  </si>
  <si>
    <t>F-21474</t>
  </si>
  <si>
    <t>F-21475</t>
  </si>
  <si>
    <t>F-21476</t>
  </si>
  <si>
    <t>F-21477</t>
  </si>
  <si>
    <t>F-21478</t>
  </si>
  <si>
    <t>F-21479</t>
  </si>
  <si>
    <t>F-21480</t>
  </si>
  <si>
    <t>F-21481</t>
  </si>
  <si>
    <t>F-21482</t>
  </si>
  <si>
    <t>F-21483</t>
  </si>
  <si>
    <t>F-21484</t>
  </si>
  <si>
    <t>F-21485</t>
  </si>
  <si>
    <t>F-21486</t>
  </si>
  <si>
    <t>F-21487</t>
  </si>
  <si>
    <t>F-21488</t>
  </si>
  <si>
    <t>F-21489</t>
  </si>
  <si>
    <t>F-21490</t>
  </si>
  <si>
    <t>F-21491</t>
  </si>
  <si>
    <t>F-21492</t>
  </si>
  <si>
    <t>F-21493</t>
  </si>
  <si>
    <t>F-21494</t>
  </si>
  <si>
    <t>F-21495</t>
  </si>
  <si>
    <t>F-21496</t>
  </si>
  <si>
    <t>F-21497</t>
  </si>
  <si>
    <t>F-21498</t>
  </si>
  <si>
    <t>F-21499</t>
  </si>
  <si>
    <t>F-21500</t>
  </si>
  <si>
    <t>F-21501</t>
  </si>
  <si>
    <t>F-21502</t>
  </si>
  <si>
    <t>F-21503</t>
  </si>
  <si>
    <t>F-21504</t>
  </si>
  <si>
    <t>F-21505</t>
  </si>
  <si>
    <t>F-21506</t>
  </si>
  <si>
    <t>F-21507</t>
  </si>
  <si>
    <t>F-21508</t>
  </si>
  <si>
    <t>F-21509</t>
  </si>
  <si>
    <t>F-21510</t>
  </si>
  <si>
    <t>F-21511</t>
  </si>
  <si>
    <t>F-21512</t>
  </si>
  <si>
    <t>F-21513</t>
  </si>
  <si>
    <t>F-21514</t>
  </si>
  <si>
    <t>F-21515</t>
  </si>
  <si>
    <t>F-21516</t>
  </si>
  <si>
    <t>F-21517</t>
  </si>
  <si>
    <t>F-21518</t>
  </si>
  <si>
    <t>F-21519</t>
  </si>
  <si>
    <t>F-21520</t>
  </si>
  <si>
    <t>F-21521</t>
  </si>
  <si>
    <t>F-21522</t>
  </si>
  <si>
    <t>F-21523</t>
  </si>
  <si>
    <t>F-21524</t>
  </si>
  <si>
    <t>F-21525</t>
  </si>
  <si>
    <t>F-21526</t>
  </si>
  <si>
    <t>F-21527</t>
  </si>
  <si>
    <t>F-21528</t>
  </si>
  <si>
    <t>F-21529</t>
  </si>
  <si>
    <t>F-21530</t>
  </si>
  <si>
    <t>F-21531</t>
  </si>
  <si>
    <t>F-21532</t>
  </si>
  <si>
    <t>F-21533</t>
  </si>
  <si>
    <t>F-21534</t>
  </si>
  <si>
    <t>F-21535</t>
  </si>
  <si>
    <t>F-21536</t>
  </si>
  <si>
    <t>F-21537</t>
  </si>
  <si>
    <t>F-21538</t>
  </si>
  <si>
    <t>F-21539</t>
  </si>
  <si>
    <t>F-21540</t>
  </si>
  <si>
    <t>F-21541</t>
  </si>
  <si>
    <t>F-21542</t>
  </si>
  <si>
    <t>F-21543</t>
  </si>
  <si>
    <t>F-21544</t>
  </si>
  <si>
    <t>F-21545</t>
  </si>
  <si>
    <t>F-21546</t>
  </si>
  <si>
    <t>F-21547</t>
  </si>
  <si>
    <t>F-21548</t>
  </si>
  <si>
    <t>F-21549</t>
  </si>
  <si>
    <t>F-21550</t>
  </si>
  <si>
    <t>F-21551</t>
  </si>
  <si>
    <t>F-21552</t>
  </si>
  <si>
    <t>F-21553</t>
  </si>
  <si>
    <t>F-21554</t>
  </si>
  <si>
    <t>F-21555</t>
  </si>
  <si>
    <t>F-21556</t>
  </si>
  <si>
    <t>F-21557</t>
  </si>
  <si>
    <t>F-21558</t>
  </si>
  <si>
    <t>F-21559</t>
  </si>
  <si>
    <t>F-21560</t>
  </si>
  <si>
    <t>F-21561</t>
  </si>
  <si>
    <t>F-21562</t>
  </si>
  <si>
    <t>F-21563</t>
  </si>
  <si>
    <t>F-21564</t>
  </si>
  <si>
    <t>F-21565</t>
  </si>
  <si>
    <t>F-21566</t>
  </si>
  <si>
    <t>F-21567</t>
  </si>
  <si>
    <t>F-21568</t>
  </si>
  <si>
    <t>F-21569</t>
  </si>
  <si>
    <t>F-21570</t>
  </si>
  <si>
    <t>F-21571</t>
  </si>
  <si>
    <t>F-21572</t>
  </si>
  <si>
    <t>F-21573</t>
  </si>
  <si>
    <t>F-21574</t>
  </si>
  <si>
    <t>F-21575</t>
  </si>
  <si>
    <t>F-21576</t>
  </si>
  <si>
    <t>F-21577</t>
  </si>
  <si>
    <t>F-21578</t>
  </si>
  <si>
    <t>F-21579</t>
  </si>
  <si>
    <t>F-21580</t>
  </si>
  <si>
    <t>F-21581</t>
  </si>
  <si>
    <t>F-21582</t>
  </si>
  <si>
    <t>F-21583</t>
  </si>
  <si>
    <t>F-21584</t>
  </si>
  <si>
    <t>F-21585</t>
  </si>
  <si>
    <t>F-21586</t>
  </si>
  <si>
    <t>F-21587</t>
  </si>
  <si>
    <t>F-21588</t>
  </si>
  <si>
    <t>F-21589</t>
  </si>
  <si>
    <t>F-21590</t>
  </si>
  <si>
    <t>F-21591</t>
  </si>
  <si>
    <t>F-21592</t>
  </si>
  <si>
    <t>F-21593</t>
  </si>
  <si>
    <t>F-21594</t>
  </si>
  <si>
    <t>F-21595</t>
  </si>
  <si>
    <t>F-21596</t>
  </si>
  <si>
    <t>F-21597</t>
  </si>
  <si>
    <t>F-21598</t>
  </si>
  <si>
    <t>F-21599</t>
  </si>
  <si>
    <t>F-21600</t>
  </si>
  <si>
    <t>F-21601</t>
  </si>
  <si>
    <t>F-21602</t>
  </si>
  <si>
    <t>F-21603</t>
  </si>
  <si>
    <t>F-21604</t>
  </si>
  <si>
    <t>F-21605</t>
  </si>
  <si>
    <t>F-21606</t>
  </si>
  <si>
    <t>F-21607</t>
  </si>
  <si>
    <t>F-21608</t>
  </si>
  <si>
    <t>F-21609</t>
  </si>
  <si>
    <t>F-21610</t>
  </si>
  <si>
    <t>F-21611</t>
  </si>
  <si>
    <t>F-21613</t>
  </si>
  <si>
    <t>F-21614</t>
  </si>
  <si>
    <t>F-21615</t>
  </si>
  <si>
    <t>F-21616</t>
  </si>
  <si>
    <t>F-21617</t>
  </si>
  <si>
    <t>F-21618</t>
  </si>
  <si>
    <t>F-21619</t>
  </si>
  <si>
    <t>F-21620</t>
  </si>
  <si>
    <t>F-21622</t>
  </si>
  <si>
    <t>F-21623</t>
  </si>
  <si>
    <t>F-21624</t>
  </si>
  <si>
    <t>F-21625</t>
  </si>
  <si>
    <t>F-21626</t>
  </si>
  <si>
    <t>F-21627</t>
  </si>
  <si>
    <t>F-21628</t>
  </si>
  <si>
    <t>F-21629</t>
  </si>
  <si>
    <t>F-21630</t>
  </si>
  <si>
    <t>F-21631</t>
  </si>
  <si>
    <t>F-21632</t>
  </si>
  <si>
    <t>F-21633</t>
  </si>
  <si>
    <t>F-21634</t>
  </si>
  <si>
    <t>F-21635</t>
  </si>
  <si>
    <t>F-21636</t>
  </si>
  <si>
    <t>F-21637</t>
  </si>
  <si>
    <t>F-21638</t>
  </si>
  <si>
    <t>F-21639</t>
  </si>
  <si>
    <t>F-21640</t>
  </si>
  <si>
    <t>F-21641</t>
  </si>
  <si>
    <t>F-21642</t>
  </si>
  <si>
    <t>F-21643</t>
  </si>
  <si>
    <t>F-21644</t>
  </si>
  <si>
    <t>F-21645</t>
  </si>
  <si>
    <t>F-21646</t>
  </si>
  <si>
    <t>F-21647</t>
  </si>
  <si>
    <t>F-21648</t>
  </si>
  <si>
    <t>F-21649</t>
  </si>
  <si>
    <t>F-21650</t>
  </si>
  <si>
    <t>F-21651</t>
  </si>
  <si>
    <t>F-21652</t>
  </si>
  <si>
    <t>F-21653</t>
  </si>
  <si>
    <t>F-21654</t>
  </si>
  <si>
    <t>F-21655</t>
  </si>
  <si>
    <t>F-21656</t>
  </si>
  <si>
    <t>F-21657</t>
  </si>
  <si>
    <t>F-21658</t>
  </si>
  <si>
    <t>F-21659</t>
  </si>
  <si>
    <t>F-21660</t>
  </si>
  <si>
    <t>F-21661</t>
  </si>
  <si>
    <t>F-21663</t>
  </si>
  <si>
    <t>F-21664</t>
  </si>
  <si>
    <t>F-21665</t>
  </si>
  <si>
    <t>F-21666</t>
  </si>
  <si>
    <t>F-21667</t>
  </si>
  <si>
    <t>F-21668</t>
  </si>
  <si>
    <t>F-21669</t>
  </si>
  <si>
    <t>F-21670</t>
  </si>
  <si>
    <t>F-21671</t>
  </si>
  <si>
    <t>F-21672</t>
  </si>
  <si>
    <t>F-21673</t>
  </si>
  <si>
    <t>F-21674</t>
  </si>
  <si>
    <t>F-21675</t>
  </si>
  <si>
    <t>F-21676</t>
  </si>
  <si>
    <t>F-21677</t>
  </si>
  <si>
    <t>F-21678</t>
  </si>
  <si>
    <t>F-21679</t>
  </si>
  <si>
    <t>F-21680</t>
  </si>
  <si>
    <t>F-21681</t>
  </si>
  <si>
    <t>F-21682</t>
  </si>
  <si>
    <t>F-21683</t>
  </si>
  <si>
    <t>F-21684</t>
  </si>
  <si>
    <t>F-21685</t>
  </si>
  <si>
    <t>F-21686</t>
  </si>
  <si>
    <t>F-21687</t>
  </si>
  <si>
    <t>F-21688</t>
  </si>
  <si>
    <t>F-21689</t>
  </si>
  <si>
    <t>F-21690</t>
  </si>
  <si>
    <t>F-21691</t>
  </si>
  <si>
    <t>F-21692</t>
  </si>
  <si>
    <t>F-21693</t>
  </si>
  <si>
    <t>F-21694</t>
  </si>
  <si>
    <t>F-21695</t>
  </si>
  <si>
    <t>F-21696</t>
  </si>
  <si>
    <t>F-21697</t>
  </si>
  <si>
    <t>F-21698</t>
  </si>
  <si>
    <t>F-21699</t>
  </si>
  <si>
    <t>F-21700</t>
  </si>
  <si>
    <t>F-21701</t>
  </si>
  <si>
    <t>F-21702</t>
  </si>
  <si>
    <t>F-21703</t>
  </si>
  <si>
    <t>F-21704</t>
  </si>
  <si>
    <t>F-21705</t>
  </si>
  <si>
    <t>F-21706</t>
  </si>
  <si>
    <t>F-21707</t>
  </si>
  <si>
    <t>F-21708</t>
  </si>
  <si>
    <t>F-21709</t>
  </si>
  <si>
    <t>F-21710</t>
  </si>
  <si>
    <t>F-21711</t>
  </si>
  <si>
    <t>F-21712</t>
  </si>
  <si>
    <t>F-21713</t>
  </si>
  <si>
    <t>F-21714</t>
  </si>
  <si>
    <t>F-21715</t>
  </si>
  <si>
    <t>F-21716</t>
  </si>
  <si>
    <t>F-21717</t>
  </si>
  <si>
    <t>F-21718</t>
  </si>
  <si>
    <t>F-21719</t>
  </si>
  <si>
    <t>F-21720</t>
  </si>
  <si>
    <t>F-21721</t>
  </si>
  <si>
    <t>F-21722</t>
  </si>
  <si>
    <t>F-21723</t>
  </si>
  <si>
    <t>F-21724</t>
  </si>
  <si>
    <t>F-21725</t>
  </si>
  <si>
    <t>F-21726</t>
  </si>
  <si>
    <t>F-21727</t>
  </si>
  <si>
    <t>F-21728</t>
  </si>
  <si>
    <t>F-21729</t>
  </si>
  <si>
    <t>F-21730</t>
  </si>
  <si>
    <t>F-21731</t>
  </si>
  <si>
    <t>F-21732</t>
  </si>
  <si>
    <t>F-21733</t>
  </si>
  <si>
    <t>F-21734</t>
  </si>
  <si>
    <t>F-21735</t>
  </si>
  <si>
    <t>F-21736</t>
  </si>
  <si>
    <t>F-21737</t>
  </si>
  <si>
    <t>F-21738</t>
  </si>
  <si>
    <t>F-21739</t>
  </si>
  <si>
    <t>F-21740</t>
  </si>
  <si>
    <t>F-21741</t>
  </si>
  <si>
    <t>F-21742</t>
  </si>
  <si>
    <t>F-21743</t>
  </si>
  <si>
    <t>F-21744</t>
  </si>
  <si>
    <t>F-21745</t>
  </si>
  <si>
    <t>F-21746</t>
  </si>
  <si>
    <t>F-21747</t>
  </si>
  <si>
    <t>F-21748</t>
  </si>
  <si>
    <t>F-21749</t>
  </si>
  <si>
    <t>F-21750</t>
  </si>
  <si>
    <t>F-21751</t>
  </si>
  <si>
    <t>F-21752</t>
  </si>
  <si>
    <t>F-21753</t>
  </si>
  <si>
    <t>F-21754</t>
  </si>
  <si>
    <t>F-21755</t>
  </si>
  <si>
    <t>F-21756</t>
  </si>
  <si>
    <t>F-21757</t>
  </si>
  <si>
    <t>F-21758</t>
  </si>
  <si>
    <t>F-21759</t>
  </si>
  <si>
    <t>F-21760</t>
  </si>
  <si>
    <t>F-21761</t>
  </si>
  <si>
    <t>F-21762</t>
  </si>
  <si>
    <t>F-21763</t>
  </si>
  <si>
    <t>F-21764</t>
  </si>
  <si>
    <t>F-21765</t>
  </si>
  <si>
    <t>F-21766</t>
  </si>
  <si>
    <t>F-21767</t>
  </si>
  <si>
    <t>F-21768</t>
  </si>
  <si>
    <t>F-21769</t>
  </si>
  <si>
    <t>F-21770</t>
  </si>
  <si>
    <t>F-21771</t>
  </si>
  <si>
    <t>F-21772</t>
  </si>
  <si>
    <t>F-21773</t>
  </si>
  <si>
    <t>F-21774</t>
  </si>
  <si>
    <t>F-21775</t>
  </si>
  <si>
    <t>F-21776</t>
  </si>
  <si>
    <t>F-21777</t>
  </si>
  <si>
    <t>F-21778</t>
  </si>
  <si>
    <t>F-21779</t>
  </si>
  <si>
    <t>F-21780</t>
  </si>
  <si>
    <t>F-21781</t>
  </si>
  <si>
    <t>F-21782</t>
  </si>
  <si>
    <t>F-21784</t>
  </si>
  <si>
    <t>F-21785</t>
  </si>
  <si>
    <t>F-21786</t>
  </si>
  <si>
    <t>F-21787</t>
  </si>
  <si>
    <t>F-21788</t>
  </si>
  <si>
    <t>F-21789</t>
  </si>
  <si>
    <t>F-21790</t>
  </si>
  <si>
    <t>F-21791</t>
  </si>
  <si>
    <t>F-21792</t>
  </si>
  <si>
    <t>F-21793</t>
  </si>
  <si>
    <t>F-21794</t>
  </si>
  <si>
    <t>F-21795</t>
  </si>
  <si>
    <t>F-21796</t>
  </si>
  <si>
    <t>F-21797</t>
  </si>
  <si>
    <t>F-21798</t>
  </si>
  <si>
    <t>F-21799</t>
  </si>
  <si>
    <t>F-21800</t>
  </si>
  <si>
    <t>F-21801</t>
  </si>
  <si>
    <t>F-21802</t>
  </si>
  <si>
    <t>F-21803</t>
  </si>
  <si>
    <t>F-21804</t>
  </si>
  <si>
    <t>F-21805</t>
  </si>
  <si>
    <t>F-21806</t>
  </si>
  <si>
    <t>F-21807</t>
  </si>
  <si>
    <t>F-21808</t>
  </si>
  <si>
    <t>F-21809</t>
  </si>
  <si>
    <t>F-21810</t>
  </si>
  <si>
    <t>F-21811</t>
  </si>
  <si>
    <t>F-21812</t>
  </si>
  <si>
    <t>F-21813</t>
  </si>
  <si>
    <t>F-21814</t>
  </si>
  <si>
    <t>F-21815</t>
  </si>
  <si>
    <t>F-21816</t>
  </si>
  <si>
    <t>F-21817</t>
  </si>
  <si>
    <t>F-21818</t>
  </si>
  <si>
    <t>F-21819</t>
  </si>
  <si>
    <t>F-21820</t>
  </si>
  <si>
    <t>F-21821</t>
  </si>
  <si>
    <t>F-21822</t>
  </si>
  <si>
    <t>F-21823</t>
  </si>
  <si>
    <t>F-21824</t>
  </si>
  <si>
    <t>F-21825</t>
  </si>
  <si>
    <t>F-21826</t>
  </si>
  <si>
    <t>F-21827</t>
  </si>
  <si>
    <t>F-21828</t>
  </si>
  <si>
    <t>F-21829</t>
  </si>
  <si>
    <t>F-21830</t>
  </si>
  <si>
    <t>F-21831</t>
  </si>
  <si>
    <t>F-21833</t>
  </si>
  <si>
    <t>F-21834</t>
  </si>
  <si>
    <t>F-21835</t>
  </si>
  <si>
    <t>F-21836</t>
  </si>
  <si>
    <t>F-21837</t>
  </si>
  <si>
    <t>F-21838</t>
  </si>
  <si>
    <t>F-21839</t>
  </si>
  <si>
    <t>F-21840</t>
  </si>
  <si>
    <t>F-21841</t>
  </si>
  <si>
    <t>F-21842</t>
  </si>
  <si>
    <t>F-21843</t>
  </si>
  <si>
    <t>F-21844</t>
  </si>
  <si>
    <t>F-21845</t>
  </si>
  <si>
    <t>F-21846</t>
  </si>
  <si>
    <t>F-21847</t>
  </si>
  <si>
    <t>F-21848</t>
  </si>
  <si>
    <t>F-21849</t>
  </si>
  <si>
    <t>F-21850</t>
  </si>
  <si>
    <t>F-21851</t>
  </si>
  <si>
    <t>F-21853</t>
  </si>
  <si>
    <t>F-21854</t>
  </si>
  <si>
    <t>F-21855</t>
  </si>
  <si>
    <t>F-21856</t>
  </si>
  <si>
    <t>F-21857</t>
  </si>
  <si>
    <t>F-21858</t>
  </si>
  <si>
    <t>F-21859</t>
  </si>
  <si>
    <t>F-21860</t>
  </si>
  <si>
    <t>F-21861</t>
  </si>
  <si>
    <t>F-21862</t>
  </si>
  <si>
    <t>F-21863</t>
  </si>
  <si>
    <t>F-21864</t>
  </si>
  <si>
    <t>F-21865</t>
  </si>
  <si>
    <t>F-21866</t>
  </si>
  <si>
    <t>F-21867</t>
  </si>
  <si>
    <t>F-21868</t>
  </si>
  <si>
    <t>F-21869</t>
  </si>
  <si>
    <t>F-21870</t>
  </si>
  <si>
    <t>F-21871</t>
  </si>
  <si>
    <t>F-21873</t>
  </si>
  <si>
    <t>F-21874</t>
  </si>
  <si>
    <t>F-21875</t>
  </si>
  <si>
    <t>F-21876</t>
  </si>
  <si>
    <t>F-21877</t>
  </si>
  <si>
    <t>F-21879</t>
  </si>
  <si>
    <t>F-21880</t>
  </si>
  <si>
    <t>F-21881</t>
  </si>
  <si>
    <t>F-21882</t>
  </si>
  <si>
    <t>F-21883</t>
  </si>
  <si>
    <t>F-21884</t>
  </si>
  <si>
    <t>F-21885</t>
  </si>
  <si>
    <t>F-21886</t>
  </si>
  <si>
    <t>F-21887</t>
  </si>
  <si>
    <t>F-21889</t>
  </si>
  <si>
    <t>F-21890</t>
  </si>
  <si>
    <t>F-21891</t>
  </si>
  <si>
    <t>F-21892</t>
  </si>
  <si>
    <t>F-21893</t>
  </si>
  <si>
    <t>F-21894</t>
  </si>
  <si>
    <t>F-21895</t>
  </si>
  <si>
    <t>F-21896</t>
  </si>
  <si>
    <t>F-21897</t>
  </si>
  <si>
    <t>F-21898</t>
  </si>
  <si>
    <t>F-21899</t>
  </si>
  <si>
    <t>F-21900</t>
  </si>
  <si>
    <t>F-21901</t>
  </si>
  <si>
    <t>F-21902</t>
  </si>
  <si>
    <t>F-21903</t>
  </si>
  <si>
    <t>F-21904</t>
  </si>
  <si>
    <t>F-21905</t>
  </si>
  <si>
    <t>F-21906</t>
  </si>
  <si>
    <t>F-21907</t>
  </si>
  <si>
    <t>F-21908</t>
  </si>
  <si>
    <t>F-21909</t>
  </si>
  <si>
    <t>F-21910</t>
  </si>
  <si>
    <t>F-21911</t>
  </si>
  <si>
    <t>F-21912</t>
  </si>
  <si>
    <t>F-21913</t>
  </si>
  <si>
    <t>F-21914</t>
  </si>
  <si>
    <t>F-21915</t>
  </si>
  <si>
    <t>F-21916</t>
  </si>
  <si>
    <t>F-21917</t>
  </si>
  <si>
    <t>F-21918</t>
  </si>
  <si>
    <t>F-21919</t>
  </si>
  <si>
    <t>F-21920</t>
  </si>
  <si>
    <t>F-21921</t>
  </si>
  <si>
    <t>F-21922</t>
  </si>
  <si>
    <t>F-21923</t>
  </si>
  <si>
    <t>F-21924</t>
  </si>
  <si>
    <t>F-21925</t>
  </si>
  <si>
    <t>F-21926</t>
  </si>
  <si>
    <t>F-21927</t>
  </si>
  <si>
    <t>F-21928</t>
  </si>
  <si>
    <t>F-21929</t>
  </si>
  <si>
    <t>F-21930</t>
  </si>
  <si>
    <t>F-21931</t>
  </si>
  <si>
    <t>F-21932</t>
  </si>
  <si>
    <t>F-21933</t>
  </si>
  <si>
    <t>F-21934</t>
  </si>
  <si>
    <t>F-21935</t>
  </si>
  <si>
    <t>F-21936</t>
  </si>
  <si>
    <t>F-21937</t>
  </si>
  <si>
    <t>F-21938</t>
  </si>
  <si>
    <t>F-21939</t>
  </si>
  <si>
    <t>F-21940</t>
  </si>
  <si>
    <t>F-21941</t>
  </si>
  <si>
    <t>F-21943</t>
  </si>
  <si>
    <t>F-21944</t>
  </si>
  <si>
    <t>F-21945</t>
  </si>
  <si>
    <t>F-21946</t>
  </si>
  <si>
    <t>F-21947</t>
  </si>
  <si>
    <t>F-21948</t>
  </si>
  <si>
    <t>F-21949</t>
  </si>
  <si>
    <t>F-21950</t>
  </si>
  <si>
    <t>F-21951</t>
  </si>
  <si>
    <t>F-21952</t>
  </si>
  <si>
    <t>F-21953</t>
  </si>
  <si>
    <t>F-21954</t>
  </si>
  <si>
    <t>F-21955</t>
  </si>
  <si>
    <t>F-21956</t>
  </si>
  <si>
    <t>F-21957</t>
  </si>
  <si>
    <t>F-21958</t>
  </si>
  <si>
    <t>F-21959</t>
  </si>
  <si>
    <t>F-21960</t>
  </si>
  <si>
    <t>F-21962</t>
  </si>
  <si>
    <t>F-21963</t>
  </si>
  <si>
    <t>F-21964</t>
  </si>
  <si>
    <t>F-21965</t>
  </si>
  <si>
    <t>F-21966</t>
  </si>
  <si>
    <t>F-21967</t>
  </si>
  <si>
    <t>F-21968</t>
  </si>
  <si>
    <t>F-21969</t>
  </si>
  <si>
    <t>F-21970</t>
  </si>
  <si>
    <t>F-21971</t>
  </si>
  <si>
    <t>F-21972</t>
  </si>
  <si>
    <t>F-21973</t>
  </si>
  <si>
    <t>F-21974</t>
  </si>
  <si>
    <t>F-21975</t>
  </si>
  <si>
    <t>F-21976</t>
  </si>
  <si>
    <t>F-21977</t>
  </si>
  <si>
    <t>F-21978</t>
  </si>
  <si>
    <t>F-21979</t>
  </si>
  <si>
    <t>F-21980</t>
  </si>
  <si>
    <t>F-21981</t>
  </si>
  <si>
    <t>F-21982</t>
  </si>
  <si>
    <t>F-21983</t>
  </si>
  <si>
    <t>F-21984</t>
  </si>
  <si>
    <t>F-21985</t>
  </si>
  <si>
    <t>F-21986</t>
  </si>
  <si>
    <t>F-21987</t>
  </si>
  <si>
    <t>F-21988</t>
  </si>
  <si>
    <t>F-21989</t>
  </si>
  <si>
    <t>F-21990</t>
  </si>
  <si>
    <t>F-21991</t>
  </si>
  <si>
    <t>F-21993</t>
  </si>
  <si>
    <t>F-21994</t>
  </si>
  <si>
    <t>F-21995</t>
  </si>
  <si>
    <t>F-21996</t>
  </si>
  <si>
    <t>F-21997</t>
  </si>
  <si>
    <t>F-21998</t>
  </si>
  <si>
    <t>F-21999</t>
  </si>
  <si>
    <t>F-22000</t>
  </si>
  <si>
    <t>F-22001</t>
  </si>
  <si>
    <t>F-22002</t>
  </si>
  <si>
    <t>F-22004</t>
  </si>
  <si>
    <t>F-22005</t>
  </si>
  <si>
    <t>F-22006</t>
  </si>
  <si>
    <t>F-22007</t>
  </si>
  <si>
    <t>F-22008</t>
  </si>
  <si>
    <t>F-22009</t>
  </si>
  <si>
    <t>F-22010</t>
  </si>
  <si>
    <t>F-22011</t>
  </si>
  <si>
    <t>F-22012</t>
  </si>
  <si>
    <t>F-22013</t>
  </si>
  <si>
    <t>F-22014</t>
  </si>
  <si>
    <t>F-22015</t>
  </si>
  <si>
    <t>F-22016</t>
  </si>
  <si>
    <t>F-22017</t>
  </si>
  <si>
    <t>F-22018</t>
  </si>
  <si>
    <t>F-22019</t>
  </si>
  <si>
    <t>F-22021</t>
  </si>
  <si>
    <t>F-22022</t>
  </si>
  <si>
    <t>F-22023</t>
  </si>
  <si>
    <t>F-22024</t>
  </si>
  <si>
    <t>F-22025</t>
  </si>
  <si>
    <t>F-22026</t>
  </si>
  <si>
    <t>F-22027</t>
  </si>
  <si>
    <t>F-22028</t>
  </si>
  <si>
    <t>F-22029</t>
  </si>
  <si>
    <t>F-22030</t>
  </si>
  <si>
    <t>F-22031</t>
  </si>
  <si>
    <t>F-22032</t>
  </si>
  <si>
    <t>F-22033</t>
  </si>
  <si>
    <t>F-22034</t>
  </si>
  <si>
    <t>F-22035</t>
  </si>
  <si>
    <t>F-22036</t>
  </si>
  <si>
    <t>F-22037</t>
  </si>
  <si>
    <t>F-22038</t>
  </si>
  <si>
    <t>F-22039</t>
  </si>
  <si>
    <t>F-22040</t>
  </si>
  <si>
    <t>F-22041</t>
  </si>
  <si>
    <t>F-22042</t>
  </si>
  <si>
    <t>F-22043</t>
  </si>
  <si>
    <t>F-22044</t>
  </si>
  <si>
    <t>F-22045</t>
  </si>
  <si>
    <t>F-22046</t>
  </si>
  <si>
    <t>F-22047</t>
  </si>
  <si>
    <t>F-22048</t>
  </si>
  <si>
    <t>F-22049</t>
  </si>
  <si>
    <t>F-22050</t>
  </si>
  <si>
    <t>F-22051</t>
  </si>
  <si>
    <t>F-22052</t>
  </si>
  <si>
    <t>F-22053</t>
  </si>
  <si>
    <t>F-22054</t>
  </si>
  <si>
    <t>F-22055</t>
  </si>
  <si>
    <t>F-22056</t>
  </si>
  <si>
    <t>F-22057</t>
  </si>
  <si>
    <t>F-22058</t>
  </si>
  <si>
    <t>F-22059</t>
  </si>
  <si>
    <t>F-22060</t>
  </si>
  <si>
    <t>F-22061</t>
  </si>
  <si>
    <t>F-22062</t>
  </si>
  <si>
    <t>F-22063</t>
  </si>
  <si>
    <t>F-22064</t>
  </si>
  <si>
    <t>F-22065</t>
  </si>
  <si>
    <t>F-22066</t>
  </si>
  <si>
    <t>F-22067</t>
  </si>
  <si>
    <t>F-22068</t>
  </si>
  <si>
    <t>F-22069</t>
  </si>
  <si>
    <t>F-22070</t>
  </si>
  <si>
    <t>F-22071</t>
  </si>
  <si>
    <t>F-22072</t>
  </si>
  <si>
    <t>F-22073</t>
  </si>
  <si>
    <t>F-22074</t>
  </si>
  <si>
    <t>F-22075</t>
  </si>
  <si>
    <t>F-22076</t>
  </si>
  <si>
    <t>F-22077</t>
  </si>
  <si>
    <t>F-22078</t>
  </si>
  <si>
    <t>F-22079</t>
  </si>
  <si>
    <t>F-22081</t>
  </si>
  <si>
    <t>F-22082</t>
  </si>
  <si>
    <t>F-22083</t>
  </si>
  <si>
    <t>F-22084</t>
  </si>
  <si>
    <t>F-22085</t>
  </si>
  <si>
    <t>F-22086</t>
  </si>
  <si>
    <t>F-22087</t>
  </si>
  <si>
    <t>F-22088</t>
  </si>
  <si>
    <t>F-22089</t>
  </si>
  <si>
    <t>F-22090</t>
  </si>
  <si>
    <t>F-22091</t>
  </si>
  <si>
    <t>F-22092</t>
  </si>
  <si>
    <t>F-22093</t>
  </si>
  <si>
    <t>F-22094</t>
  </si>
  <si>
    <t>F-22095</t>
  </si>
  <si>
    <t>F-22096</t>
  </si>
  <si>
    <t>F-22097</t>
  </si>
  <si>
    <t>F-22098</t>
  </si>
  <si>
    <t>F-22099</t>
  </si>
  <si>
    <t>F-22100</t>
  </si>
  <si>
    <t>F-22101</t>
  </si>
  <si>
    <t>F-22102</t>
  </si>
  <si>
    <t>F-22103</t>
  </si>
  <si>
    <t>F-22104</t>
  </si>
  <si>
    <t>F-22105</t>
  </si>
  <si>
    <t>F-22106</t>
  </si>
  <si>
    <t>F-22107</t>
  </si>
  <si>
    <t>F-22108</t>
  </si>
  <si>
    <t>F-22109</t>
  </si>
  <si>
    <t>F-22110</t>
  </si>
  <si>
    <t>F-22111</t>
  </si>
  <si>
    <t>F-22112</t>
  </si>
  <si>
    <t>F-22113</t>
  </si>
  <si>
    <t>F-22114</t>
  </si>
  <si>
    <t>F-22115</t>
  </si>
  <si>
    <t>F-22116</t>
  </si>
  <si>
    <t>F-22117</t>
  </si>
  <si>
    <t>F-22118</t>
  </si>
  <si>
    <t>F-22119</t>
  </si>
  <si>
    <t>F-22120</t>
  </si>
  <si>
    <t>F-22121</t>
  </si>
  <si>
    <t>F-22122</t>
  </si>
  <si>
    <t>F-22123</t>
  </si>
  <si>
    <t>F-22124</t>
  </si>
  <si>
    <t>F-22125</t>
  </si>
  <si>
    <t>F-22126</t>
  </si>
  <si>
    <t>F-22127</t>
  </si>
  <si>
    <t>F-22128</t>
  </si>
  <si>
    <t>F-22129</t>
  </si>
  <si>
    <t>F-22130</t>
  </si>
  <si>
    <t>F-22131</t>
  </si>
  <si>
    <t>F-22132</t>
  </si>
  <si>
    <t>F-22133</t>
  </si>
  <si>
    <t>F-22134</t>
  </si>
  <si>
    <t>F-22135</t>
  </si>
  <si>
    <t>F-22136</t>
  </si>
  <si>
    <t>F-22137</t>
  </si>
  <si>
    <t>F-22138</t>
  </si>
  <si>
    <t>F-22139</t>
  </si>
  <si>
    <t>F-22140</t>
  </si>
  <si>
    <t>F-22141</t>
  </si>
  <si>
    <t>F-22142</t>
  </si>
  <si>
    <t>F-22143</t>
  </si>
  <si>
    <t>F-22144</t>
  </si>
  <si>
    <t>F-22145</t>
  </si>
  <si>
    <t>F-22146</t>
  </si>
  <si>
    <t>F-22147</t>
  </si>
  <si>
    <t>F-22148</t>
  </si>
  <si>
    <t>F-22149</t>
  </si>
  <si>
    <t>F-22150</t>
  </si>
  <si>
    <t>F-22151</t>
  </si>
  <si>
    <t>F-22152</t>
  </si>
  <si>
    <t>F-22153</t>
  </si>
  <si>
    <t>F-22154</t>
  </si>
  <si>
    <t>F-22155</t>
  </si>
  <si>
    <t>F-22156</t>
  </si>
  <si>
    <t>F-22157</t>
  </si>
  <si>
    <t>F-22158</t>
  </si>
  <si>
    <t>F-22159</t>
  </si>
  <si>
    <t>F-22160</t>
  </si>
  <si>
    <t>F-22161</t>
  </si>
  <si>
    <t>F-22162</t>
  </si>
  <si>
    <t>F-22163</t>
  </si>
  <si>
    <t>F-22164</t>
  </si>
  <si>
    <t>F-22165</t>
  </si>
  <si>
    <t>F-22166</t>
  </si>
  <si>
    <t>F-22167</t>
  </si>
  <si>
    <t>F-22168</t>
  </si>
  <si>
    <t>F-22169</t>
  </si>
  <si>
    <t>F-22170</t>
  </si>
  <si>
    <t>F-22171</t>
  </si>
  <si>
    <t>F-22172</t>
  </si>
  <si>
    <t>F-22173</t>
  </si>
  <si>
    <t>F-22174</t>
  </si>
  <si>
    <t>F-22175</t>
  </si>
  <si>
    <t>F-22176</t>
  </si>
  <si>
    <t>F-22177</t>
  </si>
  <si>
    <t>F-22178</t>
  </si>
  <si>
    <t>F-22179</t>
  </si>
  <si>
    <t>F-22180</t>
  </si>
  <si>
    <t>F-22181</t>
  </si>
  <si>
    <t>F-22182</t>
  </si>
  <si>
    <t>F-22183</t>
  </si>
  <si>
    <t>F-22184</t>
  </si>
  <si>
    <t>F-22185</t>
  </si>
  <si>
    <t>F-22186</t>
  </si>
  <si>
    <t>F-22187</t>
  </si>
  <si>
    <t>F-22188</t>
  </si>
  <si>
    <t>F-22189</t>
  </si>
  <si>
    <t>F-22190</t>
  </si>
  <si>
    <t>F-22191</t>
  </si>
  <si>
    <t>F-22192</t>
  </si>
  <si>
    <t>F-22193</t>
  </si>
  <si>
    <t>F-22194</t>
  </si>
  <si>
    <t>F-22195</t>
  </si>
  <si>
    <t>F-22196</t>
  </si>
  <si>
    <t>F-22197</t>
  </si>
  <si>
    <t>F-22198</t>
  </si>
  <si>
    <t>F-22199</t>
  </si>
  <si>
    <t>F-22200</t>
  </si>
  <si>
    <t>F-22201</t>
  </si>
  <si>
    <t>F-22202</t>
  </si>
  <si>
    <t>F-22203</t>
  </si>
  <si>
    <t>F-22204</t>
  </si>
  <si>
    <t>F-22205</t>
  </si>
  <si>
    <t>F-22206</t>
  </si>
  <si>
    <t>F-22207</t>
  </si>
  <si>
    <t>F-22208</t>
  </si>
  <si>
    <t>F-22209</t>
  </si>
  <si>
    <t>F-22210</t>
  </si>
  <si>
    <t>F-22211</t>
  </si>
  <si>
    <t>F-22212</t>
  </si>
  <si>
    <t>F-22213</t>
  </si>
  <si>
    <t>F-22214</t>
  </si>
  <si>
    <t>F-22215</t>
  </si>
  <si>
    <t>F-22216</t>
  </si>
  <si>
    <t>F-22217</t>
  </si>
  <si>
    <t>F-22218</t>
  </si>
  <si>
    <t>F-22219</t>
  </si>
  <si>
    <t>F-22220</t>
  </si>
  <si>
    <t>F-22221</t>
  </si>
  <si>
    <t>F-22222</t>
  </si>
  <si>
    <t>F-22223</t>
  </si>
  <si>
    <t>F-22224</t>
  </si>
  <si>
    <t>F-22225</t>
  </si>
  <si>
    <t>F-22226</t>
  </si>
  <si>
    <t>F-22227</t>
  </si>
  <si>
    <t>F-22228</t>
  </si>
  <si>
    <t>F-22229</t>
  </si>
  <si>
    <t>F-22230</t>
  </si>
  <si>
    <t>F-22231</t>
  </si>
  <si>
    <t>F-22232</t>
  </si>
  <si>
    <t>F-22233</t>
  </si>
  <si>
    <t>F-22234</t>
  </si>
  <si>
    <t>F-22235</t>
  </si>
  <si>
    <t>F-22236</t>
  </si>
  <si>
    <t>F-22237</t>
  </si>
  <si>
    <t>F-22238</t>
  </si>
  <si>
    <t>F-22239</t>
  </si>
  <si>
    <t>F-22240</t>
  </si>
  <si>
    <t>F-22241</t>
  </si>
  <si>
    <t>F-22242</t>
  </si>
  <si>
    <t>F-22243</t>
  </si>
  <si>
    <t>F-22244</t>
  </si>
  <si>
    <t>F-22245</t>
  </si>
  <si>
    <t>F-22246</t>
  </si>
  <si>
    <t>F-22247</t>
  </si>
  <si>
    <t>F-22248</t>
  </si>
  <si>
    <t>F-22249</t>
  </si>
  <si>
    <t>F-22250</t>
  </si>
  <si>
    <t>F-22251</t>
  </si>
  <si>
    <t>F-22252</t>
  </si>
  <si>
    <t>F-22253</t>
  </si>
  <si>
    <t>F-22254</t>
  </si>
  <si>
    <t>F-22255</t>
  </si>
  <si>
    <t>F-22256</t>
  </si>
  <si>
    <t>F-22257</t>
  </si>
  <si>
    <t>F-22258</t>
  </si>
  <si>
    <t>F-22259</t>
  </si>
  <si>
    <t>F-22260</t>
  </si>
  <si>
    <t>F-22261</t>
  </si>
  <si>
    <t>F-22262</t>
  </si>
  <si>
    <t>F-22263</t>
  </si>
  <si>
    <t>F-22264</t>
  </si>
  <si>
    <t>F-22265</t>
  </si>
  <si>
    <t>F-22266</t>
  </si>
  <si>
    <t>F-22267</t>
  </si>
  <si>
    <t>F-22268</t>
  </si>
  <si>
    <t>F-22269</t>
  </si>
  <si>
    <t>F-22270</t>
  </si>
  <si>
    <t>F-22271</t>
  </si>
  <si>
    <t>F-22272</t>
  </si>
  <si>
    <t>F-22273</t>
  </si>
  <si>
    <t>F-22274</t>
  </si>
  <si>
    <t>F-22275</t>
  </si>
  <si>
    <t>F-22276</t>
  </si>
  <si>
    <t>F-22278</t>
  </si>
  <si>
    <t>F-22279</t>
  </si>
  <si>
    <t>F-22280</t>
  </si>
  <si>
    <t>F-22281</t>
  </si>
  <si>
    <t>F-22282</t>
  </si>
  <si>
    <t>F-22283</t>
  </si>
  <si>
    <t>F-22284</t>
  </si>
  <si>
    <t>F-22285</t>
  </si>
  <si>
    <t>F-22286</t>
  </si>
  <si>
    <t>F-22287</t>
  </si>
  <si>
    <t>F-22288</t>
  </si>
  <si>
    <t>F-22289</t>
  </si>
  <si>
    <t>F-22290</t>
  </si>
  <si>
    <t>F-22291</t>
  </si>
  <si>
    <t>F-22292</t>
  </si>
  <si>
    <t>F-22293</t>
  </si>
  <si>
    <t>F-22294</t>
  </si>
  <si>
    <t>F-22295</t>
  </si>
  <si>
    <t>F-22296</t>
  </si>
  <si>
    <t>F-22297</t>
  </si>
  <si>
    <t>F-22298</t>
  </si>
  <si>
    <t>F-22299</t>
  </si>
  <si>
    <t>F-22300</t>
  </si>
  <si>
    <t>F-22301</t>
  </si>
  <si>
    <t>F-22302</t>
  </si>
  <si>
    <t>F-22303</t>
  </si>
  <si>
    <t>F-22304</t>
  </si>
  <si>
    <t>F-22305</t>
  </si>
  <si>
    <t>F-22306</t>
  </si>
  <si>
    <t>F-22307</t>
  </si>
  <si>
    <t>F-22308</t>
  </si>
  <si>
    <t>F-22309</t>
  </si>
  <si>
    <t>F-22310</t>
  </si>
  <si>
    <t>F-22311</t>
  </si>
  <si>
    <t>F-22312</t>
  </si>
  <si>
    <t>F-22313</t>
  </si>
  <si>
    <t>F-22314</t>
  </si>
  <si>
    <t>F-22315</t>
  </si>
  <si>
    <t>F-22316</t>
  </si>
  <si>
    <t>F-22317</t>
  </si>
  <si>
    <t>F-22318</t>
  </si>
  <si>
    <t>F-22319</t>
  </si>
  <si>
    <t>F-22320</t>
  </si>
  <si>
    <t>F-22321</t>
  </si>
  <si>
    <t>F-22322</t>
  </si>
  <si>
    <t>F-22323</t>
  </si>
  <si>
    <t>F-22324</t>
  </si>
  <si>
    <t>F-22325</t>
  </si>
  <si>
    <t>F-22326</t>
  </si>
  <si>
    <t>F-22327</t>
  </si>
  <si>
    <t>F-22328</t>
  </si>
  <si>
    <t>F-22329</t>
  </si>
  <si>
    <t>F-22330</t>
  </si>
  <si>
    <t>F-22331</t>
  </si>
  <si>
    <t>F-22332</t>
  </si>
  <si>
    <t>F-22333</t>
  </si>
  <si>
    <t>F-22334</t>
  </si>
  <si>
    <t>F-22335</t>
  </si>
  <si>
    <t>F-22336</t>
  </si>
  <si>
    <t>F-22337</t>
  </si>
  <si>
    <t>F-22338</t>
  </si>
  <si>
    <t>F-22339</t>
  </si>
  <si>
    <t>F-22340</t>
  </si>
  <si>
    <t>F-22341</t>
  </si>
  <si>
    <t>F-22342</t>
  </si>
  <si>
    <t>F-22343</t>
  </si>
  <si>
    <t>F-22344</t>
  </si>
  <si>
    <t>F-22345</t>
  </si>
  <si>
    <t>F-22346</t>
  </si>
  <si>
    <t>F-22347</t>
  </si>
  <si>
    <t>F-22348</t>
  </si>
  <si>
    <t>F-22349</t>
  </si>
  <si>
    <t>F-22350</t>
  </si>
  <si>
    <t>F-22351</t>
  </si>
  <si>
    <t>F-22352</t>
  </si>
  <si>
    <t>F-22353</t>
  </si>
  <si>
    <t>F-22354</t>
  </si>
  <si>
    <t>Kundenname</t>
  </si>
  <si>
    <t>Kunden-ID</t>
  </si>
  <si>
    <t>Kunden-ID neu</t>
  </si>
  <si>
    <t>Währung</t>
  </si>
  <si>
    <t>Auftragswert in €</t>
  </si>
  <si>
    <t>*WENN(G96=Währungsdaten!$D$1;F96/XVERWEIS('Bewegungsdaten - neu'!B96;Währungsdaten!$A$3:$A$320;Währungsdaten!$D$3:$D$320;);)*WENN(G96=Währungsdaten!$F$1;F96/XVERWEIS('Bewegungsdaten - neu'!B96;Währungsdaten!$A$3:$A$320;Währungsdaten!$F$3:$F$320;""););WENN(G96=Währungsdaten!$G$1;F96/XVERWEIS('Bewegungsdaten - neu'!B96;Währungsdaten!$A$3:$A$320;Währungsdaten!$G$3:$G$320;");""")))</t>
  </si>
  <si>
    <t>AW + P-Multiplikator</t>
  </si>
  <si>
    <t>AWP + L - Multiplikator</t>
  </si>
  <si>
    <t>DB</t>
  </si>
  <si>
    <t>Spalte1</t>
  </si>
  <si>
    <t>11933296</t>
  </si>
  <si>
    <t>1100</t>
  </si>
  <si>
    <t>18196476</t>
  </si>
  <si>
    <t>1200</t>
  </si>
  <si>
    <t>54785407</t>
  </si>
  <si>
    <t>1300</t>
  </si>
  <si>
    <t>30452091</t>
  </si>
  <si>
    <t>1400</t>
  </si>
  <si>
    <t>33109613</t>
  </si>
  <si>
    <t>1500</t>
  </si>
  <si>
    <t>69284513</t>
  </si>
  <si>
    <t>1600</t>
  </si>
  <si>
    <t>92199917</t>
  </si>
  <si>
    <t>1700</t>
  </si>
  <si>
    <t>18073504</t>
  </si>
  <si>
    <t>1800</t>
  </si>
  <si>
    <t>26621014</t>
  </si>
  <si>
    <t>1900</t>
  </si>
  <si>
    <t>20671052</t>
  </si>
  <si>
    <t>2000</t>
  </si>
  <si>
    <t>32134615</t>
  </si>
  <si>
    <t>2100</t>
  </si>
  <si>
    <t>51422542</t>
  </si>
  <si>
    <t>2200</t>
  </si>
  <si>
    <t>94700047</t>
  </si>
  <si>
    <t>2300</t>
  </si>
  <si>
    <t>52238586</t>
  </si>
  <si>
    <t>1000</t>
  </si>
  <si>
    <t>10675400</t>
  </si>
  <si>
    <t>54151836</t>
  </si>
  <si>
    <t>10653212</t>
  </si>
  <si>
    <t>18825376</t>
  </si>
  <si>
    <t>76467397</t>
  </si>
  <si>
    <t>54282706</t>
  </si>
  <si>
    <t>41961583</t>
  </si>
  <si>
    <t>72431598</t>
  </si>
  <si>
    <t>24963035</t>
  </si>
  <si>
    <t>39827956</t>
  </si>
  <si>
    <t>57084509</t>
  </si>
  <si>
    <t>76582291</t>
  </si>
  <si>
    <t>53369964</t>
  </si>
  <si>
    <t>84353587</t>
  </si>
  <si>
    <t>89086789</t>
  </si>
  <si>
    <t>78095427</t>
  </si>
  <si>
    <t>63410132</t>
  </si>
  <si>
    <t>44613477</t>
  </si>
  <si>
    <t>75762872</t>
  </si>
  <si>
    <t>32135840</t>
  </si>
  <si>
    <t>23662615</t>
  </si>
  <si>
    <t>12930486</t>
  </si>
  <si>
    <t>13062549</t>
  </si>
  <si>
    <t>67617379</t>
  </si>
  <si>
    <t>30633922</t>
  </si>
  <si>
    <t>19386196</t>
  </si>
  <si>
    <t>47747034</t>
  </si>
  <si>
    <t>57575322</t>
  </si>
  <si>
    <t>17225223</t>
  </si>
  <si>
    <t>53927653</t>
  </si>
  <si>
    <t>47214826</t>
  </si>
  <si>
    <t>98279396</t>
  </si>
  <si>
    <t>91552400</t>
  </si>
  <si>
    <t>11727127</t>
  </si>
  <si>
    <t>12191637</t>
  </si>
  <si>
    <t>22167251</t>
  </si>
  <si>
    <t>65079818</t>
  </si>
  <si>
    <t>88170797</t>
  </si>
  <si>
    <t>50816481</t>
  </si>
  <si>
    <t>18643380</t>
  </si>
  <si>
    <t>23756950</t>
  </si>
  <si>
    <t>87705795</t>
  </si>
  <si>
    <t>15180051</t>
  </si>
  <si>
    <t>52400544</t>
  </si>
  <si>
    <t>22886256</t>
  </si>
  <si>
    <t>23172561</t>
  </si>
  <si>
    <t>31691232</t>
  </si>
  <si>
    <t>66787874</t>
  </si>
  <si>
    <t>72021652</t>
  </si>
  <si>
    <t>52991959</t>
  </si>
  <si>
    <t>73092867</t>
  </si>
  <si>
    <t>36543334</t>
  </si>
  <si>
    <t>45888582</t>
  </si>
  <si>
    <t>22288960</t>
  </si>
  <si>
    <t>82964553</t>
  </si>
  <si>
    <t>29208649</t>
  </si>
  <si>
    <t>18536013</t>
  </si>
  <si>
    <t>73934830</t>
  </si>
  <si>
    <t>65367050</t>
  </si>
  <si>
    <t>96465984</t>
  </si>
  <si>
    <t>55406381</t>
  </si>
  <si>
    <t>92643155</t>
  </si>
  <si>
    <t>32938741</t>
  </si>
  <si>
    <t>74689206</t>
  </si>
  <si>
    <t>35441181</t>
  </si>
  <si>
    <t>37829730</t>
  </si>
  <si>
    <t>27811079</t>
  </si>
  <si>
    <t>41150072</t>
  </si>
  <si>
    <t>45555379</t>
  </si>
  <si>
    <t>50630531</t>
  </si>
  <si>
    <t>70279993</t>
  </si>
  <si>
    <t>90417039</t>
  </si>
  <si>
    <t>75495905</t>
  </si>
  <si>
    <t>17158160</t>
  </si>
  <si>
    <t>85035960</t>
  </si>
  <si>
    <t>18967108</t>
  </si>
  <si>
    <t>71082621</t>
  </si>
  <si>
    <t>77339425</t>
  </si>
  <si>
    <t>91771628</t>
  </si>
  <si>
    <t>33037427</t>
  </si>
  <si>
    <t>26024235</t>
  </si>
  <si>
    <t>57618576</t>
  </si>
  <si>
    <t>67643362</t>
  </si>
  <si>
    <t>39589998</t>
  </si>
  <si>
    <t>33288422</t>
  </si>
  <si>
    <t>18934124</t>
  </si>
  <si>
    <t>88170738</t>
  </si>
  <si>
    <t>42669705</t>
  </si>
  <si>
    <t>92325897</t>
  </si>
  <si>
    <t>51699676</t>
  </si>
  <si>
    <t>45147803</t>
  </si>
  <si>
    <t>87477083</t>
  </si>
  <si>
    <t>66436325</t>
  </si>
  <si>
    <t>72088741</t>
  </si>
  <si>
    <t>15356865</t>
  </si>
  <si>
    <t>34558690</t>
  </si>
  <si>
    <t>47579287</t>
  </si>
  <si>
    <t>78679756</t>
  </si>
  <si>
    <t>96853086</t>
  </si>
  <si>
    <t>29285641</t>
  </si>
  <si>
    <t>59706171</t>
  </si>
  <si>
    <t>52462341</t>
  </si>
  <si>
    <t>10709768</t>
  </si>
  <si>
    <t>66534980</t>
  </si>
  <si>
    <t>98139884</t>
  </si>
  <si>
    <t>61298142</t>
  </si>
  <si>
    <t>92177973</t>
  </si>
  <si>
    <t>57884833</t>
  </si>
  <si>
    <t>94408035</t>
  </si>
  <si>
    <t>75347620</t>
  </si>
  <si>
    <t>57840643</t>
  </si>
  <si>
    <t>37388072</t>
  </si>
  <si>
    <t>76600432</t>
  </si>
  <si>
    <t>72981720</t>
  </si>
  <si>
    <t>63268543</t>
  </si>
  <si>
    <t>17961353</t>
  </si>
  <si>
    <t>99165349</t>
  </si>
  <si>
    <t>19784706</t>
  </si>
  <si>
    <t>46843058</t>
  </si>
  <si>
    <t>34837156</t>
  </si>
  <si>
    <t>10901831</t>
  </si>
  <si>
    <t>26400490</t>
  </si>
  <si>
    <t>47675312</t>
  </si>
  <si>
    <t>65265869</t>
  </si>
  <si>
    <t>85520853</t>
  </si>
  <si>
    <t>98563629</t>
  </si>
  <si>
    <t>33839347</t>
  </si>
  <si>
    <t>89181361</t>
  </si>
  <si>
    <t>50449461</t>
  </si>
  <si>
    <t>61331677</t>
  </si>
  <si>
    <t>18218600</t>
  </si>
  <si>
    <t>60335912</t>
  </si>
  <si>
    <t>73890857</t>
  </si>
  <si>
    <t>75445788</t>
  </si>
  <si>
    <t>78542246</t>
  </si>
  <si>
    <t>21370294</t>
  </si>
  <si>
    <t>50537883</t>
  </si>
  <si>
    <t>89328503</t>
  </si>
  <si>
    <t>98381843</t>
  </si>
  <si>
    <t>87671351</t>
  </si>
  <si>
    <t>27829505</t>
  </si>
  <si>
    <t>36801978</t>
  </si>
  <si>
    <t>92584903</t>
  </si>
  <si>
    <t>86788261</t>
  </si>
  <si>
    <t>63549663</t>
  </si>
  <si>
    <t>43149063</t>
  </si>
  <si>
    <t>76220788</t>
  </si>
  <si>
    <t>99507957</t>
  </si>
  <si>
    <t>68586809</t>
  </si>
  <si>
    <t>18735056</t>
  </si>
  <si>
    <t>66388240</t>
  </si>
  <si>
    <t>50464070</t>
  </si>
  <si>
    <t>57426828</t>
  </si>
  <si>
    <t>26119752</t>
  </si>
  <si>
    <t>39937010</t>
  </si>
  <si>
    <t>75311076</t>
  </si>
  <si>
    <t>78120645</t>
  </si>
  <si>
    <t>26813909</t>
  </si>
  <si>
    <t>20693463</t>
  </si>
  <si>
    <t>28524872</t>
  </si>
  <si>
    <t>30630106</t>
  </si>
  <si>
    <t>61590872</t>
  </si>
  <si>
    <t>39568525</t>
  </si>
  <si>
    <t>46726342</t>
  </si>
  <si>
    <t>69417206</t>
  </si>
  <si>
    <t>44788507</t>
  </si>
  <si>
    <t>71106360</t>
  </si>
  <si>
    <t>69748335</t>
  </si>
  <si>
    <t>11510804</t>
  </si>
  <si>
    <t>19367817</t>
  </si>
  <si>
    <t>83777252</t>
  </si>
  <si>
    <t>18538620</t>
  </si>
  <si>
    <t>57173849</t>
  </si>
  <si>
    <t>68004957</t>
  </si>
  <si>
    <t>29112462</t>
  </si>
  <si>
    <t>71290109</t>
  </si>
  <si>
    <t>29822376</t>
  </si>
  <si>
    <t>83102237</t>
  </si>
  <si>
    <t>78479645</t>
  </si>
  <si>
    <t>99326025</t>
  </si>
  <si>
    <t>94452645</t>
  </si>
  <si>
    <t>83600107</t>
  </si>
  <si>
    <t>90483740</t>
  </si>
  <si>
    <t>64007164</t>
  </si>
  <si>
    <t>73167004</t>
  </si>
  <si>
    <t>24634253</t>
  </si>
  <si>
    <t>51977595</t>
  </si>
  <si>
    <t>39725277</t>
  </si>
  <si>
    <t>55924325</t>
  </si>
  <si>
    <t>17858675</t>
  </si>
  <si>
    <t>57530871</t>
  </si>
  <si>
    <t>53958969</t>
  </si>
  <si>
    <t>19786358</t>
  </si>
  <si>
    <t>14068770</t>
  </si>
  <si>
    <t>75574413</t>
  </si>
  <si>
    <t>28961653</t>
  </si>
  <si>
    <t>32999085</t>
  </si>
  <si>
    <t>14243335</t>
  </si>
  <si>
    <t>39633863</t>
  </si>
  <si>
    <t>78116662</t>
  </si>
  <si>
    <t>82798448</t>
  </si>
  <si>
    <t>80744785</t>
  </si>
  <si>
    <t>82724457</t>
  </si>
  <si>
    <t>14756545</t>
  </si>
  <si>
    <t>19333797</t>
  </si>
  <si>
    <t>91485720</t>
  </si>
  <si>
    <t>26562939</t>
  </si>
  <si>
    <t>37280367</t>
  </si>
  <si>
    <t>55284053</t>
  </si>
  <si>
    <t>32832266</t>
  </si>
  <si>
    <t>30600852</t>
  </si>
  <si>
    <t>90609064</t>
  </si>
  <si>
    <t>14347154</t>
  </si>
  <si>
    <t>15170903</t>
  </si>
  <si>
    <t>61718532</t>
  </si>
  <si>
    <t>61452574</t>
  </si>
  <si>
    <t>23819362</t>
  </si>
  <si>
    <t>38789035</t>
  </si>
  <si>
    <t>64876141</t>
  </si>
  <si>
    <t>99627200</t>
  </si>
  <si>
    <t>51290932</t>
  </si>
  <si>
    <t>94602993</t>
  </si>
  <si>
    <t>61673806</t>
  </si>
  <si>
    <t>63485614</t>
  </si>
  <si>
    <t>15863159</t>
  </si>
  <si>
    <t>66006713</t>
  </si>
  <si>
    <t>64862810</t>
  </si>
  <si>
    <t>83226994</t>
  </si>
  <si>
    <t>21659138</t>
  </si>
  <si>
    <t>36277200</t>
  </si>
  <si>
    <t>90527761</t>
  </si>
  <si>
    <t>24586492</t>
  </si>
  <si>
    <t>54889159</t>
  </si>
  <si>
    <t>24153922</t>
  </si>
  <si>
    <t>78695039</t>
  </si>
  <si>
    <t>62764546</t>
  </si>
  <si>
    <t>31438823</t>
  </si>
  <si>
    <t>73101645</t>
  </si>
  <si>
    <t>29251815</t>
  </si>
  <si>
    <t>96230231</t>
  </si>
  <si>
    <t>70505577</t>
  </si>
  <si>
    <t>98808012</t>
  </si>
  <si>
    <t>19399610</t>
  </si>
  <si>
    <t>55255294</t>
  </si>
  <si>
    <t>97143963</t>
  </si>
  <si>
    <t>36427951</t>
  </si>
  <si>
    <t>96823138</t>
  </si>
  <si>
    <t>58886087</t>
  </si>
  <si>
    <t>84336347</t>
  </si>
  <si>
    <t>79240147</t>
  </si>
  <si>
    <t>42311773</t>
  </si>
  <si>
    <t>75828064</t>
  </si>
  <si>
    <t>66915168</t>
  </si>
  <si>
    <t>75981292</t>
  </si>
  <si>
    <t>55829777</t>
  </si>
  <si>
    <t>75184763</t>
  </si>
  <si>
    <t>29967410</t>
  </si>
  <si>
    <t>20619803</t>
  </si>
  <si>
    <t>44643786</t>
  </si>
  <si>
    <t>87622390</t>
  </si>
  <si>
    <t>65571768</t>
  </si>
  <si>
    <t>63282965</t>
  </si>
  <si>
    <t>60877716</t>
  </si>
  <si>
    <t>54448932</t>
  </si>
  <si>
    <t>50412109</t>
  </si>
  <si>
    <t>31476042</t>
  </si>
  <si>
    <t>97521963</t>
  </si>
  <si>
    <t>75099339</t>
  </si>
  <si>
    <t>90221671</t>
  </si>
  <si>
    <t>36957352</t>
  </si>
  <si>
    <t>89298638</t>
  </si>
  <si>
    <t>35277127</t>
  </si>
  <si>
    <t>44692970</t>
  </si>
  <si>
    <t>87649256</t>
  </si>
  <si>
    <t>21770160</t>
  </si>
  <si>
    <t>38545675</t>
  </si>
  <si>
    <t>23747592</t>
  </si>
  <si>
    <t>95976487</t>
  </si>
  <si>
    <t>15877099</t>
  </si>
  <si>
    <t>25680183</t>
  </si>
  <si>
    <t>70183690</t>
  </si>
  <si>
    <t>80291673</t>
  </si>
  <si>
    <t>17858023</t>
  </si>
  <si>
    <t>17728691</t>
  </si>
  <si>
    <t>39389532</t>
  </si>
  <si>
    <t>69940683</t>
  </si>
  <si>
    <t>37534473</t>
  </si>
  <si>
    <t>64483873</t>
  </si>
  <si>
    <t>77079879</t>
  </si>
  <si>
    <t>70614618</t>
  </si>
  <si>
    <t>80720096</t>
  </si>
  <si>
    <t>90596612</t>
  </si>
  <si>
    <t>26239233</t>
  </si>
  <si>
    <t>69327165</t>
  </si>
  <si>
    <t>33827618</t>
  </si>
  <si>
    <t>13884104</t>
  </si>
  <si>
    <t>49939830</t>
  </si>
  <si>
    <t>75876529</t>
  </si>
  <si>
    <t>57849241</t>
  </si>
  <si>
    <t>93899052</t>
  </si>
  <si>
    <t>88352297</t>
  </si>
  <si>
    <t>93507276</t>
  </si>
  <si>
    <t>46155464</t>
  </si>
  <si>
    <t>29043156</t>
  </si>
  <si>
    <t>79780637</t>
  </si>
  <si>
    <t>84521667</t>
  </si>
  <si>
    <t>82897199</t>
  </si>
  <si>
    <t>19463450</t>
  </si>
  <si>
    <t>47398377</t>
  </si>
  <si>
    <t>64903562</t>
  </si>
  <si>
    <t>98105832</t>
  </si>
  <si>
    <t>52694835</t>
  </si>
  <si>
    <t>36989865</t>
  </si>
  <si>
    <t>69165987</t>
  </si>
  <si>
    <t>70586478</t>
  </si>
  <si>
    <t>44056945</t>
  </si>
  <si>
    <t>37825741</t>
  </si>
  <si>
    <t>14617429</t>
  </si>
  <si>
    <t>63393184</t>
  </si>
  <si>
    <t>50369948</t>
  </si>
  <si>
    <t>96353007</t>
  </si>
  <si>
    <t>69366419</t>
  </si>
  <si>
    <t>57698242</t>
  </si>
  <si>
    <t>67447142</t>
  </si>
  <si>
    <t>53619388</t>
  </si>
  <si>
    <t>98593896</t>
  </si>
  <si>
    <t>73380681</t>
  </si>
  <si>
    <t>93378068</t>
  </si>
  <si>
    <t>15505803</t>
  </si>
  <si>
    <t>80585390</t>
  </si>
  <si>
    <t>15810129</t>
  </si>
  <si>
    <t>80440976</t>
  </si>
  <si>
    <t>71230468</t>
  </si>
  <si>
    <t>71850731</t>
  </si>
  <si>
    <t>51067751</t>
  </si>
  <si>
    <t>37894262</t>
  </si>
  <si>
    <t>64821614</t>
  </si>
  <si>
    <t>39425397</t>
  </si>
  <si>
    <t>35312451</t>
  </si>
  <si>
    <t>62637410</t>
  </si>
  <si>
    <t>31721509</t>
  </si>
  <si>
    <t>19163119</t>
  </si>
  <si>
    <t>56740517</t>
  </si>
  <si>
    <t>32957262</t>
  </si>
  <si>
    <t>78599770</t>
  </si>
  <si>
    <t>39394250</t>
  </si>
  <si>
    <t>10579932</t>
  </si>
  <si>
    <t>71254957</t>
  </si>
  <si>
    <t>46604774</t>
  </si>
  <si>
    <t>86079034</t>
  </si>
  <si>
    <t>62298618</t>
  </si>
  <si>
    <t>80944492</t>
  </si>
  <si>
    <t>71649045</t>
  </si>
  <si>
    <t>49199979</t>
  </si>
  <si>
    <t>62278182</t>
  </si>
  <si>
    <t>81462912</t>
  </si>
  <si>
    <t>67921515</t>
  </si>
  <si>
    <t>98033646</t>
  </si>
  <si>
    <t>99469809</t>
  </si>
  <si>
    <t>14640882</t>
  </si>
  <si>
    <t>51671151</t>
  </si>
  <si>
    <t>50208724</t>
  </si>
  <si>
    <t>57469995</t>
  </si>
  <si>
    <t>88473800</t>
  </si>
  <si>
    <t>29060038</t>
  </si>
  <si>
    <t>15311553</t>
  </si>
  <si>
    <t>87731883</t>
  </si>
  <si>
    <t>84897580</t>
  </si>
  <si>
    <t>78852628</t>
  </si>
  <si>
    <t>38797339</t>
  </si>
  <si>
    <t>12903004</t>
  </si>
  <si>
    <t>51924652</t>
  </si>
  <si>
    <t>52396467</t>
  </si>
  <si>
    <t>38721081</t>
  </si>
  <si>
    <t>96660512</t>
  </si>
  <si>
    <t>23508121</t>
  </si>
  <si>
    <t>19011067</t>
  </si>
  <si>
    <t>90779101</t>
  </si>
  <si>
    <t>43176155</t>
  </si>
  <si>
    <t>21392300</t>
  </si>
  <si>
    <t>93158883</t>
  </si>
  <si>
    <t>70650783</t>
  </si>
  <si>
    <t>36997758</t>
  </si>
  <si>
    <t>21530508</t>
  </si>
  <si>
    <t>43872825</t>
  </si>
  <si>
    <t>96639080</t>
  </si>
  <si>
    <t>72116187</t>
  </si>
  <si>
    <t>51816491</t>
  </si>
  <si>
    <t>24622214</t>
  </si>
  <si>
    <t>82792761</t>
  </si>
  <si>
    <t>54325903</t>
  </si>
  <si>
    <t>38331609</t>
  </si>
  <si>
    <t>10364666</t>
  </si>
  <si>
    <t>10208897</t>
  </si>
  <si>
    <t>36890579</t>
  </si>
  <si>
    <t>78861908</t>
  </si>
  <si>
    <t>24009487</t>
  </si>
  <si>
    <t>95320121</t>
  </si>
  <si>
    <t>41356494</t>
  </si>
  <si>
    <t>95909450</t>
  </si>
  <si>
    <t>24449119</t>
  </si>
  <si>
    <t>15322432</t>
  </si>
  <si>
    <t>57265345</t>
  </si>
  <si>
    <t>50065276</t>
  </si>
  <si>
    <t>81460861</t>
  </si>
  <si>
    <t>61133353</t>
  </si>
  <si>
    <t>72940785</t>
  </si>
  <si>
    <t>66605930</t>
  </si>
  <si>
    <t>53664031</t>
  </si>
  <si>
    <t>96932970</t>
  </si>
  <si>
    <t>12270853</t>
  </si>
  <si>
    <t>11190022</t>
  </si>
  <si>
    <t>32046529</t>
  </si>
  <si>
    <t>55772290</t>
  </si>
  <si>
    <t>19041963</t>
  </si>
  <si>
    <t>80782965</t>
  </si>
  <si>
    <t>74697113</t>
  </si>
  <si>
    <t>13553419</t>
  </si>
  <si>
    <t>22720729</t>
  </si>
  <si>
    <t>51082591</t>
  </si>
  <si>
    <t>47934940</t>
  </si>
  <si>
    <t>97935915</t>
  </si>
  <si>
    <t>33778260</t>
  </si>
  <si>
    <t>82615851</t>
  </si>
  <si>
    <t>87481282</t>
  </si>
  <si>
    <t>63890916</t>
  </si>
  <si>
    <t>20381227</t>
  </si>
  <si>
    <t>36385709</t>
  </si>
  <si>
    <t>17048795</t>
  </si>
  <si>
    <t>14377722</t>
  </si>
  <si>
    <t>30636971</t>
  </si>
  <si>
    <t>33115984</t>
  </si>
  <si>
    <t>75148956</t>
  </si>
  <si>
    <t>56046295</t>
  </si>
  <si>
    <t>37445846</t>
  </si>
  <si>
    <t>54681424</t>
  </si>
  <si>
    <t>36465248</t>
  </si>
  <si>
    <t>98611237</t>
  </si>
  <si>
    <t>35975538</t>
  </si>
  <si>
    <t>44077897</t>
  </si>
  <si>
    <t>89724395</t>
  </si>
  <si>
    <t>86198549</t>
  </si>
  <si>
    <t>71237864</t>
  </si>
  <si>
    <t>64882032</t>
  </si>
  <si>
    <t>80684418</t>
  </si>
  <si>
    <t>44231893</t>
  </si>
  <si>
    <t>67311614</t>
  </si>
  <si>
    <t>32422934</t>
  </si>
  <si>
    <t>36761132</t>
  </si>
  <si>
    <t>10211880</t>
  </si>
  <si>
    <t>69099891</t>
  </si>
  <si>
    <t>25254472</t>
  </si>
  <si>
    <t>39737434</t>
  </si>
  <si>
    <t>92861349</t>
  </si>
  <si>
    <t>51658579</t>
  </si>
  <si>
    <t>65079459</t>
  </si>
  <si>
    <t>57337487</t>
  </si>
  <si>
    <t>90776654</t>
  </si>
  <si>
    <t>68267912</t>
  </si>
  <si>
    <t>14951807</t>
  </si>
  <si>
    <t>86893883</t>
  </si>
  <si>
    <t>32931021</t>
  </si>
  <si>
    <t>57976994</t>
  </si>
  <si>
    <t>40566584</t>
  </si>
  <si>
    <t>53183200</t>
  </si>
  <si>
    <t>68494488</t>
  </si>
  <si>
    <t>31924781</t>
  </si>
  <si>
    <t>68604201</t>
  </si>
  <si>
    <t>26120915</t>
  </si>
  <si>
    <t>55049533</t>
  </si>
  <si>
    <t>26402515</t>
  </si>
  <si>
    <t>78206411</t>
  </si>
  <si>
    <t>69995529</t>
  </si>
  <si>
    <t>86682735</t>
  </si>
  <si>
    <t>79278650</t>
  </si>
  <si>
    <t>94427383</t>
  </si>
  <si>
    <t>87485754</t>
  </si>
  <si>
    <t>81905325</t>
  </si>
  <si>
    <t>90744884</t>
  </si>
  <si>
    <t>61438057</t>
  </si>
  <si>
    <t>68928743</t>
  </si>
  <si>
    <t>37022535</t>
  </si>
  <si>
    <t>25943786</t>
  </si>
  <si>
    <t>31601226</t>
  </si>
  <si>
    <t>39602129</t>
  </si>
  <si>
    <t>77394048</t>
  </si>
  <si>
    <t>49673182</t>
  </si>
  <si>
    <t>77758100</t>
  </si>
  <si>
    <t>44788373</t>
  </si>
  <si>
    <t>96934657</t>
  </si>
  <si>
    <t>56451725</t>
  </si>
  <si>
    <t>96046819</t>
  </si>
  <si>
    <t>43534592</t>
  </si>
  <si>
    <t>28579367</t>
  </si>
  <si>
    <t>90563037</t>
  </si>
  <si>
    <t>23236662</t>
  </si>
  <si>
    <t>12297137</t>
  </si>
  <si>
    <t>85989979</t>
  </si>
  <si>
    <t>68591198</t>
  </si>
  <si>
    <t>67302737</t>
  </si>
  <si>
    <t>93791843</t>
  </si>
  <si>
    <t>51861210</t>
  </si>
  <si>
    <t>63088775</t>
  </si>
  <si>
    <t>14834423</t>
  </si>
  <si>
    <t>94788844</t>
  </si>
  <si>
    <t>99420519</t>
  </si>
  <si>
    <t>49404993</t>
  </si>
  <si>
    <t>12801631</t>
  </si>
  <si>
    <t>22175615</t>
  </si>
  <si>
    <t>70557706</t>
  </si>
  <si>
    <t>40720580</t>
  </si>
  <si>
    <t>98729972</t>
  </si>
  <si>
    <t>90048730</t>
  </si>
  <si>
    <t>62063211</t>
  </si>
  <si>
    <t>13400407</t>
  </si>
  <si>
    <t>99516803</t>
  </si>
  <si>
    <t>61988280</t>
  </si>
  <si>
    <t>28903642</t>
  </si>
  <si>
    <t>69048634</t>
  </si>
  <si>
    <t>45500110</t>
  </si>
  <si>
    <t>51766120</t>
  </si>
  <si>
    <t>58629881</t>
  </si>
  <si>
    <t>58732533</t>
  </si>
  <si>
    <t>88178129</t>
  </si>
  <si>
    <t>37476819</t>
  </si>
  <si>
    <t>41946629</t>
  </si>
  <si>
    <t>79852164</t>
  </si>
  <si>
    <t>25335991</t>
  </si>
  <si>
    <t>80472344</t>
  </si>
  <si>
    <t>48743859</t>
  </si>
  <si>
    <t>78205924</t>
  </si>
  <si>
    <t>47882009</t>
  </si>
  <si>
    <t>92588071</t>
  </si>
  <si>
    <t>77429447</t>
  </si>
  <si>
    <t>25758939</t>
  </si>
  <si>
    <t>70090708</t>
  </si>
  <si>
    <t>61176229</t>
  </si>
  <si>
    <t>44760600</t>
  </si>
  <si>
    <t>14520544</t>
  </si>
  <si>
    <t>67618057</t>
  </si>
  <si>
    <t>71627291</t>
  </si>
  <si>
    <t>66917708</t>
  </si>
  <si>
    <t>43560529</t>
  </si>
  <si>
    <t>31463434</t>
  </si>
  <si>
    <t>49705474</t>
  </si>
  <si>
    <t>14780627</t>
  </si>
  <si>
    <t>45538454</t>
  </si>
  <si>
    <t>19470103</t>
  </si>
  <si>
    <t>97516890</t>
  </si>
  <si>
    <t>34239435</t>
  </si>
  <si>
    <t>98282755</t>
  </si>
  <si>
    <t>26671821</t>
  </si>
  <si>
    <t>39271870</t>
  </si>
  <si>
    <t>10669867</t>
  </si>
  <si>
    <t>10306994</t>
  </si>
  <si>
    <t>25904380</t>
  </si>
  <si>
    <t>68852151</t>
  </si>
  <si>
    <t>47720615</t>
  </si>
  <si>
    <t>75856335</t>
  </si>
  <si>
    <t>93657776</t>
  </si>
  <si>
    <t>79147891</t>
  </si>
  <si>
    <t>33525027</t>
  </si>
  <si>
    <t>44648775</t>
  </si>
  <si>
    <t>99268832</t>
  </si>
  <si>
    <t>37663932</t>
  </si>
  <si>
    <t>99184257</t>
  </si>
  <si>
    <t>32505600</t>
  </si>
  <si>
    <t>59634645</t>
  </si>
  <si>
    <t>44772929</t>
  </si>
  <si>
    <t>20567667</t>
  </si>
  <si>
    <t>91373773</t>
  </si>
  <si>
    <t>55996171</t>
  </si>
  <si>
    <t>14946162</t>
  </si>
  <si>
    <t>25635402</t>
  </si>
  <si>
    <t>50461103</t>
  </si>
  <si>
    <t>60509166</t>
  </si>
  <si>
    <t>66192055</t>
  </si>
  <si>
    <t>32180097</t>
  </si>
  <si>
    <t>66565086</t>
  </si>
  <si>
    <t>59909433</t>
  </si>
  <si>
    <t>15818519</t>
  </si>
  <si>
    <t>35808469</t>
  </si>
  <si>
    <t>37423457</t>
  </si>
  <si>
    <t>25333419</t>
  </si>
  <si>
    <t>19287465</t>
  </si>
  <si>
    <t>77923337</t>
  </si>
  <si>
    <t>80409475</t>
  </si>
  <si>
    <t>45217680</t>
  </si>
  <si>
    <t>77970220</t>
  </si>
  <si>
    <t>74215641</t>
  </si>
  <si>
    <t>37658260</t>
  </si>
  <si>
    <t>82621633</t>
  </si>
  <si>
    <t>11761165</t>
  </si>
  <si>
    <t>35847182</t>
  </si>
  <si>
    <t>42499689</t>
  </si>
  <si>
    <t>16704527</t>
  </si>
  <si>
    <t>42149551</t>
  </si>
  <si>
    <t>22128277</t>
  </si>
  <si>
    <t>64820776</t>
  </si>
  <si>
    <t>92284282</t>
  </si>
  <si>
    <t>90231403</t>
  </si>
  <si>
    <t>56813767</t>
  </si>
  <si>
    <t>78505452</t>
  </si>
  <si>
    <t>49374906</t>
  </si>
  <si>
    <t>44542876</t>
  </si>
  <si>
    <t>83103537</t>
  </si>
  <si>
    <t>30120483</t>
  </si>
  <si>
    <t>60070528</t>
  </si>
  <si>
    <t>84388132</t>
  </si>
  <si>
    <t>24170061</t>
  </si>
  <si>
    <t>92727766</t>
  </si>
  <si>
    <t>20362265</t>
  </si>
  <si>
    <t>95266033</t>
  </si>
  <si>
    <t>60553647</t>
  </si>
  <si>
    <t>85879475</t>
  </si>
  <si>
    <t>56673172</t>
  </si>
  <si>
    <t>27958099</t>
  </si>
  <si>
    <t>51517590</t>
  </si>
  <si>
    <t>80268783</t>
  </si>
  <si>
    <t>37604536</t>
  </si>
  <si>
    <t>97899310</t>
  </si>
  <si>
    <t>22153772</t>
  </si>
  <si>
    <t>80246869</t>
  </si>
  <si>
    <t>32206360</t>
  </si>
  <si>
    <t>55153732</t>
  </si>
  <si>
    <t>16310878</t>
  </si>
  <si>
    <t>60976357</t>
  </si>
  <si>
    <t>62151354</t>
  </si>
  <si>
    <t>21018049</t>
  </si>
  <si>
    <t>28321707</t>
  </si>
  <si>
    <t>93344562</t>
  </si>
  <si>
    <t>78495816</t>
  </si>
  <si>
    <t>39292683</t>
  </si>
  <si>
    <t>34339995</t>
  </si>
  <si>
    <t>62823984</t>
  </si>
  <si>
    <t>35855980</t>
  </si>
  <si>
    <t>48250557</t>
  </si>
  <si>
    <t>65410035</t>
  </si>
  <si>
    <t>99736723</t>
  </si>
  <si>
    <t>61218642</t>
  </si>
  <si>
    <t>29085816</t>
  </si>
  <si>
    <t>30555422</t>
  </si>
  <si>
    <t>37804230</t>
  </si>
  <si>
    <t>50176303</t>
  </si>
  <si>
    <t>95859552</t>
  </si>
  <si>
    <t>52954313</t>
  </si>
  <si>
    <t>73908016</t>
  </si>
  <si>
    <t>69130192</t>
  </si>
  <si>
    <t>78290189</t>
  </si>
  <si>
    <t>22539024</t>
  </si>
  <si>
    <t>91946613</t>
  </si>
  <si>
    <t>74570964</t>
  </si>
  <si>
    <t>39032616</t>
  </si>
  <si>
    <t>55115055</t>
  </si>
  <si>
    <t>65340596</t>
  </si>
  <si>
    <t>83461736</t>
  </si>
  <si>
    <t>14009327</t>
  </si>
  <si>
    <t>11356149</t>
  </si>
  <si>
    <t>92260944</t>
  </si>
  <si>
    <t>22157903</t>
  </si>
  <si>
    <t>77222610</t>
  </si>
  <si>
    <t>46490765</t>
  </si>
  <si>
    <t>62922593</t>
  </si>
  <si>
    <t>80748457</t>
  </si>
  <si>
    <t>19598444</t>
  </si>
  <si>
    <t>56261721</t>
  </si>
  <si>
    <t>36407332</t>
  </si>
  <si>
    <t>11148495</t>
  </si>
  <si>
    <t>73471307</t>
  </si>
  <si>
    <t>77620128</t>
  </si>
  <si>
    <t>31627965</t>
  </si>
  <si>
    <t>53444923</t>
  </si>
  <si>
    <t>16836621</t>
  </si>
  <si>
    <t>89914407</t>
  </si>
  <si>
    <t>65180767</t>
  </si>
  <si>
    <t>66680126</t>
  </si>
  <si>
    <t>92927002</t>
  </si>
  <si>
    <t>54737989</t>
  </si>
  <si>
    <t>62881900</t>
  </si>
  <si>
    <t>36400190</t>
  </si>
  <si>
    <t>47272484</t>
  </si>
  <si>
    <t>71799919</t>
  </si>
  <si>
    <t>91153668</t>
  </si>
  <si>
    <t>35869770</t>
  </si>
  <si>
    <t>76986054</t>
  </si>
  <si>
    <t>22668623</t>
  </si>
  <si>
    <t>88313098</t>
  </si>
  <si>
    <t>51202975</t>
  </si>
  <si>
    <t>47279027</t>
  </si>
  <si>
    <t>61531275</t>
  </si>
  <si>
    <t>32994909</t>
  </si>
  <si>
    <t>19148684</t>
  </si>
  <si>
    <t>72790202</t>
  </si>
  <si>
    <t>90489697</t>
  </si>
  <si>
    <t>67626584</t>
  </si>
  <si>
    <t>65977452</t>
  </si>
  <si>
    <t>38100356</t>
  </si>
  <si>
    <t>70982104</t>
  </si>
  <si>
    <t>26541378</t>
  </si>
  <si>
    <t>96903741</t>
  </si>
  <si>
    <t>46804889</t>
  </si>
  <si>
    <t>72289365</t>
  </si>
  <si>
    <t>65520856</t>
  </si>
  <si>
    <t>91334494</t>
  </si>
  <si>
    <t>52556195</t>
  </si>
  <si>
    <t>36172135</t>
  </si>
  <si>
    <t>74243042</t>
  </si>
  <si>
    <t>58430679</t>
  </si>
  <si>
    <t>20247071</t>
  </si>
  <si>
    <t>17396762</t>
  </si>
  <si>
    <t>83672142</t>
  </si>
  <si>
    <t>96152283</t>
  </si>
  <si>
    <t>32377252</t>
  </si>
  <si>
    <t>98913712</t>
  </si>
  <si>
    <t>48187039</t>
  </si>
  <si>
    <t>26996767</t>
  </si>
  <si>
    <t>34703088</t>
  </si>
  <si>
    <t>13404934</t>
  </si>
  <si>
    <t>13735897</t>
  </si>
  <si>
    <t>42054302</t>
  </si>
  <si>
    <t>67761131</t>
  </si>
  <si>
    <t>64879237</t>
  </si>
  <si>
    <t>14267978</t>
  </si>
  <si>
    <t>86011935</t>
  </si>
  <si>
    <t>68103913</t>
  </si>
  <si>
    <t>34403870</t>
  </si>
  <si>
    <t>35207503</t>
  </si>
  <si>
    <t>36643068</t>
  </si>
  <si>
    <t>71986298</t>
  </si>
  <si>
    <t>57015784</t>
  </si>
  <si>
    <t>75451191</t>
  </si>
  <si>
    <t>60441036</t>
  </si>
  <si>
    <t>28567761</t>
  </si>
  <si>
    <t>27210623</t>
  </si>
  <si>
    <t>93137036</t>
  </si>
  <si>
    <t>11629149</t>
  </si>
  <si>
    <t>96069376</t>
  </si>
  <si>
    <t>38193710</t>
  </si>
  <si>
    <t>26912501</t>
  </si>
  <si>
    <t>68003794</t>
  </si>
  <si>
    <t>98249739</t>
  </si>
  <si>
    <t>32017597</t>
  </si>
  <si>
    <t>10916444</t>
  </si>
  <si>
    <t>19725234</t>
  </si>
  <si>
    <t>35206635</t>
  </si>
  <si>
    <t>96064152</t>
  </si>
  <si>
    <t>84147776</t>
  </si>
  <si>
    <t>35637787</t>
  </si>
  <si>
    <t>15555305</t>
  </si>
  <si>
    <t>28416504</t>
  </si>
  <si>
    <t>98420042</t>
  </si>
  <si>
    <t>18231401</t>
  </si>
  <si>
    <t>25581730</t>
  </si>
  <si>
    <t>37632210</t>
  </si>
  <si>
    <t>14628977</t>
  </si>
  <si>
    <t>62866804</t>
  </si>
  <si>
    <t>47085694</t>
  </si>
  <si>
    <t>23884198</t>
  </si>
  <si>
    <t>29116191</t>
  </si>
  <si>
    <t>21479877</t>
  </si>
  <si>
    <t>18889476</t>
  </si>
  <si>
    <t>80388603</t>
  </si>
  <si>
    <t>20826750</t>
  </si>
  <si>
    <t>94705816</t>
  </si>
  <si>
    <t>51987102</t>
  </si>
  <si>
    <t>16768396</t>
  </si>
  <si>
    <t>25570788</t>
  </si>
  <si>
    <t>74715917</t>
  </si>
  <si>
    <t>44144164</t>
  </si>
  <si>
    <t>53071538</t>
  </si>
  <si>
    <t>32447807</t>
  </si>
  <si>
    <t>15922119</t>
  </si>
  <si>
    <t>88414461</t>
  </si>
  <si>
    <t>35276649</t>
  </si>
  <si>
    <t>11835966</t>
  </si>
  <si>
    <t>25080340</t>
  </si>
  <si>
    <t>86699950</t>
  </si>
  <si>
    <t>96414657</t>
  </si>
  <si>
    <t>48155892</t>
  </si>
  <si>
    <t>60755925</t>
  </si>
  <si>
    <t>35279197</t>
  </si>
  <si>
    <t>12689962</t>
  </si>
  <si>
    <t>32100736</t>
  </si>
  <si>
    <t>84039378</t>
  </si>
  <si>
    <t>31643011</t>
  </si>
  <si>
    <t>68409918</t>
  </si>
  <si>
    <t>95026468</t>
  </si>
  <si>
    <t>70194796</t>
  </si>
  <si>
    <t>26667884</t>
  </si>
  <si>
    <t>16415103</t>
  </si>
  <si>
    <t>50391214</t>
  </si>
  <si>
    <t>90420201</t>
  </si>
  <si>
    <t>69836186</t>
  </si>
  <si>
    <t>23430679</t>
  </si>
  <si>
    <t>71610563</t>
  </si>
  <si>
    <t>53152058</t>
  </si>
  <si>
    <t>31688153</t>
  </si>
  <si>
    <t>57642660</t>
  </si>
  <si>
    <t>82961282</t>
  </si>
  <si>
    <t>92085221</t>
  </si>
  <si>
    <t>38524000</t>
  </si>
  <si>
    <t>71383654</t>
  </si>
  <si>
    <t>66714841</t>
  </si>
  <si>
    <t>91078360</t>
  </si>
  <si>
    <t>48967357</t>
  </si>
  <si>
    <t>45513729</t>
  </si>
  <si>
    <t>20444250</t>
  </si>
  <si>
    <t>71412216</t>
  </si>
  <si>
    <t>59451937</t>
  </si>
  <si>
    <t>14860537</t>
  </si>
  <si>
    <t>17482956</t>
  </si>
  <si>
    <t>21640038</t>
  </si>
  <si>
    <t>64779989</t>
  </si>
  <si>
    <t>47651033</t>
  </si>
  <si>
    <t>70278405</t>
  </si>
  <si>
    <t>45266072</t>
  </si>
  <si>
    <t>64833705</t>
  </si>
  <si>
    <t>25799789</t>
  </si>
  <si>
    <t>67518363</t>
  </si>
  <si>
    <t>53023168</t>
  </si>
  <si>
    <t>27903137</t>
  </si>
  <si>
    <t>83599044</t>
  </si>
  <si>
    <t>49883296</t>
  </si>
  <si>
    <t>48335219</t>
  </si>
  <si>
    <t>63877184</t>
  </si>
  <si>
    <t>96101802</t>
  </si>
  <si>
    <t>95141460</t>
  </si>
  <si>
    <t>30724088</t>
  </si>
  <si>
    <t>56082649</t>
  </si>
  <si>
    <t>73469116</t>
  </si>
  <si>
    <t>94198580</t>
  </si>
  <si>
    <t>98729071</t>
  </si>
  <si>
    <t>71116806</t>
  </si>
  <si>
    <t>17878258</t>
  </si>
  <si>
    <t>22769315</t>
  </si>
  <si>
    <t>27049143</t>
  </si>
  <si>
    <t>13747818</t>
  </si>
  <si>
    <t>66850618</t>
  </si>
  <si>
    <t>43851585</t>
  </si>
  <si>
    <t>50975690</t>
  </si>
  <si>
    <t>29294006</t>
  </si>
  <si>
    <t>96390195</t>
  </si>
  <si>
    <t>45432648</t>
  </si>
  <si>
    <t>31996141</t>
  </si>
  <si>
    <t>32570681</t>
  </si>
  <si>
    <t>60358486</t>
  </si>
  <si>
    <t>12866788</t>
  </si>
  <si>
    <t>53601303</t>
  </si>
  <si>
    <t>49114823</t>
  </si>
  <si>
    <t>52952396</t>
  </si>
  <si>
    <t>59759322</t>
  </si>
  <si>
    <t>53128607</t>
  </si>
  <si>
    <t>36341811</t>
  </si>
  <si>
    <t>59337587</t>
  </si>
  <si>
    <t>54819283</t>
  </si>
  <si>
    <t>89491879</t>
  </si>
  <si>
    <t>62622884</t>
  </si>
  <si>
    <t>51789106</t>
  </si>
  <si>
    <t>78925466</t>
  </si>
  <si>
    <t>78466246</t>
  </si>
  <si>
    <t>12982232</t>
  </si>
  <si>
    <t>95635350</t>
  </si>
  <si>
    <t>72493702</t>
  </si>
  <si>
    <t>58587514</t>
  </si>
  <si>
    <t>49294090</t>
  </si>
  <si>
    <t>35198540</t>
  </si>
  <si>
    <t>84987929</t>
  </si>
  <si>
    <t>92754947</t>
  </si>
  <si>
    <t>45203148</t>
  </si>
  <si>
    <t>83396409</t>
  </si>
  <si>
    <t>97733946</t>
  </si>
  <si>
    <t>65436130</t>
  </si>
  <si>
    <t>46866497</t>
  </si>
  <si>
    <t>90466057</t>
  </si>
  <si>
    <t>44390893</t>
  </si>
  <si>
    <t>38374925</t>
  </si>
  <si>
    <t>96834157</t>
  </si>
  <si>
    <t>43385584</t>
  </si>
  <si>
    <t>31685182</t>
  </si>
  <si>
    <t>59884821</t>
  </si>
  <si>
    <t>87313359</t>
  </si>
  <si>
    <t>80497313</t>
  </si>
  <si>
    <t>82899313</t>
  </si>
  <si>
    <t>99543850</t>
  </si>
  <si>
    <t>14174598</t>
  </si>
  <si>
    <t>96606399</t>
  </si>
  <si>
    <t>86028889</t>
  </si>
  <si>
    <t>23019745</t>
  </si>
  <si>
    <t>23980590</t>
  </si>
  <si>
    <t>48596946</t>
  </si>
  <si>
    <t>12327284</t>
  </si>
  <si>
    <t>25737169</t>
  </si>
  <si>
    <t>23412560</t>
  </si>
  <si>
    <t>46812281</t>
  </si>
  <si>
    <t>91985839</t>
  </si>
  <si>
    <t>60798091</t>
  </si>
  <si>
    <t>59929883</t>
  </si>
  <si>
    <t>78052121</t>
  </si>
  <si>
    <t>83334618</t>
  </si>
  <si>
    <t>26177534</t>
  </si>
  <si>
    <t>51890488</t>
  </si>
  <si>
    <t>56494487</t>
  </si>
  <si>
    <t>88081711</t>
  </si>
  <si>
    <t>15706069</t>
  </si>
  <si>
    <t>59245581</t>
  </si>
  <si>
    <t>91527017</t>
  </si>
  <si>
    <t>64511002</t>
  </si>
  <si>
    <t>27666971</t>
  </si>
  <si>
    <t>28730914</t>
  </si>
  <si>
    <t>45717568</t>
  </si>
  <si>
    <t>25013398</t>
  </si>
  <si>
    <t>13735465</t>
  </si>
  <si>
    <t>32106653</t>
  </si>
  <si>
    <t>39144085</t>
  </si>
  <si>
    <t>31889541</t>
  </si>
  <si>
    <t>25663683</t>
  </si>
  <si>
    <t>21291729</t>
  </si>
  <si>
    <t>17033929</t>
  </si>
  <si>
    <t>89550226</t>
  </si>
  <si>
    <t>29342166</t>
  </si>
  <si>
    <t>93113512</t>
  </si>
  <si>
    <t>69798855</t>
  </si>
  <si>
    <t>15205989</t>
  </si>
  <si>
    <t>47084865</t>
  </si>
  <si>
    <t>65625841</t>
  </si>
  <si>
    <t>40123289</t>
  </si>
  <si>
    <t>92730826</t>
  </si>
  <si>
    <t>76941075</t>
  </si>
  <si>
    <t>21173394</t>
  </si>
  <si>
    <t>68105272</t>
  </si>
  <si>
    <t>24484038</t>
  </si>
  <si>
    <t>93152259</t>
  </si>
  <si>
    <t>73279634</t>
  </si>
  <si>
    <t>58696134</t>
  </si>
  <si>
    <t>93108806</t>
  </si>
  <si>
    <t>80132720</t>
  </si>
  <si>
    <t>22431080</t>
  </si>
  <si>
    <t>14709438</t>
  </si>
  <si>
    <t>54080571</t>
  </si>
  <si>
    <t>64674315</t>
  </si>
  <si>
    <t>10718826</t>
  </si>
  <si>
    <t>38163455</t>
  </si>
  <si>
    <t>26680849</t>
  </si>
  <si>
    <t>98610716</t>
  </si>
  <si>
    <t>85568569</t>
  </si>
  <si>
    <t>92054486</t>
  </si>
  <si>
    <t>32808828</t>
  </si>
  <si>
    <t>63525156</t>
  </si>
  <si>
    <t>81176809</t>
  </si>
  <si>
    <t>34774423</t>
  </si>
  <si>
    <t>65323840</t>
  </si>
  <si>
    <t>20175475</t>
  </si>
  <si>
    <t>41503197</t>
  </si>
  <si>
    <t>89566938</t>
  </si>
  <si>
    <t>16848464</t>
  </si>
  <si>
    <t>62206397</t>
  </si>
  <si>
    <t>41710667</t>
  </si>
  <si>
    <t>24852969</t>
  </si>
  <si>
    <t>41421553</t>
  </si>
  <si>
    <t>67891186</t>
  </si>
  <si>
    <t>75348675</t>
  </si>
  <si>
    <t>41712735</t>
  </si>
  <si>
    <t>34146495</t>
  </si>
  <si>
    <t>26224402</t>
  </si>
  <si>
    <t>34154670</t>
  </si>
  <si>
    <t>40887351</t>
  </si>
  <si>
    <t>43032794</t>
  </si>
  <si>
    <t>55961012</t>
  </si>
  <si>
    <t>40360524</t>
  </si>
  <si>
    <t>23607078</t>
  </si>
  <si>
    <t>49896830</t>
  </si>
  <si>
    <t>64342583</t>
  </si>
  <si>
    <t>45097460</t>
  </si>
  <si>
    <t>19057379</t>
  </si>
  <si>
    <t>43133074</t>
  </si>
  <si>
    <t>10573138</t>
  </si>
  <si>
    <t>60591953</t>
  </si>
  <si>
    <t>18564353</t>
  </si>
  <si>
    <t>66160981</t>
  </si>
  <si>
    <t>14576768</t>
  </si>
  <si>
    <t>91937040</t>
  </si>
  <si>
    <t>78280900</t>
  </si>
  <si>
    <t>10974759</t>
  </si>
  <si>
    <t>79767634</t>
  </si>
  <si>
    <t>67346431</t>
  </si>
  <si>
    <t>Produktnamen</t>
  </si>
  <si>
    <t>Variable Kosten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</si>
</sst>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&quot;€&quot;"/>
    <numFmt numFmtId="165" formatCode="#,##0\ &quot;€&quot;"/>
  </numFmts>
  <fonts count="7" x14ac:knownFonts="1"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8"/>
      <name val="Arial"/>
      <family val="2"/>
    </font>
    <font>
      <b/>
      <sz val="11"/>
      <color theme="0"/>
      <name val="Calibri Light"/>
      <family val="2"/>
      <scheme val="major"/>
    </font>
    <font>
      <b/>
      <sz val="10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2763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left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2" fontId="3" fillId="0" borderId="1" xfId="0" applyNumberFormat="1" applyFont="1" applyBorder="1" applyAlignment="1">
      <alignment horizontal="left"/>
    </xf>
    <xf numFmtId="49" fontId="3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1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3" fontId="3" fillId="0" borderId="1" xfId="0" applyNumberFormat="1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2" fontId="3" fillId="0" borderId="1" xfId="0" applyNumberFormat="1" applyFont="1" applyBorder="1"/>
    <xf numFmtId="0" fontId="5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/>
    <xf numFmtId="0" fontId="5" fillId="2" borderId="0" xfId="0" applyFont="1" applyFill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2" fontId="0" fillId="0" borderId="0" xfId="0" applyNumberFormat="1" applyAlignment="1">
      <alignment horizontal="right" vertical="center"/>
    </xf>
    <xf numFmtId="0" fontId="0" fillId="0" borderId="0" xfId="0" quotePrefix="1"/>
    <xf numFmtId="0" fontId="5" fillId="2" borderId="2" xfId="0" applyFont="1" applyFill="1" applyBorder="1" applyAlignment="1">
      <alignment horizontal="left"/>
    </xf>
    <xf numFmtId="0" fontId="5" fillId="2" borderId="2" xfId="0" applyFont="1" applyFill="1" applyBorder="1" applyAlignment="1">
      <alignment horizontal="center"/>
    </xf>
    <xf numFmtId="4" fontId="0" fillId="0" borderId="0" xfId="0" applyNumberFormat="1"/>
    <xf numFmtId="4" fontId="0" fillId="0" borderId="1" xfId="0" applyNumberFormat="1" applyBorder="1"/>
    <xf numFmtId="2" fontId="3" fillId="0" borderId="0" xfId="0" applyNumberFormat="1" applyFont="1"/>
    <xf numFmtId="1" fontId="3" fillId="0" borderId="6" xfId="0" applyNumberFormat="1" applyFont="1" applyBorder="1" applyAlignment="1">
      <alignment horizontal="left"/>
    </xf>
    <xf numFmtId="0" fontId="0" fillId="0" borderId="6" xfId="0" applyBorder="1"/>
    <xf numFmtId="0" fontId="0" fillId="0" borderId="1" xfId="0" applyBorder="1"/>
    <xf numFmtId="0" fontId="0" fillId="0" borderId="8" xfId="0" applyBorder="1"/>
    <xf numFmtId="0" fontId="0" fillId="0" borderId="9" xfId="0" applyBorder="1"/>
    <xf numFmtId="0" fontId="6" fillId="2" borderId="4" xfId="0" applyFont="1" applyFill="1" applyBorder="1"/>
    <xf numFmtId="0" fontId="6" fillId="2" borderId="3" xfId="0" applyFont="1" applyFill="1" applyBorder="1" applyAlignment="1">
      <alignment horizontal="left"/>
    </xf>
    <xf numFmtId="165" fontId="6" fillId="2" borderId="5" xfId="0" applyNumberFormat="1" applyFont="1" applyFill="1" applyBorder="1" applyAlignment="1">
      <alignment horizontal="left"/>
    </xf>
    <xf numFmtId="1" fontId="0" fillId="0" borderId="6" xfId="0" applyNumberFormat="1" applyBorder="1" applyAlignment="1">
      <alignment horizontal="left"/>
    </xf>
    <xf numFmtId="4" fontId="0" fillId="0" borderId="7" xfId="0" applyNumberFormat="1" applyBorder="1" applyAlignment="1">
      <alignment horizontal="right"/>
    </xf>
    <xf numFmtId="4" fontId="0" fillId="0" borderId="10" xfId="0" applyNumberFormat="1" applyBorder="1" applyAlignment="1">
      <alignment horizontal="right"/>
    </xf>
    <xf numFmtId="0" fontId="5" fillId="2" borderId="6" xfId="0" applyFont="1" applyFill="1" applyBorder="1"/>
    <xf numFmtId="0" fontId="3" fillId="0" borderId="6" xfId="0" applyFont="1" applyBorder="1" applyAlignment="1">
      <alignment horizontal="left"/>
    </xf>
    <xf numFmtId="14" fontId="0" fillId="0" borderId="0" xfId="0" applyNumberFormat="1"/>
    <xf numFmtId="2" fontId="3" fillId="0" borderId="7" xfId="0" applyNumberFormat="1" applyFont="1" applyBorder="1" applyAlignment="1">
      <alignment horizontal="left"/>
    </xf>
    <xf numFmtId="0" fontId="5" fillId="2" borderId="4" xfId="0" applyFont="1" applyFill="1" applyBorder="1"/>
    <xf numFmtId="0" fontId="5" fillId="2" borderId="3" xfId="0" applyFont="1" applyFill="1" applyBorder="1" applyAlignment="1">
      <alignment horizontal="left"/>
    </xf>
    <xf numFmtId="165" fontId="5" fillId="2" borderId="5" xfId="0" applyNumberFormat="1" applyFont="1" applyFill="1" applyBorder="1" applyAlignment="1">
      <alignment horizontal="left"/>
    </xf>
    <xf numFmtId="1" fontId="3" fillId="0" borderId="8" xfId="0" applyNumberFormat="1" applyFont="1" applyBorder="1" applyAlignment="1">
      <alignment horizontal="left"/>
    </xf>
    <xf numFmtId="0" fontId="3" fillId="0" borderId="9" xfId="0" applyFont="1" applyBorder="1"/>
    <xf numFmtId="2" fontId="3" fillId="0" borderId="10" xfId="0" applyNumberFormat="1" applyFont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165" fontId="5" fillId="4" borderId="5" xfId="0" applyNumberFormat="1" applyFont="1" applyFill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165" fontId="5" fillId="2" borderId="1" xfId="0" applyNumberFormat="1" applyFont="1" applyFill="1" applyBorder="1" applyAlignment="1">
      <alignment horizontal="left"/>
    </xf>
  </cellXfs>
  <cellStyles count="1">
    <cellStyle name="Normal" xfId="0" builtinId="0"/>
  </cellStyles>
  <dxfs count="1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major"/>
      </font>
      <fill>
        <patternFill patternType="solid">
          <fgColor indexed="64"/>
          <bgColor theme="2" tint="-0.49998474074526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4" formatCode="#,##0.0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9" formatCode="dd/mm/yyyy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major"/>
      </font>
      <fill>
        <patternFill patternType="solid">
          <fgColor indexed="64"/>
          <bgColor rgb="FF27639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major"/>
      </font>
      <fill>
        <patternFill patternType="solid">
          <fgColor indexed="64"/>
          <bgColor rgb="FF27639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4" formatCode="#,##0.0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9" formatCode="dd/mm/yyyy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rgb="FF000000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major"/>
      </font>
      <fill>
        <patternFill patternType="solid">
          <fgColor indexed="64"/>
          <bgColor rgb="FF27639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numFmt numFmtId="2" formatCode="0.00"/>
      <alignment horizontal="righ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major"/>
      </font>
      <fill>
        <patternFill patternType="solid">
          <fgColor indexed="64"/>
          <bgColor rgb="FF27639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major"/>
      </font>
      <fill>
        <patternFill patternType="solid">
          <fgColor indexed="64"/>
          <bgColor theme="2" tint="-0.49998474074526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mruColors>
      <color rgb="FF276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Diederich, Lisa" id="{8DF4DC6B-77BF-456A-BFD3-3BA4D36D9218}" userId="S::ldiederich@kpmg.com::108a2792-fc54-4c03-aa44-3a1823dd81a7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9D5903F-A391-4E17-89DE-6E02267FF0B6}" autoFormatId="16" applyNumberFormats="0" applyBorderFormats="0" applyFontFormats="0" applyPatternFormats="0" applyAlignmentFormats="0" applyWidthHeightFormats="0">
  <queryTableRefresh nextId="29" unboundColumnsRight="1">
    <queryTableFields count="24">
      <queryTableField id="1" name="Auftragsnummer" tableColumnId="1"/>
      <queryTableField id="2" name="Auftragsdatum " tableColumnId="2"/>
      <queryTableField id="3" name="Kunden-ID" tableColumnId="3"/>
      <queryTableField id="4" name="Produkt ID" tableColumnId="4"/>
      <queryTableField id="5" name="Menge " tableColumnId="5"/>
      <queryTableField id="6" name="Auftragswert in Transaktionswährung" tableColumnId="6"/>
      <queryTableField id="7" name="Währung" tableColumnId="7"/>
      <queryTableField id="8" name="Auftragswert in €" tableColumnId="8"/>
      <queryTableField id="9" name="AW + P-Multiplikator" tableColumnId="9"/>
      <queryTableField id="10" name="AWP + L - Multiplikator" tableColumnId="10"/>
      <queryTableField id="11" name="DB" tableColumnId="11"/>
      <queryTableField id="13" name="Steuer-ID" tableColumnId="13"/>
      <queryTableField id="14" name="Kundenname" tableColumnId="14"/>
      <queryTableField id="15" name="Kundenland" tableColumnId="15"/>
      <queryTableField id="16" name="Breitengrad" tableColumnId="16"/>
      <queryTableField id="17" name="Längengrad" tableColumnId="17"/>
      <queryTableField id="18" name="Lieferkonditionen" tableColumnId="18"/>
      <queryTableField id="19" name="Währungscode" tableColumnId="19"/>
      <queryTableField id="20" name="Preiskondition" tableColumnId="20"/>
      <queryTableField id="21" name="Kundenart" tableColumnId="21"/>
      <queryTableField id="25" name="Produktnamen" tableColumnId="25"/>
      <queryTableField id="26" name="Produkttyp" tableColumnId="26"/>
      <queryTableField id="27" name="Variable Kosten" tableColumnId="27"/>
      <queryTableField id="28" dataBound="0" tableColumnId="28"/>
    </queryTableFields>
    <queryTableDeletedFields count="1">
      <deletedField name="Spalte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38C8922-063C-463A-AC05-E33217D111FB}" autoFormatId="16" applyNumberFormats="0" applyBorderFormats="0" applyFontFormats="0" applyPatternFormats="0" applyAlignmentFormats="0" applyWidthHeightFormats="0">
  <queryTableRefresh nextId="5">
    <queryTableFields count="4">
      <queryTableField id="1" name="Produkt ID" tableColumnId="1"/>
      <queryTableField id="2" name="Prouktnamen" tableColumnId="2"/>
      <queryTableField id="3" name="Produkttyp" tableColumnId="3"/>
      <queryTableField id="4" name="Variable Kosten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38452FE-DF69-40B2-B266-E492F2F7BE6F}" autoFormatId="16" applyNumberFormats="0" applyBorderFormats="0" applyFontFormats="0" applyPatternFormats="0" applyAlignmentFormats="0" applyWidthHeightFormats="0">
  <queryTableRefresh nextId="22">
    <queryTableFields count="21">
      <queryTableField id="1" name="Auftragsnummer" tableColumnId="1"/>
      <queryTableField id="2" name="Auftragsdatum " tableColumnId="2"/>
      <queryTableField id="3" name="Kunden-ID" tableColumnId="3"/>
      <queryTableField id="4" name="Produkt ID" tableColumnId="4"/>
      <queryTableField id="5" name="Menge " tableColumnId="5"/>
      <queryTableField id="6" name="Auftragswert in Transaktionswährung" tableColumnId="6"/>
      <queryTableField id="7" name="Währung" tableColumnId="7"/>
      <queryTableField id="8" name="Auftragswert in €" tableColumnId="8"/>
      <queryTableField id="9" name="AW + P-Multiplikator" tableColumnId="9"/>
      <queryTableField id="10" name="AWP + L - Multiplikator" tableColumnId="10"/>
      <queryTableField id="11" name="DB" tableColumnId="11"/>
      <queryTableField id="12" name="Spalte1" tableColumnId="12"/>
      <queryTableField id="13" name="Steuer-ID" tableColumnId="13"/>
      <queryTableField id="14" name="Kundenname" tableColumnId="14"/>
      <queryTableField id="15" name="Kundenland" tableColumnId="15"/>
      <queryTableField id="16" name="Breitengrad" tableColumnId="16"/>
      <queryTableField id="17" name="Längengrad" tableColumnId="17"/>
      <queryTableField id="18" name="Lieferkonditionen" tableColumnId="18"/>
      <queryTableField id="19" name="Währungscode" tableColumnId="19"/>
      <queryTableField id="20" name="Preiskondition" tableColumnId="20"/>
      <queryTableField id="21" name="Kundenar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C9EECB-7448-448F-B154-3436AE5EAE00}" name="Final" displayName="Final" ref="A1:X1498" tableType="queryTable" totalsRowShown="0">
  <autoFilter ref="A1:X1498" xr:uid="{A1C9EECB-7448-448F-B154-3436AE5EAE00}"/>
  <tableColumns count="24">
    <tableColumn id="1" xr3:uid="{39455CFD-7DBE-4F3C-BBEE-5E99B6F2821F}" uniqueName="1" name="Auftragsnummer" queryTableFieldId="1" dataDxfId="123"/>
    <tableColumn id="2" xr3:uid="{CC5D2C5D-9699-48E9-82BD-2F1736B9B467}" uniqueName="2" name="Auftragsdatum " queryTableFieldId="2" dataDxfId="122"/>
    <tableColumn id="3" xr3:uid="{3EC11E75-156F-4180-B502-7B0BB0250D5E}" uniqueName="3" name="Kunden-ID" queryTableFieldId="3"/>
    <tableColumn id="4" xr3:uid="{E53F53DA-83A3-44B3-934B-1B877F7AC859}" uniqueName="4" name="Produkt ID" queryTableFieldId="4" dataDxfId="121"/>
    <tableColumn id="5" xr3:uid="{4903D557-2A15-4D57-8799-238CDDCC7AE9}" uniqueName="5" name="Menge " queryTableFieldId="5"/>
    <tableColumn id="6" xr3:uid="{8DBF5952-73BC-46E1-AA2A-4EAA2EF95FF1}" uniqueName="6" name="Auftragswert in Transaktionswährung" queryTableFieldId="6"/>
    <tableColumn id="7" xr3:uid="{331A6A31-6A5C-469C-8510-6A119687580E}" uniqueName="7" name="Währung" queryTableFieldId="7" dataDxfId="120"/>
    <tableColumn id="8" xr3:uid="{C82895F1-46C8-4A5C-A002-8D330EA7BB61}" uniqueName="8" name="Auftragswert in €" queryTableFieldId="8"/>
    <tableColumn id="9" xr3:uid="{46B66C70-78E1-4A3B-A024-4F6DE336B340}" uniqueName="9" name="AW + P-Multiplikator" queryTableFieldId="9"/>
    <tableColumn id="10" xr3:uid="{4045EC3C-01F0-4FD6-B108-904533C2D96B}" uniqueName="10" name="AWP + L - Multiplikator" queryTableFieldId="10"/>
    <tableColumn id="11" xr3:uid="{676DF033-B7D4-4ED3-8D07-D54D3CCE175C}" uniqueName="11" name="DB" queryTableFieldId="11"/>
    <tableColumn id="13" xr3:uid="{64F77209-78CF-4ABE-929B-F07DFC43E02B}" uniqueName="13" name="Steuer-ID" queryTableFieldId="13"/>
    <tableColumn id="14" xr3:uid="{97D0D1E1-9EF6-4904-A6FD-7E93372F280D}" uniqueName="14" name="Kundenname" queryTableFieldId="14" dataDxfId="119"/>
    <tableColumn id="15" xr3:uid="{AB0744FA-241A-413C-A2FD-B731237FF855}" uniqueName="15" name="Kundenland" queryTableFieldId="15" dataDxfId="118"/>
    <tableColumn id="16" xr3:uid="{823D5E93-09D8-4C02-9430-EBCB2593034A}" uniqueName="16" name="Breitengrad" queryTableFieldId="16" dataDxfId="117"/>
    <tableColumn id="17" xr3:uid="{DDA587A1-B833-4140-9B49-0C3C81F05667}" uniqueName="17" name="Längengrad" queryTableFieldId="17" dataDxfId="116"/>
    <tableColumn id="18" xr3:uid="{5CE592E2-CD6D-4B6A-A367-C0F9F23ADB5B}" uniqueName="18" name="Lieferkonditionen" queryTableFieldId="18"/>
    <tableColumn id="19" xr3:uid="{0E3CD396-CE5E-4A29-8D84-0664252EB83B}" uniqueName="19" name="Währungscode" queryTableFieldId="19" dataDxfId="115"/>
    <tableColumn id="20" xr3:uid="{C1018175-9107-4053-B9A0-03B52A3F151D}" uniqueName="20" name="Preiskondition" queryTableFieldId="20"/>
    <tableColumn id="21" xr3:uid="{4760709F-EBEB-4B4F-B314-60402F8F0B13}" uniqueName="21" name="Kundenart" queryTableFieldId="21" dataDxfId="114"/>
    <tableColumn id="25" xr3:uid="{3F873BF0-1533-46FC-BE22-48ACE3E07BF3}" uniqueName="25" name="Produktnamen" queryTableFieldId="25" dataDxfId="113"/>
    <tableColumn id="26" xr3:uid="{FB4734F4-EC0F-43B4-A36B-344F269F5682}" uniqueName="26" name="Produkttyp" queryTableFieldId="26" dataDxfId="112"/>
    <tableColumn id="27" xr3:uid="{00578486-1FDF-4B1A-A07D-157B5EA71596}" uniqueName="27" name="Variable Kosten" queryTableFieldId="27"/>
    <tableColumn id="28" xr3:uid="{E09A4E17-8762-49BB-90F4-BF61F825770F}" uniqueName="28" name="Variable Kosten new" queryTableFieldId="28" dataDxfId="111">
      <calculatedColumnFormula>Final[[#This Row],[Variable Kosten]]*Final[[#This Row],[Menge 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CBE8DC3-6C0F-44C2-BBF0-1055DD08DC2D}" name="Merged_Produkt_Daten" displayName="Merged_Produkt_Daten" ref="A1:D29" tableType="queryTable" totalsRowShown="0">
  <autoFilter ref="A1:D29" xr:uid="{6CBE8DC3-6C0F-44C2-BBF0-1055DD08DC2D}"/>
  <tableColumns count="4">
    <tableColumn id="1" xr3:uid="{0AAC5203-C191-4128-A345-073E1B221D1F}" uniqueName="1" name="Produkt ID" queryTableFieldId="1" dataDxfId="110"/>
    <tableColumn id="2" xr3:uid="{AE122440-C8A2-49D2-8737-3DFF9E9D673B}" uniqueName="2" name="Prouktnamen" queryTableFieldId="2" dataDxfId="109"/>
    <tableColumn id="3" xr3:uid="{410A4DDD-2F9D-4322-A83A-ECBE4F2AA4A6}" uniqueName="3" name="Produkttyp" queryTableFieldId="3" dataDxfId="108"/>
    <tableColumn id="4" xr3:uid="{320CB083-C3DD-41F5-B663-F9D799337007}" uniqueName="4" name="Variable Kosten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C8E0959-7009-4189-BCEA-824C465E9B7D}" name="Table97" displayName="Table97" ref="A1:D29" totalsRowShown="0" headerRowDxfId="107" headerRowBorderDxfId="106" tableBorderDxfId="105" totalsRowBorderDxfId="104">
  <autoFilter ref="A1:D29" xr:uid="{EB171BB4-F382-4526-A3EA-C65DDBFDBEA3}"/>
  <tableColumns count="4">
    <tableColumn id="1" xr3:uid="{0A1348A1-C485-4629-A8F0-E39D1C99F3A9}" name="Produkt ID" dataDxfId="103"/>
    <tableColumn id="2" xr3:uid="{C617C447-C614-47CC-A4D9-49C66E2BFD0A}" name="Prouktnamen" dataDxfId="102"/>
    <tableColumn id="3" xr3:uid="{C4CCC5C9-4A6A-456B-B2E8-3A6DDE1E8DD0}" name="Produkttyp" dataDxfId="101"/>
    <tableColumn id="4" xr3:uid="{9820704F-3DDF-4F13-AFFA-4634EFA99D97}" name="Variable Kosten" dataDxfId="10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AE3747-1F44-4F05-907B-51E0B67A7A3B}" name="Table36" displayName="Table36" ref="A1:J1001" totalsRowShown="0" headerRowDxfId="99">
  <autoFilter ref="A1:J1001" xr:uid="{EB613148-4C25-4589-ADB0-E93C291EDAEB}"/>
  <tableColumns count="10">
    <tableColumn id="1" xr3:uid="{5D2110B4-4599-416B-B1D5-CA0475698FC4}" name="Kunden-ID"/>
    <tableColumn id="2" xr3:uid="{8BA33BA5-7608-4985-AF1B-DB402A72994B}" name="Steuer-ID" dataDxfId="98"/>
    <tableColumn id="3" xr3:uid="{349A7821-67E1-4415-BD35-833005B5A68B}" name="Kundenname" dataDxfId="97"/>
    <tableColumn id="4" xr3:uid="{4BDFD538-BE15-4694-9101-B1440CA35A66}" name="Kundenland" dataDxfId="96"/>
    <tableColumn id="5" xr3:uid="{6F37E4F9-04C2-4FEE-A485-D3778B74F66F}" name="Breitengrad" dataDxfId="95"/>
    <tableColumn id="6" xr3:uid="{3BED608B-09D4-4A62-9EDE-00B45B079723}" name="Längengrad" dataDxfId="94"/>
    <tableColumn id="7" xr3:uid="{CF20DDE5-29F8-42AC-B677-37C601DF558D}" name="Lieferkonditionen" dataDxfId="93"/>
    <tableColumn id="8" xr3:uid="{B635C4A2-7744-4430-B4AE-719EF9D96354}" name="Währungscode" dataDxfId="92"/>
    <tableColumn id="9" xr3:uid="{396D6716-79F8-4F73-A288-1CA9C983F69F}" name="Preiskondition" dataDxfId="91"/>
    <tableColumn id="10" xr3:uid="{F6FCECA6-C8CE-499F-B7D6-F03CBB0BBD7F}" name="Kundenart" dataDxfId="9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C822C81-0B38-4617-9D69-5D30ED4954DA}" name="Be_Ku_Merge" displayName="Be_Ku_Merge" ref="A1:U1498" tableType="queryTable" totalsRowShown="0">
  <autoFilter ref="A1:U1498" xr:uid="{EC822C81-0B38-4617-9D69-5D30ED4954DA}"/>
  <tableColumns count="21">
    <tableColumn id="1" xr3:uid="{07BA290E-68ED-4AF6-BD1F-196EDD49A491}" uniqueName="1" name="Auftragsnummer" queryTableFieldId="1" dataDxfId="89"/>
    <tableColumn id="2" xr3:uid="{C3B05A1A-C99F-4003-9DC9-E0F2A3254BBC}" uniqueName="2" name="Auftragsdatum " queryTableFieldId="2" dataDxfId="88"/>
    <tableColumn id="3" xr3:uid="{28ACFFD5-5853-47B0-BF09-5B5947BF585B}" uniqueName="3" name="Kunden-ID" queryTableFieldId="3"/>
    <tableColumn id="4" xr3:uid="{9DD40171-3011-4427-BB83-D79923E9A379}" uniqueName="4" name="Produkt ID" queryTableFieldId="4" dataDxfId="87"/>
    <tableColumn id="5" xr3:uid="{14F5CB0D-7CEC-456C-A351-DBB205B47454}" uniqueName="5" name="Menge " queryTableFieldId="5"/>
    <tableColumn id="6" xr3:uid="{19EC3B28-B1ED-464F-A2E9-F86076880B57}" uniqueName="6" name="Auftragswert in Transaktionswährung" queryTableFieldId="6"/>
    <tableColumn id="7" xr3:uid="{A9FA5B1C-7F12-459B-94DE-13BD6E9CC83E}" uniqueName="7" name="Währung" queryTableFieldId="7" dataDxfId="86"/>
    <tableColumn id="8" xr3:uid="{FE9EB464-02D9-419E-BE1A-F91BC3E33DC9}" uniqueName="8" name="Auftragswert in €" queryTableFieldId="8"/>
    <tableColumn id="9" xr3:uid="{D1D9A47D-6FFF-44C4-B3FB-9DE1D33530DB}" uniqueName="9" name="AW + P-Multiplikator" queryTableFieldId="9"/>
    <tableColumn id="10" xr3:uid="{AAB95C2C-1D71-432C-8E36-05F0A009292D}" uniqueName="10" name="AWP + L - Multiplikator" queryTableFieldId="10"/>
    <tableColumn id="11" xr3:uid="{D10BCA3B-E8C9-4129-8E44-61DDD6DA571C}" uniqueName="11" name="DB" queryTableFieldId="11"/>
    <tableColumn id="12" xr3:uid="{E24C1E50-CB7C-462C-A146-8562BFC47EF9}" uniqueName="12" name="Spalte1" queryTableFieldId="12" dataDxfId="85"/>
    <tableColumn id="13" xr3:uid="{4D85DEF5-E974-4193-BE9A-460D4FFA1E4D}" uniqueName="13" name="Steuer-ID" queryTableFieldId="13"/>
    <tableColumn id="14" xr3:uid="{A38AE02F-A78C-4593-8BF4-079B4C093B1C}" uniqueName="14" name="Kundenname" queryTableFieldId="14" dataDxfId="84"/>
    <tableColumn id="15" xr3:uid="{C5098672-03F9-489F-A41E-39EA997EBEAF}" uniqueName="15" name="Kundenland" queryTableFieldId="15" dataDxfId="83"/>
    <tableColumn id="16" xr3:uid="{CC1923F6-7919-49FD-AB02-82801290DA27}" uniqueName="16" name="Breitengrad" queryTableFieldId="16" dataDxfId="82"/>
    <tableColumn id="17" xr3:uid="{05BC80AA-A17F-45C9-A14F-84B885EF836A}" uniqueName="17" name="Längengrad" queryTableFieldId="17" dataDxfId="81"/>
    <tableColumn id="18" xr3:uid="{144FF421-BD3C-4F3D-B323-A26C1F861149}" uniqueName="18" name="Lieferkonditionen" queryTableFieldId="18"/>
    <tableColumn id="19" xr3:uid="{EE919342-966A-4E7A-8046-392F3A63D175}" uniqueName="19" name="Währungscode" queryTableFieldId="19" dataDxfId="80"/>
    <tableColumn id="20" xr3:uid="{9ACE15B4-26C5-4B40-A9ED-163DBF874EBA}" uniqueName="20" name="Preiskondition" queryTableFieldId="20"/>
    <tableColumn id="21" xr3:uid="{3C7D0C48-43D7-4A9B-BB62-5554D310B372}" uniqueName="21" name="Kundenart" queryTableFieldId="21" dataDxfId="7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E4696F-9B6F-4EB5-AD52-6DDAEEC9C612}" name="Tabelle25" displayName="Tabelle25" ref="A1:L1498" totalsRowShown="0" headerRowDxfId="78" tableBorderDxfId="77">
  <autoFilter ref="A1:L1498" xr:uid="{914A4EB0-AFB3-4E37-B02B-5912A20903D1}"/>
  <tableColumns count="12">
    <tableColumn id="1" xr3:uid="{D90DE9D6-EE2E-4F29-8D26-86C80E14CC0D}" name="Auftragsnummer" dataDxfId="76"/>
    <tableColumn id="2" xr3:uid="{9A68DE0F-3DA6-466E-8479-548FC63CAE27}" name="Auftragsdatum " dataDxfId="75"/>
    <tableColumn id="3" xr3:uid="{4A2F2F6D-E7F6-4053-95F2-8B8A9FC462F0}" name="Kunden-ID" dataDxfId="74"/>
    <tableColumn id="4" xr3:uid="{451D1A0E-0C52-416A-8BC6-2FDCF18B1B5E}" name="Produkt ID" dataDxfId="73"/>
    <tableColumn id="5" xr3:uid="{74BC0D2D-4B82-4DF1-9560-4B552C93FC7E}" name="Menge " dataDxfId="72"/>
    <tableColumn id="6" xr3:uid="{CC7790B9-02A3-4727-ABC9-825DCCDCD77C}" name="Auftragswert in Transaktionswährung" dataDxfId="71"/>
    <tableColumn id="7" xr3:uid="{2B910089-5B33-44CF-AB9C-2C9BEB857F15}" name="Währung">
      <calculatedColumnFormula>_xlfn.XLOOKUP(C2,'Kundendaten - neu'!$A$2:$A$1001,'Kundendaten - neu'!$H$2:$H$1001)</calculatedColumnFormula>
    </tableColumn>
    <tableColumn id="8" xr3:uid="{8EE965E4-D3E5-48A5-96DF-AD0620C59C14}" name="Auftragswert in €" dataDxfId="70"/>
    <tableColumn id="9" xr3:uid="{ACBE1566-4A19-42E6-A8E3-1158A0502725}" name="AW + P-Multiplikator">
      <calculatedColumnFormula>H2*_xlfn.XLOOKUP(C2,'Kundendaten - neu'!$A$2:$A$1001,'Kundendaten - neu'!$I$2:$I$1001,"")</calculatedColumnFormula>
    </tableColumn>
    <tableColumn id="10" xr3:uid="{D65440EA-7A00-4F4E-B513-2E846FE5DC78}" name="AWP + L - Multiplikator" dataDxfId="69">
      <calculatedColumnFormula>I2+(_xlfn.XLOOKUP(C2,'Kundendaten - neu'!$A$2:$A$1001,'Kundendaten - neu'!$G$2:$G$1001,)*E2)</calculatedColumnFormula>
    </tableColumn>
    <tableColumn id="11" xr3:uid="{D7D57C6F-7ED2-4B8A-B8B5-E76A616741B4}" name="DB" dataDxfId="68">
      <calculatedColumnFormula>J2-(E2*(_xlfn.XLOOKUP(D2,Tabelle1[Produkt ID],Tabelle1[Variable Kosten],)))</calculatedColumnFormula>
    </tableColumn>
    <tableColumn id="12" xr3:uid="{8AF085AE-1645-4E50-BF2A-EED415A11091}" name="Spalte1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613148-4C25-4589-ADB0-E93C291EDAEB}" name="Table3" displayName="Table3" ref="A1:J1001" totalsRowShown="0" headerRowDxfId="67">
  <autoFilter ref="A1:J1001" xr:uid="{EB613148-4C25-4589-ADB0-E93C291EDAEB}"/>
  <tableColumns count="10">
    <tableColumn id="1" xr3:uid="{F08443B8-9E23-496A-B475-253BFEF23266}" name="Kunden-ID"/>
    <tableColumn id="2" xr3:uid="{157DE21F-9D9E-4608-B99E-F8529AAE335D}" name="Steuer-ID" dataDxfId="66"/>
    <tableColumn id="3" xr3:uid="{48E47848-801D-4C9F-8168-DA9D8FBE2E43}" name="Kundenname" dataDxfId="65"/>
    <tableColumn id="4" xr3:uid="{1E998292-D72E-4A03-9668-F940A52E49A7}" name="Kundenland" dataDxfId="64"/>
    <tableColumn id="5" xr3:uid="{47B49E78-5F8A-4B48-8EEC-ED5CB5106CC1}" name="Breitengrad" dataDxfId="63"/>
    <tableColumn id="6" xr3:uid="{C0AC3999-1F93-4783-92DF-9948740B71B8}" name="Längengrad" dataDxfId="62"/>
    <tableColumn id="7" xr3:uid="{E6A8020C-8358-4638-B70E-655CE43865F8}" name="Lieferkonditionen" dataDxfId="61"/>
    <tableColumn id="8" xr3:uid="{323728D0-326A-4794-935B-087E549C7D4E}" name="Währungscode" dataDxfId="60"/>
    <tableColumn id="9" xr3:uid="{300B1B49-5E91-4B9A-8AE5-58E2137D55D7}" name="Preiskondition" dataDxfId="59"/>
    <tableColumn id="10" xr3:uid="{8792D21E-AA4C-44B5-B175-613CAFECE21B}" name="Kundenart" dataDxfId="5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4A4EB0-AFB3-4E37-B02B-5912A20903D1}" name="Tabelle2" displayName="Tabelle2" ref="A1:L1498" totalsRowShown="0" headerRowDxfId="57" tableBorderDxfId="56">
  <autoFilter ref="A1:L1498" xr:uid="{914A4EB0-AFB3-4E37-B02B-5912A20903D1}">
    <filterColumn colId="3">
      <filters>
        <filter val="1000"/>
        <filter val="1100"/>
        <filter val="1200"/>
        <filter val="1300"/>
        <filter val="1400"/>
        <filter val="1500"/>
        <filter val="1600"/>
        <filter val="1700"/>
        <filter val="1800"/>
        <filter val="1900"/>
        <filter val="2000"/>
        <filter val="2100"/>
        <filter val="2200"/>
        <filter val="2300"/>
      </filters>
    </filterColumn>
  </autoFilter>
  <tableColumns count="12">
    <tableColumn id="1" xr3:uid="{A7C0105E-44EF-4F7F-B6F3-7569FB418421}" name="Auftragsnummer" dataDxfId="55"/>
    <tableColumn id="2" xr3:uid="{2ED28E3B-6433-4485-8069-84D2F858A2CC}" name="Auftragsdatum " dataDxfId="54"/>
    <tableColumn id="3" xr3:uid="{4CB3D363-ED3C-4594-AC98-A0B6FD7260CC}" name="Kunden-ID neu" dataDxfId="53"/>
    <tableColumn id="4" xr3:uid="{40D86F56-F10D-46CC-A40D-5FAD7F76E20B}" name="Produkt ID" dataDxfId="52"/>
    <tableColumn id="5" xr3:uid="{A40B86E5-A1AB-4929-82FB-19474ADA30D8}" name="Menge " dataDxfId="51"/>
    <tableColumn id="6" xr3:uid="{6FBE8F1B-195A-46C6-8046-F6B1F68CF39E}" name="Auftragswert in Transaktionswährung" dataDxfId="50"/>
    <tableColumn id="7" xr3:uid="{CC075030-C55D-48CB-9B77-40EEB1A57CE3}" name="Währung">
      <calculatedColumnFormula>_xlfn.XLOOKUP(C2,'Kundendaten - neu'!$A$2:$A$1001,'Kundendaten - neu'!$H$2:$H$1001)</calculatedColumnFormula>
    </tableColumn>
    <tableColumn id="8" xr3:uid="{94302885-DD83-473D-ABD1-3758CBDB5FB0}" name="Auftragswert in €" dataDxfId="49"/>
    <tableColumn id="9" xr3:uid="{1650D9FC-EF80-408F-B027-FC5A489881D5}" name="AW + P-Multiplikator">
      <calculatedColumnFormula>H2*_xlfn.XLOOKUP(C2,'Kundendaten - neu'!$A$2:$A$1001,'Kundendaten - neu'!$I$2:$I$1001,"")</calculatedColumnFormula>
    </tableColumn>
    <tableColumn id="10" xr3:uid="{C51305C4-AF1C-4D06-987B-DFE247D2B42A}" name="AWP + L - Multiplikator" dataDxfId="48">
      <calculatedColumnFormula>I2+(_xlfn.XLOOKUP(C2,'Kundendaten - neu'!$A$2:$A$1001,'Kundendaten - neu'!$G$2:$G$1001,)*E2)</calculatedColumnFormula>
    </tableColumn>
    <tableColumn id="11" xr3:uid="{17500206-5F23-4A89-BA6B-15DE7334C595}" name="DB" dataDxfId="47">
      <calculatedColumnFormula>J2-(E2*(_xlfn.XLOOKUP(D2,Tabelle1[Produkt ID],Tabelle1[Variable Kosten],)))</calculatedColumnFormula>
    </tableColumn>
    <tableColumn id="12" xr3:uid="{53E97BB0-B89C-4F41-A2A0-86226D996932}" name="Spalte1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BEF1DE1-5177-4AEB-81A7-C2859C1C49E5}" name="Table8" displayName="Table8" ref="A1:D15" totalsRowShown="0" headerRowBorderDxfId="46" tableBorderDxfId="45" totalsRowBorderDxfId="44">
  <autoFilter ref="A1:D15" xr:uid="{1BEF1DE1-5177-4AEB-81A7-C2859C1C49E5}"/>
  <tableColumns count="4">
    <tableColumn id="1" xr3:uid="{67AC30A0-EEA5-48B6-9F53-10704890094A}" name="Produkt ID" dataDxfId="43"/>
    <tableColumn id="2" xr3:uid="{44492569-0C97-4E6F-965D-8C7DF46385CB}" name="Prouktnamen" dataDxfId="42"/>
    <tableColumn id="3" xr3:uid="{43F744A5-464B-40AD-9896-1BF0F3E88E7E}" name="Produkttyp" dataDxfId="41"/>
    <tableColumn id="4" xr3:uid="{F85F0604-D9DF-4869-9674-C02FB47E6DCA}" name="Variable Kosten" dataDxfId="4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3249F3-BF0C-4D4E-8A0B-6CF34ACB105D}" name="Tabelle1" displayName="Tabelle1" ref="A1:D29" totalsRowShown="0" headerRowDxfId="39" dataDxfId="37" headerRowBorderDxfId="38" tableBorderDxfId="36" totalsRowBorderDxfId="35">
  <autoFilter ref="A1:D29" xr:uid="{703249F3-BF0C-4D4E-8A0B-6CF34ACB105D}"/>
  <tableColumns count="4">
    <tableColumn id="1" xr3:uid="{23D14D65-02D0-409C-B7E2-1916819F3C60}" name="Produkt ID" dataDxfId="34"/>
    <tableColumn id="2" xr3:uid="{509538F2-A399-412C-BED8-C0905BB2D08A}" name="Prouktnamen" dataDxfId="33"/>
    <tableColumn id="3" xr3:uid="{213FCF25-9241-4AE2-8C7F-55E7ED4A9C5A}" name="Produkttyp" dataDxfId="32"/>
    <tableColumn id="4" xr3:uid="{3B36CA30-2594-4F73-8C38-995E179E3B70}" name="Variable Kosten" dataDxfId="31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B171BB4-F382-4526-A3EA-C65DDBFDBEA3}" name="Table9" displayName="Table9" ref="A1:D15" totalsRowShown="0" headerRowDxfId="30" headerRowBorderDxfId="29" tableBorderDxfId="28" totalsRowBorderDxfId="27">
  <autoFilter ref="A1:D15" xr:uid="{EB171BB4-F382-4526-A3EA-C65DDBFDBEA3}"/>
  <tableColumns count="4">
    <tableColumn id="1" xr3:uid="{8FBB3432-1DAC-47D4-8EB3-6240F4743697}" name="Produkt ID" dataDxfId="26"/>
    <tableColumn id="2" xr3:uid="{C04D57B2-6ABC-4947-827C-1A6ADBD20250}" name="Prouktnamen" dataDxfId="25"/>
    <tableColumn id="3" xr3:uid="{02D1694A-6299-4BF4-AA1C-5BF249D33350}" name="Produkttyp" dataDxfId="24"/>
    <tableColumn id="4" xr3:uid="{F71B3598-C004-45CB-94E2-8865BFB30B75}" name="Variable Kosten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8-30T11:45:31.03" personId="{8DF4DC6B-77BF-456A-BFD3-3BA4D36D9218}" id="{29EF7D7C-C998-4E07-B887-162751AE1E76}">
    <text>Ohne Lieferkonditionen und Preiskonditionen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1" dT="2023-08-30T12:20:39.84" personId="{8DF4DC6B-77BF-456A-BFD3-3BA4D36D9218}" id="{4F1BF3A3-D840-4219-B6AB-155884D1BA01}">
    <text>In der übergreifenden Währung (EUR) je Produkt</text>
  </threadedComment>
  <threadedComment ref="I1" dT="2023-08-30T12:20:56.89" personId="{8DF4DC6B-77BF-456A-BFD3-3BA4D36D9218}" id="{925470B1-B114-4F6E-A43D-CB1E15BD2127}">
    <text>Je Produkt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1" dT="2023-08-30T12:20:39.84" personId="{8DF4DC6B-77BF-456A-BFD3-3BA4D36D9218}" id="{158B67C2-208E-EB41-B63E-010DB842475A}">
    <text>In der übergreifenden Währung (EUR) je Produkt</text>
  </threadedComment>
  <threadedComment ref="I1" dT="2023-08-30T12:20:56.89" personId="{8DF4DC6B-77BF-456A-BFD3-3BA4D36D9218}" id="{5B968F17-9C97-904F-9035-EFDF34499294}">
    <text>Je Produkt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1" dT="2023-08-30T12:20:39.84" personId="{8DF4DC6B-77BF-456A-BFD3-3BA4D36D9218}" id="{0A94F3ED-8430-4547-BE43-8C1839255E97}">
    <text>In der übergreifenden Währung (EUR) je Produkt</text>
  </threadedComment>
  <threadedComment ref="I1" dT="2023-08-30T12:20:56.89" personId="{8DF4DC6B-77BF-456A-BFD3-3BA4D36D9218}" id="{143B70AF-2A55-B349-859E-A57B2020BB51}">
    <text>Je Produkt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1" dT="2023-08-30T12:19:23.90" personId="{8DF4DC6B-77BF-456A-BFD3-3BA4D36D9218}" id="{2BE8B622-B8D3-49F6-8C3E-0F95426A138B}">
    <text>In der übergreifenden Währung (EUR)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G1" dT="2023-08-30T12:20:39.84" personId="{8DF4DC6B-77BF-456A-BFD3-3BA4D36D9218}" id="{4C9F1296-4AD8-4BC4-98D7-D44376C06CEE}">
    <text>In der übergreifenden Währung (EUR) je Produkt</text>
  </threadedComment>
  <threadedComment ref="I1" dT="2023-08-30T12:20:56.89" personId="{8DF4DC6B-77BF-456A-BFD3-3BA4D36D9218}" id="{1073D0C5-BC8C-4DC8-A28D-AE2E225B8220}">
    <text>Je Produkt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1" dT="2023-08-30T11:45:31.03" personId="{8DF4DC6B-77BF-456A-BFD3-3BA4D36D9218}" id="{90722AFF-EA34-4A78-9E19-FE292D056564}">
    <text>Ohne Lieferkonditionen und Preiskonditionen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G1" dT="2023-08-30T12:20:39.84" personId="{8DF4DC6B-77BF-456A-BFD3-3BA4D36D9218}" id="{45A904DB-4AFD-B94F-A0D4-2BD1CF90AD48}">
    <text>In der übergreifenden Währung (EUR) je Produkt</text>
  </threadedComment>
  <threadedComment ref="I1" dT="2023-08-30T12:20:56.89" personId="{8DF4DC6B-77BF-456A-BFD3-3BA4D36D9218}" id="{384871B4-B329-F04E-85E6-947010313FCC}">
    <text>Je Produkt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1" dT="2023-08-30T11:45:31.03" personId="{8DF4DC6B-77BF-456A-BFD3-3BA4D36D9218}" id="{57E99FAD-F75E-1F4D-871D-3183AACC2ACE}">
    <text>Ohne Lieferkonditionen und Preiskonditionen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D1" dT="2023-08-30T12:19:23.90" personId="{8DF4DC6B-77BF-456A-BFD3-3BA4D36D9218}" id="{ED247C45-DAD4-4BA7-820F-7DAF5A848711}">
    <text>In der übergreifenden Währung (EUR)</text>
  </threadedComment>
  <threadedComment ref="AY1" dT="2023-08-30T12:19:23.90" personId="{8DF4DC6B-77BF-456A-BFD3-3BA4D36D9218}" id="{DE72F2A7-8681-428F-94C9-5E10F1E43B67}">
    <text>In der übergreifenden Währung (EUR)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D1" dT="2023-08-30T12:19:23.90" personId="{8DF4DC6B-77BF-456A-BFD3-3BA4D36D9218}" id="{C029A00A-9FAD-4B7B-AC2C-ECA5B2E9BB84}">
    <text>In der übergreifenden Währung (EUR)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F1" dT="2023-08-30T12:06:14.98" personId="{8DF4DC6B-77BF-456A-BFD3-3BA4D36D9218}" id="{CC0F06E9-4080-442F-A438-9C17CE8317D4}">
    <text>Ohne Lieferkonditionen und ohne Preiskonditionen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D1" dT="2023-08-30T12:19:23.90" personId="{8DF4DC6B-77BF-456A-BFD3-3BA4D36D9218}" id="{543704C5-8284-48AD-85F3-C2DDDD21C101}">
    <text>In der übergreifenden Währung (EUR)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9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D496-3393-442D-B32A-35D4D4EAF8BB}">
  <sheetPr>
    <tabColor theme="4"/>
  </sheetPr>
  <dimension ref="A1:F1000"/>
  <sheetViews>
    <sheetView workbookViewId="0"/>
  </sheetViews>
  <sheetFormatPr defaultColWidth="10.77734375" defaultRowHeight="13.2" x14ac:dyDescent="0.25"/>
  <cols>
    <col min="1" max="1" width="18.21875" bestFit="1" customWidth="1"/>
    <col min="2" max="2" width="16.88671875" bestFit="1" customWidth="1"/>
    <col min="3" max="3" width="12.21875" bestFit="1" customWidth="1"/>
    <col min="4" max="4" width="12.6640625" bestFit="1" customWidth="1"/>
    <col min="5" max="5" width="9.88671875" bestFit="1" customWidth="1"/>
    <col min="6" max="6" width="37.21875" bestFit="1" customWidth="1"/>
  </cols>
  <sheetData>
    <row r="1" spans="1:6" ht="14.4" x14ac:dyDescent="0.3">
      <c r="A1" s="26" t="s">
        <v>0</v>
      </c>
      <c r="B1" s="27" t="s">
        <v>1</v>
      </c>
      <c r="C1" s="26" t="s">
        <v>2</v>
      </c>
      <c r="D1" s="26" t="s">
        <v>3</v>
      </c>
      <c r="E1" s="27" t="s">
        <v>4</v>
      </c>
      <c r="F1" s="27" t="s">
        <v>1607</v>
      </c>
    </row>
    <row r="2" spans="1:6" ht="14.4" x14ac:dyDescent="0.3">
      <c r="A2" s="14">
        <v>11933296</v>
      </c>
      <c r="B2" s="13">
        <v>44698</v>
      </c>
      <c r="C2" s="12" t="s">
        <v>2126</v>
      </c>
      <c r="D2" s="12">
        <v>1100</v>
      </c>
      <c r="E2" s="14">
        <v>1</v>
      </c>
      <c r="F2" s="25">
        <v>183472</v>
      </c>
    </row>
    <row r="3" spans="1:6" ht="14.4" x14ac:dyDescent="0.3">
      <c r="A3" s="14">
        <v>18196476</v>
      </c>
      <c r="B3" s="13">
        <v>44644</v>
      </c>
      <c r="C3" s="12" t="s">
        <v>2135</v>
      </c>
      <c r="D3" s="12">
        <v>1200</v>
      </c>
      <c r="E3" s="14">
        <v>1</v>
      </c>
      <c r="F3" s="25">
        <v>65000</v>
      </c>
    </row>
    <row r="4" spans="1:6" ht="14.4" x14ac:dyDescent="0.3">
      <c r="A4" s="14">
        <v>54785407</v>
      </c>
      <c r="B4" s="13">
        <v>44826</v>
      </c>
      <c r="C4" s="12" t="s">
        <v>2136</v>
      </c>
      <c r="D4" s="12">
        <v>1300</v>
      </c>
      <c r="E4" s="14">
        <v>1</v>
      </c>
      <c r="F4" s="25">
        <v>68000</v>
      </c>
    </row>
    <row r="5" spans="1:6" ht="14.4" x14ac:dyDescent="0.3">
      <c r="A5" s="14">
        <v>30452091</v>
      </c>
      <c r="B5" s="13">
        <v>44854</v>
      </c>
      <c r="C5" s="12" t="s">
        <v>2137</v>
      </c>
      <c r="D5" s="12">
        <v>1400</v>
      </c>
      <c r="E5" s="14">
        <v>1</v>
      </c>
      <c r="F5" s="25">
        <v>30000</v>
      </c>
    </row>
    <row r="6" spans="1:6" ht="14.4" x14ac:dyDescent="0.3">
      <c r="A6" s="14">
        <v>33109613</v>
      </c>
      <c r="B6" s="13">
        <v>44617</v>
      </c>
      <c r="C6" s="12" t="s">
        <v>2138</v>
      </c>
      <c r="D6" s="12">
        <v>1500</v>
      </c>
      <c r="E6" s="14">
        <v>1</v>
      </c>
      <c r="F6" s="25">
        <v>288148</v>
      </c>
    </row>
    <row r="7" spans="1:6" ht="14.4" x14ac:dyDescent="0.3">
      <c r="A7" s="14">
        <v>69284513</v>
      </c>
      <c r="B7" s="13">
        <v>44894</v>
      </c>
      <c r="C7" s="12" t="s">
        <v>2139</v>
      </c>
      <c r="D7" s="12">
        <v>1600</v>
      </c>
      <c r="E7" s="14">
        <v>1</v>
      </c>
      <c r="F7" s="25">
        <v>36000</v>
      </c>
    </row>
    <row r="8" spans="1:6" ht="14.4" x14ac:dyDescent="0.3">
      <c r="A8" s="14">
        <v>92199917</v>
      </c>
      <c r="B8" s="13">
        <v>44912</v>
      </c>
      <c r="C8" s="12" t="s">
        <v>2140</v>
      </c>
      <c r="D8" s="12">
        <v>1700</v>
      </c>
      <c r="E8" s="14">
        <v>1</v>
      </c>
      <c r="F8" s="25">
        <v>29000</v>
      </c>
    </row>
    <row r="9" spans="1:6" ht="14.4" x14ac:dyDescent="0.3">
      <c r="A9" s="14">
        <v>18073504</v>
      </c>
      <c r="B9" s="13">
        <v>44893</v>
      </c>
      <c r="C9" s="12" t="s">
        <v>2141</v>
      </c>
      <c r="D9" s="12">
        <v>1800</v>
      </c>
      <c r="E9" s="14">
        <v>1</v>
      </c>
      <c r="F9" s="25">
        <v>80000</v>
      </c>
    </row>
    <row r="10" spans="1:6" ht="14.4" x14ac:dyDescent="0.3">
      <c r="A10" s="14">
        <v>26621014</v>
      </c>
      <c r="B10" s="13">
        <v>44586</v>
      </c>
      <c r="C10" s="12" t="s">
        <v>2142</v>
      </c>
      <c r="D10" s="12">
        <v>1900</v>
      </c>
      <c r="E10" s="14">
        <v>1</v>
      </c>
      <c r="F10" s="25">
        <v>49000</v>
      </c>
    </row>
    <row r="11" spans="1:6" ht="14.4" x14ac:dyDescent="0.3">
      <c r="A11" s="14">
        <v>20671052</v>
      </c>
      <c r="B11" s="13">
        <v>44602</v>
      </c>
      <c r="C11" s="12" t="s">
        <v>2143</v>
      </c>
      <c r="D11" s="12">
        <v>2000</v>
      </c>
      <c r="E11" s="14">
        <v>1</v>
      </c>
      <c r="F11" s="25">
        <v>39000</v>
      </c>
    </row>
    <row r="12" spans="1:6" ht="14.4" x14ac:dyDescent="0.3">
      <c r="A12" s="14">
        <v>32134615</v>
      </c>
      <c r="B12" s="13">
        <v>44575</v>
      </c>
      <c r="C12" s="12" t="s">
        <v>2133</v>
      </c>
      <c r="D12" s="12">
        <v>2100</v>
      </c>
      <c r="E12" s="14">
        <v>1</v>
      </c>
      <c r="F12" s="25">
        <v>46000</v>
      </c>
    </row>
    <row r="13" spans="1:6" ht="14.4" x14ac:dyDescent="0.3">
      <c r="A13" s="14">
        <v>51422542</v>
      </c>
      <c r="B13" s="13">
        <v>44911</v>
      </c>
      <c r="C13" s="12" t="s">
        <v>2144</v>
      </c>
      <c r="D13" s="12">
        <v>2200</v>
      </c>
      <c r="E13" s="14">
        <v>1</v>
      </c>
      <c r="F13" s="25">
        <v>144582</v>
      </c>
    </row>
    <row r="14" spans="1:6" ht="14.4" x14ac:dyDescent="0.3">
      <c r="A14" s="14">
        <v>94700047</v>
      </c>
      <c r="B14" s="13">
        <v>44685</v>
      </c>
      <c r="C14" s="12" t="s">
        <v>2145</v>
      </c>
      <c r="D14" s="12">
        <v>2300</v>
      </c>
      <c r="E14" s="14">
        <v>1</v>
      </c>
      <c r="F14" s="25">
        <v>28435</v>
      </c>
    </row>
    <row r="15" spans="1:6" ht="14.4" x14ac:dyDescent="0.3">
      <c r="A15" s="14">
        <v>52238586</v>
      </c>
      <c r="B15" s="13">
        <v>44675</v>
      </c>
      <c r="C15" s="12" t="s">
        <v>2146</v>
      </c>
      <c r="D15" s="12">
        <v>1000</v>
      </c>
      <c r="E15" s="14">
        <v>1</v>
      </c>
      <c r="F15" s="25">
        <v>238513.6</v>
      </c>
    </row>
    <row r="16" spans="1:6" ht="14.4" x14ac:dyDescent="0.3">
      <c r="A16" s="14">
        <v>10675400</v>
      </c>
      <c r="B16" s="13">
        <v>44782</v>
      </c>
      <c r="C16" s="12" t="s">
        <v>2147</v>
      </c>
      <c r="D16" s="12">
        <v>1100</v>
      </c>
      <c r="E16" s="14">
        <v>1</v>
      </c>
      <c r="F16" s="25">
        <v>40000</v>
      </c>
    </row>
    <row r="17" spans="1:6" ht="14.4" x14ac:dyDescent="0.3">
      <c r="A17" s="14">
        <v>54151836</v>
      </c>
      <c r="B17" s="13">
        <v>44766</v>
      </c>
      <c r="C17" s="12" t="s">
        <v>2148</v>
      </c>
      <c r="D17" s="12">
        <v>1200</v>
      </c>
      <c r="E17" s="14">
        <v>1</v>
      </c>
      <c r="F17" s="25">
        <v>65000</v>
      </c>
    </row>
    <row r="18" spans="1:6" ht="14.4" x14ac:dyDescent="0.3">
      <c r="A18" s="14">
        <v>10653212</v>
      </c>
      <c r="B18" s="13">
        <v>44692</v>
      </c>
      <c r="C18" s="12" t="s">
        <v>2149</v>
      </c>
      <c r="D18" s="12">
        <v>1300</v>
      </c>
      <c r="E18" s="14">
        <v>1</v>
      </c>
      <c r="F18" s="25">
        <v>68000</v>
      </c>
    </row>
    <row r="19" spans="1:6" ht="14.4" x14ac:dyDescent="0.3">
      <c r="A19" s="14">
        <v>18825376</v>
      </c>
      <c r="B19" s="13">
        <v>44676</v>
      </c>
      <c r="C19" s="12" t="s">
        <v>2150</v>
      </c>
      <c r="D19" s="12">
        <v>1400</v>
      </c>
      <c r="E19" s="14">
        <v>1</v>
      </c>
      <c r="F19" s="25">
        <v>34122</v>
      </c>
    </row>
    <row r="20" spans="1:6" ht="14.4" x14ac:dyDescent="0.3">
      <c r="A20" s="14">
        <v>76467397</v>
      </c>
      <c r="B20" s="13">
        <v>44685</v>
      </c>
      <c r="C20" s="12" t="s">
        <v>2151</v>
      </c>
      <c r="D20" s="12">
        <v>1500</v>
      </c>
      <c r="E20" s="14">
        <v>1</v>
      </c>
      <c r="F20" s="25">
        <v>28000</v>
      </c>
    </row>
    <row r="21" spans="1:6" ht="14.4" x14ac:dyDescent="0.3">
      <c r="A21" s="14">
        <v>54282706</v>
      </c>
      <c r="B21" s="13">
        <v>44647</v>
      </c>
      <c r="C21" s="12" t="s">
        <v>2152</v>
      </c>
      <c r="D21" s="12">
        <v>1600</v>
      </c>
      <c r="E21" s="14">
        <v>1</v>
      </c>
      <c r="F21" s="25">
        <v>40946.400000000001</v>
      </c>
    </row>
    <row r="22" spans="1:6" ht="14.4" x14ac:dyDescent="0.3">
      <c r="A22" s="14">
        <v>41961583</v>
      </c>
      <c r="B22" s="13">
        <v>44734</v>
      </c>
      <c r="C22" s="12" t="s">
        <v>2153</v>
      </c>
      <c r="D22" s="12">
        <v>1700</v>
      </c>
      <c r="E22" s="14">
        <v>1</v>
      </c>
      <c r="F22" s="25">
        <v>298439</v>
      </c>
    </row>
    <row r="23" spans="1:6" ht="14.4" x14ac:dyDescent="0.3">
      <c r="A23" s="14">
        <v>72431598</v>
      </c>
      <c r="B23" s="13">
        <v>44844</v>
      </c>
      <c r="C23" s="12" t="s">
        <v>2154</v>
      </c>
      <c r="D23" s="12">
        <v>1800</v>
      </c>
      <c r="E23" s="14">
        <v>1</v>
      </c>
      <c r="F23" s="25">
        <v>80000</v>
      </c>
    </row>
    <row r="24" spans="1:6" ht="14.4" x14ac:dyDescent="0.3">
      <c r="A24" s="14">
        <v>24963035</v>
      </c>
      <c r="B24" s="13">
        <v>44720</v>
      </c>
      <c r="C24" s="12" t="s">
        <v>2155</v>
      </c>
      <c r="D24" s="12">
        <v>1900</v>
      </c>
      <c r="E24" s="14">
        <v>1</v>
      </c>
      <c r="F24" s="25">
        <v>49000</v>
      </c>
    </row>
    <row r="25" spans="1:6" ht="14.4" x14ac:dyDescent="0.3">
      <c r="A25" s="14">
        <v>39827956</v>
      </c>
      <c r="B25" s="13">
        <v>44697</v>
      </c>
      <c r="C25" s="12" t="s">
        <v>2156</v>
      </c>
      <c r="D25" s="12">
        <v>2000</v>
      </c>
      <c r="E25" s="14">
        <v>1</v>
      </c>
      <c r="F25" s="25">
        <v>178885.2</v>
      </c>
    </row>
    <row r="26" spans="1:6" ht="14.4" x14ac:dyDescent="0.3">
      <c r="A26" s="14">
        <v>57084509</v>
      </c>
      <c r="B26" s="13">
        <v>44640</v>
      </c>
      <c r="C26" s="12" t="s">
        <v>2158</v>
      </c>
      <c r="D26" s="12">
        <v>2100</v>
      </c>
      <c r="E26" s="14">
        <v>1</v>
      </c>
      <c r="F26" s="25">
        <v>46000</v>
      </c>
    </row>
    <row r="27" spans="1:6" ht="14.4" x14ac:dyDescent="0.3">
      <c r="A27" s="14">
        <v>76582291</v>
      </c>
      <c r="B27" s="13">
        <v>44803</v>
      </c>
      <c r="C27" s="12" t="s">
        <v>2159</v>
      </c>
      <c r="D27" s="12">
        <v>2200</v>
      </c>
      <c r="E27" s="14">
        <v>1</v>
      </c>
      <c r="F27" s="25">
        <v>22748</v>
      </c>
    </row>
    <row r="28" spans="1:6" ht="14.4" x14ac:dyDescent="0.3">
      <c r="A28" s="14">
        <v>53369964</v>
      </c>
      <c r="B28" s="13">
        <v>44867</v>
      </c>
      <c r="C28" s="12" t="s">
        <v>2160</v>
      </c>
      <c r="D28" s="12">
        <v>2300</v>
      </c>
      <c r="E28" s="14">
        <v>1</v>
      </c>
      <c r="F28" s="25">
        <v>25000</v>
      </c>
    </row>
    <row r="29" spans="1:6" ht="14.4" x14ac:dyDescent="0.3">
      <c r="A29" s="14">
        <v>84353587</v>
      </c>
      <c r="B29" s="13">
        <v>44805</v>
      </c>
      <c r="C29" s="12" t="s">
        <v>2161</v>
      </c>
      <c r="D29" s="12">
        <v>1000</v>
      </c>
      <c r="E29" s="14">
        <v>1</v>
      </c>
      <c r="F29" s="25">
        <v>52000</v>
      </c>
    </row>
    <row r="30" spans="1:6" ht="14.4" x14ac:dyDescent="0.3">
      <c r="A30" s="14">
        <v>89086789</v>
      </c>
      <c r="B30" s="13">
        <v>44845</v>
      </c>
      <c r="C30" s="12" t="s">
        <v>2162</v>
      </c>
      <c r="D30" s="12">
        <v>1100</v>
      </c>
      <c r="E30" s="14">
        <v>1</v>
      </c>
      <c r="F30" s="25">
        <v>40000</v>
      </c>
    </row>
    <row r="31" spans="1:6" ht="14.4" x14ac:dyDescent="0.3">
      <c r="A31" s="14">
        <v>78095427</v>
      </c>
      <c r="B31" s="13">
        <v>44909</v>
      </c>
      <c r="C31" s="12" t="s">
        <v>2163</v>
      </c>
      <c r="D31" s="12">
        <v>1200</v>
      </c>
      <c r="E31" s="14">
        <v>1</v>
      </c>
      <c r="F31" s="25">
        <v>668915</v>
      </c>
    </row>
    <row r="32" spans="1:6" ht="14.4" x14ac:dyDescent="0.3">
      <c r="A32" s="14">
        <v>63410132</v>
      </c>
      <c r="B32" s="13">
        <v>44854</v>
      </c>
      <c r="C32" s="12" t="s">
        <v>2164</v>
      </c>
      <c r="D32" s="12">
        <v>1300</v>
      </c>
      <c r="E32" s="14">
        <v>1</v>
      </c>
      <c r="F32" s="25">
        <v>491578.8</v>
      </c>
    </row>
    <row r="33" spans="1:6" ht="14.4" x14ac:dyDescent="0.3">
      <c r="A33" s="14">
        <v>44613477</v>
      </c>
      <c r="B33" s="13">
        <v>44854</v>
      </c>
      <c r="C33" s="12" t="s">
        <v>2165</v>
      </c>
      <c r="D33" s="12">
        <v>1400</v>
      </c>
      <c r="E33" s="14">
        <v>1</v>
      </c>
      <c r="F33" s="25">
        <v>308730</v>
      </c>
    </row>
    <row r="34" spans="1:6" ht="14.4" x14ac:dyDescent="0.3">
      <c r="A34" s="14">
        <v>75762872</v>
      </c>
      <c r="B34" s="13">
        <v>44822</v>
      </c>
      <c r="C34" s="12" t="s">
        <v>2166</v>
      </c>
      <c r="D34" s="12">
        <v>1500</v>
      </c>
      <c r="E34" s="14">
        <v>1</v>
      </c>
      <c r="F34" s="25">
        <v>28000</v>
      </c>
    </row>
    <row r="35" spans="1:6" ht="14.4" x14ac:dyDescent="0.3">
      <c r="A35" s="14">
        <v>32135840</v>
      </c>
      <c r="B35" s="13">
        <v>44843</v>
      </c>
      <c r="C35" s="12" t="s">
        <v>2167</v>
      </c>
      <c r="D35" s="12">
        <v>1600</v>
      </c>
      <c r="E35" s="14">
        <v>1</v>
      </c>
      <c r="F35" s="25">
        <v>36000</v>
      </c>
    </row>
    <row r="36" spans="1:6" ht="14.4" x14ac:dyDescent="0.3">
      <c r="A36" s="14">
        <v>23662615</v>
      </c>
      <c r="B36" s="13">
        <v>44670</v>
      </c>
      <c r="C36" s="12" t="s">
        <v>2168</v>
      </c>
      <c r="D36" s="12">
        <v>1700</v>
      </c>
      <c r="E36" s="14">
        <v>1</v>
      </c>
      <c r="F36" s="25">
        <v>209643.9</v>
      </c>
    </row>
    <row r="37" spans="1:6" ht="14.4" x14ac:dyDescent="0.3">
      <c r="A37" s="14">
        <v>12930486</v>
      </c>
      <c r="B37" s="13">
        <v>44764</v>
      </c>
      <c r="C37" s="12" t="s">
        <v>2169</v>
      </c>
      <c r="D37" s="12">
        <v>1800</v>
      </c>
      <c r="E37" s="14">
        <v>1</v>
      </c>
      <c r="F37" s="25">
        <v>578328</v>
      </c>
    </row>
    <row r="38" spans="1:6" ht="14.4" x14ac:dyDescent="0.3">
      <c r="A38" s="14">
        <v>13062549</v>
      </c>
      <c r="B38" s="13">
        <v>44881</v>
      </c>
      <c r="C38" s="12" t="s">
        <v>2170</v>
      </c>
      <c r="D38" s="12">
        <v>1900</v>
      </c>
      <c r="E38" s="14">
        <v>1</v>
      </c>
      <c r="F38" s="25">
        <v>55732.6</v>
      </c>
    </row>
    <row r="39" spans="1:6" ht="14.4" x14ac:dyDescent="0.3">
      <c r="A39" s="14">
        <v>67617379</v>
      </c>
      <c r="B39" s="13">
        <v>44817</v>
      </c>
      <c r="C39" s="12" t="s">
        <v>2171</v>
      </c>
      <c r="D39" s="12">
        <v>2000</v>
      </c>
      <c r="E39" s="14">
        <v>1</v>
      </c>
      <c r="F39" s="25">
        <v>39000</v>
      </c>
    </row>
    <row r="40" spans="1:6" ht="14.4" x14ac:dyDescent="0.3">
      <c r="A40" s="14">
        <v>30633922</v>
      </c>
      <c r="B40" s="13">
        <v>44791</v>
      </c>
      <c r="C40" s="12" t="s">
        <v>2172</v>
      </c>
      <c r="D40" s="12">
        <v>2100</v>
      </c>
      <c r="E40" s="14">
        <v>1</v>
      </c>
      <c r="F40" s="25">
        <v>46000</v>
      </c>
    </row>
    <row r="41" spans="1:6" ht="14.4" x14ac:dyDescent="0.3">
      <c r="A41" s="14">
        <v>19386196</v>
      </c>
      <c r="B41" s="13">
        <v>44806</v>
      </c>
      <c r="C41" s="12" t="s">
        <v>2173</v>
      </c>
      <c r="D41" s="12">
        <v>2200</v>
      </c>
      <c r="E41" s="14">
        <v>1</v>
      </c>
      <c r="F41" s="25">
        <v>20000</v>
      </c>
    </row>
    <row r="42" spans="1:6" ht="14.4" x14ac:dyDescent="0.3">
      <c r="A42" s="14">
        <v>47747034</v>
      </c>
      <c r="B42" s="13">
        <v>44825</v>
      </c>
      <c r="C42" s="12" t="s">
        <v>2174</v>
      </c>
      <c r="D42" s="12">
        <v>2200</v>
      </c>
      <c r="E42" s="14">
        <v>1</v>
      </c>
      <c r="F42" s="25">
        <v>91736</v>
      </c>
    </row>
    <row r="43" spans="1:6" ht="14.4" x14ac:dyDescent="0.3">
      <c r="A43" s="14">
        <v>57575322</v>
      </c>
      <c r="B43" s="13">
        <v>44732</v>
      </c>
      <c r="C43" s="12" t="s">
        <v>2175</v>
      </c>
      <c r="D43" s="12">
        <v>2300</v>
      </c>
      <c r="E43" s="14">
        <v>1</v>
      </c>
      <c r="F43" s="25">
        <v>25000</v>
      </c>
    </row>
    <row r="44" spans="1:6" ht="14.4" x14ac:dyDescent="0.3">
      <c r="A44" s="14">
        <v>17225223</v>
      </c>
      <c r="B44" s="13">
        <v>44633</v>
      </c>
      <c r="C44" s="12" t="s">
        <v>2176</v>
      </c>
      <c r="D44" s="12">
        <v>1000</v>
      </c>
      <c r="E44" s="14">
        <v>1</v>
      </c>
      <c r="F44" s="25">
        <v>375913.2</v>
      </c>
    </row>
    <row r="45" spans="1:6" ht="14.4" x14ac:dyDescent="0.3">
      <c r="A45" s="14">
        <v>53927653</v>
      </c>
      <c r="B45" s="13">
        <v>44650</v>
      </c>
      <c r="C45" s="12" t="s">
        <v>2177</v>
      </c>
      <c r="D45" s="12">
        <v>1100</v>
      </c>
      <c r="E45" s="14">
        <v>1</v>
      </c>
      <c r="F45" s="25">
        <v>40000</v>
      </c>
    </row>
    <row r="46" spans="1:6" ht="14.4" x14ac:dyDescent="0.3">
      <c r="A46" s="14">
        <v>47214826</v>
      </c>
      <c r="B46" s="13">
        <v>44623</v>
      </c>
      <c r="C46" s="12" t="s">
        <v>2178</v>
      </c>
      <c r="D46" s="12">
        <v>1200</v>
      </c>
      <c r="E46" s="14">
        <v>1</v>
      </c>
      <c r="F46" s="25">
        <v>65000</v>
      </c>
    </row>
    <row r="47" spans="1:6" ht="14.4" x14ac:dyDescent="0.3">
      <c r="A47" s="14">
        <v>98279396</v>
      </c>
      <c r="B47" s="13">
        <v>44652</v>
      </c>
      <c r="C47" s="12" t="s">
        <v>2179</v>
      </c>
      <c r="D47" s="12">
        <v>1300</v>
      </c>
      <c r="E47" s="14">
        <v>1</v>
      </c>
      <c r="F47" s="25">
        <v>311902.40000000002</v>
      </c>
    </row>
    <row r="48" spans="1:6" ht="14.4" x14ac:dyDescent="0.3">
      <c r="A48" s="14">
        <v>91552400</v>
      </c>
      <c r="B48" s="13">
        <v>44722</v>
      </c>
      <c r="C48" s="12" t="s">
        <v>2180</v>
      </c>
      <c r="D48" s="12">
        <v>1400</v>
      </c>
      <c r="E48" s="14">
        <v>1</v>
      </c>
      <c r="F48" s="25">
        <v>30000</v>
      </c>
    </row>
    <row r="49" spans="1:6" ht="14.4" x14ac:dyDescent="0.3">
      <c r="A49" s="14">
        <v>11727127</v>
      </c>
      <c r="B49" s="13">
        <v>44902</v>
      </c>
      <c r="C49" s="12" t="s">
        <v>2181</v>
      </c>
      <c r="D49" s="12">
        <v>1500</v>
      </c>
      <c r="E49" s="14">
        <v>1</v>
      </c>
      <c r="F49" s="25">
        <v>28000</v>
      </c>
    </row>
    <row r="50" spans="1:6" ht="14.4" x14ac:dyDescent="0.3">
      <c r="A50" s="14">
        <v>12191637</v>
      </c>
      <c r="B50" s="13">
        <v>44724</v>
      </c>
      <c r="C50" s="12" t="s">
        <v>2182</v>
      </c>
      <c r="D50" s="12">
        <v>1600</v>
      </c>
      <c r="E50" s="14">
        <v>1</v>
      </c>
      <c r="F50" s="25">
        <v>36000</v>
      </c>
    </row>
    <row r="51" spans="1:6" ht="14.4" x14ac:dyDescent="0.3">
      <c r="A51" s="14">
        <v>22167251</v>
      </c>
      <c r="B51" s="13">
        <v>44799</v>
      </c>
      <c r="C51" s="12" t="s">
        <v>2183</v>
      </c>
      <c r="D51" s="12">
        <v>1700</v>
      </c>
      <c r="E51" s="14">
        <v>1</v>
      </c>
      <c r="F51" s="25">
        <v>209643.9</v>
      </c>
    </row>
    <row r="52" spans="1:6" ht="14.4" x14ac:dyDescent="0.3">
      <c r="A52" s="14">
        <v>65079818</v>
      </c>
      <c r="B52" s="13">
        <v>44612</v>
      </c>
      <c r="C52" s="12" t="s">
        <v>2184</v>
      </c>
      <c r="D52" s="12">
        <v>1800</v>
      </c>
      <c r="E52" s="14">
        <v>1</v>
      </c>
      <c r="F52" s="25">
        <v>823280</v>
      </c>
    </row>
    <row r="53" spans="1:6" ht="14.4" x14ac:dyDescent="0.3">
      <c r="A53" s="14">
        <v>88170797</v>
      </c>
      <c r="B53" s="13">
        <v>44843</v>
      </c>
      <c r="C53" s="12" t="s">
        <v>2185</v>
      </c>
      <c r="D53" s="12">
        <v>1900</v>
      </c>
      <c r="E53" s="14">
        <v>1</v>
      </c>
      <c r="F53" s="25">
        <v>49000</v>
      </c>
    </row>
    <row r="54" spans="1:6" ht="14.4" x14ac:dyDescent="0.3">
      <c r="A54" s="14">
        <v>50816481</v>
      </c>
      <c r="B54" s="13">
        <v>44689</v>
      </c>
      <c r="C54" s="12" t="s">
        <v>2186</v>
      </c>
      <c r="D54" s="12">
        <v>2000</v>
      </c>
      <c r="E54" s="14">
        <v>1</v>
      </c>
      <c r="F54" s="25">
        <v>39000</v>
      </c>
    </row>
    <row r="55" spans="1:6" ht="14.4" x14ac:dyDescent="0.3">
      <c r="A55" s="14">
        <v>18643380</v>
      </c>
      <c r="B55" s="13">
        <v>44911</v>
      </c>
      <c r="C55" s="12" t="s">
        <v>2187</v>
      </c>
      <c r="D55" s="12">
        <v>2100</v>
      </c>
      <c r="E55" s="14">
        <v>1</v>
      </c>
      <c r="F55" s="25">
        <v>46000</v>
      </c>
    </row>
    <row r="56" spans="1:6" ht="14.4" x14ac:dyDescent="0.3">
      <c r="A56" s="14">
        <v>23756950</v>
      </c>
      <c r="B56" s="13">
        <v>44614</v>
      </c>
      <c r="C56" s="12" t="s">
        <v>2188</v>
      </c>
      <c r="D56" s="12">
        <v>2200</v>
      </c>
      <c r="E56" s="14">
        <v>1</v>
      </c>
      <c r="F56" s="25">
        <v>20000</v>
      </c>
    </row>
    <row r="57" spans="1:6" ht="14.4" x14ac:dyDescent="0.3">
      <c r="A57" s="14">
        <v>87705795</v>
      </c>
      <c r="B57" s="13">
        <v>44916</v>
      </c>
      <c r="C57" s="12" t="s">
        <v>2189</v>
      </c>
      <c r="D57" s="12">
        <v>2200</v>
      </c>
      <c r="E57" s="14">
        <v>1</v>
      </c>
      <c r="F57" s="25">
        <v>20000</v>
      </c>
    </row>
    <row r="58" spans="1:6" ht="14.4" x14ac:dyDescent="0.3">
      <c r="A58" s="14">
        <v>15180051</v>
      </c>
      <c r="B58" s="13">
        <v>44725</v>
      </c>
      <c r="C58" s="12" t="s">
        <v>2190</v>
      </c>
      <c r="D58" s="12">
        <v>2300</v>
      </c>
      <c r="E58" s="14">
        <v>1</v>
      </c>
      <c r="F58" s="25">
        <v>28435</v>
      </c>
    </row>
    <row r="59" spans="1:6" ht="14.4" x14ac:dyDescent="0.3">
      <c r="A59" s="14">
        <v>52400544</v>
      </c>
      <c r="B59" s="13">
        <v>44831</v>
      </c>
      <c r="C59" s="12" t="s">
        <v>2191</v>
      </c>
      <c r="D59" s="12">
        <v>1000</v>
      </c>
      <c r="E59" s="14">
        <v>1</v>
      </c>
      <c r="F59" s="25">
        <v>52000</v>
      </c>
    </row>
    <row r="60" spans="1:6" ht="14.4" x14ac:dyDescent="0.3">
      <c r="A60" s="14">
        <v>22886256</v>
      </c>
      <c r="B60" s="13">
        <v>44732</v>
      </c>
      <c r="C60" s="12" t="s">
        <v>2192</v>
      </c>
      <c r="D60" s="12">
        <v>1100</v>
      </c>
      <c r="E60" s="14">
        <v>1</v>
      </c>
      <c r="F60" s="25">
        <v>40000</v>
      </c>
    </row>
    <row r="61" spans="1:6" ht="14.4" x14ac:dyDescent="0.3">
      <c r="A61" s="14">
        <v>23172561</v>
      </c>
      <c r="B61" s="13">
        <v>44844</v>
      </c>
      <c r="C61" s="12" t="s">
        <v>2193</v>
      </c>
      <c r="D61" s="12">
        <v>1200</v>
      </c>
      <c r="E61" s="14">
        <v>1</v>
      </c>
      <c r="F61" s="25">
        <v>668915</v>
      </c>
    </row>
    <row r="62" spans="1:6" ht="14.4" x14ac:dyDescent="0.3">
      <c r="A62" s="14">
        <v>31691232</v>
      </c>
      <c r="B62" s="13">
        <v>44904</v>
      </c>
      <c r="C62" s="12" t="s">
        <v>2194</v>
      </c>
      <c r="D62" s="12">
        <v>1300</v>
      </c>
      <c r="E62" s="14">
        <v>1</v>
      </c>
      <c r="F62" s="25">
        <v>311902.40000000002</v>
      </c>
    </row>
    <row r="63" spans="1:6" ht="14.4" x14ac:dyDescent="0.3">
      <c r="A63" s="14">
        <v>66787874</v>
      </c>
      <c r="B63" s="13">
        <v>44752</v>
      </c>
      <c r="C63" s="12" t="s">
        <v>2195</v>
      </c>
      <c r="D63" s="12">
        <v>1400</v>
      </c>
      <c r="E63" s="14">
        <v>1</v>
      </c>
      <c r="F63" s="25">
        <v>34122</v>
      </c>
    </row>
    <row r="64" spans="1:6" ht="14.4" x14ac:dyDescent="0.3">
      <c r="A64" s="14">
        <v>72021652</v>
      </c>
      <c r="B64" s="13">
        <v>44754</v>
      </c>
      <c r="C64" s="12" t="s">
        <v>2196</v>
      </c>
      <c r="D64" s="12">
        <v>1500</v>
      </c>
      <c r="E64" s="14">
        <v>1</v>
      </c>
      <c r="F64" s="25">
        <v>202414.8</v>
      </c>
    </row>
    <row r="65" spans="1:6" ht="14.4" x14ac:dyDescent="0.3">
      <c r="A65" s="14">
        <v>52991959</v>
      </c>
      <c r="B65" s="13">
        <v>44612</v>
      </c>
      <c r="C65" s="12" t="s">
        <v>2197</v>
      </c>
      <c r="D65" s="12">
        <v>1600</v>
      </c>
      <c r="E65" s="14">
        <v>1</v>
      </c>
      <c r="F65" s="25">
        <v>370476</v>
      </c>
    </row>
    <row r="66" spans="1:6" ht="14.4" x14ac:dyDescent="0.3">
      <c r="A66" s="14">
        <v>73092867</v>
      </c>
      <c r="B66" s="13">
        <v>44810</v>
      </c>
      <c r="C66" s="12" t="s">
        <v>2198</v>
      </c>
      <c r="D66" s="12">
        <v>1700</v>
      </c>
      <c r="E66" s="14">
        <v>1</v>
      </c>
      <c r="F66" s="25">
        <v>29000</v>
      </c>
    </row>
    <row r="67" spans="1:6" ht="14.4" x14ac:dyDescent="0.3">
      <c r="A67" s="14">
        <v>36543334</v>
      </c>
      <c r="B67" s="13">
        <v>44804</v>
      </c>
      <c r="C67" s="12" t="s">
        <v>2199</v>
      </c>
      <c r="D67" s="12">
        <v>1800</v>
      </c>
      <c r="E67" s="14">
        <v>1</v>
      </c>
      <c r="F67" s="25">
        <v>80000</v>
      </c>
    </row>
    <row r="68" spans="1:6" ht="14.4" x14ac:dyDescent="0.3">
      <c r="A68" s="14">
        <v>45888582</v>
      </c>
      <c r="B68" s="13">
        <v>44694</v>
      </c>
      <c r="C68" s="12" t="s">
        <v>2200</v>
      </c>
      <c r="D68" s="12">
        <v>1900</v>
      </c>
      <c r="E68" s="14">
        <v>1</v>
      </c>
      <c r="F68" s="25">
        <v>49000</v>
      </c>
    </row>
    <row r="69" spans="1:6" ht="14.4" x14ac:dyDescent="0.3">
      <c r="A69" s="14">
        <v>22288960</v>
      </c>
      <c r="B69" s="13">
        <v>44578</v>
      </c>
      <c r="C69" s="12" t="s">
        <v>2201</v>
      </c>
      <c r="D69" s="12">
        <v>2000</v>
      </c>
      <c r="E69" s="14">
        <v>1</v>
      </c>
      <c r="F69" s="25">
        <v>39000</v>
      </c>
    </row>
    <row r="70" spans="1:6" ht="14.4" x14ac:dyDescent="0.3">
      <c r="A70" s="14">
        <v>82964553</v>
      </c>
      <c r="B70" s="13">
        <v>44873</v>
      </c>
      <c r="C70" s="12" t="s">
        <v>2202</v>
      </c>
      <c r="D70" s="12">
        <v>2100</v>
      </c>
      <c r="E70" s="14">
        <v>1</v>
      </c>
      <c r="F70" s="25">
        <v>46000</v>
      </c>
    </row>
    <row r="71" spans="1:6" ht="14.4" x14ac:dyDescent="0.3">
      <c r="A71" s="14">
        <v>29208649</v>
      </c>
      <c r="B71" s="13">
        <v>44767</v>
      </c>
      <c r="C71" s="12" t="s">
        <v>2203</v>
      </c>
      <c r="D71" s="12">
        <v>2200</v>
      </c>
      <c r="E71" s="14">
        <v>1</v>
      </c>
      <c r="F71" s="25">
        <v>22748</v>
      </c>
    </row>
    <row r="72" spans="1:6" ht="14.4" x14ac:dyDescent="0.3">
      <c r="A72" s="14">
        <v>18536013</v>
      </c>
      <c r="B72" s="13">
        <v>44787</v>
      </c>
      <c r="C72" s="12" t="s">
        <v>2204</v>
      </c>
      <c r="D72" s="12">
        <v>2200</v>
      </c>
      <c r="E72" s="14">
        <v>1</v>
      </c>
      <c r="F72" s="25">
        <v>20000</v>
      </c>
    </row>
    <row r="73" spans="1:6" ht="14.4" x14ac:dyDescent="0.3">
      <c r="A73" s="14">
        <v>73934830</v>
      </c>
      <c r="B73" s="13">
        <v>44725</v>
      </c>
      <c r="C73" s="12" t="s">
        <v>2205</v>
      </c>
      <c r="D73" s="12">
        <v>2300</v>
      </c>
      <c r="E73" s="14">
        <v>1</v>
      </c>
      <c r="F73" s="25">
        <v>28435</v>
      </c>
    </row>
    <row r="74" spans="1:6" ht="14.4" x14ac:dyDescent="0.3">
      <c r="A74" s="14">
        <v>65367050</v>
      </c>
      <c r="B74" s="13">
        <v>44746</v>
      </c>
      <c r="C74" s="12" t="s">
        <v>2206</v>
      </c>
      <c r="D74" s="12">
        <v>1000</v>
      </c>
      <c r="E74" s="14">
        <v>1</v>
      </c>
      <c r="F74" s="25">
        <v>59144.799999999996</v>
      </c>
    </row>
    <row r="75" spans="1:6" ht="14.4" x14ac:dyDescent="0.3">
      <c r="A75" s="14">
        <v>96465984</v>
      </c>
      <c r="B75" s="13">
        <v>44910</v>
      </c>
      <c r="C75" s="12" t="s">
        <v>2207</v>
      </c>
      <c r="D75" s="12">
        <v>1100</v>
      </c>
      <c r="E75" s="14">
        <v>1</v>
      </c>
      <c r="F75" s="25">
        <v>995040</v>
      </c>
    </row>
    <row r="76" spans="1:6" ht="14.4" x14ac:dyDescent="0.3">
      <c r="A76" s="14">
        <v>55406381</v>
      </c>
      <c r="B76" s="13">
        <v>44823</v>
      </c>
      <c r="C76" s="12" t="s">
        <v>2208</v>
      </c>
      <c r="D76" s="12">
        <v>1200</v>
      </c>
      <c r="E76" s="14">
        <v>1</v>
      </c>
      <c r="F76" s="25">
        <v>298142</v>
      </c>
    </row>
    <row r="77" spans="1:6" ht="14.4" x14ac:dyDescent="0.3">
      <c r="A77" s="14">
        <v>92643155</v>
      </c>
      <c r="B77" s="13">
        <v>44759</v>
      </c>
      <c r="C77" s="12" t="s">
        <v>2209</v>
      </c>
      <c r="D77" s="12">
        <v>1300</v>
      </c>
      <c r="E77" s="14">
        <v>1</v>
      </c>
      <c r="F77" s="25">
        <v>68000</v>
      </c>
    </row>
    <row r="78" spans="1:6" ht="14.4" x14ac:dyDescent="0.3">
      <c r="A78" s="14">
        <v>32938741</v>
      </c>
      <c r="B78" s="13">
        <v>44692</v>
      </c>
      <c r="C78" s="12" t="s">
        <v>2210</v>
      </c>
      <c r="D78" s="12">
        <v>1400</v>
      </c>
      <c r="E78" s="14">
        <v>1</v>
      </c>
      <c r="F78" s="25">
        <v>30000</v>
      </c>
    </row>
    <row r="79" spans="1:6" ht="14.4" x14ac:dyDescent="0.3">
      <c r="A79" s="14">
        <v>74689206</v>
      </c>
      <c r="B79" s="13">
        <v>44859</v>
      </c>
      <c r="C79" s="12" t="s">
        <v>2211</v>
      </c>
      <c r="D79" s="12">
        <v>1500</v>
      </c>
      <c r="E79" s="14">
        <v>1</v>
      </c>
      <c r="F79" s="25">
        <v>28000</v>
      </c>
    </row>
    <row r="80" spans="1:6" ht="14.4" x14ac:dyDescent="0.3">
      <c r="A80" s="14">
        <v>35441181</v>
      </c>
      <c r="B80" s="13">
        <v>44813</v>
      </c>
      <c r="C80" s="12" t="s">
        <v>2212</v>
      </c>
      <c r="D80" s="12">
        <v>1600</v>
      </c>
      <c r="E80" s="14">
        <v>1</v>
      </c>
      <c r="F80" s="25">
        <v>36000</v>
      </c>
    </row>
    <row r="81" spans="1:6" ht="14.4" x14ac:dyDescent="0.3">
      <c r="A81" s="14">
        <v>37829730</v>
      </c>
      <c r="B81" s="13">
        <v>44717</v>
      </c>
      <c r="C81" s="12" t="s">
        <v>2213</v>
      </c>
      <c r="D81" s="12">
        <v>1700</v>
      </c>
      <c r="E81" s="14">
        <v>1</v>
      </c>
      <c r="F81" s="25">
        <v>29000</v>
      </c>
    </row>
    <row r="82" spans="1:6" ht="14.4" x14ac:dyDescent="0.3">
      <c r="A82" s="14">
        <v>27811079</v>
      </c>
      <c r="B82" s="13">
        <v>44735</v>
      </c>
      <c r="C82" s="12" t="s">
        <v>2214</v>
      </c>
      <c r="D82" s="12">
        <v>1800</v>
      </c>
      <c r="E82" s="14">
        <v>1</v>
      </c>
      <c r="F82" s="25">
        <v>366944</v>
      </c>
    </row>
    <row r="83" spans="1:6" ht="14.4" x14ac:dyDescent="0.3">
      <c r="A83" s="14">
        <v>41150072</v>
      </c>
      <c r="B83" s="13">
        <v>44806</v>
      </c>
      <c r="C83" s="12" t="s">
        <v>2215</v>
      </c>
      <c r="D83" s="12">
        <v>1900</v>
      </c>
      <c r="E83" s="14">
        <v>1</v>
      </c>
      <c r="F83" s="25">
        <v>504259</v>
      </c>
    </row>
    <row r="84" spans="1:6" ht="14.4" x14ac:dyDescent="0.3">
      <c r="A84" s="14">
        <v>45555379</v>
      </c>
      <c r="B84" s="13">
        <v>44887</v>
      </c>
      <c r="C84" s="12" t="s">
        <v>2216</v>
      </c>
      <c r="D84" s="12">
        <v>2000</v>
      </c>
      <c r="E84" s="14">
        <v>1</v>
      </c>
      <c r="F84" s="25">
        <v>39000</v>
      </c>
    </row>
    <row r="85" spans="1:6" ht="14.4" x14ac:dyDescent="0.3">
      <c r="A85" s="14">
        <v>50630531</v>
      </c>
      <c r="B85" s="13">
        <v>44631</v>
      </c>
      <c r="C85" s="12" t="s">
        <v>2217</v>
      </c>
      <c r="D85" s="12">
        <v>2100</v>
      </c>
      <c r="E85" s="14">
        <v>1</v>
      </c>
      <c r="F85" s="25">
        <v>46000</v>
      </c>
    </row>
    <row r="86" spans="1:6" ht="14.4" x14ac:dyDescent="0.3">
      <c r="A86" s="14">
        <v>70279993</v>
      </c>
      <c r="B86" s="13">
        <v>44666</v>
      </c>
      <c r="C86" s="12" t="s">
        <v>2218</v>
      </c>
      <c r="D86" s="12">
        <v>2200</v>
      </c>
      <c r="E86" s="14">
        <v>1</v>
      </c>
      <c r="F86" s="25">
        <v>205820</v>
      </c>
    </row>
    <row r="87" spans="1:6" ht="14.4" x14ac:dyDescent="0.3">
      <c r="A87" s="14">
        <v>90417039</v>
      </c>
      <c r="B87" s="13">
        <v>44718</v>
      </c>
      <c r="C87" s="12" t="s">
        <v>2219</v>
      </c>
      <c r="D87" s="12">
        <v>2200</v>
      </c>
      <c r="E87" s="14">
        <v>1</v>
      </c>
      <c r="F87" s="25">
        <v>20000</v>
      </c>
    </row>
    <row r="88" spans="1:6" ht="14.4" x14ac:dyDescent="0.3">
      <c r="A88" s="14">
        <v>75495905</v>
      </c>
      <c r="B88" s="13">
        <v>44910</v>
      </c>
      <c r="C88" s="12" t="s">
        <v>2220</v>
      </c>
      <c r="D88" s="12">
        <v>2300</v>
      </c>
      <c r="E88" s="14">
        <v>1</v>
      </c>
      <c r="F88" s="25">
        <v>621900</v>
      </c>
    </row>
    <row r="89" spans="1:6" ht="14.4" x14ac:dyDescent="0.3">
      <c r="A89" s="14">
        <v>17158160</v>
      </c>
      <c r="B89" s="13">
        <v>44629</v>
      </c>
      <c r="C89" s="12" t="s">
        <v>2221</v>
      </c>
      <c r="D89" s="12">
        <v>1000</v>
      </c>
      <c r="E89" s="14">
        <v>1</v>
      </c>
      <c r="F89" s="25">
        <v>52000</v>
      </c>
    </row>
    <row r="90" spans="1:6" ht="14.4" x14ac:dyDescent="0.3">
      <c r="A90" s="14">
        <v>85035960</v>
      </c>
      <c r="B90" s="13">
        <v>44659</v>
      </c>
      <c r="C90" s="12" t="s">
        <v>2222</v>
      </c>
      <c r="D90" s="12">
        <v>1100</v>
      </c>
      <c r="E90" s="14">
        <v>1</v>
      </c>
      <c r="F90" s="25">
        <v>40000</v>
      </c>
    </row>
    <row r="91" spans="1:6" ht="14.4" x14ac:dyDescent="0.3">
      <c r="A91" s="14">
        <v>18967108</v>
      </c>
      <c r="B91" s="13">
        <v>44568</v>
      </c>
      <c r="C91" s="12" t="s">
        <v>2223</v>
      </c>
      <c r="D91" s="12">
        <v>1200</v>
      </c>
      <c r="E91" s="14">
        <v>1</v>
      </c>
      <c r="F91" s="25">
        <v>469891.5</v>
      </c>
    </row>
    <row r="92" spans="1:6" ht="14.4" x14ac:dyDescent="0.3">
      <c r="A92" s="14">
        <v>71082621</v>
      </c>
      <c r="B92" s="13">
        <v>44619</v>
      </c>
      <c r="C92" s="12" t="s">
        <v>2224</v>
      </c>
      <c r="D92" s="12">
        <v>1300</v>
      </c>
      <c r="E92" s="14">
        <v>1</v>
      </c>
      <c r="F92" s="25">
        <v>68000</v>
      </c>
    </row>
    <row r="93" spans="1:6" ht="14.4" x14ac:dyDescent="0.3">
      <c r="A93" s="14">
        <v>77339425</v>
      </c>
      <c r="B93" s="13">
        <v>44819</v>
      </c>
      <c r="C93" s="12" t="s">
        <v>2225</v>
      </c>
      <c r="D93" s="12">
        <v>1400</v>
      </c>
      <c r="E93" s="14">
        <v>1</v>
      </c>
      <c r="F93" s="25">
        <v>30000</v>
      </c>
    </row>
    <row r="94" spans="1:6" ht="14.4" x14ac:dyDescent="0.3">
      <c r="A94" s="14">
        <v>91771628</v>
      </c>
      <c r="B94" s="13">
        <v>44661</v>
      </c>
      <c r="C94" s="12" t="s">
        <v>2226</v>
      </c>
      <c r="D94" s="12">
        <v>1500</v>
      </c>
      <c r="E94" s="14">
        <v>1</v>
      </c>
      <c r="F94" s="25">
        <v>31847.200000000001</v>
      </c>
    </row>
    <row r="95" spans="1:6" ht="14.4" x14ac:dyDescent="0.3">
      <c r="A95" s="14">
        <v>33037427</v>
      </c>
      <c r="B95" s="13">
        <v>44675</v>
      </c>
      <c r="C95" s="12" t="s">
        <v>2227</v>
      </c>
      <c r="D95" s="12">
        <v>1600</v>
      </c>
      <c r="E95" s="14">
        <v>1</v>
      </c>
      <c r="F95" s="25">
        <v>36000</v>
      </c>
    </row>
    <row r="96" spans="1:6" ht="14.4" x14ac:dyDescent="0.3">
      <c r="A96" s="14">
        <v>26024235</v>
      </c>
      <c r="B96" s="13">
        <v>44668</v>
      </c>
      <c r="C96" s="12" t="s">
        <v>2228</v>
      </c>
      <c r="D96" s="12">
        <v>1700</v>
      </c>
      <c r="E96" s="14">
        <v>1</v>
      </c>
      <c r="F96" s="25">
        <v>29000</v>
      </c>
    </row>
    <row r="97" spans="1:6" ht="14.4" x14ac:dyDescent="0.3">
      <c r="A97" s="14">
        <v>57618576</v>
      </c>
      <c r="B97" s="13">
        <v>44795</v>
      </c>
      <c r="C97" s="12" t="s">
        <v>2229</v>
      </c>
      <c r="D97" s="12">
        <v>1800</v>
      </c>
      <c r="E97" s="14">
        <v>1</v>
      </c>
      <c r="F97" s="25">
        <v>80000</v>
      </c>
    </row>
    <row r="98" spans="1:6" ht="14.4" x14ac:dyDescent="0.3">
      <c r="A98" s="14">
        <v>67643362</v>
      </c>
      <c r="B98" s="13">
        <v>44571</v>
      </c>
      <c r="C98" s="12" t="s">
        <v>2230</v>
      </c>
      <c r="D98" s="12">
        <v>1900</v>
      </c>
      <c r="E98" s="14">
        <v>1</v>
      </c>
      <c r="F98" s="25">
        <v>504259</v>
      </c>
    </row>
    <row r="99" spans="1:6" ht="14.4" x14ac:dyDescent="0.3">
      <c r="A99" s="14">
        <v>39589998</v>
      </c>
      <c r="B99" s="13">
        <v>44584</v>
      </c>
      <c r="C99" s="12" t="s">
        <v>2231</v>
      </c>
      <c r="D99" s="12">
        <v>2000</v>
      </c>
      <c r="E99" s="14">
        <v>1</v>
      </c>
      <c r="F99" s="25">
        <v>39000</v>
      </c>
    </row>
    <row r="100" spans="1:6" ht="14.4" x14ac:dyDescent="0.3">
      <c r="A100" s="14">
        <v>33288422</v>
      </c>
      <c r="B100" s="13">
        <v>44666</v>
      </c>
      <c r="C100" s="12" t="s">
        <v>2232</v>
      </c>
      <c r="D100" s="12">
        <v>2100</v>
      </c>
      <c r="E100" s="14">
        <v>1</v>
      </c>
      <c r="F100" s="25">
        <v>210992.80000000002</v>
      </c>
    </row>
    <row r="101" spans="1:6" ht="14.4" x14ac:dyDescent="0.3">
      <c r="A101" s="14">
        <v>18934124</v>
      </c>
      <c r="B101" s="13">
        <v>44733</v>
      </c>
      <c r="C101" s="12" t="s">
        <v>2233</v>
      </c>
      <c r="D101" s="12">
        <v>2200</v>
      </c>
      <c r="E101" s="14">
        <v>1</v>
      </c>
      <c r="F101" s="25">
        <v>91736</v>
      </c>
    </row>
    <row r="102" spans="1:6" ht="14.4" x14ac:dyDescent="0.3">
      <c r="A102" s="14">
        <v>88170738</v>
      </c>
      <c r="B102" s="13">
        <v>44633</v>
      </c>
      <c r="C102" s="12" t="s">
        <v>2234</v>
      </c>
      <c r="D102" s="12">
        <v>2200</v>
      </c>
      <c r="E102" s="14">
        <v>1</v>
      </c>
      <c r="F102" s="25">
        <v>20000</v>
      </c>
    </row>
    <row r="103" spans="1:6" ht="14.4" x14ac:dyDescent="0.3">
      <c r="A103" s="14">
        <v>42669705</v>
      </c>
      <c r="B103" s="13">
        <v>44810</v>
      </c>
      <c r="C103" s="12" t="s">
        <v>2235</v>
      </c>
      <c r="D103" s="12">
        <v>2300</v>
      </c>
      <c r="E103" s="14">
        <v>1</v>
      </c>
      <c r="F103" s="25">
        <v>25000</v>
      </c>
    </row>
    <row r="104" spans="1:6" ht="14.4" x14ac:dyDescent="0.3">
      <c r="A104" s="14">
        <v>92325897</v>
      </c>
      <c r="B104" s="13">
        <v>44796</v>
      </c>
      <c r="C104" s="12" t="s">
        <v>2236</v>
      </c>
      <c r="D104" s="12">
        <v>1000</v>
      </c>
      <c r="E104" s="14">
        <v>1</v>
      </c>
      <c r="F104" s="25">
        <v>52000</v>
      </c>
    </row>
    <row r="105" spans="1:6" ht="14.4" x14ac:dyDescent="0.3">
      <c r="A105" s="14">
        <v>51699676</v>
      </c>
      <c r="B105" s="13">
        <v>44585</v>
      </c>
      <c r="C105" s="12" t="s">
        <v>2237</v>
      </c>
      <c r="D105" s="12">
        <v>1100</v>
      </c>
      <c r="E105" s="14">
        <v>1</v>
      </c>
      <c r="F105" s="25">
        <v>289164</v>
      </c>
    </row>
    <row r="106" spans="1:6" ht="14.4" x14ac:dyDescent="0.3">
      <c r="A106" s="14">
        <v>45147803</v>
      </c>
      <c r="B106" s="13">
        <v>44857</v>
      </c>
      <c r="C106" s="12" t="s">
        <v>2238</v>
      </c>
      <c r="D106" s="12">
        <v>1200</v>
      </c>
      <c r="E106" s="14">
        <v>1</v>
      </c>
      <c r="F106" s="25">
        <v>298142</v>
      </c>
    </row>
    <row r="107" spans="1:6" ht="14.4" x14ac:dyDescent="0.3">
      <c r="A107" s="14">
        <v>87477083</v>
      </c>
      <c r="B107" s="13">
        <v>44717</v>
      </c>
      <c r="C107" s="12" t="s">
        <v>2239</v>
      </c>
      <c r="D107" s="12">
        <v>1300</v>
      </c>
      <c r="E107" s="14">
        <v>1</v>
      </c>
      <c r="F107" s="25">
        <v>311902.40000000002</v>
      </c>
    </row>
    <row r="108" spans="1:6" ht="14.4" x14ac:dyDescent="0.3">
      <c r="A108" s="14">
        <v>66436325</v>
      </c>
      <c r="B108" s="13">
        <v>44843</v>
      </c>
      <c r="C108" s="12" t="s">
        <v>2240</v>
      </c>
      <c r="D108" s="12">
        <v>1400</v>
      </c>
      <c r="E108" s="14">
        <v>1</v>
      </c>
      <c r="F108" s="25">
        <v>30000</v>
      </c>
    </row>
    <row r="109" spans="1:6" ht="14.4" x14ac:dyDescent="0.3">
      <c r="A109" s="14">
        <v>72088741</v>
      </c>
      <c r="B109" s="13">
        <v>44603</v>
      </c>
      <c r="C109" s="12" t="s">
        <v>2241</v>
      </c>
      <c r="D109" s="12">
        <v>1500</v>
      </c>
      <c r="E109" s="14">
        <v>1</v>
      </c>
      <c r="F109" s="25">
        <v>28000</v>
      </c>
    </row>
    <row r="110" spans="1:6" ht="14.4" x14ac:dyDescent="0.3">
      <c r="A110" s="14">
        <v>15356865</v>
      </c>
      <c r="B110" s="13">
        <v>44638</v>
      </c>
      <c r="C110" s="12" t="s">
        <v>2242</v>
      </c>
      <c r="D110" s="12">
        <v>1600</v>
      </c>
      <c r="E110" s="14">
        <v>1</v>
      </c>
      <c r="F110" s="25">
        <v>36000</v>
      </c>
    </row>
    <row r="111" spans="1:6" ht="14.4" x14ac:dyDescent="0.3">
      <c r="A111" s="14">
        <v>34558690</v>
      </c>
      <c r="B111" s="13">
        <v>44907</v>
      </c>
      <c r="C111" s="12" t="s">
        <v>2243</v>
      </c>
      <c r="D111" s="12">
        <v>1700</v>
      </c>
      <c r="E111" s="14">
        <v>1</v>
      </c>
      <c r="F111" s="25">
        <v>29000</v>
      </c>
    </row>
    <row r="112" spans="1:6" ht="14.4" x14ac:dyDescent="0.3">
      <c r="A112" s="14">
        <v>47579287</v>
      </c>
      <c r="B112" s="13">
        <v>44603</v>
      </c>
      <c r="C112" s="12" t="s">
        <v>2244</v>
      </c>
      <c r="D112" s="12">
        <v>1800</v>
      </c>
      <c r="E112" s="14">
        <v>1</v>
      </c>
      <c r="F112" s="25">
        <v>1990080</v>
      </c>
    </row>
    <row r="113" spans="1:6" ht="14.4" x14ac:dyDescent="0.3">
      <c r="A113" s="14">
        <v>78679756</v>
      </c>
      <c r="B113" s="13">
        <v>44691</v>
      </c>
      <c r="C113" s="12" t="s">
        <v>2245</v>
      </c>
      <c r="D113" s="12">
        <v>1900</v>
      </c>
      <c r="E113" s="14">
        <v>1</v>
      </c>
      <c r="F113" s="25">
        <v>1218924</v>
      </c>
    </row>
    <row r="114" spans="1:6" ht="14.4" x14ac:dyDescent="0.3">
      <c r="A114" s="14">
        <v>96853086</v>
      </c>
      <c r="B114" s="13">
        <v>44847</v>
      </c>
      <c r="C114" s="12" t="s">
        <v>2246</v>
      </c>
      <c r="D114" s="12">
        <v>2000</v>
      </c>
      <c r="E114" s="14">
        <v>1</v>
      </c>
      <c r="F114" s="25">
        <v>39000</v>
      </c>
    </row>
    <row r="115" spans="1:6" ht="14.4" x14ac:dyDescent="0.3">
      <c r="A115" s="14">
        <v>29285641</v>
      </c>
      <c r="B115" s="13">
        <v>44586</v>
      </c>
      <c r="C115" s="12" t="s">
        <v>2247</v>
      </c>
      <c r="D115" s="12">
        <v>2100</v>
      </c>
      <c r="E115" s="14">
        <v>1</v>
      </c>
      <c r="F115" s="25">
        <v>332538.59999999998</v>
      </c>
    </row>
    <row r="116" spans="1:6" ht="14.4" x14ac:dyDescent="0.3">
      <c r="A116" s="14">
        <v>59706171</v>
      </c>
      <c r="B116" s="13">
        <v>44890</v>
      </c>
      <c r="C116" s="12" t="s">
        <v>2248</v>
      </c>
      <c r="D116" s="12">
        <v>2200</v>
      </c>
      <c r="E116" s="14">
        <v>1</v>
      </c>
      <c r="F116" s="25">
        <v>91736</v>
      </c>
    </row>
    <row r="117" spans="1:6" ht="14.4" x14ac:dyDescent="0.3">
      <c r="A117" s="14">
        <v>52462341</v>
      </c>
      <c r="B117" s="13">
        <v>44738</v>
      </c>
      <c r="C117" s="12" t="s">
        <v>2249</v>
      </c>
      <c r="D117" s="12">
        <v>2200</v>
      </c>
      <c r="E117" s="14">
        <v>1</v>
      </c>
      <c r="F117" s="25">
        <v>91736</v>
      </c>
    </row>
    <row r="118" spans="1:6" ht="14.4" x14ac:dyDescent="0.3">
      <c r="A118" s="14">
        <v>10709768</v>
      </c>
      <c r="B118" s="13">
        <v>44885</v>
      </c>
      <c r="C118" s="12" t="s">
        <v>2250</v>
      </c>
      <c r="D118" s="12">
        <v>2300</v>
      </c>
      <c r="E118" s="14">
        <v>1</v>
      </c>
      <c r="F118" s="25">
        <v>25000</v>
      </c>
    </row>
    <row r="119" spans="1:6" ht="14.4" x14ac:dyDescent="0.3">
      <c r="A119" s="14">
        <v>66534980</v>
      </c>
      <c r="B119" s="13">
        <v>44614</v>
      </c>
      <c r="C119" s="12" t="s">
        <v>2251</v>
      </c>
      <c r="D119" s="12">
        <v>1000</v>
      </c>
      <c r="E119" s="14">
        <v>1</v>
      </c>
      <c r="F119" s="25">
        <v>375913.2</v>
      </c>
    </row>
    <row r="120" spans="1:6" ht="14.4" x14ac:dyDescent="0.3">
      <c r="A120" s="14">
        <v>98139884</v>
      </c>
      <c r="B120" s="13">
        <v>44788</v>
      </c>
      <c r="C120" s="12" t="s">
        <v>2252</v>
      </c>
      <c r="D120" s="12">
        <v>1100</v>
      </c>
      <c r="E120" s="14">
        <v>1</v>
      </c>
      <c r="F120" s="25">
        <v>40000</v>
      </c>
    </row>
    <row r="121" spans="1:6" ht="14.4" x14ac:dyDescent="0.3">
      <c r="A121" s="14">
        <v>61298142</v>
      </c>
      <c r="B121" s="13">
        <v>44608</v>
      </c>
      <c r="C121" s="12" t="s">
        <v>2253</v>
      </c>
      <c r="D121" s="12">
        <v>1200</v>
      </c>
      <c r="E121" s="14">
        <v>1</v>
      </c>
      <c r="F121" s="25">
        <v>668915</v>
      </c>
    </row>
    <row r="122" spans="1:6" ht="14.4" x14ac:dyDescent="0.3">
      <c r="A122" s="14">
        <v>92177973</v>
      </c>
      <c r="B122" s="13">
        <v>44806</v>
      </c>
      <c r="C122" s="12" t="s">
        <v>2254</v>
      </c>
      <c r="D122" s="12">
        <v>1300</v>
      </c>
      <c r="E122" s="14">
        <v>1</v>
      </c>
      <c r="F122" s="25">
        <v>68000</v>
      </c>
    </row>
    <row r="123" spans="1:6" ht="14.4" x14ac:dyDescent="0.3">
      <c r="A123" s="14">
        <v>57884833</v>
      </c>
      <c r="B123" s="13">
        <v>44826</v>
      </c>
      <c r="C123" s="12" t="s">
        <v>2255</v>
      </c>
      <c r="D123" s="12">
        <v>1400</v>
      </c>
      <c r="E123" s="14">
        <v>1</v>
      </c>
      <c r="F123" s="25">
        <v>30000</v>
      </c>
    </row>
    <row r="124" spans="1:6" ht="14.4" x14ac:dyDescent="0.3">
      <c r="A124" s="14">
        <v>94408035</v>
      </c>
      <c r="B124" s="13">
        <v>44768</v>
      </c>
      <c r="C124" s="12" t="s">
        <v>2256</v>
      </c>
      <c r="D124" s="12">
        <v>1500</v>
      </c>
      <c r="E124" s="14">
        <v>1</v>
      </c>
      <c r="F124" s="25">
        <v>28000</v>
      </c>
    </row>
    <row r="125" spans="1:6" ht="14.4" x14ac:dyDescent="0.3">
      <c r="A125" s="14">
        <v>75347620</v>
      </c>
      <c r="B125" s="13">
        <v>44776</v>
      </c>
      <c r="C125" s="12" t="s">
        <v>2257</v>
      </c>
      <c r="D125" s="12">
        <v>1600</v>
      </c>
      <c r="E125" s="14">
        <v>1</v>
      </c>
      <c r="F125" s="25">
        <v>36000</v>
      </c>
    </row>
    <row r="126" spans="1:6" ht="14.4" x14ac:dyDescent="0.3">
      <c r="A126" s="14">
        <v>57840643</v>
      </c>
      <c r="B126" s="13">
        <v>44907</v>
      </c>
      <c r="C126" s="12" t="s">
        <v>2258</v>
      </c>
      <c r="D126" s="12">
        <v>1700</v>
      </c>
      <c r="E126" s="14">
        <v>1</v>
      </c>
      <c r="F126" s="25">
        <v>298439</v>
      </c>
    </row>
    <row r="127" spans="1:6" ht="14.4" x14ac:dyDescent="0.3">
      <c r="A127" s="14">
        <v>37388072</v>
      </c>
      <c r="B127" s="13">
        <v>44830</v>
      </c>
      <c r="C127" s="12" t="s">
        <v>2259</v>
      </c>
      <c r="D127" s="12">
        <v>1800</v>
      </c>
      <c r="E127" s="14">
        <v>1</v>
      </c>
      <c r="F127" s="25">
        <v>80000</v>
      </c>
    </row>
    <row r="128" spans="1:6" ht="14.4" x14ac:dyDescent="0.3">
      <c r="A128" s="14">
        <v>76600432</v>
      </c>
      <c r="B128" s="13">
        <v>44839</v>
      </c>
      <c r="C128" s="12" t="s">
        <v>2260</v>
      </c>
      <c r="D128" s="12">
        <v>1900</v>
      </c>
      <c r="E128" s="14">
        <v>1</v>
      </c>
      <c r="F128" s="25">
        <v>49000</v>
      </c>
    </row>
    <row r="129" spans="1:6" ht="14.4" x14ac:dyDescent="0.3">
      <c r="A129" s="14">
        <v>72981720</v>
      </c>
      <c r="B129" s="13">
        <v>44718</v>
      </c>
      <c r="C129" s="12" t="s">
        <v>2261</v>
      </c>
      <c r="D129" s="12">
        <v>2000</v>
      </c>
      <c r="E129" s="14">
        <v>1</v>
      </c>
      <c r="F129" s="25">
        <v>178885.2</v>
      </c>
    </row>
    <row r="130" spans="1:6" ht="14.4" x14ac:dyDescent="0.3">
      <c r="A130" s="14">
        <v>63268543</v>
      </c>
      <c r="B130" s="13">
        <v>44890</v>
      </c>
      <c r="C130" s="12" t="s">
        <v>2262</v>
      </c>
      <c r="D130" s="12">
        <v>2100</v>
      </c>
      <c r="E130" s="14">
        <v>1</v>
      </c>
      <c r="F130" s="25">
        <v>46000</v>
      </c>
    </row>
    <row r="131" spans="1:6" ht="14.4" x14ac:dyDescent="0.3">
      <c r="A131" s="14">
        <v>17961353</v>
      </c>
      <c r="B131" s="13">
        <v>44870</v>
      </c>
      <c r="C131" s="12" t="s">
        <v>2263</v>
      </c>
      <c r="D131" s="12">
        <v>2200</v>
      </c>
      <c r="E131" s="14">
        <v>1</v>
      </c>
      <c r="F131" s="25">
        <v>20000</v>
      </c>
    </row>
    <row r="132" spans="1:6" ht="14.4" x14ac:dyDescent="0.3">
      <c r="A132" s="14">
        <v>99165349</v>
      </c>
      <c r="B132" s="13">
        <v>44738</v>
      </c>
      <c r="C132" s="12" t="s">
        <v>2264</v>
      </c>
      <c r="D132" s="12">
        <v>2200</v>
      </c>
      <c r="E132" s="14">
        <v>1</v>
      </c>
      <c r="F132" s="25">
        <v>497520</v>
      </c>
    </row>
    <row r="133" spans="1:6" ht="14.4" x14ac:dyDescent="0.3">
      <c r="A133" s="14">
        <v>19784706</v>
      </c>
      <c r="B133" s="13">
        <v>44874</v>
      </c>
      <c r="C133" s="12" t="s">
        <v>2265</v>
      </c>
      <c r="D133" s="12">
        <v>2300</v>
      </c>
      <c r="E133" s="14">
        <v>1</v>
      </c>
      <c r="F133" s="25">
        <v>25000</v>
      </c>
    </row>
    <row r="134" spans="1:6" ht="14.4" x14ac:dyDescent="0.3">
      <c r="A134" s="14">
        <v>46843058</v>
      </c>
      <c r="B134" s="13">
        <v>44692</v>
      </c>
      <c r="C134" s="12" t="s">
        <v>2266</v>
      </c>
      <c r="D134" s="12">
        <v>1000</v>
      </c>
      <c r="E134" s="14">
        <v>1</v>
      </c>
      <c r="F134" s="25">
        <v>535132</v>
      </c>
    </row>
    <row r="135" spans="1:6" ht="14.4" x14ac:dyDescent="0.3">
      <c r="A135" s="14">
        <v>34837156</v>
      </c>
      <c r="B135" s="13">
        <v>44615</v>
      </c>
      <c r="C135" s="12" t="s">
        <v>2267</v>
      </c>
      <c r="D135" s="12">
        <v>1100</v>
      </c>
      <c r="E135" s="14">
        <v>1</v>
      </c>
      <c r="F135" s="25">
        <v>40000</v>
      </c>
    </row>
    <row r="136" spans="1:6" ht="14.4" x14ac:dyDescent="0.3">
      <c r="A136" s="14">
        <v>10901831</v>
      </c>
      <c r="B136" s="13">
        <v>44685</v>
      </c>
      <c r="C136" s="12" t="s">
        <v>2268</v>
      </c>
      <c r="D136" s="12">
        <v>1200</v>
      </c>
      <c r="E136" s="14">
        <v>1</v>
      </c>
      <c r="F136" s="25">
        <v>65000</v>
      </c>
    </row>
    <row r="137" spans="1:6" ht="14.4" x14ac:dyDescent="0.3">
      <c r="A137" s="14">
        <v>26400490</v>
      </c>
      <c r="B137" s="13">
        <v>44840</v>
      </c>
      <c r="C137" s="12" t="s">
        <v>2269</v>
      </c>
      <c r="D137" s="12">
        <v>1300</v>
      </c>
      <c r="E137" s="14">
        <v>1</v>
      </c>
      <c r="F137" s="25">
        <v>68000</v>
      </c>
    </row>
    <row r="138" spans="1:6" ht="14.4" x14ac:dyDescent="0.3">
      <c r="A138" s="14">
        <v>47675312</v>
      </c>
      <c r="B138" s="13">
        <v>44873</v>
      </c>
      <c r="C138" s="12" t="s">
        <v>2270</v>
      </c>
      <c r="D138" s="12">
        <v>1400</v>
      </c>
      <c r="E138" s="14">
        <v>1</v>
      </c>
      <c r="F138" s="25">
        <v>34122</v>
      </c>
    </row>
    <row r="139" spans="1:6" ht="14.4" x14ac:dyDescent="0.3">
      <c r="A139" s="14">
        <v>65265869</v>
      </c>
      <c r="B139" s="13">
        <v>44575</v>
      </c>
      <c r="C139" s="12" t="s">
        <v>2271</v>
      </c>
      <c r="D139" s="12">
        <v>1500</v>
      </c>
      <c r="E139" s="14">
        <v>1</v>
      </c>
      <c r="F139" s="25">
        <v>28000</v>
      </c>
    </row>
    <row r="140" spans="1:6" ht="14.4" x14ac:dyDescent="0.3">
      <c r="A140" s="14">
        <v>85520853</v>
      </c>
      <c r="B140" s="13">
        <v>44896</v>
      </c>
      <c r="C140" s="12" t="s">
        <v>2272</v>
      </c>
      <c r="D140" s="12">
        <v>1600</v>
      </c>
      <c r="E140" s="14">
        <v>1</v>
      </c>
      <c r="F140" s="25">
        <v>36000</v>
      </c>
    </row>
    <row r="141" spans="1:6" ht="14.4" x14ac:dyDescent="0.3">
      <c r="A141" s="14">
        <v>98563629</v>
      </c>
      <c r="B141" s="13">
        <v>44822</v>
      </c>
      <c r="C141" s="12" t="s">
        <v>2273</v>
      </c>
      <c r="D141" s="12">
        <v>1700</v>
      </c>
      <c r="E141" s="14">
        <v>1</v>
      </c>
      <c r="F141" s="25">
        <v>29000</v>
      </c>
    </row>
    <row r="142" spans="1:6" ht="14.4" x14ac:dyDescent="0.3">
      <c r="A142" s="14">
        <v>33839347</v>
      </c>
      <c r="B142" s="13">
        <v>44591</v>
      </c>
      <c r="C142" s="12" t="s">
        <v>2274</v>
      </c>
      <c r="D142" s="12">
        <v>1800</v>
      </c>
      <c r="E142" s="14">
        <v>1</v>
      </c>
      <c r="F142" s="25">
        <v>90992</v>
      </c>
    </row>
    <row r="143" spans="1:6" ht="14.4" x14ac:dyDescent="0.3">
      <c r="A143" s="14">
        <v>89181361</v>
      </c>
      <c r="B143" s="13">
        <v>44769</v>
      </c>
      <c r="C143" s="12" t="s">
        <v>2275</v>
      </c>
      <c r="D143" s="12">
        <v>1900</v>
      </c>
      <c r="E143" s="14">
        <v>1</v>
      </c>
      <c r="F143" s="25">
        <v>49000</v>
      </c>
    </row>
    <row r="144" spans="1:6" ht="14.4" x14ac:dyDescent="0.3">
      <c r="A144" s="14">
        <v>50449461</v>
      </c>
      <c r="B144" s="13">
        <v>44665</v>
      </c>
      <c r="C144" s="12" t="s">
        <v>2276</v>
      </c>
      <c r="D144" s="12">
        <v>2000</v>
      </c>
      <c r="E144" s="14">
        <v>1</v>
      </c>
      <c r="F144" s="25">
        <v>401349</v>
      </c>
    </row>
    <row r="145" spans="1:6" ht="14.4" x14ac:dyDescent="0.3">
      <c r="A145" s="14">
        <v>61331677</v>
      </c>
      <c r="B145" s="13">
        <v>44574</v>
      </c>
      <c r="C145" s="12" t="s">
        <v>2277</v>
      </c>
      <c r="D145" s="12">
        <v>2100</v>
      </c>
      <c r="E145" s="14">
        <v>1</v>
      </c>
      <c r="F145" s="25">
        <v>473386</v>
      </c>
    </row>
    <row r="146" spans="1:6" ht="14.4" x14ac:dyDescent="0.3">
      <c r="A146" s="14">
        <v>18218600</v>
      </c>
      <c r="B146" s="13">
        <v>44671</v>
      </c>
      <c r="C146" s="12" t="s">
        <v>2278</v>
      </c>
      <c r="D146" s="12">
        <v>2200</v>
      </c>
      <c r="E146" s="14">
        <v>1</v>
      </c>
      <c r="F146" s="25">
        <v>20000</v>
      </c>
    </row>
    <row r="147" spans="1:6" ht="14.4" x14ac:dyDescent="0.3">
      <c r="A147" s="14">
        <v>60335912</v>
      </c>
      <c r="B147" s="13">
        <v>44615</v>
      </c>
      <c r="C147" s="12" t="s">
        <v>2279</v>
      </c>
      <c r="D147" s="12">
        <v>2200</v>
      </c>
      <c r="E147" s="14">
        <v>1</v>
      </c>
      <c r="F147" s="25">
        <v>22748</v>
      </c>
    </row>
    <row r="148" spans="1:6" ht="14.4" x14ac:dyDescent="0.3">
      <c r="A148" s="14">
        <v>73890857</v>
      </c>
      <c r="B148" s="13">
        <v>44766</v>
      </c>
      <c r="C148" s="12" t="s">
        <v>2280</v>
      </c>
      <c r="D148" s="12">
        <v>2300</v>
      </c>
      <c r="E148" s="14">
        <v>1</v>
      </c>
      <c r="F148" s="25">
        <v>25000</v>
      </c>
    </row>
    <row r="149" spans="1:6" ht="14.4" x14ac:dyDescent="0.3">
      <c r="A149" s="14">
        <v>75445788</v>
      </c>
      <c r="B149" s="13">
        <v>44831</v>
      </c>
      <c r="C149" s="12" t="s">
        <v>2281</v>
      </c>
      <c r="D149" s="12">
        <v>1000</v>
      </c>
      <c r="E149" s="14">
        <v>1</v>
      </c>
      <c r="F149" s="25">
        <v>52000</v>
      </c>
    </row>
    <row r="150" spans="1:6" ht="14.4" x14ac:dyDescent="0.3">
      <c r="A150" s="14">
        <v>78542246</v>
      </c>
      <c r="B150" s="13">
        <v>44857</v>
      </c>
      <c r="C150" s="12" t="s">
        <v>2282</v>
      </c>
      <c r="D150" s="12">
        <v>1100</v>
      </c>
      <c r="E150" s="14">
        <v>1</v>
      </c>
      <c r="F150" s="25">
        <v>289164</v>
      </c>
    </row>
    <row r="151" spans="1:6" ht="14.4" x14ac:dyDescent="0.3">
      <c r="A151" s="14">
        <v>21370294</v>
      </c>
      <c r="B151" s="13">
        <v>44594</v>
      </c>
      <c r="C151" s="12" t="s">
        <v>2283</v>
      </c>
      <c r="D151" s="12">
        <v>1200</v>
      </c>
      <c r="E151" s="14">
        <v>1</v>
      </c>
      <c r="F151" s="25">
        <v>65000</v>
      </c>
    </row>
    <row r="152" spans="1:6" ht="14.4" x14ac:dyDescent="0.3">
      <c r="A152" s="14">
        <v>50537883</v>
      </c>
      <c r="B152" s="13">
        <v>44654</v>
      </c>
      <c r="C152" s="12" t="s">
        <v>2284</v>
      </c>
      <c r="D152" s="12">
        <v>1300</v>
      </c>
      <c r="E152" s="14">
        <v>1</v>
      </c>
      <c r="F152" s="25">
        <v>77343.199999999997</v>
      </c>
    </row>
    <row r="153" spans="1:6" ht="14.4" x14ac:dyDescent="0.3">
      <c r="A153" s="14">
        <v>89328503</v>
      </c>
      <c r="B153" s="13">
        <v>44654</v>
      </c>
      <c r="C153" s="12" t="s">
        <v>2285</v>
      </c>
      <c r="D153" s="12">
        <v>1400</v>
      </c>
      <c r="E153" s="14">
        <v>1</v>
      </c>
      <c r="F153" s="25">
        <v>30000</v>
      </c>
    </row>
    <row r="154" spans="1:6" ht="14.4" x14ac:dyDescent="0.3">
      <c r="A154" s="14">
        <v>98381843</v>
      </c>
      <c r="B154" s="13">
        <v>44813</v>
      </c>
      <c r="C154" s="12" t="s">
        <v>2293</v>
      </c>
      <c r="D154" s="12">
        <v>1500</v>
      </c>
      <c r="E154" s="14">
        <v>1</v>
      </c>
      <c r="F154" s="25">
        <v>28000</v>
      </c>
    </row>
    <row r="155" spans="1:6" ht="14.4" x14ac:dyDescent="0.3">
      <c r="A155" s="14">
        <v>87671351</v>
      </c>
      <c r="B155" s="13">
        <v>44644</v>
      </c>
      <c r="C155" s="12" t="s">
        <v>2294</v>
      </c>
      <c r="D155" s="12">
        <v>1600</v>
      </c>
      <c r="E155" s="14">
        <v>1</v>
      </c>
      <c r="F155" s="25">
        <v>36000</v>
      </c>
    </row>
    <row r="156" spans="1:6" ht="14.4" x14ac:dyDescent="0.3">
      <c r="A156" s="14">
        <v>27829505</v>
      </c>
      <c r="B156" s="13">
        <v>44766</v>
      </c>
      <c r="C156" s="12" t="s">
        <v>2295</v>
      </c>
      <c r="D156" s="12">
        <v>1700</v>
      </c>
      <c r="E156" s="14">
        <v>1</v>
      </c>
      <c r="F156" s="25">
        <v>298439</v>
      </c>
    </row>
    <row r="157" spans="1:6" ht="14.4" x14ac:dyDescent="0.3">
      <c r="A157" s="14">
        <v>36801978</v>
      </c>
      <c r="B157" s="13">
        <v>44697</v>
      </c>
      <c r="C157" s="12" t="s">
        <v>2296</v>
      </c>
      <c r="D157" s="12">
        <v>1800</v>
      </c>
      <c r="E157" s="14">
        <v>1</v>
      </c>
      <c r="F157" s="25">
        <v>80000</v>
      </c>
    </row>
    <row r="158" spans="1:6" ht="14.4" x14ac:dyDescent="0.3">
      <c r="A158" s="14">
        <v>92584903</v>
      </c>
      <c r="B158" s="13">
        <v>44867</v>
      </c>
      <c r="C158" s="12" t="s">
        <v>2297</v>
      </c>
      <c r="D158" s="12">
        <v>1900</v>
      </c>
      <c r="E158" s="14">
        <v>1</v>
      </c>
      <c r="F158" s="25">
        <v>55732.6</v>
      </c>
    </row>
    <row r="159" spans="1:6" ht="14.4" x14ac:dyDescent="0.3">
      <c r="A159" s="14">
        <v>86788261</v>
      </c>
      <c r="B159" s="13">
        <v>44836</v>
      </c>
      <c r="C159" s="12" t="s">
        <v>2298</v>
      </c>
      <c r="D159" s="12">
        <v>2000</v>
      </c>
      <c r="E159" s="14">
        <v>1</v>
      </c>
      <c r="F159" s="25">
        <v>281934.90000000002</v>
      </c>
    </row>
    <row r="160" spans="1:6" ht="14.4" x14ac:dyDescent="0.3">
      <c r="A160" s="14">
        <v>63549663</v>
      </c>
      <c r="B160" s="13">
        <v>44573</v>
      </c>
      <c r="C160" s="12" t="s">
        <v>2299</v>
      </c>
      <c r="D160" s="12">
        <v>2100</v>
      </c>
      <c r="E160" s="14">
        <v>1</v>
      </c>
      <c r="F160" s="25">
        <v>473386</v>
      </c>
    </row>
    <row r="161" spans="1:6" ht="14.4" x14ac:dyDescent="0.3">
      <c r="A161" s="14">
        <v>43149063</v>
      </c>
      <c r="B161" s="13">
        <v>44822</v>
      </c>
      <c r="C161" s="12" t="s">
        <v>2300</v>
      </c>
      <c r="D161" s="12">
        <v>2200</v>
      </c>
      <c r="E161" s="14">
        <v>1</v>
      </c>
      <c r="F161" s="25">
        <v>20000</v>
      </c>
    </row>
    <row r="162" spans="1:6" ht="14.4" x14ac:dyDescent="0.3">
      <c r="A162" s="14">
        <v>76220788</v>
      </c>
      <c r="B162" s="13">
        <v>44589</v>
      </c>
      <c r="C162" s="12" t="s">
        <v>2301</v>
      </c>
      <c r="D162" s="12">
        <v>2200</v>
      </c>
      <c r="E162" s="14">
        <v>1</v>
      </c>
      <c r="F162" s="25">
        <v>20000</v>
      </c>
    </row>
    <row r="163" spans="1:6" ht="14.4" x14ac:dyDescent="0.3">
      <c r="A163" s="14">
        <v>99507957</v>
      </c>
      <c r="B163" s="13">
        <v>44845</v>
      </c>
      <c r="C163" s="12" t="s">
        <v>2302</v>
      </c>
      <c r="D163" s="12">
        <v>2300</v>
      </c>
      <c r="E163" s="14">
        <v>1</v>
      </c>
      <c r="F163" s="25">
        <v>25000</v>
      </c>
    </row>
    <row r="164" spans="1:6" ht="14.4" x14ac:dyDescent="0.3">
      <c r="A164" s="14">
        <v>68586809</v>
      </c>
      <c r="B164" s="13">
        <v>44817</v>
      </c>
      <c r="C164" s="12" t="s">
        <v>2303</v>
      </c>
      <c r="D164" s="12">
        <v>1000</v>
      </c>
      <c r="E164" s="14">
        <v>1</v>
      </c>
      <c r="F164" s="25">
        <v>52000</v>
      </c>
    </row>
    <row r="165" spans="1:6" ht="14.4" x14ac:dyDescent="0.3">
      <c r="A165" s="14">
        <v>18735056</v>
      </c>
      <c r="B165" s="13">
        <v>44848</v>
      </c>
      <c r="C165" s="12" t="s">
        <v>2304</v>
      </c>
      <c r="D165" s="12">
        <v>1100</v>
      </c>
      <c r="E165" s="14">
        <v>1</v>
      </c>
      <c r="F165" s="25">
        <v>40000</v>
      </c>
    </row>
    <row r="166" spans="1:6" ht="14.4" x14ac:dyDescent="0.3">
      <c r="A166" s="14">
        <v>66388240</v>
      </c>
      <c r="B166" s="13">
        <v>44798</v>
      </c>
      <c r="C166" s="12" t="s">
        <v>2305</v>
      </c>
      <c r="D166" s="12">
        <v>1200</v>
      </c>
      <c r="E166" s="14">
        <v>1</v>
      </c>
      <c r="F166" s="25">
        <v>65000</v>
      </c>
    </row>
    <row r="167" spans="1:6" ht="14.4" x14ac:dyDescent="0.3">
      <c r="A167" s="14">
        <v>50464070</v>
      </c>
      <c r="B167" s="13">
        <v>44675</v>
      </c>
      <c r="C167" s="12" t="s">
        <v>2306</v>
      </c>
      <c r="D167" s="12">
        <v>1300</v>
      </c>
      <c r="E167" s="14">
        <v>1</v>
      </c>
      <c r="F167" s="25">
        <v>77343.199999999997</v>
      </c>
    </row>
    <row r="168" spans="1:6" ht="14.4" x14ac:dyDescent="0.3">
      <c r="A168" s="14">
        <v>57426828</v>
      </c>
      <c r="B168" s="13">
        <v>44722</v>
      </c>
      <c r="C168" s="12" t="s">
        <v>2307</v>
      </c>
      <c r="D168" s="12">
        <v>1400</v>
      </c>
      <c r="E168" s="14">
        <v>1</v>
      </c>
      <c r="F168" s="25">
        <v>216873</v>
      </c>
    </row>
    <row r="169" spans="1:6" ht="14.4" x14ac:dyDescent="0.3">
      <c r="A169" s="14">
        <v>26119752</v>
      </c>
      <c r="B169" s="13">
        <v>44696</v>
      </c>
      <c r="C169" s="12" t="s">
        <v>2308</v>
      </c>
      <c r="D169" s="12">
        <v>1500</v>
      </c>
      <c r="E169" s="14">
        <v>1</v>
      </c>
      <c r="F169" s="25">
        <v>128430.40000000001</v>
      </c>
    </row>
    <row r="170" spans="1:6" ht="14.4" x14ac:dyDescent="0.3">
      <c r="A170" s="14">
        <v>39937010</v>
      </c>
      <c r="B170" s="13">
        <v>44658</v>
      </c>
      <c r="C170" s="12" t="s">
        <v>2309</v>
      </c>
      <c r="D170" s="12">
        <v>1600</v>
      </c>
      <c r="E170" s="14">
        <v>1</v>
      </c>
      <c r="F170" s="25">
        <v>370476</v>
      </c>
    </row>
    <row r="171" spans="1:6" ht="14.4" x14ac:dyDescent="0.3">
      <c r="A171" s="14">
        <v>75311076</v>
      </c>
      <c r="B171" s="13">
        <v>44603</v>
      </c>
      <c r="C171" s="12" t="s">
        <v>2310</v>
      </c>
      <c r="D171" s="12">
        <v>1700</v>
      </c>
      <c r="E171" s="14">
        <v>1</v>
      </c>
      <c r="F171" s="25">
        <v>29000</v>
      </c>
    </row>
    <row r="172" spans="1:6" ht="14.4" x14ac:dyDescent="0.3">
      <c r="A172" s="14">
        <v>78120645</v>
      </c>
      <c r="B172" s="13">
        <v>44724</v>
      </c>
      <c r="C172" s="12" t="s">
        <v>2311</v>
      </c>
      <c r="D172" s="12">
        <v>1800</v>
      </c>
      <c r="E172" s="14">
        <v>1</v>
      </c>
      <c r="F172" s="25">
        <v>578328</v>
      </c>
    </row>
    <row r="173" spans="1:6" ht="14.4" x14ac:dyDescent="0.3">
      <c r="A173" s="14">
        <v>26813909</v>
      </c>
      <c r="B173" s="13">
        <v>44607</v>
      </c>
      <c r="C173" s="12" t="s">
        <v>2312</v>
      </c>
      <c r="D173" s="12">
        <v>1900</v>
      </c>
      <c r="E173" s="14">
        <v>1</v>
      </c>
      <c r="F173" s="25">
        <v>49000</v>
      </c>
    </row>
    <row r="174" spans="1:6" ht="14.4" x14ac:dyDescent="0.3">
      <c r="A174" s="14">
        <v>20693463</v>
      </c>
      <c r="B174" s="13">
        <v>44577</v>
      </c>
      <c r="C174" s="12" t="s">
        <v>2313</v>
      </c>
      <c r="D174" s="12">
        <v>2000</v>
      </c>
      <c r="E174" s="14">
        <v>1</v>
      </c>
      <c r="F174" s="25">
        <v>178885.2</v>
      </c>
    </row>
    <row r="175" spans="1:6" ht="14.4" x14ac:dyDescent="0.3">
      <c r="A175" s="14">
        <v>28524872</v>
      </c>
      <c r="B175" s="13">
        <v>44874</v>
      </c>
      <c r="C175" s="12" t="s">
        <v>2314</v>
      </c>
      <c r="D175" s="12">
        <v>2100</v>
      </c>
      <c r="E175" s="14">
        <v>1</v>
      </c>
      <c r="F175" s="25">
        <v>210992.80000000002</v>
      </c>
    </row>
    <row r="176" spans="1:6" ht="14.4" x14ac:dyDescent="0.3">
      <c r="A176" s="14">
        <v>30630106</v>
      </c>
      <c r="B176" s="13">
        <v>44866</v>
      </c>
      <c r="C176" s="12" t="s">
        <v>2315</v>
      </c>
      <c r="D176" s="12">
        <v>2200</v>
      </c>
      <c r="E176" s="14">
        <v>1</v>
      </c>
      <c r="F176" s="25">
        <v>91736</v>
      </c>
    </row>
    <row r="177" spans="1:6" ht="14.4" x14ac:dyDescent="0.3">
      <c r="A177" s="14">
        <v>61590872</v>
      </c>
      <c r="B177" s="13">
        <v>44902</v>
      </c>
      <c r="C177" s="12" t="s">
        <v>2316</v>
      </c>
      <c r="D177" s="12">
        <v>2200</v>
      </c>
      <c r="E177" s="14">
        <v>1</v>
      </c>
      <c r="F177" s="25">
        <v>144582</v>
      </c>
    </row>
    <row r="178" spans="1:6" ht="14.4" x14ac:dyDescent="0.3">
      <c r="A178" s="14">
        <v>39568525</v>
      </c>
      <c r="B178" s="13">
        <v>44654</v>
      </c>
      <c r="C178" s="12" t="s">
        <v>2317</v>
      </c>
      <c r="D178" s="12">
        <v>2300</v>
      </c>
      <c r="E178" s="14">
        <v>1</v>
      </c>
      <c r="F178" s="25">
        <v>25000</v>
      </c>
    </row>
    <row r="179" spans="1:6" ht="14.4" x14ac:dyDescent="0.3">
      <c r="A179" s="14">
        <v>46726342</v>
      </c>
      <c r="B179" s="13">
        <v>44704</v>
      </c>
      <c r="C179" s="12" t="s">
        <v>2318</v>
      </c>
      <c r="D179" s="12">
        <v>1000</v>
      </c>
      <c r="E179" s="14">
        <v>1</v>
      </c>
      <c r="F179" s="25">
        <v>535132</v>
      </c>
    </row>
    <row r="180" spans="1:6" ht="14.4" x14ac:dyDescent="0.3">
      <c r="A180" s="14">
        <v>69417206</v>
      </c>
      <c r="B180" s="13">
        <v>44864</v>
      </c>
      <c r="C180" s="12" t="s">
        <v>2319</v>
      </c>
      <c r="D180" s="12">
        <v>1100</v>
      </c>
      <c r="E180" s="14">
        <v>1</v>
      </c>
      <c r="F180" s="25">
        <v>40000</v>
      </c>
    </row>
    <row r="181" spans="1:6" ht="14.4" x14ac:dyDescent="0.3">
      <c r="A181" s="14">
        <v>44788507</v>
      </c>
      <c r="B181" s="13">
        <v>44722</v>
      </c>
      <c r="C181" s="12" t="s">
        <v>2320</v>
      </c>
      <c r="D181" s="12">
        <v>1200</v>
      </c>
      <c r="E181" s="14">
        <v>1</v>
      </c>
      <c r="F181" s="25">
        <v>1616940</v>
      </c>
    </row>
    <row r="182" spans="1:6" ht="14.4" x14ac:dyDescent="0.3">
      <c r="A182" s="14">
        <v>71106360</v>
      </c>
      <c r="B182" s="13">
        <v>44569</v>
      </c>
      <c r="C182" s="12" t="s">
        <v>2321</v>
      </c>
      <c r="D182" s="12">
        <v>1300</v>
      </c>
      <c r="E182" s="14">
        <v>1</v>
      </c>
      <c r="F182" s="25">
        <v>68000</v>
      </c>
    </row>
    <row r="183" spans="1:6" ht="14.4" x14ac:dyDescent="0.3">
      <c r="A183" s="14">
        <v>69748335</v>
      </c>
      <c r="B183" s="13">
        <v>44605</v>
      </c>
      <c r="C183" s="12" t="s">
        <v>2322</v>
      </c>
      <c r="D183" s="12">
        <v>1400</v>
      </c>
      <c r="E183" s="14">
        <v>1</v>
      </c>
      <c r="F183" s="25">
        <v>30000</v>
      </c>
    </row>
    <row r="184" spans="1:6" ht="14.4" x14ac:dyDescent="0.3">
      <c r="A184" s="14">
        <v>11510804</v>
      </c>
      <c r="B184" s="13">
        <v>44810</v>
      </c>
      <c r="C184" s="12" t="s">
        <v>2323</v>
      </c>
      <c r="D184" s="12">
        <v>1500</v>
      </c>
      <c r="E184" s="14">
        <v>1</v>
      </c>
      <c r="F184" s="25">
        <v>128430.40000000001</v>
      </c>
    </row>
    <row r="185" spans="1:6" ht="14.4" x14ac:dyDescent="0.3">
      <c r="A185" s="14">
        <v>19367817</v>
      </c>
      <c r="B185" s="13">
        <v>44766</v>
      </c>
      <c r="C185" s="12" t="s">
        <v>2324</v>
      </c>
      <c r="D185" s="12">
        <v>1600</v>
      </c>
      <c r="E185" s="14">
        <v>1</v>
      </c>
      <c r="F185" s="25">
        <v>36000</v>
      </c>
    </row>
    <row r="186" spans="1:6" ht="14.4" x14ac:dyDescent="0.3">
      <c r="A186" s="14">
        <v>83777252</v>
      </c>
      <c r="B186" s="13">
        <v>44869</v>
      </c>
      <c r="C186" s="12" t="s">
        <v>2325</v>
      </c>
      <c r="D186" s="12">
        <v>1700</v>
      </c>
      <c r="E186" s="14">
        <v>1</v>
      </c>
      <c r="F186" s="25">
        <v>29000</v>
      </c>
    </row>
    <row r="187" spans="1:6" ht="14.4" x14ac:dyDescent="0.3">
      <c r="A187" s="14">
        <v>18538620</v>
      </c>
      <c r="B187" s="13">
        <v>44633</v>
      </c>
      <c r="C187" s="12" t="s">
        <v>2326</v>
      </c>
      <c r="D187" s="12">
        <v>1800</v>
      </c>
      <c r="E187" s="14">
        <v>1</v>
      </c>
      <c r="F187" s="25">
        <v>80000</v>
      </c>
    </row>
    <row r="188" spans="1:6" ht="14.4" x14ac:dyDescent="0.3">
      <c r="A188" s="14">
        <v>57173849</v>
      </c>
      <c r="B188" s="13">
        <v>44777</v>
      </c>
      <c r="C188" s="12" t="s">
        <v>2327</v>
      </c>
      <c r="D188" s="12">
        <v>1900</v>
      </c>
      <c r="E188" s="14">
        <v>1</v>
      </c>
      <c r="F188" s="25">
        <v>55732.6</v>
      </c>
    </row>
    <row r="189" spans="1:6" ht="14.4" x14ac:dyDescent="0.3">
      <c r="A189" s="14">
        <v>68004957</v>
      </c>
      <c r="B189" s="13">
        <v>44633</v>
      </c>
      <c r="C189" s="12" t="s">
        <v>2328</v>
      </c>
      <c r="D189" s="12">
        <v>2000</v>
      </c>
      <c r="E189" s="14">
        <v>1</v>
      </c>
      <c r="F189" s="25">
        <v>39000</v>
      </c>
    </row>
    <row r="190" spans="1:6" ht="14.4" x14ac:dyDescent="0.3">
      <c r="A190" s="14">
        <v>29112462</v>
      </c>
      <c r="B190" s="13">
        <v>44792</v>
      </c>
      <c r="C190" s="12" t="s">
        <v>2329</v>
      </c>
      <c r="D190" s="12">
        <v>2100</v>
      </c>
      <c r="E190" s="14">
        <v>1</v>
      </c>
      <c r="F190" s="25">
        <v>473386</v>
      </c>
    </row>
    <row r="191" spans="1:6" ht="14.4" x14ac:dyDescent="0.3">
      <c r="A191" s="14">
        <v>71290109</v>
      </c>
      <c r="B191" s="13">
        <v>44678</v>
      </c>
      <c r="C191" s="12" t="s">
        <v>2330</v>
      </c>
      <c r="D191" s="12">
        <v>2200</v>
      </c>
      <c r="E191" s="14">
        <v>1</v>
      </c>
      <c r="F191" s="25">
        <v>20000</v>
      </c>
    </row>
    <row r="192" spans="1:6" ht="14.4" x14ac:dyDescent="0.3">
      <c r="A192" s="14">
        <v>29822376</v>
      </c>
      <c r="B192" s="13">
        <v>44912</v>
      </c>
      <c r="C192" s="12" t="s">
        <v>2331</v>
      </c>
      <c r="D192" s="12">
        <v>2200</v>
      </c>
      <c r="E192" s="14">
        <v>1</v>
      </c>
      <c r="F192" s="25">
        <v>144582</v>
      </c>
    </row>
    <row r="193" spans="1:6" ht="14.4" x14ac:dyDescent="0.3">
      <c r="A193" s="14">
        <v>83102237</v>
      </c>
      <c r="B193" s="13">
        <v>44675</v>
      </c>
      <c r="C193" s="12" t="s">
        <v>2332</v>
      </c>
      <c r="D193" s="12">
        <v>2300</v>
      </c>
      <c r="E193" s="14">
        <v>1</v>
      </c>
      <c r="F193" s="25">
        <v>25000</v>
      </c>
    </row>
    <row r="194" spans="1:6" ht="14.4" x14ac:dyDescent="0.3">
      <c r="A194" s="14">
        <v>78479645</v>
      </c>
      <c r="B194" s="13">
        <v>44678</v>
      </c>
      <c r="C194" s="12" t="s">
        <v>2333</v>
      </c>
      <c r="D194" s="12">
        <v>1000</v>
      </c>
      <c r="E194" s="14">
        <v>1</v>
      </c>
      <c r="F194" s="25">
        <v>52000</v>
      </c>
    </row>
    <row r="195" spans="1:6" ht="14.4" x14ac:dyDescent="0.3">
      <c r="A195" s="14">
        <v>99326025</v>
      </c>
      <c r="B195" s="13">
        <v>44795</v>
      </c>
      <c r="C195" s="12" t="s">
        <v>2334</v>
      </c>
      <c r="D195" s="12">
        <v>1100</v>
      </c>
      <c r="E195" s="14">
        <v>1</v>
      </c>
      <c r="F195" s="25">
        <v>40000</v>
      </c>
    </row>
    <row r="196" spans="1:6" ht="14.4" x14ac:dyDescent="0.3">
      <c r="A196" s="14">
        <v>94452645</v>
      </c>
      <c r="B196" s="13">
        <v>44571</v>
      </c>
      <c r="C196" s="12" t="s">
        <v>2335</v>
      </c>
      <c r="D196" s="12">
        <v>1200</v>
      </c>
      <c r="E196" s="14">
        <v>1</v>
      </c>
      <c r="F196" s="25">
        <v>65000</v>
      </c>
    </row>
    <row r="197" spans="1:6" ht="14.4" x14ac:dyDescent="0.3">
      <c r="A197" s="14">
        <v>83600107</v>
      </c>
      <c r="B197" s="13">
        <v>44878</v>
      </c>
      <c r="C197" s="12" t="s">
        <v>2336</v>
      </c>
      <c r="D197" s="12">
        <v>1300</v>
      </c>
      <c r="E197" s="14">
        <v>1</v>
      </c>
      <c r="F197" s="25">
        <v>68000</v>
      </c>
    </row>
    <row r="198" spans="1:6" ht="14.4" x14ac:dyDescent="0.3">
      <c r="A198" s="14">
        <v>90483740</v>
      </c>
      <c r="B198" s="13">
        <v>44809</v>
      </c>
      <c r="C198" s="12" t="s">
        <v>2337</v>
      </c>
      <c r="D198" s="12">
        <v>1400</v>
      </c>
      <c r="E198" s="14">
        <v>1</v>
      </c>
      <c r="F198" s="25">
        <v>34122</v>
      </c>
    </row>
    <row r="199" spans="1:6" ht="14.4" x14ac:dyDescent="0.3">
      <c r="A199" s="14">
        <v>64007164</v>
      </c>
      <c r="B199" s="13">
        <v>44761</v>
      </c>
      <c r="C199" s="12" t="s">
        <v>2338</v>
      </c>
      <c r="D199" s="12">
        <v>1500</v>
      </c>
      <c r="E199" s="14">
        <v>1</v>
      </c>
      <c r="F199" s="25">
        <v>28000</v>
      </c>
    </row>
    <row r="200" spans="1:6" ht="14.4" x14ac:dyDescent="0.3">
      <c r="A200" s="14">
        <v>73167004</v>
      </c>
      <c r="B200" s="13">
        <v>44864</v>
      </c>
      <c r="C200" s="12" t="s">
        <v>2339</v>
      </c>
      <c r="D200" s="12">
        <v>1600</v>
      </c>
      <c r="E200" s="14">
        <v>1</v>
      </c>
      <c r="F200" s="25">
        <v>36000</v>
      </c>
    </row>
    <row r="201" spans="1:6" ht="14.4" x14ac:dyDescent="0.3">
      <c r="A201" s="14">
        <v>24634253</v>
      </c>
      <c r="B201" s="13">
        <v>44865</v>
      </c>
      <c r="C201" s="12" t="s">
        <v>2340</v>
      </c>
      <c r="D201" s="12">
        <v>1700</v>
      </c>
      <c r="E201" s="14">
        <v>1</v>
      </c>
      <c r="F201" s="25">
        <v>29000</v>
      </c>
    </row>
    <row r="202" spans="1:6" ht="14.4" x14ac:dyDescent="0.3">
      <c r="A202" s="14">
        <v>51977595</v>
      </c>
      <c r="B202" s="13">
        <v>44698</v>
      </c>
      <c r="C202" s="12" t="s">
        <v>2341</v>
      </c>
      <c r="D202" s="12">
        <v>1800</v>
      </c>
      <c r="E202" s="14">
        <v>1</v>
      </c>
      <c r="F202" s="25">
        <v>80000</v>
      </c>
    </row>
    <row r="203" spans="1:6" ht="14.4" x14ac:dyDescent="0.3">
      <c r="A203" s="14">
        <v>39725277</v>
      </c>
      <c r="B203" s="13">
        <v>44757</v>
      </c>
      <c r="C203" s="12" t="s">
        <v>2342</v>
      </c>
      <c r="D203" s="12">
        <v>1900</v>
      </c>
      <c r="E203" s="14">
        <v>1</v>
      </c>
      <c r="F203" s="25">
        <v>354225.89999999997</v>
      </c>
    </row>
    <row r="204" spans="1:6" ht="14.4" x14ac:dyDescent="0.3">
      <c r="A204" s="14">
        <v>55924325</v>
      </c>
      <c r="B204" s="13">
        <v>44855</v>
      </c>
      <c r="C204" s="12" t="s">
        <v>2343</v>
      </c>
      <c r="D204" s="12">
        <v>2000</v>
      </c>
      <c r="E204" s="14">
        <v>1</v>
      </c>
      <c r="F204" s="25">
        <v>281934.90000000002</v>
      </c>
    </row>
    <row r="205" spans="1:6" ht="14.4" x14ac:dyDescent="0.3">
      <c r="A205" s="14">
        <v>17858675</v>
      </c>
      <c r="B205" s="13">
        <v>44843</v>
      </c>
      <c r="C205" s="12" t="s">
        <v>2344</v>
      </c>
      <c r="D205" s="12">
        <v>2100</v>
      </c>
      <c r="E205" s="14">
        <v>1</v>
      </c>
      <c r="F205" s="25">
        <v>332538.59999999998</v>
      </c>
    </row>
    <row r="206" spans="1:6" ht="14.4" x14ac:dyDescent="0.3">
      <c r="A206" s="14">
        <v>57530871</v>
      </c>
      <c r="B206" s="13">
        <v>44916</v>
      </c>
      <c r="C206" s="12" t="s">
        <v>2345</v>
      </c>
      <c r="D206" s="12">
        <v>2200</v>
      </c>
      <c r="E206" s="14">
        <v>1</v>
      </c>
      <c r="F206" s="25">
        <v>20000</v>
      </c>
    </row>
    <row r="207" spans="1:6" ht="14.4" x14ac:dyDescent="0.3">
      <c r="A207" s="14">
        <v>53958969</v>
      </c>
      <c r="B207" s="13">
        <v>44724</v>
      </c>
      <c r="C207" s="12" t="s">
        <v>2346</v>
      </c>
      <c r="D207" s="12">
        <v>2200</v>
      </c>
      <c r="E207" s="14">
        <v>1</v>
      </c>
      <c r="F207" s="25">
        <v>497520</v>
      </c>
    </row>
    <row r="208" spans="1:6" ht="14.4" x14ac:dyDescent="0.3">
      <c r="A208" s="14">
        <v>19786358</v>
      </c>
      <c r="B208" s="13">
        <v>44699</v>
      </c>
      <c r="C208" s="12" t="s">
        <v>2347</v>
      </c>
      <c r="D208" s="12">
        <v>2300</v>
      </c>
      <c r="E208" s="14">
        <v>1</v>
      </c>
      <c r="F208" s="25">
        <v>25000</v>
      </c>
    </row>
    <row r="209" spans="1:6" ht="14.4" x14ac:dyDescent="0.3">
      <c r="A209" s="14">
        <v>14068770</v>
      </c>
      <c r="B209" s="13">
        <v>44666</v>
      </c>
      <c r="C209" s="12" t="s">
        <v>2348</v>
      </c>
      <c r="D209" s="12">
        <v>1000</v>
      </c>
      <c r="E209" s="14">
        <v>1</v>
      </c>
      <c r="F209" s="25">
        <v>52000</v>
      </c>
    </row>
    <row r="210" spans="1:6" ht="14.4" x14ac:dyDescent="0.3">
      <c r="A210" s="14">
        <v>75574413</v>
      </c>
      <c r="B210" s="13">
        <v>44789</v>
      </c>
      <c r="C210" s="12" t="s">
        <v>2349</v>
      </c>
      <c r="D210" s="12">
        <v>1100</v>
      </c>
      <c r="E210" s="14">
        <v>1</v>
      </c>
      <c r="F210" s="25">
        <v>40000</v>
      </c>
    </row>
    <row r="211" spans="1:6" ht="14.4" x14ac:dyDescent="0.3">
      <c r="A211" s="14">
        <v>28961653</v>
      </c>
      <c r="B211" s="13">
        <v>44580</v>
      </c>
      <c r="C211" s="12" t="s">
        <v>2350</v>
      </c>
      <c r="D211" s="12">
        <v>1200</v>
      </c>
      <c r="E211" s="14">
        <v>1</v>
      </c>
      <c r="F211" s="25">
        <v>65000</v>
      </c>
    </row>
    <row r="212" spans="1:6" ht="14.4" x14ac:dyDescent="0.3">
      <c r="A212" s="14">
        <v>32999085</v>
      </c>
      <c r="B212" s="13">
        <v>44701</v>
      </c>
      <c r="C212" s="12" t="s">
        <v>2351</v>
      </c>
      <c r="D212" s="12">
        <v>1300</v>
      </c>
      <c r="E212" s="14">
        <v>1</v>
      </c>
      <c r="F212" s="25">
        <v>68000</v>
      </c>
    </row>
    <row r="213" spans="1:6" ht="14.4" x14ac:dyDescent="0.3">
      <c r="A213" s="14">
        <v>14243335</v>
      </c>
      <c r="B213" s="13">
        <v>44735</v>
      </c>
      <c r="C213" s="12" t="s">
        <v>2352</v>
      </c>
      <c r="D213" s="12">
        <v>1400</v>
      </c>
      <c r="E213" s="14">
        <v>1</v>
      </c>
      <c r="F213" s="25">
        <v>308730</v>
      </c>
    </row>
    <row r="214" spans="1:6" ht="14.4" x14ac:dyDescent="0.3">
      <c r="A214" s="14">
        <v>39633863</v>
      </c>
      <c r="B214" s="13">
        <v>44775</v>
      </c>
      <c r="C214" s="12" t="s">
        <v>2353</v>
      </c>
      <c r="D214" s="12">
        <v>1500</v>
      </c>
      <c r="E214" s="14">
        <v>1</v>
      </c>
      <c r="F214" s="25">
        <v>28000</v>
      </c>
    </row>
    <row r="215" spans="1:6" ht="14.4" x14ac:dyDescent="0.3">
      <c r="A215" s="14">
        <v>78116662</v>
      </c>
      <c r="B215" s="13">
        <v>44564</v>
      </c>
      <c r="C215" s="12" t="s">
        <v>2354</v>
      </c>
      <c r="D215" s="12">
        <v>1600</v>
      </c>
      <c r="E215" s="14">
        <v>1</v>
      </c>
      <c r="F215" s="25">
        <v>40946.400000000001</v>
      </c>
    </row>
    <row r="216" spans="1:6" ht="14.4" x14ac:dyDescent="0.3">
      <c r="A216" s="14">
        <v>82798448</v>
      </c>
      <c r="B216" s="13">
        <v>44735</v>
      </c>
      <c r="C216" s="12" t="s">
        <v>2355</v>
      </c>
      <c r="D216" s="12">
        <v>1700</v>
      </c>
      <c r="E216" s="14">
        <v>1</v>
      </c>
      <c r="F216" s="25">
        <v>29000</v>
      </c>
    </row>
    <row r="217" spans="1:6" ht="14.4" x14ac:dyDescent="0.3">
      <c r="A217" s="14">
        <v>80744785</v>
      </c>
      <c r="B217" s="13">
        <v>44721</v>
      </c>
      <c r="C217" s="12" t="s">
        <v>2356</v>
      </c>
      <c r="D217" s="12">
        <v>1800</v>
      </c>
      <c r="E217" s="14">
        <v>1</v>
      </c>
      <c r="F217" s="25">
        <v>80000</v>
      </c>
    </row>
    <row r="218" spans="1:6" ht="14.4" x14ac:dyDescent="0.3">
      <c r="A218" s="14">
        <v>82724457</v>
      </c>
      <c r="B218" s="13">
        <v>44592</v>
      </c>
      <c r="C218" s="12" t="s">
        <v>2357</v>
      </c>
      <c r="D218" s="12">
        <v>1900</v>
      </c>
      <c r="E218" s="14">
        <v>1</v>
      </c>
      <c r="F218" s="25">
        <v>354225.89999999997</v>
      </c>
    </row>
    <row r="219" spans="1:6" ht="14.4" x14ac:dyDescent="0.3">
      <c r="A219" s="14">
        <v>14756545</v>
      </c>
      <c r="B219" s="13">
        <v>44694</v>
      </c>
      <c r="C219" s="12" t="s">
        <v>2358</v>
      </c>
      <c r="D219" s="12">
        <v>2000</v>
      </c>
      <c r="E219" s="14">
        <v>1</v>
      </c>
      <c r="F219" s="25">
        <v>281934.90000000002</v>
      </c>
    </row>
    <row r="220" spans="1:6" ht="14.4" x14ac:dyDescent="0.3">
      <c r="A220" s="14">
        <v>19333797</v>
      </c>
      <c r="B220" s="13">
        <v>44679</v>
      </c>
      <c r="C220" s="12" t="s">
        <v>2359</v>
      </c>
      <c r="D220" s="12">
        <v>2100</v>
      </c>
      <c r="E220" s="14">
        <v>1</v>
      </c>
      <c r="F220" s="25">
        <v>473386</v>
      </c>
    </row>
    <row r="221" spans="1:6" ht="14.4" x14ac:dyDescent="0.3">
      <c r="A221" s="14">
        <v>91485720</v>
      </c>
      <c r="B221" s="13">
        <v>44784</v>
      </c>
      <c r="C221" s="12" t="s">
        <v>2360</v>
      </c>
      <c r="D221" s="12">
        <v>2200</v>
      </c>
      <c r="E221" s="14">
        <v>1</v>
      </c>
      <c r="F221" s="25">
        <v>20000</v>
      </c>
    </row>
    <row r="222" spans="1:6" ht="14.4" x14ac:dyDescent="0.3">
      <c r="A222" s="14">
        <v>26562939</v>
      </c>
      <c r="B222" s="13">
        <v>44757</v>
      </c>
      <c r="C222" s="12" t="s">
        <v>2361</v>
      </c>
      <c r="D222" s="12">
        <v>2200</v>
      </c>
      <c r="E222" s="14">
        <v>1</v>
      </c>
      <c r="F222" s="25">
        <v>144582</v>
      </c>
    </row>
    <row r="223" spans="1:6" ht="14.4" x14ac:dyDescent="0.3">
      <c r="A223" s="14">
        <v>37280367</v>
      </c>
      <c r="B223" s="13">
        <v>44815</v>
      </c>
      <c r="C223" s="12" t="s">
        <v>2362</v>
      </c>
      <c r="D223" s="12">
        <v>2300</v>
      </c>
      <c r="E223" s="14">
        <v>1</v>
      </c>
      <c r="F223" s="25">
        <v>25000</v>
      </c>
    </row>
    <row r="224" spans="1:6" ht="14.4" x14ac:dyDescent="0.3">
      <c r="A224" s="14">
        <v>55284053</v>
      </c>
      <c r="B224" s="13">
        <v>44735</v>
      </c>
      <c r="C224" s="12" t="s">
        <v>2363</v>
      </c>
      <c r="D224" s="12">
        <v>1000</v>
      </c>
      <c r="E224" s="14">
        <v>1</v>
      </c>
      <c r="F224" s="25">
        <v>52000</v>
      </c>
    </row>
    <row r="225" spans="1:6" ht="14.4" x14ac:dyDescent="0.3">
      <c r="A225" s="14">
        <v>32832266</v>
      </c>
      <c r="B225" s="13">
        <v>44836</v>
      </c>
      <c r="C225" s="12" t="s">
        <v>2364</v>
      </c>
      <c r="D225" s="12">
        <v>1100</v>
      </c>
      <c r="E225" s="14">
        <v>1</v>
      </c>
      <c r="F225" s="25">
        <v>411640</v>
      </c>
    </row>
    <row r="226" spans="1:6" ht="14.4" x14ac:dyDescent="0.3">
      <c r="A226" s="14">
        <v>30600852</v>
      </c>
      <c r="B226" s="13">
        <v>44848</v>
      </c>
      <c r="C226" s="12" t="s">
        <v>2365</v>
      </c>
      <c r="D226" s="12">
        <v>1200</v>
      </c>
      <c r="E226" s="14">
        <v>1</v>
      </c>
      <c r="F226" s="25">
        <v>73931</v>
      </c>
    </row>
    <row r="227" spans="1:6" ht="14.4" x14ac:dyDescent="0.3">
      <c r="A227" s="14">
        <v>90609064</v>
      </c>
      <c r="B227" s="13">
        <v>44698</v>
      </c>
      <c r="C227" s="12" t="s">
        <v>2366</v>
      </c>
      <c r="D227" s="12">
        <v>1300</v>
      </c>
      <c r="E227" s="14">
        <v>1</v>
      </c>
      <c r="F227" s="25">
        <v>68000</v>
      </c>
    </row>
    <row r="228" spans="1:6" ht="14.4" x14ac:dyDescent="0.3">
      <c r="A228" s="14">
        <v>14347154</v>
      </c>
      <c r="B228" s="13">
        <v>44750</v>
      </c>
      <c r="C228" s="12" t="s">
        <v>2367</v>
      </c>
      <c r="D228" s="12">
        <v>1400</v>
      </c>
      <c r="E228" s="14">
        <v>1</v>
      </c>
      <c r="F228" s="25">
        <v>30000</v>
      </c>
    </row>
    <row r="229" spans="1:6" ht="14.4" x14ac:dyDescent="0.3">
      <c r="A229" s="14">
        <v>15170903</v>
      </c>
      <c r="B229" s="13">
        <v>44732</v>
      </c>
      <c r="C229" s="12" t="s">
        <v>2368</v>
      </c>
      <c r="D229" s="12">
        <v>1500</v>
      </c>
      <c r="E229" s="14">
        <v>1</v>
      </c>
      <c r="F229" s="25">
        <v>28000</v>
      </c>
    </row>
    <row r="230" spans="1:6" ht="14.4" x14ac:dyDescent="0.3">
      <c r="A230" s="14">
        <v>61718532</v>
      </c>
      <c r="B230" s="13">
        <v>44705</v>
      </c>
      <c r="C230" s="12" t="s">
        <v>2369</v>
      </c>
      <c r="D230" s="12">
        <v>1600</v>
      </c>
      <c r="E230" s="14">
        <v>1</v>
      </c>
      <c r="F230" s="25">
        <v>36000</v>
      </c>
    </row>
    <row r="231" spans="1:6" ht="14.4" x14ac:dyDescent="0.3">
      <c r="A231" s="14">
        <v>61452574</v>
      </c>
      <c r="B231" s="13">
        <v>44782</v>
      </c>
      <c r="C231" s="12" t="s">
        <v>2370</v>
      </c>
      <c r="D231" s="12">
        <v>1700</v>
      </c>
      <c r="E231" s="14">
        <v>1</v>
      </c>
      <c r="F231" s="25">
        <v>29000</v>
      </c>
    </row>
    <row r="232" spans="1:6" ht="14.4" x14ac:dyDescent="0.3">
      <c r="A232" s="14">
        <v>23819362</v>
      </c>
      <c r="B232" s="13">
        <v>44693</v>
      </c>
      <c r="C232" s="12" t="s">
        <v>2371</v>
      </c>
      <c r="D232" s="12">
        <v>1800</v>
      </c>
      <c r="E232" s="14">
        <v>1</v>
      </c>
      <c r="F232" s="25">
        <v>80000</v>
      </c>
    </row>
    <row r="233" spans="1:6" ht="14.4" x14ac:dyDescent="0.3">
      <c r="A233" s="14">
        <v>38789035</v>
      </c>
      <c r="B233" s="13">
        <v>44885</v>
      </c>
      <c r="C233" s="12" t="s">
        <v>2372</v>
      </c>
      <c r="D233" s="12">
        <v>1900</v>
      </c>
      <c r="E233" s="14">
        <v>1</v>
      </c>
      <c r="F233" s="25">
        <v>49000</v>
      </c>
    </row>
    <row r="234" spans="1:6" ht="14.4" x14ac:dyDescent="0.3">
      <c r="A234" s="14">
        <v>64876141</v>
      </c>
      <c r="B234" s="13">
        <v>44747</v>
      </c>
      <c r="C234" s="12" t="s">
        <v>2373</v>
      </c>
      <c r="D234" s="12">
        <v>2000</v>
      </c>
      <c r="E234" s="14">
        <v>1</v>
      </c>
      <c r="F234" s="25">
        <v>281934.90000000002</v>
      </c>
    </row>
    <row r="235" spans="1:6" ht="14.4" x14ac:dyDescent="0.3">
      <c r="A235" s="14">
        <v>99627200</v>
      </c>
      <c r="B235" s="13">
        <v>44680</v>
      </c>
      <c r="C235" s="12" t="s">
        <v>2374</v>
      </c>
      <c r="D235" s="12">
        <v>2100</v>
      </c>
      <c r="E235" s="14">
        <v>1</v>
      </c>
      <c r="F235" s="25">
        <v>46000</v>
      </c>
    </row>
    <row r="236" spans="1:6" ht="14.4" x14ac:dyDescent="0.3">
      <c r="A236" s="14">
        <v>51290932</v>
      </c>
      <c r="B236" s="13">
        <v>44585</v>
      </c>
      <c r="C236" s="12" t="s">
        <v>2375</v>
      </c>
      <c r="D236" s="12">
        <v>2200</v>
      </c>
      <c r="E236" s="14">
        <v>1</v>
      </c>
      <c r="F236" s="25">
        <v>20000</v>
      </c>
    </row>
    <row r="237" spans="1:6" ht="14.4" x14ac:dyDescent="0.3">
      <c r="A237" s="14">
        <v>94602993</v>
      </c>
      <c r="B237" s="13">
        <v>44789</v>
      </c>
      <c r="C237" s="12" t="s">
        <v>2376</v>
      </c>
      <c r="D237" s="12">
        <v>2200</v>
      </c>
      <c r="E237" s="14">
        <v>1</v>
      </c>
      <c r="F237" s="25">
        <v>20000</v>
      </c>
    </row>
    <row r="238" spans="1:6" ht="14.4" x14ac:dyDescent="0.3">
      <c r="A238" s="14">
        <v>61673806</v>
      </c>
      <c r="B238" s="13">
        <v>44809</v>
      </c>
      <c r="C238" s="12" t="s">
        <v>2377</v>
      </c>
      <c r="D238" s="12">
        <v>2300</v>
      </c>
      <c r="E238" s="14">
        <v>1</v>
      </c>
      <c r="F238" s="25">
        <v>25000</v>
      </c>
    </row>
    <row r="239" spans="1:6" ht="14.4" x14ac:dyDescent="0.3">
      <c r="A239" s="14">
        <v>63485614</v>
      </c>
      <c r="B239" s="13">
        <v>44603</v>
      </c>
      <c r="C239" s="12" t="s">
        <v>2378</v>
      </c>
      <c r="D239" s="12">
        <v>1000</v>
      </c>
      <c r="E239" s="14">
        <v>1</v>
      </c>
      <c r="F239" s="25">
        <v>238513.6</v>
      </c>
    </row>
    <row r="240" spans="1:6" ht="14.4" x14ac:dyDescent="0.3">
      <c r="A240" s="14">
        <v>15863159</v>
      </c>
      <c r="B240" s="13">
        <v>44672</v>
      </c>
      <c r="C240" s="12" t="s">
        <v>2379</v>
      </c>
      <c r="D240" s="12">
        <v>1100</v>
      </c>
      <c r="E240" s="14">
        <v>1</v>
      </c>
      <c r="F240" s="25">
        <v>40000</v>
      </c>
    </row>
    <row r="241" spans="1:6" ht="14.4" x14ac:dyDescent="0.3">
      <c r="A241" s="14">
        <v>66006713</v>
      </c>
      <c r="B241" s="13">
        <v>44689</v>
      </c>
      <c r="C241" s="12" t="s">
        <v>2380</v>
      </c>
      <c r="D241" s="12">
        <v>1200</v>
      </c>
      <c r="E241" s="14">
        <v>1</v>
      </c>
      <c r="F241" s="25">
        <v>65000</v>
      </c>
    </row>
    <row r="242" spans="1:6" ht="14.4" x14ac:dyDescent="0.3">
      <c r="A242" s="14">
        <v>64862810</v>
      </c>
      <c r="B242" s="13">
        <v>44698</v>
      </c>
      <c r="C242" s="12" t="s">
        <v>2381</v>
      </c>
      <c r="D242" s="12">
        <v>1300</v>
      </c>
      <c r="E242" s="14">
        <v>1</v>
      </c>
      <c r="F242" s="25">
        <v>68000</v>
      </c>
    </row>
    <row r="243" spans="1:6" ht="14.4" x14ac:dyDescent="0.3">
      <c r="A243" s="14">
        <v>83226994</v>
      </c>
      <c r="B243" s="13">
        <v>44905</v>
      </c>
      <c r="C243" s="12" t="s">
        <v>2382</v>
      </c>
      <c r="D243" s="12">
        <v>1400</v>
      </c>
      <c r="E243" s="14">
        <v>1</v>
      </c>
      <c r="F243" s="25">
        <v>30000</v>
      </c>
    </row>
    <row r="244" spans="1:6" ht="14.4" x14ac:dyDescent="0.3">
      <c r="A244" s="14">
        <v>21659138</v>
      </c>
      <c r="B244" s="13">
        <v>44680</v>
      </c>
      <c r="C244" s="12" t="s">
        <v>2383</v>
      </c>
      <c r="D244" s="12">
        <v>1500</v>
      </c>
      <c r="E244" s="14">
        <v>1</v>
      </c>
      <c r="F244" s="25">
        <v>28000</v>
      </c>
    </row>
    <row r="245" spans="1:6" ht="14.4" x14ac:dyDescent="0.3">
      <c r="A245" s="14">
        <v>36277200</v>
      </c>
      <c r="B245" s="13">
        <v>44692</v>
      </c>
      <c r="C245" s="12" t="s">
        <v>2384</v>
      </c>
      <c r="D245" s="12">
        <v>1600</v>
      </c>
      <c r="E245" s="14">
        <v>1</v>
      </c>
      <c r="F245" s="25">
        <v>36000</v>
      </c>
    </row>
    <row r="246" spans="1:6" ht="14.4" x14ac:dyDescent="0.3">
      <c r="A246" s="14">
        <v>90527761</v>
      </c>
      <c r="B246" s="13">
        <v>44825</v>
      </c>
      <c r="C246" s="12" t="s">
        <v>2385</v>
      </c>
      <c r="D246" s="12">
        <v>1700</v>
      </c>
      <c r="E246" s="14">
        <v>1</v>
      </c>
      <c r="F246" s="25">
        <v>29000</v>
      </c>
    </row>
    <row r="247" spans="1:6" ht="14.4" x14ac:dyDescent="0.3">
      <c r="A247" s="14">
        <v>24586492</v>
      </c>
      <c r="B247" s="13">
        <v>44619</v>
      </c>
      <c r="C247" s="12" t="s">
        <v>2386</v>
      </c>
      <c r="D247" s="12">
        <v>1800</v>
      </c>
      <c r="E247" s="14">
        <v>1</v>
      </c>
      <c r="F247" s="25">
        <v>80000</v>
      </c>
    </row>
    <row r="248" spans="1:6" ht="14.4" x14ac:dyDescent="0.3">
      <c r="A248" s="14">
        <v>54889159</v>
      </c>
      <c r="B248" s="13">
        <v>44885</v>
      </c>
      <c r="C248" s="12" t="s">
        <v>2387</v>
      </c>
      <c r="D248" s="12">
        <v>1900</v>
      </c>
      <c r="E248" s="14">
        <v>1</v>
      </c>
      <c r="F248" s="25">
        <v>504259</v>
      </c>
    </row>
    <row r="249" spans="1:6" ht="14.4" x14ac:dyDescent="0.3">
      <c r="A249" s="14">
        <v>24153922</v>
      </c>
      <c r="B249" s="13">
        <v>44727</v>
      </c>
      <c r="C249" s="12" t="s">
        <v>2388</v>
      </c>
      <c r="D249" s="12">
        <v>2000</v>
      </c>
      <c r="E249" s="14">
        <v>1</v>
      </c>
      <c r="F249" s="25">
        <v>44358.6</v>
      </c>
    </row>
    <row r="250" spans="1:6" ht="14.4" x14ac:dyDescent="0.3">
      <c r="A250" s="14">
        <v>78695039</v>
      </c>
      <c r="B250" s="13">
        <v>44678</v>
      </c>
      <c r="C250" s="12" t="s">
        <v>2389</v>
      </c>
      <c r="D250" s="12">
        <v>2100</v>
      </c>
      <c r="E250" s="14">
        <v>1</v>
      </c>
      <c r="F250" s="25">
        <v>46000</v>
      </c>
    </row>
    <row r="251" spans="1:6" ht="14.4" x14ac:dyDescent="0.3">
      <c r="A251" s="14">
        <v>62764546</v>
      </c>
      <c r="B251" s="13">
        <v>44731</v>
      </c>
      <c r="C251" s="12" t="s">
        <v>2390</v>
      </c>
      <c r="D251" s="12">
        <v>2200</v>
      </c>
      <c r="E251" s="14">
        <v>1</v>
      </c>
      <c r="F251" s="25">
        <v>20000</v>
      </c>
    </row>
    <row r="252" spans="1:6" ht="14.4" x14ac:dyDescent="0.3">
      <c r="A252" s="14">
        <v>31438823</v>
      </c>
      <c r="B252" s="13">
        <v>44748</v>
      </c>
      <c r="C252" s="12" t="s">
        <v>2391</v>
      </c>
      <c r="D252" s="12">
        <v>2200</v>
      </c>
      <c r="E252" s="14">
        <v>1</v>
      </c>
      <c r="F252" s="25">
        <v>497520</v>
      </c>
    </row>
    <row r="253" spans="1:6" ht="14.4" x14ac:dyDescent="0.3">
      <c r="A253" s="14">
        <v>73101645</v>
      </c>
      <c r="B253" s="13">
        <v>44729</v>
      </c>
      <c r="C253" s="12" t="s">
        <v>2392</v>
      </c>
      <c r="D253" s="12">
        <v>2300</v>
      </c>
      <c r="E253" s="14">
        <v>1</v>
      </c>
      <c r="F253" s="25">
        <v>180727.5</v>
      </c>
    </row>
    <row r="254" spans="1:6" ht="14.4" x14ac:dyDescent="0.3">
      <c r="A254" s="14">
        <v>29251815</v>
      </c>
      <c r="B254" s="13">
        <v>44671</v>
      </c>
      <c r="C254" s="12" t="s">
        <v>2393</v>
      </c>
      <c r="D254" s="12">
        <v>1000</v>
      </c>
      <c r="E254" s="14">
        <v>1</v>
      </c>
      <c r="F254" s="25">
        <v>238513.6</v>
      </c>
    </row>
    <row r="255" spans="1:6" ht="14.4" x14ac:dyDescent="0.3">
      <c r="A255" s="14">
        <v>96230231</v>
      </c>
      <c r="B255" s="13">
        <v>44752</v>
      </c>
      <c r="C255" s="12" t="s">
        <v>2394</v>
      </c>
      <c r="D255" s="12">
        <v>1100</v>
      </c>
      <c r="E255" s="14">
        <v>1</v>
      </c>
      <c r="F255" s="25">
        <v>183472</v>
      </c>
    </row>
    <row r="256" spans="1:6" ht="14.4" x14ac:dyDescent="0.3">
      <c r="A256" s="14">
        <v>70505577</v>
      </c>
      <c r="B256" s="13">
        <v>44819</v>
      </c>
      <c r="C256" s="12" t="s">
        <v>2395</v>
      </c>
      <c r="D256" s="12">
        <v>1200</v>
      </c>
      <c r="E256" s="14">
        <v>1</v>
      </c>
      <c r="F256" s="25">
        <v>65000</v>
      </c>
    </row>
    <row r="257" spans="1:6" ht="14.4" x14ac:dyDescent="0.3">
      <c r="A257" s="14">
        <v>98808012</v>
      </c>
      <c r="B257" s="13">
        <v>44657</v>
      </c>
      <c r="C257" s="12" t="s">
        <v>2396</v>
      </c>
      <c r="D257" s="12">
        <v>1300</v>
      </c>
      <c r="E257" s="14">
        <v>1</v>
      </c>
      <c r="F257" s="25">
        <v>68000</v>
      </c>
    </row>
    <row r="258" spans="1:6" ht="14.4" x14ac:dyDescent="0.3">
      <c r="A258" s="14">
        <v>19399610</v>
      </c>
      <c r="B258" s="13">
        <v>44680</v>
      </c>
      <c r="C258" s="12" t="s">
        <v>2397</v>
      </c>
      <c r="D258" s="12">
        <v>1400</v>
      </c>
      <c r="E258" s="14">
        <v>1</v>
      </c>
      <c r="F258" s="25">
        <v>34122</v>
      </c>
    </row>
    <row r="259" spans="1:6" ht="14.4" x14ac:dyDescent="0.3">
      <c r="A259" s="14">
        <v>55255294</v>
      </c>
      <c r="B259" s="13">
        <v>44882</v>
      </c>
      <c r="C259" s="12" t="s">
        <v>2398</v>
      </c>
      <c r="D259" s="12">
        <v>1500</v>
      </c>
      <c r="E259" s="14">
        <v>1</v>
      </c>
      <c r="F259" s="25">
        <v>31847.200000000001</v>
      </c>
    </row>
    <row r="260" spans="1:6" ht="14.4" x14ac:dyDescent="0.3">
      <c r="A260" s="14">
        <v>97143963</v>
      </c>
      <c r="B260" s="13">
        <v>44745</v>
      </c>
      <c r="C260" s="12" t="s">
        <v>2399</v>
      </c>
      <c r="D260" s="12">
        <v>1600</v>
      </c>
      <c r="E260" s="14">
        <v>1</v>
      </c>
      <c r="F260" s="25">
        <v>36000</v>
      </c>
    </row>
    <row r="261" spans="1:6" ht="14.4" x14ac:dyDescent="0.3">
      <c r="A261" s="14">
        <v>36427951</v>
      </c>
      <c r="B261" s="13">
        <v>44830</v>
      </c>
      <c r="C261" s="12" t="s">
        <v>2400</v>
      </c>
      <c r="D261" s="12">
        <v>1700</v>
      </c>
      <c r="E261" s="14">
        <v>1</v>
      </c>
      <c r="F261" s="25">
        <v>209643.9</v>
      </c>
    </row>
    <row r="262" spans="1:6" ht="14.4" x14ac:dyDescent="0.3">
      <c r="A262" s="14">
        <v>96823138</v>
      </c>
      <c r="B262" s="13">
        <v>44734</v>
      </c>
      <c r="C262" s="12" t="s">
        <v>2401</v>
      </c>
      <c r="D262" s="12">
        <v>1800</v>
      </c>
      <c r="E262" s="14">
        <v>1</v>
      </c>
      <c r="F262" s="25">
        <v>80000</v>
      </c>
    </row>
    <row r="263" spans="1:6" ht="14.4" x14ac:dyDescent="0.3">
      <c r="A263" s="14">
        <v>58886087</v>
      </c>
      <c r="B263" s="13">
        <v>44815</v>
      </c>
      <c r="C263" s="12" t="s">
        <v>2402</v>
      </c>
      <c r="D263" s="12">
        <v>1900</v>
      </c>
      <c r="E263" s="14">
        <v>1</v>
      </c>
      <c r="F263" s="25">
        <v>49000</v>
      </c>
    </row>
    <row r="264" spans="1:6" ht="14.4" x14ac:dyDescent="0.3">
      <c r="A264" s="14">
        <v>84336347</v>
      </c>
      <c r="B264" s="13">
        <v>44859</v>
      </c>
      <c r="C264" s="12" t="s">
        <v>2132</v>
      </c>
      <c r="D264" s="12">
        <v>2000</v>
      </c>
      <c r="E264" s="14">
        <v>1</v>
      </c>
      <c r="F264" s="25">
        <v>281934.90000000002</v>
      </c>
    </row>
    <row r="265" spans="1:6" ht="14.4" x14ac:dyDescent="0.3">
      <c r="A265" s="14">
        <v>79240147</v>
      </c>
      <c r="B265" s="13">
        <v>44785</v>
      </c>
      <c r="C265" s="12" t="s">
        <v>2403</v>
      </c>
      <c r="D265" s="12">
        <v>2100</v>
      </c>
      <c r="E265" s="14">
        <v>1</v>
      </c>
      <c r="F265" s="25">
        <v>46000</v>
      </c>
    </row>
    <row r="266" spans="1:6" ht="14.4" x14ac:dyDescent="0.3">
      <c r="A266" s="14">
        <v>42311773</v>
      </c>
      <c r="B266" s="13">
        <v>44912</v>
      </c>
      <c r="C266" s="12" t="s">
        <v>2404</v>
      </c>
      <c r="D266" s="12">
        <v>2200</v>
      </c>
      <c r="E266" s="14">
        <v>1</v>
      </c>
      <c r="F266" s="25">
        <v>20000</v>
      </c>
    </row>
    <row r="267" spans="1:6" ht="14.4" x14ac:dyDescent="0.3">
      <c r="A267" s="14">
        <v>75828064</v>
      </c>
      <c r="B267" s="13">
        <v>44572</v>
      </c>
      <c r="C267" s="12" t="s">
        <v>2405</v>
      </c>
      <c r="D267" s="12">
        <v>2200</v>
      </c>
      <c r="E267" s="14">
        <v>1</v>
      </c>
      <c r="F267" s="25">
        <v>144582</v>
      </c>
    </row>
    <row r="268" spans="1:6" ht="14.4" x14ac:dyDescent="0.3">
      <c r="A268" s="14">
        <v>66915168</v>
      </c>
      <c r="B268" s="13">
        <v>44792</v>
      </c>
      <c r="C268" s="12" t="s">
        <v>2406</v>
      </c>
      <c r="D268" s="12">
        <v>2300</v>
      </c>
      <c r="E268" s="14">
        <v>1</v>
      </c>
      <c r="F268" s="25">
        <v>25000</v>
      </c>
    </row>
    <row r="269" spans="1:6" ht="14.4" x14ac:dyDescent="0.3">
      <c r="A269" s="14">
        <v>75981292</v>
      </c>
      <c r="B269" s="13">
        <v>44873</v>
      </c>
      <c r="C269" s="12" t="s">
        <v>2407</v>
      </c>
      <c r="D269" s="12">
        <v>1000</v>
      </c>
      <c r="E269" s="14">
        <v>1</v>
      </c>
      <c r="F269" s="25">
        <v>59144.799999999996</v>
      </c>
    </row>
    <row r="270" spans="1:6" ht="14.4" x14ac:dyDescent="0.3">
      <c r="A270" s="14">
        <v>55829777</v>
      </c>
      <c r="B270" s="13">
        <v>44846</v>
      </c>
      <c r="C270" s="12" t="s">
        <v>2408</v>
      </c>
      <c r="D270" s="12">
        <v>1100</v>
      </c>
      <c r="E270" s="14">
        <v>1</v>
      </c>
      <c r="F270" s="25">
        <v>40000</v>
      </c>
    </row>
    <row r="271" spans="1:6" ht="14.4" x14ac:dyDescent="0.3">
      <c r="A271" s="14">
        <v>75184763</v>
      </c>
      <c r="B271" s="13">
        <v>44879</v>
      </c>
      <c r="C271" s="12" t="s">
        <v>2409</v>
      </c>
      <c r="D271" s="12">
        <v>1200</v>
      </c>
      <c r="E271" s="14">
        <v>1</v>
      </c>
      <c r="F271" s="25">
        <v>73931</v>
      </c>
    </row>
    <row r="272" spans="1:6" ht="14.4" x14ac:dyDescent="0.3">
      <c r="A272" s="14">
        <v>29967410</v>
      </c>
      <c r="B272" s="13">
        <v>44799</v>
      </c>
      <c r="C272" s="12" t="s">
        <v>2410</v>
      </c>
      <c r="D272" s="12">
        <v>1300</v>
      </c>
      <c r="E272" s="14">
        <v>1</v>
      </c>
      <c r="F272" s="25">
        <v>1691568</v>
      </c>
    </row>
    <row r="273" spans="1:6" ht="14.4" x14ac:dyDescent="0.3">
      <c r="A273" s="14">
        <v>20619803</v>
      </c>
      <c r="B273" s="13">
        <v>44587</v>
      </c>
      <c r="C273" s="12" t="s">
        <v>1614</v>
      </c>
      <c r="D273" s="12">
        <v>1400</v>
      </c>
      <c r="E273" s="14">
        <v>1</v>
      </c>
      <c r="F273" s="25">
        <v>30000</v>
      </c>
    </row>
    <row r="274" spans="1:6" ht="14.4" x14ac:dyDescent="0.3">
      <c r="A274" s="14">
        <v>44643786</v>
      </c>
      <c r="B274" s="13">
        <v>44799</v>
      </c>
      <c r="C274" s="12" t="s">
        <v>2411</v>
      </c>
      <c r="D274" s="12">
        <v>1500</v>
      </c>
      <c r="E274" s="14">
        <v>1</v>
      </c>
      <c r="F274" s="25">
        <v>696528</v>
      </c>
    </row>
    <row r="275" spans="1:6" ht="14.4" x14ac:dyDescent="0.3">
      <c r="A275" s="14">
        <v>87622390</v>
      </c>
      <c r="B275" s="13">
        <v>44740</v>
      </c>
      <c r="C275" s="12" t="s">
        <v>2412</v>
      </c>
      <c r="D275" s="12">
        <v>1600</v>
      </c>
      <c r="E275" s="14">
        <v>1</v>
      </c>
      <c r="F275" s="25">
        <v>36000</v>
      </c>
    </row>
    <row r="276" spans="1:6" ht="14.4" x14ac:dyDescent="0.3">
      <c r="A276" s="14">
        <v>65571768</v>
      </c>
      <c r="B276" s="13">
        <v>44704</v>
      </c>
      <c r="C276" s="12" t="s">
        <v>2413</v>
      </c>
      <c r="D276" s="12">
        <v>1700</v>
      </c>
      <c r="E276" s="14">
        <v>1</v>
      </c>
      <c r="F276" s="25">
        <v>298439</v>
      </c>
    </row>
    <row r="277" spans="1:6" ht="14.4" x14ac:dyDescent="0.3">
      <c r="A277" s="14">
        <v>63282965</v>
      </c>
      <c r="B277" s="13">
        <v>44624</v>
      </c>
      <c r="C277" s="12" t="s">
        <v>2414</v>
      </c>
      <c r="D277" s="12">
        <v>1800</v>
      </c>
      <c r="E277" s="14">
        <v>1</v>
      </c>
      <c r="F277" s="25">
        <v>823280</v>
      </c>
    </row>
    <row r="278" spans="1:6" ht="14.4" x14ac:dyDescent="0.3">
      <c r="A278" s="14">
        <v>60877716</v>
      </c>
      <c r="B278" s="13">
        <v>44689</v>
      </c>
      <c r="C278" s="12" t="s">
        <v>2415</v>
      </c>
      <c r="D278" s="12">
        <v>1900</v>
      </c>
      <c r="E278" s="14">
        <v>1</v>
      </c>
      <c r="F278" s="25">
        <v>49000</v>
      </c>
    </row>
    <row r="279" spans="1:6" ht="14.4" x14ac:dyDescent="0.3">
      <c r="A279" s="14">
        <v>54448932</v>
      </c>
      <c r="B279" s="13">
        <v>44642</v>
      </c>
      <c r="C279" s="12" t="s">
        <v>2416</v>
      </c>
      <c r="D279" s="12">
        <v>2000</v>
      </c>
      <c r="E279" s="14">
        <v>1</v>
      </c>
      <c r="F279" s="25">
        <v>970164</v>
      </c>
    </row>
    <row r="280" spans="1:6" ht="14.4" x14ac:dyDescent="0.3">
      <c r="A280" s="14">
        <v>50412109</v>
      </c>
      <c r="B280" s="13">
        <v>44668</v>
      </c>
      <c r="C280" s="12" t="s">
        <v>2417</v>
      </c>
      <c r="D280" s="12">
        <v>2100</v>
      </c>
      <c r="E280" s="14">
        <v>1</v>
      </c>
      <c r="F280" s="25">
        <v>46000</v>
      </c>
    </row>
    <row r="281" spans="1:6" ht="14.4" x14ac:dyDescent="0.3">
      <c r="A281" s="14">
        <v>31476042</v>
      </c>
      <c r="B281" s="13">
        <v>44636</v>
      </c>
      <c r="C281" s="12" t="s">
        <v>2418</v>
      </c>
      <c r="D281" s="12">
        <v>2200</v>
      </c>
      <c r="E281" s="14">
        <v>1</v>
      </c>
      <c r="F281" s="25">
        <v>20000</v>
      </c>
    </row>
    <row r="282" spans="1:6" ht="14.4" x14ac:dyDescent="0.3">
      <c r="A282" s="14">
        <v>97521963</v>
      </c>
      <c r="B282" s="13">
        <v>44853</v>
      </c>
      <c r="C282" s="12" t="s">
        <v>2419</v>
      </c>
      <c r="D282" s="12">
        <v>2200</v>
      </c>
      <c r="E282" s="14">
        <v>1</v>
      </c>
      <c r="F282" s="25">
        <v>20000</v>
      </c>
    </row>
    <row r="283" spans="1:6" ht="14.4" x14ac:dyDescent="0.3">
      <c r="A283" s="14">
        <v>75099339</v>
      </c>
      <c r="B283" s="13">
        <v>44711</v>
      </c>
      <c r="C283" s="12" t="s">
        <v>2420</v>
      </c>
      <c r="D283" s="12">
        <v>2300</v>
      </c>
      <c r="E283" s="14">
        <v>1</v>
      </c>
      <c r="F283" s="25">
        <v>257275</v>
      </c>
    </row>
    <row r="284" spans="1:6" ht="14.4" x14ac:dyDescent="0.3">
      <c r="A284" s="14">
        <v>90221671</v>
      </c>
      <c r="B284" s="13">
        <v>44792</v>
      </c>
      <c r="C284" s="12" t="s">
        <v>2421</v>
      </c>
      <c r="D284" s="12">
        <v>1000</v>
      </c>
      <c r="E284" s="14">
        <v>1</v>
      </c>
      <c r="F284" s="25">
        <v>535132</v>
      </c>
    </row>
    <row r="285" spans="1:6" ht="14.4" x14ac:dyDescent="0.3">
      <c r="A285" s="14">
        <v>36957352</v>
      </c>
      <c r="B285" s="13">
        <v>44591</v>
      </c>
      <c r="C285" s="12" t="s">
        <v>2422</v>
      </c>
      <c r="D285" s="12">
        <v>1100</v>
      </c>
      <c r="E285" s="14">
        <v>1</v>
      </c>
      <c r="F285" s="25">
        <v>411640</v>
      </c>
    </row>
    <row r="286" spans="1:6" ht="14.4" x14ac:dyDescent="0.3">
      <c r="A286" s="14">
        <v>89298638</v>
      </c>
      <c r="B286" s="13">
        <v>44650</v>
      </c>
      <c r="C286" s="12" t="s">
        <v>2423</v>
      </c>
      <c r="D286" s="12">
        <v>1200</v>
      </c>
      <c r="E286" s="14">
        <v>1</v>
      </c>
      <c r="F286" s="25">
        <v>65000</v>
      </c>
    </row>
    <row r="287" spans="1:6" ht="14.4" x14ac:dyDescent="0.3">
      <c r="A287" s="14">
        <v>35277127</v>
      </c>
      <c r="B287" s="13">
        <v>44627</v>
      </c>
      <c r="C287" s="12" t="s">
        <v>2424</v>
      </c>
      <c r="D287" s="12">
        <v>1300</v>
      </c>
      <c r="E287" s="14">
        <v>1</v>
      </c>
      <c r="F287" s="25">
        <v>68000</v>
      </c>
    </row>
    <row r="288" spans="1:6" ht="14.4" x14ac:dyDescent="0.3">
      <c r="A288" s="14">
        <v>44692970</v>
      </c>
      <c r="B288" s="13">
        <v>44693</v>
      </c>
      <c r="C288" s="12" t="s">
        <v>2425</v>
      </c>
      <c r="D288" s="12">
        <v>1400</v>
      </c>
      <c r="E288" s="14">
        <v>1</v>
      </c>
      <c r="F288" s="25">
        <v>30000</v>
      </c>
    </row>
    <row r="289" spans="1:6" ht="14.4" x14ac:dyDescent="0.3">
      <c r="A289" s="14">
        <v>87649256</v>
      </c>
      <c r="B289" s="13">
        <v>44805</v>
      </c>
      <c r="C289" s="12" t="s">
        <v>2426</v>
      </c>
      <c r="D289" s="12">
        <v>1500</v>
      </c>
      <c r="E289" s="14">
        <v>1</v>
      </c>
      <c r="F289" s="25">
        <v>31847.200000000001</v>
      </c>
    </row>
    <row r="290" spans="1:6" ht="14.4" x14ac:dyDescent="0.3">
      <c r="A290" s="14">
        <v>21770160</v>
      </c>
      <c r="B290" s="13">
        <v>44808</v>
      </c>
      <c r="C290" s="12" t="s">
        <v>2427</v>
      </c>
      <c r="D290" s="12">
        <v>1600</v>
      </c>
      <c r="E290" s="14">
        <v>1</v>
      </c>
      <c r="F290" s="25">
        <v>40946.400000000001</v>
      </c>
    </row>
    <row r="291" spans="1:6" ht="14.4" x14ac:dyDescent="0.3">
      <c r="A291" s="14">
        <v>38545675</v>
      </c>
      <c r="B291" s="13">
        <v>44845</v>
      </c>
      <c r="C291" s="12" t="s">
        <v>2428</v>
      </c>
      <c r="D291" s="12">
        <v>1700</v>
      </c>
      <c r="E291" s="14">
        <v>1</v>
      </c>
      <c r="F291" s="25">
        <v>29000</v>
      </c>
    </row>
    <row r="292" spans="1:6" ht="14.4" x14ac:dyDescent="0.3">
      <c r="A292" s="14">
        <v>23747592</v>
      </c>
      <c r="B292" s="13">
        <v>44778</v>
      </c>
      <c r="C292" s="12" t="s">
        <v>2429</v>
      </c>
      <c r="D292" s="12">
        <v>1800</v>
      </c>
      <c r="E292" s="14">
        <v>1</v>
      </c>
      <c r="F292" s="25">
        <v>80000</v>
      </c>
    </row>
    <row r="293" spans="1:6" ht="14.4" x14ac:dyDescent="0.3">
      <c r="A293" s="14">
        <v>95976487</v>
      </c>
      <c r="B293" s="13">
        <v>44696</v>
      </c>
      <c r="C293" s="12" t="s">
        <v>2430</v>
      </c>
      <c r="D293" s="12">
        <v>1900</v>
      </c>
      <c r="E293" s="14">
        <v>1</v>
      </c>
      <c r="F293" s="25">
        <v>49000</v>
      </c>
    </row>
    <row r="294" spans="1:6" ht="14.4" x14ac:dyDescent="0.3">
      <c r="A294" s="14">
        <v>15877099</v>
      </c>
      <c r="B294" s="13">
        <v>44699</v>
      </c>
      <c r="C294" s="12" t="s">
        <v>2431</v>
      </c>
      <c r="D294" s="12">
        <v>2000</v>
      </c>
      <c r="E294" s="14">
        <v>1</v>
      </c>
      <c r="F294" s="25">
        <v>39000</v>
      </c>
    </row>
    <row r="295" spans="1:6" ht="14.4" x14ac:dyDescent="0.3">
      <c r="A295" s="14">
        <v>25680183</v>
      </c>
      <c r="B295" s="13">
        <v>44905</v>
      </c>
      <c r="C295" s="12" t="s">
        <v>2432</v>
      </c>
      <c r="D295" s="12">
        <v>2100</v>
      </c>
      <c r="E295" s="14">
        <v>1</v>
      </c>
      <c r="F295" s="25">
        <v>46000</v>
      </c>
    </row>
    <row r="296" spans="1:6" ht="14.4" x14ac:dyDescent="0.3">
      <c r="A296" s="14">
        <v>70183690</v>
      </c>
      <c r="B296" s="13">
        <v>44839</v>
      </c>
      <c r="C296" s="12" t="s">
        <v>2433</v>
      </c>
      <c r="D296" s="12">
        <v>2200</v>
      </c>
      <c r="E296" s="14">
        <v>1</v>
      </c>
      <c r="F296" s="25">
        <v>20000</v>
      </c>
    </row>
    <row r="297" spans="1:6" ht="14.4" x14ac:dyDescent="0.3">
      <c r="A297" s="14">
        <v>80291673</v>
      </c>
      <c r="B297" s="13">
        <v>44917</v>
      </c>
      <c r="C297" s="12" t="s">
        <v>2434</v>
      </c>
      <c r="D297" s="12">
        <v>2200</v>
      </c>
      <c r="E297" s="14">
        <v>1</v>
      </c>
      <c r="F297" s="25">
        <v>20000</v>
      </c>
    </row>
    <row r="298" spans="1:6" ht="14.4" x14ac:dyDescent="0.3">
      <c r="A298" s="14">
        <v>77079879</v>
      </c>
      <c r="B298" s="13">
        <v>44822</v>
      </c>
      <c r="C298" s="12" t="s">
        <v>2435</v>
      </c>
      <c r="D298" s="12">
        <v>1500</v>
      </c>
      <c r="E298" s="14">
        <v>1</v>
      </c>
      <c r="F298" s="25">
        <v>128430.40000000001</v>
      </c>
    </row>
    <row r="299" spans="1:6" ht="14.4" x14ac:dyDescent="0.3">
      <c r="A299" s="14">
        <v>70614618</v>
      </c>
      <c r="B299" s="13">
        <v>44752</v>
      </c>
      <c r="C299" s="12" t="s">
        <v>2436</v>
      </c>
      <c r="D299" s="12">
        <v>1600</v>
      </c>
      <c r="E299" s="14">
        <v>1</v>
      </c>
      <c r="F299" s="25">
        <v>40946.400000000001</v>
      </c>
    </row>
    <row r="300" spans="1:6" ht="14.4" x14ac:dyDescent="0.3">
      <c r="A300" s="14">
        <v>80720096</v>
      </c>
      <c r="B300" s="13">
        <v>44899</v>
      </c>
      <c r="C300" s="12" t="s">
        <v>2437</v>
      </c>
      <c r="D300" s="12">
        <v>1700</v>
      </c>
      <c r="E300" s="14">
        <v>1</v>
      </c>
      <c r="F300" s="25">
        <v>29000</v>
      </c>
    </row>
    <row r="301" spans="1:6" ht="14.4" x14ac:dyDescent="0.3">
      <c r="A301" s="14">
        <v>90596612</v>
      </c>
      <c r="B301" s="13">
        <v>44580</v>
      </c>
      <c r="C301" s="12" t="s">
        <v>2438</v>
      </c>
      <c r="D301" s="12">
        <v>1800</v>
      </c>
      <c r="E301" s="14">
        <v>1</v>
      </c>
      <c r="F301" s="25">
        <v>90992</v>
      </c>
    </row>
    <row r="302" spans="1:6" ht="14.4" x14ac:dyDescent="0.3">
      <c r="A302" s="14">
        <v>26239233</v>
      </c>
      <c r="B302" s="13">
        <v>44727</v>
      </c>
      <c r="C302" s="12" t="s">
        <v>2439</v>
      </c>
      <c r="D302" s="12">
        <v>1900</v>
      </c>
      <c r="E302" s="14">
        <v>1</v>
      </c>
      <c r="F302" s="25">
        <v>49000</v>
      </c>
    </row>
    <row r="303" spans="1:6" ht="14.4" x14ac:dyDescent="0.3">
      <c r="A303" s="14">
        <v>69327165</v>
      </c>
      <c r="B303" s="13">
        <v>44775</v>
      </c>
      <c r="C303" s="12" t="s">
        <v>2440</v>
      </c>
      <c r="D303" s="12">
        <v>2000</v>
      </c>
      <c r="E303" s="14">
        <v>1</v>
      </c>
      <c r="F303" s="25">
        <v>39000</v>
      </c>
    </row>
    <row r="304" spans="1:6" ht="14.4" x14ac:dyDescent="0.3">
      <c r="A304" s="14">
        <v>17858023</v>
      </c>
      <c r="B304" s="13">
        <v>44790</v>
      </c>
      <c r="C304" s="12" t="s">
        <v>2441</v>
      </c>
      <c r="D304" s="12">
        <v>2300</v>
      </c>
      <c r="E304" s="14">
        <v>1</v>
      </c>
      <c r="F304" s="25">
        <v>25000</v>
      </c>
    </row>
    <row r="305" spans="1:6" ht="14.4" x14ac:dyDescent="0.3">
      <c r="A305" s="14">
        <v>17728691</v>
      </c>
      <c r="B305" s="13">
        <v>44586</v>
      </c>
      <c r="C305" s="12" t="s">
        <v>2442</v>
      </c>
      <c r="D305" s="12">
        <v>1000</v>
      </c>
      <c r="E305" s="14">
        <v>1</v>
      </c>
      <c r="F305" s="25">
        <v>52000</v>
      </c>
    </row>
    <row r="306" spans="1:6" ht="14.4" x14ac:dyDescent="0.3">
      <c r="A306" s="14">
        <v>39389532</v>
      </c>
      <c r="B306" s="13">
        <v>44795</v>
      </c>
      <c r="C306" s="12" t="s">
        <v>2443</v>
      </c>
      <c r="D306" s="12">
        <v>1100</v>
      </c>
      <c r="E306" s="14">
        <v>1</v>
      </c>
      <c r="F306" s="25">
        <v>40000</v>
      </c>
    </row>
    <row r="307" spans="1:6" ht="14.4" x14ac:dyDescent="0.3">
      <c r="A307" s="14">
        <v>69940683</v>
      </c>
      <c r="B307" s="13">
        <v>44801</v>
      </c>
      <c r="C307" s="12" t="s">
        <v>2444</v>
      </c>
      <c r="D307" s="12">
        <v>1200</v>
      </c>
      <c r="E307" s="14">
        <v>1</v>
      </c>
      <c r="F307" s="25">
        <v>65000</v>
      </c>
    </row>
    <row r="308" spans="1:6" ht="14.4" x14ac:dyDescent="0.3">
      <c r="A308" s="14">
        <v>37534473</v>
      </c>
      <c r="B308" s="13">
        <v>44782</v>
      </c>
      <c r="C308" s="12" t="s">
        <v>2445</v>
      </c>
      <c r="D308" s="12">
        <v>1300</v>
      </c>
      <c r="E308" s="14">
        <v>1</v>
      </c>
      <c r="F308" s="25">
        <v>68000</v>
      </c>
    </row>
    <row r="309" spans="1:6" ht="14.4" x14ac:dyDescent="0.3">
      <c r="A309" s="14">
        <v>64483873</v>
      </c>
      <c r="B309" s="13">
        <v>44759</v>
      </c>
      <c r="C309" s="12" t="s">
        <v>2446</v>
      </c>
      <c r="D309" s="12">
        <v>1400</v>
      </c>
      <c r="E309" s="14">
        <v>1</v>
      </c>
      <c r="F309" s="25">
        <v>30000</v>
      </c>
    </row>
    <row r="310" spans="1:6" ht="14.4" x14ac:dyDescent="0.3">
      <c r="A310" s="14">
        <v>33827618</v>
      </c>
      <c r="B310" s="13">
        <v>44886</v>
      </c>
      <c r="C310" s="12" t="s">
        <v>2452</v>
      </c>
      <c r="D310" s="12">
        <v>2100</v>
      </c>
      <c r="E310" s="14">
        <v>1</v>
      </c>
      <c r="F310" s="25">
        <v>332538.59999999998</v>
      </c>
    </row>
    <row r="311" spans="1:6" ht="14.4" x14ac:dyDescent="0.3">
      <c r="A311" s="14">
        <v>13884104</v>
      </c>
      <c r="B311" s="13">
        <v>44578</v>
      </c>
      <c r="C311" s="12" t="s">
        <v>2453</v>
      </c>
      <c r="D311" s="12">
        <v>2200</v>
      </c>
      <c r="E311" s="14">
        <v>1</v>
      </c>
      <c r="F311" s="25">
        <v>20000</v>
      </c>
    </row>
    <row r="312" spans="1:6" ht="14.4" x14ac:dyDescent="0.3">
      <c r="A312" s="14">
        <v>49939830</v>
      </c>
      <c r="B312" s="13">
        <v>44763</v>
      </c>
      <c r="C312" s="12" t="s">
        <v>2454</v>
      </c>
      <c r="D312" s="12">
        <v>2200</v>
      </c>
      <c r="E312" s="14">
        <v>1</v>
      </c>
      <c r="F312" s="25">
        <v>20000</v>
      </c>
    </row>
    <row r="313" spans="1:6" ht="14.4" x14ac:dyDescent="0.3">
      <c r="A313" s="14">
        <v>75876529</v>
      </c>
      <c r="B313" s="13">
        <v>44693</v>
      </c>
      <c r="C313" s="12" t="s">
        <v>2455</v>
      </c>
      <c r="D313" s="12">
        <v>2300</v>
      </c>
      <c r="E313" s="14">
        <v>1</v>
      </c>
      <c r="F313" s="25">
        <v>28435</v>
      </c>
    </row>
    <row r="314" spans="1:6" ht="14.4" x14ac:dyDescent="0.3">
      <c r="A314" s="14">
        <v>57849241</v>
      </c>
      <c r="B314" s="13">
        <v>44802</v>
      </c>
      <c r="C314" s="12" t="s">
        <v>2456</v>
      </c>
      <c r="D314" s="12">
        <v>1000</v>
      </c>
      <c r="E314" s="14">
        <v>1</v>
      </c>
      <c r="F314" s="25">
        <v>375913.2</v>
      </c>
    </row>
    <row r="315" spans="1:6" ht="14.4" x14ac:dyDescent="0.3">
      <c r="A315" s="14">
        <v>93899052</v>
      </c>
      <c r="B315" s="13">
        <v>44764</v>
      </c>
      <c r="C315" s="12" t="s">
        <v>2457</v>
      </c>
      <c r="D315" s="12">
        <v>1100</v>
      </c>
      <c r="E315" s="14">
        <v>1</v>
      </c>
      <c r="F315" s="25">
        <v>183472</v>
      </c>
    </row>
    <row r="316" spans="1:6" ht="14.4" x14ac:dyDescent="0.3">
      <c r="A316" s="14">
        <v>88352297</v>
      </c>
      <c r="B316" s="13">
        <v>44917</v>
      </c>
      <c r="C316" s="12" t="s">
        <v>2458</v>
      </c>
      <c r="D316" s="12">
        <v>1200</v>
      </c>
      <c r="E316" s="14">
        <v>1</v>
      </c>
      <c r="F316" s="25">
        <v>1616940</v>
      </c>
    </row>
    <row r="317" spans="1:6" ht="14.4" x14ac:dyDescent="0.3">
      <c r="A317" s="14">
        <v>93507276</v>
      </c>
      <c r="B317" s="13">
        <v>44818</v>
      </c>
      <c r="C317" s="12" t="s">
        <v>2459</v>
      </c>
      <c r="D317" s="12">
        <v>1300</v>
      </c>
      <c r="E317" s="14">
        <v>1</v>
      </c>
      <c r="F317" s="25">
        <v>68000</v>
      </c>
    </row>
    <row r="318" spans="1:6" ht="14.4" x14ac:dyDescent="0.3">
      <c r="A318" s="14">
        <v>46155464</v>
      </c>
      <c r="B318" s="13">
        <v>44874</v>
      </c>
      <c r="C318" s="12" t="s">
        <v>2460</v>
      </c>
      <c r="D318" s="12">
        <v>1400</v>
      </c>
      <c r="E318" s="14">
        <v>1</v>
      </c>
      <c r="F318" s="25">
        <v>137604</v>
      </c>
    </row>
    <row r="319" spans="1:6" ht="14.4" x14ac:dyDescent="0.3">
      <c r="A319" s="14">
        <v>29043156</v>
      </c>
      <c r="B319" s="13">
        <v>44773</v>
      </c>
      <c r="C319" s="12" t="s">
        <v>2461</v>
      </c>
      <c r="D319" s="12">
        <v>1500</v>
      </c>
      <c r="E319" s="14">
        <v>1</v>
      </c>
      <c r="F319" s="25">
        <v>31847.200000000001</v>
      </c>
    </row>
    <row r="320" spans="1:6" ht="14.4" x14ac:dyDescent="0.3">
      <c r="A320" s="14">
        <v>79780637</v>
      </c>
      <c r="B320" s="13">
        <v>44629</v>
      </c>
      <c r="C320" s="12" t="s">
        <v>2462</v>
      </c>
      <c r="D320" s="12">
        <v>1600</v>
      </c>
      <c r="E320" s="14">
        <v>1</v>
      </c>
      <c r="F320" s="25">
        <v>36000</v>
      </c>
    </row>
    <row r="321" spans="1:6" ht="14.4" x14ac:dyDescent="0.3">
      <c r="A321" s="14">
        <v>84521667</v>
      </c>
      <c r="B321" s="13">
        <v>44588</v>
      </c>
      <c r="C321" s="12" t="s">
        <v>2463</v>
      </c>
      <c r="D321" s="12">
        <v>1700</v>
      </c>
      <c r="E321" s="14">
        <v>1</v>
      </c>
      <c r="F321" s="25">
        <v>29000</v>
      </c>
    </row>
    <row r="322" spans="1:6" ht="14.4" x14ac:dyDescent="0.3">
      <c r="A322" s="14">
        <v>82897199</v>
      </c>
      <c r="B322" s="13">
        <v>44596</v>
      </c>
      <c r="C322" s="12" t="s">
        <v>2464</v>
      </c>
      <c r="D322" s="12">
        <v>1800</v>
      </c>
      <c r="E322" s="14">
        <v>1</v>
      </c>
      <c r="F322" s="25">
        <v>578328</v>
      </c>
    </row>
    <row r="323" spans="1:6" ht="14.4" x14ac:dyDescent="0.3">
      <c r="A323" s="14">
        <v>19463450</v>
      </c>
      <c r="B323" s="13">
        <v>44771</v>
      </c>
      <c r="C323" s="12" t="s">
        <v>2465</v>
      </c>
      <c r="D323" s="12">
        <v>1900</v>
      </c>
      <c r="E323" s="14">
        <v>1</v>
      </c>
      <c r="F323" s="25">
        <v>49000</v>
      </c>
    </row>
    <row r="324" spans="1:6" ht="14.4" x14ac:dyDescent="0.3">
      <c r="A324" s="14">
        <v>47398377</v>
      </c>
      <c r="B324" s="13">
        <v>44568</v>
      </c>
      <c r="C324" s="12" t="s">
        <v>2466</v>
      </c>
      <c r="D324" s="12">
        <v>2000</v>
      </c>
      <c r="E324" s="14">
        <v>1</v>
      </c>
      <c r="F324" s="25">
        <v>39000</v>
      </c>
    </row>
    <row r="325" spans="1:6" ht="14.4" x14ac:dyDescent="0.3">
      <c r="A325" s="14">
        <v>64903562</v>
      </c>
      <c r="B325" s="13">
        <v>44679</v>
      </c>
      <c r="C325" s="12" t="s">
        <v>2467</v>
      </c>
      <c r="D325" s="12">
        <v>2100</v>
      </c>
      <c r="E325" s="14">
        <v>1</v>
      </c>
      <c r="F325" s="25">
        <v>46000</v>
      </c>
    </row>
    <row r="326" spans="1:6" ht="14.4" x14ac:dyDescent="0.3">
      <c r="A326" s="14">
        <v>98105832</v>
      </c>
      <c r="B326" s="13">
        <v>44580</v>
      </c>
      <c r="C326" s="12" t="s">
        <v>2468</v>
      </c>
      <c r="D326" s="12">
        <v>2200</v>
      </c>
      <c r="E326" s="14">
        <v>1</v>
      </c>
      <c r="F326" s="25">
        <v>20000</v>
      </c>
    </row>
    <row r="327" spans="1:6" ht="14.4" x14ac:dyDescent="0.3">
      <c r="A327" s="14">
        <v>52694835</v>
      </c>
      <c r="B327" s="13">
        <v>44585</v>
      </c>
      <c r="C327" s="12" t="s">
        <v>2469</v>
      </c>
      <c r="D327" s="12">
        <v>2200</v>
      </c>
      <c r="E327" s="14">
        <v>1</v>
      </c>
      <c r="F327" s="25">
        <v>144582</v>
      </c>
    </row>
    <row r="328" spans="1:6" ht="14.4" x14ac:dyDescent="0.3">
      <c r="A328" s="14">
        <v>36989865</v>
      </c>
      <c r="B328" s="13">
        <v>44900</v>
      </c>
      <c r="C328" s="12" t="s">
        <v>2470</v>
      </c>
      <c r="D328" s="12">
        <v>2300</v>
      </c>
      <c r="E328" s="14">
        <v>1</v>
      </c>
      <c r="F328" s="25">
        <v>25000</v>
      </c>
    </row>
    <row r="329" spans="1:6" ht="14.4" x14ac:dyDescent="0.3">
      <c r="A329" s="14">
        <v>69165987</v>
      </c>
      <c r="B329" s="13">
        <v>44830</v>
      </c>
      <c r="C329" s="12" t="s">
        <v>2471</v>
      </c>
      <c r="D329" s="12">
        <v>1000</v>
      </c>
      <c r="E329" s="14">
        <v>1</v>
      </c>
      <c r="F329" s="25">
        <v>52000</v>
      </c>
    </row>
    <row r="330" spans="1:6" ht="14.4" x14ac:dyDescent="0.3">
      <c r="A330" s="14">
        <v>70586478</v>
      </c>
      <c r="B330" s="13">
        <v>44640</v>
      </c>
      <c r="C330" s="12" t="s">
        <v>2472</v>
      </c>
      <c r="D330" s="12">
        <v>1100</v>
      </c>
      <c r="E330" s="14">
        <v>1</v>
      </c>
      <c r="F330" s="25">
        <v>183472</v>
      </c>
    </row>
    <row r="331" spans="1:6" ht="14.4" x14ac:dyDescent="0.3">
      <c r="A331" s="14">
        <v>44056945</v>
      </c>
      <c r="B331" s="13">
        <v>44769</v>
      </c>
      <c r="C331" s="12" t="s">
        <v>2473</v>
      </c>
      <c r="D331" s="12">
        <v>1200</v>
      </c>
      <c r="E331" s="14">
        <v>1</v>
      </c>
      <c r="F331" s="25">
        <v>65000</v>
      </c>
    </row>
    <row r="332" spans="1:6" ht="14.4" x14ac:dyDescent="0.3">
      <c r="A332" s="14">
        <v>37825741</v>
      </c>
      <c r="B332" s="13">
        <v>44789</v>
      </c>
      <c r="C332" s="12" t="s">
        <v>2474</v>
      </c>
      <c r="D332" s="12">
        <v>1300</v>
      </c>
      <c r="E332" s="14">
        <v>1</v>
      </c>
      <c r="F332" s="25">
        <v>68000</v>
      </c>
    </row>
    <row r="333" spans="1:6" ht="14.4" x14ac:dyDescent="0.3">
      <c r="A333" s="14">
        <v>14617429</v>
      </c>
      <c r="B333" s="13">
        <v>44615</v>
      </c>
      <c r="C333" s="12" t="s">
        <v>2475</v>
      </c>
      <c r="D333" s="12">
        <v>1400</v>
      </c>
      <c r="E333" s="14">
        <v>1</v>
      </c>
      <c r="F333" s="25">
        <v>30000</v>
      </c>
    </row>
    <row r="334" spans="1:6" ht="14.4" x14ac:dyDescent="0.3">
      <c r="A334" s="14">
        <v>63393184</v>
      </c>
      <c r="B334" s="13">
        <v>44757</v>
      </c>
      <c r="C334" s="12" t="s">
        <v>2476</v>
      </c>
      <c r="D334" s="12">
        <v>1500</v>
      </c>
      <c r="E334" s="14">
        <v>1</v>
      </c>
      <c r="F334" s="25">
        <v>288148</v>
      </c>
    </row>
    <row r="335" spans="1:6" ht="14.4" x14ac:dyDescent="0.3">
      <c r="A335" s="14">
        <v>50369948</v>
      </c>
      <c r="B335" s="13">
        <v>44801</v>
      </c>
      <c r="C335" s="12" t="s">
        <v>2477</v>
      </c>
      <c r="D335" s="12">
        <v>1600</v>
      </c>
      <c r="E335" s="14">
        <v>1</v>
      </c>
      <c r="F335" s="25">
        <v>165124.80000000002</v>
      </c>
    </row>
    <row r="336" spans="1:6" ht="14.4" x14ac:dyDescent="0.3">
      <c r="A336" s="14">
        <v>96353007</v>
      </c>
      <c r="B336" s="13">
        <v>44777</v>
      </c>
      <c r="C336" s="12" t="s">
        <v>2478</v>
      </c>
      <c r="D336" s="12">
        <v>1700</v>
      </c>
      <c r="E336" s="14">
        <v>1</v>
      </c>
      <c r="F336" s="25">
        <v>133017.20000000001</v>
      </c>
    </row>
    <row r="337" spans="1:6" ht="14.4" x14ac:dyDescent="0.3">
      <c r="A337" s="14">
        <v>69366419</v>
      </c>
      <c r="B337" s="13">
        <v>44850</v>
      </c>
      <c r="C337" s="12" t="s">
        <v>2479</v>
      </c>
      <c r="D337" s="12">
        <v>1800</v>
      </c>
      <c r="E337" s="14">
        <v>1</v>
      </c>
      <c r="F337" s="25">
        <v>90992</v>
      </c>
    </row>
    <row r="338" spans="1:6" ht="14.4" x14ac:dyDescent="0.3">
      <c r="A338" s="14">
        <v>57698242</v>
      </c>
      <c r="B338" s="13">
        <v>44626</v>
      </c>
      <c r="C338" s="12" t="s">
        <v>2480</v>
      </c>
      <c r="D338" s="12">
        <v>1900</v>
      </c>
      <c r="E338" s="14">
        <v>1</v>
      </c>
      <c r="F338" s="25">
        <v>55732.6</v>
      </c>
    </row>
    <row r="339" spans="1:6" ht="14.4" x14ac:dyDescent="0.3">
      <c r="A339" s="14">
        <v>67447142</v>
      </c>
      <c r="B339" s="13">
        <v>44678</v>
      </c>
      <c r="C339" s="12" t="s">
        <v>2481</v>
      </c>
      <c r="D339" s="12">
        <v>2000</v>
      </c>
      <c r="E339" s="14">
        <v>1</v>
      </c>
      <c r="F339" s="25">
        <v>178885.2</v>
      </c>
    </row>
    <row r="340" spans="1:6" ht="14.4" x14ac:dyDescent="0.3">
      <c r="A340" s="14">
        <v>53619388</v>
      </c>
      <c r="B340" s="13">
        <v>44787</v>
      </c>
      <c r="C340" s="12" t="s">
        <v>2482</v>
      </c>
      <c r="D340" s="12">
        <v>2100</v>
      </c>
      <c r="E340" s="14">
        <v>1</v>
      </c>
      <c r="F340" s="25">
        <v>332538.59999999998</v>
      </c>
    </row>
    <row r="341" spans="1:6" ht="14.4" x14ac:dyDescent="0.3">
      <c r="A341" s="14">
        <v>98593896</v>
      </c>
      <c r="B341" s="13">
        <v>44809</v>
      </c>
      <c r="C341" s="12" t="s">
        <v>2483</v>
      </c>
      <c r="D341" s="12">
        <v>2200</v>
      </c>
      <c r="E341" s="14">
        <v>1</v>
      </c>
      <c r="F341" s="25">
        <v>20000</v>
      </c>
    </row>
    <row r="342" spans="1:6" ht="14.4" x14ac:dyDescent="0.3">
      <c r="A342" s="14">
        <v>73380681</v>
      </c>
      <c r="B342" s="13">
        <v>44830</v>
      </c>
      <c r="C342" s="12" t="s">
        <v>2484</v>
      </c>
      <c r="D342" s="12">
        <v>2200</v>
      </c>
      <c r="E342" s="14">
        <v>1</v>
      </c>
      <c r="F342" s="25">
        <v>22748</v>
      </c>
    </row>
    <row r="343" spans="1:6" ht="14.4" x14ac:dyDescent="0.3">
      <c r="A343" s="14">
        <v>93378068</v>
      </c>
      <c r="B343" s="13">
        <v>44893</v>
      </c>
      <c r="C343" s="12" t="s">
        <v>2485</v>
      </c>
      <c r="D343" s="12">
        <v>2300</v>
      </c>
      <c r="E343" s="14">
        <v>1</v>
      </c>
      <c r="F343" s="25">
        <v>25000</v>
      </c>
    </row>
    <row r="344" spans="1:6" ht="14.4" x14ac:dyDescent="0.3">
      <c r="A344" s="14">
        <v>15505803</v>
      </c>
      <c r="B344" s="13">
        <v>44808</v>
      </c>
      <c r="C344" s="12" t="s">
        <v>2486</v>
      </c>
      <c r="D344" s="12">
        <v>1000</v>
      </c>
      <c r="E344" s="14">
        <v>1</v>
      </c>
      <c r="F344" s="25">
        <v>52000</v>
      </c>
    </row>
    <row r="345" spans="1:6" ht="14.4" x14ac:dyDescent="0.3">
      <c r="A345" s="14">
        <v>80585390</v>
      </c>
      <c r="B345" s="13">
        <v>44808</v>
      </c>
      <c r="C345" s="12" t="s">
        <v>2487</v>
      </c>
      <c r="D345" s="12">
        <v>1100</v>
      </c>
      <c r="E345" s="14">
        <v>1</v>
      </c>
      <c r="F345" s="25">
        <v>45496</v>
      </c>
    </row>
    <row r="346" spans="1:6" ht="14.4" x14ac:dyDescent="0.3">
      <c r="A346" s="14">
        <v>15810129</v>
      </c>
      <c r="B346" s="13">
        <v>44612</v>
      </c>
      <c r="C346" s="12" t="s">
        <v>2488</v>
      </c>
      <c r="D346" s="12">
        <v>1200</v>
      </c>
      <c r="E346" s="14">
        <v>1</v>
      </c>
      <c r="F346" s="25">
        <v>65000</v>
      </c>
    </row>
    <row r="347" spans="1:6" ht="14.4" x14ac:dyDescent="0.3">
      <c r="A347" s="14">
        <v>80440976</v>
      </c>
      <c r="B347" s="13">
        <v>44578</v>
      </c>
      <c r="C347" s="12" t="s">
        <v>2489</v>
      </c>
      <c r="D347" s="12">
        <v>1300</v>
      </c>
      <c r="E347" s="14">
        <v>1</v>
      </c>
      <c r="F347" s="25">
        <v>311902.40000000002</v>
      </c>
    </row>
    <row r="348" spans="1:6" ht="14.4" x14ac:dyDescent="0.3">
      <c r="A348" s="14">
        <v>71230468</v>
      </c>
      <c r="B348" s="13">
        <v>44759</v>
      </c>
      <c r="C348" s="12" t="s">
        <v>2490</v>
      </c>
      <c r="D348" s="12">
        <v>1400</v>
      </c>
      <c r="E348" s="14">
        <v>1</v>
      </c>
      <c r="F348" s="25">
        <v>30000</v>
      </c>
    </row>
    <row r="349" spans="1:6" ht="14.4" x14ac:dyDescent="0.3">
      <c r="A349" s="14">
        <v>71850731</v>
      </c>
      <c r="B349" s="13">
        <v>44736</v>
      </c>
      <c r="C349" s="12" t="s">
        <v>2491</v>
      </c>
      <c r="D349" s="12">
        <v>1500</v>
      </c>
      <c r="E349" s="14">
        <v>1</v>
      </c>
      <c r="F349" s="25">
        <v>128430.40000000001</v>
      </c>
    </row>
    <row r="350" spans="1:6" ht="14.4" x14ac:dyDescent="0.3">
      <c r="A350" s="14">
        <v>51067751</v>
      </c>
      <c r="B350" s="13">
        <v>44825</v>
      </c>
      <c r="C350" s="12" t="s">
        <v>2492</v>
      </c>
      <c r="D350" s="12">
        <v>1600</v>
      </c>
      <c r="E350" s="14">
        <v>1</v>
      </c>
      <c r="F350" s="25">
        <v>36000</v>
      </c>
    </row>
    <row r="351" spans="1:6" ht="14.4" x14ac:dyDescent="0.3">
      <c r="A351" s="14">
        <v>37894262</v>
      </c>
      <c r="B351" s="13">
        <v>44654</v>
      </c>
      <c r="C351" s="12" t="s">
        <v>2493</v>
      </c>
      <c r="D351" s="12">
        <v>1700</v>
      </c>
      <c r="E351" s="14">
        <v>1</v>
      </c>
      <c r="F351" s="25">
        <v>29000</v>
      </c>
    </row>
    <row r="352" spans="1:6" ht="14.4" x14ac:dyDescent="0.3">
      <c r="A352" s="14">
        <v>64821614</v>
      </c>
      <c r="B352" s="13">
        <v>44628</v>
      </c>
      <c r="C352" s="12" t="s">
        <v>2494</v>
      </c>
      <c r="D352" s="12">
        <v>1800</v>
      </c>
      <c r="E352" s="14">
        <v>1</v>
      </c>
      <c r="F352" s="25">
        <v>366944</v>
      </c>
    </row>
    <row r="353" spans="1:6" ht="14.4" x14ac:dyDescent="0.3">
      <c r="A353" s="14">
        <v>39425397</v>
      </c>
      <c r="B353" s="13">
        <v>44746</v>
      </c>
      <c r="C353" s="12" t="s">
        <v>2495</v>
      </c>
      <c r="D353" s="12">
        <v>1900</v>
      </c>
      <c r="E353" s="14">
        <v>1</v>
      </c>
      <c r="F353" s="25">
        <v>49000</v>
      </c>
    </row>
    <row r="354" spans="1:6" ht="14.4" x14ac:dyDescent="0.3">
      <c r="A354" s="14">
        <v>35312451</v>
      </c>
      <c r="B354" s="13">
        <v>44759</v>
      </c>
      <c r="C354" s="12" t="s">
        <v>2496</v>
      </c>
      <c r="D354" s="12">
        <v>2000</v>
      </c>
      <c r="E354" s="14">
        <v>1</v>
      </c>
      <c r="F354" s="25">
        <v>39000</v>
      </c>
    </row>
    <row r="355" spans="1:6" ht="14.4" x14ac:dyDescent="0.3">
      <c r="A355" s="14">
        <v>62637410</v>
      </c>
      <c r="B355" s="13">
        <v>44809</v>
      </c>
      <c r="C355" s="12" t="s">
        <v>2497</v>
      </c>
      <c r="D355" s="12">
        <v>2100</v>
      </c>
      <c r="E355" s="14">
        <v>1</v>
      </c>
      <c r="F355" s="25">
        <v>332538.59999999998</v>
      </c>
    </row>
    <row r="356" spans="1:6" ht="14.4" x14ac:dyDescent="0.3">
      <c r="A356" s="14">
        <v>31721509</v>
      </c>
      <c r="B356" s="13">
        <v>44892</v>
      </c>
      <c r="C356" s="12" t="s">
        <v>2498</v>
      </c>
      <c r="D356" s="12">
        <v>2200</v>
      </c>
      <c r="E356" s="14">
        <v>1</v>
      </c>
      <c r="F356" s="25">
        <v>20000</v>
      </c>
    </row>
    <row r="357" spans="1:6" ht="14.4" x14ac:dyDescent="0.3">
      <c r="A357" s="14">
        <v>19163119</v>
      </c>
      <c r="B357" s="13">
        <v>44876</v>
      </c>
      <c r="C357" s="12" t="s">
        <v>2499</v>
      </c>
      <c r="D357" s="12">
        <v>2200</v>
      </c>
      <c r="E357" s="14">
        <v>1</v>
      </c>
      <c r="F357" s="25">
        <v>20000</v>
      </c>
    </row>
    <row r="358" spans="1:6" ht="14.4" x14ac:dyDescent="0.3">
      <c r="A358" s="14">
        <v>56740517</v>
      </c>
      <c r="B358" s="13">
        <v>44649</v>
      </c>
      <c r="C358" s="12" t="s">
        <v>2500</v>
      </c>
      <c r="D358" s="12">
        <v>2300</v>
      </c>
      <c r="E358" s="14">
        <v>1</v>
      </c>
      <c r="F358" s="25">
        <v>25000</v>
      </c>
    </row>
    <row r="359" spans="1:6" ht="14.4" x14ac:dyDescent="0.3">
      <c r="A359" s="14">
        <v>32957262</v>
      </c>
      <c r="B359" s="13">
        <v>44617</v>
      </c>
      <c r="C359" s="12" t="s">
        <v>2501</v>
      </c>
      <c r="D359" s="12">
        <v>1000</v>
      </c>
      <c r="E359" s="14">
        <v>1</v>
      </c>
      <c r="F359" s="25">
        <v>52000</v>
      </c>
    </row>
    <row r="360" spans="1:6" ht="14.4" x14ac:dyDescent="0.3">
      <c r="A360" s="14">
        <v>78599770</v>
      </c>
      <c r="B360" s="13">
        <v>44817</v>
      </c>
      <c r="C360" s="12" t="s">
        <v>2502</v>
      </c>
      <c r="D360" s="12">
        <v>1100</v>
      </c>
      <c r="E360" s="14">
        <v>1</v>
      </c>
      <c r="F360" s="25">
        <v>183472</v>
      </c>
    </row>
    <row r="361" spans="1:6" ht="14.4" x14ac:dyDescent="0.3">
      <c r="A361" s="14">
        <v>39394250</v>
      </c>
      <c r="B361" s="13">
        <v>44643</v>
      </c>
      <c r="C361" s="12" t="s">
        <v>2503</v>
      </c>
      <c r="D361" s="12">
        <v>1200</v>
      </c>
      <c r="E361" s="14">
        <v>1</v>
      </c>
      <c r="F361" s="25">
        <v>668915</v>
      </c>
    </row>
    <row r="362" spans="1:6" ht="14.4" x14ac:dyDescent="0.3">
      <c r="A362" s="14">
        <v>10579932</v>
      </c>
      <c r="B362" s="13">
        <v>44610</v>
      </c>
      <c r="C362" s="12" t="s">
        <v>2504</v>
      </c>
      <c r="D362" s="12">
        <v>1300</v>
      </c>
      <c r="E362" s="14">
        <v>1</v>
      </c>
      <c r="F362" s="25">
        <v>311902.40000000002</v>
      </c>
    </row>
    <row r="363" spans="1:6" ht="14.4" x14ac:dyDescent="0.3">
      <c r="A363" s="14">
        <v>71254957</v>
      </c>
      <c r="B363" s="13">
        <v>44885</v>
      </c>
      <c r="C363" s="12" t="s">
        <v>2505</v>
      </c>
      <c r="D363" s="12">
        <v>1400</v>
      </c>
      <c r="E363" s="14">
        <v>1</v>
      </c>
      <c r="F363" s="25">
        <v>30000</v>
      </c>
    </row>
    <row r="364" spans="1:6" ht="14.4" x14ac:dyDescent="0.3">
      <c r="A364" s="14">
        <v>86079034</v>
      </c>
      <c r="B364" s="13">
        <v>44658</v>
      </c>
      <c r="C364" s="12" t="s">
        <v>2506</v>
      </c>
      <c r="D364" s="12">
        <v>1500</v>
      </c>
      <c r="E364" s="14">
        <v>1</v>
      </c>
      <c r="F364" s="25">
        <v>28000</v>
      </c>
    </row>
    <row r="365" spans="1:6" ht="14.4" x14ac:dyDescent="0.3">
      <c r="A365" s="14">
        <v>62298618</v>
      </c>
      <c r="B365" s="13">
        <v>44584</v>
      </c>
      <c r="C365" s="12" t="s">
        <v>2507</v>
      </c>
      <c r="D365" s="12">
        <v>1600</v>
      </c>
      <c r="E365" s="14">
        <v>1</v>
      </c>
      <c r="F365" s="25">
        <v>36000</v>
      </c>
    </row>
    <row r="366" spans="1:6" ht="14.4" x14ac:dyDescent="0.3">
      <c r="A366" s="14">
        <v>80944492</v>
      </c>
      <c r="B366" s="13">
        <v>44736</v>
      </c>
      <c r="C366" s="12" t="s">
        <v>2508</v>
      </c>
      <c r="D366" s="12">
        <v>1700</v>
      </c>
      <c r="E366" s="14">
        <v>1</v>
      </c>
      <c r="F366" s="25">
        <v>29000</v>
      </c>
    </row>
    <row r="367" spans="1:6" ht="14.4" x14ac:dyDescent="0.3">
      <c r="A367" s="14">
        <v>71649045</v>
      </c>
      <c r="B367" s="13">
        <v>44735</v>
      </c>
      <c r="C367" s="12" t="s">
        <v>2509</v>
      </c>
      <c r="D367" s="12">
        <v>1800</v>
      </c>
      <c r="E367" s="14">
        <v>1</v>
      </c>
      <c r="F367" s="25">
        <v>80000</v>
      </c>
    </row>
    <row r="368" spans="1:6" ht="14.4" x14ac:dyDescent="0.3">
      <c r="A368" s="14">
        <v>49199979</v>
      </c>
      <c r="B368" s="13">
        <v>44605</v>
      </c>
      <c r="C368" s="12" t="s">
        <v>2510</v>
      </c>
      <c r="D368" s="12">
        <v>1900</v>
      </c>
      <c r="E368" s="14">
        <v>1</v>
      </c>
      <c r="F368" s="25">
        <v>1218924</v>
      </c>
    </row>
    <row r="369" spans="1:6" ht="14.4" x14ac:dyDescent="0.3">
      <c r="A369" s="14">
        <v>46604774</v>
      </c>
      <c r="B369" s="13">
        <v>44698</v>
      </c>
      <c r="C369" s="12" t="s">
        <v>2511</v>
      </c>
      <c r="D369" s="12">
        <v>2000</v>
      </c>
      <c r="E369" s="14">
        <v>1</v>
      </c>
      <c r="F369" s="25">
        <v>39000</v>
      </c>
    </row>
    <row r="370" spans="1:6" ht="14.4" x14ac:dyDescent="0.3">
      <c r="A370" s="14">
        <v>62278182</v>
      </c>
      <c r="B370" s="13">
        <v>44782</v>
      </c>
      <c r="C370" s="12" t="s">
        <v>2512</v>
      </c>
      <c r="D370" s="12">
        <v>2100</v>
      </c>
      <c r="E370" s="14">
        <v>1</v>
      </c>
      <c r="F370" s="25">
        <v>46000</v>
      </c>
    </row>
    <row r="371" spans="1:6" ht="14.4" x14ac:dyDescent="0.3">
      <c r="A371" s="14">
        <v>81462912</v>
      </c>
      <c r="B371" s="13">
        <v>44871</v>
      </c>
      <c r="C371" s="12" t="s">
        <v>2513</v>
      </c>
      <c r="D371" s="12">
        <v>2200</v>
      </c>
      <c r="E371" s="14">
        <v>1</v>
      </c>
      <c r="F371" s="25">
        <v>20000</v>
      </c>
    </row>
    <row r="372" spans="1:6" ht="14.4" x14ac:dyDescent="0.3">
      <c r="A372" s="14">
        <v>67921515</v>
      </c>
      <c r="B372" s="13">
        <v>44647</v>
      </c>
      <c r="C372" s="12" t="s">
        <v>2514</v>
      </c>
      <c r="D372" s="12">
        <v>2200</v>
      </c>
      <c r="E372" s="14">
        <v>1</v>
      </c>
      <c r="F372" s="25">
        <v>20000</v>
      </c>
    </row>
    <row r="373" spans="1:6" ht="14.4" x14ac:dyDescent="0.3">
      <c r="A373" s="14">
        <v>98033646</v>
      </c>
      <c r="B373" s="13">
        <v>44629</v>
      </c>
      <c r="C373" s="12" t="s">
        <v>2515</v>
      </c>
      <c r="D373" s="12">
        <v>2300</v>
      </c>
      <c r="E373" s="14">
        <v>1</v>
      </c>
      <c r="F373" s="25">
        <v>25000</v>
      </c>
    </row>
    <row r="374" spans="1:6" ht="14.4" x14ac:dyDescent="0.3">
      <c r="A374" s="14">
        <v>99469809</v>
      </c>
      <c r="B374" s="13">
        <v>44665</v>
      </c>
      <c r="C374" s="12" t="s">
        <v>2516</v>
      </c>
      <c r="D374" s="12">
        <v>1000</v>
      </c>
      <c r="E374" s="14">
        <v>1</v>
      </c>
      <c r="F374" s="25">
        <v>535132</v>
      </c>
    </row>
    <row r="375" spans="1:6" ht="14.4" x14ac:dyDescent="0.3">
      <c r="A375" s="14">
        <v>14640882</v>
      </c>
      <c r="B375" s="13">
        <v>44860</v>
      </c>
      <c r="C375" s="12" t="s">
        <v>2517</v>
      </c>
      <c r="D375" s="12">
        <v>1100</v>
      </c>
      <c r="E375" s="14">
        <v>1</v>
      </c>
      <c r="F375" s="25">
        <v>411640</v>
      </c>
    </row>
    <row r="376" spans="1:6" ht="14.4" x14ac:dyDescent="0.3">
      <c r="A376" s="14">
        <v>51671151</v>
      </c>
      <c r="B376" s="13">
        <v>44629</v>
      </c>
      <c r="C376" s="12" t="s">
        <v>2518</v>
      </c>
      <c r="D376" s="12">
        <v>1200</v>
      </c>
      <c r="E376" s="14">
        <v>1</v>
      </c>
      <c r="F376" s="25">
        <v>65000</v>
      </c>
    </row>
    <row r="377" spans="1:6" ht="14.4" x14ac:dyDescent="0.3">
      <c r="A377" s="14">
        <v>50208724</v>
      </c>
      <c r="B377" s="13">
        <v>44741</v>
      </c>
      <c r="C377" s="12" t="s">
        <v>2519</v>
      </c>
      <c r="D377" s="12">
        <v>1300</v>
      </c>
      <c r="E377" s="14">
        <v>1</v>
      </c>
      <c r="F377" s="25">
        <v>68000</v>
      </c>
    </row>
    <row r="378" spans="1:6" ht="14.4" x14ac:dyDescent="0.3">
      <c r="A378" s="14">
        <v>57469995</v>
      </c>
      <c r="B378" s="13">
        <v>44678</v>
      </c>
      <c r="C378" s="12" t="s">
        <v>2520</v>
      </c>
      <c r="D378" s="12">
        <v>1400</v>
      </c>
      <c r="E378" s="14">
        <v>1</v>
      </c>
      <c r="F378" s="25">
        <v>30000</v>
      </c>
    </row>
    <row r="379" spans="1:6" ht="14.4" x14ac:dyDescent="0.3">
      <c r="A379" s="14">
        <v>88473800</v>
      </c>
      <c r="B379" s="13">
        <v>44872</v>
      </c>
      <c r="C379" s="12" t="s">
        <v>2521</v>
      </c>
      <c r="D379" s="12">
        <v>1500</v>
      </c>
      <c r="E379" s="14">
        <v>1</v>
      </c>
      <c r="F379" s="25">
        <v>128430.40000000001</v>
      </c>
    </row>
    <row r="380" spans="1:6" ht="14.4" x14ac:dyDescent="0.3">
      <c r="A380" s="14">
        <v>29060038</v>
      </c>
      <c r="B380" s="13">
        <v>44657</v>
      </c>
      <c r="C380" s="12" t="s">
        <v>2522</v>
      </c>
      <c r="D380" s="12">
        <v>1600</v>
      </c>
      <c r="E380" s="14">
        <v>1</v>
      </c>
      <c r="F380" s="25">
        <v>36000</v>
      </c>
    </row>
    <row r="381" spans="1:6" ht="14.4" x14ac:dyDescent="0.3">
      <c r="A381" s="14">
        <v>15311553</v>
      </c>
      <c r="B381" s="13">
        <v>44825</v>
      </c>
      <c r="C381" s="12" t="s">
        <v>2523</v>
      </c>
      <c r="D381" s="12">
        <v>1700</v>
      </c>
      <c r="E381" s="14">
        <v>1</v>
      </c>
      <c r="F381" s="25">
        <v>298439</v>
      </c>
    </row>
    <row r="382" spans="1:6" ht="14.4" x14ac:dyDescent="0.3">
      <c r="A382" s="14">
        <v>87731883</v>
      </c>
      <c r="B382" s="13">
        <v>44588</v>
      </c>
      <c r="C382" s="12" t="s">
        <v>2524</v>
      </c>
      <c r="D382" s="12">
        <v>1800</v>
      </c>
      <c r="E382" s="14">
        <v>1</v>
      </c>
      <c r="F382" s="25">
        <v>80000</v>
      </c>
    </row>
    <row r="383" spans="1:6" ht="14.4" x14ac:dyDescent="0.3">
      <c r="A383" s="14">
        <v>84897580</v>
      </c>
      <c r="B383" s="13">
        <v>44678</v>
      </c>
      <c r="C383" s="12" t="s">
        <v>2525</v>
      </c>
      <c r="D383" s="12">
        <v>1900</v>
      </c>
      <c r="E383" s="14">
        <v>1</v>
      </c>
      <c r="F383" s="25">
        <v>49000</v>
      </c>
    </row>
    <row r="384" spans="1:6" ht="14.4" x14ac:dyDescent="0.3">
      <c r="A384" s="14">
        <v>78852628</v>
      </c>
      <c r="B384" s="13">
        <v>44614</v>
      </c>
      <c r="C384" s="12" t="s">
        <v>2526</v>
      </c>
      <c r="D384" s="12">
        <v>2000</v>
      </c>
      <c r="E384" s="14">
        <v>1</v>
      </c>
      <c r="F384" s="25">
        <v>39000</v>
      </c>
    </row>
    <row r="385" spans="1:6" ht="14.4" x14ac:dyDescent="0.3">
      <c r="A385" s="14">
        <v>38797339</v>
      </c>
      <c r="B385" s="13">
        <v>44902</v>
      </c>
      <c r="C385" s="12" t="s">
        <v>2527</v>
      </c>
      <c r="D385" s="12">
        <v>2100</v>
      </c>
      <c r="E385" s="14">
        <v>1</v>
      </c>
      <c r="F385" s="25">
        <v>46000</v>
      </c>
    </row>
    <row r="386" spans="1:6" ht="14.4" x14ac:dyDescent="0.3">
      <c r="A386" s="14">
        <v>12903004</v>
      </c>
      <c r="B386" s="13">
        <v>44573</v>
      </c>
      <c r="C386" s="12" t="s">
        <v>2528</v>
      </c>
      <c r="D386" s="12">
        <v>2200</v>
      </c>
      <c r="E386" s="14">
        <v>1</v>
      </c>
      <c r="F386" s="25">
        <v>205820</v>
      </c>
    </row>
    <row r="387" spans="1:6" ht="14.4" x14ac:dyDescent="0.3">
      <c r="A387" s="14">
        <v>51924652</v>
      </c>
      <c r="B387" s="13">
        <v>44746</v>
      </c>
      <c r="C387" s="12" t="s">
        <v>2529</v>
      </c>
      <c r="D387" s="12">
        <v>2200</v>
      </c>
      <c r="E387" s="14">
        <v>1</v>
      </c>
      <c r="F387" s="25">
        <v>20000</v>
      </c>
    </row>
    <row r="388" spans="1:6" ht="14.4" x14ac:dyDescent="0.3">
      <c r="A388" s="14">
        <v>52396467</v>
      </c>
      <c r="B388" s="13">
        <v>44754</v>
      </c>
      <c r="C388" s="12" t="s">
        <v>2530</v>
      </c>
      <c r="D388" s="12">
        <v>2300</v>
      </c>
      <c r="E388" s="14">
        <v>1</v>
      </c>
      <c r="F388" s="25">
        <v>25000</v>
      </c>
    </row>
    <row r="389" spans="1:6" ht="14.4" x14ac:dyDescent="0.3">
      <c r="A389" s="14">
        <v>38721081</v>
      </c>
      <c r="B389" s="13">
        <v>44678</v>
      </c>
      <c r="C389" s="12" t="s">
        <v>2531</v>
      </c>
      <c r="D389" s="12">
        <v>1000</v>
      </c>
      <c r="E389" s="14">
        <v>1</v>
      </c>
      <c r="F389" s="25">
        <v>59144.799999999996</v>
      </c>
    </row>
    <row r="390" spans="1:6" ht="14.4" x14ac:dyDescent="0.3">
      <c r="A390" s="14">
        <v>96660512</v>
      </c>
      <c r="B390" s="13">
        <v>44738</v>
      </c>
      <c r="C390" s="12" t="s">
        <v>2532</v>
      </c>
      <c r="D390" s="12">
        <v>1100</v>
      </c>
      <c r="E390" s="14">
        <v>1</v>
      </c>
      <c r="F390" s="25">
        <v>40000</v>
      </c>
    </row>
    <row r="391" spans="1:6" ht="14.4" x14ac:dyDescent="0.3">
      <c r="A391" s="14">
        <v>23508121</v>
      </c>
      <c r="B391" s="13">
        <v>44912</v>
      </c>
      <c r="C391" s="12" t="s">
        <v>2533</v>
      </c>
      <c r="D391" s="12">
        <v>1200</v>
      </c>
      <c r="E391" s="14">
        <v>1</v>
      </c>
      <c r="F391" s="25">
        <v>65000</v>
      </c>
    </row>
    <row r="392" spans="1:6" ht="14.4" x14ac:dyDescent="0.3">
      <c r="A392" s="14">
        <v>19011067</v>
      </c>
      <c r="B392" s="13">
        <v>44916</v>
      </c>
      <c r="C392" s="12" t="s">
        <v>2534</v>
      </c>
      <c r="D392" s="12">
        <v>1300</v>
      </c>
      <c r="E392" s="14">
        <v>1</v>
      </c>
      <c r="F392" s="25">
        <v>68000</v>
      </c>
    </row>
    <row r="393" spans="1:6" ht="14.4" x14ac:dyDescent="0.3">
      <c r="A393" s="14">
        <v>90779101</v>
      </c>
      <c r="B393" s="13">
        <v>44589</v>
      </c>
      <c r="C393" s="12" t="s">
        <v>2535</v>
      </c>
      <c r="D393" s="12">
        <v>1400</v>
      </c>
      <c r="E393" s="14">
        <v>1</v>
      </c>
      <c r="F393" s="25">
        <v>30000</v>
      </c>
    </row>
    <row r="394" spans="1:6" ht="14.4" x14ac:dyDescent="0.3">
      <c r="A394" s="14">
        <v>43176155</v>
      </c>
      <c r="B394" s="13">
        <v>44668</v>
      </c>
      <c r="C394" s="12" t="s">
        <v>2536</v>
      </c>
      <c r="D394" s="12">
        <v>1500</v>
      </c>
      <c r="E394" s="14">
        <v>1</v>
      </c>
      <c r="F394" s="25">
        <v>28000</v>
      </c>
    </row>
    <row r="395" spans="1:6" ht="14.4" x14ac:dyDescent="0.3">
      <c r="A395" s="14">
        <v>21392300</v>
      </c>
      <c r="B395" s="13">
        <v>44829</v>
      </c>
      <c r="C395" s="12" t="s">
        <v>2537</v>
      </c>
      <c r="D395" s="12">
        <v>1600</v>
      </c>
      <c r="E395" s="14">
        <v>1</v>
      </c>
      <c r="F395" s="25">
        <v>370476</v>
      </c>
    </row>
    <row r="396" spans="1:6" ht="14.4" x14ac:dyDescent="0.3">
      <c r="A396" s="14">
        <v>93158883</v>
      </c>
      <c r="B396" s="13">
        <v>44710</v>
      </c>
      <c r="C396" s="12" t="s">
        <v>2538</v>
      </c>
      <c r="D396" s="12">
        <v>1700</v>
      </c>
      <c r="E396" s="14">
        <v>1</v>
      </c>
      <c r="F396" s="25">
        <v>29000</v>
      </c>
    </row>
    <row r="397" spans="1:6" ht="14.4" x14ac:dyDescent="0.3">
      <c r="A397" s="14">
        <v>70650783</v>
      </c>
      <c r="B397" s="13">
        <v>44812</v>
      </c>
      <c r="C397" s="12" t="s">
        <v>2539</v>
      </c>
      <c r="D397" s="12">
        <v>1800</v>
      </c>
      <c r="E397" s="14">
        <v>1</v>
      </c>
      <c r="F397" s="25">
        <v>80000</v>
      </c>
    </row>
    <row r="398" spans="1:6" ht="14.4" x14ac:dyDescent="0.3">
      <c r="A398" s="14">
        <v>36997758</v>
      </c>
      <c r="B398" s="13">
        <v>44627</v>
      </c>
      <c r="C398" s="12" t="s">
        <v>2540</v>
      </c>
      <c r="D398" s="12">
        <v>1900</v>
      </c>
      <c r="E398" s="14">
        <v>1</v>
      </c>
      <c r="F398" s="25">
        <v>49000</v>
      </c>
    </row>
    <row r="399" spans="1:6" ht="14.4" x14ac:dyDescent="0.3">
      <c r="A399" s="14">
        <v>21530508</v>
      </c>
      <c r="B399" s="13">
        <v>44647</v>
      </c>
      <c r="C399" s="12" t="s">
        <v>2541</v>
      </c>
      <c r="D399" s="12">
        <v>2000</v>
      </c>
      <c r="E399" s="14">
        <v>1</v>
      </c>
      <c r="F399" s="25">
        <v>39000</v>
      </c>
    </row>
    <row r="400" spans="1:6" ht="14.4" x14ac:dyDescent="0.3">
      <c r="A400" s="14">
        <v>43872825</v>
      </c>
      <c r="B400" s="13">
        <v>44710</v>
      </c>
      <c r="C400" s="12" t="s">
        <v>2542</v>
      </c>
      <c r="D400" s="12">
        <v>2100</v>
      </c>
      <c r="E400" s="14">
        <v>1</v>
      </c>
      <c r="F400" s="25">
        <v>46000</v>
      </c>
    </row>
    <row r="401" spans="1:6" ht="14.4" x14ac:dyDescent="0.3">
      <c r="A401" s="14">
        <v>96639080</v>
      </c>
      <c r="B401" s="13">
        <v>44745</v>
      </c>
      <c r="C401" s="12" t="s">
        <v>2543</v>
      </c>
      <c r="D401" s="12">
        <v>2200</v>
      </c>
      <c r="E401" s="14">
        <v>1</v>
      </c>
      <c r="F401" s="25">
        <v>20000</v>
      </c>
    </row>
    <row r="402" spans="1:6" ht="14.4" x14ac:dyDescent="0.3">
      <c r="A402" s="14">
        <v>72116187</v>
      </c>
      <c r="B402" s="13">
        <v>44787</v>
      </c>
      <c r="C402" s="12" t="s">
        <v>2544</v>
      </c>
      <c r="D402" s="12">
        <v>2200</v>
      </c>
      <c r="E402" s="14">
        <v>1</v>
      </c>
      <c r="F402" s="25">
        <v>144582</v>
      </c>
    </row>
    <row r="403" spans="1:6" ht="14.4" x14ac:dyDescent="0.3">
      <c r="A403" s="14">
        <v>51816491</v>
      </c>
      <c r="B403" s="13">
        <v>44610</v>
      </c>
      <c r="C403" s="12" t="s">
        <v>2545</v>
      </c>
      <c r="D403" s="12">
        <v>2300</v>
      </c>
      <c r="E403" s="14">
        <v>1</v>
      </c>
      <c r="F403" s="25">
        <v>28435</v>
      </c>
    </row>
    <row r="404" spans="1:6" ht="14.4" x14ac:dyDescent="0.3">
      <c r="A404" s="14">
        <v>24622214</v>
      </c>
      <c r="B404" s="13">
        <v>44825</v>
      </c>
      <c r="C404" s="12" t="s">
        <v>2546</v>
      </c>
      <c r="D404" s="12">
        <v>1000</v>
      </c>
      <c r="E404" s="14">
        <v>1</v>
      </c>
      <c r="F404" s="25">
        <v>52000</v>
      </c>
    </row>
    <row r="405" spans="1:6" ht="14.4" x14ac:dyDescent="0.3">
      <c r="A405" s="14">
        <v>82792761</v>
      </c>
      <c r="B405" s="13">
        <v>44832</v>
      </c>
      <c r="C405" s="12" t="s">
        <v>2547</v>
      </c>
      <c r="D405" s="12">
        <v>1100</v>
      </c>
      <c r="E405" s="14">
        <v>1</v>
      </c>
      <c r="F405" s="25">
        <v>289164</v>
      </c>
    </row>
    <row r="406" spans="1:6" ht="14.4" x14ac:dyDescent="0.3">
      <c r="A406" s="14">
        <v>54325903</v>
      </c>
      <c r="B406" s="13">
        <v>44675</v>
      </c>
      <c r="C406" s="12" t="s">
        <v>2548</v>
      </c>
      <c r="D406" s="12">
        <v>1200</v>
      </c>
      <c r="E406" s="14">
        <v>1</v>
      </c>
      <c r="F406" s="25">
        <v>65000</v>
      </c>
    </row>
    <row r="407" spans="1:6" ht="14.4" x14ac:dyDescent="0.3">
      <c r="A407" s="14">
        <v>38331609</v>
      </c>
      <c r="B407" s="13">
        <v>44796</v>
      </c>
      <c r="C407" s="12" t="s">
        <v>2549</v>
      </c>
      <c r="D407" s="12">
        <v>1300</v>
      </c>
      <c r="E407" s="14">
        <v>1</v>
      </c>
      <c r="F407" s="25">
        <v>68000</v>
      </c>
    </row>
    <row r="408" spans="1:6" ht="14.4" x14ac:dyDescent="0.3">
      <c r="A408" s="14">
        <v>10364666</v>
      </c>
      <c r="B408" s="13">
        <v>44820</v>
      </c>
      <c r="C408" s="12" t="s">
        <v>2550</v>
      </c>
      <c r="D408" s="12">
        <v>1400</v>
      </c>
      <c r="E408" s="14">
        <v>1</v>
      </c>
      <c r="F408" s="25">
        <v>34122</v>
      </c>
    </row>
    <row r="409" spans="1:6" ht="14.4" x14ac:dyDescent="0.3">
      <c r="A409" s="14">
        <v>10208897</v>
      </c>
      <c r="B409" s="13">
        <v>44852</v>
      </c>
      <c r="C409" s="12" t="s">
        <v>2551</v>
      </c>
      <c r="D409" s="12">
        <v>1500</v>
      </c>
      <c r="E409" s="14">
        <v>1</v>
      </c>
      <c r="F409" s="25">
        <v>128430.40000000001</v>
      </c>
    </row>
    <row r="410" spans="1:6" ht="14.4" x14ac:dyDescent="0.3">
      <c r="A410" s="14">
        <v>36890579</v>
      </c>
      <c r="B410" s="13">
        <v>44892</v>
      </c>
      <c r="C410" s="12" t="s">
        <v>2552</v>
      </c>
      <c r="D410" s="12">
        <v>1600</v>
      </c>
      <c r="E410" s="14">
        <v>1</v>
      </c>
      <c r="F410" s="25">
        <v>36000</v>
      </c>
    </row>
    <row r="411" spans="1:6" ht="14.4" x14ac:dyDescent="0.3">
      <c r="A411" s="14">
        <v>78861908</v>
      </c>
      <c r="B411" s="13">
        <v>44685</v>
      </c>
      <c r="C411" s="12" t="s">
        <v>2553</v>
      </c>
      <c r="D411" s="12">
        <v>1700</v>
      </c>
      <c r="E411" s="14">
        <v>1</v>
      </c>
      <c r="F411" s="25">
        <v>721404</v>
      </c>
    </row>
    <row r="412" spans="1:6" ht="14.4" x14ac:dyDescent="0.3">
      <c r="A412" s="14">
        <v>24009487</v>
      </c>
      <c r="B412" s="13">
        <v>44650</v>
      </c>
      <c r="C412" s="12" t="s">
        <v>2554</v>
      </c>
      <c r="D412" s="12">
        <v>1800</v>
      </c>
      <c r="E412" s="14">
        <v>1</v>
      </c>
      <c r="F412" s="25">
        <v>80000</v>
      </c>
    </row>
    <row r="413" spans="1:6" ht="14.4" x14ac:dyDescent="0.3">
      <c r="A413" s="14">
        <v>95320121</v>
      </c>
      <c r="B413" s="13">
        <v>44778</v>
      </c>
      <c r="C413" s="12" t="s">
        <v>2555</v>
      </c>
      <c r="D413" s="12">
        <v>1900</v>
      </c>
      <c r="E413" s="14">
        <v>1</v>
      </c>
      <c r="F413" s="25">
        <v>49000</v>
      </c>
    </row>
    <row r="414" spans="1:6" ht="14.4" x14ac:dyDescent="0.3">
      <c r="A414" s="14">
        <v>41356494</v>
      </c>
      <c r="B414" s="13">
        <v>44591</v>
      </c>
      <c r="C414" s="12" t="s">
        <v>2556</v>
      </c>
      <c r="D414" s="12">
        <v>2000</v>
      </c>
      <c r="E414" s="14">
        <v>1</v>
      </c>
      <c r="F414" s="25">
        <v>39000</v>
      </c>
    </row>
    <row r="415" spans="1:6" ht="14.4" x14ac:dyDescent="0.3">
      <c r="A415" s="14">
        <v>95909450</v>
      </c>
      <c r="B415" s="13">
        <v>44724</v>
      </c>
      <c r="C415" s="12" t="s">
        <v>2557</v>
      </c>
      <c r="D415" s="12">
        <v>2100</v>
      </c>
      <c r="E415" s="14">
        <v>1</v>
      </c>
      <c r="F415" s="25">
        <v>332538.59999999998</v>
      </c>
    </row>
    <row r="416" spans="1:6" ht="14.4" x14ac:dyDescent="0.3">
      <c r="A416" s="14">
        <v>24449119</v>
      </c>
      <c r="B416" s="13">
        <v>44729</v>
      </c>
      <c r="C416" s="12" t="s">
        <v>2558</v>
      </c>
      <c r="D416" s="12">
        <v>2200</v>
      </c>
      <c r="E416" s="14">
        <v>1</v>
      </c>
      <c r="F416" s="25">
        <v>91736</v>
      </c>
    </row>
    <row r="417" spans="1:6" ht="14.4" x14ac:dyDescent="0.3">
      <c r="A417" s="14">
        <v>15322432</v>
      </c>
      <c r="B417" s="13">
        <v>44885</v>
      </c>
      <c r="C417" s="12" t="s">
        <v>2559</v>
      </c>
      <c r="D417" s="12">
        <v>2200</v>
      </c>
      <c r="E417" s="14">
        <v>1</v>
      </c>
      <c r="F417" s="25">
        <v>91736</v>
      </c>
    </row>
    <row r="418" spans="1:6" ht="14.4" x14ac:dyDescent="0.3">
      <c r="A418" s="14">
        <v>57265345</v>
      </c>
      <c r="B418" s="13">
        <v>44647</v>
      </c>
      <c r="C418" s="12" t="s">
        <v>2560</v>
      </c>
      <c r="D418" s="12">
        <v>2300</v>
      </c>
      <c r="E418" s="14">
        <v>1</v>
      </c>
      <c r="F418" s="25">
        <v>25000</v>
      </c>
    </row>
    <row r="419" spans="1:6" ht="14.4" x14ac:dyDescent="0.3">
      <c r="A419" s="14">
        <v>50065276</v>
      </c>
      <c r="B419" s="13">
        <v>44718</v>
      </c>
      <c r="C419" s="12" t="s">
        <v>2561</v>
      </c>
      <c r="D419" s="12">
        <v>1000</v>
      </c>
      <c r="E419" s="14">
        <v>1</v>
      </c>
      <c r="F419" s="25">
        <v>59144.799999999996</v>
      </c>
    </row>
    <row r="420" spans="1:6" ht="14.4" x14ac:dyDescent="0.3">
      <c r="A420" s="14">
        <v>81460861</v>
      </c>
      <c r="B420" s="13">
        <v>44599</v>
      </c>
      <c r="C420" s="12" t="s">
        <v>2562</v>
      </c>
      <c r="D420" s="12">
        <v>1100</v>
      </c>
      <c r="E420" s="14">
        <v>1</v>
      </c>
      <c r="F420" s="25">
        <v>45496</v>
      </c>
    </row>
    <row r="421" spans="1:6" ht="14.4" x14ac:dyDescent="0.3">
      <c r="A421" s="14">
        <v>61133353</v>
      </c>
      <c r="B421" s="13">
        <v>44801</v>
      </c>
      <c r="C421" s="12" t="s">
        <v>2563</v>
      </c>
      <c r="D421" s="12">
        <v>1200</v>
      </c>
      <c r="E421" s="14">
        <v>1</v>
      </c>
      <c r="F421" s="25">
        <v>298142</v>
      </c>
    </row>
    <row r="422" spans="1:6" ht="14.4" x14ac:dyDescent="0.3">
      <c r="A422" s="14">
        <v>72940785</v>
      </c>
      <c r="B422" s="13">
        <v>44831</v>
      </c>
      <c r="C422" s="12" t="s">
        <v>2564</v>
      </c>
      <c r="D422" s="12">
        <v>1300</v>
      </c>
      <c r="E422" s="14">
        <v>1</v>
      </c>
      <c r="F422" s="25">
        <v>311902.40000000002</v>
      </c>
    </row>
    <row r="423" spans="1:6" ht="14.4" x14ac:dyDescent="0.3">
      <c r="A423" s="14">
        <v>66605930</v>
      </c>
      <c r="B423" s="13">
        <v>44899</v>
      </c>
      <c r="C423" s="12" t="s">
        <v>2565</v>
      </c>
      <c r="D423" s="12">
        <v>1400</v>
      </c>
      <c r="E423" s="14">
        <v>1</v>
      </c>
      <c r="F423" s="25">
        <v>30000</v>
      </c>
    </row>
    <row r="424" spans="1:6" ht="14.4" x14ac:dyDescent="0.3">
      <c r="A424" s="14">
        <v>53664031</v>
      </c>
      <c r="B424" s="13">
        <v>44580</v>
      </c>
      <c r="C424" s="12" t="s">
        <v>2566</v>
      </c>
      <c r="D424" s="12">
        <v>1500</v>
      </c>
      <c r="E424" s="14">
        <v>1</v>
      </c>
      <c r="F424" s="25">
        <v>202414.8</v>
      </c>
    </row>
    <row r="425" spans="1:6" ht="14.4" x14ac:dyDescent="0.3">
      <c r="A425" s="14">
        <v>96932970</v>
      </c>
      <c r="B425" s="13">
        <v>44889</v>
      </c>
      <c r="C425" s="12" t="s">
        <v>2567</v>
      </c>
      <c r="D425" s="12">
        <v>1600</v>
      </c>
      <c r="E425" s="14">
        <v>1</v>
      </c>
      <c r="F425" s="25">
        <v>370476</v>
      </c>
    </row>
    <row r="426" spans="1:6" ht="14.4" x14ac:dyDescent="0.3">
      <c r="A426" s="14">
        <v>12270853</v>
      </c>
      <c r="B426" s="13">
        <v>44598</v>
      </c>
      <c r="C426" s="12" t="s">
        <v>2568</v>
      </c>
      <c r="D426" s="12">
        <v>1700</v>
      </c>
      <c r="E426" s="14">
        <v>1</v>
      </c>
      <c r="F426" s="25">
        <v>298439</v>
      </c>
    </row>
    <row r="427" spans="1:6" ht="14.4" x14ac:dyDescent="0.3">
      <c r="A427" s="14">
        <v>11190022</v>
      </c>
      <c r="B427" s="13">
        <v>44805</v>
      </c>
      <c r="C427" s="12" t="s">
        <v>2569</v>
      </c>
      <c r="D427" s="12">
        <v>1800</v>
      </c>
      <c r="E427" s="14">
        <v>1</v>
      </c>
      <c r="F427" s="25">
        <v>366944</v>
      </c>
    </row>
    <row r="428" spans="1:6" ht="14.4" x14ac:dyDescent="0.3">
      <c r="A428" s="14">
        <v>32046529</v>
      </c>
      <c r="B428" s="13">
        <v>44907</v>
      </c>
      <c r="C428" s="12" t="s">
        <v>2570</v>
      </c>
      <c r="D428" s="12">
        <v>1900</v>
      </c>
      <c r="E428" s="14">
        <v>1</v>
      </c>
      <c r="F428" s="25">
        <v>354225.89999999997</v>
      </c>
    </row>
    <row r="429" spans="1:6" ht="14.4" x14ac:dyDescent="0.3">
      <c r="A429" s="14">
        <v>55772290</v>
      </c>
      <c r="B429" s="13">
        <v>44644</v>
      </c>
      <c r="C429" s="12" t="s">
        <v>1618</v>
      </c>
      <c r="D429" s="12">
        <v>2000</v>
      </c>
      <c r="E429" s="14">
        <v>1</v>
      </c>
      <c r="F429" s="25">
        <v>401349</v>
      </c>
    </row>
    <row r="430" spans="1:6" ht="14.4" x14ac:dyDescent="0.3">
      <c r="A430" s="14">
        <v>19041963</v>
      </c>
      <c r="B430" s="13">
        <v>44727</v>
      </c>
      <c r="C430" s="12" t="s">
        <v>2571</v>
      </c>
      <c r="D430" s="12">
        <v>2100</v>
      </c>
      <c r="E430" s="14">
        <v>1</v>
      </c>
      <c r="F430" s="25">
        <v>46000</v>
      </c>
    </row>
    <row r="431" spans="1:6" ht="14.4" x14ac:dyDescent="0.3">
      <c r="A431" s="14">
        <v>80782965</v>
      </c>
      <c r="B431" s="13">
        <v>44778</v>
      </c>
      <c r="C431" s="12" t="s">
        <v>2572</v>
      </c>
      <c r="D431" s="12">
        <v>2200</v>
      </c>
      <c r="E431" s="14">
        <v>1</v>
      </c>
      <c r="F431" s="25">
        <v>20000</v>
      </c>
    </row>
    <row r="432" spans="1:6" ht="14.4" x14ac:dyDescent="0.3">
      <c r="A432" s="14">
        <v>74697113</v>
      </c>
      <c r="B432" s="13">
        <v>44881</v>
      </c>
      <c r="C432" s="12" t="s">
        <v>2573</v>
      </c>
      <c r="D432" s="12">
        <v>2200</v>
      </c>
      <c r="E432" s="14">
        <v>1</v>
      </c>
      <c r="F432" s="25">
        <v>20000</v>
      </c>
    </row>
    <row r="433" spans="1:6" ht="14.4" x14ac:dyDescent="0.3">
      <c r="A433" s="14">
        <v>13553419</v>
      </c>
      <c r="B433" s="13">
        <v>44900</v>
      </c>
      <c r="C433" s="12" t="s">
        <v>2574</v>
      </c>
      <c r="D433" s="12">
        <v>2300</v>
      </c>
      <c r="E433" s="14">
        <v>1</v>
      </c>
      <c r="F433" s="25">
        <v>114670</v>
      </c>
    </row>
    <row r="434" spans="1:6" ht="14.4" x14ac:dyDescent="0.3">
      <c r="A434" s="14">
        <v>22720729</v>
      </c>
      <c r="B434" s="13">
        <v>44834</v>
      </c>
      <c r="C434" s="12" t="s">
        <v>2575</v>
      </c>
      <c r="D434" s="12">
        <v>1000</v>
      </c>
      <c r="E434" s="14">
        <v>1</v>
      </c>
      <c r="F434" s="25">
        <v>52000</v>
      </c>
    </row>
    <row r="435" spans="1:6" ht="14.4" x14ac:dyDescent="0.3">
      <c r="A435" s="14">
        <v>51082591</v>
      </c>
      <c r="B435" s="13">
        <v>44708</v>
      </c>
      <c r="C435" s="12" t="s">
        <v>2576</v>
      </c>
      <c r="D435" s="12">
        <v>1100</v>
      </c>
      <c r="E435" s="14">
        <v>1</v>
      </c>
      <c r="F435" s="25">
        <v>40000</v>
      </c>
    </row>
    <row r="436" spans="1:6" ht="14.4" x14ac:dyDescent="0.3">
      <c r="A436" s="14">
        <v>47934940</v>
      </c>
      <c r="B436" s="13">
        <v>44767</v>
      </c>
      <c r="C436" s="12" t="s">
        <v>2577</v>
      </c>
      <c r="D436" s="12">
        <v>1200</v>
      </c>
      <c r="E436" s="14">
        <v>1</v>
      </c>
      <c r="F436" s="25">
        <v>469891.5</v>
      </c>
    </row>
    <row r="437" spans="1:6" ht="14.4" x14ac:dyDescent="0.3">
      <c r="A437" s="14">
        <v>97935915</v>
      </c>
      <c r="B437" s="13">
        <v>44853</v>
      </c>
      <c r="C437" s="12" t="s">
        <v>2578</v>
      </c>
      <c r="D437" s="12">
        <v>1300</v>
      </c>
      <c r="E437" s="14">
        <v>1</v>
      </c>
      <c r="F437" s="25">
        <v>77343.199999999997</v>
      </c>
    </row>
    <row r="438" spans="1:6" ht="14.4" x14ac:dyDescent="0.3">
      <c r="A438" s="14">
        <v>33778260</v>
      </c>
      <c r="B438" s="13">
        <v>44612</v>
      </c>
      <c r="C438" s="12" t="s">
        <v>2579</v>
      </c>
      <c r="D438" s="12">
        <v>1400</v>
      </c>
      <c r="E438" s="14">
        <v>1</v>
      </c>
      <c r="F438" s="25">
        <v>137604</v>
      </c>
    </row>
    <row r="439" spans="1:6" ht="14.4" x14ac:dyDescent="0.3">
      <c r="A439" s="14">
        <v>82615851</v>
      </c>
      <c r="B439" s="13">
        <v>44752</v>
      </c>
      <c r="C439" s="12" t="s">
        <v>2580</v>
      </c>
      <c r="D439" s="12">
        <v>1500</v>
      </c>
      <c r="E439" s="14">
        <v>1</v>
      </c>
      <c r="F439" s="25">
        <v>288148</v>
      </c>
    </row>
    <row r="440" spans="1:6" ht="14.4" x14ac:dyDescent="0.3">
      <c r="A440" s="14">
        <v>87481282</v>
      </c>
      <c r="B440" s="13">
        <v>44808</v>
      </c>
      <c r="C440" s="12" t="s">
        <v>2581</v>
      </c>
      <c r="D440" s="12">
        <v>1600</v>
      </c>
      <c r="E440" s="14">
        <v>1</v>
      </c>
      <c r="F440" s="25">
        <v>40946.400000000001</v>
      </c>
    </row>
    <row r="441" spans="1:6" ht="14.4" x14ac:dyDescent="0.3">
      <c r="A441" s="14">
        <v>63890916</v>
      </c>
      <c r="B441" s="13">
        <v>44762</v>
      </c>
      <c r="C441" s="12" t="s">
        <v>2582</v>
      </c>
      <c r="D441" s="12">
        <v>1700</v>
      </c>
      <c r="E441" s="14">
        <v>1</v>
      </c>
      <c r="F441" s="25">
        <v>32984.6</v>
      </c>
    </row>
    <row r="442" spans="1:6" ht="14.4" x14ac:dyDescent="0.3">
      <c r="A442" s="14">
        <v>20381227</v>
      </c>
      <c r="B442" s="13">
        <v>44732</v>
      </c>
      <c r="C442" s="12" t="s">
        <v>2583</v>
      </c>
      <c r="D442" s="12">
        <v>1800</v>
      </c>
      <c r="E442" s="14">
        <v>1</v>
      </c>
      <c r="F442" s="25">
        <v>80000</v>
      </c>
    </row>
    <row r="443" spans="1:6" ht="14.4" x14ac:dyDescent="0.3">
      <c r="A443" s="14">
        <v>36385709</v>
      </c>
      <c r="B443" s="13">
        <v>44738</v>
      </c>
      <c r="C443" s="12" t="s">
        <v>2584</v>
      </c>
      <c r="D443" s="12">
        <v>1900</v>
      </c>
      <c r="E443" s="14">
        <v>1</v>
      </c>
      <c r="F443" s="25">
        <v>224753.2</v>
      </c>
    </row>
    <row r="444" spans="1:6" ht="14.4" x14ac:dyDescent="0.3">
      <c r="A444" s="14">
        <v>17048795</v>
      </c>
      <c r="B444" s="13">
        <v>44701</v>
      </c>
      <c r="C444" s="12" t="s">
        <v>2585</v>
      </c>
      <c r="D444" s="12">
        <v>2000</v>
      </c>
      <c r="E444" s="14">
        <v>1</v>
      </c>
      <c r="F444" s="25">
        <v>178885.2</v>
      </c>
    </row>
    <row r="445" spans="1:6" ht="14.4" x14ac:dyDescent="0.3">
      <c r="A445" s="14">
        <v>14377722</v>
      </c>
      <c r="B445" s="13">
        <v>44582</v>
      </c>
      <c r="C445" s="12" t="s">
        <v>2586</v>
      </c>
      <c r="D445" s="12">
        <v>2100</v>
      </c>
      <c r="E445" s="14">
        <v>1</v>
      </c>
      <c r="F445" s="25">
        <v>210992.80000000002</v>
      </c>
    </row>
    <row r="446" spans="1:6" ht="14.4" x14ac:dyDescent="0.3">
      <c r="A446" s="14">
        <v>30636971</v>
      </c>
      <c r="B446" s="13">
        <v>44719</v>
      </c>
      <c r="C446" s="12" t="s">
        <v>2587</v>
      </c>
      <c r="D446" s="12">
        <v>2200</v>
      </c>
      <c r="E446" s="14">
        <v>1</v>
      </c>
      <c r="F446" s="25">
        <v>91736</v>
      </c>
    </row>
    <row r="447" spans="1:6" ht="14.4" x14ac:dyDescent="0.3">
      <c r="A447" s="14">
        <v>33115984</v>
      </c>
      <c r="B447" s="13">
        <v>44915</v>
      </c>
      <c r="C447" s="12" t="s">
        <v>2588</v>
      </c>
      <c r="D447" s="12">
        <v>2200</v>
      </c>
      <c r="E447" s="14">
        <v>1</v>
      </c>
      <c r="F447" s="25">
        <v>20000</v>
      </c>
    </row>
    <row r="448" spans="1:6" ht="14.4" x14ac:dyDescent="0.3">
      <c r="A448" s="14">
        <v>75148956</v>
      </c>
      <c r="B448" s="13">
        <v>44829</v>
      </c>
      <c r="C448" s="12" t="s">
        <v>2589</v>
      </c>
      <c r="D448" s="12">
        <v>2300</v>
      </c>
      <c r="E448" s="14">
        <v>1</v>
      </c>
      <c r="F448" s="25">
        <v>25000</v>
      </c>
    </row>
    <row r="449" spans="1:6" ht="14.4" x14ac:dyDescent="0.3">
      <c r="A449" s="14">
        <v>56046295</v>
      </c>
      <c r="B449" s="13">
        <v>44569</v>
      </c>
      <c r="C449" s="12" t="s">
        <v>2590</v>
      </c>
      <c r="D449" s="12">
        <v>1000</v>
      </c>
      <c r="E449" s="14">
        <v>1</v>
      </c>
      <c r="F449" s="25">
        <v>52000</v>
      </c>
    </row>
    <row r="450" spans="1:6" ht="14.4" x14ac:dyDescent="0.3">
      <c r="A450" s="14">
        <v>37445846</v>
      </c>
      <c r="B450" s="13">
        <v>44694</v>
      </c>
      <c r="C450" s="12" t="s">
        <v>2591</v>
      </c>
      <c r="D450" s="12">
        <v>1100</v>
      </c>
      <c r="E450" s="14">
        <v>1</v>
      </c>
      <c r="F450" s="25">
        <v>40000</v>
      </c>
    </row>
    <row r="451" spans="1:6" ht="14.4" x14ac:dyDescent="0.3">
      <c r="A451" s="14">
        <v>54681424</v>
      </c>
      <c r="B451" s="13">
        <v>44573</v>
      </c>
      <c r="C451" s="12" t="s">
        <v>2592</v>
      </c>
      <c r="D451" s="12">
        <v>1200</v>
      </c>
      <c r="E451" s="14">
        <v>1</v>
      </c>
      <c r="F451" s="25">
        <v>65000</v>
      </c>
    </row>
    <row r="452" spans="1:6" ht="14.4" x14ac:dyDescent="0.3">
      <c r="A452" s="14">
        <v>36465248</v>
      </c>
      <c r="B452" s="13">
        <v>44850</v>
      </c>
      <c r="C452" s="12" t="s">
        <v>2593</v>
      </c>
      <c r="D452" s="12">
        <v>1300</v>
      </c>
      <c r="E452" s="14">
        <v>1</v>
      </c>
      <c r="F452" s="25">
        <v>68000</v>
      </c>
    </row>
    <row r="453" spans="1:6" ht="14.4" x14ac:dyDescent="0.3">
      <c r="A453" s="14">
        <v>98611237</v>
      </c>
      <c r="B453" s="13">
        <v>44817</v>
      </c>
      <c r="C453" s="12" t="s">
        <v>2594</v>
      </c>
      <c r="D453" s="12">
        <v>1400</v>
      </c>
      <c r="E453" s="14">
        <v>1</v>
      </c>
      <c r="F453" s="25">
        <v>30000</v>
      </c>
    </row>
    <row r="454" spans="1:6" ht="14.4" x14ac:dyDescent="0.3">
      <c r="A454" s="14">
        <v>35975538</v>
      </c>
      <c r="B454" s="13">
        <v>44890</v>
      </c>
      <c r="C454" s="12" t="s">
        <v>2595</v>
      </c>
      <c r="D454" s="12">
        <v>1500</v>
      </c>
      <c r="E454" s="14">
        <v>1</v>
      </c>
      <c r="F454" s="25">
        <v>28000</v>
      </c>
    </row>
    <row r="455" spans="1:6" ht="14.4" x14ac:dyDescent="0.3">
      <c r="A455" s="14">
        <v>44077897</v>
      </c>
      <c r="B455" s="13">
        <v>44810</v>
      </c>
      <c r="C455" s="12" t="s">
        <v>2596</v>
      </c>
      <c r="D455" s="12">
        <v>1600</v>
      </c>
      <c r="E455" s="14">
        <v>1</v>
      </c>
      <c r="F455" s="25">
        <v>36000</v>
      </c>
    </row>
    <row r="456" spans="1:6" ht="14.4" x14ac:dyDescent="0.3">
      <c r="A456" s="14">
        <v>89724395</v>
      </c>
      <c r="B456" s="13">
        <v>44664</v>
      </c>
      <c r="C456" s="12" t="s">
        <v>2597</v>
      </c>
      <c r="D456" s="12">
        <v>1700</v>
      </c>
      <c r="E456" s="14">
        <v>1</v>
      </c>
      <c r="F456" s="25">
        <v>298439</v>
      </c>
    </row>
    <row r="457" spans="1:6" ht="14.4" x14ac:dyDescent="0.3">
      <c r="A457" s="14">
        <v>86198549</v>
      </c>
      <c r="B457" s="13">
        <v>44899</v>
      </c>
      <c r="C457" s="12" t="s">
        <v>2598</v>
      </c>
      <c r="D457" s="12">
        <v>1800</v>
      </c>
      <c r="E457" s="14">
        <v>1</v>
      </c>
      <c r="F457" s="25">
        <v>80000</v>
      </c>
    </row>
    <row r="458" spans="1:6" ht="14.4" x14ac:dyDescent="0.3">
      <c r="A458" s="14">
        <v>71237864</v>
      </c>
      <c r="B458" s="13">
        <v>44714</v>
      </c>
      <c r="C458" s="12" t="s">
        <v>2599</v>
      </c>
      <c r="D458" s="12">
        <v>1900</v>
      </c>
      <c r="E458" s="14">
        <v>1</v>
      </c>
      <c r="F458" s="25">
        <v>49000</v>
      </c>
    </row>
    <row r="459" spans="1:6" ht="14.4" x14ac:dyDescent="0.3">
      <c r="A459" s="14">
        <v>64882032</v>
      </c>
      <c r="B459" s="13">
        <v>44727</v>
      </c>
      <c r="C459" s="12" t="s">
        <v>2600</v>
      </c>
      <c r="D459" s="12">
        <v>2000</v>
      </c>
      <c r="E459" s="14">
        <v>1</v>
      </c>
      <c r="F459" s="25">
        <v>39000</v>
      </c>
    </row>
    <row r="460" spans="1:6" ht="14.4" x14ac:dyDescent="0.3">
      <c r="A460" s="14">
        <v>80684418</v>
      </c>
      <c r="B460" s="13">
        <v>44711</v>
      </c>
      <c r="C460" s="12" t="s">
        <v>2601</v>
      </c>
      <c r="D460" s="12">
        <v>2100</v>
      </c>
      <c r="E460" s="14">
        <v>1</v>
      </c>
      <c r="F460" s="25">
        <v>46000</v>
      </c>
    </row>
    <row r="461" spans="1:6" ht="14.4" x14ac:dyDescent="0.3">
      <c r="A461" s="14">
        <v>44231893</v>
      </c>
      <c r="B461" s="13">
        <v>44630</v>
      </c>
      <c r="C461" s="12" t="s">
        <v>2602</v>
      </c>
      <c r="D461" s="12">
        <v>2200</v>
      </c>
      <c r="E461" s="14">
        <v>1</v>
      </c>
      <c r="F461" s="25">
        <v>20000</v>
      </c>
    </row>
    <row r="462" spans="1:6" ht="14.4" x14ac:dyDescent="0.3">
      <c r="A462" s="14">
        <v>67311614</v>
      </c>
      <c r="B462" s="13">
        <v>44683</v>
      </c>
      <c r="C462" s="12" t="s">
        <v>2603</v>
      </c>
      <c r="D462" s="12">
        <v>2200</v>
      </c>
      <c r="E462" s="14">
        <v>1</v>
      </c>
      <c r="F462" s="25">
        <v>20000</v>
      </c>
    </row>
    <row r="463" spans="1:6" ht="14.4" x14ac:dyDescent="0.3">
      <c r="A463" s="14">
        <v>32422934</v>
      </c>
      <c r="B463" s="13">
        <v>44685</v>
      </c>
      <c r="C463" s="12" t="s">
        <v>2604</v>
      </c>
      <c r="D463" s="12">
        <v>2300</v>
      </c>
      <c r="E463" s="14">
        <v>1</v>
      </c>
      <c r="F463" s="25">
        <v>25000</v>
      </c>
    </row>
    <row r="464" spans="1:6" ht="14.4" x14ac:dyDescent="0.3">
      <c r="A464" s="14">
        <v>36761132</v>
      </c>
      <c r="B464" s="13">
        <v>44864</v>
      </c>
      <c r="C464" s="12" t="s">
        <v>2605</v>
      </c>
      <c r="D464" s="12">
        <v>1000</v>
      </c>
      <c r="E464" s="14">
        <v>1</v>
      </c>
      <c r="F464" s="25">
        <v>52000</v>
      </c>
    </row>
    <row r="465" spans="1:6" ht="14.4" x14ac:dyDescent="0.3">
      <c r="A465" s="14">
        <v>10211880</v>
      </c>
      <c r="B465" s="13">
        <v>44836</v>
      </c>
      <c r="C465" s="12" t="s">
        <v>2606</v>
      </c>
      <c r="D465" s="12">
        <v>1100</v>
      </c>
      <c r="E465" s="14">
        <v>1</v>
      </c>
      <c r="F465" s="25">
        <v>40000</v>
      </c>
    </row>
    <row r="466" spans="1:6" ht="14.4" x14ac:dyDescent="0.3">
      <c r="A466" s="14">
        <v>69099891</v>
      </c>
      <c r="B466" s="13">
        <v>44745</v>
      </c>
      <c r="C466" s="12" t="s">
        <v>2607</v>
      </c>
      <c r="D466" s="12">
        <v>1200</v>
      </c>
      <c r="E466" s="14">
        <v>1</v>
      </c>
      <c r="F466" s="25">
        <v>65000</v>
      </c>
    </row>
    <row r="467" spans="1:6" ht="14.4" x14ac:dyDescent="0.3">
      <c r="A467" s="14">
        <v>25254472</v>
      </c>
      <c r="B467" s="13">
        <v>44876</v>
      </c>
      <c r="C467" s="12" t="s">
        <v>2608</v>
      </c>
      <c r="D467" s="12">
        <v>1300</v>
      </c>
      <c r="E467" s="14">
        <v>1</v>
      </c>
      <c r="F467" s="25">
        <v>68000</v>
      </c>
    </row>
    <row r="468" spans="1:6" ht="14.4" x14ac:dyDescent="0.3">
      <c r="A468" s="14">
        <v>39737434</v>
      </c>
      <c r="B468" s="13">
        <v>44775</v>
      </c>
      <c r="C468" s="12" t="s">
        <v>2609</v>
      </c>
      <c r="D468" s="12">
        <v>1400</v>
      </c>
      <c r="E468" s="14">
        <v>1</v>
      </c>
      <c r="F468" s="25">
        <v>30000</v>
      </c>
    </row>
    <row r="469" spans="1:6" ht="14.4" x14ac:dyDescent="0.3">
      <c r="A469" s="14">
        <v>92861349</v>
      </c>
      <c r="B469" s="13">
        <v>44839</v>
      </c>
      <c r="C469" s="12" t="s">
        <v>2610</v>
      </c>
      <c r="D469" s="12">
        <v>1500</v>
      </c>
      <c r="E469" s="14">
        <v>1</v>
      </c>
      <c r="F469" s="25">
        <v>28000</v>
      </c>
    </row>
    <row r="470" spans="1:6" ht="14.4" x14ac:dyDescent="0.3">
      <c r="A470" s="14">
        <v>51658579</v>
      </c>
      <c r="B470" s="13">
        <v>44817</v>
      </c>
      <c r="C470" s="12" t="s">
        <v>2611</v>
      </c>
      <c r="D470" s="12">
        <v>1600</v>
      </c>
      <c r="E470" s="14">
        <v>1</v>
      </c>
      <c r="F470" s="25">
        <v>370476</v>
      </c>
    </row>
    <row r="471" spans="1:6" ht="14.4" x14ac:dyDescent="0.3">
      <c r="A471" s="14">
        <v>65079459</v>
      </c>
      <c r="B471" s="13">
        <v>44766</v>
      </c>
      <c r="C471" s="12" t="s">
        <v>2612</v>
      </c>
      <c r="D471" s="12">
        <v>1700</v>
      </c>
      <c r="E471" s="14">
        <v>1</v>
      </c>
      <c r="F471" s="25">
        <v>29000</v>
      </c>
    </row>
    <row r="472" spans="1:6" ht="14.4" x14ac:dyDescent="0.3">
      <c r="A472" s="14">
        <v>57337487</v>
      </c>
      <c r="B472" s="13">
        <v>44641</v>
      </c>
      <c r="C472" s="12" t="s">
        <v>2613</v>
      </c>
      <c r="D472" s="12">
        <v>1800</v>
      </c>
      <c r="E472" s="14">
        <v>1</v>
      </c>
      <c r="F472" s="25">
        <v>80000</v>
      </c>
    </row>
    <row r="473" spans="1:6" ht="14.4" x14ac:dyDescent="0.3">
      <c r="A473" s="14">
        <v>90776654</v>
      </c>
      <c r="B473" s="13">
        <v>44812</v>
      </c>
      <c r="C473" s="12" t="s">
        <v>2614</v>
      </c>
      <c r="D473" s="12">
        <v>1900</v>
      </c>
      <c r="E473" s="14">
        <v>1</v>
      </c>
      <c r="F473" s="25">
        <v>49000</v>
      </c>
    </row>
    <row r="474" spans="1:6" ht="14.4" x14ac:dyDescent="0.3">
      <c r="A474" s="14">
        <v>68267912</v>
      </c>
      <c r="B474" s="13">
        <v>44797</v>
      </c>
      <c r="C474" s="12" t="s">
        <v>2615</v>
      </c>
      <c r="D474" s="12">
        <v>2000</v>
      </c>
      <c r="E474" s="14">
        <v>1</v>
      </c>
      <c r="F474" s="25">
        <v>39000</v>
      </c>
    </row>
    <row r="475" spans="1:6" ht="14.4" x14ac:dyDescent="0.3">
      <c r="A475" s="14">
        <v>14951807</v>
      </c>
      <c r="B475" s="13">
        <v>44917</v>
      </c>
      <c r="C475" s="12" t="s">
        <v>2616</v>
      </c>
      <c r="D475" s="12">
        <v>2100</v>
      </c>
      <c r="E475" s="14">
        <v>1</v>
      </c>
      <c r="F475" s="25">
        <v>52320.4</v>
      </c>
    </row>
    <row r="476" spans="1:6" ht="14.4" x14ac:dyDescent="0.3">
      <c r="A476" s="14">
        <v>86893883</v>
      </c>
      <c r="B476" s="13">
        <v>44649</v>
      </c>
      <c r="C476" s="12" t="s">
        <v>2617</v>
      </c>
      <c r="D476" s="12">
        <v>2200</v>
      </c>
      <c r="E476" s="14">
        <v>1</v>
      </c>
      <c r="F476" s="25">
        <v>20000</v>
      </c>
    </row>
    <row r="477" spans="1:6" ht="14.4" x14ac:dyDescent="0.3">
      <c r="A477" s="14">
        <v>32931021</v>
      </c>
      <c r="B477" s="13">
        <v>44764</v>
      </c>
      <c r="C477" s="12" t="s">
        <v>2618</v>
      </c>
      <c r="D477" s="12">
        <v>2200</v>
      </c>
      <c r="E477" s="14">
        <v>1</v>
      </c>
      <c r="F477" s="25">
        <v>144582</v>
      </c>
    </row>
    <row r="478" spans="1:6" ht="14.4" x14ac:dyDescent="0.3">
      <c r="A478" s="14">
        <v>57976994</v>
      </c>
      <c r="B478" s="13">
        <v>44633</v>
      </c>
      <c r="C478" s="12" t="s">
        <v>2134</v>
      </c>
      <c r="D478" s="12">
        <v>2300</v>
      </c>
      <c r="E478" s="14">
        <v>1</v>
      </c>
      <c r="F478" s="25">
        <v>28435</v>
      </c>
    </row>
    <row r="479" spans="1:6" ht="14.4" x14ac:dyDescent="0.3">
      <c r="A479" s="14">
        <v>40566584</v>
      </c>
      <c r="B479" s="13">
        <v>44742</v>
      </c>
      <c r="C479" s="12" t="s">
        <v>2619</v>
      </c>
      <c r="D479" s="12">
        <v>1000</v>
      </c>
      <c r="E479" s="14">
        <v>1</v>
      </c>
      <c r="F479" s="25">
        <v>59144.799999999996</v>
      </c>
    </row>
    <row r="480" spans="1:6" ht="14.4" x14ac:dyDescent="0.3">
      <c r="A480" s="14">
        <v>53183200</v>
      </c>
      <c r="B480" s="13">
        <v>44790</v>
      </c>
      <c r="C480" s="12" t="s">
        <v>2620</v>
      </c>
      <c r="D480" s="12">
        <v>1100</v>
      </c>
      <c r="E480" s="14">
        <v>1</v>
      </c>
      <c r="F480" s="25">
        <v>40000</v>
      </c>
    </row>
    <row r="481" spans="1:6" ht="14.4" x14ac:dyDescent="0.3">
      <c r="A481" s="14">
        <v>68494488</v>
      </c>
      <c r="B481" s="13">
        <v>44682</v>
      </c>
      <c r="C481" s="12" t="s">
        <v>2621</v>
      </c>
      <c r="D481" s="12">
        <v>1200</v>
      </c>
      <c r="E481" s="14">
        <v>1</v>
      </c>
      <c r="F481" s="25">
        <v>469891.5</v>
      </c>
    </row>
    <row r="482" spans="1:6" ht="14.4" x14ac:dyDescent="0.3">
      <c r="A482" s="14">
        <v>31924781</v>
      </c>
      <c r="B482" s="13">
        <v>44654</v>
      </c>
      <c r="C482" s="12" t="s">
        <v>2622</v>
      </c>
      <c r="D482" s="12">
        <v>1300</v>
      </c>
      <c r="E482" s="14">
        <v>1</v>
      </c>
      <c r="F482" s="25">
        <v>68000</v>
      </c>
    </row>
    <row r="483" spans="1:6" ht="14.4" x14ac:dyDescent="0.3">
      <c r="A483" s="14">
        <v>68604201</v>
      </c>
      <c r="B483" s="13">
        <v>44594</v>
      </c>
      <c r="C483" s="12" t="s">
        <v>2623</v>
      </c>
      <c r="D483" s="12">
        <v>1400</v>
      </c>
      <c r="E483" s="14">
        <v>1</v>
      </c>
      <c r="F483" s="25">
        <v>34122</v>
      </c>
    </row>
    <row r="484" spans="1:6" ht="14.4" x14ac:dyDescent="0.3">
      <c r="A484" s="14">
        <v>26120915</v>
      </c>
      <c r="B484" s="13">
        <v>44854</v>
      </c>
      <c r="C484" s="12" t="s">
        <v>2624</v>
      </c>
      <c r="D484" s="12">
        <v>1500</v>
      </c>
      <c r="E484" s="14">
        <v>1</v>
      </c>
      <c r="F484" s="25">
        <v>202414.8</v>
      </c>
    </row>
    <row r="485" spans="1:6" ht="14.4" x14ac:dyDescent="0.3">
      <c r="A485" s="14">
        <v>55049533</v>
      </c>
      <c r="B485" s="13">
        <v>44771</v>
      </c>
      <c r="C485" s="12" t="s">
        <v>2625</v>
      </c>
      <c r="D485" s="12">
        <v>1600</v>
      </c>
      <c r="E485" s="14">
        <v>1</v>
      </c>
      <c r="F485" s="25">
        <v>36000</v>
      </c>
    </row>
    <row r="486" spans="1:6" ht="14.4" x14ac:dyDescent="0.3">
      <c r="A486" s="14">
        <v>26402515</v>
      </c>
      <c r="B486" s="13">
        <v>44889</v>
      </c>
      <c r="C486" s="12" t="s">
        <v>2626</v>
      </c>
      <c r="D486" s="12">
        <v>1700</v>
      </c>
      <c r="E486" s="14">
        <v>1</v>
      </c>
      <c r="F486" s="25">
        <v>29000</v>
      </c>
    </row>
    <row r="487" spans="1:6" ht="14.4" x14ac:dyDescent="0.3">
      <c r="A487" s="14">
        <v>78206411</v>
      </c>
      <c r="B487" s="13">
        <v>44734</v>
      </c>
      <c r="C487" s="12" t="s">
        <v>2627</v>
      </c>
      <c r="D487" s="12">
        <v>1800</v>
      </c>
      <c r="E487" s="14">
        <v>1</v>
      </c>
      <c r="F487" s="25">
        <v>823280</v>
      </c>
    </row>
    <row r="488" spans="1:6" ht="14.4" x14ac:dyDescent="0.3">
      <c r="A488" s="14">
        <v>69995529</v>
      </c>
      <c r="B488" s="13">
        <v>44722</v>
      </c>
      <c r="C488" s="12" t="s">
        <v>2628</v>
      </c>
      <c r="D488" s="12">
        <v>1900</v>
      </c>
      <c r="E488" s="14">
        <v>1</v>
      </c>
      <c r="F488" s="25">
        <v>49000</v>
      </c>
    </row>
    <row r="489" spans="1:6" ht="14.4" x14ac:dyDescent="0.3">
      <c r="A489" s="14">
        <v>86682735</v>
      </c>
      <c r="B489" s="13">
        <v>44642</v>
      </c>
      <c r="C489" s="12" t="s">
        <v>2629</v>
      </c>
      <c r="D489" s="12">
        <v>2000</v>
      </c>
      <c r="E489" s="14">
        <v>1</v>
      </c>
      <c r="F489" s="25">
        <v>39000</v>
      </c>
    </row>
    <row r="490" spans="1:6" ht="14.4" x14ac:dyDescent="0.3">
      <c r="A490" s="14">
        <v>79278650</v>
      </c>
      <c r="B490" s="13">
        <v>44568</v>
      </c>
      <c r="C490" s="12" t="s">
        <v>2630</v>
      </c>
      <c r="D490" s="12">
        <v>2100</v>
      </c>
      <c r="E490" s="14">
        <v>1</v>
      </c>
      <c r="F490" s="25">
        <v>46000</v>
      </c>
    </row>
    <row r="491" spans="1:6" ht="14.4" x14ac:dyDescent="0.3">
      <c r="A491" s="14">
        <v>94427383</v>
      </c>
      <c r="B491" s="13">
        <v>44918</v>
      </c>
      <c r="C491" s="12" t="s">
        <v>2631</v>
      </c>
      <c r="D491" s="12">
        <v>2200</v>
      </c>
      <c r="E491" s="14">
        <v>1</v>
      </c>
      <c r="F491" s="25">
        <v>20000</v>
      </c>
    </row>
    <row r="492" spans="1:6" ht="14.4" x14ac:dyDescent="0.3">
      <c r="A492" s="14">
        <v>87485754</v>
      </c>
      <c r="B492" s="13">
        <v>44571</v>
      </c>
      <c r="C492" s="12" t="s">
        <v>2632</v>
      </c>
      <c r="D492" s="12">
        <v>2200</v>
      </c>
      <c r="E492" s="14">
        <v>1</v>
      </c>
      <c r="F492" s="25">
        <v>20000</v>
      </c>
    </row>
    <row r="493" spans="1:6" ht="14.4" x14ac:dyDescent="0.3">
      <c r="A493" s="14">
        <v>81905325</v>
      </c>
      <c r="B493" s="13">
        <v>44735</v>
      </c>
      <c r="C493" s="12" t="s">
        <v>2633</v>
      </c>
      <c r="D493" s="12">
        <v>2300</v>
      </c>
      <c r="E493" s="14">
        <v>1</v>
      </c>
      <c r="F493" s="25">
        <v>25000</v>
      </c>
    </row>
    <row r="494" spans="1:6" ht="14.4" x14ac:dyDescent="0.3">
      <c r="A494" s="14">
        <v>90744884</v>
      </c>
      <c r="B494" s="13">
        <v>44565</v>
      </c>
      <c r="C494" s="12" t="s">
        <v>2634</v>
      </c>
      <c r="D494" s="12">
        <v>1000</v>
      </c>
      <c r="E494" s="14">
        <v>1</v>
      </c>
      <c r="F494" s="25">
        <v>52000</v>
      </c>
    </row>
    <row r="495" spans="1:6" ht="14.4" x14ac:dyDescent="0.3">
      <c r="A495" s="14">
        <v>61438057</v>
      </c>
      <c r="B495" s="13">
        <v>44634</v>
      </c>
      <c r="C495" s="12" t="s">
        <v>2635</v>
      </c>
      <c r="D495" s="12">
        <v>1100</v>
      </c>
      <c r="E495" s="14">
        <v>1</v>
      </c>
      <c r="F495" s="25">
        <v>40000</v>
      </c>
    </row>
    <row r="496" spans="1:6" ht="14.4" x14ac:dyDescent="0.3">
      <c r="A496" s="14">
        <v>68928743</v>
      </c>
      <c r="B496" s="13">
        <v>44598</v>
      </c>
      <c r="C496" s="12" t="s">
        <v>2636</v>
      </c>
      <c r="D496" s="12">
        <v>1200</v>
      </c>
      <c r="E496" s="14">
        <v>1</v>
      </c>
      <c r="F496" s="25">
        <v>469891.5</v>
      </c>
    </row>
    <row r="497" spans="1:6" ht="14.4" x14ac:dyDescent="0.3">
      <c r="A497" s="14">
        <v>37022535</v>
      </c>
      <c r="B497" s="13">
        <v>44691</v>
      </c>
      <c r="C497" s="12" t="s">
        <v>2637</v>
      </c>
      <c r="D497" s="12">
        <v>1300</v>
      </c>
      <c r="E497" s="14">
        <v>1</v>
      </c>
      <c r="F497" s="25">
        <v>311902.40000000002</v>
      </c>
    </row>
    <row r="498" spans="1:6" ht="14.4" x14ac:dyDescent="0.3">
      <c r="A498" s="14">
        <v>25943786</v>
      </c>
      <c r="B498" s="13">
        <v>44850</v>
      </c>
      <c r="C498" s="12" t="s">
        <v>2130</v>
      </c>
      <c r="D498" s="12">
        <v>1400</v>
      </c>
      <c r="E498" s="14">
        <v>1</v>
      </c>
      <c r="F498" s="25">
        <v>30000</v>
      </c>
    </row>
    <row r="499" spans="1:6" ht="14.4" x14ac:dyDescent="0.3">
      <c r="A499" s="14">
        <v>31601226</v>
      </c>
      <c r="B499" s="13">
        <v>44780</v>
      </c>
      <c r="C499" s="12" t="s">
        <v>2638</v>
      </c>
      <c r="D499" s="12">
        <v>1500</v>
      </c>
      <c r="E499" s="14">
        <v>1</v>
      </c>
      <c r="F499" s="25">
        <v>28000</v>
      </c>
    </row>
    <row r="500" spans="1:6" ht="14.4" x14ac:dyDescent="0.3">
      <c r="A500" s="14">
        <v>39602129</v>
      </c>
      <c r="B500" s="13">
        <v>44805</v>
      </c>
      <c r="C500" s="12" t="s">
        <v>2639</v>
      </c>
      <c r="D500" s="12">
        <v>1600</v>
      </c>
      <c r="E500" s="14">
        <v>1</v>
      </c>
      <c r="F500" s="25">
        <v>36000</v>
      </c>
    </row>
    <row r="501" spans="1:6" ht="14.4" x14ac:dyDescent="0.3">
      <c r="A501" s="14">
        <v>77394048</v>
      </c>
      <c r="B501" s="13">
        <v>44909</v>
      </c>
      <c r="C501" s="12" t="s">
        <v>2640</v>
      </c>
      <c r="D501" s="12">
        <v>1700</v>
      </c>
      <c r="E501" s="14">
        <v>1</v>
      </c>
      <c r="F501" s="25">
        <v>29000</v>
      </c>
    </row>
    <row r="502" spans="1:6" ht="14.4" x14ac:dyDescent="0.3">
      <c r="A502" s="14">
        <v>49673182</v>
      </c>
      <c r="B502" s="13">
        <v>44729</v>
      </c>
      <c r="C502" s="12" t="s">
        <v>2641</v>
      </c>
      <c r="D502" s="12">
        <v>1800</v>
      </c>
      <c r="E502" s="14">
        <v>1</v>
      </c>
      <c r="F502" s="25">
        <v>80000</v>
      </c>
    </row>
    <row r="503" spans="1:6" ht="14.4" x14ac:dyDescent="0.3">
      <c r="A503" s="14">
        <v>77758100</v>
      </c>
      <c r="B503" s="13">
        <v>44588</v>
      </c>
      <c r="C503" s="12" t="s">
        <v>2642</v>
      </c>
      <c r="D503" s="12">
        <v>1900</v>
      </c>
      <c r="E503" s="14">
        <v>1</v>
      </c>
      <c r="F503" s="25">
        <v>504259</v>
      </c>
    </row>
    <row r="504" spans="1:6" ht="14.4" x14ac:dyDescent="0.3">
      <c r="A504" s="14">
        <v>44788373</v>
      </c>
      <c r="B504" s="13">
        <v>44911</v>
      </c>
      <c r="C504" s="12" t="s">
        <v>2643</v>
      </c>
      <c r="D504" s="12">
        <v>2000</v>
      </c>
      <c r="E504" s="14">
        <v>1</v>
      </c>
      <c r="F504" s="25">
        <v>39000</v>
      </c>
    </row>
    <row r="505" spans="1:6" ht="14.4" x14ac:dyDescent="0.3">
      <c r="A505" s="14">
        <v>96934657</v>
      </c>
      <c r="B505" s="13">
        <v>44854</v>
      </c>
      <c r="C505" s="12" t="s">
        <v>2644</v>
      </c>
      <c r="D505" s="12">
        <v>2100</v>
      </c>
      <c r="E505" s="14">
        <v>1</v>
      </c>
      <c r="F505" s="25">
        <v>46000</v>
      </c>
    </row>
    <row r="506" spans="1:6" ht="14.4" x14ac:dyDescent="0.3">
      <c r="A506" s="14">
        <v>56451725</v>
      </c>
      <c r="B506" s="13">
        <v>44629</v>
      </c>
      <c r="C506" s="12" t="s">
        <v>2645</v>
      </c>
      <c r="D506" s="12">
        <v>2200</v>
      </c>
      <c r="E506" s="14">
        <v>1</v>
      </c>
      <c r="F506" s="25">
        <v>20000</v>
      </c>
    </row>
    <row r="507" spans="1:6" ht="14.4" x14ac:dyDescent="0.3">
      <c r="A507" s="14">
        <v>96046819</v>
      </c>
      <c r="B507" s="13">
        <v>44892</v>
      </c>
      <c r="C507" s="12" t="s">
        <v>2646</v>
      </c>
      <c r="D507" s="12">
        <v>2200</v>
      </c>
      <c r="E507" s="14">
        <v>1</v>
      </c>
      <c r="F507" s="25">
        <v>144582</v>
      </c>
    </row>
    <row r="508" spans="1:6" ht="14.4" x14ac:dyDescent="0.3">
      <c r="A508" s="14">
        <v>43534592</v>
      </c>
      <c r="B508" s="13">
        <v>44871</v>
      </c>
      <c r="C508" s="12" t="s">
        <v>2647</v>
      </c>
      <c r="D508" s="12">
        <v>2300</v>
      </c>
      <c r="E508" s="14">
        <v>1</v>
      </c>
      <c r="F508" s="25">
        <v>180727.5</v>
      </c>
    </row>
    <row r="509" spans="1:6" ht="14.4" x14ac:dyDescent="0.3">
      <c r="A509" s="14">
        <v>28579367</v>
      </c>
      <c r="B509" s="13">
        <v>44834</v>
      </c>
      <c r="C509" s="12" t="s">
        <v>2648</v>
      </c>
      <c r="D509" s="12">
        <v>1000</v>
      </c>
      <c r="E509" s="14">
        <v>1</v>
      </c>
      <c r="F509" s="25">
        <v>535132</v>
      </c>
    </row>
    <row r="510" spans="1:6" ht="14.4" x14ac:dyDescent="0.3">
      <c r="A510" s="14">
        <v>90563037</v>
      </c>
      <c r="B510" s="13">
        <v>44564</v>
      </c>
      <c r="C510" s="12" t="s">
        <v>2649</v>
      </c>
      <c r="D510" s="12">
        <v>1100</v>
      </c>
      <c r="E510" s="14">
        <v>1</v>
      </c>
      <c r="F510" s="25">
        <v>183472</v>
      </c>
    </row>
    <row r="511" spans="1:6" ht="14.4" x14ac:dyDescent="0.3">
      <c r="A511" s="14">
        <v>23236662</v>
      </c>
      <c r="B511" s="13">
        <v>44606</v>
      </c>
      <c r="C511" s="12" t="s">
        <v>2650</v>
      </c>
      <c r="D511" s="12">
        <v>1200</v>
      </c>
      <c r="E511" s="14">
        <v>1</v>
      </c>
      <c r="F511" s="25">
        <v>65000</v>
      </c>
    </row>
    <row r="512" spans="1:6" ht="14.4" x14ac:dyDescent="0.3">
      <c r="A512" s="14">
        <v>12297137</v>
      </c>
      <c r="B512" s="13">
        <v>44600</v>
      </c>
      <c r="C512" s="12" t="s">
        <v>2651</v>
      </c>
      <c r="D512" s="12">
        <v>1300</v>
      </c>
      <c r="E512" s="14">
        <v>1</v>
      </c>
      <c r="F512" s="25">
        <v>491578.8</v>
      </c>
    </row>
    <row r="513" spans="1:6" ht="14.4" x14ac:dyDescent="0.3">
      <c r="A513" s="14">
        <v>85989979</v>
      </c>
      <c r="B513" s="13">
        <v>44669</v>
      </c>
      <c r="C513" s="12" t="s">
        <v>2652</v>
      </c>
      <c r="D513" s="12">
        <v>1400</v>
      </c>
      <c r="E513" s="14">
        <v>1</v>
      </c>
      <c r="F513" s="25">
        <v>30000</v>
      </c>
    </row>
    <row r="514" spans="1:6" ht="14.4" x14ac:dyDescent="0.3">
      <c r="A514" s="14">
        <v>68591198</v>
      </c>
      <c r="B514" s="13">
        <v>44747</v>
      </c>
      <c r="C514" s="12" t="s">
        <v>2653</v>
      </c>
      <c r="D514" s="12">
        <v>1500</v>
      </c>
      <c r="E514" s="14">
        <v>1</v>
      </c>
      <c r="F514" s="25">
        <v>202414.8</v>
      </c>
    </row>
    <row r="515" spans="1:6" ht="14.4" x14ac:dyDescent="0.3">
      <c r="A515" s="14">
        <v>67302737</v>
      </c>
      <c r="B515" s="13">
        <v>44609</v>
      </c>
      <c r="C515" s="12" t="s">
        <v>2654</v>
      </c>
      <c r="D515" s="12">
        <v>1600</v>
      </c>
      <c r="E515" s="14">
        <v>1</v>
      </c>
      <c r="F515" s="25">
        <v>36000</v>
      </c>
    </row>
    <row r="516" spans="1:6" ht="14.4" x14ac:dyDescent="0.3">
      <c r="A516" s="14">
        <v>93791843</v>
      </c>
      <c r="B516" s="13">
        <v>44734</v>
      </c>
      <c r="C516" s="12" t="s">
        <v>2655</v>
      </c>
      <c r="D516" s="12">
        <v>1700</v>
      </c>
      <c r="E516" s="14">
        <v>1</v>
      </c>
      <c r="F516" s="25">
        <v>29000</v>
      </c>
    </row>
    <row r="517" spans="1:6" ht="14.4" x14ac:dyDescent="0.3">
      <c r="A517" s="14">
        <v>51861210</v>
      </c>
      <c r="B517" s="13">
        <v>44763</v>
      </c>
      <c r="C517" s="12" t="s">
        <v>2656</v>
      </c>
      <c r="D517" s="12">
        <v>1800</v>
      </c>
      <c r="E517" s="14">
        <v>1</v>
      </c>
      <c r="F517" s="25">
        <v>823280</v>
      </c>
    </row>
    <row r="518" spans="1:6" ht="14.4" x14ac:dyDescent="0.3">
      <c r="A518" s="14">
        <v>63088775</v>
      </c>
      <c r="B518" s="13">
        <v>44712</v>
      </c>
      <c r="C518" s="12" t="s">
        <v>2128</v>
      </c>
      <c r="D518" s="12">
        <v>1900</v>
      </c>
      <c r="E518" s="14">
        <v>1</v>
      </c>
      <c r="F518" s="25">
        <v>49000</v>
      </c>
    </row>
    <row r="519" spans="1:6" ht="14.4" x14ac:dyDescent="0.3">
      <c r="A519" s="14">
        <v>14834423</v>
      </c>
      <c r="B519" s="13">
        <v>44579</v>
      </c>
      <c r="C519" s="12" t="s">
        <v>2657</v>
      </c>
      <c r="D519" s="12">
        <v>2000</v>
      </c>
      <c r="E519" s="14">
        <v>1</v>
      </c>
      <c r="F519" s="25">
        <v>39000</v>
      </c>
    </row>
    <row r="520" spans="1:6" ht="14.4" x14ac:dyDescent="0.3">
      <c r="A520" s="14">
        <v>94788844</v>
      </c>
      <c r="B520" s="13">
        <v>44585</v>
      </c>
      <c r="C520" s="12" t="s">
        <v>2658</v>
      </c>
      <c r="D520" s="12">
        <v>2100</v>
      </c>
      <c r="E520" s="14">
        <v>1</v>
      </c>
      <c r="F520" s="25">
        <v>46000</v>
      </c>
    </row>
    <row r="521" spans="1:6" ht="14.4" x14ac:dyDescent="0.3">
      <c r="A521" s="14">
        <v>99420519</v>
      </c>
      <c r="B521" s="13">
        <v>44887</v>
      </c>
      <c r="C521" s="12" t="s">
        <v>2659</v>
      </c>
      <c r="D521" s="12">
        <v>2200</v>
      </c>
      <c r="E521" s="14">
        <v>1</v>
      </c>
      <c r="F521" s="25">
        <v>20000</v>
      </c>
    </row>
    <row r="522" spans="1:6" ht="14.4" x14ac:dyDescent="0.3">
      <c r="A522" s="14">
        <v>49404993</v>
      </c>
      <c r="B522" s="13">
        <v>44631</v>
      </c>
      <c r="C522" s="12" t="s">
        <v>2660</v>
      </c>
      <c r="D522" s="12">
        <v>2200</v>
      </c>
      <c r="E522" s="14">
        <v>1</v>
      </c>
      <c r="F522" s="25">
        <v>22748</v>
      </c>
    </row>
    <row r="523" spans="1:6" ht="14.4" x14ac:dyDescent="0.3">
      <c r="A523" s="14">
        <v>12801631</v>
      </c>
      <c r="B523" s="13">
        <v>44752</v>
      </c>
      <c r="C523" s="12" t="s">
        <v>2661</v>
      </c>
      <c r="D523" s="12">
        <v>2300</v>
      </c>
      <c r="E523" s="14">
        <v>1</v>
      </c>
      <c r="F523" s="25">
        <v>114670</v>
      </c>
    </row>
    <row r="524" spans="1:6" ht="14.4" x14ac:dyDescent="0.3">
      <c r="A524" s="14">
        <v>22175615</v>
      </c>
      <c r="B524" s="13">
        <v>44579</v>
      </c>
      <c r="C524" s="12" t="s">
        <v>1612</v>
      </c>
      <c r="D524" s="12">
        <v>1000</v>
      </c>
      <c r="E524" s="14">
        <v>1</v>
      </c>
      <c r="F524" s="25">
        <v>535132</v>
      </c>
    </row>
    <row r="525" spans="1:6" ht="14.4" x14ac:dyDescent="0.3">
      <c r="A525" s="14">
        <v>70557706</v>
      </c>
      <c r="B525" s="13">
        <v>44588</v>
      </c>
      <c r="C525" s="12" t="s">
        <v>2662</v>
      </c>
      <c r="D525" s="12">
        <v>1100</v>
      </c>
      <c r="E525" s="14">
        <v>1</v>
      </c>
      <c r="F525" s="25">
        <v>289164</v>
      </c>
    </row>
    <row r="526" spans="1:6" ht="14.4" x14ac:dyDescent="0.3">
      <c r="A526" s="14">
        <v>40720580</v>
      </c>
      <c r="B526" s="13">
        <v>44763</v>
      </c>
      <c r="C526" s="12" t="s">
        <v>2663</v>
      </c>
      <c r="D526" s="12">
        <v>1200</v>
      </c>
      <c r="E526" s="14">
        <v>1</v>
      </c>
      <c r="F526" s="25">
        <v>65000</v>
      </c>
    </row>
    <row r="527" spans="1:6" ht="14.4" x14ac:dyDescent="0.3">
      <c r="A527" s="14">
        <v>98729972</v>
      </c>
      <c r="B527" s="13">
        <v>44654</v>
      </c>
      <c r="C527" s="12" t="s">
        <v>2664</v>
      </c>
      <c r="D527" s="12">
        <v>1300</v>
      </c>
      <c r="E527" s="14">
        <v>1</v>
      </c>
      <c r="F527" s="25">
        <v>68000</v>
      </c>
    </row>
    <row r="528" spans="1:6" ht="14.4" x14ac:dyDescent="0.3">
      <c r="A528" s="14">
        <v>90048730</v>
      </c>
      <c r="B528" s="13">
        <v>44600</v>
      </c>
      <c r="C528" s="12" t="s">
        <v>2665</v>
      </c>
      <c r="D528" s="12">
        <v>1400</v>
      </c>
      <c r="E528" s="14">
        <v>1</v>
      </c>
      <c r="F528" s="25">
        <v>30000</v>
      </c>
    </row>
    <row r="529" spans="1:6" ht="14.4" x14ac:dyDescent="0.3">
      <c r="A529" s="14">
        <v>62063211</v>
      </c>
      <c r="B529" s="13">
        <v>44574</v>
      </c>
      <c r="C529" s="12" t="s">
        <v>2666</v>
      </c>
      <c r="D529" s="12">
        <v>1500</v>
      </c>
      <c r="E529" s="14">
        <v>1</v>
      </c>
      <c r="F529" s="25">
        <v>28000</v>
      </c>
    </row>
    <row r="530" spans="1:6" ht="14.4" x14ac:dyDescent="0.3">
      <c r="A530" s="14">
        <v>13400407</v>
      </c>
      <c r="B530" s="13">
        <v>44584</v>
      </c>
      <c r="C530" s="12" t="s">
        <v>2667</v>
      </c>
      <c r="D530" s="12">
        <v>1600</v>
      </c>
      <c r="E530" s="14">
        <v>1</v>
      </c>
      <c r="F530" s="25">
        <v>40946.400000000001</v>
      </c>
    </row>
    <row r="531" spans="1:6" ht="14.4" x14ac:dyDescent="0.3">
      <c r="A531" s="14">
        <v>99516803</v>
      </c>
      <c r="B531" s="13">
        <v>44662</v>
      </c>
      <c r="C531" s="12" t="s">
        <v>2668</v>
      </c>
      <c r="D531" s="12">
        <v>1700</v>
      </c>
      <c r="E531" s="14">
        <v>1</v>
      </c>
      <c r="F531" s="25">
        <v>133017.20000000001</v>
      </c>
    </row>
    <row r="532" spans="1:6" ht="14.4" x14ac:dyDescent="0.3">
      <c r="A532" s="14">
        <v>61988280</v>
      </c>
      <c r="B532" s="13">
        <v>44630</v>
      </c>
      <c r="C532" s="12" t="s">
        <v>2669</v>
      </c>
      <c r="D532" s="12">
        <v>1800</v>
      </c>
      <c r="E532" s="14">
        <v>1</v>
      </c>
      <c r="F532" s="25">
        <v>823280</v>
      </c>
    </row>
    <row r="533" spans="1:6" ht="14.4" x14ac:dyDescent="0.3">
      <c r="A533" s="14">
        <v>28903642</v>
      </c>
      <c r="B533" s="13">
        <v>44872</v>
      </c>
      <c r="C533" s="12" t="s">
        <v>2670</v>
      </c>
      <c r="D533" s="12">
        <v>1900</v>
      </c>
      <c r="E533" s="14">
        <v>1</v>
      </c>
      <c r="F533" s="25">
        <v>49000</v>
      </c>
    </row>
    <row r="534" spans="1:6" ht="14.4" x14ac:dyDescent="0.3">
      <c r="A534" s="14">
        <v>69048634</v>
      </c>
      <c r="B534" s="13">
        <v>44629</v>
      </c>
      <c r="C534" s="12" t="s">
        <v>1611</v>
      </c>
      <c r="D534" s="12">
        <v>2000</v>
      </c>
      <c r="E534" s="14">
        <v>1</v>
      </c>
      <c r="F534" s="25">
        <v>401349</v>
      </c>
    </row>
    <row r="535" spans="1:6" ht="14.4" x14ac:dyDescent="0.3">
      <c r="A535" s="14">
        <v>45500110</v>
      </c>
      <c r="B535" s="13">
        <v>44871</v>
      </c>
      <c r="C535" s="12" t="s">
        <v>2671</v>
      </c>
      <c r="D535" s="12">
        <v>2100</v>
      </c>
      <c r="E535" s="14">
        <v>1</v>
      </c>
      <c r="F535" s="25">
        <v>46000</v>
      </c>
    </row>
    <row r="536" spans="1:6" ht="14.4" x14ac:dyDescent="0.3">
      <c r="A536" s="14">
        <v>51766120</v>
      </c>
      <c r="B536" s="13">
        <v>44591</v>
      </c>
      <c r="C536" s="12" t="s">
        <v>2672</v>
      </c>
      <c r="D536" s="12">
        <v>2200</v>
      </c>
      <c r="E536" s="14">
        <v>1</v>
      </c>
      <c r="F536" s="25">
        <v>20000</v>
      </c>
    </row>
    <row r="537" spans="1:6" ht="14.4" x14ac:dyDescent="0.3">
      <c r="A537" s="14">
        <v>58629881</v>
      </c>
      <c r="B537" s="13">
        <v>44581</v>
      </c>
      <c r="C537" s="12" t="s">
        <v>2673</v>
      </c>
      <c r="D537" s="12">
        <v>2200</v>
      </c>
      <c r="E537" s="14">
        <v>1</v>
      </c>
      <c r="F537" s="25">
        <v>91736</v>
      </c>
    </row>
    <row r="538" spans="1:6" ht="14.4" x14ac:dyDescent="0.3">
      <c r="A538" s="14">
        <v>58732533</v>
      </c>
      <c r="B538" s="13">
        <v>44715</v>
      </c>
      <c r="C538" s="12" t="s">
        <v>2674</v>
      </c>
      <c r="D538" s="12">
        <v>2300</v>
      </c>
      <c r="E538" s="14">
        <v>1</v>
      </c>
      <c r="F538" s="25">
        <v>25000</v>
      </c>
    </row>
    <row r="539" spans="1:6" ht="14.4" x14ac:dyDescent="0.3">
      <c r="A539" s="14">
        <v>88178129</v>
      </c>
      <c r="B539" s="13">
        <v>44803</v>
      </c>
      <c r="C539" s="12" t="s">
        <v>2675</v>
      </c>
      <c r="D539" s="12">
        <v>1000</v>
      </c>
      <c r="E539" s="14">
        <v>1</v>
      </c>
      <c r="F539" s="25">
        <v>375913.2</v>
      </c>
    </row>
    <row r="540" spans="1:6" ht="14.4" x14ac:dyDescent="0.3">
      <c r="A540" s="14">
        <v>37476819</v>
      </c>
      <c r="B540" s="13">
        <v>44640</v>
      </c>
      <c r="C540" s="12" t="s">
        <v>2676</v>
      </c>
      <c r="D540" s="12">
        <v>1100</v>
      </c>
      <c r="E540" s="14">
        <v>1</v>
      </c>
      <c r="F540" s="25">
        <v>40000</v>
      </c>
    </row>
    <row r="541" spans="1:6" ht="14.4" x14ac:dyDescent="0.3">
      <c r="A541" s="14">
        <v>41946629</v>
      </c>
      <c r="B541" s="13">
        <v>44747</v>
      </c>
      <c r="C541" s="12" t="s">
        <v>2677</v>
      </c>
      <c r="D541" s="12">
        <v>1200</v>
      </c>
      <c r="E541" s="14">
        <v>1</v>
      </c>
      <c r="F541" s="25">
        <v>73931</v>
      </c>
    </row>
    <row r="542" spans="1:6" ht="14.4" x14ac:dyDescent="0.3">
      <c r="A542" s="14">
        <v>79852164</v>
      </c>
      <c r="B542" s="13">
        <v>44712</v>
      </c>
      <c r="C542" s="12" t="s">
        <v>2678</v>
      </c>
      <c r="D542" s="12">
        <v>1300</v>
      </c>
      <c r="E542" s="14">
        <v>1</v>
      </c>
      <c r="F542" s="25">
        <v>311902.40000000002</v>
      </c>
    </row>
    <row r="543" spans="1:6" ht="14.4" x14ac:dyDescent="0.3">
      <c r="A543" s="14">
        <v>25335991</v>
      </c>
      <c r="B543" s="13">
        <v>44755</v>
      </c>
      <c r="C543" s="12" t="s">
        <v>2679</v>
      </c>
      <c r="D543" s="12">
        <v>1400</v>
      </c>
      <c r="E543" s="14">
        <v>1</v>
      </c>
      <c r="F543" s="25">
        <v>34122</v>
      </c>
    </row>
    <row r="544" spans="1:6" ht="14.4" x14ac:dyDescent="0.3">
      <c r="A544" s="14">
        <v>80472344</v>
      </c>
      <c r="B544" s="13">
        <v>44914</v>
      </c>
      <c r="C544" s="12" t="s">
        <v>2680</v>
      </c>
      <c r="D544" s="12">
        <v>1500</v>
      </c>
      <c r="E544" s="14">
        <v>1</v>
      </c>
      <c r="F544" s="25">
        <v>28000</v>
      </c>
    </row>
    <row r="545" spans="1:6" ht="14.4" x14ac:dyDescent="0.3">
      <c r="A545" s="14">
        <v>48743859</v>
      </c>
      <c r="B545" s="13">
        <v>44829</v>
      </c>
      <c r="C545" s="12" t="s">
        <v>2681</v>
      </c>
      <c r="D545" s="12">
        <v>1600</v>
      </c>
      <c r="E545" s="14">
        <v>1</v>
      </c>
      <c r="F545" s="25">
        <v>36000</v>
      </c>
    </row>
    <row r="546" spans="1:6" ht="14.4" x14ac:dyDescent="0.3">
      <c r="A546" s="14">
        <v>78205924</v>
      </c>
      <c r="B546" s="13">
        <v>44661</v>
      </c>
      <c r="C546" s="12" t="s">
        <v>2682</v>
      </c>
      <c r="D546" s="12">
        <v>1700</v>
      </c>
      <c r="E546" s="14">
        <v>1</v>
      </c>
      <c r="F546" s="25">
        <v>209643.9</v>
      </c>
    </row>
    <row r="547" spans="1:6" ht="14.4" x14ac:dyDescent="0.3">
      <c r="A547" s="14">
        <v>47882009</v>
      </c>
      <c r="B547" s="13">
        <v>44582</v>
      </c>
      <c r="C547" s="12" t="s">
        <v>2683</v>
      </c>
      <c r="D547" s="12">
        <v>1800</v>
      </c>
      <c r="E547" s="14">
        <v>1</v>
      </c>
      <c r="F547" s="25">
        <v>823280</v>
      </c>
    </row>
    <row r="548" spans="1:6" ht="14.4" x14ac:dyDescent="0.3">
      <c r="A548" s="14">
        <v>92588071</v>
      </c>
      <c r="B548" s="13">
        <v>44718</v>
      </c>
      <c r="C548" s="12" t="s">
        <v>2684</v>
      </c>
      <c r="D548" s="12">
        <v>1900</v>
      </c>
      <c r="E548" s="14">
        <v>1</v>
      </c>
      <c r="F548" s="25">
        <v>49000</v>
      </c>
    </row>
    <row r="549" spans="1:6" ht="14.4" x14ac:dyDescent="0.3">
      <c r="A549" s="14">
        <v>77429447</v>
      </c>
      <c r="B549" s="13">
        <v>44608</v>
      </c>
      <c r="C549" s="12" t="s">
        <v>2685</v>
      </c>
      <c r="D549" s="12">
        <v>2000</v>
      </c>
      <c r="E549" s="14">
        <v>1</v>
      </c>
      <c r="F549" s="25">
        <v>39000</v>
      </c>
    </row>
    <row r="550" spans="1:6" ht="14.4" x14ac:dyDescent="0.3">
      <c r="A550" s="14">
        <v>25758939</v>
      </c>
      <c r="B550" s="13">
        <v>44843</v>
      </c>
      <c r="C550" s="12" t="s">
        <v>2686</v>
      </c>
      <c r="D550" s="12">
        <v>2100</v>
      </c>
      <c r="E550" s="14">
        <v>1</v>
      </c>
      <c r="F550" s="25">
        <v>46000</v>
      </c>
    </row>
    <row r="551" spans="1:6" ht="14.4" x14ac:dyDescent="0.3">
      <c r="A551" s="14">
        <v>70090708</v>
      </c>
      <c r="B551" s="13">
        <v>44640</v>
      </c>
      <c r="C551" s="12" t="s">
        <v>2687</v>
      </c>
      <c r="D551" s="12">
        <v>2200</v>
      </c>
      <c r="E551" s="14">
        <v>1</v>
      </c>
      <c r="F551" s="25">
        <v>144582</v>
      </c>
    </row>
    <row r="552" spans="1:6" ht="14.4" x14ac:dyDescent="0.3">
      <c r="A552" s="14">
        <v>61176229</v>
      </c>
      <c r="B552" s="13">
        <v>44801</v>
      </c>
      <c r="C552" s="12" t="s">
        <v>2688</v>
      </c>
      <c r="D552" s="12">
        <v>2200</v>
      </c>
      <c r="E552" s="14">
        <v>1</v>
      </c>
      <c r="F552" s="25">
        <v>497520</v>
      </c>
    </row>
    <row r="553" spans="1:6" ht="14.4" x14ac:dyDescent="0.3">
      <c r="A553" s="14">
        <v>44760600</v>
      </c>
      <c r="B553" s="13">
        <v>44575</v>
      </c>
      <c r="C553" s="12" t="s">
        <v>2689</v>
      </c>
      <c r="D553" s="12">
        <v>2300</v>
      </c>
      <c r="E553" s="14">
        <v>1</v>
      </c>
      <c r="F553" s="25">
        <v>180727.5</v>
      </c>
    </row>
    <row r="554" spans="1:6" ht="14.4" x14ac:dyDescent="0.3">
      <c r="A554" s="14">
        <v>14520544</v>
      </c>
      <c r="B554" s="13">
        <v>44629</v>
      </c>
      <c r="C554" s="12" t="s">
        <v>2690</v>
      </c>
      <c r="D554" s="12">
        <v>1000</v>
      </c>
      <c r="E554" s="14">
        <v>1</v>
      </c>
      <c r="F554" s="25">
        <v>52000</v>
      </c>
    </row>
    <row r="555" spans="1:6" ht="14.4" x14ac:dyDescent="0.3">
      <c r="A555" s="14">
        <v>67618057</v>
      </c>
      <c r="B555" s="13">
        <v>44908</v>
      </c>
      <c r="C555" s="12" t="s">
        <v>2691</v>
      </c>
      <c r="D555" s="12">
        <v>1100</v>
      </c>
      <c r="E555" s="14">
        <v>1</v>
      </c>
      <c r="F555" s="25">
        <v>411640</v>
      </c>
    </row>
    <row r="556" spans="1:6" ht="14.4" x14ac:dyDescent="0.3">
      <c r="A556" s="14">
        <v>71627291</v>
      </c>
      <c r="B556" s="13">
        <v>44712</v>
      </c>
      <c r="C556" s="12" t="s">
        <v>2692</v>
      </c>
      <c r="D556" s="12">
        <v>1200</v>
      </c>
      <c r="E556" s="14">
        <v>1</v>
      </c>
      <c r="F556" s="25">
        <v>73931</v>
      </c>
    </row>
    <row r="557" spans="1:6" ht="14.4" x14ac:dyDescent="0.3">
      <c r="A557" s="14">
        <v>66917708</v>
      </c>
      <c r="B557" s="13">
        <v>44748</v>
      </c>
      <c r="C557" s="12" t="s">
        <v>2693</v>
      </c>
      <c r="D557" s="12">
        <v>1300</v>
      </c>
      <c r="E557" s="14">
        <v>1</v>
      </c>
      <c r="F557" s="25">
        <v>68000</v>
      </c>
    </row>
    <row r="558" spans="1:6" ht="14.4" x14ac:dyDescent="0.3">
      <c r="A558" s="14">
        <v>43560529</v>
      </c>
      <c r="B558" s="13">
        <v>44609</v>
      </c>
      <c r="C558" s="12" t="s">
        <v>2694</v>
      </c>
      <c r="D558" s="12">
        <v>1400</v>
      </c>
      <c r="E558" s="14">
        <v>1</v>
      </c>
      <c r="F558" s="25">
        <v>30000</v>
      </c>
    </row>
    <row r="559" spans="1:6" ht="14.4" x14ac:dyDescent="0.3">
      <c r="A559" s="14">
        <v>31463434</v>
      </c>
      <c r="B559" s="13">
        <v>44649</v>
      </c>
      <c r="C559" s="12" t="s">
        <v>2695</v>
      </c>
      <c r="D559" s="12">
        <v>1500</v>
      </c>
      <c r="E559" s="14">
        <v>1</v>
      </c>
      <c r="F559" s="25">
        <v>288148</v>
      </c>
    </row>
    <row r="560" spans="1:6" ht="14.4" x14ac:dyDescent="0.3">
      <c r="A560" s="14">
        <v>49705474</v>
      </c>
      <c r="B560" s="13">
        <v>44696</v>
      </c>
      <c r="C560" s="12" t="s">
        <v>2696</v>
      </c>
      <c r="D560" s="12">
        <v>1600</v>
      </c>
      <c r="E560" s="14">
        <v>1</v>
      </c>
      <c r="F560" s="25">
        <v>260247.6</v>
      </c>
    </row>
    <row r="561" spans="1:6" ht="14.4" x14ac:dyDescent="0.3">
      <c r="A561" s="14">
        <v>14780627</v>
      </c>
      <c r="B561" s="13">
        <v>44636</v>
      </c>
      <c r="C561" s="12" t="s">
        <v>2697</v>
      </c>
      <c r="D561" s="12">
        <v>1700</v>
      </c>
      <c r="E561" s="14">
        <v>1</v>
      </c>
      <c r="F561" s="25">
        <v>29000</v>
      </c>
    </row>
    <row r="562" spans="1:6" ht="14.4" x14ac:dyDescent="0.3">
      <c r="A562" s="14">
        <v>45538454</v>
      </c>
      <c r="B562" s="13">
        <v>44672</v>
      </c>
      <c r="C562" s="12" t="s">
        <v>2698</v>
      </c>
      <c r="D562" s="12">
        <v>1800</v>
      </c>
      <c r="E562" s="14">
        <v>1</v>
      </c>
      <c r="F562" s="25">
        <v>80000</v>
      </c>
    </row>
    <row r="563" spans="1:6" ht="14.4" x14ac:dyDescent="0.3">
      <c r="A563" s="14">
        <v>19470103</v>
      </c>
      <c r="B563" s="13">
        <v>44658</v>
      </c>
      <c r="C563" s="12" t="s">
        <v>2699</v>
      </c>
      <c r="D563" s="12">
        <v>1900</v>
      </c>
      <c r="E563" s="14">
        <v>1</v>
      </c>
      <c r="F563" s="25">
        <v>49000</v>
      </c>
    </row>
    <row r="564" spans="1:6" ht="14.4" x14ac:dyDescent="0.3">
      <c r="A564" s="14">
        <v>97516890</v>
      </c>
      <c r="B564" s="13">
        <v>44685</v>
      </c>
      <c r="C564" s="12" t="s">
        <v>2700</v>
      </c>
      <c r="D564" s="12">
        <v>2000</v>
      </c>
      <c r="E564" s="14">
        <v>1</v>
      </c>
      <c r="F564" s="25">
        <v>39000</v>
      </c>
    </row>
    <row r="565" spans="1:6" ht="14.4" x14ac:dyDescent="0.3">
      <c r="A565" s="14">
        <v>34239435</v>
      </c>
      <c r="B565" s="13">
        <v>44793</v>
      </c>
      <c r="C565" s="12" t="s">
        <v>2701</v>
      </c>
      <c r="D565" s="12">
        <v>2100</v>
      </c>
      <c r="E565" s="14">
        <v>1</v>
      </c>
      <c r="F565" s="25">
        <v>473386</v>
      </c>
    </row>
    <row r="566" spans="1:6" ht="14.4" x14ac:dyDescent="0.3">
      <c r="A566" s="14">
        <v>98282755</v>
      </c>
      <c r="B566" s="13">
        <v>44916</v>
      </c>
      <c r="C566" s="12" t="s">
        <v>2702</v>
      </c>
      <c r="D566" s="12">
        <v>2200</v>
      </c>
      <c r="E566" s="14">
        <v>1</v>
      </c>
      <c r="F566" s="25">
        <v>20000</v>
      </c>
    </row>
    <row r="567" spans="1:6" ht="14.4" x14ac:dyDescent="0.3">
      <c r="A567" s="14">
        <v>26671821</v>
      </c>
      <c r="B567" s="13">
        <v>44769</v>
      </c>
      <c r="C567" s="12" t="s">
        <v>2703</v>
      </c>
      <c r="D567" s="12">
        <v>2200</v>
      </c>
      <c r="E567" s="14">
        <v>1</v>
      </c>
      <c r="F567" s="25">
        <v>20000</v>
      </c>
    </row>
    <row r="568" spans="1:6" ht="14.4" x14ac:dyDescent="0.3">
      <c r="A568" s="14">
        <v>39271870</v>
      </c>
      <c r="B568" s="13">
        <v>44820</v>
      </c>
      <c r="C568" s="12" t="s">
        <v>2704</v>
      </c>
      <c r="D568" s="12">
        <v>2300</v>
      </c>
      <c r="E568" s="14">
        <v>1</v>
      </c>
      <c r="F568" s="25">
        <v>257275</v>
      </c>
    </row>
    <row r="569" spans="1:6" ht="14.4" x14ac:dyDescent="0.3">
      <c r="A569" s="14">
        <v>10669867</v>
      </c>
      <c r="B569" s="13">
        <v>44756</v>
      </c>
      <c r="C569" s="12" t="s">
        <v>2705</v>
      </c>
      <c r="D569" s="12">
        <v>1000</v>
      </c>
      <c r="E569" s="14">
        <v>1</v>
      </c>
      <c r="F569" s="25">
        <v>52000</v>
      </c>
    </row>
    <row r="570" spans="1:6" ht="14.4" x14ac:dyDescent="0.3">
      <c r="A570" s="14">
        <v>10306994</v>
      </c>
      <c r="B570" s="13">
        <v>44668</v>
      </c>
      <c r="C570" s="12" t="s">
        <v>2706</v>
      </c>
      <c r="D570" s="12">
        <v>1100</v>
      </c>
      <c r="E570" s="14">
        <v>1</v>
      </c>
      <c r="F570" s="25">
        <v>411640</v>
      </c>
    </row>
    <row r="571" spans="1:6" ht="14.4" x14ac:dyDescent="0.3">
      <c r="A571" s="14">
        <v>25904380</v>
      </c>
      <c r="B571" s="13">
        <v>44871</v>
      </c>
      <c r="C571" s="12" t="s">
        <v>2707</v>
      </c>
      <c r="D571" s="12">
        <v>1200</v>
      </c>
      <c r="E571" s="14">
        <v>1</v>
      </c>
      <c r="F571" s="25">
        <v>65000</v>
      </c>
    </row>
    <row r="572" spans="1:6" ht="14.4" x14ac:dyDescent="0.3">
      <c r="A572" s="14">
        <v>68852151</v>
      </c>
      <c r="B572" s="13">
        <v>44836</v>
      </c>
      <c r="C572" s="12" t="s">
        <v>2708</v>
      </c>
      <c r="D572" s="12">
        <v>1300</v>
      </c>
      <c r="E572" s="14">
        <v>1</v>
      </c>
      <c r="F572" s="25">
        <v>491578.8</v>
      </c>
    </row>
    <row r="573" spans="1:6" ht="14.4" x14ac:dyDescent="0.3">
      <c r="A573" s="14">
        <v>47720615</v>
      </c>
      <c r="B573" s="13">
        <v>44894</v>
      </c>
      <c r="C573" s="12" t="s">
        <v>2709</v>
      </c>
      <c r="D573" s="12">
        <v>1400</v>
      </c>
      <c r="E573" s="14">
        <v>1</v>
      </c>
      <c r="F573" s="25">
        <v>137604</v>
      </c>
    </row>
    <row r="574" spans="1:6" ht="14.4" x14ac:dyDescent="0.3">
      <c r="A574" s="14">
        <v>75856335</v>
      </c>
      <c r="B574" s="13">
        <v>44774</v>
      </c>
      <c r="C574" s="12" t="s">
        <v>2710</v>
      </c>
      <c r="D574" s="12">
        <v>1500</v>
      </c>
      <c r="E574" s="14">
        <v>1</v>
      </c>
      <c r="F574" s="25">
        <v>31847.200000000001</v>
      </c>
    </row>
    <row r="575" spans="1:6" ht="14.4" x14ac:dyDescent="0.3">
      <c r="A575" s="14">
        <v>93657776</v>
      </c>
      <c r="B575" s="13">
        <v>44883</v>
      </c>
      <c r="C575" s="12" t="s">
        <v>2711</v>
      </c>
      <c r="D575" s="12">
        <v>1600</v>
      </c>
      <c r="E575" s="14">
        <v>1</v>
      </c>
      <c r="F575" s="25">
        <v>370476</v>
      </c>
    </row>
    <row r="576" spans="1:6" ht="14.4" x14ac:dyDescent="0.3">
      <c r="A576" s="14">
        <v>79147891</v>
      </c>
      <c r="B576" s="13">
        <v>44683</v>
      </c>
      <c r="C576" s="12" t="s">
        <v>2712</v>
      </c>
      <c r="D576" s="12">
        <v>1700</v>
      </c>
      <c r="E576" s="14">
        <v>1</v>
      </c>
      <c r="F576" s="25">
        <v>29000</v>
      </c>
    </row>
    <row r="577" spans="1:6" ht="14.4" x14ac:dyDescent="0.3">
      <c r="A577" s="14">
        <v>33525027</v>
      </c>
      <c r="B577" s="13">
        <v>44915</v>
      </c>
      <c r="C577" s="12" t="s">
        <v>2713</v>
      </c>
      <c r="D577" s="12">
        <v>1800</v>
      </c>
      <c r="E577" s="14">
        <v>1</v>
      </c>
      <c r="F577" s="25">
        <v>823280</v>
      </c>
    </row>
    <row r="578" spans="1:6" ht="14.4" x14ac:dyDescent="0.3">
      <c r="A578" s="14">
        <v>44648775</v>
      </c>
      <c r="B578" s="13">
        <v>44633</v>
      </c>
      <c r="C578" s="12" t="s">
        <v>2714</v>
      </c>
      <c r="D578" s="12">
        <v>1900</v>
      </c>
      <c r="E578" s="14">
        <v>1</v>
      </c>
      <c r="F578" s="25">
        <v>354225.89999999997</v>
      </c>
    </row>
    <row r="579" spans="1:6" ht="14.4" x14ac:dyDescent="0.3">
      <c r="A579" s="14">
        <v>99268832</v>
      </c>
      <c r="B579" s="13">
        <v>44612</v>
      </c>
      <c r="C579" s="12" t="s">
        <v>2715</v>
      </c>
      <c r="D579" s="12">
        <v>2000</v>
      </c>
      <c r="E579" s="14">
        <v>1</v>
      </c>
      <c r="F579" s="25">
        <v>39000</v>
      </c>
    </row>
    <row r="580" spans="1:6" ht="14.4" x14ac:dyDescent="0.3">
      <c r="A580" s="14">
        <v>37663932</v>
      </c>
      <c r="B580" s="13">
        <v>44631</v>
      </c>
      <c r="C580" s="12" t="s">
        <v>2716</v>
      </c>
      <c r="D580" s="12">
        <v>2100</v>
      </c>
      <c r="E580" s="14">
        <v>1</v>
      </c>
      <c r="F580" s="25">
        <v>332538.59999999998</v>
      </c>
    </row>
    <row r="581" spans="1:6" ht="14.4" x14ac:dyDescent="0.3">
      <c r="A581" s="14">
        <v>99184257</v>
      </c>
      <c r="B581" s="13">
        <v>44564</v>
      </c>
      <c r="C581" s="12" t="s">
        <v>2717</v>
      </c>
      <c r="D581" s="12">
        <v>2200</v>
      </c>
      <c r="E581" s="14">
        <v>1</v>
      </c>
      <c r="F581" s="25">
        <v>205820</v>
      </c>
    </row>
    <row r="582" spans="1:6" ht="14.4" x14ac:dyDescent="0.3">
      <c r="A582" s="14">
        <v>32505600</v>
      </c>
      <c r="B582" s="13">
        <v>44719</v>
      </c>
      <c r="C582" s="12" t="s">
        <v>2718</v>
      </c>
      <c r="D582" s="12">
        <v>2200</v>
      </c>
      <c r="E582" s="14">
        <v>1</v>
      </c>
      <c r="F582" s="25">
        <v>91736</v>
      </c>
    </row>
    <row r="583" spans="1:6" ht="14.4" x14ac:dyDescent="0.3">
      <c r="A583" s="14">
        <v>59634645</v>
      </c>
      <c r="B583" s="13">
        <v>44734</v>
      </c>
      <c r="C583" s="12" t="s">
        <v>2719</v>
      </c>
      <c r="D583" s="12">
        <v>2300</v>
      </c>
      <c r="E583" s="14">
        <v>1</v>
      </c>
      <c r="F583" s="25">
        <v>114670</v>
      </c>
    </row>
    <row r="584" spans="1:6" ht="14.4" x14ac:dyDescent="0.3">
      <c r="A584" s="14">
        <v>44772929</v>
      </c>
      <c r="B584" s="13">
        <v>44619</v>
      </c>
      <c r="C584" s="12" t="s">
        <v>2720</v>
      </c>
      <c r="D584" s="12">
        <v>1000</v>
      </c>
      <c r="E584" s="14">
        <v>1</v>
      </c>
      <c r="F584" s="25">
        <v>238513.6</v>
      </c>
    </row>
    <row r="585" spans="1:6" ht="14.4" x14ac:dyDescent="0.3">
      <c r="A585" s="14">
        <v>20567667</v>
      </c>
      <c r="B585" s="13">
        <v>44880</v>
      </c>
      <c r="C585" s="12" t="s">
        <v>2721</v>
      </c>
      <c r="D585" s="12">
        <v>1100</v>
      </c>
      <c r="E585" s="14">
        <v>1</v>
      </c>
      <c r="F585" s="25">
        <v>411640</v>
      </c>
    </row>
    <row r="586" spans="1:6" ht="14.4" x14ac:dyDescent="0.3">
      <c r="A586" s="14">
        <v>91373773</v>
      </c>
      <c r="B586" s="13">
        <v>44759</v>
      </c>
      <c r="C586" s="12" t="s">
        <v>2722</v>
      </c>
      <c r="D586" s="12">
        <v>1200</v>
      </c>
      <c r="E586" s="14">
        <v>1</v>
      </c>
      <c r="F586" s="25">
        <v>668915</v>
      </c>
    </row>
    <row r="587" spans="1:6" ht="14.4" x14ac:dyDescent="0.3">
      <c r="A587" s="14">
        <v>55996171</v>
      </c>
      <c r="B587" s="13">
        <v>44696</v>
      </c>
      <c r="C587" s="12" t="s">
        <v>2723</v>
      </c>
      <c r="D587" s="12">
        <v>1300</v>
      </c>
      <c r="E587" s="14">
        <v>1</v>
      </c>
      <c r="F587" s="25">
        <v>68000</v>
      </c>
    </row>
    <row r="588" spans="1:6" ht="14.4" x14ac:dyDescent="0.3">
      <c r="A588" s="14">
        <v>14946162</v>
      </c>
      <c r="B588" s="13">
        <v>44623</v>
      </c>
      <c r="C588" s="12" t="s">
        <v>2131</v>
      </c>
      <c r="D588" s="12">
        <v>1400</v>
      </c>
      <c r="E588" s="14">
        <v>1</v>
      </c>
      <c r="F588" s="25">
        <v>308730</v>
      </c>
    </row>
    <row r="589" spans="1:6" ht="14.4" x14ac:dyDescent="0.3">
      <c r="A589" s="14">
        <v>25635402</v>
      </c>
      <c r="B589" s="13">
        <v>44811</v>
      </c>
      <c r="C589" s="12" t="s">
        <v>2724</v>
      </c>
      <c r="D589" s="12">
        <v>1500</v>
      </c>
      <c r="E589" s="14">
        <v>1</v>
      </c>
      <c r="F589" s="25">
        <v>288148</v>
      </c>
    </row>
    <row r="590" spans="1:6" ht="14.4" x14ac:dyDescent="0.3">
      <c r="A590" s="14">
        <v>50461103</v>
      </c>
      <c r="B590" s="13">
        <v>44648</v>
      </c>
      <c r="C590" s="12" t="s">
        <v>2725</v>
      </c>
      <c r="D590" s="12">
        <v>1600</v>
      </c>
      <c r="E590" s="14">
        <v>1</v>
      </c>
      <c r="F590" s="25">
        <v>36000</v>
      </c>
    </row>
    <row r="591" spans="1:6" ht="14.4" x14ac:dyDescent="0.3">
      <c r="A591" s="14">
        <v>60509166</v>
      </c>
      <c r="B591" s="13">
        <v>44773</v>
      </c>
      <c r="C591" s="12" t="s">
        <v>2726</v>
      </c>
      <c r="D591" s="12">
        <v>1700</v>
      </c>
      <c r="E591" s="14">
        <v>1</v>
      </c>
      <c r="F591" s="25">
        <v>29000</v>
      </c>
    </row>
    <row r="592" spans="1:6" ht="14.4" x14ac:dyDescent="0.3">
      <c r="A592" s="14">
        <v>66192055</v>
      </c>
      <c r="B592" s="13">
        <v>44643</v>
      </c>
      <c r="C592" s="12" t="s">
        <v>2727</v>
      </c>
      <c r="D592" s="12">
        <v>1800</v>
      </c>
      <c r="E592" s="14">
        <v>1</v>
      </c>
      <c r="F592" s="25">
        <v>80000</v>
      </c>
    </row>
    <row r="593" spans="1:6" ht="14.4" x14ac:dyDescent="0.3">
      <c r="A593" s="14">
        <v>32180097</v>
      </c>
      <c r="B593" s="13">
        <v>44733</v>
      </c>
      <c r="C593" s="12" t="s">
        <v>2728</v>
      </c>
      <c r="D593" s="12">
        <v>1900</v>
      </c>
      <c r="E593" s="14">
        <v>1</v>
      </c>
      <c r="F593" s="25">
        <v>354225.89999999997</v>
      </c>
    </row>
    <row r="594" spans="1:6" ht="14.4" x14ac:dyDescent="0.3">
      <c r="A594" s="14">
        <v>66565086</v>
      </c>
      <c r="B594" s="13">
        <v>44886</v>
      </c>
      <c r="C594" s="12" t="s">
        <v>2729</v>
      </c>
      <c r="D594" s="12">
        <v>2000</v>
      </c>
      <c r="E594" s="14">
        <v>1</v>
      </c>
      <c r="F594" s="25">
        <v>178885.2</v>
      </c>
    </row>
    <row r="595" spans="1:6" ht="14.4" x14ac:dyDescent="0.3">
      <c r="A595" s="14">
        <v>59909433</v>
      </c>
      <c r="B595" s="13">
        <v>44612</v>
      </c>
      <c r="C595" s="12" t="s">
        <v>2730</v>
      </c>
      <c r="D595" s="12">
        <v>2100</v>
      </c>
      <c r="E595" s="14">
        <v>1</v>
      </c>
      <c r="F595" s="25">
        <v>46000</v>
      </c>
    </row>
    <row r="596" spans="1:6" ht="14.4" x14ac:dyDescent="0.3">
      <c r="A596" s="14">
        <v>15818519</v>
      </c>
      <c r="B596" s="13">
        <v>44628</v>
      </c>
      <c r="C596" s="12" t="s">
        <v>2731</v>
      </c>
      <c r="D596" s="12">
        <v>2200</v>
      </c>
      <c r="E596" s="14">
        <v>1</v>
      </c>
      <c r="F596" s="25">
        <v>91736</v>
      </c>
    </row>
    <row r="597" spans="1:6" ht="14.4" x14ac:dyDescent="0.3">
      <c r="A597" s="14">
        <v>35808469</v>
      </c>
      <c r="B597" s="13">
        <v>44915</v>
      </c>
      <c r="C597" s="12" t="s">
        <v>2732</v>
      </c>
      <c r="D597" s="12">
        <v>2200</v>
      </c>
      <c r="E597" s="14">
        <v>1</v>
      </c>
      <c r="F597" s="25">
        <v>144582</v>
      </c>
    </row>
    <row r="598" spans="1:6" ht="14.4" x14ac:dyDescent="0.3">
      <c r="A598" s="14">
        <v>37423457</v>
      </c>
      <c r="B598" s="13">
        <v>44607</v>
      </c>
      <c r="C598" s="12" t="s">
        <v>2733</v>
      </c>
      <c r="D598" s="12">
        <v>2300</v>
      </c>
      <c r="E598" s="14">
        <v>1</v>
      </c>
      <c r="F598" s="25">
        <v>114670</v>
      </c>
    </row>
    <row r="599" spans="1:6" ht="14.4" x14ac:dyDescent="0.3">
      <c r="A599" s="14">
        <v>25333419</v>
      </c>
      <c r="B599" s="13">
        <v>44733</v>
      </c>
      <c r="C599" s="12" t="s">
        <v>2734</v>
      </c>
      <c r="D599" s="12">
        <v>1000</v>
      </c>
      <c r="E599" s="14">
        <v>19</v>
      </c>
      <c r="F599" s="25">
        <v>988000</v>
      </c>
    </row>
    <row r="600" spans="1:6" ht="14.4" x14ac:dyDescent="0.3">
      <c r="A600" s="14">
        <v>19287465</v>
      </c>
      <c r="B600" s="13">
        <v>44694</v>
      </c>
      <c r="C600" s="12" t="s">
        <v>2735</v>
      </c>
      <c r="D600" s="12">
        <v>1100</v>
      </c>
      <c r="E600" s="14">
        <v>11</v>
      </c>
      <c r="F600" s="25">
        <v>2018192</v>
      </c>
    </row>
    <row r="601" spans="1:6" ht="14.4" x14ac:dyDescent="0.3">
      <c r="A601" s="14">
        <v>77923337</v>
      </c>
      <c r="B601" s="13">
        <v>44881</v>
      </c>
      <c r="C601" s="12" t="s">
        <v>2736</v>
      </c>
      <c r="D601" s="12">
        <v>1200</v>
      </c>
      <c r="E601" s="14">
        <v>15</v>
      </c>
      <c r="F601" s="25">
        <v>975000</v>
      </c>
    </row>
    <row r="602" spans="1:6" ht="14.4" x14ac:dyDescent="0.3">
      <c r="A602" s="14">
        <v>80409475</v>
      </c>
      <c r="B602" s="13">
        <v>44599</v>
      </c>
      <c r="C602" s="12" t="s">
        <v>2737</v>
      </c>
      <c r="D602" s="12">
        <v>1300</v>
      </c>
      <c r="E602" s="14">
        <v>19</v>
      </c>
      <c r="F602" s="25">
        <v>1292000</v>
      </c>
    </row>
    <row r="603" spans="1:6" ht="14.4" x14ac:dyDescent="0.3">
      <c r="A603" s="14">
        <v>45217680</v>
      </c>
      <c r="B603" s="13">
        <v>44573</v>
      </c>
      <c r="C603" s="12" t="s">
        <v>2738</v>
      </c>
      <c r="D603" s="12">
        <v>1400</v>
      </c>
      <c r="E603" s="14">
        <v>13</v>
      </c>
      <c r="F603" s="25">
        <v>390000</v>
      </c>
    </row>
    <row r="604" spans="1:6" ht="14.4" x14ac:dyDescent="0.3">
      <c r="A604" s="14">
        <v>77970220</v>
      </c>
      <c r="B604" s="13">
        <v>44648</v>
      </c>
      <c r="C604" s="12" t="s">
        <v>2739</v>
      </c>
      <c r="D604" s="12">
        <v>1500</v>
      </c>
      <c r="E604" s="14">
        <v>14</v>
      </c>
      <c r="F604" s="25">
        <v>445860.8</v>
      </c>
    </row>
    <row r="605" spans="1:6" ht="14.4" x14ac:dyDescent="0.3">
      <c r="A605" s="14">
        <v>74215641</v>
      </c>
      <c r="B605" s="13">
        <v>44621</v>
      </c>
      <c r="C605" s="12" t="s">
        <v>2740</v>
      </c>
      <c r="D605" s="12">
        <v>1600</v>
      </c>
      <c r="E605" s="14">
        <v>19</v>
      </c>
      <c r="F605" s="25">
        <v>684000</v>
      </c>
    </row>
    <row r="606" spans="1:6" ht="14.4" x14ac:dyDescent="0.3">
      <c r="A606" s="14">
        <v>37658260</v>
      </c>
      <c r="B606" s="13">
        <v>44822</v>
      </c>
      <c r="C606" s="12" t="s">
        <v>2741</v>
      </c>
      <c r="D606" s="12">
        <v>1700</v>
      </c>
      <c r="E606" s="14">
        <v>15</v>
      </c>
      <c r="F606" s="25">
        <v>4476585</v>
      </c>
    </row>
    <row r="607" spans="1:6" ht="14.4" x14ac:dyDescent="0.3">
      <c r="A607" s="14">
        <v>82621633</v>
      </c>
      <c r="B607" s="13">
        <v>44573</v>
      </c>
      <c r="C607" s="12" t="s">
        <v>1616</v>
      </c>
      <c r="D607" s="12">
        <v>1800</v>
      </c>
      <c r="E607" s="14">
        <v>10</v>
      </c>
      <c r="F607" s="25">
        <v>800000</v>
      </c>
    </row>
    <row r="608" spans="1:6" ht="14.4" x14ac:dyDescent="0.3">
      <c r="A608" s="14">
        <v>11761165</v>
      </c>
      <c r="B608" s="13">
        <v>44817</v>
      </c>
      <c r="C608" s="12" t="s">
        <v>2742</v>
      </c>
      <c r="D608" s="12">
        <v>1900</v>
      </c>
      <c r="E608" s="14">
        <v>11</v>
      </c>
      <c r="F608" s="25">
        <v>539000</v>
      </c>
    </row>
    <row r="609" spans="1:6" ht="14.4" x14ac:dyDescent="0.3">
      <c r="A609" s="14">
        <v>35847182</v>
      </c>
      <c r="B609" s="13">
        <v>44858</v>
      </c>
      <c r="C609" s="12" t="s">
        <v>2743</v>
      </c>
      <c r="D609" s="12">
        <v>2000</v>
      </c>
      <c r="E609" s="14">
        <v>10</v>
      </c>
      <c r="F609" s="25">
        <v>1788852</v>
      </c>
    </row>
    <row r="610" spans="1:6" ht="14.4" x14ac:dyDescent="0.3">
      <c r="A610" s="14">
        <v>42499689</v>
      </c>
      <c r="B610" s="13">
        <v>44662</v>
      </c>
      <c r="C610" s="12" t="s">
        <v>2744</v>
      </c>
      <c r="D610" s="12">
        <v>2100</v>
      </c>
      <c r="E610" s="14">
        <v>13</v>
      </c>
      <c r="F610" s="25">
        <v>598000</v>
      </c>
    </row>
    <row r="611" spans="1:6" ht="14.4" x14ac:dyDescent="0.3">
      <c r="A611" s="14">
        <v>16704527</v>
      </c>
      <c r="B611" s="13">
        <v>44575</v>
      </c>
      <c r="C611" s="12" t="s">
        <v>2745</v>
      </c>
      <c r="D611" s="12">
        <v>2200</v>
      </c>
      <c r="E611" s="14">
        <v>10</v>
      </c>
      <c r="F611" s="25">
        <v>200000</v>
      </c>
    </row>
    <row r="612" spans="1:6" ht="14.4" x14ac:dyDescent="0.3">
      <c r="A612" s="14">
        <v>42149551</v>
      </c>
      <c r="B612" s="13">
        <v>44741</v>
      </c>
      <c r="C612" s="12" t="s">
        <v>2746</v>
      </c>
      <c r="D612" s="12">
        <v>2200</v>
      </c>
      <c r="E612" s="14">
        <v>10</v>
      </c>
      <c r="F612" s="25">
        <v>200000</v>
      </c>
    </row>
    <row r="613" spans="1:6" ht="14.4" x14ac:dyDescent="0.3">
      <c r="A613" s="14">
        <v>22128277</v>
      </c>
      <c r="B613" s="13">
        <v>44808</v>
      </c>
      <c r="C613" s="12" t="s">
        <v>2747</v>
      </c>
      <c r="D613" s="12">
        <v>2300</v>
      </c>
      <c r="E613" s="14">
        <v>11</v>
      </c>
      <c r="F613" s="25">
        <v>275000</v>
      </c>
    </row>
    <row r="614" spans="1:6" ht="14.4" x14ac:dyDescent="0.3">
      <c r="A614" s="14">
        <v>64820776</v>
      </c>
      <c r="B614" s="13">
        <v>44599</v>
      </c>
      <c r="C614" s="12" t="s">
        <v>2748</v>
      </c>
      <c r="D614" s="12">
        <v>1000</v>
      </c>
      <c r="E614" s="14">
        <v>11</v>
      </c>
      <c r="F614" s="25">
        <v>572000</v>
      </c>
    </row>
    <row r="615" spans="1:6" ht="14.4" x14ac:dyDescent="0.3">
      <c r="A615" s="14">
        <v>92284282</v>
      </c>
      <c r="B615" s="13">
        <v>44679</v>
      </c>
      <c r="C615" s="12" t="s">
        <v>2749</v>
      </c>
      <c r="D615" s="12">
        <v>1100</v>
      </c>
      <c r="E615" s="14">
        <v>17</v>
      </c>
      <c r="F615" s="25">
        <v>6997880</v>
      </c>
    </row>
    <row r="616" spans="1:6" ht="14.4" x14ac:dyDescent="0.3">
      <c r="A616" s="14">
        <v>90231403</v>
      </c>
      <c r="B616" s="13">
        <v>44918</v>
      </c>
      <c r="C616" s="12" t="s">
        <v>2750</v>
      </c>
      <c r="D616" s="12">
        <v>1200</v>
      </c>
      <c r="E616" s="14">
        <v>15</v>
      </c>
      <c r="F616" s="25">
        <v>975000</v>
      </c>
    </row>
    <row r="617" spans="1:6" ht="14.4" x14ac:dyDescent="0.3">
      <c r="A617" s="14">
        <v>56813767</v>
      </c>
      <c r="B617" s="13">
        <v>44802</v>
      </c>
      <c r="C617" s="12" t="s">
        <v>2751</v>
      </c>
      <c r="D617" s="12">
        <v>1300</v>
      </c>
      <c r="E617" s="14">
        <v>12</v>
      </c>
      <c r="F617" s="25">
        <v>3742828.8000000003</v>
      </c>
    </row>
    <row r="618" spans="1:6" ht="14.4" x14ac:dyDescent="0.3">
      <c r="A618" s="14">
        <v>78505452</v>
      </c>
      <c r="B618" s="13">
        <v>44647</v>
      </c>
      <c r="C618" s="12" t="s">
        <v>2752</v>
      </c>
      <c r="D618" s="12">
        <v>1400</v>
      </c>
      <c r="E618" s="14">
        <v>16</v>
      </c>
      <c r="F618" s="25">
        <v>480000</v>
      </c>
    </row>
    <row r="619" spans="1:6" ht="14.4" x14ac:dyDescent="0.3">
      <c r="A619" s="14">
        <v>49374906</v>
      </c>
      <c r="B619" s="13">
        <v>44808</v>
      </c>
      <c r="C619" s="12" t="s">
        <v>2753</v>
      </c>
      <c r="D619" s="12">
        <v>1500</v>
      </c>
      <c r="E619" s="14">
        <v>19</v>
      </c>
      <c r="F619" s="25">
        <v>532000</v>
      </c>
    </row>
    <row r="620" spans="1:6" ht="14.4" x14ac:dyDescent="0.3">
      <c r="A620" s="14">
        <v>44542876</v>
      </c>
      <c r="B620" s="13">
        <v>44753</v>
      </c>
      <c r="C620" s="12" t="s">
        <v>2754</v>
      </c>
      <c r="D620" s="12">
        <v>1600</v>
      </c>
      <c r="E620" s="14">
        <v>11</v>
      </c>
      <c r="F620" s="25">
        <v>396000</v>
      </c>
    </row>
    <row r="621" spans="1:6" ht="14.4" x14ac:dyDescent="0.3">
      <c r="A621" s="14">
        <v>83103537</v>
      </c>
      <c r="B621" s="13">
        <v>44693</v>
      </c>
      <c r="C621" s="12" t="s">
        <v>2755</v>
      </c>
      <c r="D621" s="12">
        <v>1700</v>
      </c>
      <c r="E621" s="14">
        <v>15</v>
      </c>
      <c r="F621" s="25">
        <v>435000</v>
      </c>
    </row>
    <row r="622" spans="1:6" ht="14.4" x14ac:dyDescent="0.3">
      <c r="A622" s="14">
        <v>30120483</v>
      </c>
      <c r="B622" s="13">
        <v>44897</v>
      </c>
      <c r="C622" s="12" t="s">
        <v>2756</v>
      </c>
      <c r="D622" s="12">
        <v>1800</v>
      </c>
      <c r="E622" s="14">
        <v>13</v>
      </c>
      <c r="F622" s="25">
        <v>7518264</v>
      </c>
    </row>
    <row r="623" spans="1:6" ht="14.4" x14ac:dyDescent="0.3">
      <c r="A623" s="14">
        <v>60070528</v>
      </c>
      <c r="B623" s="13">
        <v>44615</v>
      </c>
      <c r="C623" s="12" t="s">
        <v>2757</v>
      </c>
      <c r="D623" s="12">
        <v>1900</v>
      </c>
      <c r="E623" s="14">
        <v>18</v>
      </c>
      <c r="F623" s="25">
        <v>1003186.7999999999</v>
      </c>
    </row>
    <row r="624" spans="1:6" ht="14.4" x14ac:dyDescent="0.3">
      <c r="A624" s="14">
        <v>84388132</v>
      </c>
      <c r="B624" s="13">
        <v>44638</v>
      </c>
      <c r="C624" s="12" t="s">
        <v>2758</v>
      </c>
      <c r="D624" s="12">
        <v>2000</v>
      </c>
      <c r="E624" s="14">
        <v>17</v>
      </c>
      <c r="F624" s="25">
        <v>16492788</v>
      </c>
    </row>
    <row r="625" spans="1:6" ht="14.4" x14ac:dyDescent="0.3">
      <c r="A625" s="14">
        <v>24170061</v>
      </c>
      <c r="B625" s="13">
        <v>44870</v>
      </c>
      <c r="C625" s="12" t="s">
        <v>2759</v>
      </c>
      <c r="D625" s="12">
        <v>2100</v>
      </c>
      <c r="E625" s="14">
        <v>20</v>
      </c>
      <c r="F625" s="25">
        <v>920000</v>
      </c>
    </row>
    <row r="626" spans="1:6" ht="14.4" x14ac:dyDescent="0.3">
      <c r="A626" s="14">
        <v>92727766</v>
      </c>
      <c r="B626" s="13">
        <v>44843</v>
      </c>
      <c r="C626" s="12" t="s">
        <v>2760</v>
      </c>
      <c r="D626" s="12">
        <v>2200</v>
      </c>
      <c r="E626" s="14">
        <v>19</v>
      </c>
      <c r="F626" s="25">
        <v>380000</v>
      </c>
    </row>
    <row r="627" spans="1:6" ht="14.4" x14ac:dyDescent="0.3">
      <c r="A627" s="14">
        <v>20362265</v>
      </c>
      <c r="B627" s="13">
        <v>44642</v>
      </c>
      <c r="C627" s="12" t="s">
        <v>2761</v>
      </c>
      <c r="D627" s="12">
        <v>2200</v>
      </c>
      <c r="E627" s="14">
        <v>11</v>
      </c>
      <c r="F627" s="25">
        <v>220000</v>
      </c>
    </row>
    <row r="628" spans="1:6" ht="14.4" x14ac:dyDescent="0.3">
      <c r="A628" s="14">
        <v>95266033</v>
      </c>
      <c r="B628" s="13">
        <v>44880</v>
      </c>
      <c r="C628" s="12" t="s">
        <v>2762</v>
      </c>
      <c r="D628" s="12">
        <v>2300</v>
      </c>
      <c r="E628" s="14">
        <v>19</v>
      </c>
      <c r="F628" s="25">
        <v>475000</v>
      </c>
    </row>
    <row r="629" spans="1:6" ht="14.4" x14ac:dyDescent="0.3">
      <c r="A629" s="14">
        <v>60553647</v>
      </c>
      <c r="B629" s="13">
        <v>44917</v>
      </c>
      <c r="C629" s="12" t="s">
        <v>2763</v>
      </c>
      <c r="D629" s="12">
        <v>1000</v>
      </c>
      <c r="E629" s="14">
        <v>16</v>
      </c>
      <c r="F629" s="25">
        <v>946316.79999999993</v>
      </c>
    </row>
    <row r="630" spans="1:6" ht="14.4" x14ac:dyDescent="0.3">
      <c r="A630" s="14">
        <v>85879475</v>
      </c>
      <c r="B630" s="13">
        <v>44865</v>
      </c>
      <c r="C630" s="12" t="s">
        <v>2764</v>
      </c>
      <c r="D630" s="12">
        <v>1100</v>
      </c>
      <c r="E630" s="14">
        <v>16</v>
      </c>
      <c r="F630" s="25">
        <v>640000</v>
      </c>
    </row>
    <row r="631" spans="1:6" ht="14.4" x14ac:dyDescent="0.3">
      <c r="A631" s="14">
        <v>56673172</v>
      </c>
      <c r="B631" s="13">
        <v>44780</v>
      </c>
      <c r="C631" s="12" t="s">
        <v>2765</v>
      </c>
      <c r="D631" s="12">
        <v>1200</v>
      </c>
      <c r="E631" s="14">
        <v>11</v>
      </c>
      <c r="F631" s="25">
        <v>715000</v>
      </c>
    </row>
    <row r="632" spans="1:6" ht="14.4" x14ac:dyDescent="0.3">
      <c r="A632" s="14">
        <v>27958099</v>
      </c>
      <c r="B632" s="13">
        <v>44837</v>
      </c>
      <c r="C632" s="12" t="s">
        <v>2766</v>
      </c>
      <c r="D632" s="12">
        <v>1300</v>
      </c>
      <c r="E632" s="14">
        <v>10</v>
      </c>
      <c r="F632" s="25">
        <v>680000</v>
      </c>
    </row>
    <row r="633" spans="1:6" ht="14.4" x14ac:dyDescent="0.3">
      <c r="A633" s="14">
        <v>51517590</v>
      </c>
      <c r="B633" s="13">
        <v>44908</v>
      </c>
      <c r="C633" s="12" t="s">
        <v>2767</v>
      </c>
      <c r="D633" s="12">
        <v>1400</v>
      </c>
      <c r="E633" s="14">
        <v>16</v>
      </c>
      <c r="F633" s="25">
        <v>480000</v>
      </c>
    </row>
    <row r="634" spans="1:6" ht="14.4" x14ac:dyDescent="0.3">
      <c r="A634" s="14">
        <v>80268783</v>
      </c>
      <c r="B634" s="13">
        <v>44915</v>
      </c>
      <c r="C634" s="12" t="s">
        <v>2768</v>
      </c>
      <c r="D634" s="12">
        <v>1500</v>
      </c>
      <c r="E634" s="14">
        <v>15</v>
      </c>
      <c r="F634" s="25">
        <v>1926456.0000000002</v>
      </c>
    </row>
    <row r="635" spans="1:6" ht="14.4" x14ac:dyDescent="0.3">
      <c r="A635" s="14">
        <v>37604536</v>
      </c>
      <c r="B635" s="13">
        <v>44811</v>
      </c>
      <c r="C635" s="12" t="s">
        <v>2769</v>
      </c>
      <c r="D635" s="12">
        <v>1600</v>
      </c>
      <c r="E635" s="14">
        <v>19</v>
      </c>
      <c r="F635" s="25">
        <v>684000</v>
      </c>
    </row>
    <row r="636" spans="1:6" ht="14.4" x14ac:dyDescent="0.3">
      <c r="A636" s="14">
        <v>97899310</v>
      </c>
      <c r="B636" s="13">
        <v>44640</v>
      </c>
      <c r="C636" s="12" t="s">
        <v>2770</v>
      </c>
      <c r="D636" s="12">
        <v>1700</v>
      </c>
      <c r="E636" s="14">
        <v>14</v>
      </c>
      <c r="F636" s="25">
        <v>2935014.6</v>
      </c>
    </row>
    <row r="637" spans="1:6" ht="14.4" x14ac:dyDescent="0.3">
      <c r="A637" s="14">
        <v>22153772</v>
      </c>
      <c r="B637" s="13">
        <v>44564</v>
      </c>
      <c r="C637" s="12" t="s">
        <v>2771</v>
      </c>
      <c r="D637" s="12">
        <v>1800</v>
      </c>
      <c r="E637" s="14">
        <v>13</v>
      </c>
      <c r="F637" s="25">
        <v>7518264</v>
      </c>
    </row>
    <row r="638" spans="1:6" ht="14.4" x14ac:dyDescent="0.3">
      <c r="A638" s="14">
        <v>80246869</v>
      </c>
      <c r="B638" s="13">
        <v>44899</v>
      </c>
      <c r="C638" s="12" t="s">
        <v>2127</v>
      </c>
      <c r="D638" s="12">
        <v>1900</v>
      </c>
      <c r="E638" s="14">
        <v>11</v>
      </c>
      <c r="F638" s="25">
        <v>539000</v>
      </c>
    </row>
    <row r="639" spans="1:6" ht="14.4" x14ac:dyDescent="0.3">
      <c r="A639" s="14">
        <v>32206360</v>
      </c>
      <c r="B639" s="13">
        <v>44777</v>
      </c>
      <c r="C639" s="12" t="s">
        <v>2772</v>
      </c>
      <c r="D639" s="12">
        <v>2000</v>
      </c>
      <c r="E639" s="14">
        <v>12</v>
      </c>
      <c r="F639" s="25">
        <v>468000</v>
      </c>
    </row>
    <row r="640" spans="1:6" ht="14.4" x14ac:dyDescent="0.3">
      <c r="A640" s="14">
        <v>55153732</v>
      </c>
      <c r="B640" s="13">
        <v>44882</v>
      </c>
      <c r="C640" s="12" t="s">
        <v>2773</v>
      </c>
      <c r="D640" s="12">
        <v>2100</v>
      </c>
      <c r="E640" s="14">
        <v>11</v>
      </c>
      <c r="F640" s="25">
        <v>575524.4</v>
      </c>
    </row>
    <row r="641" spans="1:6" ht="14.4" x14ac:dyDescent="0.3">
      <c r="A641" s="14">
        <v>16310878</v>
      </c>
      <c r="B641" s="13">
        <v>44901</v>
      </c>
      <c r="C641" s="12" t="s">
        <v>2774</v>
      </c>
      <c r="D641" s="12">
        <v>2200</v>
      </c>
      <c r="E641" s="14">
        <v>11</v>
      </c>
      <c r="F641" s="25">
        <v>2264020</v>
      </c>
    </row>
    <row r="642" spans="1:6" ht="14.4" x14ac:dyDescent="0.3">
      <c r="A642" s="14">
        <v>60976357</v>
      </c>
      <c r="B642" s="13">
        <v>44640</v>
      </c>
      <c r="C642" s="12" t="s">
        <v>2775</v>
      </c>
      <c r="D642" s="12">
        <v>2200</v>
      </c>
      <c r="E642" s="14">
        <v>19</v>
      </c>
      <c r="F642" s="25">
        <v>380000</v>
      </c>
    </row>
    <row r="643" spans="1:6" ht="14.4" x14ac:dyDescent="0.3">
      <c r="A643" s="14">
        <v>62151354</v>
      </c>
      <c r="B643" s="13">
        <v>44837</v>
      </c>
      <c r="C643" s="12" t="s">
        <v>2776</v>
      </c>
      <c r="D643" s="12">
        <v>2300</v>
      </c>
      <c r="E643" s="14">
        <v>19</v>
      </c>
      <c r="F643" s="25">
        <v>475000</v>
      </c>
    </row>
    <row r="644" spans="1:6" ht="14.4" x14ac:dyDescent="0.3">
      <c r="A644" s="14">
        <v>21018049</v>
      </c>
      <c r="B644" s="13">
        <v>44615</v>
      </c>
      <c r="C644" s="12" t="s">
        <v>2777</v>
      </c>
      <c r="D644" s="12">
        <v>1000</v>
      </c>
      <c r="E644" s="14">
        <v>11</v>
      </c>
      <c r="F644" s="25">
        <v>572000</v>
      </c>
    </row>
    <row r="645" spans="1:6" ht="14.4" x14ac:dyDescent="0.3">
      <c r="A645" s="14">
        <v>28321707</v>
      </c>
      <c r="B645" s="13">
        <v>44622</v>
      </c>
      <c r="C645" s="12" t="s">
        <v>2778</v>
      </c>
      <c r="D645" s="12">
        <v>1100</v>
      </c>
      <c r="E645" s="14">
        <v>17</v>
      </c>
      <c r="F645" s="25">
        <v>773432</v>
      </c>
    </row>
    <row r="646" spans="1:6" ht="14.4" x14ac:dyDescent="0.3">
      <c r="A646" s="14">
        <v>93344562</v>
      </c>
      <c r="B646" s="13">
        <v>44793</v>
      </c>
      <c r="C646" s="12" t="s">
        <v>2779</v>
      </c>
      <c r="D646" s="12">
        <v>1200</v>
      </c>
      <c r="E646" s="14">
        <v>10</v>
      </c>
      <c r="F646" s="25">
        <v>650000</v>
      </c>
    </row>
    <row r="647" spans="1:6" ht="14.4" x14ac:dyDescent="0.3">
      <c r="A647" s="14">
        <v>78495816</v>
      </c>
      <c r="B647" s="13">
        <v>44880</v>
      </c>
      <c r="C647" s="12" t="s">
        <v>2780</v>
      </c>
      <c r="D647" s="12">
        <v>1300</v>
      </c>
      <c r="E647" s="14">
        <v>14</v>
      </c>
      <c r="F647" s="25">
        <v>6882103.2000000002</v>
      </c>
    </row>
    <row r="648" spans="1:6" ht="14.4" x14ac:dyDescent="0.3">
      <c r="A648" s="14">
        <v>39292683</v>
      </c>
      <c r="B648" s="13">
        <v>44871</v>
      </c>
      <c r="C648" s="12" t="s">
        <v>2781</v>
      </c>
      <c r="D648" s="12">
        <v>1400</v>
      </c>
      <c r="E648" s="14">
        <v>12</v>
      </c>
      <c r="F648" s="25">
        <v>2602476</v>
      </c>
    </row>
    <row r="649" spans="1:6" ht="14.4" x14ac:dyDescent="0.3">
      <c r="A649" s="14">
        <v>34339995</v>
      </c>
      <c r="B649" s="13">
        <v>44892</v>
      </c>
      <c r="C649" s="12" t="s">
        <v>1610</v>
      </c>
      <c r="D649" s="12">
        <v>1500</v>
      </c>
      <c r="E649" s="14">
        <v>15</v>
      </c>
      <c r="F649" s="25">
        <v>3036222</v>
      </c>
    </row>
    <row r="650" spans="1:6" ht="14.4" x14ac:dyDescent="0.3">
      <c r="A650" s="14">
        <v>62823984</v>
      </c>
      <c r="B650" s="13">
        <v>44865</v>
      </c>
      <c r="C650" s="12" t="s">
        <v>2782</v>
      </c>
      <c r="D650" s="12">
        <v>1600</v>
      </c>
      <c r="E650" s="14">
        <v>10</v>
      </c>
      <c r="F650" s="25">
        <v>360000</v>
      </c>
    </row>
    <row r="651" spans="1:6" ht="14.4" x14ac:dyDescent="0.3">
      <c r="A651" s="14">
        <v>35855980</v>
      </c>
      <c r="B651" s="13">
        <v>44627</v>
      </c>
      <c r="C651" s="12" t="s">
        <v>2783</v>
      </c>
      <c r="D651" s="12">
        <v>1700</v>
      </c>
      <c r="E651" s="14">
        <v>117</v>
      </c>
      <c r="F651" s="25">
        <v>3393000</v>
      </c>
    </row>
    <row r="652" spans="1:6" ht="14.4" x14ac:dyDescent="0.3">
      <c r="A652" s="14">
        <v>48250557</v>
      </c>
      <c r="B652" s="13">
        <v>44692</v>
      </c>
      <c r="C652" s="12" t="s">
        <v>2784</v>
      </c>
      <c r="D652" s="12">
        <v>1800</v>
      </c>
      <c r="E652" s="14">
        <v>104</v>
      </c>
      <c r="F652" s="25">
        <v>8320000</v>
      </c>
    </row>
    <row r="653" spans="1:6" ht="14.4" x14ac:dyDescent="0.3">
      <c r="A653" s="14">
        <v>65410035</v>
      </c>
      <c r="B653" s="13">
        <v>44836</v>
      </c>
      <c r="C653" s="12" t="s">
        <v>2785</v>
      </c>
      <c r="D653" s="12">
        <v>1900</v>
      </c>
      <c r="E653" s="14">
        <v>55</v>
      </c>
      <c r="F653" s="25">
        <v>2695000</v>
      </c>
    </row>
    <row r="654" spans="1:6" ht="14.4" x14ac:dyDescent="0.3">
      <c r="A654" s="14">
        <v>99736723</v>
      </c>
      <c r="B654" s="13">
        <v>44910</v>
      </c>
      <c r="C654" s="12" t="s">
        <v>2786</v>
      </c>
      <c r="D654" s="12">
        <v>2000</v>
      </c>
      <c r="E654" s="14">
        <v>156</v>
      </c>
      <c r="F654" s="25">
        <v>27906091.200000003</v>
      </c>
    </row>
    <row r="655" spans="1:6" ht="14.4" x14ac:dyDescent="0.3">
      <c r="A655" s="14">
        <v>61218642</v>
      </c>
      <c r="B655" s="13">
        <v>44565</v>
      </c>
      <c r="C655" s="12" t="s">
        <v>2787</v>
      </c>
      <c r="D655" s="12">
        <v>2100</v>
      </c>
      <c r="E655" s="14">
        <v>193</v>
      </c>
      <c r="F655" s="25">
        <v>8878000</v>
      </c>
    </row>
    <row r="656" spans="1:6" ht="14.4" x14ac:dyDescent="0.3">
      <c r="A656" s="14">
        <v>29085816</v>
      </c>
      <c r="B656" s="13">
        <v>44725</v>
      </c>
      <c r="C656" s="12" t="s">
        <v>2788</v>
      </c>
      <c r="D656" s="12">
        <v>2200</v>
      </c>
      <c r="E656" s="14">
        <v>188</v>
      </c>
      <c r="F656" s="25">
        <v>3760000</v>
      </c>
    </row>
    <row r="657" spans="1:6" ht="14.4" x14ac:dyDescent="0.3">
      <c r="A657" s="14">
        <v>30555422</v>
      </c>
      <c r="B657" s="13">
        <v>44752</v>
      </c>
      <c r="C657" s="12" t="s">
        <v>2789</v>
      </c>
      <c r="D657" s="12">
        <v>2200</v>
      </c>
      <c r="E657" s="14">
        <v>187</v>
      </c>
      <c r="F657" s="25">
        <v>3740000</v>
      </c>
    </row>
    <row r="658" spans="1:6" ht="14.4" x14ac:dyDescent="0.3">
      <c r="A658" s="14">
        <v>37804230</v>
      </c>
      <c r="B658" s="13">
        <v>44713</v>
      </c>
      <c r="C658" s="12" t="s">
        <v>2790</v>
      </c>
      <c r="D658" s="12">
        <v>2300</v>
      </c>
      <c r="E658" s="14">
        <v>176</v>
      </c>
      <c r="F658" s="25">
        <v>4400000</v>
      </c>
    </row>
    <row r="659" spans="1:6" ht="14.4" x14ac:dyDescent="0.3">
      <c r="A659" s="14">
        <v>50176303</v>
      </c>
      <c r="B659" s="13">
        <v>44628</v>
      </c>
      <c r="C659" s="12" t="s">
        <v>2791</v>
      </c>
      <c r="D659" s="12">
        <v>1000</v>
      </c>
      <c r="E659" s="14">
        <v>182</v>
      </c>
      <c r="F659" s="25">
        <v>9464000</v>
      </c>
    </row>
    <row r="660" spans="1:6" ht="14.4" x14ac:dyDescent="0.3">
      <c r="A660" s="14">
        <v>95859552</v>
      </c>
      <c r="B660" s="13">
        <v>44687</v>
      </c>
      <c r="C660" s="12" t="s">
        <v>2792</v>
      </c>
      <c r="D660" s="12">
        <v>1100</v>
      </c>
      <c r="E660" s="14">
        <v>75</v>
      </c>
      <c r="F660" s="25">
        <v>3000000</v>
      </c>
    </row>
    <row r="661" spans="1:6" ht="14.4" x14ac:dyDescent="0.3">
      <c r="A661" s="14">
        <v>52954313</v>
      </c>
      <c r="B661" s="13">
        <v>44792</v>
      </c>
      <c r="C661" s="12" t="s">
        <v>2793</v>
      </c>
      <c r="D661" s="12">
        <v>1200</v>
      </c>
      <c r="E661" s="14">
        <v>89</v>
      </c>
      <c r="F661" s="25">
        <v>5785000</v>
      </c>
    </row>
    <row r="662" spans="1:6" ht="14.4" x14ac:dyDescent="0.3">
      <c r="A662" s="14">
        <v>73908016</v>
      </c>
      <c r="B662" s="13">
        <v>44855</v>
      </c>
      <c r="C662" s="12" t="s">
        <v>2794</v>
      </c>
      <c r="D662" s="12">
        <v>1300</v>
      </c>
      <c r="E662" s="14">
        <v>200</v>
      </c>
      <c r="F662" s="25">
        <v>15468640</v>
      </c>
    </row>
    <row r="663" spans="1:6" ht="14.4" x14ac:dyDescent="0.3">
      <c r="A663" s="14">
        <v>69130192</v>
      </c>
      <c r="B663" s="13">
        <v>44879</v>
      </c>
      <c r="C663" s="12" t="s">
        <v>2795</v>
      </c>
      <c r="D663" s="12">
        <v>1400</v>
      </c>
      <c r="E663" s="14">
        <v>73</v>
      </c>
      <c r="F663" s="25">
        <v>10045092</v>
      </c>
    </row>
    <row r="664" spans="1:6" ht="14.4" x14ac:dyDescent="0.3">
      <c r="A664" s="14">
        <v>78290189</v>
      </c>
      <c r="B664" s="13">
        <v>44573</v>
      </c>
      <c r="C664" s="12" t="s">
        <v>2796</v>
      </c>
      <c r="D664" s="12">
        <v>1500</v>
      </c>
      <c r="E664" s="14">
        <v>164</v>
      </c>
      <c r="F664" s="25">
        <v>21062585.600000001</v>
      </c>
    </row>
    <row r="665" spans="1:6" ht="14.4" x14ac:dyDescent="0.3">
      <c r="A665" s="14">
        <v>22539024</v>
      </c>
      <c r="B665" s="13">
        <v>44622</v>
      </c>
      <c r="C665" s="12" t="s">
        <v>2797</v>
      </c>
      <c r="D665" s="12">
        <v>1600</v>
      </c>
      <c r="E665" s="14">
        <v>84</v>
      </c>
      <c r="F665" s="25">
        <v>3024000</v>
      </c>
    </row>
    <row r="666" spans="1:6" ht="14.4" x14ac:dyDescent="0.3">
      <c r="A666" s="14">
        <v>91946613</v>
      </c>
      <c r="B666" s="13">
        <v>44792</v>
      </c>
      <c r="C666" s="12" t="s">
        <v>1617</v>
      </c>
      <c r="D666" s="12">
        <v>1700</v>
      </c>
      <c r="E666" s="14">
        <v>103</v>
      </c>
      <c r="F666" s="25">
        <v>13700771.600000001</v>
      </c>
    </row>
    <row r="667" spans="1:6" ht="14.4" x14ac:dyDescent="0.3">
      <c r="A667" s="14">
        <v>74570964</v>
      </c>
      <c r="B667" s="13">
        <v>44769</v>
      </c>
      <c r="C667" s="12" t="s">
        <v>2798</v>
      </c>
      <c r="D667" s="12">
        <v>1800</v>
      </c>
      <c r="E667" s="14">
        <v>112</v>
      </c>
      <c r="F667" s="25">
        <v>64772736</v>
      </c>
    </row>
    <row r="668" spans="1:6" ht="14.4" x14ac:dyDescent="0.3">
      <c r="A668" s="14">
        <v>39032616</v>
      </c>
      <c r="B668" s="13">
        <v>44680</v>
      </c>
      <c r="C668" s="12" t="s">
        <v>2799</v>
      </c>
      <c r="D668" s="12">
        <v>1900</v>
      </c>
      <c r="E668" s="14">
        <v>108</v>
      </c>
      <c r="F668" s="25">
        <v>24273345.600000001</v>
      </c>
    </row>
    <row r="669" spans="1:6" ht="14.4" x14ac:dyDescent="0.3">
      <c r="A669" s="14">
        <v>55115055</v>
      </c>
      <c r="B669" s="13">
        <v>44840</v>
      </c>
      <c r="C669" s="12" t="s">
        <v>2800</v>
      </c>
      <c r="D669" s="12">
        <v>2000</v>
      </c>
      <c r="E669" s="14">
        <v>124</v>
      </c>
      <c r="F669" s="25">
        <v>4836000</v>
      </c>
    </row>
    <row r="670" spans="1:6" ht="14.4" x14ac:dyDescent="0.3">
      <c r="A670" s="14">
        <v>65340596</v>
      </c>
      <c r="B670" s="13">
        <v>44836</v>
      </c>
      <c r="C670" s="12" t="s">
        <v>2801</v>
      </c>
      <c r="D670" s="12">
        <v>2100</v>
      </c>
      <c r="E670" s="14">
        <v>193</v>
      </c>
      <c r="F670" s="25">
        <v>8878000</v>
      </c>
    </row>
    <row r="671" spans="1:6" ht="14.4" x14ac:dyDescent="0.3">
      <c r="A671" s="14">
        <v>83461736</v>
      </c>
      <c r="B671" s="13">
        <v>44647</v>
      </c>
      <c r="C671" s="12" t="s">
        <v>2802</v>
      </c>
      <c r="D671" s="12">
        <v>2200</v>
      </c>
      <c r="E671" s="14">
        <v>123</v>
      </c>
      <c r="F671" s="25">
        <v>2460000</v>
      </c>
    </row>
    <row r="672" spans="1:6" ht="14.4" x14ac:dyDescent="0.3">
      <c r="A672" s="14">
        <v>14009327</v>
      </c>
      <c r="B672" s="13">
        <v>44773</v>
      </c>
      <c r="C672" s="12" t="s">
        <v>2803</v>
      </c>
      <c r="D672" s="12">
        <v>2200</v>
      </c>
      <c r="E672" s="14">
        <v>53</v>
      </c>
      <c r="F672" s="25">
        <v>1205644</v>
      </c>
    </row>
    <row r="673" spans="1:6" ht="14.4" x14ac:dyDescent="0.3">
      <c r="A673" s="14">
        <v>11356149</v>
      </c>
      <c r="B673" s="13">
        <v>44694</v>
      </c>
      <c r="C673" s="12" t="s">
        <v>2804</v>
      </c>
      <c r="D673" s="12">
        <v>2300</v>
      </c>
      <c r="E673" s="14">
        <v>91</v>
      </c>
      <c r="F673" s="25">
        <v>2275000</v>
      </c>
    </row>
    <row r="674" spans="1:6" ht="14.4" x14ac:dyDescent="0.3">
      <c r="A674" s="14">
        <v>92260944</v>
      </c>
      <c r="B674" s="13">
        <v>44650</v>
      </c>
      <c r="C674" s="12" t="s">
        <v>2805</v>
      </c>
      <c r="D674" s="12">
        <v>1000</v>
      </c>
      <c r="E674" s="14">
        <v>115</v>
      </c>
      <c r="F674" s="25">
        <v>5980000</v>
      </c>
    </row>
    <row r="675" spans="1:6" ht="14.4" x14ac:dyDescent="0.3">
      <c r="A675" s="14">
        <v>22157903</v>
      </c>
      <c r="B675" s="13">
        <v>44687</v>
      </c>
      <c r="C675" s="12" t="s">
        <v>2806</v>
      </c>
      <c r="D675" s="12">
        <v>1100</v>
      </c>
      <c r="E675" s="14">
        <v>170</v>
      </c>
      <c r="F675" s="25">
        <v>7734320</v>
      </c>
    </row>
    <row r="676" spans="1:6" ht="14.4" x14ac:dyDescent="0.3">
      <c r="A676" s="14">
        <v>77222610</v>
      </c>
      <c r="B676" s="13">
        <v>44612</v>
      </c>
      <c r="C676" s="12" t="s">
        <v>2807</v>
      </c>
      <c r="D676" s="12">
        <v>1200</v>
      </c>
      <c r="E676" s="14">
        <v>105</v>
      </c>
      <c r="F676" s="25">
        <v>6825000</v>
      </c>
    </row>
    <row r="677" spans="1:6" ht="14.4" x14ac:dyDescent="0.3">
      <c r="A677" s="14">
        <v>46490765</v>
      </c>
      <c r="B677" s="13">
        <v>44678</v>
      </c>
      <c r="C677" s="12" t="s">
        <v>2808</v>
      </c>
      <c r="D677" s="12">
        <v>1300</v>
      </c>
      <c r="E677" s="14">
        <v>186</v>
      </c>
      <c r="F677" s="25">
        <v>14385846.199999999</v>
      </c>
    </row>
    <row r="678" spans="1:6" ht="14.4" x14ac:dyDescent="0.3">
      <c r="A678" s="14">
        <v>62922593</v>
      </c>
      <c r="B678" s="13">
        <v>44834</v>
      </c>
      <c r="C678" s="12" t="s">
        <v>2809</v>
      </c>
      <c r="D678" s="12">
        <v>1400</v>
      </c>
      <c r="E678" s="14">
        <v>198</v>
      </c>
      <c r="F678" s="25">
        <v>61128540</v>
      </c>
    </row>
    <row r="679" spans="1:6" ht="14.4" x14ac:dyDescent="0.3">
      <c r="A679" s="14">
        <v>80748457</v>
      </c>
      <c r="B679" s="13">
        <v>44858</v>
      </c>
      <c r="C679" s="12" t="s">
        <v>2810</v>
      </c>
      <c r="D679" s="12">
        <v>1500</v>
      </c>
      <c r="E679" s="14">
        <v>171</v>
      </c>
      <c r="F679" s="25">
        <v>34612930.799999997</v>
      </c>
    </row>
    <row r="680" spans="1:6" ht="14.4" x14ac:dyDescent="0.3">
      <c r="A680" s="14">
        <v>19598444</v>
      </c>
      <c r="B680" s="13">
        <v>44600</v>
      </c>
      <c r="C680" s="12" t="s">
        <v>2811</v>
      </c>
      <c r="D680" s="12">
        <v>1600</v>
      </c>
      <c r="E680" s="14">
        <v>54</v>
      </c>
      <c r="F680" s="25">
        <v>14053370.4</v>
      </c>
    </row>
    <row r="681" spans="1:6" ht="14.4" x14ac:dyDescent="0.3">
      <c r="A681" s="14">
        <v>56261721</v>
      </c>
      <c r="B681" s="13">
        <v>44638</v>
      </c>
      <c r="C681" s="12" t="s">
        <v>2812</v>
      </c>
      <c r="D681" s="12">
        <v>1700</v>
      </c>
      <c r="E681" s="14">
        <v>109</v>
      </c>
      <c r="F681" s="25">
        <v>3161000</v>
      </c>
    </row>
    <row r="682" spans="1:6" ht="14.4" x14ac:dyDescent="0.3">
      <c r="A682" s="14">
        <v>36407332</v>
      </c>
      <c r="B682" s="13">
        <v>44799</v>
      </c>
      <c r="C682" s="12" t="s">
        <v>2813</v>
      </c>
      <c r="D682" s="12">
        <v>1800</v>
      </c>
      <c r="E682" s="14">
        <v>132</v>
      </c>
      <c r="F682" s="25">
        <v>10560000</v>
      </c>
    </row>
    <row r="683" spans="1:6" ht="14.4" x14ac:dyDescent="0.3">
      <c r="A683" s="14">
        <v>11148495</v>
      </c>
      <c r="B683" s="13">
        <v>44571</v>
      </c>
      <c r="C683" s="12" t="s">
        <v>2814</v>
      </c>
      <c r="D683" s="12">
        <v>1900</v>
      </c>
      <c r="E683" s="14">
        <v>80</v>
      </c>
      <c r="F683" s="25">
        <v>3920000</v>
      </c>
    </row>
    <row r="684" spans="1:6" ht="14.4" x14ac:dyDescent="0.3">
      <c r="A684" s="14">
        <v>73471307</v>
      </c>
      <c r="B684" s="13">
        <v>44652</v>
      </c>
      <c r="C684" s="12" t="s">
        <v>2815</v>
      </c>
      <c r="D684" s="12">
        <v>2000</v>
      </c>
      <c r="E684" s="14">
        <v>94</v>
      </c>
      <c r="F684" s="25">
        <v>3666000</v>
      </c>
    </row>
    <row r="685" spans="1:6" ht="14.4" x14ac:dyDescent="0.3">
      <c r="A685" s="14">
        <v>77620128</v>
      </c>
      <c r="B685" s="13">
        <v>44696</v>
      </c>
      <c r="C685" s="12" t="s">
        <v>2816</v>
      </c>
      <c r="D685" s="12">
        <v>2100</v>
      </c>
      <c r="E685" s="14">
        <v>69</v>
      </c>
      <c r="F685" s="25">
        <v>3174000</v>
      </c>
    </row>
    <row r="686" spans="1:6" ht="14.4" x14ac:dyDescent="0.3">
      <c r="A686" s="14">
        <v>31627965</v>
      </c>
      <c r="B686" s="13">
        <v>44880</v>
      </c>
      <c r="C686" s="12" t="s">
        <v>2817</v>
      </c>
      <c r="D686" s="12">
        <v>2200</v>
      </c>
      <c r="E686" s="14">
        <v>108</v>
      </c>
      <c r="F686" s="25">
        <v>2160000</v>
      </c>
    </row>
    <row r="687" spans="1:6" ht="14.4" x14ac:dyDescent="0.3">
      <c r="A687" s="14">
        <v>53444923</v>
      </c>
      <c r="B687" s="13">
        <v>44819</v>
      </c>
      <c r="C687" s="12" t="s">
        <v>2818</v>
      </c>
      <c r="D687" s="12">
        <v>2200</v>
      </c>
      <c r="E687" s="14">
        <v>71</v>
      </c>
      <c r="F687" s="25">
        <v>1615108</v>
      </c>
    </row>
    <row r="688" spans="1:6" ht="14.4" x14ac:dyDescent="0.3">
      <c r="A688" s="14">
        <v>16836621</v>
      </c>
      <c r="B688" s="13">
        <v>44584</v>
      </c>
      <c r="C688" s="12" t="s">
        <v>2819</v>
      </c>
      <c r="D688" s="12">
        <v>2300</v>
      </c>
      <c r="E688" s="14">
        <v>126</v>
      </c>
      <c r="F688" s="25">
        <v>3150000</v>
      </c>
    </row>
    <row r="689" spans="1:6" ht="14.4" x14ac:dyDescent="0.3">
      <c r="A689" s="14">
        <v>89914407</v>
      </c>
      <c r="B689" s="13">
        <v>44651</v>
      </c>
      <c r="C689" s="12" t="s">
        <v>2820</v>
      </c>
      <c r="D689" s="12">
        <v>1000</v>
      </c>
      <c r="E689" s="14">
        <v>159</v>
      </c>
      <c r="F689" s="25">
        <v>8268000</v>
      </c>
    </row>
    <row r="690" spans="1:6" ht="14.4" x14ac:dyDescent="0.3">
      <c r="A690" s="14">
        <v>65180767</v>
      </c>
      <c r="B690" s="13">
        <v>44614</v>
      </c>
      <c r="C690" s="12" t="s">
        <v>2821</v>
      </c>
      <c r="D690" s="12">
        <v>1100</v>
      </c>
      <c r="E690" s="14">
        <v>92</v>
      </c>
      <c r="F690" s="25">
        <v>3680000</v>
      </c>
    </row>
    <row r="691" spans="1:6" ht="14.4" x14ac:dyDescent="0.3">
      <c r="A691" s="14">
        <v>66680126</v>
      </c>
      <c r="B691" s="13">
        <v>44843</v>
      </c>
      <c r="C691" s="12" t="s">
        <v>2822</v>
      </c>
      <c r="D691" s="12">
        <v>1200</v>
      </c>
      <c r="E691" s="14">
        <v>151</v>
      </c>
      <c r="F691" s="25">
        <v>9815000</v>
      </c>
    </row>
    <row r="692" spans="1:6" ht="14.4" x14ac:dyDescent="0.3">
      <c r="A692" s="14">
        <v>92927002</v>
      </c>
      <c r="B692" s="13">
        <v>44813</v>
      </c>
      <c r="C692" s="12" t="s">
        <v>2823</v>
      </c>
      <c r="D692" s="12">
        <v>1300</v>
      </c>
      <c r="E692" s="14">
        <v>84</v>
      </c>
      <c r="F692" s="25">
        <v>5712000</v>
      </c>
    </row>
    <row r="693" spans="1:6" ht="14.4" x14ac:dyDescent="0.3">
      <c r="A693" s="14">
        <v>54737989</v>
      </c>
      <c r="B693" s="13">
        <v>44866</v>
      </c>
      <c r="C693" s="12" t="s">
        <v>2824</v>
      </c>
      <c r="D693" s="12">
        <v>1400</v>
      </c>
      <c r="E693" s="14">
        <v>106</v>
      </c>
      <c r="F693" s="25">
        <v>14586024</v>
      </c>
    </row>
    <row r="694" spans="1:6" ht="14.4" x14ac:dyDescent="0.3">
      <c r="A694" s="14">
        <v>62881900</v>
      </c>
      <c r="B694" s="13">
        <v>44699</v>
      </c>
      <c r="C694" s="12" t="s">
        <v>2825</v>
      </c>
      <c r="D694" s="12">
        <v>1500</v>
      </c>
      <c r="E694" s="14">
        <v>98</v>
      </c>
      <c r="F694" s="25">
        <v>2744000</v>
      </c>
    </row>
    <row r="695" spans="1:6" ht="14.4" x14ac:dyDescent="0.3">
      <c r="A695" s="14">
        <v>36400190</v>
      </c>
      <c r="B695" s="13">
        <v>44892</v>
      </c>
      <c r="C695" s="12" t="s">
        <v>2826</v>
      </c>
      <c r="D695" s="12">
        <v>1600</v>
      </c>
      <c r="E695" s="14">
        <v>161</v>
      </c>
      <c r="F695" s="25">
        <v>5796000</v>
      </c>
    </row>
    <row r="696" spans="1:6" ht="14.4" x14ac:dyDescent="0.3">
      <c r="A696" s="14">
        <v>47272484</v>
      </c>
      <c r="B696" s="13">
        <v>44792</v>
      </c>
      <c r="C696" s="12" t="s">
        <v>2827</v>
      </c>
      <c r="D696" s="12">
        <v>1700</v>
      </c>
      <c r="E696" s="14">
        <v>197</v>
      </c>
      <c r="F696" s="25">
        <v>5713000</v>
      </c>
    </row>
    <row r="697" spans="1:6" ht="14.4" x14ac:dyDescent="0.3">
      <c r="A697" s="14">
        <v>71799919</v>
      </c>
      <c r="B697" s="13">
        <v>44682</v>
      </c>
      <c r="C697" s="12" t="s">
        <v>2828</v>
      </c>
      <c r="D697" s="12">
        <v>1800</v>
      </c>
      <c r="E697" s="14">
        <v>137</v>
      </c>
      <c r="F697" s="25">
        <v>79230936</v>
      </c>
    </row>
    <row r="698" spans="1:6" ht="14.4" x14ac:dyDescent="0.3">
      <c r="A698" s="14">
        <v>91153668</v>
      </c>
      <c r="B698" s="13">
        <v>44661</v>
      </c>
      <c r="C698" s="12" t="s">
        <v>2829</v>
      </c>
      <c r="D698" s="12">
        <v>1900</v>
      </c>
      <c r="E698" s="14">
        <v>135</v>
      </c>
      <c r="F698" s="25">
        <v>6615000</v>
      </c>
    </row>
    <row r="699" spans="1:6" ht="14.4" x14ac:dyDescent="0.3">
      <c r="A699" s="14">
        <v>35869770</v>
      </c>
      <c r="B699" s="13">
        <v>44721</v>
      </c>
      <c r="C699" s="12" t="s">
        <v>2830</v>
      </c>
      <c r="D699" s="12">
        <v>2000</v>
      </c>
      <c r="E699" s="14">
        <v>191</v>
      </c>
      <c r="F699" s="25">
        <v>53849565.900000006</v>
      </c>
    </row>
    <row r="700" spans="1:6" ht="14.4" x14ac:dyDescent="0.3">
      <c r="A700" s="14">
        <v>76986054</v>
      </c>
      <c r="B700" s="13">
        <v>44802</v>
      </c>
      <c r="C700" s="12" t="s">
        <v>2831</v>
      </c>
      <c r="D700" s="12">
        <v>2100</v>
      </c>
      <c r="E700" s="14">
        <v>78</v>
      </c>
      <c r="F700" s="25">
        <v>36924108</v>
      </c>
    </row>
    <row r="701" spans="1:6" ht="14.4" x14ac:dyDescent="0.3">
      <c r="A701" s="14">
        <v>22668623</v>
      </c>
      <c r="B701" s="13">
        <v>44704</v>
      </c>
      <c r="C701" s="12" t="s">
        <v>2832</v>
      </c>
      <c r="D701" s="12">
        <v>2200</v>
      </c>
      <c r="E701" s="14">
        <v>96</v>
      </c>
      <c r="F701" s="25">
        <v>2183808</v>
      </c>
    </row>
    <row r="702" spans="1:6" ht="14.4" x14ac:dyDescent="0.3">
      <c r="A702" s="14">
        <v>88313098</v>
      </c>
      <c r="B702" s="13">
        <v>44797</v>
      </c>
      <c r="C702" s="12" t="s">
        <v>2833</v>
      </c>
      <c r="D702" s="12">
        <v>2200</v>
      </c>
      <c r="E702" s="14">
        <v>73</v>
      </c>
      <c r="F702" s="25">
        <v>1460000</v>
      </c>
    </row>
    <row r="703" spans="1:6" ht="14.4" x14ac:dyDescent="0.3">
      <c r="A703" s="14">
        <v>51202975</v>
      </c>
      <c r="B703" s="13">
        <v>44727</v>
      </c>
      <c r="C703" s="12" t="s">
        <v>2834</v>
      </c>
      <c r="D703" s="12">
        <v>2300</v>
      </c>
      <c r="E703" s="14">
        <v>183</v>
      </c>
      <c r="F703" s="25">
        <v>4575000</v>
      </c>
    </row>
    <row r="704" spans="1:6" ht="14.4" x14ac:dyDescent="0.3">
      <c r="A704" s="14">
        <v>47279027</v>
      </c>
      <c r="B704" s="13">
        <v>44839</v>
      </c>
      <c r="C704" s="12" t="s">
        <v>2835</v>
      </c>
      <c r="D704" s="12">
        <v>1000</v>
      </c>
      <c r="E704" s="14">
        <v>161</v>
      </c>
      <c r="F704" s="25">
        <v>60522025.200000003</v>
      </c>
    </row>
    <row r="705" spans="1:6" ht="14.4" x14ac:dyDescent="0.3">
      <c r="A705" s="14">
        <v>61531275</v>
      </c>
      <c r="B705" s="13">
        <v>44908</v>
      </c>
      <c r="C705" s="12" t="s">
        <v>2836</v>
      </c>
      <c r="D705" s="12">
        <v>1100</v>
      </c>
      <c r="E705" s="14">
        <v>184</v>
      </c>
      <c r="F705" s="25">
        <v>7360000</v>
      </c>
    </row>
    <row r="706" spans="1:6" ht="14.4" x14ac:dyDescent="0.3">
      <c r="A706" s="14">
        <v>32994909</v>
      </c>
      <c r="B706" s="13">
        <v>44757</v>
      </c>
      <c r="C706" s="12" t="s">
        <v>2837</v>
      </c>
      <c r="D706" s="12">
        <v>1200</v>
      </c>
      <c r="E706" s="14">
        <v>57</v>
      </c>
      <c r="F706" s="25">
        <v>3705000</v>
      </c>
    </row>
    <row r="707" spans="1:6" ht="14.4" x14ac:dyDescent="0.3">
      <c r="A707" s="14">
        <v>19148684</v>
      </c>
      <c r="B707" s="13">
        <v>44717</v>
      </c>
      <c r="C707" s="12" t="s">
        <v>2838</v>
      </c>
      <c r="D707" s="12">
        <v>1300</v>
      </c>
      <c r="E707" s="14">
        <v>106</v>
      </c>
      <c r="F707" s="25">
        <v>7208000</v>
      </c>
    </row>
    <row r="708" spans="1:6" ht="14.4" x14ac:dyDescent="0.3">
      <c r="A708" s="14">
        <v>72790202</v>
      </c>
      <c r="B708" s="13">
        <v>44829</v>
      </c>
      <c r="C708" s="12" t="s">
        <v>2839</v>
      </c>
      <c r="D708" s="12">
        <v>1400</v>
      </c>
      <c r="E708" s="14">
        <v>76</v>
      </c>
      <c r="F708" s="25">
        <v>2280000</v>
      </c>
    </row>
    <row r="709" spans="1:6" ht="14.4" x14ac:dyDescent="0.3">
      <c r="A709" s="14">
        <v>90489697</v>
      </c>
      <c r="B709" s="13">
        <v>44568</v>
      </c>
      <c r="C709" s="12" t="s">
        <v>2840</v>
      </c>
      <c r="D709" s="12">
        <v>1500</v>
      </c>
      <c r="E709" s="14">
        <v>194</v>
      </c>
      <c r="F709" s="25">
        <v>5432000</v>
      </c>
    </row>
    <row r="710" spans="1:6" ht="14.4" x14ac:dyDescent="0.3">
      <c r="A710" s="14">
        <v>67626584</v>
      </c>
      <c r="B710" s="13">
        <v>44750</v>
      </c>
      <c r="C710" s="12" t="s">
        <v>2841</v>
      </c>
      <c r="D710" s="12">
        <v>1600</v>
      </c>
      <c r="E710" s="14">
        <v>165</v>
      </c>
      <c r="F710" s="25">
        <v>5940000</v>
      </c>
    </row>
    <row r="711" spans="1:6" ht="14.4" x14ac:dyDescent="0.3">
      <c r="A711" s="14">
        <v>65977452</v>
      </c>
      <c r="B711" s="13">
        <v>44838</v>
      </c>
      <c r="C711" s="12" t="s">
        <v>2842</v>
      </c>
      <c r="D711" s="12">
        <v>1700</v>
      </c>
      <c r="E711" s="14">
        <v>51</v>
      </c>
      <c r="F711" s="25">
        <v>1682214.5999999999</v>
      </c>
    </row>
    <row r="712" spans="1:6" ht="14.4" x14ac:dyDescent="0.3">
      <c r="A712" s="14">
        <v>38100356</v>
      </c>
      <c r="B712" s="13">
        <v>44686</v>
      </c>
      <c r="C712" s="12" t="s">
        <v>2843</v>
      </c>
      <c r="D712" s="12">
        <v>1800</v>
      </c>
      <c r="E712" s="14">
        <v>159</v>
      </c>
      <c r="F712" s="25">
        <v>12720000</v>
      </c>
    </row>
    <row r="713" spans="1:6" ht="14.4" x14ac:dyDescent="0.3">
      <c r="A713" s="14">
        <v>70982104</v>
      </c>
      <c r="B713" s="13">
        <v>44671</v>
      </c>
      <c r="C713" s="12" t="s">
        <v>2844</v>
      </c>
      <c r="D713" s="12">
        <v>1900</v>
      </c>
      <c r="E713" s="14">
        <v>63</v>
      </c>
      <c r="F713" s="25">
        <v>3087000</v>
      </c>
    </row>
    <row r="714" spans="1:6" ht="14.4" x14ac:dyDescent="0.3">
      <c r="A714" s="14">
        <v>26541378</v>
      </c>
      <c r="B714" s="13">
        <v>44724</v>
      </c>
      <c r="C714" s="12" t="s">
        <v>2845</v>
      </c>
      <c r="D714" s="12">
        <v>2000</v>
      </c>
      <c r="E714" s="14">
        <v>62</v>
      </c>
      <c r="F714" s="25">
        <v>11090882.4</v>
      </c>
    </row>
    <row r="715" spans="1:6" ht="14.4" x14ac:dyDescent="0.3">
      <c r="A715" s="14">
        <v>96903741</v>
      </c>
      <c r="B715" s="13">
        <v>44777</v>
      </c>
      <c r="C715" s="12" t="s">
        <v>2846</v>
      </c>
      <c r="D715" s="12">
        <v>2100</v>
      </c>
      <c r="E715" s="14">
        <v>176</v>
      </c>
      <c r="F715" s="25">
        <v>8096000</v>
      </c>
    </row>
    <row r="716" spans="1:6" ht="14.4" x14ac:dyDescent="0.3">
      <c r="A716" s="14">
        <v>46804889</v>
      </c>
      <c r="B716" s="13">
        <v>44732</v>
      </c>
      <c r="C716" s="12" t="s">
        <v>2847</v>
      </c>
      <c r="D716" s="12">
        <v>2200</v>
      </c>
      <c r="E716" s="14">
        <v>163</v>
      </c>
      <c r="F716" s="25">
        <v>33548660</v>
      </c>
    </row>
    <row r="717" spans="1:6" ht="14.4" x14ac:dyDescent="0.3">
      <c r="A717" s="14">
        <v>72289365</v>
      </c>
      <c r="B717" s="13">
        <v>44862</v>
      </c>
      <c r="C717" s="12" t="s">
        <v>2848</v>
      </c>
      <c r="D717" s="12">
        <v>2200</v>
      </c>
      <c r="E717" s="14">
        <v>71</v>
      </c>
      <c r="F717" s="25">
        <v>6513256</v>
      </c>
    </row>
    <row r="718" spans="1:6" ht="14.4" x14ac:dyDescent="0.3">
      <c r="A718" s="14">
        <v>65520856</v>
      </c>
      <c r="B718" s="13">
        <v>44799</v>
      </c>
      <c r="C718" s="12" t="s">
        <v>2849</v>
      </c>
      <c r="D718" s="12">
        <v>2300</v>
      </c>
      <c r="E718" s="14">
        <v>198</v>
      </c>
      <c r="F718" s="25">
        <v>22704660</v>
      </c>
    </row>
    <row r="719" spans="1:6" ht="14.4" x14ac:dyDescent="0.3">
      <c r="A719" s="14">
        <v>91334494</v>
      </c>
      <c r="B719" s="13">
        <v>44889</v>
      </c>
      <c r="C719" s="12" t="s">
        <v>2850</v>
      </c>
      <c r="D719" s="12">
        <v>1000</v>
      </c>
      <c r="E719" s="14">
        <v>183</v>
      </c>
      <c r="F719" s="25">
        <v>97929156</v>
      </c>
    </row>
    <row r="720" spans="1:6" ht="14.4" x14ac:dyDescent="0.3">
      <c r="A720" s="14">
        <v>52556195</v>
      </c>
      <c r="B720" s="13">
        <v>44761</v>
      </c>
      <c r="C720" s="12" t="s">
        <v>2851</v>
      </c>
      <c r="D720" s="12">
        <v>1100</v>
      </c>
      <c r="E720" s="14">
        <v>108</v>
      </c>
      <c r="F720" s="25">
        <v>4913568</v>
      </c>
    </row>
    <row r="721" spans="1:6" ht="14.4" x14ac:dyDescent="0.3">
      <c r="A721" s="14">
        <v>36172135</v>
      </c>
      <c r="B721" s="13">
        <v>44565</v>
      </c>
      <c r="C721" s="12" t="s">
        <v>2852</v>
      </c>
      <c r="D721" s="12">
        <v>1200</v>
      </c>
      <c r="E721" s="14">
        <v>99</v>
      </c>
      <c r="F721" s="25">
        <v>46519258.5</v>
      </c>
    </row>
    <row r="722" spans="1:6" ht="14.4" x14ac:dyDescent="0.3">
      <c r="A722" s="14">
        <v>74243042</v>
      </c>
      <c r="B722" s="13">
        <v>44734</v>
      </c>
      <c r="C722" s="12" t="s">
        <v>2853</v>
      </c>
      <c r="D722" s="12">
        <v>1300</v>
      </c>
      <c r="E722" s="14">
        <v>112</v>
      </c>
      <c r="F722" s="25">
        <v>78376256</v>
      </c>
    </row>
    <row r="723" spans="1:6" ht="14.4" x14ac:dyDescent="0.3">
      <c r="A723" s="14">
        <v>58430679</v>
      </c>
      <c r="B723" s="13">
        <v>44676</v>
      </c>
      <c r="C723" s="12" t="s">
        <v>2854</v>
      </c>
      <c r="D723" s="12">
        <v>1400</v>
      </c>
      <c r="E723" s="14">
        <v>66</v>
      </c>
      <c r="F723" s="25">
        <v>1980000</v>
      </c>
    </row>
    <row r="724" spans="1:6" ht="14.4" x14ac:dyDescent="0.3">
      <c r="A724" s="14">
        <v>20247071</v>
      </c>
      <c r="B724" s="13">
        <v>44900</v>
      </c>
      <c r="C724" s="12" t="s">
        <v>2855</v>
      </c>
      <c r="D724" s="12">
        <v>1500</v>
      </c>
      <c r="E724" s="14">
        <v>99</v>
      </c>
      <c r="F724" s="25">
        <v>3152872.8000000003</v>
      </c>
    </row>
    <row r="725" spans="1:6" ht="14.4" x14ac:dyDescent="0.3">
      <c r="A725" s="14">
        <v>17396762</v>
      </c>
      <c r="B725" s="13">
        <v>44815</v>
      </c>
      <c r="C725" s="12" t="s">
        <v>2856</v>
      </c>
      <c r="D725" s="12">
        <v>1600</v>
      </c>
      <c r="E725" s="14">
        <v>197</v>
      </c>
      <c r="F725" s="25">
        <v>7092000</v>
      </c>
    </row>
    <row r="726" spans="1:6" ht="14.4" x14ac:dyDescent="0.3">
      <c r="A726" s="14">
        <v>83672142</v>
      </c>
      <c r="B726" s="13">
        <v>44899</v>
      </c>
      <c r="C726" s="12" t="s">
        <v>1615</v>
      </c>
      <c r="D726" s="12">
        <v>1700</v>
      </c>
      <c r="E726" s="14">
        <v>113</v>
      </c>
      <c r="F726" s="25">
        <v>3277000</v>
      </c>
    </row>
    <row r="727" spans="1:6" ht="14.4" x14ac:dyDescent="0.3">
      <c r="A727" s="14">
        <v>96152283</v>
      </c>
      <c r="B727" s="13">
        <v>44661</v>
      </c>
      <c r="C727" s="12" t="s">
        <v>2857</v>
      </c>
      <c r="D727" s="12">
        <v>1800</v>
      </c>
      <c r="E727" s="14">
        <v>144</v>
      </c>
      <c r="F727" s="25">
        <v>83279232</v>
      </c>
    </row>
    <row r="728" spans="1:6" ht="14.4" x14ac:dyDescent="0.3">
      <c r="A728" s="14">
        <v>32377252</v>
      </c>
      <c r="B728" s="13">
        <v>44832</v>
      </c>
      <c r="C728" s="12" t="s">
        <v>2858</v>
      </c>
      <c r="D728" s="12">
        <v>1900</v>
      </c>
      <c r="E728" s="14">
        <v>107</v>
      </c>
      <c r="F728" s="25">
        <v>5243000</v>
      </c>
    </row>
    <row r="729" spans="1:6" ht="14.4" x14ac:dyDescent="0.3">
      <c r="A729" s="14">
        <v>98913712</v>
      </c>
      <c r="B729" s="13">
        <v>44911</v>
      </c>
      <c r="C729" s="12" t="s">
        <v>2859</v>
      </c>
      <c r="D729" s="12">
        <v>2000</v>
      </c>
      <c r="E729" s="14">
        <v>178</v>
      </c>
      <c r="F729" s="25">
        <v>6942000</v>
      </c>
    </row>
    <row r="730" spans="1:6" ht="14.4" x14ac:dyDescent="0.3">
      <c r="A730" s="14">
        <v>48187039</v>
      </c>
      <c r="B730" s="13">
        <v>44720</v>
      </c>
      <c r="C730" s="12" t="s">
        <v>2860</v>
      </c>
      <c r="D730" s="12">
        <v>2100</v>
      </c>
      <c r="E730" s="14">
        <v>137</v>
      </c>
      <c r="F730" s="25">
        <v>6302000</v>
      </c>
    </row>
    <row r="731" spans="1:6" ht="14.4" x14ac:dyDescent="0.3">
      <c r="A731" s="14">
        <v>26996767</v>
      </c>
      <c r="B731" s="13">
        <v>44912</v>
      </c>
      <c r="C731" s="12" t="s">
        <v>2861</v>
      </c>
      <c r="D731" s="12">
        <v>2200</v>
      </c>
      <c r="E731" s="14">
        <v>188</v>
      </c>
      <c r="F731" s="25">
        <v>3760000</v>
      </c>
    </row>
    <row r="732" spans="1:6" ht="14.4" x14ac:dyDescent="0.3">
      <c r="A732" s="14">
        <v>34703088</v>
      </c>
      <c r="B732" s="13">
        <v>44788</v>
      </c>
      <c r="C732" s="12" t="s">
        <v>2862</v>
      </c>
      <c r="D732" s="12">
        <v>2200</v>
      </c>
      <c r="E732" s="14">
        <v>99</v>
      </c>
      <c r="F732" s="25">
        <v>14313618</v>
      </c>
    </row>
    <row r="733" spans="1:6" ht="14.4" x14ac:dyDescent="0.3">
      <c r="A733" s="14">
        <v>13404934</v>
      </c>
      <c r="B733" s="13">
        <v>44689</v>
      </c>
      <c r="C733" s="12" t="s">
        <v>2863</v>
      </c>
      <c r="D733" s="12">
        <v>2300</v>
      </c>
      <c r="E733" s="14">
        <v>136</v>
      </c>
      <c r="F733" s="25">
        <v>84578400</v>
      </c>
    </row>
    <row r="734" spans="1:6" ht="14.4" x14ac:dyDescent="0.3">
      <c r="A734" s="14">
        <v>13735897</v>
      </c>
      <c r="B734" s="13">
        <v>44636</v>
      </c>
      <c r="C734" s="12" t="s">
        <v>2864</v>
      </c>
      <c r="D734" s="12">
        <v>1000</v>
      </c>
      <c r="E734" s="14">
        <v>85</v>
      </c>
      <c r="F734" s="25">
        <v>4420000</v>
      </c>
    </row>
    <row r="735" spans="1:6" ht="14.4" x14ac:dyDescent="0.3">
      <c r="A735" s="14">
        <v>42054302</v>
      </c>
      <c r="B735" s="13">
        <v>44897</v>
      </c>
      <c r="C735" s="12" t="s">
        <v>2865</v>
      </c>
      <c r="D735" s="12">
        <v>1100</v>
      </c>
      <c r="E735" s="14">
        <v>70</v>
      </c>
      <c r="F735" s="25">
        <v>2800000</v>
      </c>
    </row>
    <row r="736" spans="1:6" ht="14.4" x14ac:dyDescent="0.3">
      <c r="A736" s="14">
        <v>67761131</v>
      </c>
      <c r="B736" s="13">
        <v>44841</v>
      </c>
      <c r="C736" s="12" t="s">
        <v>2866</v>
      </c>
      <c r="D736" s="12">
        <v>1200</v>
      </c>
      <c r="E736" s="14">
        <v>54</v>
      </c>
      <c r="F736" s="25">
        <v>36121410</v>
      </c>
    </row>
    <row r="737" spans="1:6" ht="14.4" x14ac:dyDescent="0.3">
      <c r="A737" s="14">
        <v>64879237</v>
      </c>
      <c r="B737" s="13">
        <v>44715</v>
      </c>
      <c r="C737" s="12" t="s">
        <v>2867</v>
      </c>
      <c r="D737" s="12">
        <v>1300</v>
      </c>
      <c r="E737" s="14">
        <v>76</v>
      </c>
      <c r="F737" s="25">
        <v>5878083.2000000002</v>
      </c>
    </row>
    <row r="738" spans="1:6" ht="14.4" x14ac:dyDescent="0.3">
      <c r="A738" s="14">
        <v>14267978</v>
      </c>
      <c r="B738" s="13">
        <v>44619</v>
      </c>
      <c r="C738" s="12" t="s">
        <v>2868</v>
      </c>
      <c r="D738" s="12">
        <v>1400</v>
      </c>
      <c r="E738" s="14">
        <v>77</v>
      </c>
      <c r="F738" s="25">
        <v>2310000</v>
      </c>
    </row>
    <row r="739" spans="1:6" ht="14.4" x14ac:dyDescent="0.3">
      <c r="A739" s="14">
        <v>86011935</v>
      </c>
      <c r="B739" s="13">
        <v>44839</v>
      </c>
      <c r="C739" s="12" t="s">
        <v>2869</v>
      </c>
      <c r="D739" s="12">
        <v>1500</v>
      </c>
      <c r="E739" s="14">
        <v>80</v>
      </c>
      <c r="F739" s="25">
        <v>2240000</v>
      </c>
    </row>
    <row r="740" spans="1:6" ht="14.4" x14ac:dyDescent="0.3">
      <c r="A740" s="14">
        <v>68103913</v>
      </c>
      <c r="B740" s="13">
        <v>44815</v>
      </c>
      <c r="C740" s="12" t="s">
        <v>2870</v>
      </c>
      <c r="D740" s="12">
        <v>1600</v>
      </c>
      <c r="E740" s="14">
        <v>72</v>
      </c>
      <c r="F740" s="25">
        <v>2592000</v>
      </c>
    </row>
    <row r="741" spans="1:6" ht="14.4" x14ac:dyDescent="0.3">
      <c r="A741" s="14">
        <v>34403870</v>
      </c>
      <c r="B741" s="13">
        <v>44722</v>
      </c>
      <c r="C741" s="12" t="s">
        <v>2871</v>
      </c>
      <c r="D741" s="12">
        <v>1700</v>
      </c>
      <c r="E741" s="14">
        <v>174</v>
      </c>
      <c r="F741" s="25">
        <v>5046000</v>
      </c>
    </row>
    <row r="742" spans="1:6" ht="14.4" x14ac:dyDescent="0.3">
      <c r="A742" s="14">
        <v>35207503</v>
      </c>
      <c r="B742" s="13">
        <v>44648</v>
      </c>
      <c r="C742" s="12" t="s">
        <v>2872</v>
      </c>
      <c r="D742" s="12">
        <v>1800</v>
      </c>
      <c r="E742" s="14">
        <v>58</v>
      </c>
      <c r="F742" s="25">
        <v>4640000</v>
      </c>
    </row>
    <row r="743" spans="1:6" ht="14.4" x14ac:dyDescent="0.3">
      <c r="A743" s="14">
        <v>36643068</v>
      </c>
      <c r="B743" s="13">
        <v>44603</v>
      </c>
      <c r="C743" s="12" t="s">
        <v>2873</v>
      </c>
      <c r="D743" s="12">
        <v>1900</v>
      </c>
      <c r="E743" s="14">
        <v>198</v>
      </c>
      <c r="F743" s="25">
        <v>44501133.600000001</v>
      </c>
    </row>
    <row r="744" spans="1:6" ht="14.4" x14ac:dyDescent="0.3">
      <c r="A744" s="14">
        <v>71986298</v>
      </c>
      <c r="B744" s="13">
        <v>44612</v>
      </c>
      <c r="C744" s="12" t="s">
        <v>2874</v>
      </c>
      <c r="D744" s="12">
        <v>2000</v>
      </c>
      <c r="E744" s="14">
        <v>147</v>
      </c>
      <c r="F744" s="25">
        <v>5733000</v>
      </c>
    </row>
    <row r="745" spans="1:6" ht="14.4" x14ac:dyDescent="0.3">
      <c r="A745" s="14">
        <v>57015784</v>
      </c>
      <c r="B745" s="13">
        <v>44687</v>
      </c>
      <c r="C745" s="12" t="s">
        <v>2875</v>
      </c>
      <c r="D745" s="12">
        <v>2100</v>
      </c>
      <c r="E745" s="14">
        <v>148</v>
      </c>
      <c r="F745" s="25">
        <v>6808000</v>
      </c>
    </row>
    <row r="746" spans="1:6" ht="14.4" x14ac:dyDescent="0.3">
      <c r="A746" s="14">
        <v>75451191</v>
      </c>
      <c r="B746" s="13">
        <v>44676</v>
      </c>
      <c r="C746" s="12" t="s">
        <v>2876</v>
      </c>
      <c r="D746" s="12">
        <v>2200</v>
      </c>
      <c r="E746" s="14">
        <v>109</v>
      </c>
      <c r="F746" s="25">
        <v>22434380</v>
      </c>
    </row>
    <row r="747" spans="1:6" ht="14.4" x14ac:dyDescent="0.3">
      <c r="A747" s="14">
        <v>60441036</v>
      </c>
      <c r="B747" s="13">
        <v>44666</v>
      </c>
      <c r="C747" s="12" t="s">
        <v>2877</v>
      </c>
      <c r="D747" s="12">
        <v>2200</v>
      </c>
      <c r="E747" s="14">
        <v>168</v>
      </c>
      <c r="F747" s="25">
        <v>3360000</v>
      </c>
    </row>
    <row r="748" spans="1:6" ht="14.4" x14ac:dyDescent="0.3">
      <c r="A748" s="14">
        <v>28567761</v>
      </c>
      <c r="B748" s="13">
        <v>44612</v>
      </c>
      <c r="C748" s="12" t="s">
        <v>2878</v>
      </c>
      <c r="D748" s="12">
        <v>2300</v>
      </c>
      <c r="E748" s="14">
        <v>73</v>
      </c>
      <c r="F748" s="25">
        <v>18781075</v>
      </c>
    </row>
    <row r="749" spans="1:6" ht="14.4" x14ac:dyDescent="0.3">
      <c r="A749" s="14">
        <v>27210623</v>
      </c>
      <c r="B749" s="13">
        <v>44838</v>
      </c>
      <c r="C749" s="12" t="s">
        <v>2879</v>
      </c>
      <c r="D749" s="12">
        <v>1000</v>
      </c>
      <c r="E749" s="14">
        <v>142</v>
      </c>
      <c r="F749" s="25">
        <v>7384000</v>
      </c>
    </row>
    <row r="750" spans="1:6" ht="14.4" x14ac:dyDescent="0.3">
      <c r="A750" s="14">
        <v>93137036</v>
      </c>
      <c r="B750" s="13">
        <v>44733</v>
      </c>
      <c r="C750" s="12" t="s">
        <v>2880</v>
      </c>
      <c r="D750" s="12">
        <v>1100</v>
      </c>
      <c r="E750" s="14">
        <v>128</v>
      </c>
      <c r="F750" s="25">
        <v>37012992</v>
      </c>
    </row>
    <row r="751" spans="1:6" ht="14.4" x14ac:dyDescent="0.3">
      <c r="A751" s="14">
        <v>11629149</v>
      </c>
      <c r="B751" s="13">
        <v>44815</v>
      </c>
      <c r="C751" s="12" t="s">
        <v>2881</v>
      </c>
      <c r="D751" s="12">
        <v>1200</v>
      </c>
      <c r="E751" s="14">
        <v>139</v>
      </c>
      <c r="F751" s="25">
        <v>65314918.5</v>
      </c>
    </row>
    <row r="752" spans="1:6" ht="14.4" x14ac:dyDescent="0.3">
      <c r="A752" s="14">
        <v>96069376</v>
      </c>
      <c r="B752" s="13">
        <v>44829</v>
      </c>
      <c r="C752" s="12" t="s">
        <v>2882</v>
      </c>
      <c r="D752" s="12">
        <v>1300</v>
      </c>
      <c r="E752" s="14">
        <v>97</v>
      </c>
      <c r="F752" s="25">
        <v>30254532.800000001</v>
      </c>
    </row>
    <row r="753" spans="1:6" ht="14.4" x14ac:dyDescent="0.3">
      <c r="A753" s="14">
        <v>38193710</v>
      </c>
      <c r="B753" s="13">
        <v>44670</v>
      </c>
      <c r="C753" s="12" t="s">
        <v>2883</v>
      </c>
      <c r="D753" s="12">
        <v>1400</v>
      </c>
      <c r="E753" s="14">
        <v>110</v>
      </c>
      <c r="F753" s="25">
        <v>3300000</v>
      </c>
    </row>
    <row r="754" spans="1:6" ht="14.4" x14ac:dyDescent="0.3">
      <c r="A754" s="14">
        <v>26912501</v>
      </c>
      <c r="B754" s="13">
        <v>44775</v>
      </c>
      <c r="C754" s="12" t="s">
        <v>2884</v>
      </c>
      <c r="D754" s="12">
        <v>1500</v>
      </c>
      <c r="E754" s="14">
        <v>103</v>
      </c>
      <c r="F754" s="25">
        <v>2884000</v>
      </c>
    </row>
    <row r="755" spans="1:6" ht="14.4" x14ac:dyDescent="0.3">
      <c r="A755" s="14">
        <v>68003794</v>
      </c>
      <c r="B755" s="13">
        <v>44649</v>
      </c>
      <c r="C755" s="12" t="s">
        <v>2885</v>
      </c>
      <c r="D755" s="12">
        <v>1600</v>
      </c>
      <c r="E755" s="14">
        <v>92</v>
      </c>
      <c r="F755" s="25">
        <v>3312000</v>
      </c>
    </row>
    <row r="756" spans="1:6" ht="14.4" x14ac:dyDescent="0.3">
      <c r="A756" s="14">
        <v>98249739</v>
      </c>
      <c r="B756" s="13">
        <v>44781</v>
      </c>
      <c r="C756" s="12" t="s">
        <v>2886</v>
      </c>
      <c r="D756" s="12">
        <v>1700</v>
      </c>
      <c r="E756" s="14">
        <v>84</v>
      </c>
      <c r="F756" s="25">
        <v>2436000</v>
      </c>
    </row>
    <row r="757" spans="1:6" ht="14.4" x14ac:dyDescent="0.3">
      <c r="A757" s="14">
        <v>32017597</v>
      </c>
      <c r="B757" s="13">
        <v>44635</v>
      </c>
      <c r="C757" s="12" t="s">
        <v>2887</v>
      </c>
      <c r="D757" s="12">
        <v>1800</v>
      </c>
      <c r="E757" s="14">
        <v>116</v>
      </c>
      <c r="F757" s="25">
        <v>9280000</v>
      </c>
    </row>
    <row r="758" spans="1:6" ht="14.4" x14ac:dyDescent="0.3">
      <c r="A758" s="14">
        <v>10916444</v>
      </c>
      <c r="B758" s="13">
        <v>44574</v>
      </c>
      <c r="C758" s="12" t="s">
        <v>2888</v>
      </c>
      <c r="D758" s="12">
        <v>1900</v>
      </c>
      <c r="E758" s="14">
        <v>63</v>
      </c>
      <c r="F758" s="25">
        <v>3087000</v>
      </c>
    </row>
    <row r="759" spans="1:6" ht="14.4" x14ac:dyDescent="0.3">
      <c r="A759" s="14">
        <v>19725234</v>
      </c>
      <c r="B759" s="13">
        <v>44696</v>
      </c>
      <c r="C759" s="12" t="s">
        <v>2889</v>
      </c>
      <c r="D759" s="12">
        <v>2000</v>
      </c>
      <c r="E759" s="14">
        <v>159</v>
      </c>
      <c r="F759" s="25">
        <v>6201000</v>
      </c>
    </row>
    <row r="760" spans="1:6" ht="14.4" x14ac:dyDescent="0.3">
      <c r="A760" s="14">
        <v>35206635</v>
      </c>
      <c r="B760" s="13">
        <v>44865</v>
      </c>
      <c r="C760" s="12" t="s">
        <v>2890</v>
      </c>
      <c r="D760" s="12">
        <v>2100</v>
      </c>
      <c r="E760" s="14">
        <v>138</v>
      </c>
      <c r="F760" s="25">
        <v>7220215.2000000002</v>
      </c>
    </row>
    <row r="761" spans="1:6" ht="14.4" x14ac:dyDescent="0.3">
      <c r="A761" s="14">
        <v>96064152</v>
      </c>
      <c r="B761" s="13">
        <v>44661</v>
      </c>
      <c r="C761" s="12" t="s">
        <v>2891</v>
      </c>
      <c r="D761" s="12">
        <v>2200</v>
      </c>
      <c r="E761" s="14">
        <v>191</v>
      </c>
      <c r="F761" s="25">
        <v>3820000</v>
      </c>
    </row>
    <row r="762" spans="1:6" ht="14.4" x14ac:dyDescent="0.3">
      <c r="A762" s="14">
        <v>84147776</v>
      </c>
      <c r="B762" s="13">
        <v>44563</v>
      </c>
      <c r="C762" s="12" t="s">
        <v>2892</v>
      </c>
      <c r="D762" s="12">
        <v>2200</v>
      </c>
      <c r="E762" s="14">
        <v>117</v>
      </c>
      <c r="F762" s="25">
        <v>58209840</v>
      </c>
    </row>
    <row r="763" spans="1:6" ht="14.4" x14ac:dyDescent="0.3">
      <c r="A763" s="14">
        <v>35637787</v>
      </c>
      <c r="B763" s="13">
        <v>44771</v>
      </c>
      <c r="C763" s="12" t="s">
        <v>2893</v>
      </c>
      <c r="D763" s="12">
        <v>2300</v>
      </c>
      <c r="E763" s="14">
        <v>51</v>
      </c>
      <c r="F763" s="25">
        <v>31716900</v>
      </c>
    </row>
    <row r="764" spans="1:6" ht="14.4" x14ac:dyDescent="0.3">
      <c r="A764" s="14">
        <v>15555305</v>
      </c>
      <c r="B764" s="13">
        <v>44762</v>
      </c>
      <c r="C764" s="12" t="s">
        <v>2894</v>
      </c>
      <c r="D764" s="12">
        <v>1000</v>
      </c>
      <c r="E764" s="14">
        <v>192</v>
      </c>
      <c r="F764" s="25">
        <v>248361984</v>
      </c>
    </row>
    <row r="765" spans="1:6" ht="14.4" x14ac:dyDescent="0.3">
      <c r="A765" s="14">
        <v>28416504</v>
      </c>
      <c r="B765" s="13">
        <v>44706</v>
      </c>
      <c r="C765" s="12" t="s">
        <v>2895</v>
      </c>
      <c r="D765" s="12">
        <v>1100</v>
      </c>
      <c r="E765" s="14">
        <v>63</v>
      </c>
      <c r="F765" s="25">
        <v>2520000</v>
      </c>
    </row>
    <row r="766" spans="1:6" ht="14.4" x14ac:dyDescent="0.3">
      <c r="A766" s="14">
        <v>98420042</v>
      </c>
      <c r="B766" s="13">
        <v>44675</v>
      </c>
      <c r="C766" s="12" t="s">
        <v>2896</v>
      </c>
      <c r="D766" s="12">
        <v>1200</v>
      </c>
      <c r="E766" s="14">
        <v>57</v>
      </c>
      <c r="F766" s="25">
        <v>92165580</v>
      </c>
    </row>
    <row r="767" spans="1:6" ht="14.4" x14ac:dyDescent="0.3">
      <c r="A767" s="14">
        <v>18231401</v>
      </c>
      <c r="B767" s="13">
        <v>44873</v>
      </c>
      <c r="C767" s="12" t="s">
        <v>2897</v>
      </c>
      <c r="D767" s="12">
        <v>1300</v>
      </c>
      <c r="E767" s="14">
        <v>181</v>
      </c>
      <c r="F767" s="25">
        <v>12308000</v>
      </c>
    </row>
    <row r="768" spans="1:6" ht="14.4" x14ac:dyDescent="0.3">
      <c r="A768" s="14">
        <v>25581730</v>
      </c>
      <c r="B768" s="13">
        <v>44645</v>
      </c>
      <c r="C768" s="12" t="s">
        <v>2898</v>
      </c>
      <c r="D768" s="12">
        <v>1400</v>
      </c>
      <c r="E768" s="14">
        <v>94</v>
      </c>
      <c r="F768" s="25">
        <v>2820000</v>
      </c>
    </row>
    <row r="769" spans="1:6" ht="14.4" x14ac:dyDescent="0.3">
      <c r="A769" s="14">
        <v>37632210</v>
      </c>
      <c r="B769" s="13">
        <v>44567</v>
      </c>
      <c r="C769" s="12" t="s">
        <v>2899</v>
      </c>
      <c r="D769" s="12">
        <v>1500</v>
      </c>
      <c r="E769" s="14">
        <v>59</v>
      </c>
      <c r="F769" s="25">
        <v>1652000</v>
      </c>
    </row>
    <row r="770" spans="1:6" ht="14.4" x14ac:dyDescent="0.3">
      <c r="A770" s="14">
        <v>14628977</v>
      </c>
      <c r="B770" s="13">
        <v>44910</v>
      </c>
      <c r="C770" s="12" t="s">
        <v>2900</v>
      </c>
      <c r="D770" s="12">
        <v>1600</v>
      </c>
      <c r="E770" s="14">
        <v>188</v>
      </c>
      <c r="F770" s="25">
        <v>6768000</v>
      </c>
    </row>
    <row r="771" spans="1:6" ht="14.4" x14ac:dyDescent="0.3">
      <c r="A771" s="14">
        <v>62866804</v>
      </c>
      <c r="B771" s="13">
        <v>44669</v>
      </c>
      <c r="C771" s="12" t="s">
        <v>2901</v>
      </c>
      <c r="D771" s="12">
        <v>1700</v>
      </c>
      <c r="E771" s="14">
        <v>193</v>
      </c>
      <c r="F771" s="25">
        <v>6366027.7999999998</v>
      </c>
    </row>
    <row r="772" spans="1:6" ht="14.4" x14ac:dyDescent="0.3">
      <c r="A772" s="14">
        <v>47085694</v>
      </c>
      <c r="B772" s="13">
        <v>44802</v>
      </c>
      <c r="C772" s="12" t="s">
        <v>2902</v>
      </c>
      <c r="D772" s="12">
        <v>1800</v>
      </c>
      <c r="E772" s="14">
        <v>179</v>
      </c>
      <c r="F772" s="25">
        <v>14320000</v>
      </c>
    </row>
    <row r="773" spans="1:6" ht="14.4" x14ac:dyDescent="0.3">
      <c r="A773" s="14">
        <v>23884198</v>
      </c>
      <c r="B773" s="13">
        <v>44565</v>
      </c>
      <c r="C773" s="12" t="s">
        <v>2903</v>
      </c>
      <c r="D773" s="12">
        <v>1900</v>
      </c>
      <c r="E773" s="14">
        <v>63</v>
      </c>
      <c r="F773" s="25">
        <v>3087000</v>
      </c>
    </row>
    <row r="774" spans="1:6" ht="14.4" x14ac:dyDescent="0.3">
      <c r="A774" s="14">
        <v>29116191</v>
      </c>
      <c r="B774" s="13">
        <v>44850</v>
      </c>
      <c r="C774" s="12" t="s">
        <v>2904</v>
      </c>
      <c r="D774" s="12">
        <v>2000</v>
      </c>
      <c r="E774" s="14">
        <v>102</v>
      </c>
      <c r="F774" s="25">
        <v>3978000</v>
      </c>
    </row>
    <row r="775" spans="1:6" ht="14.4" x14ac:dyDescent="0.3">
      <c r="A775" s="14">
        <v>21479877</v>
      </c>
      <c r="B775" s="13">
        <v>44717</v>
      </c>
      <c r="C775" s="12" t="s">
        <v>2905</v>
      </c>
      <c r="D775" s="12">
        <v>2100</v>
      </c>
      <c r="E775" s="14">
        <v>74</v>
      </c>
      <c r="F775" s="25">
        <v>3871709.6</v>
      </c>
    </row>
    <row r="776" spans="1:6" ht="14.4" x14ac:dyDescent="0.3">
      <c r="A776" s="14">
        <v>18889476</v>
      </c>
      <c r="B776" s="13">
        <v>44893</v>
      </c>
      <c r="C776" s="12" t="s">
        <v>2906</v>
      </c>
      <c r="D776" s="12">
        <v>2200</v>
      </c>
      <c r="E776" s="14">
        <v>162</v>
      </c>
      <c r="F776" s="25">
        <v>3685176</v>
      </c>
    </row>
    <row r="777" spans="1:6" ht="14.4" x14ac:dyDescent="0.3">
      <c r="A777" s="14">
        <v>80388603</v>
      </c>
      <c r="B777" s="13">
        <v>44607</v>
      </c>
      <c r="C777" s="12" t="s">
        <v>2907</v>
      </c>
      <c r="D777" s="12">
        <v>2200</v>
      </c>
      <c r="E777" s="14">
        <v>195</v>
      </c>
      <c r="F777" s="25">
        <v>97016400</v>
      </c>
    </row>
    <row r="778" spans="1:6" ht="14.4" x14ac:dyDescent="0.3">
      <c r="A778" s="14">
        <v>20826750</v>
      </c>
      <c r="B778" s="13">
        <v>44837</v>
      </c>
      <c r="C778" s="12" t="s">
        <v>2908</v>
      </c>
      <c r="D778" s="12">
        <v>2300</v>
      </c>
      <c r="E778" s="14">
        <v>88</v>
      </c>
      <c r="F778" s="25">
        <v>54727200</v>
      </c>
    </row>
    <row r="779" spans="1:6" ht="14.4" x14ac:dyDescent="0.3">
      <c r="A779" s="14">
        <v>94705816</v>
      </c>
      <c r="B779" s="13">
        <v>44747</v>
      </c>
      <c r="C779" s="12" t="s">
        <v>2909</v>
      </c>
      <c r="D779" s="12">
        <v>1000</v>
      </c>
      <c r="E779" s="14">
        <v>198</v>
      </c>
      <c r="F779" s="25">
        <v>11710670.399999999</v>
      </c>
    </row>
    <row r="780" spans="1:6" ht="14.4" x14ac:dyDescent="0.3">
      <c r="A780" s="14">
        <v>51987102</v>
      </c>
      <c r="B780" s="13">
        <v>44815</v>
      </c>
      <c r="C780" s="12" t="s">
        <v>2910</v>
      </c>
      <c r="D780" s="12">
        <v>1100</v>
      </c>
      <c r="E780" s="14">
        <v>84</v>
      </c>
      <c r="F780" s="25">
        <v>24289776</v>
      </c>
    </row>
    <row r="781" spans="1:6" ht="14.4" x14ac:dyDescent="0.3">
      <c r="A781" s="14">
        <v>16768396</v>
      </c>
      <c r="B781" s="13">
        <v>44596</v>
      </c>
      <c r="C781" s="12" t="s">
        <v>2911</v>
      </c>
      <c r="D781" s="12">
        <v>1200</v>
      </c>
      <c r="E781" s="14">
        <v>56</v>
      </c>
      <c r="F781" s="25">
        <v>3640000</v>
      </c>
    </row>
    <row r="782" spans="1:6" ht="14.4" x14ac:dyDescent="0.3">
      <c r="A782" s="14">
        <v>25570788</v>
      </c>
      <c r="B782" s="13">
        <v>44857</v>
      </c>
      <c r="C782" s="12" t="s">
        <v>2912</v>
      </c>
      <c r="D782" s="12">
        <v>1300</v>
      </c>
      <c r="E782" s="14">
        <v>125</v>
      </c>
      <c r="F782" s="25">
        <v>8500000</v>
      </c>
    </row>
    <row r="783" spans="1:6" ht="14.4" x14ac:dyDescent="0.3">
      <c r="A783" s="14">
        <v>74715917</v>
      </c>
      <c r="B783" s="13">
        <v>44571</v>
      </c>
      <c r="C783" s="12" t="s">
        <v>2913</v>
      </c>
      <c r="D783" s="12">
        <v>1400</v>
      </c>
      <c r="E783" s="14">
        <v>150</v>
      </c>
      <c r="F783" s="25">
        <v>32530950</v>
      </c>
    </row>
    <row r="784" spans="1:6" ht="14.4" x14ac:dyDescent="0.3">
      <c r="A784" s="14">
        <v>44144164</v>
      </c>
      <c r="B784" s="13">
        <v>44578</v>
      </c>
      <c r="C784" s="12" t="s">
        <v>2914</v>
      </c>
      <c r="D784" s="12">
        <v>1500</v>
      </c>
      <c r="E784" s="14">
        <v>87</v>
      </c>
      <c r="F784" s="25">
        <v>2436000</v>
      </c>
    </row>
    <row r="785" spans="1:6" ht="14.4" x14ac:dyDescent="0.3">
      <c r="A785" s="14">
        <v>53071538</v>
      </c>
      <c r="B785" s="13">
        <v>44571</v>
      </c>
      <c r="C785" s="12" t="s">
        <v>2915</v>
      </c>
      <c r="D785" s="12">
        <v>1600</v>
      </c>
      <c r="E785" s="14">
        <v>114</v>
      </c>
      <c r="F785" s="25">
        <v>18824227.200000003</v>
      </c>
    </row>
    <row r="786" spans="1:6" ht="14.4" x14ac:dyDescent="0.3">
      <c r="A786" s="14">
        <v>32447807</v>
      </c>
      <c r="B786" s="13">
        <v>44638</v>
      </c>
      <c r="C786" s="12" t="s">
        <v>2916</v>
      </c>
      <c r="D786" s="12">
        <v>1700</v>
      </c>
      <c r="E786" s="14">
        <v>59</v>
      </c>
      <c r="F786" s="25">
        <v>1711000</v>
      </c>
    </row>
    <row r="787" spans="1:6" ht="14.4" x14ac:dyDescent="0.3">
      <c r="A787" s="14">
        <v>15922119</v>
      </c>
      <c r="B787" s="13">
        <v>44907</v>
      </c>
      <c r="C787" s="12" t="s">
        <v>2917</v>
      </c>
      <c r="D787" s="12">
        <v>1800</v>
      </c>
      <c r="E787" s="14">
        <v>153</v>
      </c>
      <c r="F787" s="25">
        <v>12240000</v>
      </c>
    </row>
    <row r="788" spans="1:6" ht="14.4" x14ac:dyDescent="0.3">
      <c r="A788" s="14">
        <v>88414461</v>
      </c>
      <c r="B788" s="13">
        <v>44900</v>
      </c>
      <c r="C788" s="12" t="s">
        <v>2918</v>
      </c>
      <c r="D788" s="12">
        <v>1900</v>
      </c>
      <c r="E788" s="14">
        <v>163</v>
      </c>
      <c r="F788" s="25">
        <v>198684612</v>
      </c>
    </row>
    <row r="789" spans="1:6" ht="14.4" x14ac:dyDescent="0.3">
      <c r="A789" s="14">
        <v>35276649</v>
      </c>
      <c r="B789" s="13">
        <v>44893</v>
      </c>
      <c r="C789" s="12" t="s">
        <v>2919</v>
      </c>
      <c r="D789" s="12">
        <v>2000</v>
      </c>
      <c r="E789" s="14">
        <v>73</v>
      </c>
      <c r="F789" s="25">
        <v>2847000</v>
      </c>
    </row>
    <row r="790" spans="1:6" ht="14.4" x14ac:dyDescent="0.3">
      <c r="A790" s="14">
        <v>11835966</v>
      </c>
      <c r="B790" s="13">
        <v>44797</v>
      </c>
      <c r="C790" s="12" t="s">
        <v>2920</v>
      </c>
      <c r="D790" s="12">
        <v>2100</v>
      </c>
      <c r="E790" s="14">
        <v>183</v>
      </c>
      <c r="F790" s="25">
        <v>8418000</v>
      </c>
    </row>
    <row r="791" spans="1:6" ht="14.4" x14ac:dyDescent="0.3">
      <c r="A791" s="14">
        <v>25080340</v>
      </c>
      <c r="B791" s="13">
        <v>44875</v>
      </c>
      <c r="C791" s="12" t="s">
        <v>2921</v>
      </c>
      <c r="D791" s="12">
        <v>2200</v>
      </c>
      <c r="E791" s="14">
        <v>144</v>
      </c>
      <c r="F791" s="25">
        <v>13209984</v>
      </c>
    </row>
    <row r="792" spans="1:6" ht="14.4" x14ac:dyDescent="0.3">
      <c r="A792" s="14">
        <v>86699950</v>
      </c>
      <c r="B792" s="13">
        <v>44676</v>
      </c>
      <c r="C792" s="12" t="s">
        <v>2922</v>
      </c>
      <c r="D792" s="12">
        <v>2200</v>
      </c>
      <c r="E792" s="14">
        <v>193</v>
      </c>
      <c r="F792" s="25">
        <v>3860000</v>
      </c>
    </row>
    <row r="793" spans="1:6" ht="14.4" x14ac:dyDescent="0.3">
      <c r="A793" s="14">
        <v>96414657</v>
      </c>
      <c r="B793" s="13">
        <v>44668</v>
      </c>
      <c r="C793" s="12" t="s">
        <v>2923</v>
      </c>
      <c r="D793" s="12">
        <v>2300</v>
      </c>
      <c r="E793" s="14">
        <v>194</v>
      </c>
      <c r="F793" s="25">
        <v>4850000</v>
      </c>
    </row>
    <row r="794" spans="1:6" ht="14.4" x14ac:dyDescent="0.3">
      <c r="A794" s="14">
        <v>48155892</v>
      </c>
      <c r="B794" s="13">
        <v>44741</v>
      </c>
      <c r="C794" s="12" t="s">
        <v>2924</v>
      </c>
      <c r="D794" s="12">
        <v>1000</v>
      </c>
      <c r="E794" s="14">
        <v>107</v>
      </c>
      <c r="F794" s="25">
        <v>40222712.399999999</v>
      </c>
    </row>
    <row r="795" spans="1:6" ht="14.4" x14ac:dyDescent="0.3">
      <c r="A795" s="14">
        <v>60755925</v>
      </c>
      <c r="B795" s="13">
        <v>44857</v>
      </c>
      <c r="C795" s="12" t="s">
        <v>2925</v>
      </c>
      <c r="D795" s="12">
        <v>1100</v>
      </c>
      <c r="E795" s="14">
        <v>75</v>
      </c>
      <c r="F795" s="25">
        <v>3000000</v>
      </c>
    </row>
    <row r="796" spans="1:6" ht="14.4" x14ac:dyDescent="0.3">
      <c r="A796" s="14">
        <v>35279197</v>
      </c>
      <c r="B796" s="13">
        <v>44712</v>
      </c>
      <c r="C796" s="12" t="s">
        <v>2926</v>
      </c>
      <c r="D796" s="12">
        <v>1200</v>
      </c>
      <c r="E796" s="14">
        <v>185</v>
      </c>
      <c r="F796" s="25">
        <v>12025000</v>
      </c>
    </row>
    <row r="797" spans="1:6" ht="14.4" x14ac:dyDescent="0.3">
      <c r="A797" s="14">
        <v>12689962</v>
      </c>
      <c r="B797" s="13">
        <v>44649</v>
      </c>
      <c r="C797" s="12" t="s">
        <v>2927</v>
      </c>
      <c r="D797" s="12">
        <v>1300</v>
      </c>
      <c r="E797" s="14">
        <v>89</v>
      </c>
      <c r="F797" s="25">
        <v>43750513.199999996</v>
      </c>
    </row>
    <row r="798" spans="1:6" ht="14.4" x14ac:dyDescent="0.3">
      <c r="A798" s="14">
        <v>32100736</v>
      </c>
      <c r="B798" s="13">
        <v>44857</v>
      </c>
      <c r="C798" s="12" t="s">
        <v>2928</v>
      </c>
      <c r="D798" s="12">
        <v>1400</v>
      </c>
      <c r="E798" s="14">
        <v>169</v>
      </c>
      <c r="F798" s="25">
        <v>5766618</v>
      </c>
    </row>
    <row r="799" spans="1:6" ht="14.4" x14ac:dyDescent="0.3">
      <c r="A799" s="14">
        <v>84039378</v>
      </c>
      <c r="B799" s="13">
        <v>44868</v>
      </c>
      <c r="C799" s="12" t="s">
        <v>2929</v>
      </c>
      <c r="D799" s="12">
        <v>1500</v>
      </c>
      <c r="E799" s="14">
        <v>104</v>
      </c>
      <c r="F799" s="25">
        <v>2912000</v>
      </c>
    </row>
    <row r="800" spans="1:6" ht="14.4" x14ac:dyDescent="0.3">
      <c r="A800" s="14">
        <v>31643011</v>
      </c>
      <c r="B800" s="13">
        <v>44895</v>
      </c>
      <c r="C800" s="12" t="s">
        <v>2930</v>
      </c>
      <c r="D800" s="12">
        <v>1600</v>
      </c>
      <c r="E800" s="14">
        <v>193</v>
      </c>
      <c r="F800" s="25">
        <v>7902655.2000000002</v>
      </c>
    </row>
    <row r="801" spans="1:6" ht="14.4" x14ac:dyDescent="0.3">
      <c r="A801" s="14">
        <v>68409918</v>
      </c>
      <c r="B801" s="13">
        <v>44773</v>
      </c>
      <c r="C801" s="12" t="s">
        <v>2931</v>
      </c>
      <c r="D801" s="12">
        <v>1700</v>
      </c>
      <c r="E801" s="14">
        <v>54</v>
      </c>
      <c r="F801" s="25">
        <v>11320770.6</v>
      </c>
    </row>
    <row r="802" spans="1:6" ht="14.4" x14ac:dyDescent="0.3">
      <c r="A802" s="14">
        <v>95026468</v>
      </c>
      <c r="B802" s="13">
        <v>44607</v>
      </c>
      <c r="C802" s="12" t="s">
        <v>2932</v>
      </c>
      <c r="D802" s="12">
        <v>1800</v>
      </c>
      <c r="E802" s="14">
        <v>99</v>
      </c>
      <c r="F802" s="25">
        <v>81504720</v>
      </c>
    </row>
    <row r="803" spans="1:6" ht="14.4" x14ac:dyDescent="0.3">
      <c r="A803" s="14">
        <v>70194796</v>
      </c>
      <c r="B803" s="13">
        <v>44719</v>
      </c>
      <c r="C803" s="12" t="s">
        <v>2933</v>
      </c>
      <c r="D803" s="12">
        <v>1900</v>
      </c>
      <c r="E803" s="14">
        <v>138</v>
      </c>
      <c r="F803" s="25">
        <v>7691098.7999999998</v>
      </c>
    </row>
    <row r="804" spans="1:6" ht="14.4" x14ac:dyDescent="0.3">
      <c r="A804" s="14">
        <v>26667884</v>
      </c>
      <c r="B804" s="13">
        <v>44812</v>
      </c>
      <c r="C804" s="12" t="s">
        <v>2934</v>
      </c>
      <c r="D804" s="12">
        <v>2000</v>
      </c>
      <c r="E804" s="14">
        <v>66</v>
      </c>
      <c r="F804" s="25">
        <v>2574000</v>
      </c>
    </row>
    <row r="805" spans="1:6" ht="14.4" x14ac:dyDescent="0.3">
      <c r="A805" s="14">
        <v>16415103</v>
      </c>
      <c r="B805" s="13">
        <v>44704</v>
      </c>
      <c r="C805" s="12" t="s">
        <v>2935</v>
      </c>
      <c r="D805" s="12">
        <v>2100</v>
      </c>
      <c r="E805" s="14">
        <v>66</v>
      </c>
      <c r="F805" s="25">
        <v>31243476</v>
      </c>
    </row>
    <row r="806" spans="1:6" ht="14.4" x14ac:dyDescent="0.3">
      <c r="A806" s="14">
        <v>50391214</v>
      </c>
      <c r="B806" s="13">
        <v>44648</v>
      </c>
      <c r="C806" s="12" t="s">
        <v>2936</v>
      </c>
      <c r="D806" s="12">
        <v>2200</v>
      </c>
      <c r="E806" s="14">
        <v>193</v>
      </c>
      <c r="F806" s="25">
        <v>4390364</v>
      </c>
    </row>
    <row r="807" spans="1:6" ht="14.4" x14ac:dyDescent="0.3">
      <c r="A807" s="14">
        <v>90420201</v>
      </c>
      <c r="B807" s="13">
        <v>44603</v>
      </c>
      <c r="C807" s="12" t="s">
        <v>2937</v>
      </c>
      <c r="D807" s="12">
        <v>2200</v>
      </c>
      <c r="E807" s="14">
        <v>111</v>
      </c>
      <c r="F807" s="25">
        <v>10182696</v>
      </c>
    </row>
    <row r="808" spans="1:6" ht="14.4" x14ac:dyDescent="0.3">
      <c r="A808" s="14">
        <v>69836186</v>
      </c>
      <c r="B808" s="13">
        <v>44619</v>
      </c>
      <c r="C808" s="12" t="s">
        <v>2938</v>
      </c>
      <c r="D808" s="12">
        <v>2300</v>
      </c>
      <c r="E808" s="14">
        <v>180</v>
      </c>
      <c r="F808" s="25">
        <v>4500000</v>
      </c>
    </row>
    <row r="809" spans="1:6" ht="14.4" x14ac:dyDescent="0.3">
      <c r="A809" s="14">
        <v>23430679</v>
      </c>
      <c r="B809" s="13">
        <v>44608</v>
      </c>
      <c r="C809" s="12" t="s">
        <v>2939</v>
      </c>
      <c r="D809" s="12">
        <v>1000</v>
      </c>
      <c r="E809" s="14">
        <v>59</v>
      </c>
      <c r="F809" s="25">
        <v>3068000</v>
      </c>
    </row>
    <row r="810" spans="1:6" ht="14.4" x14ac:dyDescent="0.3">
      <c r="A810" s="14">
        <v>71610563</v>
      </c>
      <c r="B810" s="13">
        <v>44655</v>
      </c>
      <c r="C810" s="12" t="s">
        <v>2940</v>
      </c>
      <c r="D810" s="12">
        <v>1100</v>
      </c>
      <c r="E810" s="14">
        <v>152</v>
      </c>
      <c r="F810" s="25">
        <v>43952928</v>
      </c>
    </row>
    <row r="811" spans="1:6" ht="14.4" x14ac:dyDescent="0.3">
      <c r="A811" s="14">
        <v>53152058</v>
      </c>
      <c r="B811" s="13">
        <v>44633</v>
      </c>
      <c r="C811" s="12" t="s">
        <v>2941</v>
      </c>
      <c r="D811" s="12">
        <v>1200</v>
      </c>
      <c r="E811" s="14">
        <v>90</v>
      </c>
      <c r="F811" s="25">
        <v>5850000</v>
      </c>
    </row>
    <row r="812" spans="1:6" ht="14.4" x14ac:dyDescent="0.3">
      <c r="A812" s="14">
        <v>31688153</v>
      </c>
      <c r="B812" s="13">
        <v>44704</v>
      </c>
      <c r="C812" s="12" t="s">
        <v>2942</v>
      </c>
      <c r="D812" s="12">
        <v>1300</v>
      </c>
      <c r="E812" s="14">
        <v>160</v>
      </c>
      <c r="F812" s="25">
        <v>10880000</v>
      </c>
    </row>
    <row r="813" spans="1:6" ht="14.4" x14ac:dyDescent="0.3">
      <c r="A813" s="14">
        <v>57642660</v>
      </c>
      <c r="B813" s="13">
        <v>44881</v>
      </c>
      <c r="C813" s="12" t="s">
        <v>2943</v>
      </c>
      <c r="D813" s="12">
        <v>1400</v>
      </c>
      <c r="E813" s="14">
        <v>179</v>
      </c>
      <c r="F813" s="25">
        <v>5370000</v>
      </c>
    </row>
    <row r="814" spans="1:6" ht="14.4" x14ac:dyDescent="0.3">
      <c r="A814" s="14">
        <v>82961282</v>
      </c>
      <c r="B814" s="13">
        <v>44794</v>
      </c>
      <c r="C814" s="12" t="s">
        <v>2944</v>
      </c>
      <c r="D814" s="12">
        <v>1500</v>
      </c>
      <c r="E814" s="14">
        <v>100</v>
      </c>
      <c r="F814" s="25">
        <v>2800000</v>
      </c>
    </row>
    <row r="815" spans="1:6" ht="14.4" x14ac:dyDescent="0.3">
      <c r="A815" s="14">
        <v>92085221</v>
      </c>
      <c r="B815" s="13">
        <v>44843</v>
      </c>
      <c r="C815" s="12" t="s">
        <v>2945</v>
      </c>
      <c r="D815" s="12">
        <v>1600</v>
      </c>
      <c r="E815" s="14">
        <v>108</v>
      </c>
      <c r="F815" s="25">
        <v>3888000</v>
      </c>
    </row>
    <row r="816" spans="1:6" ht="14.4" x14ac:dyDescent="0.3">
      <c r="A816" s="14">
        <v>38524000</v>
      </c>
      <c r="B816" s="13">
        <v>44600</v>
      </c>
      <c r="C816" s="12" t="s">
        <v>2946</v>
      </c>
      <c r="D816" s="12">
        <v>1700</v>
      </c>
      <c r="E816" s="14">
        <v>112</v>
      </c>
      <c r="F816" s="25">
        <v>33425168</v>
      </c>
    </row>
    <row r="817" spans="1:6" ht="14.4" x14ac:dyDescent="0.3">
      <c r="A817" s="14">
        <v>71383654</v>
      </c>
      <c r="B817" s="13">
        <v>44641</v>
      </c>
      <c r="C817" s="12" t="s">
        <v>2947</v>
      </c>
      <c r="D817" s="12">
        <v>1800</v>
      </c>
      <c r="E817" s="14">
        <v>107</v>
      </c>
      <c r="F817" s="25">
        <v>61881096</v>
      </c>
    </row>
    <row r="818" spans="1:6" ht="14.4" x14ac:dyDescent="0.3">
      <c r="A818" s="14">
        <v>66714841</v>
      </c>
      <c r="B818" s="13">
        <v>44626</v>
      </c>
      <c r="C818" s="12" t="s">
        <v>2948</v>
      </c>
      <c r="D818" s="12">
        <v>1900</v>
      </c>
      <c r="E818" s="14">
        <v>191</v>
      </c>
      <c r="F818" s="25">
        <v>96313469</v>
      </c>
    </row>
    <row r="819" spans="1:6" ht="14.4" x14ac:dyDescent="0.3">
      <c r="A819" s="14">
        <v>91078360</v>
      </c>
      <c r="B819" s="13">
        <v>44635</v>
      </c>
      <c r="C819" s="12" t="s">
        <v>2949</v>
      </c>
      <c r="D819" s="12">
        <v>2000</v>
      </c>
      <c r="E819" s="14">
        <v>124</v>
      </c>
      <c r="F819" s="25">
        <v>4836000</v>
      </c>
    </row>
    <row r="820" spans="1:6" ht="14.4" x14ac:dyDescent="0.3">
      <c r="A820" s="14">
        <v>48967357</v>
      </c>
      <c r="B820" s="13">
        <v>44633</v>
      </c>
      <c r="C820" s="12" t="s">
        <v>2950</v>
      </c>
      <c r="D820" s="12">
        <v>2100</v>
      </c>
      <c r="E820" s="14">
        <v>71</v>
      </c>
      <c r="F820" s="25">
        <v>3266000</v>
      </c>
    </row>
    <row r="821" spans="1:6" ht="14.4" x14ac:dyDescent="0.3">
      <c r="A821" s="14">
        <v>45513729</v>
      </c>
      <c r="B821" s="13">
        <v>44861</v>
      </c>
      <c r="C821" s="12" t="s">
        <v>2951</v>
      </c>
      <c r="D821" s="12">
        <v>2200</v>
      </c>
      <c r="E821" s="14">
        <v>151</v>
      </c>
      <c r="F821" s="25">
        <v>3020000</v>
      </c>
    </row>
    <row r="822" spans="1:6" ht="14.4" x14ac:dyDescent="0.3">
      <c r="A822" s="14">
        <v>20444250</v>
      </c>
      <c r="B822" s="13">
        <v>44880</v>
      </c>
      <c r="C822" s="12" t="s">
        <v>2952</v>
      </c>
      <c r="D822" s="12">
        <v>2200</v>
      </c>
      <c r="E822" s="14">
        <v>182</v>
      </c>
      <c r="F822" s="25">
        <v>26313924</v>
      </c>
    </row>
    <row r="823" spans="1:6" ht="14.4" x14ac:dyDescent="0.3">
      <c r="A823" s="14">
        <v>71412216</v>
      </c>
      <c r="B823" s="13">
        <v>44678</v>
      </c>
      <c r="C823" s="12" t="s">
        <v>2953</v>
      </c>
      <c r="D823" s="12">
        <v>2300</v>
      </c>
      <c r="E823" s="14">
        <v>94</v>
      </c>
      <c r="F823" s="25">
        <v>16988385</v>
      </c>
    </row>
    <row r="824" spans="1:6" ht="14.4" x14ac:dyDescent="0.3">
      <c r="A824" s="14">
        <v>59451937</v>
      </c>
      <c r="B824" s="13">
        <v>44888</v>
      </c>
      <c r="C824" s="12" t="s">
        <v>2954</v>
      </c>
      <c r="D824" s="12">
        <v>1000</v>
      </c>
      <c r="E824" s="14">
        <v>98</v>
      </c>
      <c r="F824" s="25">
        <v>5096000</v>
      </c>
    </row>
    <row r="825" spans="1:6" ht="14.4" x14ac:dyDescent="0.3">
      <c r="A825" s="14">
        <v>14860537</v>
      </c>
      <c r="B825" s="13">
        <v>44591</v>
      </c>
      <c r="C825" s="12" t="s">
        <v>2955</v>
      </c>
      <c r="D825" s="12">
        <v>1100</v>
      </c>
      <c r="E825" s="14">
        <v>86</v>
      </c>
      <c r="F825" s="25">
        <v>3440000</v>
      </c>
    </row>
    <row r="826" spans="1:6" ht="14.4" x14ac:dyDescent="0.3">
      <c r="A826" s="14">
        <v>17482956</v>
      </c>
      <c r="B826" s="13">
        <v>44668</v>
      </c>
      <c r="C826" s="12" t="s">
        <v>2956</v>
      </c>
      <c r="D826" s="12">
        <v>1200</v>
      </c>
      <c r="E826" s="14">
        <v>175</v>
      </c>
      <c r="F826" s="25">
        <v>12937925</v>
      </c>
    </row>
    <row r="827" spans="1:6" ht="14.4" x14ac:dyDescent="0.3">
      <c r="A827" s="14">
        <v>21640038</v>
      </c>
      <c r="B827" s="13">
        <v>44615</v>
      </c>
      <c r="C827" s="12" t="s">
        <v>2957</v>
      </c>
      <c r="D827" s="12">
        <v>1300</v>
      </c>
      <c r="E827" s="14">
        <v>189</v>
      </c>
      <c r="F827" s="25">
        <v>12852000</v>
      </c>
    </row>
    <row r="828" spans="1:6" ht="14.4" x14ac:dyDescent="0.3">
      <c r="A828" s="14">
        <v>64779989</v>
      </c>
      <c r="B828" s="13">
        <v>44850</v>
      </c>
      <c r="C828" s="12" t="s">
        <v>2958</v>
      </c>
      <c r="D828" s="12">
        <v>1400</v>
      </c>
      <c r="E828" s="14">
        <v>146</v>
      </c>
      <c r="F828" s="25">
        <v>4380000</v>
      </c>
    </row>
    <row r="829" spans="1:6" ht="14.4" x14ac:dyDescent="0.3">
      <c r="A829" s="14">
        <v>47651033</v>
      </c>
      <c r="B829" s="13">
        <v>44768</v>
      </c>
      <c r="C829" s="12" t="s">
        <v>2959</v>
      </c>
      <c r="D829" s="12">
        <v>1500</v>
      </c>
      <c r="E829" s="14">
        <v>76</v>
      </c>
      <c r="F829" s="25">
        <v>15383524.799999999</v>
      </c>
    </row>
    <row r="830" spans="1:6" ht="14.4" x14ac:dyDescent="0.3">
      <c r="A830" s="14">
        <v>70278405</v>
      </c>
      <c r="B830" s="13">
        <v>44797</v>
      </c>
      <c r="C830" s="12" t="s">
        <v>2960</v>
      </c>
      <c r="D830" s="12">
        <v>1600</v>
      </c>
      <c r="E830" s="14">
        <v>200</v>
      </c>
      <c r="F830" s="25">
        <v>52049520</v>
      </c>
    </row>
    <row r="831" spans="1:6" ht="14.4" x14ac:dyDescent="0.3">
      <c r="A831" s="14">
        <v>45266072</v>
      </c>
      <c r="B831" s="13">
        <v>44687</v>
      </c>
      <c r="C831" s="12" t="s">
        <v>2961</v>
      </c>
      <c r="D831" s="12">
        <v>1700</v>
      </c>
      <c r="E831" s="14">
        <v>191</v>
      </c>
      <c r="F831" s="25">
        <v>6300058.5999999996</v>
      </c>
    </row>
    <row r="832" spans="1:6" ht="14.4" x14ac:dyDescent="0.3">
      <c r="A832" s="14">
        <v>64833705</v>
      </c>
      <c r="B832" s="13">
        <v>44683</v>
      </c>
      <c r="C832" s="12" t="s">
        <v>2962</v>
      </c>
      <c r="D832" s="12">
        <v>1800</v>
      </c>
      <c r="E832" s="14">
        <v>185</v>
      </c>
      <c r="F832" s="25">
        <v>14800000</v>
      </c>
    </row>
    <row r="833" spans="1:6" ht="14.4" x14ac:dyDescent="0.3">
      <c r="A833" s="14">
        <v>25799789</v>
      </c>
      <c r="B833" s="13">
        <v>44694</v>
      </c>
      <c r="C833" s="12" t="s">
        <v>2963</v>
      </c>
      <c r="D833" s="12">
        <v>1900</v>
      </c>
      <c r="E833" s="14">
        <v>95</v>
      </c>
      <c r="F833" s="25">
        <v>47904605</v>
      </c>
    </row>
    <row r="834" spans="1:6" ht="14.4" x14ac:dyDescent="0.3">
      <c r="A834" s="14">
        <v>67518363</v>
      </c>
      <c r="B834" s="13">
        <v>44881</v>
      </c>
      <c r="C834" s="12" t="s">
        <v>2964</v>
      </c>
      <c r="D834" s="12">
        <v>2000</v>
      </c>
      <c r="E834" s="14">
        <v>117</v>
      </c>
      <c r="F834" s="25">
        <v>4563000</v>
      </c>
    </row>
    <row r="835" spans="1:6" ht="14.4" x14ac:dyDescent="0.3">
      <c r="A835" s="14">
        <v>53023168</v>
      </c>
      <c r="B835" s="13">
        <v>44832</v>
      </c>
      <c r="C835" s="12" t="s">
        <v>2965</v>
      </c>
      <c r="D835" s="12">
        <v>2100</v>
      </c>
      <c r="E835" s="14">
        <v>104</v>
      </c>
      <c r="F835" s="25">
        <v>4784000</v>
      </c>
    </row>
    <row r="836" spans="1:6" ht="14.4" x14ac:dyDescent="0.3">
      <c r="A836" s="14">
        <v>27903137</v>
      </c>
      <c r="B836" s="13">
        <v>44707</v>
      </c>
      <c r="C836" s="12" t="s">
        <v>2966</v>
      </c>
      <c r="D836" s="12">
        <v>2200</v>
      </c>
      <c r="E836" s="14">
        <v>194</v>
      </c>
      <c r="F836" s="25">
        <v>17796784</v>
      </c>
    </row>
    <row r="837" spans="1:6" ht="14.4" x14ac:dyDescent="0.3">
      <c r="A837" s="14">
        <v>83599044</v>
      </c>
      <c r="B837" s="13">
        <v>44717</v>
      </c>
      <c r="C837" s="12" t="s">
        <v>2967</v>
      </c>
      <c r="D837" s="12">
        <v>2200</v>
      </c>
      <c r="E837" s="14">
        <v>82</v>
      </c>
      <c r="F837" s="25">
        <v>1640000</v>
      </c>
    </row>
    <row r="838" spans="1:6" ht="14.4" x14ac:dyDescent="0.3">
      <c r="A838" s="14">
        <v>49883296</v>
      </c>
      <c r="B838" s="13">
        <v>44669</v>
      </c>
      <c r="C838" s="12" t="s">
        <v>2968</v>
      </c>
      <c r="D838" s="12">
        <v>2300</v>
      </c>
      <c r="E838" s="14">
        <v>157</v>
      </c>
      <c r="F838" s="25">
        <v>3925000</v>
      </c>
    </row>
    <row r="839" spans="1:6" ht="14.4" x14ac:dyDescent="0.3">
      <c r="A839" s="14">
        <v>48335219</v>
      </c>
      <c r="B839" s="13">
        <v>44684</v>
      </c>
      <c r="C839" s="12" t="s">
        <v>2969</v>
      </c>
      <c r="D839" s="12">
        <v>1000</v>
      </c>
      <c r="E839" s="14">
        <v>157</v>
      </c>
      <c r="F839" s="25">
        <v>84015724</v>
      </c>
    </row>
    <row r="840" spans="1:6" ht="14.4" x14ac:dyDescent="0.3">
      <c r="A840" s="14">
        <v>63877184</v>
      </c>
      <c r="B840" s="13">
        <v>44803</v>
      </c>
      <c r="C840" s="12" t="s">
        <v>2970</v>
      </c>
      <c r="D840" s="12">
        <v>1100</v>
      </c>
      <c r="E840" s="14">
        <v>70</v>
      </c>
      <c r="F840" s="25">
        <v>20241480</v>
      </c>
    </row>
    <row r="841" spans="1:6" ht="14.4" x14ac:dyDescent="0.3">
      <c r="A841" s="14">
        <v>96101802</v>
      </c>
      <c r="B841" s="13">
        <v>44888</v>
      </c>
      <c r="C841" s="12" t="s">
        <v>2971</v>
      </c>
      <c r="D841" s="12">
        <v>1200</v>
      </c>
      <c r="E841" s="14">
        <v>117</v>
      </c>
      <c r="F841" s="25">
        <v>7605000</v>
      </c>
    </row>
    <row r="842" spans="1:6" ht="14.4" x14ac:dyDescent="0.3">
      <c r="A842" s="14">
        <v>95141460</v>
      </c>
      <c r="B842" s="13">
        <v>44801</v>
      </c>
      <c r="C842" s="12" t="s">
        <v>2972</v>
      </c>
      <c r="D842" s="12">
        <v>1300</v>
      </c>
      <c r="E842" s="14">
        <v>187</v>
      </c>
      <c r="F842" s="25">
        <v>12716000</v>
      </c>
    </row>
    <row r="843" spans="1:6" ht="14.4" x14ac:dyDescent="0.3">
      <c r="A843" s="14">
        <v>30724088</v>
      </c>
      <c r="B843" s="13">
        <v>44731</v>
      </c>
      <c r="C843" s="12" t="s">
        <v>2973</v>
      </c>
      <c r="D843" s="12">
        <v>1400</v>
      </c>
      <c r="E843" s="14">
        <v>111</v>
      </c>
      <c r="F843" s="25">
        <v>15274044</v>
      </c>
    </row>
    <row r="844" spans="1:6" ht="14.4" x14ac:dyDescent="0.3">
      <c r="A844" s="14">
        <v>56082649</v>
      </c>
      <c r="B844" s="13">
        <v>44706</v>
      </c>
      <c r="C844" s="12" t="s">
        <v>2974</v>
      </c>
      <c r="D844" s="12">
        <v>1500</v>
      </c>
      <c r="E844" s="14">
        <v>86</v>
      </c>
      <c r="F844" s="25">
        <v>2738859.2</v>
      </c>
    </row>
    <row r="845" spans="1:6" ht="14.4" x14ac:dyDescent="0.3">
      <c r="A845" s="14">
        <v>73469116</v>
      </c>
      <c r="B845" s="13">
        <v>44734</v>
      </c>
      <c r="C845" s="12" t="s">
        <v>2975</v>
      </c>
      <c r="D845" s="12">
        <v>1600</v>
      </c>
      <c r="E845" s="14">
        <v>164</v>
      </c>
      <c r="F845" s="25">
        <v>42680606.399999999</v>
      </c>
    </row>
    <row r="846" spans="1:6" ht="14.4" x14ac:dyDescent="0.3">
      <c r="A846" s="14">
        <v>94198580</v>
      </c>
      <c r="B846" s="13">
        <v>44826</v>
      </c>
      <c r="C846" s="12" t="s">
        <v>2976</v>
      </c>
      <c r="D846" s="12">
        <v>1700</v>
      </c>
      <c r="E846" s="14">
        <v>64</v>
      </c>
      <c r="F846" s="25">
        <v>1856000</v>
      </c>
    </row>
    <row r="847" spans="1:6" ht="14.4" x14ac:dyDescent="0.3">
      <c r="A847" s="14">
        <v>98729071</v>
      </c>
      <c r="B847" s="13">
        <v>44848</v>
      </c>
      <c r="C847" s="12" t="s">
        <v>2977</v>
      </c>
      <c r="D847" s="12">
        <v>1800</v>
      </c>
      <c r="E847" s="14">
        <v>70</v>
      </c>
      <c r="F847" s="25">
        <v>57629600</v>
      </c>
    </row>
    <row r="848" spans="1:6" ht="14.4" x14ac:dyDescent="0.3">
      <c r="A848" s="14">
        <v>71116806</v>
      </c>
      <c r="B848" s="13">
        <v>44792</v>
      </c>
      <c r="C848" s="12" t="s">
        <v>2978</v>
      </c>
      <c r="D848" s="12">
        <v>1900</v>
      </c>
      <c r="E848" s="14">
        <v>54</v>
      </c>
      <c r="F848" s="25">
        <v>2646000</v>
      </c>
    </row>
    <row r="849" spans="1:6" ht="14.4" x14ac:dyDescent="0.3">
      <c r="A849" s="14">
        <v>17878258</v>
      </c>
      <c r="B849" s="13">
        <v>44708</v>
      </c>
      <c r="C849" s="12" t="s">
        <v>2979</v>
      </c>
      <c r="D849" s="12">
        <v>2000</v>
      </c>
      <c r="E849" s="14">
        <v>175</v>
      </c>
      <c r="F849" s="25">
        <v>6825000</v>
      </c>
    </row>
    <row r="850" spans="1:6" ht="14.4" x14ac:dyDescent="0.3">
      <c r="A850" s="14">
        <v>22769315</v>
      </c>
      <c r="B850" s="13">
        <v>44745</v>
      </c>
      <c r="C850" s="12" t="s">
        <v>2980</v>
      </c>
      <c r="D850" s="12">
        <v>2100</v>
      </c>
      <c r="E850" s="14">
        <v>173</v>
      </c>
      <c r="F850" s="25">
        <v>7958000</v>
      </c>
    </row>
    <row r="851" spans="1:6" ht="14.4" x14ac:dyDescent="0.3">
      <c r="A851" s="14">
        <v>27049143</v>
      </c>
      <c r="B851" s="13">
        <v>44724</v>
      </c>
      <c r="C851" s="12" t="s">
        <v>2981</v>
      </c>
      <c r="D851" s="12">
        <v>2200</v>
      </c>
      <c r="E851" s="14">
        <v>179</v>
      </c>
      <c r="F851" s="25">
        <v>3580000</v>
      </c>
    </row>
    <row r="852" spans="1:6" ht="14.4" x14ac:dyDescent="0.3">
      <c r="A852" s="14">
        <v>13747818</v>
      </c>
      <c r="B852" s="13">
        <v>44879</v>
      </c>
      <c r="C852" s="12" t="s">
        <v>2982</v>
      </c>
      <c r="D852" s="12">
        <v>2200</v>
      </c>
      <c r="E852" s="14">
        <v>166</v>
      </c>
      <c r="F852" s="25">
        <v>15228176</v>
      </c>
    </row>
    <row r="853" spans="1:6" ht="14.4" x14ac:dyDescent="0.3">
      <c r="A853" s="14">
        <v>66850618</v>
      </c>
      <c r="B853" s="13">
        <v>44624</v>
      </c>
      <c r="C853" s="12" t="s">
        <v>2983</v>
      </c>
      <c r="D853" s="12">
        <v>2300</v>
      </c>
      <c r="E853" s="14">
        <v>163</v>
      </c>
      <c r="F853" s="25">
        <v>29458582.5</v>
      </c>
    </row>
    <row r="854" spans="1:6" ht="14.4" x14ac:dyDescent="0.3">
      <c r="A854" s="14">
        <v>43851585</v>
      </c>
      <c r="B854" s="13">
        <v>44766</v>
      </c>
      <c r="C854" s="12" t="s">
        <v>2984</v>
      </c>
      <c r="D854" s="12">
        <v>1000</v>
      </c>
      <c r="E854" s="14">
        <v>100</v>
      </c>
      <c r="F854" s="25">
        <v>37591320</v>
      </c>
    </row>
    <row r="855" spans="1:6" ht="14.4" x14ac:dyDescent="0.3">
      <c r="A855" s="14">
        <v>50975690</v>
      </c>
      <c r="B855" s="13">
        <v>44783</v>
      </c>
      <c r="C855" s="12" t="s">
        <v>2985</v>
      </c>
      <c r="D855" s="12">
        <v>1100</v>
      </c>
      <c r="E855" s="14">
        <v>141</v>
      </c>
      <c r="F855" s="25">
        <v>5640000</v>
      </c>
    </row>
    <row r="856" spans="1:6" ht="14.4" x14ac:dyDescent="0.3">
      <c r="A856" s="14">
        <v>29294006</v>
      </c>
      <c r="B856" s="13">
        <v>44874</v>
      </c>
      <c r="C856" s="12" t="s">
        <v>2986</v>
      </c>
      <c r="D856" s="12">
        <v>1200</v>
      </c>
      <c r="E856" s="14">
        <v>58</v>
      </c>
      <c r="F856" s="25">
        <v>38797070</v>
      </c>
    </row>
    <row r="857" spans="1:6" ht="14.4" x14ac:dyDescent="0.3">
      <c r="A857" s="14">
        <v>96390195</v>
      </c>
      <c r="B857" s="13">
        <v>44584</v>
      </c>
      <c r="C857" s="12" t="s">
        <v>2987</v>
      </c>
      <c r="D857" s="12">
        <v>1300</v>
      </c>
      <c r="E857" s="14">
        <v>193</v>
      </c>
      <c r="F857" s="25">
        <v>13124000</v>
      </c>
    </row>
    <row r="858" spans="1:6" ht="14.4" x14ac:dyDescent="0.3">
      <c r="A858" s="14">
        <v>45432648</v>
      </c>
      <c r="B858" s="13">
        <v>44620</v>
      </c>
      <c r="C858" s="12" t="s">
        <v>2988</v>
      </c>
      <c r="D858" s="12">
        <v>1400</v>
      </c>
      <c r="E858" s="14">
        <v>174</v>
      </c>
      <c r="F858" s="25">
        <v>5220000</v>
      </c>
    </row>
    <row r="859" spans="1:6" ht="14.4" x14ac:dyDescent="0.3">
      <c r="A859" s="14">
        <v>31996141</v>
      </c>
      <c r="B859" s="13">
        <v>44689</v>
      </c>
      <c r="C859" s="12" t="s">
        <v>2989</v>
      </c>
      <c r="D859" s="12">
        <v>1500</v>
      </c>
      <c r="E859" s="14">
        <v>180</v>
      </c>
      <c r="F859" s="25">
        <v>5040000</v>
      </c>
    </row>
    <row r="860" spans="1:6" ht="14.4" x14ac:dyDescent="0.3">
      <c r="A860" s="14">
        <v>32570681</v>
      </c>
      <c r="B860" s="13">
        <v>44586</v>
      </c>
      <c r="C860" s="12" t="s">
        <v>2990</v>
      </c>
      <c r="D860" s="12">
        <v>1600</v>
      </c>
      <c r="E860" s="14">
        <v>133</v>
      </c>
      <c r="F860" s="25">
        <v>4788000</v>
      </c>
    </row>
    <row r="861" spans="1:6" ht="14.4" x14ac:dyDescent="0.3">
      <c r="A861" s="14">
        <v>60358486</v>
      </c>
      <c r="B861" s="13">
        <v>44666</v>
      </c>
      <c r="C861" s="12" t="s">
        <v>2991</v>
      </c>
      <c r="D861" s="12">
        <v>1000</v>
      </c>
      <c r="E861" s="14">
        <v>1</v>
      </c>
      <c r="F861" s="25">
        <v>238513.6</v>
      </c>
    </row>
    <row r="862" spans="1:6" ht="14.4" x14ac:dyDescent="0.3">
      <c r="A862" s="14">
        <v>12866788</v>
      </c>
      <c r="B862" s="13">
        <v>44851</v>
      </c>
      <c r="C862" s="12" t="s">
        <v>2992</v>
      </c>
      <c r="D862" s="12">
        <v>1700</v>
      </c>
      <c r="E862" s="14">
        <v>59</v>
      </c>
      <c r="F862" s="25">
        <v>1711000</v>
      </c>
    </row>
    <row r="863" spans="1:6" ht="14.4" x14ac:dyDescent="0.3">
      <c r="A863" s="14">
        <v>53601303</v>
      </c>
      <c r="B863" s="13">
        <v>44629</v>
      </c>
      <c r="C863" s="12" t="s">
        <v>2993</v>
      </c>
      <c r="D863" s="12">
        <v>1800</v>
      </c>
      <c r="E863" s="14">
        <v>139</v>
      </c>
      <c r="F863" s="25">
        <v>276621120</v>
      </c>
    </row>
    <row r="864" spans="1:6" ht="14.4" x14ac:dyDescent="0.3">
      <c r="A864" s="14">
        <v>49114823</v>
      </c>
      <c r="B864" s="13">
        <v>44760</v>
      </c>
      <c r="C864" s="12" t="s">
        <v>2994</v>
      </c>
      <c r="D864" s="12">
        <v>1900</v>
      </c>
      <c r="E864" s="14">
        <v>89</v>
      </c>
      <c r="F864" s="25">
        <v>4960201.3999999994</v>
      </c>
    </row>
    <row r="865" spans="1:6" ht="14.4" x14ac:dyDescent="0.3">
      <c r="A865" s="14">
        <v>52952396</v>
      </c>
      <c r="B865" s="13">
        <v>44871</v>
      </c>
      <c r="C865" s="12" t="s">
        <v>2995</v>
      </c>
      <c r="D865" s="12">
        <v>2000</v>
      </c>
      <c r="E865" s="14">
        <v>82</v>
      </c>
      <c r="F865" s="25">
        <v>3198000</v>
      </c>
    </row>
    <row r="866" spans="1:6" ht="14.4" x14ac:dyDescent="0.3">
      <c r="A866" s="14">
        <v>59759322</v>
      </c>
      <c r="B866" s="13">
        <v>44766</v>
      </c>
      <c r="C866" s="12" t="s">
        <v>2996</v>
      </c>
      <c r="D866" s="12">
        <v>2100</v>
      </c>
      <c r="E866" s="14">
        <v>178</v>
      </c>
      <c r="F866" s="25">
        <v>8188000</v>
      </c>
    </row>
    <row r="867" spans="1:6" ht="14.4" x14ac:dyDescent="0.3">
      <c r="A867" s="14">
        <v>53128607</v>
      </c>
      <c r="B867" s="13">
        <v>44617</v>
      </c>
      <c r="C867" s="12" t="s">
        <v>2997</v>
      </c>
      <c r="D867" s="12">
        <v>2200</v>
      </c>
      <c r="E867" s="14">
        <v>173</v>
      </c>
      <c r="F867" s="25">
        <v>3935404</v>
      </c>
    </row>
    <row r="868" spans="1:6" ht="14.4" x14ac:dyDescent="0.3">
      <c r="A868" s="14">
        <v>36341811</v>
      </c>
      <c r="B868" s="13">
        <v>44630</v>
      </c>
      <c r="C868" s="12" t="s">
        <v>2998</v>
      </c>
      <c r="D868" s="12">
        <v>2200</v>
      </c>
      <c r="E868" s="14">
        <v>187</v>
      </c>
      <c r="F868" s="25">
        <v>17154632</v>
      </c>
    </row>
    <row r="869" spans="1:6" ht="14.4" x14ac:dyDescent="0.3">
      <c r="A869" s="14">
        <v>59337587</v>
      </c>
      <c r="B869" s="13">
        <v>44697</v>
      </c>
      <c r="C869" s="12" t="s">
        <v>2999</v>
      </c>
      <c r="D869" s="12">
        <v>2300</v>
      </c>
      <c r="E869" s="14">
        <v>70</v>
      </c>
      <c r="F869" s="25">
        <v>8026900</v>
      </c>
    </row>
    <row r="870" spans="1:6" ht="14.4" x14ac:dyDescent="0.3">
      <c r="A870" s="14">
        <v>54819283</v>
      </c>
      <c r="B870" s="13">
        <v>44717</v>
      </c>
      <c r="C870" s="12" t="s">
        <v>3000</v>
      </c>
      <c r="D870" s="12">
        <v>1000</v>
      </c>
      <c r="E870" s="14">
        <v>172</v>
      </c>
      <c r="F870" s="25">
        <v>8944000</v>
      </c>
    </row>
    <row r="871" spans="1:6" ht="14.4" x14ac:dyDescent="0.3">
      <c r="A871" s="14">
        <v>89491879</v>
      </c>
      <c r="B871" s="13">
        <v>44873</v>
      </c>
      <c r="C871" s="12" t="s">
        <v>3001</v>
      </c>
      <c r="D871" s="12">
        <v>1100</v>
      </c>
      <c r="E871" s="14">
        <v>76</v>
      </c>
      <c r="F871" s="25">
        <v>31284640</v>
      </c>
    </row>
    <row r="872" spans="1:6" ht="14.4" x14ac:dyDescent="0.3">
      <c r="A872" s="14">
        <v>62622884</v>
      </c>
      <c r="B872" s="13">
        <v>44680</v>
      </c>
      <c r="C872" s="12" t="s">
        <v>3002</v>
      </c>
      <c r="D872" s="12">
        <v>1200</v>
      </c>
      <c r="E872" s="14">
        <v>161</v>
      </c>
      <c r="F872" s="25">
        <v>10465000</v>
      </c>
    </row>
    <row r="873" spans="1:6" ht="14.4" x14ac:dyDescent="0.3">
      <c r="A873" s="14">
        <v>51789106</v>
      </c>
      <c r="B873" s="13">
        <v>44899</v>
      </c>
      <c r="C873" s="12" t="s">
        <v>3003</v>
      </c>
      <c r="D873" s="12">
        <v>1300</v>
      </c>
      <c r="E873" s="14">
        <v>143</v>
      </c>
      <c r="F873" s="25">
        <v>9724000</v>
      </c>
    </row>
    <row r="874" spans="1:6" ht="14.4" x14ac:dyDescent="0.3">
      <c r="A874" s="14">
        <v>78925466</v>
      </c>
      <c r="B874" s="13">
        <v>44693</v>
      </c>
      <c r="C874" s="12" t="s">
        <v>3004</v>
      </c>
      <c r="D874" s="12">
        <v>1400</v>
      </c>
      <c r="E874" s="14">
        <v>94</v>
      </c>
      <c r="F874" s="25">
        <v>2820000</v>
      </c>
    </row>
    <row r="875" spans="1:6" ht="14.4" x14ac:dyDescent="0.3">
      <c r="A875" s="14">
        <v>78466246</v>
      </c>
      <c r="B875" s="13">
        <v>44747</v>
      </c>
      <c r="C875" s="12" t="s">
        <v>3005</v>
      </c>
      <c r="D875" s="12">
        <v>1500</v>
      </c>
      <c r="E875" s="14">
        <v>68</v>
      </c>
      <c r="F875" s="25">
        <v>47363904</v>
      </c>
    </row>
    <row r="876" spans="1:6" ht="14.4" x14ac:dyDescent="0.3">
      <c r="A876" s="14">
        <v>12982232</v>
      </c>
      <c r="B876" s="13">
        <v>44705</v>
      </c>
      <c r="C876" s="12" t="s">
        <v>3006</v>
      </c>
      <c r="D876" s="12">
        <v>1600</v>
      </c>
      <c r="E876" s="14">
        <v>164</v>
      </c>
      <c r="F876" s="25">
        <v>5904000</v>
      </c>
    </row>
    <row r="877" spans="1:6" ht="14.4" x14ac:dyDescent="0.3">
      <c r="A877" s="14">
        <v>95635350</v>
      </c>
      <c r="B877" s="13">
        <v>44733</v>
      </c>
      <c r="C877" s="12" t="s">
        <v>3007</v>
      </c>
      <c r="D877" s="12">
        <v>1700</v>
      </c>
      <c r="E877" s="14">
        <v>67</v>
      </c>
      <c r="F877" s="25">
        <v>1943000</v>
      </c>
    </row>
    <row r="878" spans="1:6" ht="14.4" x14ac:dyDescent="0.3">
      <c r="A878" s="14">
        <v>72493702</v>
      </c>
      <c r="B878" s="13">
        <v>44831</v>
      </c>
      <c r="C878" s="12" t="s">
        <v>3008</v>
      </c>
      <c r="D878" s="12">
        <v>1800</v>
      </c>
      <c r="E878" s="14">
        <v>95</v>
      </c>
      <c r="F878" s="25">
        <v>7600000</v>
      </c>
    </row>
    <row r="879" spans="1:6" ht="14.4" x14ac:dyDescent="0.3">
      <c r="A879" s="14">
        <v>58587514</v>
      </c>
      <c r="B879" s="13">
        <v>44592</v>
      </c>
      <c r="C879" s="12" t="s">
        <v>3009</v>
      </c>
      <c r="D879" s="12">
        <v>1900</v>
      </c>
      <c r="E879" s="14">
        <v>189</v>
      </c>
      <c r="F879" s="25">
        <v>95304951</v>
      </c>
    </row>
    <row r="880" spans="1:6" ht="14.4" x14ac:dyDescent="0.3">
      <c r="A880" s="14">
        <v>49294090</v>
      </c>
      <c r="B880" s="13">
        <v>44664</v>
      </c>
      <c r="C880" s="12" t="s">
        <v>3010</v>
      </c>
      <c r="D880" s="12">
        <v>2000</v>
      </c>
      <c r="E880" s="14">
        <v>165</v>
      </c>
      <c r="F880" s="25">
        <v>66222585</v>
      </c>
    </row>
    <row r="881" spans="1:6" ht="14.4" x14ac:dyDescent="0.3">
      <c r="A881" s="14">
        <v>35198540</v>
      </c>
      <c r="B881" s="13">
        <v>44815</v>
      </c>
      <c r="C881" s="12" t="s">
        <v>3011</v>
      </c>
      <c r="D881" s="12">
        <v>2100</v>
      </c>
      <c r="E881" s="14">
        <v>95</v>
      </c>
      <c r="F881" s="25">
        <v>4370000</v>
      </c>
    </row>
    <row r="882" spans="1:6" ht="14.4" x14ac:dyDescent="0.3">
      <c r="A882" s="14">
        <v>84987929</v>
      </c>
      <c r="B882" s="13">
        <v>44594</v>
      </c>
      <c r="C882" s="12" t="s">
        <v>3012</v>
      </c>
      <c r="D882" s="12">
        <v>2200</v>
      </c>
      <c r="E882" s="14">
        <v>94</v>
      </c>
      <c r="F882" s="25">
        <v>1880000</v>
      </c>
    </row>
    <row r="883" spans="1:6" ht="14.4" x14ac:dyDescent="0.3">
      <c r="A883" s="14">
        <v>92754947</v>
      </c>
      <c r="B883" s="13">
        <v>44761</v>
      </c>
      <c r="C883" s="12" t="s">
        <v>3013</v>
      </c>
      <c r="D883" s="12">
        <v>2200</v>
      </c>
      <c r="E883" s="14">
        <v>180</v>
      </c>
      <c r="F883" s="25">
        <v>16512480</v>
      </c>
    </row>
    <row r="884" spans="1:6" ht="14.4" x14ac:dyDescent="0.3">
      <c r="A884" s="14">
        <v>45203148</v>
      </c>
      <c r="B884" s="13">
        <v>44833</v>
      </c>
      <c r="C884" s="12" t="s">
        <v>3014</v>
      </c>
      <c r="D884" s="12">
        <v>2300</v>
      </c>
      <c r="E884" s="14">
        <v>182</v>
      </c>
      <c r="F884" s="25">
        <v>46824050</v>
      </c>
    </row>
    <row r="885" spans="1:6" ht="14.4" x14ac:dyDescent="0.3">
      <c r="A885" s="14">
        <v>83396409</v>
      </c>
      <c r="B885" s="13">
        <v>44878</v>
      </c>
      <c r="C885" s="12" t="s">
        <v>3015</v>
      </c>
      <c r="D885" s="12">
        <v>1000</v>
      </c>
      <c r="E885" s="14">
        <v>196</v>
      </c>
      <c r="F885" s="25">
        <v>10192000</v>
      </c>
    </row>
    <row r="886" spans="1:6" ht="14.4" x14ac:dyDescent="0.3">
      <c r="A886" s="14">
        <v>97733946</v>
      </c>
      <c r="B886" s="13">
        <v>44631</v>
      </c>
      <c r="C886" s="12" t="s">
        <v>3016</v>
      </c>
      <c r="D886" s="12">
        <v>1100</v>
      </c>
      <c r="E886" s="14">
        <v>131</v>
      </c>
      <c r="F886" s="25">
        <v>5240000</v>
      </c>
    </row>
    <row r="887" spans="1:6" ht="14.4" x14ac:dyDescent="0.3">
      <c r="A887" s="14">
        <v>65436130</v>
      </c>
      <c r="B887" s="13">
        <v>44661</v>
      </c>
      <c r="C887" s="12" t="s">
        <v>3017</v>
      </c>
      <c r="D887" s="12">
        <v>1200</v>
      </c>
      <c r="E887" s="14">
        <v>70</v>
      </c>
      <c r="F887" s="25">
        <v>4550000</v>
      </c>
    </row>
    <row r="888" spans="1:6" ht="14.4" x14ac:dyDescent="0.3">
      <c r="A888" s="14">
        <v>46866497</v>
      </c>
      <c r="B888" s="13">
        <v>44866</v>
      </c>
      <c r="C888" s="12" t="s">
        <v>3018</v>
      </c>
      <c r="D888" s="12">
        <v>1300</v>
      </c>
      <c r="E888" s="14">
        <v>147</v>
      </c>
      <c r="F888" s="25">
        <v>9996000</v>
      </c>
    </row>
    <row r="889" spans="1:6" ht="14.4" x14ac:dyDescent="0.3">
      <c r="A889" s="14">
        <v>90466057</v>
      </c>
      <c r="B889" s="13">
        <v>44675</v>
      </c>
      <c r="C889" s="12" t="s">
        <v>3019</v>
      </c>
      <c r="D889" s="12">
        <v>1400</v>
      </c>
      <c r="E889" s="14">
        <v>130</v>
      </c>
      <c r="F889" s="25">
        <v>3900000</v>
      </c>
    </row>
    <row r="890" spans="1:6" ht="14.4" x14ac:dyDescent="0.3">
      <c r="A890" s="14">
        <v>44390893</v>
      </c>
      <c r="B890" s="13">
        <v>44766</v>
      </c>
      <c r="C890" s="12" t="s">
        <v>3020</v>
      </c>
      <c r="D890" s="12">
        <v>1500</v>
      </c>
      <c r="E890" s="14">
        <v>194</v>
      </c>
      <c r="F890" s="25">
        <v>5432000</v>
      </c>
    </row>
    <row r="891" spans="1:6" ht="14.4" x14ac:dyDescent="0.3">
      <c r="A891" s="14">
        <v>38374925</v>
      </c>
      <c r="B891" s="13">
        <v>44606</v>
      </c>
      <c r="C891" s="12" t="s">
        <v>3021</v>
      </c>
      <c r="D891" s="12">
        <v>1600</v>
      </c>
      <c r="E891" s="14">
        <v>82</v>
      </c>
      <c r="F891" s="25">
        <v>2952000</v>
      </c>
    </row>
    <row r="892" spans="1:6" ht="14.4" x14ac:dyDescent="0.3">
      <c r="A892" s="14">
        <v>96834157</v>
      </c>
      <c r="B892" s="13">
        <v>44803</v>
      </c>
      <c r="C892" s="12" t="s">
        <v>3022</v>
      </c>
      <c r="D892" s="12">
        <v>1700</v>
      </c>
      <c r="E892" s="14">
        <v>142</v>
      </c>
      <c r="F892" s="25">
        <v>4118000</v>
      </c>
    </row>
    <row r="893" spans="1:6" ht="14.4" x14ac:dyDescent="0.3">
      <c r="A893" s="14">
        <v>43385584</v>
      </c>
      <c r="B893" s="13">
        <v>44735</v>
      </c>
      <c r="C893" s="12" t="s">
        <v>3023</v>
      </c>
      <c r="D893" s="12">
        <v>1800</v>
      </c>
      <c r="E893" s="14">
        <v>86</v>
      </c>
      <c r="F893" s="25">
        <v>31557184</v>
      </c>
    </row>
    <row r="894" spans="1:6" ht="14.4" x14ac:dyDescent="0.3">
      <c r="A894" s="14">
        <v>31685182</v>
      </c>
      <c r="B894" s="13">
        <v>44790</v>
      </c>
      <c r="C894" s="12" t="s">
        <v>3024</v>
      </c>
      <c r="D894" s="12">
        <v>1900</v>
      </c>
      <c r="E894" s="14">
        <v>199</v>
      </c>
      <c r="F894" s="25">
        <v>9751000</v>
      </c>
    </row>
    <row r="895" spans="1:6" ht="14.4" x14ac:dyDescent="0.3">
      <c r="A895" s="14">
        <v>59884821</v>
      </c>
      <c r="B895" s="13">
        <v>44635</v>
      </c>
      <c r="C895" s="12" t="s">
        <v>3025</v>
      </c>
      <c r="D895" s="12">
        <v>2000</v>
      </c>
      <c r="E895" s="14">
        <v>124</v>
      </c>
      <c r="F895" s="25">
        <v>5500466.3999999994</v>
      </c>
    </row>
    <row r="896" spans="1:6" ht="14.4" x14ac:dyDescent="0.3">
      <c r="A896" s="14">
        <v>87313359</v>
      </c>
      <c r="B896" s="13">
        <v>44824</v>
      </c>
      <c r="C896" s="12" t="s">
        <v>3026</v>
      </c>
      <c r="D896" s="12">
        <v>2100</v>
      </c>
      <c r="E896" s="14">
        <v>102</v>
      </c>
      <c r="F896" s="25">
        <v>48285372</v>
      </c>
    </row>
    <row r="897" spans="1:6" ht="14.4" x14ac:dyDescent="0.3">
      <c r="A897" s="14">
        <v>80497313</v>
      </c>
      <c r="B897" s="13">
        <v>44644</v>
      </c>
      <c r="C897" s="12" t="s">
        <v>3027</v>
      </c>
      <c r="D897" s="12">
        <v>2200</v>
      </c>
      <c r="E897" s="14">
        <v>92</v>
      </c>
      <c r="F897" s="25">
        <v>1840000</v>
      </c>
    </row>
    <row r="898" spans="1:6" ht="14.4" x14ac:dyDescent="0.3">
      <c r="A898" s="14">
        <v>82899313</v>
      </c>
      <c r="B898" s="13">
        <v>44711</v>
      </c>
      <c r="C898" s="12" t="s">
        <v>3028</v>
      </c>
      <c r="D898" s="12">
        <v>2200</v>
      </c>
      <c r="E898" s="14">
        <v>158</v>
      </c>
      <c r="F898" s="25">
        <v>3594184</v>
      </c>
    </row>
    <row r="899" spans="1:6" ht="14.4" x14ac:dyDescent="0.3">
      <c r="A899" s="14">
        <v>99543850</v>
      </c>
      <c r="B899" s="13">
        <v>44592</v>
      </c>
      <c r="C899" s="12" t="s">
        <v>3029</v>
      </c>
      <c r="D899" s="12">
        <v>2300</v>
      </c>
      <c r="E899" s="14">
        <v>182</v>
      </c>
      <c r="F899" s="25">
        <v>32892405</v>
      </c>
    </row>
    <row r="900" spans="1:6" ht="14.4" x14ac:dyDescent="0.3">
      <c r="A900" s="14">
        <v>14174598</v>
      </c>
      <c r="B900" s="13">
        <v>44671</v>
      </c>
      <c r="C900" s="12" t="s">
        <v>3030</v>
      </c>
      <c r="D900" s="12">
        <v>1000</v>
      </c>
      <c r="E900" s="14">
        <v>128</v>
      </c>
      <c r="F900" s="25">
        <v>7570534.3999999994</v>
      </c>
    </row>
    <row r="901" spans="1:6" ht="14.4" x14ac:dyDescent="0.3">
      <c r="A901" s="14">
        <v>96606399</v>
      </c>
      <c r="B901" s="13">
        <v>44731</v>
      </c>
      <c r="C901" s="12" t="s">
        <v>3031</v>
      </c>
      <c r="D901" s="12">
        <v>1100</v>
      </c>
      <c r="E901" s="14">
        <v>86</v>
      </c>
      <c r="F901" s="25">
        <v>3912656</v>
      </c>
    </row>
    <row r="902" spans="1:6" ht="14.4" x14ac:dyDescent="0.3">
      <c r="A902" s="14">
        <v>86028889</v>
      </c>
      <c r="B902" s="13">
        <v>44759</v>
      </c>
      <c r="C902" s="12" t="s">
        <v>3032</v>
      </c>
      <c r="D902" s="12">
        <v>1200</v>
      </c>
      <c r="E902" s="14">
        <v>135</v>
      </c>
      <c r="F902" s="25">
        <v>90303525</v>
      </c>
    </row>
    <row r="903" spans="1:6" ht="14.4" x14ac:dyDescent="0.3">
      <c r="A903" s="14">
        <v>23019745</v>
      </c>
      <c r="B903" s="13">
        <v>44703</v>
      </c>
      <c r="C903" s="12" t="s">
        <v>3033</v>
      </c>
      <c r="D903" s="12">
        <v>1300</v>
      </c>
      <c r="E903" s="14">
        <v>66</v>
      </c>
      <c r="F903" s="25">
        <v>20585558.400000002</v>
      </c>
    </row>
    <row r="904" spans="1:6" ht="14.4" x14ac:dyDescent="0.3">
      <c r="A904" s="14">
        <v>23980590</v>
      </c>
      <c r="B904" s="13">
        <v>44651</v>
      </c>
      <c r="C904" s="12" t="s">
        <v>3034</v>
      </c>
      <c r="D904" s="12">
        <v>1400</v>
      </c>
      <c r="E904" s="14">
        <v>139</v>
      </c>
      <c r="F904" s="25">
        <v>4170000</v>
      </c>
    </row>
    <row r="905" spans="1:6" ht="14.4" x14ac:dyDescent="0.3">
      <c r="A905" s="14">
        <v>48596946</v>
      </c>
      <c r="B905" s="13">
        <v>44816</v>
      </c>
      <c r="C905" s="12" t="s">
        <v>3035</v>
      </c>
      <c r="D905" s="12">
        <v>1500</v>
      </c>
      <c r="E905" s="14">
        <v>84</v>
      </c>
      <c r="F905" s="25">
        <v>2352000</v>
      </c>
    </row>
    <row r="906" spans="1:6" ht="14.4" x14ac:dyDescent="0.3">
      <c r="A906" s="14">
        <v>12327284</v>
      </c>
      <c r="B906" s="13">
        <v>44778</v>
      </c>
      <c r="C906" s="12" t="s">
        <v>3036</v>
      </c>
      <c r="D906" s="12">
        <v>1600</v>
      </c>
      <c r="E906" s="14">
        <v>121</v>
      </c>
      <c r="F906" s="25">
        <v>4356000</v>
      </c>
    </row>
    <row r="907" spans="1:6" ht="14.4" x14ac:dyDescent="0.3">
      <c r="A907" s="14">
        <v>25737169</v>
      </c>
      <c r="B907" s="13">
        <v>44610</v>
      </c>
      <c r="C907" s="12" t="s">
        <v>3037</v>
      </c>
      <c r="D907" s="12">
        <v>1700</v>
      </c>
      <c r="E907" s="14">
        <v>134</v>
      </c>
      <c r="F907" s="25">
        <v>3886000</v>
      </c>
    </row>
    <row r="908" spans="1:6" ht="14.4" x14ac:dyDescent="0.3">
      <c r="A908" s="14">
        <v>23412560</v>
      </c>
      <c r="B908" s="13">
        <v>44588</v>
      </c>
      <c r="C908" s="12" t="s">
        <v>3038</v>
      </c>
      <c r="D908" s="12">
        <v>1800</v>
      </c>
      <c r="E908" s="14">
        <v>58</v>
      </c>
      <c r="F908" s="25">
        <v>4640000</v>
      </c>
    </row>
    <row r="909" spans="1:6" ht="14.4" x14ac:dyDescent="0.3">
      <c r="A909" s="14">
        <v>46812281</v>
      </c>
      <c r="B909" s="13">
        <v>44782</v>
      </c>
      <c r="C909" s="12" t="s">
        <v>3039</v>
      </c>
      <c r="D909" s="12">
        <v>1900</v>
      </c>
      <c r="E909" s="14">
        <v>88</v>
      </c>
      <c r="F909" s="25">
        <v>4312000</v>
      </c>
    </row>
    <row r="910" spans="1:6" ht="14.4" x14ac:dyDescent="0.3">
      <c r="A910" s="14">
        <v>91985839</v>
      </c>
      <c r="B910" s="13">
        <v>44838</v>
      </c>
      <c r="C910" s="12" t="s">
        <v>3040</v>
      </c>
      <c r="D910" s="12">
        <v>2000</v>
      </c>
      <c r="E910" s="14">
        <v>128</v>
      </c>
      <c r="F910" s="25">
        <v>4992000</v>
      </c>
    </row>
    <row r="911" spans="1:6" ht="14.4" x14ac:dyDescent="0.3">
      <c r="A911" s="14">
        <v>60798091</v>
      </c>
      <c r="B911" s="13">
        <v>44745</v>
      </c>
      <c r="C911" s="12" t="s">
        <v>3041</v>
      </c>
      <c r="D911" s="12">
        <v>2100</v>
      </c>
      <c r="E911" s="14">
        <v>110</v>
      </c>
      <c r="F911" s="25">
        <v>5060000</v>
      </c>
    </row>
    <row r="912" spans="1:6" ht="14.4" x14ac:dyDescent="0.3">
      <c r="A912" s="14">
        <v>59929883</v>
      </c>
      <c r="B912" s="13">
        <v>44707</v>
      </c>
      <c r="C912" s="12" t="s">
        <v>3042</v>
      </c>
      <c r="D912" s="12">
        <v>2200</v>
      </c>
      <c r="E912" s="14">
        <v>60</v>
      </c>
      <c r="F912" s="25">
        <v>1200000</v>
      </c>
    </row>
    <row r="913" spans="1:6" ht="14.4" x14ac:dyDescent="0.3">
      <c r="A913" s="14">
        <v>78052121</v>
      </c>
      <c r="B913" s="13">
        <v>44857</v>
      </c>
      <c r="C913" s="12" t="s">
        <v>3043</v>
      </c>
      <c r="D913" s="12">
        <v>2200</v>
      </c>
      <c r="E913" s="14">
        <v>57</v>
      </c>
      <c r="F913" s="25">
        <v>1140000</v>
      </c>
    </row>
    <row r="914" spans="1:6" ht="14.4" x14ac:dyDescent="0.3">
      <c r="A914" s="14">
        <v>83334618</v>
      </c>
      <c r="B914" s="13">
        <v>44630</v>
      </c>
      <c r="C914" s="12" t="s">
        <v>3044</v>
      </c>
      <c r="D914" s="12">
        <v>2300</v>
      </c>
      <c r="E914" s="14">
        <v>160</v>
      </c>
      <c r="F914" s="25">
        <v>4000000</v>
      </c>
    </row>
    <row r="915" spans="1:6" ht="14.4" x14ac:dyDescent="0.3">
      <c r="A915" s="14">
        <v>26177534</v>
      </c>
      <c r="B915" s="13">
        <v>44562</v>
      </c>
      <c r="C915" s="12" t="s">
        <v>3045</v>
      </c>
      <c r="D915" s="12">
        <v>1000</v>
      </c>
      <c r="E915" s="14">
        <v>143</v>
      </c>
      <c r="F915" s="25">
        <v>7436000</v>
      </c>
    </row>
    <row r="916" spans="1:6" ht="14.4" x14ac:dyDescent="0.3">
      <c r="A916" s="14">
        <v>51890488</v>
      </c>
      <c r="B916" s="13">
        <v>44852</v>
      </c>
      <c r="C916" s="12" t="s">
        <v>3046</v>
      </c>
      <c r="D916" s="12">
        <v>1100</v>
      </c>
      <c r="E916" s="14">
        <v>143</v>
      </c>
      <c r="F916" s="25">
        <v>5720000</v>
      </c>
    </row>
    <row r="917" spans="1:6" ht="14.4" x14ac:dyDescent="0.3">
      <c r="A917" s="14">
        <v>56494487</v>
      </c>
      <c r="B917" s="13">
        <v>44791</v>
      </c>
      <c r="C917" s="12" t="s">
        <v>3047</v>
      </c>
      <c r="D917" s="12">
        <v>1200</v>
      </c>
      <c r="E917" s="14">
        <v>87</v>
      </c>
      <c r="F917" s="25">
        <v>5655000</v>
      </c>
    </row>
    <row r="918" spans="1:6" ht="14.4" x14ac:dyDescent="0.3">
      <c r="A918" s="14">
        <v>88081711</v>
      </c>
      <c r="B918" s="13">
        <v>44612</v>
      </c>
      <c r="C918" s="12" t="s">
        <v>3048</v>
      </c>
      <c r="D918" s="12">
        <v>1300</v>
      </c>
      <c r="E918" s="14">
        <v>50</v>
      </c>
      <c r="F918" s="25">
        <v>3400000</v>
      </c>
    </row>
    <row r="919" spans="1:6" ht="14.4" x14ac:dyDescent="0.3">
      <c r="A919" s="14">
        <v>15706069</v>
      </c>
      <c r="B919" s="13">
        <v>44593</v>
      </c>
      <c r="C919" s="12" t="s">
        <v>3049</v>
      </c>
      <c r="D919" s="12">
        <v>1400</v>
      </c>
      <c r="E919" s="14">
        <v>180</v>
      </c>
      <c r="F919" s="25">
        <v>6141960</v>
      </c>
    </row>
    <row r="920" spans="1:6" ht="14.4" x14ac:dyDescent="0.3">
      <c r="A920" s="14">
        <v>59245581</v>
      </c>
      <c r="B920" s="13">
        <v>44633</v>
      </c>
      <c r="C920" s="12" t="s">
        <v>3050</v>
      </c>
      <c r="D920" s="12">
        <v>1500</v>
      </c>
      <c r="E920" s="14">
        <v>110</v>
      </c>
      <c r="F920" s="25">
        <v>3503192</v>
      </c>
    </row>
    <row r="921" spans="1:6" ht="14.4" x14ac:dyDescent="0.3">
      <c r="A921" s="14">
        <v>91527017</v>
      </c>
      <c r="B921" s="13">
        <v>44644</v>
      </c>
      <c r="C921" s="12" t="s">
        <v>3051</v>
      </c>
      <c r="D921" s="12">
        <v>1600</v>
      </c>
      <c r="E921" s="14">
        <v>118</v>
      </c>
      <c r="F921" s="25">
        <v>4831675.2</v>
      </c>
    </row>
    <row r="922" spans="1:6" ht="14.4" x14ac:dyDescent="0.3">
      <c r="A922" s="14">
        <v>64511002</v>
      </c>
      <c r="B922" s="13">
        <v>44865</v>
      </c>
      <c r="C922" s="12" t="s">
        <v>3052</v>
      </c>
      <c r="D922" s="12">
        <v>1700</v>
      </c>
      <c r="E922" s="14">
        <v>169</v>
      </c>
      <c r="F922" s="25">
        <v>50436191</v>
      </c>
    </row>
    <row r="923" spans="1:6" ht="14.4" x14ac:dyDescent="0.3">
      <c r="A923" s="14">
        <v>27666971</v>
      </c>
      <c r="B923" s="13">
        <v>44678</v>
      </c>
      <c r="C923" s="12" t="s">
        <v>1613</v>
      </c>
      <c r="D923" s="12">
        <v>1800</v>
      </c>
      <c r="E923" s="14">
        <v>90</v>
      </c>
      <c r="F923" s="25">
        <v>7200000</v>
      </c>
    </row>
    <row r="924" spans="1:6" ht="14.4" x14ac:dyDescent="0.3">
      <c r="A924" s="14">
        <v>28730914</v>
      </c>
      <c r="B924" s="13">
        <v>44834</v>
      </c>
      <c r="C924" s="12" t="s">
        <v>3053</v>
      </c>
      <c r="D924" s="12">
        <v>1900</v>
      </c>
      <c r="E924" s="14">
        <v>125</v>
      </c>
      <c r="F924" s="25">
        <v>6125000</v>
      </c>
    </row>
    <row r="925" spans="1:6" ht="14.4" x14ac:dyDescent="0.3">
      <c r="A925" s="14">
        <v>45717568</v>
      </c>
      <c r="B925" s="13">
        <v>44725</v>
      </c>
      <c r="C925" s="12" t="s">
        <v>3054</v>
      </c>
      <c r="D925" s="12">
        <v>2000</v>
      </c>
      <c r="E925" s="14">
        <v>92</v>
      </c>
      <c r="F925" s="25">
        <v>3588000</v>
      </c>
    </row>
    <row r="926" spans="1:6" ht="14.4" x14ac:dyDescent="0.3">
      <c r="A926" s="14">
        <v>25013398</v>
      </c>
      <c r="B926" s="13">
        <v>44789</v>
      </c>
      <c r="C926" s="12" t="s">
        <v>3055</v>
      </c>
      <c r="D926" s="12">
        <v>2100</v>
      </c>
      <c r="E926" s="14">
        <v>148</v>
      </c>
      <c r="F926" s="25">
        <v>6808000</v>
      </c>
    </row>
    <row r="927" spans="1:6" ht="14.4" x14ac:dyDescent="0.3">
      <c r="A927" s="14">
        <v>13735465</v>
      </c>
      <c r="B927" s="13">
        <v>44860</v>
      </c>
      <c r="C927" s="12" t="s">
        <v>3056</v>
      </c>
      <c r="D927" s="12">
        <v>2200</v>
      </c>
      <c r="E927" s="14">
        <v>189</v>
      </c>
      <c r="F927" s="25">
        <v>17338104</v>
      </c>
    </row>
    <row r="928" spans="1:6" ht="14.4" x14ac:dyDescent="0.3">
      <c r="A928" s="14">
        <v>32106653</v>
      </c>
      <c r="B928" s="13">
        <v>44678</v>
      </c>
      <c r="C928" s="12" t="s">
        <v>3057</v>
      </c>
      <c r="D928" s="12">
        <v>2200</v>
      </c>
      <c r="E928" s="14">
        <v>109</v>
      </c>
      <c r="F928" s="25">
        <v>2180000</v>
      </c>
    </row>
    <row r="929" spans="1:6" ht="14.4" x14ac:dyDescent="0.3">
      <c r="A929" s="14">
        <v>39144085</v>
      </c>
      <c r="B929" s="13">
        <v>44622</v>
      </c>
      <c r="C929" s="12" t="s">
        <v>3058</v>
      </c>
      <c r="D929" s="12">
        <v>2300</v>
      </c>
      <c r="E929" s="14">
        <v>157</v>
      </c>
      <c r="F929" s="25">
        <v>40392175</v>
      </c>
    </row>
    <row r="930" spans="1:6" ht="14.4" x14ac:dyDescent="0.3">
      <c r="A930" s="14">
        <v>31889541</v>
      </c>
      <c r="B930" s="13">
        <v>44569</v>
      </c>
      <c r="C930" s="12" t="s">
        <v>3059</v>
      </c>
      <c r="D930" s="12">
        <v>1000</v>
      </c>
      <c r="E930" s="14">
        <v>168</v>
      </c>
      <c r="F930" s="25">
        <v>8736000</v>
      </c>
    </row>
    <row r="931" spans="1:6" ht="14.4" x14ac:dyDescent="0.3">
      <c r="A931" s="14">
        <v>25663683</v>
      </c>
      <c r="B931" s="13">
        <v>44897</v>
      </c>
      <c r="C931" s="12" t="s">
        <v>3060</v>
      </c>
      <c r="D931" s="12">
        <v>1100</v>
      </c>
      <c r="E931" s="14">
        <v>158</v>
      </c>
      <c r="F931" s="25">
        <v>6320000</v>
      </c>
    </row>
    <row r="932" spans="1:6" ht="14.4" x14ac:dyDescent="0.3">
      <c r="A932" s="14">
        <v>21291729</v>
      </c>
      <c r="B932" s="13">
        <v>44894</v>
      </c>
      <c r="C932" s="12" t="s">
        <v>3061</v>
      </c>
      <c r="D932" s="12">
        <v>1200</v>
      </c>
      <c r="E932" s="14">
        <v>98</v>
      </c>
      <c r="F932" s="25">
        <v>6370000</v>
      </c>
    </row>
    <row r="933" spans="1:6" ht="14.4" x14ac:dyDescent="0.3">
      <c r="A933" s="14">
        <v>17033929</v>
      </c>
      <c r="B933" s="13">
        <v>44848</v>
      </c>
      <c r="C933" s="12" t="s">
        <v>3062</v>
      </c>
      <c r="D933" s="12">
        <v>1300</v>
      </c>
      <c r="E933" s="14">
        <v>149</v>
      </c>
      <c r="F933" s="25">
        <v>10132000</v>
      </c>
    </row>
    <row r="934" spans="1:6" ht="14.4" x14ac:dyDescent="0.3">
      <c r="A934" s="14">
        <v>89550226</v>
      </c>
      <c r="B934" s="13">
        <v>44773</v>
      </c>
      <c r="C934" s="12" t="s">
        <v>3063</v>
      </c>
      <c r="D934" s="12">
        <v>1400</v>
      </c>
      <c r="E934" s="14">
        <v>136</v>
      </c>
      <c r="F934" s="25">
        <v>4080000</v>
      </c>
    </row>
    <row r="935" spans="1:6" ht="14.4" x14ac:dyDescent="0.3">
      <c r="A935" s="14">
        <v>29342166</v>
      </c>
      <c r="B935" s="13">
        <v>44818</v>
      </c>
      <c r="C935" s="12" t="s">
        <v>3064</v>
      </c>
      <c r="D935" s="12">
        <v>1500</v>
      </c>
      <c r="E935" s="14">
        <v>80</v>
      </c>
      <c r="F935" s="25">
        <v>2547776</v>
      </c>
    </row>
    <row r="936" spans="1:6" ht="14.4" x14ac:dyDescent="0.3">
      <c r="A936" s="14">
        <v>93113512</v>
      </c>
      <c r="B936" s="13">
        <v>44610</v>
      </c>
      <c r="C936" s="12" t="s">
        <v>3065</v>
      </c>
      <c r="D936" s="12">
        <v>1600</v>
      </c>
      <c r="E936" s="14">
        <v>159</v>
      </c>
      <c r="F936" s="25">
        <v>5724000</v>
      </c>
    </row>
    <row r="937" spans="1:6" ht="14.4" x14ac:dyDescent="0.3">
      <c r="A937" s="14">
        <v>69798855</v>
      </c>
      <c r="B937" s="13">
        <v>44671</v>
      </c>
      <c r="C937" s="12" t="s">
        <v>3066</v>
      </c>
      <c r="D937" s="12">
        <v>1700</v>
      </c>
      <c r="E937" s="14">
        <v>56</v>
      </c>
      <c r="F937" s="25">
        <v>1624000</v>
      </c>
    </row>
    <row r="938" spans="1:6" ht="14.4" x14ac:dyDescent="0.3">
      <c r="A938" s="14">
        <v>15205989</v>
      </c>
      <c r="B938" s="13">
        <v>44731</v>
      </c>
      <c r="C938" s="12" t="s">
        <v>3067</v>
      </c>
      <c r="D938" s="12">
        <v>1800</v>
      </c>
      <c r="E938" s="14">
        <v>168</v>
      </c>
      <c r="F938" s="25">
        <v>13440000</v>
      </c>
    </row>
    <row r="939" spans="1:6" ht="14.4" x14ac:dyDescent="0.3">
      <c r="A939" s="14">
        <v>47084865</v>
      </c>
      <c r="B939" s="13">
        <v>44658</v>
      </c>
      <c r="C939" s="12" t="s">
        <v>3068</v>
      </c>
      <c r="D939" s="12">
        <v>1900</v>
      </c>
      <c r="E939" s="14">
        <v>196</v>
      </c>
      <c r="F939" s="25">
        <v>10923589.6</v>
      </c>
    </row>
    <row r="940" spans="1:6" ht="14.4" x14ac:dyDescent="0.3">
      <c r="A940" s="14">
        <v>65625841</v>
      </c>
      <c r="B940" s="13">
        <v>44769</v>
      </c>
      <c r="C940" s="12" t="s">
        <v>3069</v>
      </c>
      <c r="D940" s="12">
        <v>2000</v>
      </c>
      <c r="E940" s="14">
        <v>173</v>
      </c>
      <c r="F940" s="25">
        <v>6747000</v>
      </c>
    </row>
    <row r="941" spans="1:6" ht="14.4" x14ac:dyDescent="0.3">
      <c r="A941" s="14">
        <v>40123289</v>
      </c>
      <c r="B941" s="13">
        <v>44598</v>
      </c>
      <c r="C941" s="12" t="s">
        <v>3070</v>
      </c>
      <c r="D941" s="12">
        <v>2100</v>
      </c>
      <c r="E941" s="14">
        <v>183</v>
      </c>
      <c r="F941" s="25">
        <v>38611682.400000006</v>
      </c>
    </row>
    <row r="942" spans="1:6" ht="14.4" x14ac:dyDescent="0.3">
      <c r="A942" s="14">
        <v>92730826</v>
      </c>
      <c r="B942" s="13">
        <v>44795</v>
      </c>
      <c r="C942" s="12" t="s">
        <v>3071</v>
      </c>
      <c r="D942" s="12">
        <v>2200</v>
      </c>
      <c r="E942" s="14">
        <v>146</v>
      </c>
      <c r="F942" s="25">
        <v>2920000</v>
      </c>
    </row>
    <row r="943" spans="1:6" ht="14.4" x14ac:dyDescent="0.3">
      <c r="A943" s="14">
        <v>76941075</v>
      </c>
      <c r="B943" s="13">
        <v>44703</v>
      </c>
      <c r="C943" s="12" t="s">
        <v>3072</v>
      </c>
      <c r="D943" s="12">
        <v>2200</v>
      </c>
      <c r="E943" s="14">
        <v>59</v>
      </c>
      <c r="F943" s="25">
        <v>1180000</v>
      </c>
    </row>
    <row r="944" spans="1:6" ht="14.4" x14ac:dyDescent="0.3">
      <c r="A944" s="14">
        <v>21173394</v>
      </c>
      <c r="B944" s="13">
        <v>44703</v>
      </c>
      <c r="C944" s="12" t="s">
        <v>3073</v>
      </c>
      <c r="D944" s="12">
        <v>2300</v>
      </c>
      <c r="E944" s="14">
        <v>154</v>
      </c>
      <c r="F944" s="25">
        <v>3850000</v>
      </c>
    </row>
    <row r="945" spans="1:6" ht="14.4" x14ac:dyDescent="0.3">
      <c r="A945" s="14">
        <v>68105272</v>
      </c>
      <c r="B945" s="13">
        <v>44689</v>
      </c>
      <c r="C945" s="12" t="s">
        <v>3074</v>
      </c>
      <c r="D945" s="12">
        <v>1000</v>
      </c>
      <c r="E945" s="14">
        <v>160</v>
      </c>
      <c r="F945" s="25">
        <v>8320000</v>
      </c>
    </row>
    <row r="946" spans="1:6" ht="14.4" x14ac:dyDescent="0.3">
      <c r="A946" s="14">
        <v>24484038</v>
      </c>
      <c r="B946" s="13">
        <v>44843</v>
      </c>
      <c r="C946" s="12" t="s">
        <v>3075</v>
      </c>
      <c r="D946" s="12">
        <v>1100</v>
      </c>
      <c r="E946" s="14">
        <v>83</v>
      </c>
      <c r="F946" s="25">
        <v>3776168</v>
      </c>
    </row>
    <row r="947" spans="1:6" ht="14.4" x14ac:dyDescent="0.3">
      <c r="A947" s="14">
        <v>93152259</v>
      </c>
      <c r="B947" s="13">
        <v>44854</v>
      </c>
      <c r="C947" s="12" t="s">
        <v>3076</v>
      </c>
      <c r="D947" s="12">
        <v>1200</v>
      </c>
      <c r="E947" s="14">
        <v>156</v>
      </c>
      <c r="F947" s="25">
        <v>46510152</v>
      </c>
    </row>
    <row r="948" spans="1:6" ht="14.4" x14ac:dyDescent="0.3">
      <c r="A948" s="14">
        <v>73279634</v>
      </c>
      <c r="B948" s="13">
        <v>44676</v>
      </c>
      <c r="C948" s="12" t="s">
        <v>3077</v>
      </c>
      <c r="D948" s="12">
        <v>1300</v>
      </c>
      <c r="E948" s="14">
        <v>196</v>
      </c>
      <c r="F948" s="25">
        <v>96349444.799999997</v>
      </c>
    </row>
    <row r="949" spans="1:6" ht="14.4" x14ac:dyDescent="0.3">
      <c r="A949" s="14">
        <v>58696134</v>
      </c>
      <c r="B949" s="13">
        <v>44615</v>
      </c>
      <c r="C949" s="12" t="s">
        <v>3078</v>
      </c>
      <c r="D949" s="12">
        <v>1400</v>
      </c>
      <c r="E949" s="14">
        <v>198</v>
      </c>
      <c r="F949" s="25">
        <v>5940000</v>
      </c>
    </row>
    <row r="950" spans="1:6" ht="14.4" x14ac:dyDescent="0.3">
      <c r="A950" s="14">
        <v>93108806</v>
      </c>
      <c r="B950" s="13">
        <v>44859</v>
      </c>
      <c r="C950" s="12" t="s">
        <v>3079</v>
      </c>
      <c r="D950" s="12">
        <v>1500</v>
      </c>
      <c r="E950" s="14">
        <v>55</v>
      </c>
      <c r="F950" s="25">
        <v>1540000</v>
      </c>
    </row>
    <row r="951" spans="1:6" ht="14.4" x14ac:dyDescent="0.3">
      <c r="A951" s="14">
        <v>80132720</v>
      </c>
      <c r="B951" s="13">
        <v>44852</v>
      </c>
      <c r="C951" s="12" t="s">
        <v>3080</v>
      </c>
      <c r="D951" s="12">
        <v>1600</v>
      </c>
      <c r="E951" s="14">
        <v>107</v>
      </c>
      <c r="F951" s="25">
        <v>3852000</v>
      </c>
    </row>
    <row r="952" spans="1:6" ht="14.4" x14ac:dyDescent="0.3">
      <c r="A952" s="14">
        <v>22431080</v>
      </c>
      <c r="B952" s="13">
        <v>44804</v>
      </c>
      <c r="C952" s="12" t="s">
        <v>3081</v>
      </c>
      <c r="D952" s="12">
        <v>1700</v>
      </c>
      <c r="E952" s="14">
        <v>185</v>
      </c>
      <c r="F952" s="25">
        <v>5365000</v>
      </c>
    </row>
    <row r="953" spans="1:6" ht="14.4" x14ac:dyDescent="0.3">
      <c r="A953" s="14">
        <v>14709438</v>
      </c>
      <c r="B953" s="13">
        <v>44822</v>
      </c>
      <c r="C953" s="12" t="s">
        <v>3082</v>
      </c>
      <c r="D953" s="12">
        <v>1800</v>
      </c>
      <c r="E953" s="14">
        <v>167</v>
      </c>
      <c r="F953" s="25">
        <v>13360000</v>
      </c>
    </row>
    <row r="954" spans="1:6" ht="14.4" x14ac:dyDescent="0.3">
      <c r="A954" s="14">
        <v>54080571</v>
      </c>
      <c r="B954" s="13">
        <v>44697</v>
      </c>
      <c r="C954" s="12" t="s">
        <v>3083</v>
      </c>
      <c r="D954" s="12">
        <v>1900</v>
      </c>
      <c r="E954" s="14">
        <v>79</v>
      </c>
      <c r="F954" s="25">
        <v>3871000</v>
      </c>
    </row>
    <row r="955" spans="1:6" ht="14.4" x14ac:dyDescent="0.3">
      <c r="A955" s="14">
        <v>64674315</v>
      </c>
      <c r="B955" s="13">
        <v>44839</v>
      </c>
      <c r="C955" s="12" t="s">
        <v>3084</v>
      </c>
      <c r="D955" s="12">
        <v>2000</v>
      </c>
      <c r="E955" s="14">
        <v>54</v>
      </c>
      <c r="F955" s="25">
        <v>9659800.8000000007</v>
      </c>
    </row>
    <row r="956" spans="1:6" ht="14.4" x14ac:dyDescent="0.3">
      <c r="A956" s="14">
        <v>10718826</v>
      </c>
      <c r="B956" s="13">
        <v>44571</v>
      </c>
      <c r="C956" s="12" t="s">
        <v>3085</v>
      </c>
      <c r="D956" s="12">
        <v>2100</v>
      </c>
      <c r="E956" s="14">
        <v>130</v>
      </c>
      <c r="F956" s="25">
        <v>6801652</v>
      </c>
    </row>
    <row r="957" spans="1:6" ht="14.4" x14ac:dyDescent="0.3">
      <c r="A957" s="14">
        <v>38163455</v>
      </c>
      <c r="B957" s="13">
        <v>44613</v>
      </c>
      <c r="C957" s="12" t="s">
        <v>3086</v>
      </c>
      <c r="D957" s="12">
        <v>2200</v>
      </c>
      <c r="E957" s="14">
        <v>110</v>
      </c>
      <c r="F957" s="25">
        <v>10090960</v>
      </c>
    </row>
    <row r="958" spans="1:6" ht="14.4" x14ac:dyDescent="0.3">
      <c r="A958" s="14">
        <v>26680849</v>
      </c>
      <c r="B958" s="13">
        <v>44684</v>
      </c>
      <c r="C958" s="12" t="s">
        <v>3087</v>
      </c>
      <c r="D958" s="12">
        <v>2200</v>
      </c>
      <c r="E958" s="14">
        <v>69</v>
      </c>
      <c r="F958" s="25">
        <v>1380000</v>
      </c>
    </row>
    <row r="959" spans="1:6" ht="14.4" x14ac:dyDescent="0.3">
      <c r="A959" s="14">
        <v>98610716</v>
      </c>
      <c r="B959" s="13">
        <v>44658</v>
      </c>
      <c r="C959" s="12" t="s">
        <v>3088</v>
      </c>
      <c r="D959" s="12">
        <v>2300</v>
      </c>
      <c r="E959" s="14">
        <v>68</v>
      </c>
      <c r="F959" s="25">
        <v>1700000</v>
      </c>
    </row>
    <row r="960" spans="1:6" ht="14.4" x14ac:dyDescent="0.3">
      <c r="A960" s="14">
        <v>85568569</v>
      </c>
      <c r="B960" s="13">
        <v>44581</v>
      </c>
      <c r="C960" s="12" t="s">
        <v>3089</v>
      </c>
      <c r="D960" s="12">
        <v>1000</v>
      </c>
      <c r="E960" s="14">
        <v>83</v>
      </c>
      <c r="F960" s="25">
        <v>44415956</v>
      </c>
    </row>
    <row r="961" spans="1:6" ht="14.4" x14ac:dyDescent="0.3">
      <c r="A961" s="14">
        <v>92054486</v>
      </c>
      <c r="B961" s="13">
        <v>44752</v>
      </c>
      <c r="C961" s="12" t="s">
        <v>3090</v>
      </c>
      <c r="D961" s="12">
        <v>1100</v>
      </c>
      <c r="E961" s="14">
        <v>161</v>
      </c>
      <c r="F961" s="25">
        <v>7324856</v>
      </c>
    </row>
    <row r="962" spans="1:6" ht="14.4" x14ac:dyDescent="0.3">
      <c r="A962" s="14">
        <v>32808828</v>
      </c>
      <c r="B962" s="13">
        <v>44564</v>
      </c>
      <c r="C962" s="12" t="s">
        <v>3091</v>
      </c>
      <c r="D962" s="12">
        <v>1200</v>
      </c>
      <c r="E962" s="14">
        <v>81</v>
      </c>
      <c r="F962" s="25">
        <v>24149502</v>
      </c>
    </row>
    <row r="963" spans="1:6" ht="14.4" x14ac:dyDescent="0.3">
      <c r="A963" s="14">
        <v>63525156</v>
      </c>
      <c r="B963" s="13">
        <v>44636</v>
      </c>
      <c r="C963" s="12" t="s">
        <v>3092</v>
      </c>
      <c r="D963" s="12">
        <v>1300</v>
      </c>
      <c r="E963" s="14">
        <v>109</v>
      </c>
      <c r="F963" s="25">
        <v>7412000</v>
      </c>
    </row>
    <row r="964" spans="1:6" ht="14.4" x14ac:dyDescent="0.3">
      <c r="A964" s="14">
        <v>81176809</v>
      </c>
      <c r="B964" s="13">
        <v>44895</v>
      </c>
      <c r="C964" s="12" t="s">
        <v>3093</v>
      </c>
      <c r="D964" s="12">
        <v>1400</v>
      </c>
      <c r="E964" s="14">
        <v>96</v>
      </c>
      <c r="F964" s="25">
        <v>2880000</v>
      </c>
    </row>
    <row r="965" spans="1:6" ht="14.4" x14ac:dyDescent="0.3">
      <c r="A965" s="14">
        <v>34774423</v>
      </c>
      <c r="B965" s="13">
        <v>44918</v>
      </c>
      <c r="C965" s="12" t="s">
        <v>3094</v>
      </c>
      <c r="D965" s="12">
        <v>1500</v>
      </c>
      <c r="E965" s="14">
        <v>168</v>
      </c>
      <c r="F965" s="25">
        <v>4704000</v>
      </c>
    </row>
    <row r="966" spans="1:6" ht="14.4" x14ac:dyDescent="0.3">
      <c r="A966" s="14">
        <v>65323840</v>
      </c>
      <c r="B966" s="13">
        <v>44605</v>
      </c>
      <c r="C966" s="12" t="s">
        <v>3095</v>
      </c>
      <c r="D966" s="12">
        <v>1600</v>
      </c>
      <c r="E966" s="14">
        <v>105</v>
      </c>
      <c r="F966" s="25">
        <v>17338104</v>
      </c>
    </row>
    <row r="967" spans="1:6" ht="14.4" x14ac:dyDescent="0.3">
      <c r="A967" s="14">
        <v>20175475</v>
      </c>
      <c r="B967" s="13">
        <v>44649</v>
      </c>
      <c r="C967" s="12" t="s">
        <v>3096</v>
      </c>
      <c r="D967" s="12">
        <v>1700</v>
      </c>
      <c r="E967" s="14">
        <v>76</v>
      </c>
      <c r="F967" s="25">
        <v>2204000</v>
      </c>
    </row>
    <row r="968" spans="1:6" ht="14.4" x14ac:dyDescent="0.3">
      <c r="A968" s="14">
        <v>41503197</v>
      </c>
      <c r="B968" s="13">
        <v>44785</v>
      </c>
      <c r="C968" s="12" t="s">
        <v>3097</v>
      </c>
      <c r="D968" s="12">
        <v>1800</v>
      </c>
      <c r="E968" s="14">
        <v>181</v>
      </c>
      <c r="F968" s="25">
        <v>14480000</v>
      </c>
    </row>
    <row r="969" spans="1:6" ht="14.4" x14ac:dyDescent="0.3">
      <c r="A969" s="14">
        <v>89566938</v>
      </c>
      <c r="B969" s="13">
        <v>44664</v>
      </c>
      <c r="C969" s="12" t="s">
        <v>3098</v>
      </c>
      <c r="D969" s="12">
        <v>1900</v>
      </c>
      <c r="E969" s="14">
        <v>187</v>
      </c>
      <c r="F969" s="25">
        <v>9163000</v>
      </c>
    </row>
    <row r="970" spans="1:6" ht="14.4" x14ac:dyDescent="0.3">
      <c r="A970" s="14">
        <v>16848464</v>
      </c>
      <c r="B970" s="13">
        <v>44865</v>
      </c>
      <c r="C970" s="12" t="s">
        <v>3099</v>
      </c>
      <c r="D970" s="12">
        <v>2000</v>
      </c>
      <c r="E970" s="14">
        <v>155</v>
      </c>
      <c r="F970" s="25">
        <v>6045000</v>
      </c>
    </row>
    <row r="971" spans="1:6" ht="14.4" x14ac:dyDescent="0.3">
      <c r="A971" s="14">
        <v>62206397</v>
      </c>
      <c r="B971" s="13">
        <v>44894</v>
      </c>
      <c r="C971" s="12" t="s">
        <v>3100</v>
      </c>
      <c r="D971" s="12">
        <v>2100</v>
      </c>
      <c r="E971" s="14">
        <v>109</v>
      </c>
      <c r="F971" s="25">
        <v>5014000</v>
      </c>
    </row>
    <row r="972" spans="1:6" ht="14.4" x14ac:dyDescent="0.3">
      <c r="A972" s="14">
        <v>41710667</v>
      </c>
      <c r="B972" s="13">
        <v>44573</v>
      </c>
      <c r="C972" s="12" t="s">
        <v>3101</v>
      </c>
      <c r="D972" s="12">
        <v>2200</v>
      </c>
      <c r="E972" s="14">
        <v>112</v>
      </c>
      <c r="F972" s="25">
        <v>2240000</v>
      </c>
    </row>
    <row r="973" spans="1:6" ht="14.4" x14ac:dyDescent="0.3">
      <c r="A973" s="14">
        <v>24852969</v>
      </c>
      <c r="B973" s="13">
        <v>44696</v>
      </c>
      <c r="C973" s="12" t="s">
        <v>3102</v>
      </c>
      <c r="D973" s="12">
        <v>2200</v>
      </c>
      <c r="E973" s="14">
        <v>130</v>
      </c>
      <c r="F973" s="25">
        <v>2600000</v>
      </c>
    </row>
    <row r="974" spans="1:6" ht="14.4" x14ac:dyDescent="0.3">
      <c r="A974" s="14">
        <v>41421553</v>
      </c>
      <c r="B974" s="13">
        <v>44726</v>
      </c>
      <c r="C974" s="12" t="s">
        <v>3103</v>
      </c>
      <c r="D974" s="12">
        <v>2300</v>
      </c>
      <c r="E974" s="14">
        <v>115</v>
      </c>
      <c r="F974" s="25">
        <v>2875000</v>
      </c>
    </row>
    <row r="975" spans="1:6" ht="14.4" x14ac:dyDescent="0.3">
      <c r="A975" s="14">
        <v>67891186</v>
      </c>
      <c r="B975" s="13">
        <v>44801</v>
      </c>
      <c r="C975" s="12" t="s">
        <v>3104</v>
      </c>
      <c r="D975" s="12">
        <v>1000</v>
      </c>
      <c r="E975" s="14">
        <v>124</v>
      </c>
      <c r="F975" s="25">
        <v>6448000</v>
      </c>
    </row>
    <row r="976" spans="1:6" ht="14.4" x14ac:dyDescent="0.3">
      <c r="A976" s="14">
        <v>75348675</v>
      </c>
      <c r="B976" s="13">
        <v>44612</v>
      </c>
      <c r="C976" s="12" t="s">
        <v>3105</v>
      </c>
      <c r="D976" s="12">
        <v>1100</v>
      </c>
      <c r="E976" s="14">
        <v>95</v>
      </c>
      <c r="F976" s="25">
        <v>3800000</v>
      </c>
    </row>
    <row r="977" spans="1:6" ht="14.4" x14ac:dyDescent="0.3">
      <c r="A977" s="14">
        <v>41712735</v>
      </c>
      <c r="B977" s="13">
        <v>44832</v>
      </c>
      <c r="C977" s="12" t="s">
        <v>3106</v>
      </c>
      <c r="D977" s="12">
        <v>1200</v>
      </c>
      <c r="E977" s="14">
        <v>187</v>
      </c>
      <c r="F977" s="25">
        <v>13825097</v>
      </c>
    </row>
    <row r="978" spans="1:6" ht="14.4" x14ac:dyDescent="0.3">
      <c r="A978" s="14">
        <v>34146495</v>
      </c>
      <c r="B978" s="13">
        <v>44862</v>
      </c>
      <c r="C978" s="12" t="s">
        <v>3107</v>
      </c>
      <c r="D978" s="12">
        <v>1300</v>
      </c>
      <c r="E978" s="14">
        <v>161</v>
      </c>
      <c r="F978" s="25">
        <v>10948000</v>
      </c>
    </row>
    <row r="979" spans="1:6" ht="14.4" x14ac:dyDescent="0.3">
      <c r="A979" s="14">
        <v>26224402</v>
      </c>
      <c r="B979" s="13">
        <v>44745</v>
      </c>
      <c r="C979" s="12" t="s">
        <v>3108</v>
      </c>
      <c r="D979" s="12">
        <v>1400</v>
      </c>
      <c r="E979" s="14">
        <v>80</v>
      </c>
      <c r="F979" s="25">
        <v>2400000</v>
      </c>
    </row>
    <row r="980" spans="1:6" ht="14.4" x14ac:dyDescent="0.3">
      <c r="A980" s="14">
        <v>34154670</v>
      </c>
      <c r="B980" s="13">
        <v>44838</v>
      </c>
      <c r="C980" s="12" t="s">
        <v>3109</v>
      </c>
      <c r="D980" s="12">
        <v>1500</v>
      </c>
      <c r="E980" s="14">
        <v>53</v>
      </c>
      <c r="F980" s="25">
        <v>1484000</v>
      </c>
    </row>
    <row r="981" spans="1:6" ht="14.4" x14ac:dyDescent="0.3">
      <c r="A981" s="14">
        <v>40887351</v>
      </c>
      <c r="B981" s="13">
        <v>44624</v>
      </c>
      <c r="C981" s="12" t="s">
        <v>3110</v>
      </c>
      <c r="D981" s="12">
        <v>1600</v>
      </c>
      <c r="E981" s="14">
        <v>190</v>
      </c>
      <c r="F981" s="25">
        <v>6840000</v>
      </c>
    </row>
    <row r="982" spans="1:6" ht="14.4" x14ac:dyDescent="0.3">
      <c r="A982" s="14">
        <v>43032794</v>
      </c>
      <c r="B982" s="13">
        <v>44677</v>
      </c>
      <c r="C982" s="12" t="s">
        <v>3111</v>
      </c>
      <c r="D982" s="12">
        <v>1700</v>
      </c>
      <c r="E982" s="14">
        <v>112</v>
      </c>
      <c r="F982" s="25">
        <v>3248000</v>
      </c>
    </row>
    <row r="983" spans="1:6" ht="14.4" x14ac:dyDescent="0.3">
      <c r="A983" s="14">
        <v>55961012</v>
      </c>
      <c r="B983" s="13">
        <v>44605</v>
      </c>
      <c r="C983" s="12" t="s">
        <v>3112</v>
      </c>
      <c r="D983" s="12">
        <v>1800</v>
      </c>
      <c r="E983" s="14">
        <v>71</v>
      </c>
      <c r="F983" s="25">
        <v>26053024</v>
      </c>
    </row>
    <row r="984" spans="1:6" ht="14.4" x14ac:dyDescent="0.3">
      <c r="A984" s="14">
        <v>40360524</v>
      </c>
      <c r="B984" s="13">
        <v>44571</v>
      </c>
      <c r="C984" s="12" t="s">
        <v>3113</v>
      </c>
      <c r="D984" s="12">
        <v>1900</v>
      </c>
      <c r="E984" s="14">
        <v>90</v>
      </c>
      <c r="F984" s="25">
        <v>45383310</v>
      </c>
    </row>
    <row r="985" spans="1:6" ht="14.4" x14ac:dyDescent="0.3">
      <c r="A985" s="14">
        <v>23607078</v>
      </c>
      <c r="B985" s="13">
        <v>44638</v>
      </c>
      <c r="C985" s="12" t="s">
        <v>3114</v>
      </c>
      <c r="D985" s="12">
        <v>2000</v>
      </c>
      <c r="E985" s="14">
        <v>100</v>
      </c>
      <c r="F985" s="25">
        <v>28193490.000000004</v>
      </c>
    </row>
    <row r="986" spans="1:6" ht="14.4" x14ac:dyDescent="0.3">
      <c r="A986" s="14">
        <v>49896830</v>
      </c>
      <c r="B986" s="13">
        <v>44804</v>
      </c>
      <c r="C986" s="12" t="s">
        <v>3115</v>
      </c>
      <c r="D986" s="12">
        <v>2100</v>
      </c>
      <c r="E986" s="14">
        <v>125</v>
      </c>
      <c r="F986" s="25">
        <v>5750000</v>
      </c>
    </row>
    <row r="987" spans="1:6" ht="14.4" x14ac:dyDescent="0.3">
      <c r="A987" s="14">
        <v>64342583</v>
      </c>
      <c r="B987" s="13">
        <v>44683</v>
      </c>
      <c r="C987" s="12" t="s">
        <v>3116</v>
      </c>
      <c r="D987" s="12">
        <v>2200</v>
      </c>
      <c r="E987" s="14">
        <v>100</v>
      </c>
      <c r="F987" s="25">
        <v>2000000</v>
      </c>
    </row>
    <row r="988" spans="1:6" ht="14.4" x14ac:dyDescent="0.3">
      <c r="A988" s="14">
        <v>45097460</v>
      </c>
      <c r="B988" s="13">
        <v>44791</v>
      </c>
      <c r="C988" s="12" t="s">
        <v>3117</v>
      </c>
      <c r="D988" s="12">
        <v>2200</v>
      </c>
      <c r="E988" s="14">
        <v>99</v>
      </c>
      <c r="F988" s="25">
        <v>1980000</v>
      </c>
    </row>
    <row r="989" spans="1:6" ht="14.4" x14ac:dyDescent="0.3">
      <c r="A989" s="14">
        <v>19057379</v>
      </c>
      <c r="B989" s="13">
        <v>44913</v>
      </c>
      <c r="C989" s="12" t="s">
        <v>3118</v>
      </c>
      <c r="D989" s="12">
        <v>2300</v>
      </c>
      <c r="E989" s="14">
        <v>126</v>
      </c>
      <c r="F989" s="25">
        <v>3582810</v>
      </c>
    </row>
    <row r="990" spans="1:6" ht="14.4" x14ac:dyDescent="0.3">
      <c r="A990" s="14">
        <v>43133074</v>
      </c>
      <c r="B990" s="13">
        <v>44762</v>
      </c>
      <c r="C990" s="12" t="s">
        <v>3119</v>
      </c>
      <c r="D990" s="12">
        <v>1000</v>
      </c>
      <c r="E990" s="14">
        <v>72</v>
      </c>
      <c r="F990" s="25">
        <v>3744000</v>
      </c>
    </row>
    <row r="991" spans="1:6" ht="14.4" x14ac:dyDescent="0.3">
      <c r="A991" s="14">
        <v>10573138</v>
      </c>
      <c r="B991" s="13">
        <v>44822</v>
      </c>
      <c r="C991" s="12" t="s">
        <v>3120</v>
      </c>
      <c r="D991" s="12">
        <v>1100</v>
      </c>
      <c r="E991" s="14">
        <v>56</v>
      </c>
      <c r="F991" s="25">
        <v>2240000</v>
      </c>
    </row>
    <row r="992" spans="1:6" ht="14.4" x14ac:dyDescent="0.3">
      <c r="A992" s="14">
        <v>60591953</v>
      </c>
      <c r="B992" s="13">
        <v>44619</v>
      </c>
      <c r="C992" s="12" t="s">
        <v>3121</v>
      </c>
      <c r="D992" s="12">
        <v>1200</v>
      </c>
      <c r="E992" s="14">
        <v>64</v>
      </c>
      <c r="F992" s="25">
        <v>4160000</v>
      </c>
    </row>
    <row r="993" spans="1:6" ht="14.4" x14ac:dyDescent="0.3">
      <c r="A993" s="14">
        <v>18564353</v>
      </c>
      <c r="B993" s="13">
        <v>44819</v>
      </c>
      <c r="C993" s="12" t="s">
        <v>3122</v>
      </c>
      <c r="D993" s="12">
        <v>1300</v>
      </c>
      <c r="E993" s="14">
        <v>51</v>
      </c>
      <c r="F993" s="25">
        <v>3468000</v>
      </c>
    </row>
    <row r="994" spans="1:6" ht="14.4" x14ac:dyDescent="0.3">
      <c r="A994" s="14">
        <v>66160981</v>
      </c>
      <c r="B994" s="13">
        <v>44734</v>
      </c>
      <c r="C994" s="12" t="s">
        <v>3123</v>
      </c>
      <c r="D994" s="12">
        <v>1400</v>
      </c>
      <c r="E994" s="14">
        <v>69</v>
      </c>
      <c r="F994" s="25">
        <v>2070000</v>
      </c>
    </row>
    <row r="995" spans="1:6" ht="14.4" x14ac:dyDescent="0.3">
      <c r="A995" s="14">
        <v>14576768</v>
      </c>
      <c r="B995" s="13">
        <v>44633</v>
      </c>
      <c r="C995" s="12" t="s">
        <v>3124</v>
      </c>
      <c r="D995" s="12">
        <v>1500</v>
      </c>
      <c r="E995" s="14">
        <v>104</v>
      </c>
      <c r="F995" s="25">
        <v>2912000</v>
      </c>
    </row>
    <row r="996" spans="1:6" ht="14.4" x14ac:dyDescent="0.3">
      <c r="A996" s="14">
        <v>91937040</v>
      </c>
      <c r="B996" s="13">
        <v>44878</v>
      </c>
      <c r="C996" s="12" t="s">
        <v>3125</v>
      </c>
      <c r="D996" s="12">
        <v>1600</v>
      </c>
      <c r="E996" s="14">
        <v>52</v>
      </c>
      <c r="F996" s="25">
        <v>19264752</v>
      </c>
    </row>
    <row r="997" spans="1:6" ht="14.4" x14ac:dyDescent="0.3">
      <c r="A997" s="14">
        <v>78280900</v>
      </c>
      <c r="B997" s="13">
        <v>44787</v>
      </c>
      <c r="C997" s="12" t="s">
        <v>3126</v>
      </c>
      <c r="D997" s="12">
        <v>1700</v>
      </c>
      <c r="E997" s="14">
        <v>154</v>
      </c>
      <c r="F997" s="25">
        <v>20484648.800000001</v>
      </c>
    </row>
    <row r="998" spans="1:6" ht="14.4" x14ac:dyDescent="0.3">
      <c r="A998" s="14">
        <v>10974759</v>
      </c>
      <c r="B998" s="13">
        <v>44857</v>
      </c>
      <c r="C998" s="12" t="s">
        <v>3127</v>
      </c>
      <c r="D998" s="12">
        <v>1800</v>
      </c>
      <c r="E998" s="14">
        <v>178</v>
      </c>
      <c r="F998" s="25">
        <v>16196576</v>
      </c>
    </row>
    <row r="999" spans="1:6" ht="14.4" x14ac:dyDescent="0.3">
      <c r="A999" s="14">
        <v>79767634</v>
      </c>
      <c r="B999" s="13">
        <v>44836</v>
      </c>
      <c r="C999" s="12" t="s">
        <v>3128</v>
      </c>
      <c r="D999" s="12">
        <v>1900</v>
      </c>
      <c r="E999" s="14">
        <v>175</v>
      </c>
      <c r="F999" s="25">
        <v>61989532.499999993</v>
      </c>
    </row>
    <row r="1000" spans="1:6" ht="14.4" x14ac:dyDescent="0.3">
      <c r="A1000" s="14">
        <v>67346431</v>
      </c>
      <c r="B1000" s="13">
        <v>44754</v>
      </c>
      <c r="C1000" s="12" t="s">
        <v>3129</v>
      </c>
      <c r="D1000" s="12">
        <v>2000</v>
      </c>
      <c r="E1000" s="14">
        <v>157</v>
      </c>
      <c r="F1000" s="25">
        <v>6964300.2000000002</v>
      </c>
    </row>
  </sheetData>
  <autoFilter ref="A1:F1" xr:uid="{F38AD496-3393-442D-B32A-35D4D4EAF8BB}">
    <sortState xmlns:xlrd2="http://schemas.microsoft.com/office/spreadsheetml/2017/richdata2" ref="A2:F1000">
      <sortCondition ref="C1:C1000"/>
    </sortState>
  </autoFilter>
  <conditionalFormatting sqref="A2:A1000">
    <cfRule type="duplicateValues" dxfId="22" priority="2"/>
  </conditionalFormatting>
  <conditionalFormatting sqref="C2:C1000">
    <cfRule type="duplicateValues" dxfId="21" priority="1"/>
  </conditionalFormatting>
  <pageMargins left="0.7" right="0.7" top="0.78740157499999996" bottom="0.78740157499999996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F575-7977-4CC8-B70A-7D9509D47DD7}">
  <sheetPr>
    <tabColor theme="4"/>
  </sheetPr>
  <dimension ref="A1:J1014"/>
  <sheetViews>
    <sheetView workbookViewId="0"/>
  </sheetViews>
  <sheetFormatPr defaultColWidth="10.77734375" defaultRowHeight="13.2" x14ac:dyDescent="0.25"/>
  <cols>
    <col min="1" max="1" width="12.21875" customWidth="1"/>
    <col min="2" max="2" width="28.88671875" bestFit="1" customWidth="1"/>
    <col min="3" max="3" width="11.5546875" bestFit="1" customWidth="1"/>
    <col min="4" max="5" width="13.6640625" bestFit="1" customWidth="1"/>
    <col min="6" max="6" width="13.44140625" bestFit="1" customWidth="1"/>
    <col min="7" max="7" width="35.5546875" bestFit="1" customWidth="1"/>
    <col min="8" max="8" width="16.44140625" bestFit="1" customWidth="1"/>
    <col min="9" max="9" width="16.21875" bestFit="1" customWidth="1"/>
    <col min="10" max="10" width="12.5546875" bestFit="1" customWidth="1"/>
  </cols>
  <sheetData>
    <row r="1" spans="1:10" ht="14.4" x14ac:dyDescent="0.3">
      <c r="A1" s="26" t="s">
        <v>2</v>
      </c>
      <c r="B1" s="27" t="s">
        <v>5</v>
      </c>
      <c r="C1" s="27" t="s">
        <v>1609</v>
      </c>
      <c r="D1" s="27" t="s">
        <v>6</v>
      </c>
      <c r="E1" s="26" t="s">
        <v>7</v>
      </c>
      <c r="F1" s="27" t="s">
        <v>8</v>
      </c>
      <c r="G1" s="27" t="s">
        <v>9</v>
      </c>
      <c r="H1" s="27" t="s">
        <v>10</v>
      </c>
      <c r="I1" s="27" t="s">
        <v>11</v>
      </c>
      <c r="J1" s="27" t="s">
        <v>1606</v>
      </c>
    </row>
    <row r="2" spans="1:10" ht="14.4" x14ac:dyDescent="0.3">
      <c r="A2" s="14" t="s">
        <v>2126</v>
      </c>
      <c r="B2" s="13" t="s">
        <v>128</v>
      </c>
      <c r="C2" s="14">
        <v>644664336</v>
      </c>
      <c r="D2" s="14" t="s">
        <v>43</v>
      </c>
      <c r="E2" s="14" t="s">
        <v>44</v>
      </c>
      <c r="F2" s="14" t="s">
        <v>45</v>
      </c>
      <c r="G2" s="15">
        <v>105</v>
      </c>
      <c r="H2" s="14" t="s">
        <v>46</v>
      </c>
      <c r="I2" s="12">
        <v>0.97</v>
      </c>
      <c r="J2" s="14" t="s">
        <v>17</v>
      </c>
    </row>
    <row r="3" spans="1:10" ht="14.4" x14ac:dyDescent="0.3">
      <c r="A3" s="14" t="s">
        <v>2135</v>
      </c>
      <c r="B3" s="13" t="s">
        <v>345</v>
      </c>
      <c r="C3" s="14">
        <v>829297741</v>
      </c>
      <c r="D3" s="14" t="s">
        <v>31</v>
      </c>
      <c r="E3" s="14" t="s">
        <v>32</v>
      </c>
      <c r="F3" s="14" t="s">
        <v>33</v>
      </c>
      <c r="G3" s="15">
        <v>270</v>
      </c>
      <c r="H3" s="14" t="s">
        <v>23</v>
      </c>
      <c r="I3" s="12">
        <v>0.97</v>
      </c>
      <c r="J3" s="14" t="s">
        <v>17</v>
      </c>
    </row>
    <row r="4" spans="1:10" ht="14.4" x14ac:dyDescent="0.3">
      <c r="A4" s="14" t="s">
        <v>2136</v>
      </c>
      <c r="B4" s="13" t="s">
        <v>426</v>
      </c>
      <c r="C4" s="14">
        <v>408389319</v>
      </c>
      <c r="D4" s="14" t="s">
        <v>1566</v>
      </c>
      <c r="E4" s="16" t="s">
        <v>1596</v>
      </c>
      <c r="F4" s="16" t="s">
        <v>1597</v>
      </c>
      <c r="G4" s="15">
        <v>205</v>
      </c>
      <c r="H4" s="14" t="s">
        <v>23</v>
      </c>
      <c r="I4" s="12">
        <v>0.98939999999999995</v>
      </c>
      <c r="J4" s="14" t="s">
        <v>17</v>
      </c>
    </row>
    <row r="5" spans="1:10" ht="14.4" x14ac:dyDescent="0.3">
      <c r="A5" s="14" t="s">
        <v>2137</v>
      </c>
      <c r="B5" s="13" t="s">
        <v>301</v>
      </c>
      <c r="C5" s="14">
        <v>251535273</v>
      </c>
      <c r="D5" s="14" t="s">
        <v>29</v>
      </c>
      <c r="E5" s="16" t="s">
        <v>1600</v>
      </c>
      <c r="F5" s="16" t="s">
        <v>1601</v>
      </c>
      <c r="G5" s="15">
        <v>201</v>
      </c>
      <c r="H5" s="14" t="s">
        <v>23</v>
      </c>
      <c r="I5" s="12">
        <v>0.97</v>
      </c>
      <c r="J5" s="14" t="s">
        <v>17</v>
      </c>
    </row>
    <row r="6" spans="1:10" ht="14.4" x14ac:dyDescent="0.3">
      <c r="A6" s="14" t="s">
        <v>2138</v>
      </c>
      <c r="B6" s="13" t="s">
        <v>220</v>
      </c>
      <c r="C6" s="14">
        <v>973395158</v>
      </c>
      <c r="D6" s="14" t="s">
        <v>35</v>
      </c>
      <c r="E6" s="14" t="s">
        <v>36</v>
      </c>
      <c r="F6" s="14" t="s">
        <v>26</v>
      </c>
      <c r="G6" s="15">
        <v>542</v>
      </c>
      <c r="H6" s="14" t="s">
        <v>37</v>
      </c>
      <c r="I6" s="12">
        <v>0.98939999999999995</v>
      </c>
      <c r="J6" s="14" t="s">
        <v>17</v>
      </c>
    </row>
    <row r="7" spans="1:10" ht="14.4" x14ac:dyDescent="0.3">
      <c r="A7" s="14" t="s">
        <v>2139</v>
      </c>
      <c r="B7" s="13" t="s">
        <v>704</v>
      </c>
      <c r="C7" s="14">
        <v>693035738</v>
      </c>
      <c r="D7" s="14" t="s">
        <v>20</v>
      </c>
      <c r="E7" s="14" t="s">
        <v>21</v>
      </c>
      <c r="F7" s="14" t="s">
        <v>22</v>
      </c>
      <c r="G7" s="15">
        <v>521</v>
      </c>
      <c r="H7" s="14" t="s">
        <v>23</v>
      </c>
      <c r="I7" s="12">
        <v>1.02</v>
      </c>
      <c r="J7" s="14" t="s">
        <v>637</v>
      </c>
    </row>
    <row r="8" spans="1:10" ht="14.4" x14ac:dyDescent="0.3">
      <c r="A8" s="14" t="s">
        <v>2140</v>
      </c>
      <c r="B8" s="13" t="s">
        <v>138</v>
      </c>
      <c r="C8" s="14">
        <v>576146989</v>
      </c>
      <c r="D8" s="14" t="s">
        <v>1566</v>
      </c>
      <c r="E8" s="16" t="s">
        <v>1596</v>
      </c>
      <c r="F8" s="16" t="s">
        <v>1597</v>
      </c>
      <c r="G8" s="15">
        <v>213</v>
      </c>
      <c r="H8" s="14" t="s">
        <v>23</v>
      </c>
      <c r="I8" s="12">
        <v>0.98939999999999995</v>
      </c>
      <c r="J8" s="14" t="s">
        <v>17</v>
      </c>
    </row>
    <row r="9" spans="1:10" ht="14.4" x14ac:dyDescent="0.3">
      <c r="A9" s="14" t="s">
        <v>2141</v>
      </c>
      <c r="B9" s="13" t="s">
        <v>115</v>
      </c>
      <c r="C9" s="14">
        <v>290073386</v>
      </c>
      <c r="D9" s="14" t="s">
        <v>39</v>
      </c>
      <c r="E9" s="16" t="s">
        <v>1598</v>
      </c>
      <c r="F9" s="16" t="s">
        <v>1599</v>
      </c>
      <c r="G9" s="15">
        <v>220</v>
      </c>
      <c r="H9" s="14" t="s">
        <v>23</v>
      </c>
      <c r="I9" s="12">
        <v>0.97</v>
      </c>
      <c r="J9" s="14" t="s">
        <v>17</v>
      </c>
    </row>
    <row r="10" spans="1:10" ht="14.4" x14ac:dyDescent="0.3">
      <c r="A10" s="14" t="s">
        <v>2142</v>
      </c>
      <c r="B10" s="13" t="s">
        <v>435</v>
      </c>
      <c r="C10" s="14">
        <v>802723745</v>
      </c>
      <c r="D10" s="14" t="s">
        <v>1566</v>
      </c>
      <c r="E10" s="16" t="s">
        <v>1596</v>
      </c>
      <c r="F10" s="16" t="s">
        <v>1597</v>
      </c>
      <c r="G10" s="15">
        <v>211</v>
      </c>
      <c r="H10" s="14" t="s">
        <v>23</v>
      </c>
      <c r="I10" s="12">
        <v>0.98939999999999995</v>
      </c>
      <c r="J10" s="14" t="s">
        <v>17</v>
      </c>
    </row>
    <row r="11" spans="1:10" ht="14.4" x14ac:dyDescent="0.3">
      <c r="A11" s="14" t="s">
        <v>2143</v>
      </c>
      <c r="B11" s="13" t="s">
        <v>381</v>
      </c>
      <c r="C11" s="14">
        <v>525866797</v>
      </c>
      <c r="D11" s="14" t="s">
        <v>31</v>
      </c>
      <c r="E11" s="14" t="s">
        <v>32</v>
      </c>
      <c r="F11" s="14" t="s">
        <v>33</v>
      </c>
      <c r="G11" s="15">
        <v>271</v>
      </c>
      <c r="H11" s="14" t="s">
        <v>23</v>
      </c>
      <c r="I11" s="12">
        <v>0.97</v>
      </c>
      <c r="J11" s="14" t="s">
        <v>17</v>
      </c>
    </row>
    <row r="12" spans="1:10" ht="14.4" x14ac:dyDescent="0.3">
      <c r="A12" s="14" t="s">
        <v>2133</v>
      </c>
      <c r="B12" s="13" t="s">
        <v>665</v>
      </c>
      <c r="C12" s="14">
        <v>336022029</v>
      </c>
      <c r="D12" s="14" t="s">
        <v>20</v>
      </c>
      <c r="E12" s="14" t="s">
        <v>21</v>
      </c>
      <c r="F12" s="14" t="s">
        <v>22</v>
      </c>
      <c r="G12" s="15">
        <v>109</v>
      </c>
      <c r="H12" s="14" t="s">
        <v>23</v>
      </c>
      <c r="I12" s="12">
        <v>1</v>
      </c>
      <c r="J12" s="14" t="s">
        <v>637</v>
      </c>
    </row>
    <row r="13" spans="1:10" ht="14.4" x14ac:dyDescent="0.3">
      <c r="A13" s="14" t="s">
        <v>2144</v>
      </c>
      <c r="B13" s="13" t="s">
        <v>467</v>
      </c>
      <c r="C13" s="14">
        <v>212058230</v>
      </c>
      <c r="D13" s="14" t="s">
        <v>59</v>
      </c>
      <c r="E13" s="16" t="s">
        <v>1604</v>
      </c>
      <c r="F13" s="16" t="s">
        <v>1605</v>
      </c>
      <c r="G13" s="15">
        <v>2057</v>
      </c>
      <c r="H13" s="14" t="s">
        <v>60</v>
      </c>
      <c r="I13" s="12">
        <v>1.0669999999999999</v>
      </c>
      <c r="J13" s="14" t="s">
        <v>17</v>
      </c>
    </row>
    <row r="14" spans="1:10" ht="14.4" x14ac:dyDescent="0.3">
      <c r="A14" s="14" t="s">
        <v>2145</v>
      </c>
      <c r="B14" s="13" t="s">
        <v>50</v>
      </c>
      <c r="C14" s="14">
        <v>650389857</v>
      </c>
      <c r="D14" s="14" t="s">
        <v>13</v>
      </c>
      <c r="E14" s="14" t="s">
        <v>14</v>
      </c>
      <c r="F14" s="14" t="s">
        <v>15</v>
      </c>
      <c r="G14" s="15">
        <v>1315</v>
      </c>
      <c r="H14" s="14" t="s">
        <v>16</v>
      </c>
      <c r="I14" s="12">
        <v>1.0669999999999999</v>
      </c>
      <c r="J14" s="14" t="s">
        <v>17</v>
      </c>
    </row>
    <row r="15" spans="1:10" ht="14.4" x14ac:dyDescent="0.3">
      <c r="A15" s="14" t="s">
        <v>2146</v>
      </c>
      <c r="B15" s="13" t="s">
        <v>297</v>
      </c>
      <c r="C15" s="14">
        <v>860794482</v>
      </c>
      <c r="D15" s="14" t="s">
        <v>43</v>
      </c>
      <c r="E15" s="14" t="s">
        <v>44</v>
      </c>
      <c r="F15" s="14" t="s">
        <v>45</v>
      </c>
      <c r="G15" s="15">
        <v>102</v>
      </c>
      <c r="H15" s="14" t="s">
        <v>46</v>
      </c>
      <c r="I15" s="12">
        <v>0.97</v>
      </c>
      <c r="J15" s="14" t="s">
        <v>17</v>
      </c>
    </row>
    <row r="16" spans="1:10" ht="14.4" x14ac:dyDescent="0.3">
      <c r="A16" s="14" t="s">
        <v>2147</v>
      </c>
      <c r="B16" s="13" t="s">
        <v>329</v>
      </c>
      <c r="C16" s="14">
        <v>396932648</v>
      </c>
      <c r="D16" s="14" t="s">
        <v>39</v>
      </c>
      <c r="E16" s="16" t="s">
        <v>1598</v>
      </c>
      <c r="F16" s="16" t="s">
        <v>1599</v>
      </c>
      <c r="G16" s="15">
        <v>216</v>
      </c>
      <c r="H16" s="14" t="s">
        <v>23</v>
      </c>
      <c r="I16" s="12">
        <v>0.97</v>
      </c>
      <c r="J16" s="14" t="s">
        <v>17</v>
      </c>
    </row>
    <row r="17" spans="1:10" ht="14.4" x14ac:dyDescent="0.3">
      <c r="A17" s="14" t="s">
        <v>2148</v>
      </c>
      <c r="B17" s="13" t="s">
        <v>399</v>
      </c>
      <c r="C17" s="14">
        <v>677244475</v>
      </c>
      <c r="D17" s="14" t="s">
        <v>31</v>
      </c>
      <c r="E17" s="14" t="s">
        <v>32</v>
      </c>
      <c r="F17" s="14" t="s">
        <v>33</v>
      </c>
      <c r="G17" s="15">
        <v>260</v>
      </c>
      <c r="H17" s="14" t="s">
        <v>23</v>
      </c>
      <c r="I17" s="12">
        <v>0.97</v>
      </c>
      <c r="J17" s="14" t="s">
        <v>17</v>
      </c>
    </row>
    <row r="18" spans="1:10" ht="14.4" x14ac:dyDescent="0.3">
      <c r="A18" s="14" t="s">
        <v>2149</v>
      </c>
      <c r="B18" s="13" t="s">
        <v>660</v>
      </c>
      <c r="C18" s="14">
        <v>419412476</v>
      </c>
      <c r="D18" s="14" t="s">
        <v>31</v>
      </c>
      <c r="E18" s="14" t="s">
        <v>32</v>
      </c>
      <c r="F18" s="14" t="s">
        <v>33</v>
      </c>
      <c r="G18" s="15">
        <v>263</v>
      </c>
      <c r="H18" s="14" t="s">
        <v>23</v>
      </c>
      <c r="I18" s="12">
        <v>1</v>
      </c>
      <c r="J18" s="14" t="s">
        <v>637</v>
      </c>
    </row>
    <row r="19" spans="1:10" ht="14.4" x14ac:dyDescent="0.3">
      <c r="A19" s="14" t="s">
        <v>2150</v>
      </c>
      <c r="B19" s="13" t="s">
        <v>459</v>
      </c>
      <c r="C19" s="14">
        <v>509111317</v>
      </c>
      <c r="D19" s="14" t="s">
        <v>13</v>
      </c>
      <c r="E19" s="14" t="s">
        <v>14</v>
      </c>
      <c r="F19" s="14" t="s">
        <v>15</v>
      </c>
      <c r="G19" s="15">
        <v>1229</v>
      </c>
      <c r="H19" s="14" t="s">
        <v>16</v>
      </c>
      <c r="I19" s="12">
        <v>1.0669999999999999</v>
      </c>
      <c r="J19" s="14" t="s">
        <v>17</v>
      </c>
    </row>
    <row r="20" spans="1:10" ht="14.4" x14ac:dyDescent="0.3">
      <c r="A20" s="14" t="s">
        <v>2151</v>
      </c>
      <c r="B20" s="13" t="s">
        <v>235</v>
      </c>
      <c r="C20" s="14">
        <v>289452803</v>
      </c>
      <c r="D20" s="14" t="s">
        <v>20</v>
      </c>
      <c r="E20" s="14" t="s">
        <v>21</v>
      </c>
      <c r="F20" s="14" t="s">
        <v>22</v>
      </c>
      <c r="G20" s="15">
        <v>106</v>
      </c>
      <c r="H20" s="14" t="s">
        <v>23</v>
      </c>
      <c r="I20" s="12">
        <v>0.97</v>
      </c>
      <c r="J20" s="14" t="s">
        <v>17</v>
      </c>
    </row>
    <row r="21" spans="1:10" ht="14.4" x14ac:dyDescent="0.3">
      <c r="A21" s="14" t="s">
        <v>2152</v>
      </c>
      <c r="B21" s="13" t="s">
        <v>189</v>
      </c>
      <c r="C21" s="14">
        <v>462402522</v>
      </c>
      <c r="D21" s="14" t="s">
        <v>13</v>
      </c>
      <c r="E21" s="14" t="s">
        <v>14</v>
      </c>
      <c r="F21" s="14" t="s">
        <v>15</v>
      </c>
      <c r="G21" s="15">
        <v>1310</v>
      </c>
      <c r="H21" s="14" t="s">
        <v>16</v>
      </c>
      <c r="I21" s="12">
        <v>1.0669999999999999</v>
      </c>
      <c r="J21" s="14" t="s">
        <v>17</v>
      </c>
    </row>
    <row r="22" spans="1:10" ht="14.4" x14ac:dyDescent="0.3">
      <c r="A22" s="14" t="s">
        <v>2153</v>
      </c>
      <c r="B22" s="13" t="s">
        <v>409</v>
      </c>
      <c r="C22" s="14">
        <v>975849171</v>
      </c>
      <c r="D22" s="14" t="s">
        <v>35</v>
      </c>
      <c r="E22" s="14" t="s">
        <v>36</v>
      </c>
      <c r="F22" s="14" t="s">
        <v>26</v>
      </c>
      <c r="G22" s="15">
        <v>540</v>
      </c>
      <c r="H22" s="14" t="s">
        <v>37</v>
      </c>
      <c r="I22" s="12">
        <v>0.98939999999999995</v>
      </c>
      <c r="J22" s="14" t="s">
        <v>17</v>
      </c>
    </row>
    <row r="23" spans="1:10" ht="14.4" x14ac:dyDescent="0.3">
      <c r="A23" s="14" t="s">
        <v>2154</v>
      </c>
      <c r="B23" s="13" t="s">
        <v>266</v>
      </c>
      <c r="C23" s="14">
        <v>656939313</v>
      </c>
      <c r="D23" s="14" t="s">
        <v>39</v>
      </c>
      <c r="E23" s="16" t="s">
        <v>1598</v>
      </c>
      <c r="F23" s="16" t="s">
        <v>1599</v>
      </c>
      <c r="G23" s="15">
        <v>205</v>
      </c>
      <c r="H23" s="14" t="s">
        <v>23</v>
      </c>
      <c r="I23" s="12">
        <v>0.97</v>
      </c>
      <c r="J23" s="14" t="s">
        <v>17</v>
      </c>
    </row>
    <row r="24" spans="1:10" ht="14.4" x14ac:dyDescent="0.3">
      <c r="A24" s="14" t="s">
        <v>2155</v>
      </c>
      <c r="B24" s="13" t="s">
        <v>386</v>
      </c>
      <c r="C24" s="14">
        <v>921088209</v>
      </c>
      <c r="D24" s="14" t="s">
        <v>20</v>
      </c>
      <c r="E24" s="14" t="s">
        <v>21</v>
      </c>
      <c r="F24" s="14" t="s">
        <v>22</v>
      </c>
      <c r="G24" s="15">
        <v>103</v>
      </c>
      <c r="H24" s="14" t="s">
        <v>23</v>
      </c>
      <c r="I24" s="12">
        <v>0.97</v>
      </c>
      <c r="J24" s="14" t="s">
        <v>17</v>
      </c>
    </row>
    <row r="25" spans="1:10" ht="14.4" x14ac:dyDescent="0.3">
      <c r="A25" s="14" t="s">
        <v>2437</v>
      </c>
      <c r="B25" s="13" t="s">
        <v>401</v>
      </c>
      <c r="C25" s="14">
        <v>100129944</v>
      </c>
      <c r="D25" s="14" t="s">
        <v>39</v>
      </c>
      <c r="E25" s="16" t="s">
        <v>1598</v>
      </c>
      <c r="F25" s="16" t="s">
        <v>1599</v>
      </c>
      <c r="G25" s="15">
        <v>214</v>
      </c>
      <c r="H25" s="14" t="s">
        <v>23</v>
      </c>
      <c r="I25" s="12">
        <v>0.97</v>
      </c>
      <c r="J25" s="14" t="s">
        <v>17</v>
      </c>
    </row>
    <row r="26" spans="1:10" ht="14.4" x14ac:dyDescent="0.3">
      <c r="A26" s="14" t="s">
        <v>2449</v>
      </c>
      <c r="B26" s="13" t="s">
        <v>401</v>
      </c>
      <c r="C26" s="14">
        <v>100129944</v>
      </c>
      <c r="D26" s="14" t="s">
        <v>39</v>
      </c>
      <c r="E26" s="16" t="s">
        <v>1598</v>
      </c>
      <c r="F26" s="16" t="s">
        <v>1599</v>
      </c>
      <c r="G26" s="15">
        <v>214</v>
      </c>
      <c r="H26" s="14" t="s">
        <v>23</v>
      </c>
      <c r="I26" s="12">
        <v>0.97</v>
      </c>
      <c r="J26" s="14" t="s">
        <v>17</v>
      </c>
    </row>
    <row r="27" spans="1:10" ht="14.4" x14ac:dyDescent="0.3">
      <c r="A27" s="14" t="s">
        <v>2158</v>
      </c>
      <c r="B27" s="13" t="s">
        <v>545</v>
      </c>
      <c r="C27" s="14">
        <v>247960689</v>
      </c>
      <c r="D27" s="14" t="s">
        <v>31</v>
      </c>
      <c r="E27" s="14" t="s">
        <v>32</v>
      </c>
      <c r="F27" s="14" t="s">
        <v>33</v>
      </c>
      <c r="G27" s="15">
        <v>259</v>
      </c>
      <c r="H27" s="14" t="s">
        <v>23</v>
      </c>
      <c r="I27" s="12">
        <v>0.97</v>
      </c>
      <c r="J27" s="14" t="s">
        <v>17</v>
      </c>
    </row>
    <row r="28" spans="1:10" ht="14.4" x14ac:dyDescent="0.3">
      <c r="A28" s="14" t="s">
        <v>2159</v>
      </c>
      <c r="B28" s="13" t="s">
        <v>56</v>
      </c>
      <c r="C28" s="14">
        <v>387797708</v>
      </c>
      <c r="D28" s="14" t="s">
        <v>13</v>
      </c>
      <c r="E28" s="14" t="s">
        <v>14</v>
      </c>
      <c r="F28" s="14" t="s">
        <v>15</v>
      </c>
      <c r="G28" s="15">
        <v>1258</v>
      </c>
      <c r="H28" s="14" t="s">
        <v>16</v>
      </c>
      <c r="I28" s="12">
        <v>1.0669999999999999</v>
      </c>
      <c r="J28" s="14" t="s">
        <v>17</v>
      </c>
    </row>
    <row r="29" spans="1:10" ht="14.4" x14ac:dyDescent="0.3">
      <c r="A29" s="14" t="s">
        <v>2160</v>
      </c>
      <c r="B29" s="13" t="s">
        <v>492</v>
      </c>
      <c r="C29" s="14">
        <v>459622292</v>
      </c>
      <c r="D29" s="14" t="s">
        <v>29</v>
      </c>
      <c r="E29" s="16" t="s">
        <v>1600</v>
      </c>
      <c r="F29" s="16" t="s">
        <v>1601</v>
      </c>
      <c r="G29" s="15">
        <v>213</v>
      </c>
      <c r="H29" s="14" t="s">
        <v>23</v>
      </c>
      <c r="I29" s="12">
        <v>0.97</v>
      </c>
      <c r="J29" s="14" t="s">
        <v>17</v>
      </c>
    </row>
    <row r="30" spans="1:10" ht="14.4" x14ac:dyDescent="0.3">
      <c r="A30" s="14" t="s">
        <v>2161</v>
      </c>
      <c r="B30" s="13" t="s">
        <v>680</v>
      </c>
      <c r="C30" s="14">
        <v>603635648</v>
      </c>
      <c r="D30" s="14" t="s">
        <v>39</v>
      </c>
      <c r="E30" s="16" t="s">
        <v>1598</v>
      </c>
      <c r="F30" s="16" t="s">
        <v>1599</v>
      </c>
      <c r="G30" s="15">
        <v>212</v>
      </c>
      <c r="H30" s="14" t="s">
        <v>23</v>
      </c>
      <c r="I30" s="12">
        <v>1</v>
      </c>
      <c r="J30" s="14" t="s">
        <v>637</v>
      </c>
    </row>
    <row r="31" spans="1:10" ht="14.4" x14ac:dyDescent="0.3">
      <c r="A31" s="14" t="s">
        <v>2162</v>
      </c>
      <c r="B31" s="13" t="s">
        <v>131</v>
      </c>
      <c r="C31" s="14">
        <v>544489025</v>
      </c>
      <c r="D31" s="14" t="s">
        <v>31</v>
      </c>
      <c r="E31" s="14" t="s">
        <v>32</v>
      </c>
      <c r="F31" s="14" t="s">
        <v>33</v>
      </c>
      <c r="G31" s="15">
        <v>253</v>
      </c>
      <c r="H31" s="14" t="s">
        <v>23</v>
      </c>
      <c r="I31" s="12">
        <v>0.97</v>
      </c>
      <c r="J31" s="14" t="s">
        <v>17</v>
      </c>
    </row>
    <row r="32" spans="1:10" ht="14.4" x14ac:dyDescent="0.3">
      <c r="A32" s="14" t="s">
        <v>2163</v>
      </c>
      <c r="B32" s="13" t="s">
        <v>659</v>
      </c>
      <c r="C32" s="14">
        <v>434406991</v>
      </c>
      <c r="D32" s="14" t="s">
        <v>35</v>
      </c>
      <c r="E32" s="14" t="s">
        <v>36</v>
      </c>
      <c r="F32" s="14" t="s">
        <v>26</v>
      </c>
      <c r="G32" s="15">
        <v>522</v>
      </c>
      <c r="H32" s="14" t="s">
        <v>37</v>
      </c>
      <c r="I32" s="12">
        <v>1.02</v>
      </c>
      <c r="J32" s="14" t="s">
        <v>637</v>
      </c>
    </row>
    <row r="33" spans="1:10" ht="14.4" x14ac:dyDescent="0.3">
      <c r="A33" s="14" t="s">
        <v>2164</v>
      </c>
      <c r="B33" s="13" t="s">
        <v>530</v>
      </c>
      <c r="C33" s="14">
        <v>118360029</v>
      </c>
      <c r="D33" s="14" t="s">
        <v>59</v>
      </c>
      <c r="E33" s="16" t="s">
        <v>1604</v>
      </c>
      <c r="F33" s="16" t="s">
        <v>1605</v>
      </c>
      <c r="G33" s="15">
        <v>2149</v>
      </c>
      <c r="H33" s="14" t="s">
        <v>60</v>
      </c>
      <c r="I33" s="12">
        <v>1.0669999999999999</v>
      </c>
      <c r="J33" s="14" t="s">
        <v>17</v>
      </c>
    </row>
    <row r="34" spans="1:10" ht="14.4" x14ac:dyDescent="0.3">
      <c r="A34" s="14" t="s">
        <v>2165</v>
      </c>
      <c r="B34" s="13" t="s">
        <v>553</v>
      </c>
      <c r="C34" s="14">
        <v>353176377</v>
      </c>
      <c r="D34" s="14" t="s">
        <v>35</v>
      </c>
      <c r="E34" s="14" t="s">
        <v>36</v>
      </c>
      <c r="F34" s="14" t="s">
        <v>26</v>
      </c>
      <c r="G34" s="15">
        <v>525</v>
      </c>
      <c r="H34" s="14" t="s">
        <v>37</v>
      </c>
      <c r="I34" s="12">
        <v>0.98939999999999995</v>
      </c>
      <c r="J34" s="14" t="s">
        <v>17</v>
      </c>
    </row>
    <row r="35" spans="1:10" ht="14.4" x14ac:dyDescent="0.3">
      <c r="A35" s="14" t="s">
        <v>2166</v>
      </c>
      <c r="B35" s="13" t="s">
        <v>565</v>
      </c>
      <c r="C35" s="14">
        <v>836535966</v>
      </c>
      <c r="D35" s="14" t="s">
        <v>39</v>
      </c>
      <c r="E35" s="16" t="s">
        <v>1598</v>
      </c>
      <c r="F35" s="16" t="s">
        <v>1599</v>
      </c>
      <c r="G35" s="15">
        <v>210</v>
      </c>
      <c r="H35" s="14" t="s">
        <v>23</v>
      </c>
      <c r="I35" s="12">
        <v>0.97</v>
      </c>
      <c r="J35" s="14" t="s">
        <v>17</v>
      </c>
    </row>
    <row r="36" spans="1:10" ht="14.4" x14ac:dyDescent="0.3">
      <c r="A36" s="14" t="s">
        <v>2167</v>
      </c>
      <c r="B36" s="13" t="s">
        <v>541</v>
      </c>
      <c r="C36" s="14">
        <v>435829370</v>
      </c>
      <c r="D36" s="14" t="s">
        <v>20</v>
      </c>
      <c r="E36" s="14" t="s">
        <v>21</v>
      </c>
      <c r="F36" s="14" t="s">
        <v>22</v>
      </c>
      <c r="G36" s="15">
        <v>101</v>
      </c>
      <c r="H36" s="14" t="s">
        <v>23</v>
      </c>
      <c r="I36" s="12">
        <v>0.97</v>
      </c>
      <c r="J36" s="14" t="s">
        <v>17</v>
      </c>
    </row>
    <row r="37" spans="1:10" ht="14.4" x14ac:dyDescent="0.3">
      <c r="A37" s="14" t="s">
        <v>2168</v>
      </c>
      <c r="B37" s="13" t="s">
        <v>458</v>
      </c>
      <c r="C37" s="14">
        <v>628996115</v>
      </c>
      <c r="D37" s="14" t="s">
        <v>59</v>
      </c>
      <c r="E37" s="16" t="s">
        <v>1604</v>
      </c>
      <c r="F37" s="16" t="s">
        <v>1605</v>
      </c>
      <c r="G37" s="15">
        <v>2188</v>
      </c>
      <c r="H37" s="14" t="s">
        <v>60</v>
      </c>
      <c r="I37" s="12">
        <v>1.0669999999999999</v>
      </c>
      <c r="J37" s="14" t="s">
        <v>17</v>
      </c>
    </row>
    <row r="38" spans="1:10" ht="14.4" x14ac:dyDescent="0.3">
      <c r="A38" s="14" t="s">
        <v>2169</v>
      </c>
      <c r="B38" s="13" t="s">
        <v>303</v>
      </c>
      <c r="C38" s="14">
        <v>183331815</v>
      </c>
      <c r="D38" s="14" t="s">
        <v>59</v>
      </c>
      <c r="E38" s="16" t="s">
        <v>1604</v>
      </c>
      <c r="F38" s="16" t="s">
        <v>1605</v>
      </c>
      <c r="G38" s="15">
        <v>2038</v>
      </c>
      <c r="H38" s="14" t="s">
        <v>60</v>
      </c>
      <c r="I38" s="12">
        <v>1.0669999999999999</v>
      </c>
      <c r="J38" s="14" t="s">
        <v>17</v>
      </c>
    </row>
    <row r="39" spans="1:10" ht="14.4" x14ac:dyDescent="0.3">
      <c r="A39" s="14" t="s">
        <v>2170</v>
      </c>
      <c r="B39" s="13" t="s">
        <v>423</v>
      </c>
      <c r="C39" s="14">
        <v>722512394</v>
      </c>
      <c r="D39" s="14" t="s">
        <v>13</v>
      </c>
      <c r="E39" s="14" t="s">
        <v>14</v>
      </c>
      <c r="F39" s="14" t="s">
        <v>15</v>
      </c>
      <c r="G39" s="15">
        <v>1238</v>
      </c>
      <c r="H39" s="14" t="s">
        <v>16</v>
      </c>
      <c r="I39" s="12">
        <v>1.0669999999999999</v>
      </c>
      <c r="J39" s="14" t="s">
        <v>17</v>
      </c>
    </row>
    <row r="40" spans="1:10" ht="14.4" x14ac:dyDescent="0.3">
      <c r="A40" s="14" t="s">
        <v>2171</v>
      </c>
      <c r="B40" s="13" t="s">
        <v>327</v>
      </c>
      <c r="C40" s="14">
        <v>935667494</v>
      </c>
      <c r="D40" s="14" t="s">
        <v>31</v>
      </c>
      <c r="E40" s="14" t="s">
        <v>32</v>
      </c>
      <c r="F40" s="14" t="s">
        <v>33</v>
      </c>
      <c r="G40" s="15">
        <v>269</v>
      </c>
      <c r="H40" s="14" t="s">
        <v>23</v>
      </c>
      <c r="I40" s="12">
        <v>0.97</v>
      </c>
      <c r="J40" s="14" t="s">
        <v>17</v>
      </c>
    </row>
    <row r="41" spans="1:10" ht="14.4" x14ac:dyDescent="0.3">
      <c r="A41" s="14" t="s">
        <v>2172</v>
      </c>
      <c r="B41" s="13" t="s">
        <v>41</v>
      </c>
      <c r="C41" s="14">
        <v>304625985</v>
      </c>
      <c r="D41" s="14" t="s">
        <v>20</v>
      </c>
      <c r="E41" s="14" t="s">
        <v>21</v>
      </c>
      <c r="F41" s="14" t="s">
        <v>22</v>
      </c>
      <c r="G41" s="15">
        <v>100</v>
      </c>
      <c r="H41" s="14" t="s">
        <v>23</v>
      </c>
      <c r="I41" s="12">
        <v>0.97</v>
      </c>
      <c r="J41" s="14" t="s">
        <v>17</v>
      </c>
    </row>
    <row r="42" spans="1:10" ht="14.4" x14ac:dyDescent="0.3">
      <c r="A42" s="14" t="s">
        <v>2173</v>
      </c>
      <c r="B42" s="13" t="s">
        <v>674</v>
      </c>
      <c r="C42" s="14">
        <v>656162293</v>
      </c>
      <c r="D42" s="14" t="s">
        <v>20</v>
      </c>
      <c r="E42" s="14" t="s">
        <v>21</v>
      </c>
      <c r="F42" s="14" t="s">
        <v>22</v>
      </c>
      <c r="G42" s="15">
        <v>107</v>
      </c>
      <c r="H42" s="14" t="s">
        <v>23</v>
      </c>
      <c r="I42" s="12">
        <v>1</v>
      </c>
      <c r="J42" s="14" t="s">
        <v>637</v>
      </c>
    </row>
    <row r="43" spans="1:10" ht="14.4" x14ac:dyDescent="0.3">
      <c r="A43" s="14" t="s">
        <v>2174</v>
      </c>
      <c r="B43" s="13" t="s">
        <v>452</v>
      </c>
      <c r="C43" s="14">
        <v>409952210</v>
      </c>
      <c r="D43" s="14" t="s">
        <v>43</v>
      </c>
      <c r="E43" s="14" t="s">
        <v>44</v>
      </c>
      <c r="F43" s="14" t="s">
        <v>45</v>
      </c>
      <c r="G43" s="15">
        <v>102</v>
      </c>
      <c r="H43" s="14" t="s">
        <v>46</v>
      </c>
      <c r="I43" s="12">
        <v>0.97</v>
      </c>
      <c r="J43" s="14" t="s">
        <v>17</v>
      </c>
    </row>
    <row r="44" spans="1:10" ht="14.4" x14ac:dyDescent="0.3">
      <c r="A44" s="14" t="s">
        <v>2175</v>
      </c>
      <c r="B44" s="13" t="s">
        <v>226</v>
      </c>
      <c r="C44" s="14">
        <v>789702184</v>
      </c>
      <c r="D44" s="14" t="s">
        <v>20</v>
      </c>
      <c r="E44" s="14" t="s">
        <v>21</v>
      </c>
      <c r="F44" s="14" t="s">
        <v>22</v>
      </c>
      <c r="G44" s="15">
        <v>106</v>
      </c>
      <c r="H44" s="14" t="s">
        <v>23</v>
      </c>
      <c r="I44" s="12">
        <v>0.97</v>
      </c>
      <c r="J44" s="14" t="s">
        <v>17</v>
      </c>
    </row>
    <row r="45" spans="1:10" ht="14.4" x14ac:dyDescent="0.3">
      <c r="A45" s="14" t="s">
        <v>2176</v>
      </c>
      <c r="B45" s="13" t="s">
        <v>575</v>
      </c>
      <c r="C45" s="14">
        <v>779443554</v>
      </c>
      <c r="D45" s="14" t="s">
        <v>59</v>
      </c>
      <c r="E45" s="16" t="s">
        <v>1604</v>
      </c>
      <c r="F45" s="16" t="s">
        <v>1605</v>
      </c>
      <c r="G45" s="15">
        <v>2193</v>
      </c>
      <c r="H45" s="14" t="s">
        <v>60</v>
      </c>
      <c r="I45" s="12">
        <v>1.0669999999999999</v>
      </c>
      <c r="J45" s="14" t="s">
        <v>17</v>
      </c>
    </row>
    <row r="46" spans="1:10" ht="14.4" x14ac:dyDescent="0.3">
      <c r="A46" s="14" t="s">
        <v>2177</v>
      </c>
      <c r="B46" s="13" t="s">
        <v>364</v>
      </c>
      <c r="C46" s="14">
        <v>192015643</v>
      </c>
      <c r="D46" s="14" t="s">
        <v>29</v>
      </c>
      <c r="E46" s="16" t="s">
        <v>1600</v>
      </c>
      <c r="F46" s="16" t="s">
        <v>1601</v>
      </c>
      <c r="G46" s="15">
        <v>205</v>
      </c>
      <c r="H46" s="14" t="s">
        <v>23</v>
      </c>
      <c r="I46" s="12">
        <v>0.97</v>
      </c>
      <c r="J46" s="14" t="s">
        <v>17</v>
      </c>
    </row>
    <row r="47" spans="1:10" ht="14.4" x14ac:dyDescent="0.3">
      <c r="A47" s="14" t="s">
        <v>2178</v>
      </c>
      <c r="B47" s="13" t="s">
        <v>509</v>
      </c>
      <c r="C47" s="14">
        <v>685697760</v>
      </c>
      <c r="D47" s="14" t="s">
        <v>31</v>
      </c>
      <c r="E47" s="14" t="s">
        <v>32</v>
      </c>
      <c r="F47" s="14" t="s">
        <v>33</v>
      </c>
      <c r="G47" s="15">
        <v>273</v>
      </c>
      <c r="H47" s="14" t="s">
        <v>23</v>
      </c>
      <c r="I47" s="12">
        <v>0.97</v>
      </c>
      <c r="J47" s="14" t="s">
        <v>17</v>
      </c>
    </row>
    <row r="48" spans="1:10" ht="14.4" x14ac:dyDescent="0.3">
      <c r="A48" s="14" t="s">
        <v>2179</v>
      </c>
      <c r="B48" s="13" t="s">
        <v>666</v>
      </c>
      <c r="C48" s="14">
        <v>348349516</v>
      </c>
      <c r="D48" s="14" t="s">
        <v>43</v>
      </c>
      <c r="E48" s="14" t="s">
        <v>44</v>
      </c>
      <c r="F48" s="14" t="s">
        <v>45</v>
      </c>
      <c r="G48" s="15">
        <v>110</v>
      </c>
      <c r="H48" s="14" t="s">
        <v>46</v>
      </c>
      <c r="I48" s="12">
        <v>1</v>
      </c>
      <c r="J48" s="14" t="s">
        <v>637</v>
      </c>
    </row>
    <row r="49" spans="1:10" ht="14.4" x14ac:dyDescent="0.3">
      <c r="A49" s="14" t="s">
        <v>2180</v>
      </c>
      <c r="B49" s="13" t="s">
        <v>165</v>
      </c>
      <c r="C49" s="14">
        <v>665319830</v>
      </c>
      <c r="D49" s="14" t="s">
        <v>1566</v>
      </c>
      <c r="E49" s="16" t="s">
        <v>1596</v>
      </c>
      <c r="F49" s="16" t="s">
        <v>1597</v>
      </c>
      <c r="G49" s="15">
        <v>215</v>
      </c>
      <c r="H49" s="14" t="s">
        <v>23</v>
      </c>
      <c r="I49" s="12">
        <v>0.98939999999999995</v>
      </c>
      <c r="J49" s="14" t="s">
        <v>17</v>
      </c>
    </row>
    <row r="50" spans="1:10" ht="14.4" x14ac:dyDescent="0.3">
      <c r="A50" s="14" t="s">
        <v>2181</v>
      </c>
      <c r="B50" s="13" t="s">
        <v>350</v>
      </c>
      <c r="C50" s="14">
        <v>110190074</v>
      </c>
      <c r="D50" s="14" t="s">
        <v>20</v>
      </c>
      <c r="E50" s="14" t="s">
        <v>21</v>
      </c>
      <c r="F50" s="14" t="s">
        <v>22</v>
      </c>
      <c r="G50" s="15">
        <v>102</v>
      </c>
      <c r="H50" s="14" t="s">
        <v>23</v>
      </c>
      <c r="I50" s="12">
        <v>0.97</v>
      </c>
      <c r="J50" s="14" t="s">
        <v>17</v>
      </c>
    </row>
    <row r="51" spans="1:10" ht="14.4" x14ac:dyDescent="0.3">
      <c r="A51" s="14" t="s">
        <v>2182</v>
      </c>
      <c r="B51" s="13" t="s">
        <v>316</v>
      </c>
      <c r="C51" s="14">
        <v>624894146</v>
      </c>
      <c r="D51" s="14" t="s">
        <v>1566</v>
      </c>
      <c r="E51" s="16" t="s">
        <v>1596</v>
      </c>
      <c r="F51" s="16" t="s">
        <v>1597</v>
      </c>
      <c r="G51" s="15">
        <v>218</v>
      </c>
      <c r="H51" s="14" t="s">
        <v>23</v>
      </c>
      <c r="I51" s="12">
        <v>0.98939999999999995</v>
      </c>
      <c r="J51" s="14" t="s">
        <v>17</v>
      </c>
    </row>
    <row r="52" spans="1:10" ht="14.4" x14ac:dyDescent="0.3">
      <c r="A52" s="14" t="s">
        <v>2183</v>
      </c>
      <c r="B52" s="13" t="s">
        <v>413</v>
      </c>
      <c r="C52" s="14">
        <v>635992017</v>
      </c>
      <c r="D52" s="14" t="s">
        <v>59</v>
      </c>
      <c r="E52" s="16" t="s">
        <v>1604</v>
      </c>
      <c r="F52" s="16" t="s">
        <v>1605</v>
      </c>
      <c r="G52" s="15">
        <v>2051</v>
      </c>
      <c r="H52" s="14" t="s">
        <v>60</v>
      </c>
      <c r="I52" s="12">
        <v>1.0669999999999999</v>
      </c>
      <c r="J52" s="14" t="s">
        <v>17</v>
      </c>
    </row>
    <row r="53" spans="1:10" ht="14.4" x14ac:dyDescent="0.3">
      <c r="A53" s="14" t="s">
        <v>2184</v>
      </c>
      <c r="B53" s="13" t="s">
        <v>211</v>
      </c>
      <c r="C53" s="14">
        <v>593095912</v>
      </c>
      <c r="D53" s="14" t="s">
        <v>35</v>
      </c>
      <c r="E53" s="14" t="s">
        <v>36</v>
      </c>
      <c r="F53" s="14" t="s">
        <v>26</v>
      </c>
      <c r="G53" s="15">
        <v>501</v>
      </c>
      <c r="H53" s="14" t="s">
        <v>37</v>
      </c>
      <c r="I53" s="12">
        <v>0.98939999999999995</v>
      </c>
      <c r="J53" s="14" t="s">
        <v>17</v>
      </c>
    </row>
    <row r="54" spans="1:10" ht="14.4" x14ac:dyDescent="0.3">
      <c r="A54" s="14" t="s">
        <v>2185</v>
      </c>
      <c r="B54" s="13" t="s">
        <v>379</v>
      </c>
      <c r="C54" s="14">
        <v>919396550</v>
      </c>
      <c r="D54" s="14" t="s">
        <v>1566</v>
      </c>
      <c r="E54" s="16" t="s">
        <v>1596</v>
      </c>
      <c r="F54" s="16" t="s">
        <v>1597</v>
      </c>
      <c r="G54" s="15">
        <v>203</v>
      </c>
      <c r="H54" s="14" t="s">
        <v>23</v>
      </c>
      <c r="I54" s="12">
        <v>0.98939999999999995</v>
      </c>
      <c r="J54" s="14" t="s">
        <v>17</v>
      </c>
    </row>
    <row r="55" spans="1:10" ht="14.4" x14ac:dyDescent="0.3">
      <c r="A55" s="14" t="s">
        <v>2186</v>
      </c>
      <c r="B55" s="13" t="s">
        <v>496</v>
      </c>
      <c r="C55" s="14">
        <v>783070144</v>
      </c>
      <c r="D55" s="14" t="s">
        <v>20</v>
      </c>
      <c r="E55" s="14" t="s">
        <v>21</v>
      </c>
      <c r="F55" s="14" t="s">
        <v>22</v>
      </c>
      <c r="G55" s="15">
        <v>107</v>
      </c>
      <c r="H55" s="14" t="s">
        <v>23</v>
      </c>
      <c r="I55" s="12">
        <v>0.97</v>
      </c>
      <c r="J55" s="14" t="s">
        <v>17</v>
      </c>
    </row>
    <row r="56" spans="1:10" ht="14.4" x14ac:dyDescent="0.3">
      <c r="A56" s="14" t="s">
        <v>2187</v>
      </c>
      <c r="B56" s="13" t="s">
        <v>471</v>
      </c>
      <c r="C56" s="14">
        <v>984663592</v>
      </c>
      <c r="D56" s="14" t="s">
        <v>1566</v>
      </c>
      <c r="E56" s="16" t="s">
        <v>1596</v>
      </c>
      <c r="F56" s="16" t="s">
        <v>1597</v>
      </c>
      <c r="G56" s="15">
        <v>209</v>
      </c>
      <c r="H56" s="14" t="s">
        <v>23</v>
      </c>
      <c r="I56" s="12">
        <v>0.98939999999999995</v>
      </c>
      <c r="J56" s="14" t="s">
        <v>17</v>
      </c>
    </row>
    <row r="57" spans="1:10" ht="14.4" x14ac:dyDescent="0.3">
      <c r="A57" s="14" t="s">
        <v>2188</v>
      </c>
      <c r="B57" s="13" t="s">
        <v>374</v>
      </c>
      <c r="C57" s="14">
        <v>844855482</v>
      </c>
      <c r="D57" s="14" t="s">
        <v>39</v>
      </c>
      <c r="E57" s="16" t="s">
        <v>1598</v>
      </c>
      <c r="F57" s="16" t="s">
        <v>1599</v>
      </c>
      <c r="G57" s="15">
        <v>217</v>
      </c>
      <c r="H57" s="14" t="s">
        <v>23</v>
      </c>
      <c r="I57" s="12">
        <v>0.97</v>
      </c>
      <c r="J57" s="14" t="s">
        <v>17</v>
      </c>
    </row>
    <row r="58" spans="1:10" ht="14.4" x14ac:dyDescent="0.3">
      <c r="A58" s="14" t="s">
        <v>2189</v>
      </c>
      <c r="B58" s="13" t="s">
        <v>68</v>
      </c>
      <c r="C58" s="14">
        <v>733960334</v>
      </c>
      <c r="D58" s="14" t="s">
        <v>20</v>
      </c>
      <c r="E58" s="14" t="s">
        <v>21</v>
      </c>
      <c r="F58" s="14" t="s">
        <v>22</v>
      </c>
      <c r="G58" s="15">
        <v>109</v>
      </c>
      <c r="H58" s="14" t="s">
        <v>23</v>
      </c>
      <c r="I58" s="12">
        <v>0.97</v>
      </c>
      <c r="J58" s="14" t="s">
        <v>17</v>
      </c>
    </row>
    <row r="59" spans="1:10" ht="14.4" x14ac:dyDescent="0.3">
      <c r="A59" s="14" t="s">
        <v>2190</v>
      </c>
      <c r="B59" s="13" t="s">
        <v>522</v>
      </c>
      <c r="C59" s="14">
        <v>674953961</v>
      </c>
      <c r="D59" s="14" t="s">
        <v>13</v>
      </c>
      <c r="E59" s="14" t="s">
        <v>14</v>
      </c>
      <c r="F59" s="14" t="s">
        <v>15</v>
      </c>
      <c r="G59" s="15">
        <v>1215</v>
      </c>
      <c r="H59" s="14" t="s">
        <v>16</v>
      </c>
      <c r="I59" s="12">
        <v>1.0669999999999999</v>
      </c>
      <c r="J59" s="14" t="s">
        <v>17</v>
      </c>
    </row>
    <row r="60" spans="1:10" ht="14.4" x14ac:dyDescent="0.3">
      <c r="A60" s="14" t="s">
        <v>2191</v>
      </c>
      <c r="B60" s="13" t="s">
        <v>532</v>
      </c>
      <c r="C60" s="14">
        <v>575109586</v>
      </c>
      <c r="D60" s="14" t="s">
        <v>20</v>
      </c>
      <c r="E60" s="14" t="s">
        <v>21</v>
      </c>
      <c r="F60" s="14" t="s">
        <v>22</v>
      </c>
      <c r="G60" s="15">
        <v>109</v>
      </c>
      <c r="H60" s="14" t="s">
        <v>23</v>
      </c>
      <c r="I60" s="12">
        <v>0.97</v>
      </c>
      <c r="J60" s="14" t="s">
        <v>17</v>
      </c>
    </row>
    <row r="61" spans="1:10" ht="14.4" x14ac:dyDescent="0.3">
      <c r="A61" s="14" t="s">
        <v>2192</v>
      </c>
      <c r="B61" s="13" t="s">
        <v>122</v>
      </c>
      <c r="C61" s="14">
        <v>375240332</v>
      </c>
      <c r="D61" s="14" t="s">
        <v>31</v>
      </c>
      <c r="E61" s="14" t="s">
        <v>32</v>
      </c>
      <c r="F61" s="14" t="s">
        <v>33</v>
      </c>
      <c r="G61" s="15">
        <v>273</v>
      </c>
      <c r="H61" s="14" t="s">
        <v>23</v>
      </c>
      <c r="I61" s="12">
        <v>0.97</v>
      </c>
      <c r="J61" s="14" t="s">
        <v>17</v>
      </c>
    </row>
    <row r="62" spans="1:10" ht="14.4" x14ac:dyDescent="0.3">
      <c r="A62" s="14" t="s">
        <v>2193</v>
      </c>
      <c r="B62" s="13" t="s">
        <v>508</v>
      </c>
      <c r="C62" s="14">
        <v>312949201</v>
      </c>
      <c r="D62" s="14" t="s">
        <v>35</v>
      </c>
      <c r="E62" s="14" t="s">
        <v>36</v>
      </c>
      <c r="F62" s="14" t="s">
        <v>26</v>
      </c>
      <c r="G62" s="15">
        <v>521</v>
      </c>
      <c r="H62" s="14" t="s">
        <v>37</v>
      </c>
      <c r="I62" s="12">
        <v>0.98939999999999995</v>
      </c>
      <c r="J62" s="14" t="s">
        <v>17</v>
      </c>
    </row>
    <row r="63" spans="1:10" ht="14.4" x14ac:dyDescent="0.3">
      <c r="A63" s="14" t="s">
        <v>2194</v>
      </c>
      <c r="B63" s="13" t="s">
        <v>542</v>
      </c>
      <c r="C63" s="14">
        <v>424333840</v>
      </c>
      <c r="D63" s="14" t="s">
        <v>43</v>
      </c>
      <c r="E63" s="14" t="s">
        <v>44</v>
      </c>
      <c r="F63" s="14" t="s">
        <v>45</v>
      </c>
      <c r="G63" s="15">
        <v>101</v>
      </c>
      <c r="H63" s="14" t="s">
        <v>46</v>
      </c>
      <c r="I63" s="12">
        <v>0.97</v>
      </c>
      <c r="J63" s="14" t="s">
        <v>17</v>
      </c>
    </row>
    <row r="64" spans="1:10" ht="14.4" x14ac:dyDescent="0.3">
      <c r="A64" s="14" t="s">
        <v>2195</v>
      </c>
      <c r="B64" s="13" t="s">
        <v>73</v>
      </c>
      <c r="C64" s="14">
        <v>266356373</v>
      </c>
      <c r="D64" s="14" t="s">
        <v>13</v>
      </c>
      <c r="E64" s="14" t="s">
        <v>14</v>
      </c>
      <c r="F64" s="14" t="s">
        <v>15</v>
      </c>
      <c r="G64" s="15">
        <v>1287</v>
      </c>
      <c r="H64" s="14" t="s">
        <v>16</v>
      </c>
      <c r="I64" s="12">
        <v>1.0669999999999999</v>
      </c>
      <c r="J64" s="14" t="s">
        <v>17</v>
      </c>
    </row>
    <row r="65" spans="1:10" ht="14.4" x14ac:dyDescent="0.3">
      <c r="A65" s="14" t="s">
        <v>2196</v>
      </c>
      <c r="B65" s="13" t="s">
        <v>366</v>
      </c>
      <c r="C65" s="14">
        <v>610909682</v>
      </c>
      <c r="D65" s="14" t="s">
        <v>59</v>
      </c>
      <c r="E65" s="16" t="s">
        <v>1604</v>
      </c>
      <c r="F65" s="16" t="s">
        <v>1605</v>
      </c>
      <c r="G65" s="15">
        <v>2029</v>
      </c>
      <c r="H65" s="14" t="s">
        <v>60</v>
      </c>
      <c r="I65" s="12">
        <v>1.0669999999999999</v>
      </c>
      <c r="J65" s="14" t="s">
        <v>17</v>
      </c>
    </row>
    <row r="66" spans="1:10" ht="14.4" x14ac:dyDescent="0.3">
      <c r="A66" s="14" t="s">
        <v>2197</v>
      </c>
      <c r="B66" s="13" t="s">
        <v>166</v>
      </c>
      <c r="C66" s="14">
        <v>872895997</v>
      </c>
      <c r="D66" s="14" t="s">
        <v>35</v>
      </c>
      <c r="E66" s="14" t="s">
        <v>36</v>
      </c>
      <c r="F66" s="14" t="s">
        <v>26</v>
      </c>
      <c r="G66" s="15">
        <v>542</v>
      </c>
      <c r="H66" s="14" t="s">
        <v>37</v>
      </c>
      <c r="I66" s="12">
        <v>0.98939999999999995</v>
      </c>
      <c r="J66" s="14" t="s">
        <v>17</v>
      </c>
    </row>
    <row r="67" spans="1:10" ht="14.4" x14ac:dyDescent="0.3">
      <c r="A67" s="14" t="s">
        <v>2198</v>
      </c>
      <c r="B67" s="13" t="s">
        <v>628</v>
      </c>
      <c r="C67" s="14">
        <v>115369722</v>
      </c>
      <c r="D67" s="14" t="s">
        <v>20</v>
      </c>
      <c r="E67" s="14" t="s">
        <v>21</v>
      </c>
      <c r="F67" s="14" t="s">
        <v>22</v>
      </c>
      <c r="G67" s="15">
        <v>108</v>
      </c>
      <c r="H67" s="14" t="s">
        <v>23</v>
      </c>
      <c r="I67" s="12">
        <v>0.97</v>
      </c>
      <c r="J67" s="14" t="s">
        <v>17</v>
      </c>
    </row>
    <row r="68" spans="1:10" ht="14.4" x14ac:dyDescent="0.3">
      <c r="A68" s="14" t="s">
        <v>2199</v>
      </c>
      <c r="B68" s="13" t="s">
        <v>683</v>
      </c>
      <c r="C68" s="14">
        <v>678383704</v>
      </c>
      <c r="D68" s="14" t="s">
        <v>20</v>
      </c>
      <c r="E68" s="14" t="s">
        <v>21</v>
      </c>
      <c r="F68" s="14" t="s">
        <v>22</v>
      </c>
      <c r="G68" s="15">
        <v>102</v>
      </c>
      <c r="H68" s="14" t="s">
        <v>23</v>
      </c>
      <c r="I68" s="12">
        <v>1</v>
      </c>
      <c r="J68" s="14" t="s">
        <v>637</v>
      </c>
    </row>
    <row r="69" spans="1:10" ht="14.4" x14ac:dyDescent="0.3">
      <c r="A69" s="14" t="s">
        <v>2200</v>
      </c>
      <c r="B69" s="13" t="s">
        <v>908</v>
      </c>
      <c r="C69" s="14">
        <v>350255186</v>
      </c>
      <c r="D69" s="14" t="s">
        <v>31</v>
      </c>
      <c r="E69" s="14" t="s">
        <v>32</v>
      </c>
      <c r="F69" s="14" t="s">
        <v>33</v>
      </c>
      <c r="G69" s="15">
        <v>267</v>
      </c>
      <c r="H69" s="14" t="s">
        <v>23</v>
      </c>
      <c r="I69" s="12">
        <v>1</v>
      </c>
      <c r="J69" s="14" t="s">
        <v>637</v>
      </c>
    </row>
    <row r="70" spans="1:10" ht="14.4" x14ac:dyDescent="0.3">
      <c r="A70" s="14" t="s">
        <v>2201</v>
      </c>
      <c r="B70" s="13" t="s">
        <v>973</v>
      </c>
      <c r="C70" s="14">
        <v>809608149</v>
      </c>
      <c r="D70" s="14" t="s">
        <v>20</v>
      </c>
      <c r="E70" s="14" t="s">
        <v>21</v>
      </c>
      <c r="F70" s="14" t="s">
        <v>22</v>
      </c>
      <c r="G70" s="15">
        <v>109</v>
      </c>
      <c r="H70" s="14" t="s">
        <v>23</v>
      </c>
      <c r="I70" s="12">
        <v>1</v>
      </c>
      <c r="J70" s="14" t="s">
        <v>637</v>
      </c>
    </row>
    <row r="71" spans="1:10" ht="14.4" x14ac:dyDescent="0.3">
      <c r="A71" s="14" t="s">
        <v>2202</v>
      </c>
      <c r="B71" s="13" t="s">
        <v>936</v>
      </c>
      <c r="C71" s="14">
        <v>349934091</v>
      </c>
      <c r="D71" s="14" t="s">
        <v>29</v>
      </c>
      <c r="E71" s="16" t="s">
        <v>1600</v>
      </c>
      <c r="F71" s="16" t="s">
        <v>1601</v>
      </c>
      <c r="G71" s="15">
        <v>220</v>
      </c>
      <c r="H71" s="14" t="s">
        <v>23</v>
      </c>
      <c r="I71" s="12">
        <v>1</v>
      </c>
      <c r="J71" s="14" t="s">
        <v>637</v>
      </c>
    </row>
    <row r="72" spans="1:10" ht="14.4" x14ac:dyDescent="0.3">
      <c r="A72" s="14" t="s">
        <v>2203</v>
      </c>
      <c r="B72" s="13" t="s">
        <v>999</v>
      </c>
      <c r="C72" s="14">
        <v>891633706</v>
      </c>
      <c r="D72" s="14" t="s">
        <v>13</v>
      </c>
      <c r="E72" s="14" t="s">
        <v>14</v>
      </c>
      <c r="F72" s="14" t="s">
        <v>15</v>
      </c>
      <c r="G72" s="15">
        <v>1206</v>
      </c>
      <c r="H72" s="14" t="s">
        <v>16</v>
      </c>
      <c r="I72" s="12">
        <v>1.1000000000000001</v>
      </c>
      <c r="J72" s="14" t="s">
        <v>637</v>
      </c>
    </row>
    <row r="73" spans="1:10" ht="14.4" x14ac:dyDescent="0.3">
      <c r="A73" s="14" t="s">
        <v>2204</v>
      </c>
      <c r="B73" s="13" t="s">
        <v>214</v>
      </c>
      <c r="C73" s="14">
        <v>985092916</v>
      </c>
      <c r="D73" s="14" t="s">
        <v>39</v>
      </c>
      <c r="E73" s="16" t="s">
        <v>1598</v>
      </c>
      <c r="F73" s="16" t="s">
        <v>1599</v>
      </c>
      <c r="G73" s="15">
        <v>206</v>
      </c>
      <c r="H73" s="14" t="s">
        <v>23</v>
      </c>
      <c r="I73" s="12">
        <v>0.97</v>
      </c>
      <c r="J73" s="14" t="s">
        <v>17</v>
      </c>
    </row>
    <row r="74" spans="1:10" ht="14.4" x14ac:dyDescent="0.3">
      <c r="A74" s="14" t="s">
        <v>2205</v>
      </c>
      <c r="B74" s="13" t="s">
        <v>286</v>
      </c>
      <c r="C74" s="14">
        <v>744222763</v>
      </c>
      <c r="D74" s="14" t="s">
        <v>13</v>
      </c>
      <c r="E74" s="14" t="s">
        <v>14</v>
      </c>
      <c r="F74" s="14" t="s">
        <v>15</v>
      </c>
      <c r="G74" s="15">
        <v>1232</v>
      </c>
      <c r="H74" s="14" t="s">
        <v>16</v>
      </c>
      <c r="I74" s="12">
        <v>1.0669999999999999</v>
      </c>
      <c r="J74" s="14" t="s">
        <v>17</v>
      </c>
    </row>
    <row r="75" spans="1:10" ht="14.4" x14ac:dyDescent="0.3">
      <c r="A75" s="14" t="s">
        <v>2206</v>
      </c>
      <c r="B75" s="13" t="s">
        <v>98</v>
      </c>
      <c r="C75" s="14">
        <v>785743965</v>
      </c>
      <c r="D75" s="14" t="s">
        <v>13</v>
      </c>
      <c r="E75" s="14" t="s">
        <v>14</v>
      </c>
      <c r="F75" s="14" t="s">
        <v>15</v>
      </c>
      <c r="G75" s="15">
        <v>1278</v>
      </c>
      <c r="H75" s="14" t="s">
        <v>16</v>
      </c>
      <c r="I75" s="12">
        <v>1.0669999999999999</v>
      </c>
      <c r="J75" s="14" t="s">
        <v>17</v>
      </c>
    </row>
    <row r="76" spans="1:10" ht="14.4" x14ac:dyDescent="0.3">
      <c r="A76" s="14" t="s">
        <v>2207</v>
      </c>
      <c r="B76" s="13" t="s">
        <v>1029</v>
      </c>
      <c r="C76" s="14">
        <v>782564715</v>
      </c>
      <c r="D76" s="14" t="s">
        <v>25</v>
      </c>
      <c r="E76" s="16" t="s">
        <v>1602</v>
      </c>
      <c r="F76" s="16" t="s">
        <v>1603</v>
      </c>
      <c r="G76" s="15">
        <v>206</v>
      </c>
      <c r="H76" s="14" t="s">
        <v>27</v>
      </c>
      <c r="I76" s="12">
        <v>1.02</v>
      </c>
      <c r="J76" s="14" t="s">
        <v>637</v>
      </c>
    </row>
    <row r="77" spans="1:10" ht="14.4" x14ac:dyDescent="0.3">
      <c r="A77" s="14" t="s">
        <v>2208</v>
      </c>
      <c r="B77" s="13" t="s">
        <v>351</v>
      </c>
      <c r="C77" s="14">
        <v>410513948</v>
      </c>
      <c r="D77" s="14" t="s">
        <v>43</v>
      </c>
      <c r="E77" s="14" t="s">
        <v>44</v>
      </c>
      <c r="F77" s="14" t="s">
        <v>45</v>
      </c>
      <c r="G77" s="15">
        <v>109</v>
      </c>
      <c r="H77" s="14" t="s">
        <v>46</v>
      </c>
      <c r="I77" s="12">
        <v>0.97</v>
      </c>
      <c r="J77" s="14" t="s">
        <v>17</v>
      </c>
    </row>
    <row r="78" spans="1:10" ht="14.4" x14ac:dyDescent="0.3">
      <c r="A78" s="14" t="s">
        <v>2209</v>
      </c>
      <c r="B78" s="13" t="s">
        <v>514</v>
      </c>
      <c r="C78" s="14">
        <v>178747953</v>
      </c>
      <c r="D78" s="14" t="s">
        <v>20</v>
      </c>
      <c r="E78" s="14" t="s">
        <v>21</v>
      </c>
      <c r="F78" s="14" t="s">
        <v>22</v>
      </c>
      <c r="G78" s="15">
        <v>110</v>
      </c>
      <c r="H78" s="14" t="s">
        <v>23</v>
      </c>
      <c r="I78" s="12">
        <v>0.97</v>
      </c>
      <c r="J78" s="14" t="s">
        <v>17</v>
      </c>
    </row>
    <row r="79" spans="1:10" ht="14.4" x14ac:dyDescent="0.3">
      <c r="A79" s="14" t="s">
        <v>2210</v>
      </c>
      <c r="B79" s="13" t="s">
        <v>1031</v>
      </c>
      <c r="C79" s="14">
        <v>691268831</v>
      </c>
      <c r="D79" s="14" t="s">
        <v>31</v>
      </c>
      <c r="E79" s="14" t="s">
        <v>32</v>
      </c>
      <c r="F79" s="14" t="s">
        <v>33</v>
      </c>
      <c r="G79" s="15">
        <v>270</v>
      </c>
      <c r="H79" s="14" t="s">
        <v>23</v>
      </c>
      <c r="I79" s="12">
        <v>1</v>
      </c>
      <c r="J79" s="14" t="s">
        <v>637</v>
      </c>
    </row>
    <row r="80" spans="1:10" ht="14.4" x14ac:dyDescent="0.3">
      <c r="A80" s="14" t="s">
        <v>2211</v>
      </c>
      <c r="B80" s="13" t="s">
        <v>133</v>
      </c>
      <c r="C80" s="14">
        <v>984026213</v>
      </c>
      <c r="D80" s="14" t="s">
        <v>39</v>
      </c>
      <c r="E80" s="16" t="s">
        <v>1598</v>
      </c>
      <c r="F80" s="16" t="s">
        <v>1599</v>
      </c>
      <c r="G80" s="15">
        <v>220</v>
      </c>
      <c r="H80" s="14" t="s">
        <v>23</v>
      </c>
      <c r="I80" s="12">
        <v>0.97</v>
      </c>
      <c r="J80" s="14" t="s">
        <v>17</v>
      </c>
    </row>
    <row r="81" spans="1:10" ht="14.4" x14ac:dyDescent="0.3">
      <c r="A81" s="14" t="s">
        <v>2212</v>
      </c>
      <c r="B81" s="13" t="s">
        <v>212</v>
      </c>
      <c r="C81" s="14">
        <v>811186367</v>
      </c>
      <c r="D81" s="14" t="s">
        <v>31</v>
      </c>
      <c r="E81" s="14" t="s">
        <v>32</v>
      </c>
      <c r="F81" s="14" t="s">
        <v>33</v>
      </c>
      <c r="G81" s="15">
        <v>271</v>
      </c>
      <c r="H81" s="14" t="s">
        <v>23</v>
      </c>
      <c r="I81" s="12">
        <v>0.97</v>
      </c>
      <c r="J81" s="14" t="s">
        <v>17</v>
      </c>
    </row>
    <row r="82" spans="1:10" ht="14.4" x14ac:dyDescent="0.3">
      <c r="A82" s="14" t="s">
        <v>2213</v>
      </c>
      <c r="B82" s="13" t="s">
        <v>113</v>
      </c>
      <c r="C82" s="14">
        <v>244864185</v>
      </c>
      <c r="D82" s="14" t="s">
        <v>31</v>
      </c>
      <c r="E82" s="14" t="s">
        <v>32</v>
      </c>
      <c r="F82" s="14" t="s">
        <v>33</v>
      </c>
      <c r="G82" s="15">
        <v>253</v>
      </c>
      <c r="H82" s="14" t="s">
        <v>23</v>
      </c>
      <c r="I82" s="12">
        <v>0.97</v>
      </c>
      <c r="J82" s="14" t="s">
        <v>17</v>
      </c>
    </row>
    <row r="83" spans="1:10" ht="14.4" x14ac:dyDescent="0.3">
      <c r="A83" s="14" t="s">
        <v>2214</v>
      </c>
      <c r="B83" s="13" t="s">
        <v>105</v>
      </c>
      <c r="C83" s="14">
        <v>551232375</v>
      </c>
      <c r="D83" s="14" t="s">
        <v>43</v>
      </c>
      <c r="E83" s="14" t="s">
        <v>44</v>
      </c>
      <c r="F83" s="14" t="s">
        <v>45</v>
      </c>
      <c r="G83" s="15">
        <v>101</v>
      </c>
      <c r="H83" s="14" t="s">
        <v>46</v>
      </c>
      <c r="I83" s="12">
        <v>0.97</v>
      </c>
      <c r="J83" s="14" t="s">
        <v>17</v>
      </c>
    </row>
    <row r="84" spans="1:10" ht="14.4" x14ac:dyDescent="0.3">
      <c r="A84" s="14" t="s">
        <v>2215</v>
      </c>
      <c r="B84" s="13" t="s">
        <v>90</v>
      </c>
      <c r="C84" s="14">
        <v>148141897</v>
      </c>
      <c r="D84" s="14" t="s">
        <v>35</v>
      </c>
      <c r="E84" s="14" t="s">
        <v>36</v>
      </c>
      <c r="F84" s="14" t="s">
        <v>26</v>
      </c>
      <c r="G84" s="15">
        <v>522</v>
      </c>
      <c r="H84" s="14" t="s">
        <v>37</v>
      </c>
      <c r="I84" s="12">
        <v>0.98939999999999995</v>
      </c>
      <c r="J84" s="14" t="s">
        <v>17</v>
      </c>
    </row>
    <row r="85" spans="1:10" ht="14.4" x14ac:dyDescent="0.3">
      <c r="A85" s="14" t="s">
        <v>2216</v>
      </c>
      <c r="B85" s="13" t="s">
        <v>707</v>
      </c>
      <c r="C85" s="14">
        <v>992837467</v>
      </c>
      <c r="D85" s="14" t="s">
        <v>39</v>
      </c>
      <c r="E85" s="16" t="s">
        <v>1598</v>
      </c>
      <c r="F85" s="16" t="s">
        <v>1599</v>
      </c>
      <c r="G85" s="15">
        <v>211</v>
      </c>
      <c r="H85" s="14" t="s">
        <v>23</v>
      </c>
      <c r="I85" s="12">
        <v>1</v>
      </c>
      <c r="J85" s="14" t="s">
        <v>637</v>
      </c>
    </row>
    <row r="86" spans="1:10" ht="14.4" x14ac:dyDescent="0.3">
      <c r="A86" s="14" t="s">
        <v>2217</v>
      </c>
      <c r="B86" s="13" t="s">
        <v>873</v>
      </c>
      <c r="C86" s="14">
        <v>543832009</v>
      </c>
      <c r="D86" s="14" t="s">
        <v>31</v>
      </c>
      <c r="E86" s="14" t="s">
        <v>32</v>
      </c>
      <c r="F86" s="14" t="s">
        <v>33</v>
      </c>
      <c r="G86" s="15">
        <v>267</v>
      </c>
      <c r="H86" s="14" t="s">
        <v>23</v>
      </c>
      <c r="I86" s="12">
        <v>1</v>
      </c>
      <c r="J86" s="14" t="s">
        <v>637</v>
      </c>
    </row>
    <row r="87" spans="1:10" ht="14.4" x14ac:dyDescent="0.3">
      <c r="A87" s="14" t="s">
        <v>2218</v>
      </c>
      <c r="B87" s="13" t="s">
        <v>943</v>
      </c>
      <c r="C87" s="14">
        <v>869539285</v>
      </c>
      <c r="D87" s="14" t="s">
        <v>35</v>
      </c>
      <c r="E87" s="14" t="s">
        <v>36</v>
      </c>
      <c r="F87" s="14" t="s">
        <v>26</v>
      </c>
      <c r="G87" s="15">
        <v>513</v>
      </c>
      <c r="H87" s="14" t="s">
        <v>37</v>
      </c>
      <c r="I87" s="12">
        <v>1.02</v>
      </c>
      <c r="J87" s="14" t="s">
        <v>637</v>
      </c>
    </row>
    <row r="88" spans="1:10" ht="14.4" x14ac:dyDescent="0.3">
      <c r="A88" s="14" t="s">
        <v>2219</v>
      </c>
      <c r="B88" s="13" t="s">
        <v>1006</v>
      </c>
      <c r="C88" s="14">
        <v>819854431</v>
      </c>
      <c r="D88" s="14" t="s">
        <v>39</v>
      </c>
      <c r="E88" s="16" t="s">
        <v>1598</v>
      </c>
      <c r="F88" s="16" t="s">
        <v>1599</v>
      </c>
      <c r="G88" s="15">
        <v>215</v>
      </c>
      <c r="H88" s="14" t="s">
        <v>23</v>
      </c>
      <c r="I88" s="12">
        <v>1</v>
      </c>
      <c r="J88" s="14" t="s">
        <v>637</v>
      </c>
    </row>
    <row r="89" spans="1:10" ht="14.4" x14ac:dyDescent="0.3">
      <c r="A89" s="14" t="s">
        <v>2220</v>
      </c>
      <c r="B89" s="13" t="s">
        <v>888</v>
      </c>
      <c r="C89" s="14">
        <v>686290524</v>
      </c>
      <c r="D89" s="14" t="s">
        <v>25</v>
      </c>
      <c r="E89" s="16" t="s">
        <v>1602</v>
      </c>
      <c r="F89" s="16" t="s">
        <v>1603</v>
      </c>
      <c r="G89" s="15">
        <v>207</v>
      </c>
      <c r="H89" s="14" t="s">
        <v>27</v>
      </c>
      <c r="I89" s="12">
        <v>1.02</v>
      </c>
      <c r="J89" s="14" t="s">
        <v>637</v>
      </c>
    </row>
    <row r="90" spans="1:10" ht="14.4" x14ac:dyDescent="0.3">
      <c r="A90" s="14" t="s">
        <v>2438</v>
      </c>
      <c r="B90" s="13" t="s">
        <v>144</v>
      </c>
      <c r="C90" s="14">
        <v>105154781</v>
      </c>
      <c r="D90" s="14" t="s">
        <v>13</v>
      </c>
      <c r="E90" s="14" t="s">
        <v>14</v>
      </c>
      <c r="F90" s="14" t="s">
        <v>15</v>
      </c>
      <c r="G90" s="15">
        <v>1289</v>
      </c>
      <c r="H90" s="14" t="s">
        <v>16</v>
      </c>
      <c r="I90" s="12">
        <v>1.0669999999999999</v>
      </c>
      <c r="J90" s="14" t="s">
        <v>17</v>
      </c>
    </row>
    <row r="91" spans="1:10" ht="14.4" x14ac:dyDescent="0.3">
      <c r="A91" s="14" t="s">
        <v>2450</v>
      </c>
      <c r="B91" s="13" t="s">
        <v>144</v>
      </c>
      <c r="C91" s="14">
        <v>105154781</v>
      </c>
      <c r="D91" s="14" t="s">
        <v>13</v>
      </c>
      <c r="E91" s="14" t="s">
        <v>14</v>
      </c>
      <c r="F91" s="14" t="s">
        <v>15</v>
      </c>
      <c r="G91" s="15">
        <v>1289</v>
      </c>
      <c r="H91" s="14" t="s">
        <v>16</v>
      </c>
      <c r="I91" s="12">
        <v>1.0669999999999999</v>
      </c>
      <c r="J91" s="14" t="s">
        <v>17</v>
      </c>
    </row>
    <row r="92" spans="1:10" ht="14.4" x14ac:dyDescent="0.3">
      <c r="A92" s="14" t="s">
        <v>2156</v>
      </c>
      <c r="B92" s="13" t="s">
        <v>164</v>
      </c>
      <c r="C92" s="14">
        <v>144192704</v>
      </c>
      <c r="D92" s="14" t="s">
        <v>43</v>
      </c>
      <c r="E92" s="14" t="s">
        <v>44</v>
      </c>
      <c r="F92" s="14" t="s">
        <v>45</v>
      </c>
      <c r="G92" s="15">
        <v>104</v>
      </c>
      <c r="H92" s="14" t="s">
        <v>46</v>
      </c>
      <c r="I92" s="12">
        <v>0.97</v>
      </c>
      <c r="J92" s="14" t="s">
        <v>17</v>
      </c>
    </row>
    <row r="93" spans="1:10" ht="14.4" x14ac:dyDescent="0.3">
      <c r="A93" s="14" t="s">
        <v>2157</v>
      </c>
      <c r="B93" s="13" t="s">
        <v>164</v>
      </c>
      <c r="C93" s="14">
        <v>144192704</v>
      </c>
      <c r="D93" s="14" t="s">
        <v>43</v>
      </c>
      <c r="E93" s="14" t="s">
        <v>44</v>
      </c>
      <c r="F93" s="14" t="s">
        <v>45</v>
      </c>
      <c r="G93" s="15">
        <v>104</v>
      </c>
      <c r="H93" s="14" t="s">
        <v>46</v>
      </c>
      <c r="I93" s="12">
        <v>0.97</v>
      </c>
      <c r="J93" s="14" t="s">
        <v>17</v>
      </c>
    </row>
    <row r="94" spans="1:10" ht="14.4" x14ac:dyDescent="0.3">
      <c r="A94" s="14" t="s">
        <v>2439</v>
      </c>
      <c r="B94" s="13" t="s">
        <v>51</v>
      </c>
      <c r="C94" s="14">
        <v>226567136</v>
      </c>
      <c r="D94" s="14" t="s">
        <v>39</v>
      </c>
      <c r="E94" s="16" t="s">
        <v>1598</v>
      </c>
      <c r="F94" s="16" t="s">
        <v>1599</v>
      </c>
      <c r="G94" s="15">
        <v>214</v>
      </c>
      <c r="H94" s="14" t="s">
        <v>23</v>
      </c>
      <c r="I94" s="12">
        <v>0.97</v>
      </c>
      <c r="J94" s="14" t="s">
        <v>17</v>
      </c>
    </row>
    <row r="95" spans="1:10" ht="14.4" x14ac:dyDescent="0.3">
      <c r="A95" s="14" t="s">
        <v>2129</v>
      </c>
      <c r="B95" s="13" t="s">
        <v>51</v>
      </c>
      <c r="C95" s="14">
        <v>226567136</v>
      </c>
      <c r="D95" s="14" t="s">
        <v>39</v>
      </c>
      <c r="E95" s="16" t="s">
        <v>1598</v>
      </c>
      <c r="F95" s="16" t="s">
        <v>1599</v>
      </c>
      <c r="G95" s="15">
        <v>214</v>
      </c>
      <c r="H95" s="14" t="s">
        <v>23</v>
      </c>
      <c r="I95" s="12">
        <v>0.97</v>
      </c>
      <c r="J95" s="14" t="s">
        <v>17</v>
      </c>
    </row>
    <row r="96" spans="1:10" ht="14.4" x14ac:dyDescent="0.3">
      <c r="A96" s="14" t="s">
        <v>2223</v>
      </c>
      <c r="B96" s="13" t="s">
        <v>1034</v>
      </c>
      <c r="C96" s="14">
        <v>341891607</v>
      </c>
      <c r="D96" s="14" t="s">
        <v>59</v>
      </c>
      <c r="E96" s="16" t="s">
        <v>1604</v>
      </c>
      <c r="F96" s="16" t="s">
        <v>1605</v>
      </c>
      <c r="G96" s="15">
        <v>2117</v>
      </c>
      <c r="H96" s="14" t="s">
        <v>60</v>
      </c>
      <c r="I96" s="12">
        <v>1.1000000000000001</v>
      </c>
      <c r="J96" s="14" t="s">
        <v>637</v>
      </c>
    </row>
    <row r="97" spans="1:10" ht="14.4" x14ac:dyDescent="0.3">
      <c r="A97" s="14" t="s">
        <v>2228</v>
      </c>
      <c r="B97" s="13" t="s">
        <v>800</v>
      </c>
      <c r="C97" s="14">
        <v>686500627</v>
      </c>
      <c r="D97" s="14" t="s">
        <v>39</v>
      </c>
      <c r="E97" s="16" t="s">
        <v>1598</v>
      </c>
      <c r="F97" s="16" t="s">
        <v>1599</v>
      </c>
      <c r="G97" s="15">
        <v>506</v>
      </c>
      <c r="H97" s="14" t="s">
        <v>23</v>
      </c>
      <c r="I97" s="12">
        <v>1.02</v>
      </c>
      <c r="J97" s="14" t="s">
        <v>637</v>
      </c>
    </row>
    <row r="98" spans="1:10" ht="14.4" x14ac:dyDescent="0.3">
      <c r="A98" s="14" t="s">
        <v>2229</v>
      </c>
      <c r="B98" s="13" t="s">
        <v>940</v>
      </c>
      <c r="C98" s="14">
        <v>151849736</v>
      </c>
      <c r="D98" s="14" t="s">
        <v>20</v>
      </c>
      <c r="E98" s="14" t="s">
        <v>21</v>
      </c>
      <c r="F98" s="14" t="s">
        <v>22</v>
      </c>
      <c r="G98" s="15">
        <v>102</v>
      </c>
      <c r="H98" s="14" t="s">
        <v>23</v>
      </c>
      <c r="I98" s="12">
        <v>1</v>
      </c>
      <c r="J98" s="14" t="s">
        <v>637</v>
      </c>
    </row>
    <row r="99" spans="1:10" ht="14.4" x14ac:dyDescent="0.3">
      <c r="A99" s="14" t="s">
        <v>2230</v>
      </c>
      <c r="B99" s="13" t="s">
        <v>1003</v>
      </c>
      <c r="C99" s="14">
        <v>984652601</v>
      </c>
      <c r="D99" s="14" t="s">
        <v>35</v>
      </c>
      <c r="E99" s="14" t="s">
        <v>36</v>
      </c>
      <c r="F99" s="14" t="s">
        <v>26</v>
      </c>
      <c r="G99" s="15">
        <v>501</v>
      </c>
      <c r="H99" s="14" t="s">
        <v>37</v>
      </c>
      <c r="I99" s="12">
        <v>1.02</v>
      </c>
      <c r="J99" s="14" t="s">
        <v>637</v>
      </c>
    </row>
    <row r="100" spans="1:10" ht="14.4" x14ac:dyDescent="0.3">
      <c r="A100" s="14" t="s">
        <v>2231</v>
      </c>
      <c r="B100" s="13" t="s">
        <v>899</v>
      </c>
      <c r="C100" s="14">
        <v>772493323</v>
      </c>
      <c r="D100" s="14" t="s">
        <v>31</v>
      </c>
      <c r="E100" s="14" t="s">
        <v>32</v>
      </c>
      <c r="F100" s="14" t="s">
        <v>33</v>
      </c>
      <c r="G100" s="15">
        <v>255</v>
      </c>
      <c r="H100" s="14" t="s">
        <v>23</v>
      </c>
      <c r="I100" s="12">
        <v>1</v>
      </c>
      <c r="J100" s="14" t="s">
        <v>637</v>
      </c>
    </row>
    <row r="101" spans="1:10" ht="14.4" x14ac:dyDescent="0.3">
      <c r="A101" s="14" t="s">
        <v>2232</v>
      </c>
      <c r="B101" s="13" t="s">
        <v>965</v>
      </c>
      <c r="C101" s="14">
        <v>572197575</v>
      </c>
      <c r="D101" s="14" t="s">
        <v>43</v>
      </c>
      <c r="E101" s="14" t="s">
        <v>44</v>
      </c>
      <c r="F101" s="14" t="s">
        <v>45</v>
      </c>
      <c r="G101" s="15">
        <v>100</v>
      </c>
      <c r="H101" s="14" t="s">
        <v>46</v>
      </c>
      <c r="I101" s="12">
        <v>1</v>
      </c>
      <c r="J101" s="14" t="s">
        <v>637</v>
      </c>
    </row>
    <row r="102" spans="1:10" ht="14.4" x14ac:dyDescent="0.3">
      <c r="A102" s="14" t="s">
        <v>2233</v>
      </c>
      <c r="B102" s="13" t="s">
        <v>1019</v>
      </c>
      <c r="C102" s="14">
        <v>641400702</v>
      </c>
      <c r="D102" s="14" t="s">
        <v>43</v>
      </c>
      <c r="E102" s="14" t="s">
        <v>44</v>
      </c>
      <c r="F102" s="14" t="s">
        <v>45</v>
      </c>
      <c r="G102" s="15">
        <v>102</v>
      </c>
      <c r="H102" s="14" t="s">
        <v>46</v>
      </c>
      <c r="I102" s="12">
        <v>1</v>
      </c>
      <c r="J102" s="14" t="s">
        <v>637</v>
      </c>
    </row>
    <row r="103" spans="1:10" ht="14.4" x14ac:dyDescent="0.3">
      <c r="A103" s="14" t="s">
        <v>2234</v>
      </c>
      <c r="B103" s="13" t="s">
        <v>874</v>
      </c>
      <c r="C103" s="14">
        <v>769145673</v>
      </c>
      <c r="D103" s="14" t="s">
        <v>29</v>
      </c>
      <c r="E103" s="16" t="s">
        <v>1600</v>
      </c>
      <c r="F103" s="16" t="s">
        <v>1601</v>
      </c>
      <c r="G103" s="15">
        <v>214</v>
      </c>
      <c r="H103" s="14" t="s">
        <v>23</v>
      </c>
      <c r="I103" s="12">
        <v>1</v>
      </c>
      <c r="J103" s="14" t="s">
        <v>637</v>
      </c>
    </row>
    <row r="104" spans="1:10" ht="14.4" x14ac:dyDescent="0.3">
      <c r="A104" s="14" t="s">
        <v>2235</v>
      </c>
      <c r="B104" s="13" t="s">
        <v>928</v>
      </c>
      <c r="C104" s="14">
        <v>619589484</v>
      </c>
      <c r="D104" s="14" t="s">
        <v>39</v>
      </c>
      <c r="E104" s="16" t="s">
        <v>1598</v>
      </c>
      <c r="F104" s="16" t="s">
        <v>1599</v>
      </c>
      <c r="G104" s="15">
        <v>215</v>
      </c>
      <c r="H104" s="14" t="s">
        <v>23</v>
      </c>
      <c r="I104" s="12">
        <v>1</v>
      </c>
      <c r="J104" s="14" t="s">
        <v>637</v>
      </c>
    </row>
    <row r="105" spans="1:10" ht="14.4" x14ac:dyDescent="0.3">
      <c r="A105" s="14" t="s">
        <v>2236</v>
      </c>
      <c r="B105" s="13" t="s">
        <v>991</v>
      </c>
      <c r="C105" s="14">
        <v>536499159</v>
      </c>
      <c r="D105" s="14" t="s">
        <v>20</v>
      </c>
      <c r="E105" s="14" t="s">
        <v>21</v>
      </c>
      <c r="F105" s="14" t="s">
        <v>22</v>
      </c>
      <c r="G105" s="15">
        <v>109</v>
      </c>
      <c r="H105" s="14" t="s">
        <v>23</v>
      </c>
      <c r="I105" s="12">
        <v>1</v>
      </c>
      <c r="J105" s="14" t="s">
        <v>637</v>
      </c>
    </row>
    <row r="106" spans="1:10" ht="14.4" x14ac:dyDescent="0.3">
      <c r="A106" s="14" t="s">
        <v>2237</v>
      </c>
      <c r="B106" s="13" t="s">
        <v>911</v>
      </c>
      <c r="C106" s="14">
        <v>757868679</v>
      </c>
      <c r="D106" s="14" t="s">
        <v>59</v>
      </c>
      <c r="E106" s="16" t="s">
        <v>1604</v>
      </c>
      <c r="F106" s="16" t="s">
        <v>1605</v>
      </c>
      <c r="G106" s="15">
        <v>2007</v>
      </c>
      <c r="H106" s="14" t="s">
        <v>60</v>
      </c>
      <c r="I106" s="12">
        <v>1.1000000000000001</v>
      </c>
      <c r="J106" s="14" t="s">
        <v>637</v>
      </c>
    </row>
    <row r="107" spans="1:10" ht="14.4" x14ac:dyDescent="0.3">
      <c r="A107" s="14" t="s">
        <v>2238</v>
      </c>
      <c r="B107" s="13" t="s">
        <v>974</v>
      </c>
      <c r="C107" s="14">
        <v>852258426</v>
      </c>
      <c r="D107" s="14" t="s">
        <v>43</v>
      </c>
      <c r="E107" s="14" t="s">
        <v>44</v>
      </c>
      <c r="F107" s="14" t="s">
        <v>45</v>
      </c>
      <c r="G107" s="15">
        <v>102</v>
      </c>
      <c r="H107" s="14" t="s">
        <v>46</v>
      </c>
      <c r="I107" s="12">
        <v>1</v>
      </c>
      <c r="J107" s="14" t="s">
        <v>637</v>
      </c>
    </row>
    <row r="108" spans="1:10" ht="14.4" x14ac:dyDescent="0.3">
      <c r="A108" s="14" t="s">
        <v>2239</v>
      </c>
      <c r="B108" s="13" t="s">
        <v>1028</v>
      </c>
      <c r="C108" s="14">
        <v>192744892</v>
      </c>
      <c r="D108" s="14" t="s">
        <v>43</v>
      </c>
      <c r="E108" s="14" t="s">
        <v>44</v>
      </c>
      <c r="F108" s="14" t="s">
        <v>45</v>
      </c>
      <c r="G108" s="15">
        <v>100</v>
      </c>
      <c r="H108" s="14" t="s">
        <v>46</v>
      </c>
      <c r="I108" s="12">
        <v>1</v>
      </c>
      <c r="J108" s="14" t="s">
        <v>637</v>
      </c>
    </row>
    <row r="109" spans="1:10" ht="14.4" x14ac:dyDescent="0.3">
      <c r="A109" s="14" t="s">
        <v>2240</v>
      </c>
      <c r="B109" s="13" t="s">
        <v>895</v>
      </c>
      <c r="C109" s="14">
        <v>889668672</v>
      </c>
      <c r="D109" s="14" t="s">
        <v>20</v>
      </c>
      <c r="E109" s="14" t="s">
        <v>21</v>
      </c>
      <c r="F109" s="14" t="s">
        <v>22</v>
      </c>
      <c r="G109" s="15">
        <v>107</v>
      </c>
      <c r="H109" s="14" t="s">
        <v>23</v>
      </c>
      <c r="I109" s="12">
        <v>1</v>
      </c>
      <c r="J109" s="14" t="s">
        <v>637</v>
      </c>
    </row>
    <row r="110" spans="1:10" ht="14.4" x14ac:dyDescent="0.3">
      <c r="A110" s="14" t="s">
        <v>2241</v>
      </c>
      <c r="B110" s="13" t="s">
        <v>960</v>
      </c>
      <c r="C110" s="14">
        <v>837141303</v>
      </c>
      <c r="D110" s="14" t="s">
        <v>29</v>
      </c>
      <c r="E110" s="16" t="s">
        <v>1600</v>
      </c>
      <c r="F110" s="16" t="s">
        <v>1601</v>
      </c>
      <c r="G110" s="15">
        <v>204</v>
      </c>
      <c r="H110" s="14" t="s">
        <v>23</v>
      </c>
      <c r="I110" s="12">
        <v>1</v>
      </c>
      <c r="J110" s="14" t="s">
        <v>637</v>
      </c>
    </row>
    <row r="111" spans="1:10" ht="14.4" x14ac:dyDescent="0.3">
      <c r="A111" s="14" t="s">
        <v>2242</v>
      </c>
      <c r="B111" s="13" t="s">
        <v>1014</v>
      </c>
      <c r="C111" s="14">
        <v>946026497</v>
      </c>
      <c r="D111" s="14" t="s">
        <v>29</v>
      </c>
      <c r="E111" s="16" t="s">
        <v>1600</v>
      </c>
      <c r="F111" s="16" t="s">
        <v>1601</v>
      </c>
      <c r="G111" s="15">
        <v>207</v>
      </c>
      <c r="H111" s="14" t="s">
        <v>23</v>
      </c>
      <c r="I111" s="12">
        <v>1</v>
      </c>
      <c r="J111" s="14" t="s">
        <v>637</v>
      </c>
    </row>
    <row r="112" spans="1:10" ht="14.4" x14ac:dyDescent="0.3">
      <c r="A112" s="14" t="s">
        <v>2243</v>
      </c>
      <c r="B112" s="13" t="s">
        <v>891</v>
      </c>
      <c r="C112" s="14">
        <v>147468840</v>
      </c>
      <c r="D112" s="14" t="s">
        <v>29</v>
      </c>
      <c r="E112" s="16" t="s">
        <v>1600</v>
      </c>
      <c r="F112" s="16" t="s">
        <v>1601</v>
      </c>
      <c r="G112" s="15">
        <v>203</v>
      </c>
      <c r="H112" s="14" t="s">
        <v>23</v>
      </c>
      <c r="I112" s="12">
        <v>1</v>
      </c>
      <c r="J112" s="14" t="s">
        <v>637</v>
      </c>
    </row>
    <row r="113" spans="1:10" ht="14.4" x14ac:dyDescent="0.3">
      <c r="A113" s="14" t="s">
        <v>2244</v>
      </c>
      <c r="B113" s="13" t="s">
        <v>957</v>
      </c>
      <c r="C113" s="14">
        <v>704124706</v>
      </c>
      <c r="D113" s="14" t="s">
        <v>25</v>
      </c>
      <c r="E113" s="16" t="s">
        <v>1602</v>
      </c>
      <c r="F113" s="16" t="s">
        <v>1603</v>
      </c>
      <c r="G113" s="15">
        <v>212</v>
      </c>
      <c r="H113" s="14" t="s">
        <v>27</v>
      </c>
      <c r="I113" s="12">
        <v>1.02</v>
      </c>
      <c r="J113" s="14" t="s">
        <v>637</v>
      </c>
    </row>
    <row r="114" spans="1:10" ht="14.4" x14ac:dyDescent="0.3">
      <c r="A114" s="14" t="s">
        <v>2245</v>
      </c>
      <c r="B114" s="13" t="s">
        <v>1011</v>
      </c>
      <c r="C114" s="14">
        <v>589932908</v>
      </c>
      <c r="D114" s="14" t="s">
        <v>25</v>
      </c>
      <c r="E114" s="16" t="s">
        <v>1602</v>
      </c>
      <c r="F114" s="16" t="s">
        <v>1603</v>
      </c>
      <c r="G114" s="15">
        <v>217</v>
      </c>
      <c r="H114" s="14" t="s">
        <v>27</v>
      </c>
      <c r="I114" s="12">
        <v>1.02</v>
      </c>
      <c r="J114" s="14" t="s">
        <v>637</v>
      </c>
    </row>
    <row r="115" spans="1:10" ht="14.4" x14ac:dyDescent="0.3">
      <c r="A115" s="14" t="s">
        <v>2246</v>
      </c>
      <c r="B115" s="13" t="s">
        <v>725</v>
      </c>
      <c r="C115" s="14">
        <v>713934312</v>
      </c>
      <c r="D115" s="14" t="s">
        <v>39</v>
      </c>
      <c r="E115" s="16" t="s">
        <v>1598</v>
      </c>
      <c r="F115" s="16" t="s">
        <v>1599</v>
      </c>
      <c r="G115" s="15">
        <v>206</v>
      </c>
      <c r="H115" s="14" t="s">
        <v>23</v>
      </c>
      <c r="I115" s="12">
        <v>1</v>
      </c>
      <c r="J115" s="14" t="s">
        <v>637</v>
      </c>
    </row>
    <row r="116" spans="1:10" ht="14.4" x14ac:dyDescent="0.3">
      <c r="A116" s="14" t="s">
        <v>2247</v>
      </c>
      <c r="B116" s="13" t="s">
        <v>876</v>
      </c>
      <c r="C116" s="14">
        <v>620436872</v>
      </c>
      <c r="D116" s="14" t="s">
        <v>59</v>
      </c>
      <c r="E116" s="16" t="s">
        <v>1604</v>
      </c>
      <c r="F116" s="16" t="s">
        <v>1605</v>
      </c>
      <c r="G116" s="15">
        <v>2018</v>
      </c>
      <c r="H116" s="14" t="s">
        <v>60</v>
      </c>
      <c r="I116" s="12">
        <v>1.1000000000000001</v>
      </c>
      <c r="J116" s="14" t="s">
        <v>637</v>
      </c>
    </row>
    <row r="117" spans="1:10" ht="14.4" x14ac:dyDescent="0.3">
      <c r="A117" s="14" t="s">
        <v>2248</v>
      </c>
      <c r="B117" s="13" t="s">
        <v>861</v>
      </c>
      <c r="C117" s="14">
        <v>792344186</v>
      </c>
      <c r="D117" s="14" t="s">
        <v>43</v>
      </c>
      <c r="E117" s="14" t="s">
        <v>44</v>
      </c>
      <c r="F117" s="14" t="s">
        <v>45</v>
      </c>
      <c r="G117" s="15">
        <v>108</v>
      </c>
      <c r="H117" s="14" t="s">
        <v>46</v>
      </c>
      <c r="I117" s="12">
        <v>1</v>
      </c>
      <c r="J117" s="14" t="s">
        <v>637</v>
      </c>
    </row>
    <row r="118" spans="1:10" ht="14.4" x14ac:dyDescent="0.3">
      <c r="A118" s="14" t="s">
        <v>2249</v>
      </c>
      <c r="B118" s="13" t="s">
        <v>870</v>
      </c>
      <c r="C118" s="14">
        <v>401535038</v>
      </c>
      <c r="D118" s="14" t="s">
        <v>43</v>
      </c>
      <c r="E118" s="14" t="s">
        <v>44</v>
      </c>
      <c r="F118" s="14" t="s">
        <v>45</v>
      </c>
      <c r="G118" s="15">
        <v>104</v>
      </c>
      <c r="H118" s="14" t="s">
        <v>46</v>
      </c>
      <c r="I118" s="12">
        <v>1</v>
      </c>
      <c r="J118" s="14" t="s">
        <v>637</v>
      </c>
    </row>
    <row r="119" spans="1:10" ht="14.4" x14ac:dyDescent="0.3">
      <c r="A119" s="14" t="s">
        <v>2250</v>
      </c>
      <c r="B119" s="13" t="s">
        <v>926</v>
      </c>
      <c r="C119" s="14">
        <v>530816198</v>
      </c>
      <c r="D119" s="14" t="s">
        <v>31</v>
      </c>
      <c r="E119" s="14" t="s">
        <v>32</v>
      </c>
      <c r="F119" s="14" t="s">
        <v>33</v>
      </c>
      <c r="G119" s="15">
        <v>251</v>
      </c>
      <c r="H119" s="14" t="s">
        <v>23</v>
      </c>
      <c r="I119" s="12">
        <v>1</v>
      </c>
      <c r="J119" s="14" t="s">
        <v>637</v>
      </c>
    </row>
    <row r="120" spans="1:10" ht="14.4" x14ac:dyDescent="0.3">
      <c r="A120" s="14" t="s">
        <v>2251</v>
      </c>
      <c r="B120" s="13" t="s">
        <v>989</v>
      </c>
      <c r="C120" s="14">
        <v>492775884</v>
      </c>
      <c r="D120" s="14" t="s">
        <v>59</v>
      </c>
      <c r="E120" s="16" t="s">
        <v>1604</v>
      </c>
      <c r="F120" s="16" t="s">
        <v>1605</v>
      </c>
      <c r="G120" s="15">
        <v>2197</v>
      </c>
      <c r="H120" s="14" t="s">
        <v>60</v>
      </c>
      <c r="I120" s="12">
        <v>1.1000000000000001</v>
      </c>
      <c r="J120" s="14" t="s">
        <v>637</v>
      </c>
    </row>
    <row r="121" spans="1:10" ht="14.4" x14ac:dyDescent="0.3">
      <c r="A121" s="14" t="s">
        <v>2252</v>
      </c>
      <c r="B121" s="13" t="s">
        <v>884</v>
      </c>
      <c r="C121" s="14">
        <v>709195374</v>
      </c>
      <c r="D121" s="14" t="s">
        <v>39</v>
      </c>
      <c r="E121" s="16" t="s">
        <v>1598</v>
      </c>
      <c r="F121" s="16" t="s">
        <v>1599</v>
      </c>
      <c r="G121" s="15">
        <v>212</v>
      </c>
      <c r="H121" s="14" t="s">
        <v>23</v>
      </c>
      <c r="I121" s="12">
        <v>1</v>
      </c>
      <c r="J121" s="14" t="s">
        <v>637</v>
      </c>
    </row>
    <row r="122" spans="1:10" ht="14.4" x14ac:dyDescent="0.3">
      <c r="A122" s="14" t="s">
        <v>2253</v>
      </c>
      <c r="B122" s="13" t="s">
        <v>952</v>
      </c>
      <c r="C122" s="14">
        <v>859365129</v>
      </c>
      <c r="D122" s="14" t="s">
        <v>35</v>
      </c>
      <c r="E122" s="14" t="s">
        <v>36</v>
      </c>
      <c r="F122" s="14" t="s">
        <v>26</v>
      </c>
      <c r="G122" s="15">
        <v>505</v>
      </c>
      <c r="H122" s="14" t="s">
        <v>37</v>
      </c>
      <c r="I122" s="12">
        <v>1.02</v>
      </c>
      <c r="J122" s="14" t="s">
        <v>637</v>
      </c>
    </row>
    <row r="123" spans="1:10" ht="14.4" x14ac:dyDescent="0.3">
      <c r="A123" s="14" t="s">
        <v>2254</v>
      </c>
      <c r="B123" s="13" t="s">
        <v>720</v>
      </c>
      <c r="C123" s="14">
        <v>769784574</v>
      </c>
      <c r="D123" s="14" t="s">
        <v>31</v>
      </c>
      <c r="E123" s="14" t="s">
        <v>32</v>
      </c>
      <c r="F123" s="14" t="s">
        <v>33</v>
      </c>
      <c r="G123" s="15">
        <v>108</v>
      </c>
      <c r="H123" s="14" t="s">
        <v>23</v>
      </c>
      <c r="I123" s="12">
        <v>1</v>
      </c>
      <c r="J123" s="14" t="s">
        <v>637</v>
      </c>
    </row>
    <row r="124" spans="1:10" ht="14.4" x14ac:dyDescent="0.3">
      <c r="A124" s="14" t="s">
        <v>2255</v>
      </c>
      <c r="B124" s="13" t="s">
        <v>693</v>
      </c>
      <c r="C124" s="14">
        <v>750156415</v>
      </c>
      <c r="D124" s="14" t="s">
        <v>20</v>
      </c>
      <c r="E124" s="14" t="s">
        <v>21</v>
      </c>
      <c r="F124" s="14" t="s">
        <v>22</v>
      </c>
      <c r="G124" s="15">
        <v>108</v>
      </c>
      <c r="H124" s="14" t="s">
        <v>23</v>
      </c>
      <c r="I124" s="12">
        <v>1</v>
      </c>
      <c r="J124" s="14" t="s">
        <v>637</v>
      </c>
    </row>
    <row r="125" spans="1:10" ht="14.4" x14ac:dyDescent="0.3">
      <c r="A125" s="14" t="s">
        <v>2256</v>
      </c>
      <c r="B125" s="13" t="s">
        <v>864</v>
      </c>
      <c r="C125" s="14">
        <v>177538467</v>
      </c>
      <c r="D125" s="14" t="s">
        <v>31</v>
      </c>
      <c r="E125" s="14" t="s">
        <v>32</v>
      </c>
      <c r="F125" s="14" t="s">
        <v>33</v>
      </c>
      <c r="G125" s="15">
        <v>251</v>
      </c>
      <c r="H125" s="14" t="s">
        <v>23</v>
      </c>
      <c r="I125" s="12">
        <v>1</v>
      </c>
      <c r="J125" s="14" t="s">
        <v>637</v>
      </c>
    </row>
    <row r="126" spans="1:10" ht="14.4" x14ac:dyDescent="0.3">
      <c r="A126" s="14" t="s">
        <v>2257</v>
      </c>
      <c r="B126" s="13" t="s">
        <v>731</v>
      </c>
      <c r="C126" s="14">
        <v>328139914</v>
      </c>
      <c r="D126" s="14" t="s">
        <v>31</v>
      </c>
      <c r="E126" s="14" t="s">
        <v>32</v>
      </c>
      <c r="F126" s="14" t="s">
        <v>33</v>
      </c>
      <c r="G126" s="15">
        <v>526</v>
      </c>
      <c r="H126" s="14" t="s">
        <v>23</v>
      </c>
      <c r="I126" s="12">
        <v>1.02</v>
      </c>
      <c r="J126" s="14" t="s">
        <v>637</v>
      </c>
    </row>
    <row r="127" spans="1:10" ht="14.4" x14ac:dyDescent="0.3">
      <c r="A127" s="14" t="s">
        <v>2258</v>
      </c>
      <c r="B127" s="13" t="s">
        <v>916</v>
      </c>
      <c r="C127" s="14">
        <v>639322904</v>
      </c>
      <c r="D127" s="14" t="s">
        <v>35</v>
      </c>
      <c r="E127" s="14" t="s">
        <v>36</v>
      </c>
      <c r="F127" s="14" t="s">
        <v>26</v>
      </c>
      <c r="G127" s="15">
        <v>543</v>
      </c>
      <c r="H127" s="14" t="s">
        <v>37</v>
      </c>
      <c r="I127" s="12">
        <v>1.02</v>
      </c>
      <c r="J127" s="14" t="s">
        <v>637</v>
      </c>
    </row>
    <row r="128" spans="1:10" ht="14.4" x14ac:dyDescent="0.3">
      <c r="A128" s="14" t="s">
        <v>2259</v>
      </c>
      <c r="B128" s="13" t="s">
        <v>979</v>
      </c>
      <c r="C128" s="14">
        <v>518254406</v>
      </c>
      <c r="D128" s="14" t="s">
        <v>39</v>
      </c>
      <c r="E128" s="16" t="s">
        <v>1598</v>
      </c>
      <c r="F128" s="16" t="s">
        <v>1599</v>
      </c>
      <c r="G128" s="15">
        <v>220</v>
      </c>
      <c r="H128" s="14" t="s">
        <v>23</v>
      </c>
      <c r="I128" s="12">
        <v>1</v>
      </c>
      <c r="J128" s="14" t="s">
        <v>637</v>
      </c>
    </row>
    <row r="129" spans="1:10" ht="14.4" x14ac:dyDescent="0.3">
      <c r="A129" s="14" t="s">
        <v>2260</v>
      </c>
      <c r="B129" s="13" t="s">
        <v>689</v>
      </c>
      <c r="C129" s="14">
        <v>404087455</v>
      </c>
      <c r="D129" s="14" t="s">
        <v>39</v>
      </c>
      <c r="E129" s="16" t="s">
        <v>1598</v>
      </c>
      <c r="F129" s="16" t="s">
        <v>1599</v>
      </c>
      <c r="G129" s="15">
        <v>218</v>
      </c>
      <c r="H129" s="14" t="s">
        <v>23</v>
      </c>
      <c r="I129" s="12">
        <v>1</v>
      </c>
      <c r="J129" s="14" t="s">
        <v>637</v>
      </c>
    </row>
    <row r="130" spans="1:10" ht="14.4" x14ac:dyDescent="0.3">
      <c r="A130" s="14" t="s">
        <v>2261</v>
      </c>
      <c r="B130" s="13" t="s">
        <v>923</v>
      </c>
      <c r="C130" s="14">
        <v>310969226</v>
      </c>
      <c r="D130" s="14" t="s">
        <v>43</v>
      </c>
      <c r="E130" s="14" t="s">
        <v>44</v>
      </c>
      <c r="F130" s="14" t="s">
        <v>45</v>
      </c>
      <c r="G130" s="15">
        <v>108</v>
      </c>
      <c r="H130" s="14" t="s">
        <v>46</v>
      </c>
      <c r="I130" s="12">
        <v>1</v>
      </c>
      <c r="J130" s="14" t="s">
        <v>637</v>
      </c>
    </row>
    <row r="131" spans="1:10" ht="14.4" x14ac:dyDescent="0.3">
      <c r="A131" s="14" t="s">
        <v>2262</v>
      </c>
      <c r="B131" s="13" t="s">
        <v>986</v>
      </c>
      <c r="C131" s="14">
        <v>604768239</v>
      </c>
      <c r="D131" s="14" t="s">
        <v>31</v>
      </c>
      <c r="E131" s="14" t="s">
        <v>32</v>
      </c>
      <c r="F131" s="14" t="s">
        <v>33</v>
      </c>
      <c r="G131" s="15">
        <v>269</v>
      </c>
      <c r="H131" s="14" t="s">
        <v>23</v>
      </c>
      <c r="I131" s="12">
        <v>1</v>
      </c>
      <c r="J131" s="14" t="s">
        <v>637</v>
      </c>
    </row>
    <row r="132" spans="1:10" ht="14.4" x14ac:dyDescent="0.3">
      <c r="A132" s="14" t="s">
        <v>2263</v>
      </c>
      <c r="B132" s="13" t="s">
        <v>904</v>
      </c>
      <c r="C132" s="14">
        <v>221926571</v>
      </c>
      <c r="D132" s="14" t="s">
        <v>20</v>
      </c>
      <c r="E132" s="14" t="s">
        <v>21</v>
      </c>
      <c r="F132" s="14" t="s">
        <v>22</v>
      </c>
      <c r="G132" s="15">
        <v>104</v>
      </c>
      <c r="H132" s="14" t="s">
        <v>23</v>
      </c>
      <c r="I132" s="12">
        <v>1</v>
      </c>
      <c r="J132" s="14" t="s">
        <v>637</v>
      </c>
    </row>
    <row r="133" spans="1:10" ht="14.4" x14ac:dyDescent="0.3">
      <c r="A133" s="14" t="s">
        <v>2264</v>
      </c>
      <c r="B133" s="13" t="s">
        <v>933</v>
      </c>
      <c r="C133" s="14">
        <v>855725145</v>
      </c>
      <c r="D133" s="14" t="s">
        <v>25</v>
      </c>
      <c r="E133" s="16" t="s">
        <v>1602</v>
      </c>
      <c r="F133" s="16" t="s">
        <v>1603</v>
      </c>
      <c r="G133" s="15">
        <v>210</v>
      </c>
      <c r="H133" s="14" t="s">
        <v>27</v>
      </c>
      <c r="I133" s="12">
        <v>1.02</v>
      </c>
      <c r="J133" s="14" t="s">
        <v>637</v>
      </c>
    </row>
    <row r="134" spans="1:10" ht="14.4" x14ac:dyDescent="0.3">
      <c r="A134" s="14" t="s">
        <v>2265</v>
      </c>
      <c r="B134" s="13" t="s">
        <v>996</v>
      </c>
      <c r="C134" s="14">
        <v>525394325</v>
      </c>
      <c r="D134" s="14" t="s">
        <v>29</v>
      </c>
      <c r="E134" s="16" t="s">
        <v>1600</v>
      </c>
      <c r="F134" s="16" t="s">
        <v>1601</v>
      </c>
      <c r="G134" s="15">
        <v>201</v>
      </c>
      <c r="H134" s="14" t="s">
        <v>23</v>
      </c>
      <c r="I134" s="12">
        <v>1</v>
      </c>
      <c r="J134" s="14" t="s">
        <v>637</v>
      </c>
    </row>
    <row r="135" spans="1:10" ht="14.4" x14ac:dyDescent="0.3">
      <c r="A135" s="14" t="s">
        <v>2266</v>
      </c>
      <c r="B135" s="13" t="s">
        <v>854</v>
      </c>
      <c r="C135" s="14">
        <v>118981311</v>
      </c>
      <c r="D135" s="14" t="s">
        <v>35</v>
      </c>
      <c r="E135" s="14" t="s">
        <v>36</v>
      </c>
      <c r="F135" s="14" t="s">
        <v>26</v>
      </c>
      <c r="G135" s="15">
        <v>547</v>
      </c>
      <c r="H135" s="14" t="s">
        <v>37</v>
      </c>
      <c r="I135" s="12">
        <v>1.02</v>
      </c>
      <c r="J135" s="14" t="s">
        <v>637</v>
      </c>
    </row>
    <row r="136" spans="1:10" ht="14.4" x14ac:dyDescent="0.3">
      <c r="A136" s="14" t="s">
        <v>2267</v>
      </c>
      <c r="B136" s="13" t="s">
        <v>737</v>
      </c>
      <c r="C136" s="14">
        <v>657099506</v>
      </c>
      <c r="D136" s="14" t="s">
        <v>20</v>
      </c>
      <c r="E136" s="14" t="s">
        <v>21</v>
      </c>
      <c r="F136" s="14" t="s">
        <v>22</v>
      </c>
      <c r="G136" s="15">
        <v>102</v>
      </c>
      <c r="H136" s="14" t="s">
        <v>23</v>
      </c>
      <c r="I136" s="12">
        <v>1</v>
      </c>
      <c r="J136" s="14" t="s">
        <v>637</v>
      </c>
    </row>
    <row r="137" spans="1:10" ht="14.4" x14ac:dyDescent="0.3">
      <c r="A137" s="14" t="s">
        <v>2268</v>
      </c>
      <c r="B137" s="13" t="s">
        <v>420</v>
      </c>
      <c r="C137" s="14">
        <v>950652913</v>
      </c>
      <c r="D137" s="14" t="s">
        <v>29</v>
      </c>
      <c r="E137" s="16" t="s">
        <v>1600</v>
      </c>
      <c r="F137" s="16" t="s">
        <v>1601</v>
      </c>
      <c r="G137" s="15">
        <v>220</v>
      </c>
      <c r="H137" s="14" t="s">
        <v>23</v>
      </c>
      <c r="I137" s="12">
        <v>0.97</v>
      </c>
      <c r="J137" s="14" t="s">
        <v>17</v>
      </c>
    </row>
    <row r="138" spans="1:10" ht="14.4" x14ac:dyDescent="0.3">
      <c r="A138" s="14" t="s">
        <v>2269</v>
      </c>
      <c r="B138" s="13" t="s">
        <v>356</v>
      </c>
      <c r="C138" s="14">
        <v>527103273</v>
      </c>
      <c r="D138" s="14" t="s">
        <v>39</v>
      </c>
      <c r="E138" s="16" t="s">
        <v>1598</v>
      </c>
      <c r="F138" s="16" t="s">
        <v>1599</v>
      </c>
      <c r="G138" s="15">
        <v>208</v>
      </c>
      <c r="H138" s="14" t="s">
        <v>23</v>
      </c>
      <c r="I138" s="12">
        <v>0.97</v>
      </c>
      <c r="J138" s="14" t="s">
        <v>17</v>
      </c>
    </row>
    <row r="139" spans="1:10" ht="14.4" x14ac:dyDescent="0.3">
      <c r="A139" s="14" t="s">
        <v>2270</v>
      </c>
      <c r="B139" s="13" t="s">
        <v>441</v>
      </c>
      <c r="C139" s="14">
        <v>583285029</v>
      </c>
      <c r="D139" s="14" t="s">
        <v>13</v>
      </c>
      <c r="E139" s="14" t="s">
        <v>14</v>
      </c>
      <c r="F139" s="14" t="s">
        <v>15</v>
      </c>
      <c r="G139" s="15">
        <v>1207</v>
      </c>
      <c r="H139" s="14" t="s">
        <v>16</v>
      </c>
      <c r="I139" s="12">
        <v>1.0669999999999999</v>
      </c>
      <c r="J139" s="14" t="s">
        <v>17</v>
      </c>
    </row>
    <row r="140" spans="1:10" ht="14.4" x14ac:dyDescent="0.3">
      <c r="A140" s="14" t="s">
        <v>2271</v>
      </c>
      <c r="B140" s="13" t="s">
        <v>291</v>
      </c>
      <c r="C140" s="14">
        <v>192857759</v>
      </c>
      <c r="D140" s="14" t="s">
        <v>31</v>
      </c>
      <c r="E140" s="14" t="s">
        <v>32</v>
      </c>
      <c r="F140" s="14" t="s">
        <v>33</v>
      </c>
      <c r="G140" s="15">
        <v>251</v>
      </c>
      <c r="H140" s="14" t="s">
        <v>23</v>
      </c>
      <c r="I140" s="12">
        <v>0.97</v>
      </c>
      <c r="J140" s="14" t="s">
        <v>17</v>
      </c>
    </row>
    <row r="141" spans="1:10" ht="14.4" x14ac:dyDescent="0.3">
      <c r="A141" s="14" t="s">
        <v>2272</v>
      </c>
      <c r="B141" s="13" t="s">
        <v>186</v>
      </c>
      <c r="C141" s="14">
        <v>747912865</v>
      </c>
      <c r="D141" s="14" t="s">
        <v>29</v>
      </c>
      <c r="E141" s="16" t="s">
        <v>1600</v>
      </c>
      <c r="F141" s="16" t="s">
        <v>1601</v>
      </c>
      <c r="G141" s="15">
        <v>215</v>
      </c>
      <c r="H141" s="14" t="s">
        <v>23</v>
      </c>
      <c r="I141" s="12">
        <v>0.97</v>
      </c>
      <c r="J141" s="14" t="s">
        <v>17</v>
      </c>
    </row>
    <row r="142" spans="1:10" ht="14.4" x14ac:dyDescent="0.3">
      <c r="A142" s="14" t="s">
        <v>2273</v>
      </c>
      <c r="B142" s="13" t="s">
        <v>259</v>
      </c>
      <c r="C142" s="14">
        <v>191972125</v>
      </c>
      <c r="D142" s="14" t="s">
        <v>39</v>
      </c>
      <c r="E142" s="16" t="s">
        <v>1598</v>
      </c>
      <c r="F142" s="16" t="s">
        <v>1599</v>
      </c>
      <c r="G142" s="15">
        <v>206</v>
      </c>
      <c r="H142" s="14" t="s">
        <v>23</v>
      </c>
      <c r="I142" s="12">
        <v>0.97</v>
      </c>
      <c r="J142" s="14" t="s">
        <v>17</v>
      </c>
    </row>
    <row r="143" spans="1:10" ht="14.4" x14ac:dyDescent="0.3">
      <c r="A143" s="14" t="s">
        <v>2274</v>
      </c>
      <c r="B143" s="13" t="s">
        <v>322</v>
      </c>
      <c r="C143" s="14">
        <v>591745339</v>
      </c>
      <c r="D143" s="14" t="s">
        <v>13</v>
      </c>
      <c r="E143" s="14" t="s">
        <v>14</v>
      </c>
      <c r="F143" s="14" t="s">
        <v>15</v>
      </c>
      <c r="G143" s="15">
        <v>1303</v>
      </c>
      <c r="H143" s="14" t="s">
        <v>16</v>
      </c>
      <c r="I143" s="12">
        <v>1.0669999999999999</v>
      </c>
      <c r="J143" s="14" t="s">
        <v>17</v>
      </c>
    </row>
    <row r="144" spans="1:10" ht="14.4" x14ac:dyDescent="0.3">
      <c r="A144" s="14" t="s">
        <v>2275</v>
      </c>
      <c r="B144" s="13" t="s">
        <v>228</v>
      </c>
      <c r="C144" s="14">
        <v>290519918</v>
      </c>
      <c r="D144" s="14" t="s">
        <v>1566</v>
      </c>
      <c r="E144" s="16" t="s">
        <v>1596</v>
      </c>
      <c r="F144" s="16" t="s">
        <v>1597</v>
      </c>
      <c r="G144" s="15">
        <v>207</v>
      </c>
      <c r="H144" s="14" t="s">
        <v>23</v>
      </c>
      <c r="I144" s="12">
        <v>0.98939999999999995</v>
      </c>
      <c r="J144" s="14" t="s">
        <v>17</v>
      </c>
    </row>
    <row r="145" spans="1:10" ht="14.4" x14ac:dyDescent="0.3">
      <c r="A145" s="14" t="s">
        <v>2276</v>
      </c>
      <c r="B145" s="13" t="s">
        <v>380</v>
      </c>
      <c r="C145" s="14">
        <v>197448363</v>
      </c>
      <c r="D145" s="14" t="s">
        <v>35</v>
      </c>
      <c r="E145" s="14" t="s">
        <v>36</v>
      </c>
      <c r="F145" s="14" t="s">
        <v>26</v>
      </c>
      <c r="G145" s="15">
        <v>505</v>
      </c>
      <c r="H145" s="14" t="s">
        <v>37</v>
      </c>
      <c r="I145" s="12">
        <v>0.98939999999999995</v>
      </c>
      <c r="J145" s="14" t="s">
        <v>17</v>
      </c>
    </row>
    <row r="146" spans="1:10" ht="14.4" x14ac:dyDescent="0.3">
      <c r="A146" s="14" t="s">
        <v>2277</v>
      </c>
      <c r="B146" s="13" t="s">
        <v>256</v>
      </c>
      <c r="C146" s="14">
        <v>109983416</v>
      </c>
      <c r="D146" s="14" t="s">
        <v>35</v>
      </c>
      <c r="E146" s="14" t="s">
        <v>36</v>
      </c>
      <c r="F146" s="14" t="s">
        <v>26</v>
      </c>
      <c r="G146" s="15">
        <v>541</v>
      </c>
      <c r="H146" s="14" t="s">
        <v>37</v>
      </c>
      <c r="I146" s="12">
        <v>0.98939999999999995</v>
      </c>
      <c r="J146" s="14" t="s">
        <v>17</v>
      </c>
    </row>
    <row r="147" spans="1:10" ht="14.4" x14ac:dyDescent="0.3">
      <c r="A147" s="14" t="s">
        <v>2278</v>
      </c>
      <c r="B147" s="13" t="s">
        <v>91</v>
      </c>
      <c r="C147" s="14">
        <v>224329928</v>
      </c>
      <c r="D147" s="14" t="s">
        <v>29</v>
      </c>
      <c r="E147" s="16" t="s">
        <v>1600</v>
      </c>
      <c r="F147" s="16" t="s">
        <v>1601</v>
      </c>
      <c r="G147" s="15">
        <v>217</v>
      </c>
      <c r="H147" s="14" t="s">
        <v>23</v>
      </c>
      <c r="I147" s="12">
        <v>0.97</v>
      </c>
      <c r="J147" s="14" t="s">
        <v>17</v>
      </c>
    </row>
    <row r="148" spans="1:10" ht="14.4" x14ac:dyDescent="0.3">
      <c r="A148" s="14" t="s">
        <v>2279</v>
      </c>
      <c r="B148" s="13" t="s">
        <v>682</v>
      </c>
      <c r="C148" s="14">
        <v>145643190</v>
      </c>
      <c r="D148" s="14" t="s">
        <v>13</v>
      </c>
      <c r="E148" s="14" t="s">
        <v>14</v>
      </c>
      <c r="F148" s="14" t="s">
        <v>15</v>
      </c>
      <c r="G148" s="15">
        <v>1205</v>
      </c>
      <c r="H148" s="14" t="s">
        <v>16</v>
      </c>
      <c r="I148" s="12">
        <v>1.1000000000000001</v>
      </c>
      <c r="J148" s="14" t="s">
        <v>637</v>
      </c>
    </row>
    <row r="149" spans="1:10" ht="14.4" x14ac:dyDescent="0.3">
      <c r="A149" s="14" t="s">
        <v>2280</v>
      </c>
      <c r="B149" s="13" t="s">
        <v>108</v>
      </c>
      <c r="C149" s="14">
        <v>753751714</v>
      </c>
      <c r="D149" s="14" t="s">
        <v>1566</v>
      </c>
      <c r="E149" s="16" t="s">
        <v>1596</v>
      </c>
      <c r="F149" s="16" t="s">
        <v>1597</v>
      </c>
      <c r="G149" s="15">
        <v>214</v>
      </c>
      <c r="H149" s="14" t="s">
        <v>23</v>
      </c>
      <c r="I149" s="12">
        <v>0.98939999999999995</v>
      </c>
      <c r="J149" s="14" t="s">
        <v>17</v>
      </c>
    </row>
    <row r="150" spans="1:10" ht="14.4" x14ac:dyDescent="0.3">
      <c r="A150" s="14" t="s">
        <v>2281</v>
      </c>
      <c r="B150" s="13" t="s">
        <v>622</v>
      </c>
      <c r="C150" s="14">
        <v>430010888</v>
      </c>
      <c r="D150" s="14" t="s">
        <v>20</v>
      </c>
      <c r="E150" s="14" t="s">
        <v>21</v>
      </c>
      <c r="F150" s="14" t="s">
        <v>22</v>
      </c>
      <c r="G150" s="15">
        <v>100</v>
      </c>
      <c r="H150" s="14" t="s">
        <v>23</v>
      </c>
      <c r="I150" s="12">
        <v>0.97</v>
      </c>
      <c r="J150" s="14" t="s">
        <v>17</v>
      </c>
    </row>
    <row r="151" spans="1:10" ht="14.4" x14ac:dyDescent="0.3">
      <c r="A151" s="14" t="s">
        <v>2282</v>
      </c>
      <c r="B151" s="13" t="s">
        <v>512</v>
      </c>
      <c r="C151" s="14">
        <v>970243014</v>
      </c>
      <c r="D151" s="14" t="s">
        <v>59</v>
      </c>
      <c r="E151" s="16" t="s">
        <v>1604</v>
      </c>
      <c r="F151" s="16" t="s">
        <v>1605</v>
      </c>
      <c r="G151" s="15">
        <v>2056</v>
      </c>
      <c r="H151" s="14" t="s">
        <v>60</v>
      </c>
      <c r="I151" s="12">
        <v>1.0669999999999999</v>
      </c>
      <c r="J151" s="14" t="s">
        <v>17</v>
      </c>
    </row>
    <row r="152" spans="1:10" ht="14.4" x14ac:dyDescent="0.3">
      <c r="A152" s="14" t="s">
        <v>2283</v>
      </c>
      <c r="B152" s="13" t="s">
        <v>667</v>
      </c>
      <c r="C152" s="14">
        <v>259306410</v>
      </c>
      <c r="D152" s="14" t="s">
        <v>1566</v>
      </c>
      <c r="E152" s="16" t="s">
        <v>1596</v>
      </c>
      <c r="F152" s="16" t="s">
        <v>1597</v>
      </c>
      <c r="G152" s="15">
        <v>212</v>
      </c>
      <c r="H152" s="14" t="s">
        <v>23</v>
      </c>
      <c r="I152" s="12">
        <v>1.02</v>
      </c>
      <c r="J152" s="14" t="s">
        <v>637</v>
      </c>
    </row>
    <row r="153" spans="1:10" ht="14.4" x14ac:dyDescent="0.3">
      <c r="A153" s="14" t="s">
        <v>2284</v>
      </c>
      <c r="B153" s="13" t="s">
        <v>268</v>
      </c>
      <c r="C153" s="14">
        <v>733388103</v>
      </c>
      <c r="D153" s="14" t="s">
        <v>13</v>
      </c>
      <c r="E153" s="14" t="s">
        <v>14</v>
      </c>
      <c r="F153" s="14" t="s">
        <v>15</v>
      </c>
      <c r="G153" s="15">
        <v>1240</v>
      </c>
      <c r="H153" s="14" t="s">
        <v>16</v>
      </c>
      <c r="I153" s="12">
        <v>1.0669999999999999</v>
      </c>
      <c r="J153" s="14" t="s">
        <v>17</v>
      </c>
    </row>
    <row r="154" spans="1:10" ht="14.4" x14ac:dyDescent="0.3">
      <c r="A154" s="14" t="s">
        <v>2285</v>
      </c>
      <c r="B154" s="13" t="s">
        <v>167</v>
      </c>
      <c r="C154" s="14">
        <v>599701483</v>
      </c>
      <c r="D154" s="14" t="s">
        <v>31</v>
      </c>
      <c r="E154" s="14"/>
      <c r="F154" s="14" t="s">
        <v>33</v>
      </c>
      <c r="G154" s="15">
        <v>256</v>
      </c>
      <c r="H154" s="14" t="s">
        <v>23</v>
      </c>
      <c r="I154" s="12">
        <v>0.97</v>
      </c>
      <c r="J154" s="14" t="s">
        <v>17</v>
      </c>
    </row>
    <row r="155" spans="1:10" ht="14.4" x14ac:dyDescent="0.3">
      <c r="A155" s="14" t="s">
        <v>2288</v>
      </c>
      <c r="B155" s="13" t="s">
        <v>1034</v>
      </c>
      <c r="C155" s="14">
        <v>341891607</v>
      </c>
      <c r="D155" s="14" t="s">
        <v>59</v>
      </c>
      <c r="E155" s="16" t="s">
        <v>1604</v>
      </c>
      <c r="F155" s="16" t="s">
        <v>1605</v>
      </c>
      <c r="G155" s="15">
        <v>2117</v>
      </c>
      <c r="H155" s="14" t="s">
        <v>60</v>
      </c>
      <c r="I155" s="12">
        <v>1.1000000000000001</v>
      </c>
      <c r="J155" s="14" t="s">
        <v>637</v>
      </c>
    </row>
    <row r="156" spans="1:10" ht="14.4" x14ac:dyDescent="0.3">
      <c r="A156" s="14" t="s">
        <v>2224</v>
      </c>
      <c r="B156" s="13" t="s">
        <v>736</v>
      </c>
      <c r="C156" s="14">
        <v>358504728</v>
      </c>
      <c r="D156" s="14" t="s">
        <v>39</v>
      </c>
      <c r="E156" s="16" t="s">
        <v>1598</v>
      </c>
      <c r="F156" s="16" t="s">
        <v>1599</v>
      </c>
      <c r="G156" s="15">
        <v>1268</v>
      </c>
      <c r="H156" s="14" t="s">
        <v>23</v>
      </c>
      <c r="I156" s="12">
        <v>1.1000000000000001</v>
      </c>
      <c r="J156" s="14" t="s">
        <v>637</v>
      </c>
    </row>
    <row r="157" spans="1:10" ht="14.4" x14ac:dyDescent="0.3">
      <c r="A157" s="14" t="s">
        <v>2289</v>
      </c>
      <c r="B157" s="13" t="s">
        <v>736</v>
      </c>
      <c r="C157" s="14">
        <v>358504728</v>
      </c>
      <c r="D157" s="14" t="s">
        <v>39</v>
      </c>
      <c r="E157" s="16" t="s">
        <v>1598</v>
      </c>
      <c r="F157" s="16" t="s">
        <v>1599</v>
      </c>
      <c r="G157" s="15">
        <v>1268</v>
      </c>
      <c r="H157" s="14" t="s">
        <v>23</v>
      </c>
      <c r="I157" s="12">
        <v>1.1000000000000001</v>
      </c>
      <c r="J157" s="14" t="s">
        <v>637</v>
      </c>
    </row>
    <row r="158" spans="1:10" ht="14.4" x14ac:dyDescent="0.3">
      <c r="A158" s="14" t="s">
        <v>2226</v>
      </c>
      <c r="B158" s="13" t="s">
        <v>859</v>
      </c>
      <c r="C158" s="14">
        <v>410776719</v>
      </c>
      <c r="D158" s="14" t="s">
        <v>13</v>
      </c>
      <c r="E158" s="14" t="s">
        <v>14</v>
      </c>
      <c r="F158" s="14" t="s">
        <v>15</v>
      </c>
      <c r="G158" s="15">
        <v>1213</v>
      </c>
      <c r="H158" s="14" t="s">
        <v>16</v>
      </c>
      <c r="I158" s="12">
        <v>1.1000000000000001</v>
      </c>
      <c r="J158" s="14" t="s">
        <v>637</v>
      </c>
    </row>
    <row r="159" spans="1:10" ht="14.4" x14ac:dyDescent="0.3">
      <c r="A159" s="14" t="s">
        <v>2291</v>
      </c>
      <c r="B159" s="13" t="s">
        <v>859</v>
      </c>
      <c r="C159" s="14">
        <v>410776719</v>
      </c>
      <c r="D159" s="14" t="s">
        <v>13</v>
      </c>
      <c r="E159" s="14" t="s">
        <v>14</v>
      </c>
      <c r="F159" s="14" t="s">
        <v>15</v>
      </c>
      <c r="G159" s="15">
        <v>1213</v>
      </c>
      <c r="H159" s="14" t="s">
        <v>16</v>
      </c>
      <c r="I159" s="12">
        <v>1.1000000000000001</v>
      </c>
      <c r="J159" s="14" t="s">
        <v>637</v>
      </c>
    </row>
    <row r="160" spans="1:10" ht="14.4" x14ac:dyDescent="0.3">
      <c r="A160" s="14" t="s">
        <v>2440</v>
      </c>
      <c r="B160" s="13" t="s">
        <v>336</v>
      </c>
      <c r="C160" s="14">
        <v>433443050</v>
      </c>
      <c r="D160" s="14" t="s">
        <v>31</v>
      </c>
      <c r="E160" s="14" t="s">
        <v>32</v>
      </c>
      <c r="F160" s="14" t="s">
        <v>33</v>
      </c>
      <c r="G160" s="15">
        <v>258</v>
      </c>
      <c r="H160" s="14" t="s">
        <v>23</v>
      </c>
      <c r="I160" s="12">
        <v>0.97</v>
      </c>
      <c r="J160" s="14" t="s">
        <v>17</v>
      </c>
    </row>
    <row r="161" spans="1:10" ht="14.4" x14ac:dyDescent="0.3">
      <c r="A161" s="14" t="s">
        <v>2451</v>
      </c>
      <c r="B161" s="13" t="s">
        <v>336</v>
      </c>
      <c r="C161" s="14">
        <v>433443050</v>
      </c>
      <c r="D161" s="14" t="s">
        <v>31</v>
      </c>
      <c r="E161" s="14" t="s">
        <v>32</v>
      </c>
      <c r="F161" s="14" t="s">
        <v>33</v>
      </c>
      <c r="G161" s="15">
        <v>258</v>
      </c>
      <c r="H161" s="14" t="s">
        <v>23</v>
      </c>
      <c r="I161" s="12">
        <v>0.97</v>
      </c>
      <c r="J161" s="14" t="s">
        <v>17</v>
      </c>
    </row>
    <row r="162" spans="1:10" ht="14.4" x14ac:dyDescent="0.3">
      <c r="A162" s="14" t="s">
        <v>2293</v>
      </c>
      <c r="B162" s="13" t="s">
        <v>382</v>
      </c>
      <c r="C162" s="14">
        <v>786935317</v>
      </c>
      <c r="D162" s="14" t="s">
        <v>29</v>
      </c>
      <c r="E162" s="16" t="s">
        <v>1600</v>
      </c>
      <c r="F162" s="16" t="s">
        <v>1601</v>
      </c>
      <c r="G162" s="15">
        <v>200</v>
      </c>
      <c r="H162" s="14" t="s">
        <v>23</v>
      </c>
      <c r="I162" s="12">
        <v>0.97</v>
      </c>
      <c r="J162" s="14" t="s">
        <v>17</v>
      </c>
    </row>
    <row r="163" spans="1:10" ht="14.4" x14ac:dyDescent="0.3">
      <c r="A163" s="14" t="s">
        <v>2294</v>
      </c>
      <c r="B163" s="13" t="s">
        <v>305</v>
      </c>
      <c r="C163" s="14">
        <v>297499378</v>
      </c>
      <c r="D163" s="14" t="s">
        <v>20</v>
      </c>
      <c r="E163" s="14" t="s">
        <v>21</v>
      </c>
      <c r="F163" s="14" t="s">
        <v>22</v>
      </c>
      <c r="G163" s="15">
        <v>110</v>
      </c>
      <c r="H163" s="14" t="s">
        <v>23</v>
      </c>
      <c r="I163" s="12">
        <v>0.97</v>
      </c>
      <c r="J163" s="14" t="s">
        <v>17</v>
      </c>
    </row>
    <row r="164" spans="1:10" ht="14.4" x14ac:dyDescent="0.3">
      <c r="A164" s="14" t="s">
        <v>2295</v>
      </c>
      <c r="B164" s="13" t="s">
        <v>193</v>
      </c>
      <c r="C164" s="14">
        <v>561327379</v>
      </c>
      <c r="D164" s="14" t="s">
        <v>35</v>
      </c>
      <c r="E164" s="14" t="s">
        <v>36</v>
      </c>
      <c r="F164" s="14" t="s">
        <v>26</v>
      </c>
      <c r="G164" s="15">
        <v>531</v>
      </c>
      <c r="H164" s="14" t="s">
        <v>37</v>
      </c>
      <c r="I164" s="12">
        <v>0.98939999999999995</v>
      </c>
      <c r="J164" s="14" t="s">
        <v>17</v>
      </c>
    </row>
    <row r="165" spans="1:10" ht="14.4" x14ac:dyDescent="0.3">
      <c r="A165" s="14" t="s">
        <v>2296</v>
      </c>
      <c r="B165" s="13" t="s">
        <v>408</v>
      </c>
      <c r="C165" s="14">
        <v>381367024</v>
      </c>
      <c r="D165" s="14" t="s">
        <v>1566</v>
      </c>
      <c r="E165" s="16" t="s">
        <v>1596</v>
      </c>
      <c r="F165" s="16" t="s">
        <v>1597</v>
      </c>
      <c r="G165" s="15">
        <v>216</v>
      </c>
      <c r="H165" s="14" t="s">
        <v>23</v>
      </c>
      <c r="I165" s="12">
        <v>0.98939999999999995</v>
      </c>
      <c r="J165" s="14" t="s">
        <v>17</v>
      </c>
    </row>
    <row r="166" spans="1:10" ht="14.4" x14ac:dyDescent="0.3">
      <c r="A166" s="14" t="s">
        <v>2297</v>
      </c>
      <c r="B166" s="13" t="s">
        <v>477</v>
      </c>
      <c r="C166" s="14">
        <v>789497058</v>
      </c>
      <c r="D166" s="14" t="s">
        <v>13</v>
      </c>
      <c r="E166" s="14" t="s">
        <v>14</v>
      </c>
      <c r="F166" s="14"/>
      <c r="G166" s="15">
        <v>1272</v>
      </c>
      <c r="H166" s="14" t="s">
        <v>16</v>
      </c>
      <c r="I166" s="12">
        <v>1.0669999999999999</v>
      </c>
      <c r="J166" s="14" t="s">
        <v>17</v>
      </c>
    </row>
    <row r="167" spans="1:10" ht="14.4" x14ac:dyDescent="0.3">
      <c r="A167" s="14" t="s">
        <v>2298</v>
      </c>
      <c r="B167" s="13" t="s">
        <v>449</v>
      </c>
      <c r="C167" s="14">
        <v>929027860</v>
      </c>
      <c r="D167" s="14" t="s">
        <v>59</v>
      </c>
      <c r="E167" s="16" t="s">
        <v>1604</v>
      </c>
      <c r="F167" s="16" t="s">
        <v>1605</v>
      </c>
      <c r="G167" s="15">
        <v>2111</v>
      </c>
      <c r="H167" s="14" t="s">
        <v>60</v>
      </c>
      <c r="I167" s="12">
        <v>1.0669999999999999</v>
      </c>
      <c r="J167" s="14" t="s">
        <v>17</v>
      </c>
    </row>
    <row r="168" spans="1:10" ht="14.4" x14ac:dyDescent="0.3">
      <c r="A168" s="14" t="s">
        <v>2299</v>
      </c>
      <c r="B168" s="13" t="s">
        <v>139</v>
      </c>
      <c r="C168" s="14">
        <v>378746867</v>
      </c>
      <c r="D168" s="14" t="s">
        <v>35</v>
      </c>
      <c r="E168" s="14" t="s">
        <v>36</v>
      </c>
      <c r="F168" s="14" t="s">
        <v>26</v>
      </c>
      <c r="G168" s="15">
        <v>523</v>
      </c>
      <c r="H168" s="14" t="s">
        <v>37</v>
      </c>
      <c r="I168" s="12">
        <v>0.98939999999999995</v>
      </c>
      <c r="J168" s="14" t="s">
        <v>17</v>
      </c>
    </row>
    <row r="169" spans="1:10" ht="14.4" x14ac:dyDescent="0.3">
      <c r="A169" s="14" t="s">
        <v>2300</v>
      </c>
      <c r="B169" s="13" t="s">
        <v>816</v>
      </c>
      <c r="C169" s="14">
        <v>513635633</v>
      </c>
      <c r="D169" s="14" t="s">
        <v>20</v>
      </c>
      <c r="E169" s="14" t="s">
        <v>21</v>
      </c>
      <c r="F169" s="14" t="s">
        <v>22</v>
      </c>
      <c r="G169" s="15">
        <v>106</v>
      </c>
      <c r="H169" s="14" t="s">
        <v>23</v>
      </c>
      <c r="I169" s="12">
        <v>1</v>
      </c>
      <c r="J169" s="14" t="s">
        <v>637</v>
      </c>
    </row>
    <row r="170" spans="1:10" ht="14.4" x14ac:dyDescent="0.3">
      <c r="A170" s="14" t="s">
        <v>2301</v>
      </c>
      <c r="B170" s="13" t="s">
        <v>510</v>
      </c>
      <c r="C170" s="14">
        <v>227256575</v>
      </c>
      <c r="D170" s="14" t="s">
        <v>29</v>
      </c>
      <c r="E170" s="16" t="s">
        <v>1600</v>
      </c>
      <c r="F170" s="16" t="s">
        <v>1601</v>
      </c>
      <c r="G170" s="15">
        <v>219</v>
      </c>
      <c r="H170" s="14" t="s">
        <v>23</v>
      </c>
      <c r="I170" s="12">
        <v>0.97</v>
      </c>
      <c r="J170" s="14" t="s">
        <v>17</v>
      </c>
    </row>
    <row r="171" spans="1:10" ht="14.4" x14ac:dyDescent="0.3">
      <c r="A171" s="14" t="s">
        <v>2302</v>
      </c>
      <c r="B171" s="13" t="s">
        <v>354</v>
      </c>
      <c r="C171" s="14">
        <v>867199190</v>
      </c>
      <c r="D171" s="14" t="s">
        <v>31</v>
      </c>
      <c r="E171" s="14" t="s">
        <v>32</v>
      </c>
      <c r="F171" s="14" t="s">
        <v>33</v>
      </c>
      <c r="G171" s="15">
        <v>257</v>
      </c>
      <c r="H171" s="14" t="s">
        <v>23</v>
      </c>
      <c r="I171" s="12">
        <v>0.97</v>
      </c>
      <c r="J171" s="14" t="s">
        <v>17</v>
      </c>
    </row>
    <row r="172" spans="1:10" ht="14.4" x14ac:dyDescent="0.3">
      <c r="A172" s="14" t="s">
        <v>2303</v>
      </c>
      <c r="B172" s="13" t="s">
        <v>111</v>
      </c>
      <c r="C172" s="14">
        <v>649746610</v>
      </c>
      <c r="D172" s="14" t="s">
        <v>1566</v>
      </c>
      <c r="E172" s="16" t="s">
        <v>1596</v>
      </c>
      <c r="F172" s="16" t="s">
        <v>1597</v>
      </c>
      <c r="G172" s="15">
        <v>208</v>
      </c>
      <c r="H172" s="14" t="s">
        <v>23</v>
      </c>
      <c r="I172" s="12">
        <v>0.98939999999999995</v>
      </c>
      <c r="J172" s="14" t="s">
        <v>17</v>
      </c>
    </row>
    <row r="173" spans="1:10" ht="14.4" x14ac:dyDescent="0.3">
      <c r="A173" s="14" t="s">
        <v>2304</v>
      </c>
      <c r="B173" s="13" t="s">
        <v>168</v>
      </c>
      <c r="C173" s="14">
        <v>996762661</v>
      </c>
      <c r="D173" s="14" t="s">
        <v>29</v>
      </c>
      <c r="E173" s="16" t="s">
        <v>1600</v>
      </c>
      <c r="F173" s="16" t="s">
        <v>1601</v>
      </c>
      <c r="G173" s="15">
        <v>206</v>
      </c>
      <c r="H173" s="14" t="s">
        <v>23</v>
      </c>
      <c r="I173" s="12">
        <v>0.97</v>
      </c>
      <c r="J173" s="14" t="s">
        <v>17</v>
      </c>
    </row>
    <row r="174" spans="1:10" ht="14.4" x14ac:dyDescent="0.3">
      <c r="A174" s="14" t="s">
        <v>2305</v>
      </c>
      <c r="B174" s="13" t="s">
        <v>78</v>
      </c>
      <c r="C174" s="14">
        <v>646196563</v>
      </c>
      <c r="D174" s="14" t="s">
        <v>31</v>
      </c>
      <c r="E174" s="14" t="s">
        <v>32</v>
      </c>
      <c r="F174" s="14" t="s">
        <v>33</v>
      </c>
      <c r="G174" s="15">
        <v>265</v>
      </c>
      <c r="H174" s="14" t="s">
        <v>23</v>
      </c>
      <c r="I174" s="12">
        <v>0.97</v>
      </c>
      <c r="J174" s="14" t="s">
        <v>17</v>
      </c>
    </row>
    <row r="175" spans="1:10" ht="14.4" x14ac:dyDescent="0.3">
      <c r="A175" s="14" t="s">
        <v>2306</v>
      </c>
      <c r="B175" s="13" t="s">
        <v>868</v>
      </c>
      <c r="C175" s="14">
        <v>406533805</v>
      </c>
      <c r="D175" s="14" t="s">
        <v>13</v>
      </c>
      <c r="E175" s="14" t="s">
        <v>14</v>
      </c>
      <c r="F175" s="14" t="s">
        <v>15</v>
      </c>
      <c r="G175" s="15">
        <v>1242</v>
      </c>
      <c r="H175" s="14" t="s">
        <v>16</v>
      </c>
      <c r="I175" s="12">
        <v>1.1000000000000001</v>
      </c>
      <c r="J175" s="14" t="s">
        <v>637</v>
      </c>
    </row>
    <row r="176" spans="1:10" ht="14.4" x14ac:dyDescent="0.3">
      <c r="A176" s="14" t="s">
        <v>2307</v>
      </c>
      <c r="B176" s="13" t="s">
        <v>920</v>
      </c>
      <c r="C176" s="14">
        <v>599564161</v>
      </c>
      <c r="D176" s="14" t="s">
        <v>59</v>
      </c>
      <c r="E176" s="16" t="s">
        <v>1604</v>
      </c>
      <c r="F176" s="16" t="s">
        <v>1605</v>
      </c>
      <c r="G176" s="15">
        <v>2094</v>
      </c>
      <c r="H176" s="14" t="s">
        <v>60</v>
      </c>
      <c r="I176" s="12">
        <v>1.1000000000000001</v>
      </c>
      <c r="J176" s="14" t="s">
        <v>637</v>
      </c>
    </row>
    <row r="177" spans="1:10" ht="14.4" x14ac:dyDescent="0.3">
      <c r="A177" s="14" t="s">
        <v>2308</v>
      </c>
      <c r="B177" s="13" t="s">
        <v>983</v>
      </c>
      <c r="C177" s="14">
        <v>902621879</v>
      </c>
      <c r="D177" s="14" t="s">
        <v>43</v>
      </c>
      <c r="E177" s="14" t="s">
        <v>44</v>
      </c>
      <c r="F177" s="14" t="s">
        <v>45</v>
      </c>
      <c r="G177" s="15">
        <v>110</v>
      </c>
      <c r="H177" s="14" t="s">
        <v>46</v>
      </c>
      <c r="I177" s="12">
        <v>1</v>
      </c>
      <c r="J177" s="14" t="s">
        <v>637</v>
      </c>
    </row>
    <row r="178" spans="1:10" ht="14.4" x14ac:dyDescent="0.3">
      <c r="A178" s="14" t="s">
        <v>2309</v>
      </c>
      <c r="B178" s="13" t="s">
        <v>490</v>
      </c>
      <c r="C178" s="14">
        <v>379870268</v>
      </c>
      <c r="D178" s="14" t="s">
        <v>35</v>
      </c>
      <c r="E178" s="14" t="s">
        <v>36</v>
      </c>
      <c r="F178" s="14" t="s">
        <v>26</v>
      </c>
      <c r="G178" s="15">
        <v>539</v>
      </c>
      <c r="H178" s="14" t="s">
        <v>37</v>
      </c>
      <c r="I178" s="12">
        <v>0.98939999999999995</v>
      </c>
      <c r="J178" s="14" t="s">
        <v>17</v>
      </c>
    </row>
    <row r="179" spans="1:10" ht="14.4" x14ac:dyDescent="0.3">
      <c r="A179" s="14" t="s">
        <v>2310</v>
      </c>
      <c r="B179" s="13" t="s">
        <v>518</v>
      </c>
      <c r="C179" s="14">
        <v>366981026</v>
      </c>
      <c r="D179" s="14" t="s">
        <v>31</v>
      </c>
      <c r="E179" s="14" t="s">
        <v>32</v>
      </c>
      <c r="F179" s="14" t="s">
        <v>33</v>
      </c>
      <c r="G179" s="15">
        <v>263</v>
      </c>
      <c r="H179" s="14" t="s">
        <v>23</v>
      </c>
      <c r="I179" s="12">
        <v>0.97</v>
      </c>
      <c r="J179" s="14" t="s">
        <v>17</v>
      </c>
    </row>
    <row r="180" spans="1:10" ht="14.4" x14ac:dyDescent="0.3">
      <c r="A180" s="14" t="s">
        <v>2311</v>
      </c>
      <c r="B180" s="13" t="s">
        <v>893</v>
      </c>
      <c r="C180" s="14">
        <v>497340806</v>
      </c>
      <c r="D180" s="14" t="s">
        <v>59</v>
      </c>
      <c r="E180" s="16" t="s">
        <v>1604</v>
      </c>
      <c r="F180" s="16" t="s">
        <v>1605</v>
      </c>
      <c r="G180" s="15">
        <v>2137</v>
      </c>
      <c r="H180" s="14" t="s">
        <v>60</v>
      </c>
      <c r="I180" s="12">
        <v>1.1000000000000001</v>
      </c>
      <c r="J180" s="14" t="s">
        <v>637</v>
      </c>
    </row>
    <row r="181" spans="1:10" ht="14.4" x14ac:dyDescent="0.3">
      <c r="A181" s="14" t="s">
        <v>2312</v>
      </c>
      <c r="B181" s="13" t="s">
        <v>511</v>
      </c>
      <c r="C181" s="14">
        <v>710972494</v>
      </c>
      <c r="D181" s="14" t="s">
        <v>39</v>
      </c>
      <c r="E181" s="16" t="s">
        <v>1598</v>
      </c>
      <c r="F181" s="16" t="s">
        <v>1599</v>
      </c>
      <c r="G181" s="15">
        <v>211</v>
      </c>
      <c r="H181" s="14" t="s">
        <v>23</v>
      </c>
      <c r="I181" s="12">
        <v>0.97</v>
      </c>
      <c r="J181" s="14" t="s">
        <v>17</v>
      </c>
    </row>
    <row r="182" spans="1:10" ht="14.4" x14ac:dyDescent="0.3">
      <c r="A182" s="14" t="s">
        <v>2313</v>
      </c>
      <c r="B182" s="13" t="s">
        <v>605</v>
      </c>
      <c r="C182" s="14">
        <v>625816129</v>
      </c>
      <c r="D182" s="14" t="s">
        <v>43</v>
      </c>
      <c r="E182" s="14" t="s">
        <v>44</v>
      </c>
      <c r="F182" s="14" t="s">
        <v>45</v>
      </c>
      <c r="G182" s="15">
        <v>102</v>
      </c>
      <c r="H182" s="14" t="s">
        <v>46</v>
      </c>
      <c r="I182" s="12">
        <v>0.97</v>
      </c>
      <c r="J182" s="14" t="s">
        <v>17</v>
      </c>
    </row>
    <row r="183" spans="1:10" ht="14.4" x14ac:dyDescent="0.3">
      <c r="A183" s="14" t="s">
        <v>2314</v>
      </c>
      <c r="B183" s="13" t="s">
        <v>137</v>
      </c>
      <c r="C183" s="14">
        <v>822198747</v>
      </c>
      <c r="D183" s="14" t="s">
        <v>43</v>
      </c>
      <c r="E183" s="14" t="s">
        <v>44</v>
      </c>
      <c r="F183" s="14" t="s">
        <v>45</v>
      </c>
      <c r="G183" s="15">
        <v>104</v>
      </c>
      <c r="H183" s="14" t="s">
        <v>46</v>
      </c>
      <c r="I183" s="12">
        <v>0.97</v>
      </c>
      <c r="J183" s="14" t="s">
        <v>17</v>
      </c>
    </row>
    <row r="184" spans="1:10" ht="14.4" x14ac:dyDescent="0.3">
      <c r="A184" s="14" t="s">
        <v>2315</v>
      </c>
      <c r="B184" s="13" t="s">
        <v>879</v>
      </c>
      <c r="C184" s="14">
        <v>214607296</v>
      </c>
      <c r="D184" s="14" t="s">
        <v>43</v>
      </c>
      <c r="E184" s="14" t="s">
        <v>44</v>
      </c>
      <c r="F184" s="14" t="s">
        <v>45</v>
      </c>
      <c r="G184" s="15">
        <v>104</v>
      </c>
      <c r="H184" s="14" t="s">
        <v>46</v>
      </c>
      <c r="I184" s="12">
        <v>1</v>
      </c>
      <c r="J184" s="14" t="s">
        <v>637</v>
      </c>
    </row>
    <row r="185" spans="1:10" ht="14.4" x14ac:dyDescent="0.3">
      <c r="A185" s="14" t="s">
        <v>2316</v>
      </c>
      <c r="B185" s="13" t="s">
        <v>947</v>
      </c>
      <c r="C185" s="14">
        <v>290780882</v>
      </c>
      <c r="D185" s="14" t="s">
        <v>59</v>
      </c>
      <c r="E185" s="16" t="s">
        <v>1604</v>
      </c>
      <c r="F185" s="16" t="s">
        <v>1605</v>
      </c>
      <c r="G185" s="15">
        <v>2046</v>
      </c>
      <c r="H185" s="14" t="s">
        <v>60</v>
      </c>
      <c r="I185" s="12">
        <v>1.1000000000000001</v>
      </c>
      <c r="J185" s="14" t="s">
        <v>637</v>
      </c>
    </row>
    <row r="186" spans="1:10" ht="14.4" x14ac:dyDescent="0.3">
      <c r="A186" s="14" t="s">
        <v>2317</v>
      </c>
      <c r="B186" s="13" t="s">
        <v>325</v>
      </c>
      <c r="C186" s="14">
        <v>388175744</v>
      </c>
      <c r="D186" s="14" t="s">
        <v>1566</v>
      </c>
      <c r="E186" s="16"/>
      <c r="F186" s="16"/>
      <c r="G186" s="15">
        <v>212</v>
      </c>
      <c r="H186" s="14" t="s">
        <v>23</v>
      </c>
      <c r="I186" s="12">
        <v>0.98939999999999995</v>
      </c>
      <c r="J186" s="14" t="s">
        <v>17</v>
      </c>
    </row>
    <row r="187" spans="1:10" ht="14.4" x14ac:dyDescent="0.3">
      <c r="A187" s="14" t="s">
        <v>2318</v>
      </c>
      <c r="B187" s="13" t="s">
        <v>247</v>
      </c>
      <c r="C187" s="14">
        <v>320890907</v>
      </c>
      <c r="D187" s="14" t="s">
        <v>35</v>
      </c>
      <c r="E187" s="14" t="s">
        <v>36</v>
      </c>
      <c r="F187" s="14" t="s">
        <v>26</v>
      </c>
      <c r="G187" s="15">
        <v>541</v>
      </c>
      <c r="H187" s="14" t="s">
        <v>37</v>
      </c>
      <c r="I187" s="12">
        <v>0.98939999999999995</v>
      </c>
      <c r="J187" s="14" t="s">
        <v>17</v>
      </c>
    </row>
    <row r="188" spans="1:10" ht="14.4" x14ac:dyDescent="0.3">
      <c r="A188" s="14" t="s">
        <v>2319</v>
      </c>
      <c r="B188" s="13" t="s">
        <v>201</v>
      </c>
      <c r="C188" s="14">
        <v>465452265</v>
      </c>
      <c r="D188" s="14" t="s">
        <v>1566</v>
      </c>
      <c r="E188" s="16" t="s">
        <v>1596</v>
      </c>
      <c r="F188" s="16" t="s">
        <v>1597</v>
      </c>
      <c r="G188" s="15">
        <v>214</v>
      </c>
      <c r="H188" s="14" t="s">
        <v>23</v>
      </c>
      <c r="I188" s="12">
        <v>0.98939999999999995</v>
      </c>
      <c r="J188" s="14" t="s">
        <v>17</v>
      </c>
    </row>
    <row r="189" spans="1:10" ht="14.4" x14ac:dyDescent="0.3">
      <c r="A189" s="14" t="s">
        <v>2320</v>
      </c>
      <c r="B189" s="13" t="s">
        <v>66</v>
      </c>
      <c r="C189" s="14">
        <v>778790000</v>
      </c>
      <c r="D189" s="14" t="s">
        <v>25</v>
      </c>
      <c r="E189" s="16" t="s">
        <v>1602</v>
      </c>
      <c r="F189" s="16" t="s">
        <v>1603</v>
      </c>
      <c r="G189" s="15">
        <v>202</v>
      </c>
      <c r="H189" s="14" t="s">
        <v>27</v>
      </c>
      <c r="I189" s="12">
        <v>0.98939999999999995</v>
      </c>
      <c r="J189" s="14" t="s">
        <v>17</v>
      </c>
    </row>
    <row r="190" spans="1:10" ht="14.4" x14ac:dyDescent="0.3">
      <c r="A190" s="14" t="s">
        <v>2321</v>
      </c>
      <c r="B190" s="13" t="s">
        <v>278</v>
      </c>
      <c r="C190" s="14">
        <v>402110119</v>
      </c>
      <c r="D190" s="14" t="s">
        <v>20</v>
      </c>
      <c r="E190" s="14" t="s">
        <v>21</v>
      </c>
      <c r="F190" s="14" t="s">
        <v>22</v>
      </c>
      <c r="G190" s="15">
        <v>103</v>
      </c>
      <c r="H190" s="14" t="s">
        <v>23</v>
      </c>
      <c r="I190" s="12">
        <v>0.97</v>
      </c>
      <c r="J190" s="14" t="s">
        <v>17</v>
      </c>
    </row>
    <row r="191" spans="1:10" ht="14.4" x14ac:dyDescent="0.3">
      <c r="A191" s="14" t="s">
        <v>2322</v>
      </c>
      <c r="B191" s="13" t="s">
        <v>140</v>
      </c>
      <c r="C191" s="14">
        <v>245226312</v>
      </c>
      <c r="D191" s="14" t="s">
        <v>31</v>
      </c>
      <c r="E191" s="14" t="s">
        <v>32</v>
      </c>
      <c r="F191" s="14" t="s">
        <v>33</v>
      </c>
      <c r="G191" s="15">
        <v>255</v>
      </c>
      <c r="H191" s="14" t="s">
        <v>23</v>
      </c>
      <c r="I191" s="12">
        <v>0.97</v>
      </c>
      <c r="J191" s="14" t="s">
        <v>17</v>
      </c>
    </row>
    <row r="192" spans="1:10" ht="14.4" x14ac:dyDescent="0.3">
      <c r="A192" s="14" t="s">
        <v>2323</v>
      </c>
      <c r="B192" s="13" t="s">
        <v>443</v>
      </c>
      <c r="C192" s="14">
        <v>231731496</v>
      </c>
      <c r="D192" s="14" t="s">
        <v>43</v>
      </c>
      <c r="E192" s="14" t="s">
        <v>44</v>
      </c>
      <c r="F192" s="14" t="s">
        <v>45</v>
      </c>
      <c r="G192" s="15">
        <v>110</v>
      </c>
      <c r="H192" s="14" t="s">
        <v>46</v>
      </c>
      <c r="I192" s="12">
        <v>0.97</v>
      </c>
      <c r="J192" s="14" t="s">
        <v>17</v>
      </c>
    </row>
    <row r="193" spans="1:10" ht="14.4" x14ac:dyDescent="0.3">
      <c r="A193" s="14" t="s">
        <v>2324</v>
      </c>
      <c r="B193" s="13" t="s">
        <v>271</v>
      </c>
      <c r="C193" s="14">
        <v>742425512</v>
      </c>
      <c r="D193" s="14" t="s">
        <v>1566</v>
      </c>
      <c r="E193" s="16" t="s">
        <v>1596</v>
      </c>
      <c r="F193" s="16" t="s">
        <v>1597</v>
      </c>
      <c r="G193" s="15">
        <v>217</v>
      </c>
      <c r="H193" s="14" t="s">
        <v>23</v>
      </c>
      <c r="I193" s="12">
        <v>0.98939999999999995</v>
      </c>
      <c r="J193" s="14" t="s">
        <v>17</v>
      </c>
    </row>
    <row r="194" spans="1:10" ht="14.4" x14ac:dyDescent="0.3">
      <c r="A194" s="14" t="s">
        <v>2325</v>
      </c>
      <c r="B194" s="13" t="s">
        <v>343</v>
      </c>
      <c r="C194" s="14">
        <v>957380738</v>
      </c>
      <c r="D194" s="14" t="s">
        <v>1566</v>
      </c>
      <c r="E194" s="16" t="s">
        <v>1596</v>
      </c>
      <c r="F194" s="16" t="s">
        <v>1597</v>
      </c>
      <c r="G194" s="15">
        <v>200</v>
      </c>
      <c r="H194" s="14" t="s">
        <v>23</v>
      </c>
      <c r="I194" s="12">
        <v>0.98939999999999995</v>
      </c>
      <c r="J194" s="14" t="s">
        <v>17</v>
      </c>
    </row>
    <row r="195" spans="1:10" ht="14.4" x14ac:dyDescent="0.3">
      <c r="A195" s="14" t="s">
        <v>2326</v>
      </c>
      <c r="B195" s="13" t="s">
        <v>302</v>
      </c>
      <c r="C195" s="14">
        <v>299218365</v>
      </c>
      <c r="D195" s="14" t="s">
        <v>39</v>
      </c>
      <c r="E195" s="16" t="s">
        <v>1598</v>
      </c>
      <c r="F195" s="16" t="s">
        <v>1599</v>
      </c>
      <c r="G195" s="15">
        <v>216</v>
      </c>
      <c r="H195" s="14" t="s">
        <v>23</v>
      </c>
      <c r="I195" s="12">
        <v>0.97</v>
      </c>
      <c r="J195" s="14" t="s">
        <v>17</v>
      </c>
    </row>
    <row r="196" spans="1:10" ht="14.4" x14ac:dyDescent="0.3">
      <c r="A196" s="14" t="s">
        <v>2327</v>
      </c>
      <c r="B196" s="13" t="s">
        <v>216</v>
      </c>
      <c r="C196" s="14">
        <v>424148534</v>
      </c>
      <c r="D196" s="14" t="s">
        <v>13</v>
      </c>
      <c r="E196" s="14" t="s">
        <v>14</v>
      </c>
      <c r="F196" s="14" t="s">
        <v>15</v>
      </c>
      <c r="G196" s="15">
        <v>1266</v>
      </c>
      <c r="H196" s="14" t="s">
        <v>16</v>
      </c>
      <c r="I196" s="12">
        <v>1.0669999999999999</v>
      </c>
      <c r="J196" s="14" t="s">
        <v>17</v>
      </c>
    </row>
    <row r="197" spans="1:10" ht="14.4" x14ac:dyDescent="0.3">
      <c r="A197" s="14" t="s">
        <v>2328</v>
      </c>
      <c r="B197" s="13" t="s">
        <v>40</v>
      </c>
      <c r="C197" s="14">
        <v>735890937</v>
      </c>
      <c r="D197" s="14" t="s">
        <v>20</v>
      </c>
      <c r="E197" s="14" t="s">
        <v>21</v>
      </c>
      <c r="F197" s="14" t="s">
        <v>22</v>
      </c>
      <c r="G197" s="15">
        <v>109</v>
      </c>
      <c r="H197" s="14" t="s">
        <v>23</v>
      </c>
      <c r="I197" s="12">
        <v>0.97</v>
      </c>
      <c r="J197" s="14" t="s">
        <v>17</v>
      </c>
    </row>
    <row r="198" spans="1:10" ht="14.4" x14ac:dyDescent="0.3">
      <c r="A198" s="14" t="s">
        <v>2329</v>
      </c>
      <c r="B198" s="13" t="s">
        <v>668</v>
      </c>
      <c r="C198" s="14">
        <v>855266101</v>
      </c>
      <c r="D198" s="14" t="s">
        <v>35</v>
      </c>
      <c r="E198" s="14" t="s">
        <v>36</v>
      </c>
      <c r="F198" s="14" t="s">
        <v>26</v>
      </c>
      <c r="G198" s="15">
        <v>549</v>
      </c>
      <c r="H198" s="14" t="s">
        <v>37</v>
      </c>
      <c r="I198" s="12">
        <v>1.02</v>
      </c>
      <c r="J198" s="14" t="s">
        <v>637</v>
      </c>
    </row>
    <row r="199" spans="1:10" ht="14.4" x14ac:dyDescent="0.3">
      <c r="A199" s="14" t="s">
        <v>2330</v>
      </c>
      <c r="B199" s="13" t="s">
        <v>240</v>
      </c>
      <c r="C199" s="14">
        <v>543949474</v>
      </c>
      <c r="D199" s="14" t="s">
        <v>29</v>
      </c>
      <c r="E199" s="16" t="s">
        <v>1600</v>
      </c>
      <c r="F199" s="16" t="s">
        <v>1601</v>
      </c>
      <c r="G199" s="15">
        <v>213</v>
      </c>
      <c r="H199" s="14" t="s">
        <v>23</v>
      </c>
      <c r="I199" s="12">
        <v>0.97</v>
      </c>
      <c r="J199" s="14" t="s">
        <v>17</v>
      </c>
    </row>
    <row r="200" spans="1:10" ht="14.4" x14ac:dyDescent="0.3">
      <c r="A200" s="14" t="s">
        <v>2331</v>
      </c>
      <c r="B200" s="13" t="s">
        <v>422</v>
      </c>
      <c r="C200" s="14">
        <v>495958332</v>
      </c>
      <c r="D200" s="14" t="s">
        <v>59</v>
      </c>
      <c r="E200" s="16" t="s">
        <v>1604</v>
      </c>
      <c r="F200" s="16" t="s">
        <v>1605</v>
      </c>
      <c r="G200" s="15">
        <v>2104</v>
      </c>
      <c r="H200" s="14" t="s">
        <v>60</v>
      </c>
      <c r="I200" s="12">
        <v>1.0669999999999999</v>
      </c>
      <c r="J200" s="14" t="s">
        <v>17</v>
      </c>
    </row>
    <row r="201" spans="1:10" ht="14.4" x14ac:dyDescent="0.3">
      <c r="A201" s="14" t="s">
        <v>2332</v>
      </c>
      <c r="B201" s="13" t="s">
        <v>94</v>
      </c>
      <c r="C201" s="14">
        <v>511262528</v>
      </c>
      <c r="D201" s="14" t="s">
        <v>29</v>
      </c>
      <c r="E201" s="16" t="s">
        <v>1600</v>
      </c>
      <c r="F201" s="16" t="s">
        <v>1601</v>
      </c>
      <c r="G201" s="15">
        <v>216</v>
      </c>
      <c r="H201" s="14" t="s">
        <v>23</v>
      </c>
      <c r="I201" s="12">
        <v>0.97</v>
      </c>
      <c r="J201" s="14" t="s">
        <v>17</v>
      </c>
    </row>
    <row r="202" spans="1:10" ht="14.4" x14ac:dyDescent="0.3">
      <c r="A202" s="14" t="s">
        <v>2333</v>
      </c>
      <c r="B202" s="13" t="s">
        <v>283</v>
      </c>
      <c r="C202" s="14">
        <v>365746985</v>
      </c>
      <c r="D202" s="14" t="s">
        <v>29</v>
      </c>
      <c r="E202" s="16" t="s">
        <v>1600</v>
      </c>
      <c r="F202" s="16" t="s">
        <v>1601</v>
      </c>
      <c r="G202" s="15">
        <v>203</v>
      </c>
      <c r="H202" s="14" t="s">
        <v>23</v>
      </c>
      <c r="I202" s="12">
        <v>0.97</v>
      </c>
      <c r="J202" s="14" t="s">
        <v>17</v>
      </c>
    </row>
    <row r="203" spans="1:10" ht="14.4" x14ac:dyDescent="0.3">
      <c r="A203" s="14" t="s">
        <v>2334</v>
      </c>
      <c r="B203" s="13" t="s">
        <v>373</v>
      </c>
      <c r="C203" s="14">
        <v>403690271</v>
      </c>
      <c r="D203" s="14" t="s">
        <v>29</v>
      </c>
      <c r="E203" s="16" t="s">
        <v>1600</v>
      </c>
      <c r="F203" s="16" t="s">
        <v>1601</v>
      </c>
      <c r="G203" s="15">
        <v>205</v>
      </c>
      <c r="H203" s="14" t="s">
        <v>23</v>
      </c>
      <c r="I203" s="12">
        <v>0.97</v>
      </c>
      <c r="J203" s="14" t="s">
        <v>17</v>
      </c>
    </row>
    <row r="204" spans="1:10" ht="14.4" x14ac:dyDescent="0.3">
      <c r="A204" s="14" t="s">
        <v>2335</v>
      </c>
      <c r="B204" s="13" t="s">
        <v>210</v>
      </c>
      <c r="C204" s="14">
        <v>202495531</v>
      </c>
      <c r="D204" s="14" t="s">
        <v>1566</v>
      </c>
      <c r="E204" s="16" t="s">
        <v>1596</v>
      </c>
      <c r="F204" s="16" t="s">
        <v>1597</v>
      </c>
      <c r="G204" s="15">
        <v>205</v>
      </c>
      <c r="H204" s="14" t="s">
        <v>23</v>
      </c>
      <c r="I204" s="12">
        <v>0.98939999999999995</v>
      </c>
      <c r="J204" s="14" t="s">
        <v>17</v>
      </c>
    </row>
    <row r="205" spans="1:10" ht="14.4" x14ac:dyDescent="0.3">
      <c r="A205" s="14" t="s">
        <v>2336</v>
      </c>
      <c r="B205" s="13" t="s">
        <v>433</v>
      </c>
      <c r="C205" s="14">
        <v>222357481</v>
      </c>
      <c r="D205" s="14" t="s">
        <v>20</v>
      </c>
      <c r="E205" s="14" t="s">
        <v>21</v>
      </c>
      <c r="F205" s="14" t="s">
        <v>22</v>
      </c>
      <c r="G205" s="15">
        <v>105</v>
      </c>
      <c r="H205" s="14" t="s">
        <v>23</v>
      </c>
      <c r="I205" s="12">
        <v>0.97</v>
      </c>
      <c r="J205" s="14" t="s">
        <v>17</v>
      </c>
    </row>
    <row r="206" spans="1:10" ht="14.4" x14ac:dyDescent="0.3">
      <c r="A206" s="14" t="s">
        <v>2337</v>
      </c>
      <c r="B206" s="13" t="s">
        <v>252</v>
      </c>
      <c r="C206" s="14">
        <v>213581451</v>
      </c>
      <c r="D206" s="14" t="s">
        <v>13</v>
      </c>
      <c r="E206" s="14" t="s">
        <v>14</v>
      </c>
      <c r="F206" s="14" t="s">
        <v>15</v>
      </c>
      <c r="G206" s="15">
        <v>1258</v>
      </c>
      <c r="H206" s="14" t="s">
        <v>16</v>
      </c>
      <c r="I206" s="12">
        <v>1.0669999999999999</v>
      </c>
      <c r="J206" s="14" t="s">
        <v>17</v>
      </c>
    </row>
    <row r="207" spans="1:10" ht="14.4" x14ac:dyDescent="0.3">
      <c r="A207" s="14" t="s">
        <v>2338</v>
      </c>
      <c r="B207" s="13" t="s">
        <v>169</v>
      </c>
      <c r="C207" s="14">
        <v>674599705</v>
      </c>
      <c r="D207" s="14" t="s">
        <v>39</v>
      </c>
      <c r="E207" s="16" t="s">
        <v>1598</v>
      </c>
      <c r="F207" s="16" t="s">
        <v>1599</v>
      </c>
      <c r="G207" s="15">
        <v>200</v>
      </c>
      <c r="H207" s="14" t="s">
        <v>23</v>
      </c>
      <c r="I207" s="12">
        <v>0.97</v>
      </c>
      <c r="J207" s="14" t="s">
        <v>17</v>
      </c>
    </row>
    <row r="208" spans="1:10" ht="14.4" x14ac:dyDescent="0.3">
      <c r="A208" s="14" t="s">
        <v>2339</v>
      </c>
      <c r="B208" s="13" t="s">
        <v>442</v>
      </c>
      <c r="C208" s="14">
        <v>650092499</v>
      </c>
      <c r="D208" s="14" t="s">
        <v>20</v>
      </c>
      <c r="E208" s="14" t="s">
        <v>21</v>
      </c>
      <c r="F208" s="14" t="s">
        <v>22</v>
      </c>
      <c r="G208" s="15">
        <v>106</v>
      </c>
      <c r="H208" s="14" t="s">
        <v>23</v>
      </c>
      <c r="I208" s="12">
        <v>0.97</v>
      </c>
      <c r="J208" s="14" t="s">
        <v>17</v>
      </c>
    </row>
    <row r="209" spans="1:10" ht="14.4" x14ac:dyDescent="0.3">
      <c r="A209" s="14" t="s">
        <v>2340</v>
      </c>
      <c r="B209" s="13" t="s">
        <v>141</v>
      </c>
      <c r="C209" s="14">
        <v>690661309</v>
      </c>
      <c r="D209" s="14" t="s">
        <v>29</v>
      </c>
      <c r="E209" s="16" t="s">
        <v>1600</v>
      </c>
      <c r="F209" s="16" t="s">
        <v>1601</v>
      </c>
      <c r="G209" s="15">
        <v>205</v>
      </c>
      <c r="H209" s="14" t="s">
        <v>23</v>
      </c>
      <c r="I209" s="12">
        <v>0.97</v>
      </c>
      <c r="J209" s="14" t="s">
        <v>17</v>
      </c>
    </row>
    <row r="210" spans="1:10" ht="14.4" x14ac:dyDescent="0.3">
      <c r="A210" s="14" t="s">
        <v>2341</v>
      </c>
      <c r="B210" s="13" t="s">
        <v>377</v>
      </c>
      <c r="C210" s="14">
        <v>950947218</v>
      </c>
      <c r="D210" s="14" t="s">
        <v>20</v>
      </c>
      <c r="E210" s="14" t="s">
        <v>21</v>
      </c>
      <c r="F210" s="14" t="s">
        <v>22</v>
      </c>
      <c r="G210" s="15">
        <v>107</v>
      </c>
      <c r="H210" s="14" t="s">
        <v>23</v>
      </c>
      <c r="I210" s="12">
        <v>0.97</v>
      </c>
      <c r="J210" s="14" t="s">
        <v>17</v>
      </c>
    </row>
    <row r="211" spans="1:10" ht="14.4" x14ac:dyDescent="0.3">
      <c r="A211" s="14" t="s">
        <v>2342</v>
      </c>
      <c r="B211" s="13" t="s">
        <v>690</v>
      </c>
      <c r="C211" s="14">
        <v>722331437</v>
      </c>
      <c r="D211" s="14" t="s">
        <v>59</v>
      </c>
      <c r="E211" s="16" t="s">
        <v>1604</v>
      </c>
      <c r="F211" s="16" t="s">
        <v>1605</v>
      </c>
      <c r="G211" s="15">
        <v>2113</v>
      </c>
      <c r="H211" s="14" t="s">
        <v>60</v>
      </c>
      <c r="I211" s="12">
        <v>1.1000000000000001</v>
      </c>
      <c r="J211" s="14" t="s">
        <v>637</v>
      </c>
    </row>
    <row r="212" spans="1:10" ht="14.4" x14ac:dyDescent="0.3">
      <c r="A212" s="14" t="s">
        <v>2343</v>
      </c>
      <c r="B212" s="13" t="s">
        <v>962</v>
      </c>
      <c r="C212" s="14">
        <v>990407720</v>
      </c>
      <c r="D212" s="14" t="s">
        <v>59</v>
      </c>
      <c r="E212" s="16" t="s">
        <v>1604</v>
      </c>
      <c r="F212" s="16" t="s">
        <v>1605</v>
      </c>
      <c r="G212" s="15">
        <v>2008</v>
      </c>
      <c r="H212" s="14" t="s">
        <v>60</v>
      </c>
      <c r="I212" s="12">
        <v>1.1000000000000001</v>
      </c>
      <c r="J212" s="14" t="s">
        <v>637</v>
      </c>
    </row>
    <row r="213" spans="1:10" ht="14.4" x14ac:dyDescent="0.3">
      <c r="A213" s="14" t="s">
        <v>2344</v>
      </c>
      <c r="B213" s="13" t="s">
        <v>1016</v>
      </c>
      <c r="C213" s="14">
        <v>925670934</v>
      </c>
      <c r="D213" s="14" t="s">
        <v>59</v>
      </c>
      <c r="E213" s="16" t="s">
        <v>1604</v>
      </c>
      <c r="F213" s="16" t="s">
        <v>1605</v>
      </c>
      <c r="G213" s="15">
        <v>2016</v>
      </c>
      <c r="H213" s="14" t="s">
        <v>60</v>
      </c>
      <c r="I213" s="12">
        <v>1.1000000000000001</v>
      </c>
      <c r="J213" s="14" t="s">
        <v>637</v>
      </c>
    </row>
    <row r="214" spans="1:10" ht="14.4" x14ac:dyDescent="0.3">
      <c r="A214" s="14" t="s">
        <v>2345</v>
      </c>
      <c r="B214" s="13" t="s">
        <v>909</v>
      </c>
      <c r="C214" s="14">
        <v>166012208</v>
      </c>
      <c r="D214" s="14" t="s">
        <v>29</v>
      </c>
      <c r="E214" s="16" t="s">
        <v>1600</v>
      </c>
      <c r="F214" s="16" t="s">
        <v>1601</v>
      </c>
      <c r="G214" s="15">
        <v>215</v>
      </c>
      <c r="H214" s="14" t="s">
        <v>23</v>
      </c>
      <c r="I214" s="12">
        <v>1</v>
      </c>
      <c r="J214" s="14" t="s">
        <v>637</v>
      </c>
    </row>
    <row r="215" spans="1:10" ht="14.4" x14ac:dyDescent="0.3">
      <c r="A215" s="14" t="s">
        <v>2346</v>
      </c>
      <c r="B215" s="13" t="s">
        <v>862</v>
      </c>
      <c r="C215" s="14">
        <v>855147563</v>
      </c>
      <c r="D215" s="14" t="s">
        <v>25</v>
      </c>
      <c r="E215" s="16" t="s">
        <v>1602</v>
      </c>
      <c r="F215" s="16" t="s">
        <v>1603</v>
      </c>
      <c r="G215" s="15">
        <v>200</v>
      </c>
      <c r="H215" s="14" t="s">
        <v>27</v>
      </c>
      <c r="I215" s="12">
        <v>1.02</v>
      </c>
      <c r="J215" s="14" t="s">
        <v>637</v>
      </c>
    </row>
    <row r="216" spans="1:10" ht="14.4" x14ac:dyDescent="0.3">
      <c r="A216" s="14" t="s">
        <v>2347</v>
      </c>
      <c r="B216" s="13" t="s">
        <v>608</v>
      </c>
      <c r="C216" s="14">
        <v>192747008</v>
      </c>
      <c r="D216" s="14" t="s">
        <v>31</v>
      </c>
      <c r="E216" s="14"/>
      <c r="F216" s="14" t="s">
        <v>33</v>
      </c>
      <c r="G216" s="15">
        <v>275</v>
      </c>
      <c r="H216" s="14" t="s">
        <v>23</v>
      </c>
      <c r="I216" s="12">
        <v>0.97</v>
      </c>
      <c r="J216" s="14" t="s">
        <v>17</v>
      </c>
    </row>
    <row r="217" spans="1:10" ht="14.4" x14ac:dyDescent="0.3">
      <c r="A217" s="14" t="s">
        <v>2348</v>
      </c>
      <c r="B217" s="13" t="s">
        <v>688</v>
      </c>
      <c r="C217" s="14">
        <v>438515341</v>
      </c>
      <c r="D217" s="14" t="s">
        <v>29</v>
      </c>
      <c r="E217" s="16" t="s">
        <v>1600</v>
      </c>
      <c r="F217" s="16" t="s">
        <v>1601</v>
      </c>
      <c r="G217" s="15">
        <v>210</v>
      </c>
      <c r="H217" s="14" t="s">
        <v>23</v>
      </c>
      <c r="I217" s="12">
        <v>1</v>
      </c>
      <c r="J217" s="14" t="s">
        <v>637</v>
      </c>
    </row>
    <row r="218" spans="1:10" ht="14.4" x14ac:dyDescent="0.3">
      <c r="A218" s="14" t="s">
        <v>2349</v>
      </c>
      <c r="B218" s="13" t="s">
        <v>129</v>
      </c>
      <c r="C218" s="14">
        <v>804073051</v>
      </c>
      <c r="D218" s="14" t="s">
        <v>1566</v>
      </c>
      <c r="E218" s="16" t="s">
        <v>1596</v>
      </c>
      <c r="F218" s="16" t="s">
        <v>1597</v>
      </c>
      <c r="G218" s="15">
        <v>201</v>
      </c>
      <c r="H218" s="14" t="s">
        <v>23</v>
      </c>
      <c r="I218" s="12">
        <v>0.98939999999999995</v>
      </c>
      <c r="J218" s="14" t="s">
        <v>17</v>
      </c>
    </row>
    <row r="219" spans="1:10" ht="14.4" x14ac:dyDescent="0.3">
      <c r="A219" s="14" t="s">
        <v>2350</v>
      </c>
      <c r="B219" s="13" t="s">
        <v>642</v>
      </c>
      <c r="C219" s="14">
        <v>407799650</v>
      </c>
      <c r="D219" s="14" t="s">
        <v>31</v>
      </c>
      <c r="E219" s="14" t="s">
        <v>32</v>
      </c>
      <c r="F219" s="14" t="s">
        <v>33</v>
      </c>
      <c r="G219" s="15">
        <v>275</v>
      </c>
      <c r="H219" s="14" t="s">
        <v>23</v>
      </c>
      <c r="I219" s="12">
        <v>1</v>
      </c>
      <c r="J219" s="14" t="s">
        <v>637</v>
      </c>
    </row>
    <row r="220" spans="1:10" ht="14.4" x14ac:dyDescent="0.3">
      <c r="A220" s="14" t="s">
        <v>2351</v>
      </c>
      <c r="B220" s="13" t="s">
        <v>519</v>
      </c>
      <c r="C220" s="14">
        <v>483721543</v>
      </c>
      <c r="D220" s="14" t="s">
        <v>29</v>
      </c>
      <c r="E220" s="16" t="s">
        <v>1600</v>
      </c>
      <c r="F220" s="16" t="s">
        <v>1601</v>
      </c>
      <c r="G220" s="15">
        <v>213</v>
      </c>
      <c r="H220" s="14" t="s">
        <v>23</v>
      </c>
      <c r="I220" s="12">
        <v>0.97</v>
      </c>
      <c r="J220" s="14" t="s">
        <v>17</v>
      </c>
    </row>
    <row r="221" spans="1:10" ht="14.4" x14ac:dyDescent="0.3">
      <c r="A221" s="14" t="s">
        <v>2352</v>
      </c>
      <c r="B221" s="13" t="s">
        <v>526</v>
      </c>
      <c r="C221" s="14">
        <v>142407211</v>
      </c>
      <c r="D221" s="14" t="s">
        <v>35</v>
      </c>
      <c r="E221" s="14" t="s">
        <v>36</v>
      </c>
      <c r="F221" s="14" t="s">
        <v>26</v>
      </c>
      <c r="G221" s="15">
        <v>514</v>
      </c>
      <c r="H221" s="14" t="s">
        <v>37</v>
      </c>
      <c r="I221" s="12">
        <v>0.98939999999999995</v>
      </c>
      <c r="J221" s="14" t="s">
        <v>17</v>
      </c>
    </row>
    <row r="222" spans="1:10" ht="14.4" x14ac:dyDescent="0.3">
      <c r="A222" s="14" t="s">
        <v>2353</v>
      </c>
      <c r="B222" s="13" t="s">
        <v>615</v>
      </c>
      <c r="C222" s="14">
        <v>323508554</v>
      </c>
      <c r="D222" s="14" t="s">
        <v>1566</v>
      </c>
      <c r="E222" s="16" t="s">
        <v>1596</v>
      </c>
      <c r="F222" s="16" t="s">
        <v>1597</v>
      </c>
      <c r="G222" s="15">
        <v>213</v>
      </c>
      <c r="H222" s="14" t="s">
        <v>23</v>
      </c>
      <c r="I222" s="12">
        <v>0.98939999999999995</v>
      </c>
      <c r="J222" s="14" t="s">
        <v>17</v>
      </c>
    </row>
    <row r="223" spans="1:10" ht="14.4" x14ac:dyDescent="0.3">
      <c r="A223" s="14" t="s">
        <v>2354</v>
      </c>
      <c r="B223" s="13" t="s">
        <v>171</v>
      </c>
      <c r="C223" s="14">
        <v>765591904</v>
      </c>
      <c r="D223" s="14" t="s">
        <v>13</v>
      </c>
      <c r="E223" s="14" t="s">
        <v>14</v>
      </c>
      <c r="F223" s="14" t="s">
        <v>15</v>
      </c>
      <c r="G223" s="15">
        <v>1218</v>
      </c>
      <c r="H223" s="14" t="s">
        <v>16</v>
      </c>
      <c r="I223" s="12">
        <v>1.0669999999999999</v>
      </c>
      <c r="J223" s="14" t="s">
        <v>17</v>
      </c>
    </row>
    <row r="224" spans="1:10" ht="14.4" x14ac:dyDescent="0.3">
      <c r="A224" s="14" t="s">
        <v>2355</v>
      </c>
      <c r="B224" s="13" t="s">
        <v>365</v>
      </c>
      <c r="C224" s="14">
        <v>129011233</v>
      </c>
      <c r="D224" s="14" t="s">
        <v>39</v>
      </c>
      <c r="E224" s="16" t="s">
        <v>1598</v>
      </c>
      <c r="F224" s="16" t="s">
        <v>1599</v>
      </c>
      <c r="G224" s="15">
        <v>201</v>
      </c>
      <c r="H224" s="14" t="s">
        <v>23</v>
      </c>
      <c r="I224" s="12">
        <v>0.97</v>
      </c>
      <c r="J224" s="14" t="s">
        <v>17</v>
      </c>
    </row>
    <row r="225" spans="1:10" ht="14.4" x14ac:dyDescent="0.3">
      <c r="A225" s="14" t="s">
        <v>2356</v>
      </c>
      <c r="B225" s="13" t="s">
        <v>87</v>
      </c>
      <c r="C225" s="14">
        <v>868107038</v>
      </c>
      <c r="D225" s="14" t="s">
        <v>20</v>
      </c>
      <c r="E225" s="14" t="s">
        <v>21</v>
      </c>
      <c r="F225" s="14" t="s">
        <v>22</v>
      </c>
      <c r="G225" s="15">
        <v>100</v>
      </c>
      <c r="H225" s="14" t="s">
        <v>23</v>
      </c>
      <c r="I225" s="12">
        <v>0.97</v>
      </c>
      <c r="J225" s="14" t="s">
        <v>17</v>
      </c>
    </row>
    <row r="226" spans="1:10" ht="14.4" x14ac:dyDescent="0.3">
      <c r="A226" s="14" t="s">
        <v>2357</v>
      </c>
      <c r="B226" s="13" t="s">
        <v>58</v>
      </c>
      <c r="C226" s="14">
        <v>919281132</v>
      </c>
      <c r="D226" s="14" t="s">
        <v>59</v>
      </c>
      <c r="E226" s="16" t="s">
        <v>1604</v>
      </c>
      <c r="F226" s="16" t="s">
        <v>1605</v>
      </c>
      <c r="G226" s="15">
        <v>2044</v>
      </c>
      <c r="H226" s="14" t="s">
        <v>60</v>
      </c>
      <c r="I226" s="12">
        <v>1.0669999999999999</v>
      </c>
      <c r="J226" s="14" t="s">
        <v>17</v>
      </c>
    </row>
    <row r="227" spans="1:10" ht="14.4" x14ac:dyDescent="0.3">
      <c r="A227" s="14" t="s">
        <v>2358</v>
      </c>
      <c r="B227" s="13" t="s">
        <v>197</v>
      </c>
      <c r="C227" s="14">
        <v>781442630</v>
      </c>
      <c r="D227" s="14" t="s">
        <v>59</v>
      </c>
      <c r="E227" s="16" t="s">
        <v>1604</v>
      </c>
      <c r="F227" s="16" t="s">
        <v>1605</v>
      </c>
      <c r="G227" s="15">
        <v>2161</v>
      </c>
      <c r="H227" s="14" t="s">
        <v>60</v>
      </c>
      <c r="I227" s="12">
        <v>1.0669999999999999</v>
      </c>
      <c r="J227" s="14" t="s">
        <v>17</v>
      </c>
    </row>
    <row r="228" spans="1:10" ht="14.4" x14ac:dyDescent="0.3">
      <c r="A228" s="14" t="s">
        <v>2359</v>
      </c>
      <c r="B228" s="13" t="s">
        <v>344</v>
      </c>
      <c r="C228" s="14">
        <v>730162041</v>
      </c>
      <c r="D228" s="14" t="s">
        <v>35</v>
      </c>
      <c r="E228" s="14" t="s">
        <v>36</v>
      </c>
      <c r="F228" s="14" t="s">
        <v>26</v>
      </c>
      <c r="G228" s="15">
        <v>547</v>
      </c>
      <c r="H228" s="14" t="s">
        <v>37</v>
      </c>
      <c r="I228" s="12">
        <v>0.98939999999999995</v>
      </c>
      <c r="J228" s="14" t="s">
        <v>17</v>
      </c>
    </row>
    <row r="229" spans="1:10" ht="14.4" x14ac:dyDescent="0.3">
      <c r="A229" s="14" t="s">
        <v>2360</v>
      </c>
      <c r="B229" s="13" t="s">
        <v>520</v>
      </c>
      <c r="C229" s="14">
        <v>640117228</v>
      </c>
      <c r="D229" s="14" t="s">
        <v>39</v>
      </c>
      <c r="E229" s="16" t="s">
        <v>1598</v>
      </c>
      <c r="F229" s="16" t="s">
        <v>1599</v>
      </c>
      <c r="G229" s="15">
        <v>208</v>
      </c>
      <c r="H229" s="14" t="s">
        <v>23</v>
      </c>
      <c r="I229" s="12">
        <v>0.97</v>
      </c>
      <c r="J229" s="14" t="s">
        <v>17</v>
      </c>
    </row>
    <row r="230" spans="1:10" ht="14.4" x14ac:dyDescent="0.3">
      <c r="A230" s="14" t="s">
        <v>2361</v>
      </c>
      <c r="B230" s="13" t="s">
        <v>143</v>
      </c>
      <c r="C230" s="14">
        <v>988340090</v>
      </c>
      <c r="D230" s="14" t="s">
        <v>59</v>
      </c>
      <c r="E230" s="16" t="s">
        <v>1604</v>
      </c>
      <c r="F230" s="16" t="s">
        <v>1605</v>
      </c>
      <c r="G230" s="15">
        <v>2061</v>
      </c>
      <c r="H230" s="14" t="s">
        <v>60</v>
      </c>
      <c r="I230" s="12">
        <v>1.0669999999999999</v>
      </c>
      <c r="J230" s="14" t="s">
        <v>17</v>
      </c>
    </row>
    <row r="231" spans="1:10" ht="14.4" x14ac:dyDescent="0.3">
      <c r="A231" s="14" t="s">
        <v>2362</v>
      </c>
      <c r="B231" s="13" t="s">
        <v>412</v>
      </c>
      <c r="C231" s="14">
        <v>953432141</v>
      </c>
      <c r="D231" s="14" t="s">
        <v>39</v>
      </c>
      <c r="E231" s="16" t="s">
        <v>1598</v>
      </c>
      <c r="F231" s="16" t="s">
        <v>1599</v>
      </c>
      <c r="G231" s="15">
        <v>210</v>
      </c>
      <c r="H231" s="14" t="s">
        <v>23</v>
      </c>
      <c r="I231" s="12">
        <v>0.97</v>
      </c>
      <c r="J231" s="14" t="s">
        <v>17</v>
      </c>
    </row>
    <row r="232" spans="1:10" ht="14.4" x14ac:dyDescent="0.3">
      <c r="A232" s="14" t="s">
        <v>2363</v>
      </c>
      <c r="B232" s="13" t="s">
        <v>307</v>
      </c>
      <c r="C232" s="14">
        <v>815326909</v>
      </c>
      <c r="D232" s="14" t="s">
        <v>1566</v>
      </c>
      <c r="E232" s="16" t="s">
        <v>1596</v>
      </c>
      <c r="F232" s="16"/>
      <c r="G232" s="15">
        <v>212</v>
      </c>
      <c r="H232" s="14" t="s">
        <v>23</v>
      </c>
      <c r="I232" s="12">
        <v>0.98939999999999995</v>
      </c>
      <c r="J232" s="14" t="s">
        <v>17</v>
      </c>
    </row>
    <row r="233" spans="1:10" ht="14.4" x14ac:dyDescent="0.3">
      <c r="A233" s="14" t="s">
        <v>2364</v>
      </c>
      <c r="B233" s="13" t="s">
        <v>625</v>
      </c>
      <c r="C233" s="14">
        <v>561639389</v>
      </c>
      <c r="D233" s="14" t="s">
        <v>35</v>
      </c>
      <c r="E233" s="14" t="s">
        <v>36</v>
      </c>
      <c r="F233" s="14" t="s">
        <v>26</v>
      </c>
      <c r="G233" s="15">
        <v>549</v>
      </c>
      <c r="H233" s="14" t="s">
        <v>37</v>
      </c>
      <c r="I233" s="12">
        <v>0.98939999999999995</v>
      </c>
      <c r="J233" s="14" t="s">
        <v>17</v>
      </c>
    </row>
    <row r="234" spans="1:10" ht="14.4" x14ac:dyDescent="0.3">
      <c r="A234" s="14" t="s">
        <v>2365</v>
      </c>
      <c r="B234" s="13" t="s">
        <v>64</v>
      </c>
      <c r="C234" s="14">
        <v>115520565</v>
      </c>
      <c r="D234" s="14" t="s">
        <v>13</v>
      </c>
      <c r="E234" s="14" t="s">
        <v>14</v>
      </c>
      <c r="F234" s="14" t="s">
        <v>15</v>
      </c>
      <c r="G234" s="15">
        <v>1307</v>
      </c>
      <c r="H234" s="14" t="s">
        <v>16</v>
      </c>
      <c r="I234" s="12">
        <v>1.0669999999999999</v>
      </c>
      <c r="J234" s="14" t="s">
        <v>17</v>
      </c>
    </row>
    <row r="235" spans="1:10" ht="14.4" x14ac:dyDescent="0.3">
      <c r="A235" s="14" t="s">
        <v>2366</v>
      </c>
      <c r="B235" s="13" t="s">
        <v>142</v>
      </c>
      <c r="C235" s="14">
        <v>453393525</v>
      </c>
      <c r="D235" s="14" t="s">
        <v>39</v>
      </c>
      <c r="E235" s="16" t="s">
        <v>1598</v>
      </c>
      <c r="F235" s="16" t="s">
        <v>1599</v>
      </c>
      <c r="G235" s="15">
        <v>207</v>
      </c>
      <c r="H235" s="14" t="s">
        <v>23</v>
      </c>
      <c r="I235" s="12">
        <v>0.97</v>
      </c>
      <c r="J235" s="14" t="s">
        <v>17</v>
      </c>
    </row>
    <row r="236" spans="1:10" ht="14.4" x14ac:dyDescent="0.3">
      <c r="A236" s="14" t="s">
        <v>2367</v>
      </c>
      <c r="B236" s="13" t="s">
        <v>591</v>
      </c>
      <c r="C236" s="14">
        <v>235902795</v>
      </c>
      <c r="D236" s="14" t="s">
        <v>29</v>
      </c>
      <c r="E236" s="16" t="s">
        <v>1600</v>
      </c>
      <c r="F236" s="16" t="s">
        <v>1601</v>
      </c>
      <c r="G236" s="15">
        <v>217</v>
      </c>
      <c r="H236" s="14" t="s">
        <v>23</v>
      </c>
      <c r="I236" s="12">
        <v>0.97</v>
      </c>
      <c r="J236" s="14" t="s">
        <v>17</v>
      </c>
    </row>
    <row r="237" spans="1:10" ht="14.4" x14ac:dyDescent="0.3">
      <c r="A237" s="14" t="s">
        <v>2368</v>
      </c>
      <c r="B237" s="13" t="s">
        <v>284</v>
      </c>
      <c r="C237" s="14">
        <v>976864686</v>
      </c>
      <c r="D237" s="14" t="s">
        <v>39</v>
      </c>
      <c r="E237" s="16" t="s">
        <v>1598</v>
      </c>
      <c r="F237" s="16" t="s">
        <v>1599</v>
      </c>
      <c r="G237" s="15">
        <v>212</v>
      </c>
      <c r="H237" s="14" t="s">
        <v>23</v>
      </c>
      <c r="I237" s="12">
        <v>0.97</v>
      </c>
      <c r="J237" s="14" t="s">
        <v>17</v>
      </c>
    </row>
    <row r="238" spans="1:10" ht="14.4" x14ac:dyDescent="0.3">
      <c r="A238" s="14" t="s">
        <v>2369</v>
      </c>
      <c r="B238" s="13" t="s">
        <v>346</v>
      </c>
      <c r="C238" s="14">
        <v>555972264</v>
      </c>
      <c r="D238" s="14" t="s">
        <v>29</v>
      </c>
      <c r="E238" s="16" t="s">
        <v>1600</v>
      </c>
      <c r="F238" s="16" t="s">
        <v>1601</v>
      </c>
      <c r="G238" s="15">
        <v>208</v>
      </c>
      <c r="H238" s="14" t="s">
        <v>23</v>
      </c>
      <c r="I238" s="12">
        <v>0.97</v>
      </c>
      <c r="J238" s="14" t="s">
        <v>17</v>
      </c>
    </row>
    <row r="239" spans="1:10" ht="14.4" x14ac:dyDescent="0.3">
      <c r="A239" s="14" t="s">
        <v>2370</v>
      </c>
      <c r="B239" s="13" t="s">
        <v>406</v>
      </c>
      <c r="C239" s="14">
        <v>965441490</v>
      </c>
      <c r="D239" s="14" t="s">
        <v>20</v>
      </c>
      <c r="E239" s="14" t="s">
        <v>21</v>
      </c>
      <c r="F239" s="14" t="s">
        <v>22</v>
      </c>
      <c r="G239" s="15">
        <v>110</v>
      </c>
      <c r="H239" s="14" t="s">
        <v>23</v>
      </c>
      <c r="I239" s="12">
        <v>0.97</v>
      </c>
      <c r="J239" s="14" t="s">
        <v>17</v>
      </c>
    </row>
    <row r="240" spans="1:10" ht="14.4" x14ac:dyDescent="0.3">
      <c r="A240" s="14" t="s">
        <v>2371</v>
      </c>
      <c r="B240" s="13" t="s">
        <v>314</v>
      </c>
      <c r="C240" s="14">
        <v>671471702</v>
      </c>
      <c r="D240" s="14" t="s">
        <v>20</v>
      </c>
      <c r="E240" s="14" t="s">
        <v>21</v>
      </c>
      <c r="F240" s="14" t="s">
        <v>22</v>
      </c>
      <c r="G240" s="15">
        <v>104</v>
      </c>
      <c r="H240" s="14" t="s">
        <v>23</v>
      </c>
      <c r="I240" s="12">
        <v>0.97</v>
      </c>
      <c r="J240" s="14" t="s">
        <v>17</v>
      </c>
    </row>
    <row r="241" spans="1:10" ht="14.4" x14ac:dyDescent="0.3">
      <c r="A241" s="14" t="s">
        <v>2372</v>
      </c>
      <c r="B241" s="13" t="s">
        <v>217</v>
      </c>
      <c r="C241" s="14">
        <v>860989905</v>
      </c>
      <c r="D241" s="14" t="s">
        <v>20</v>
      </c>
      <c r="E241" s="14" t="s">
        <v>21</v>
      </c>
      <c r="F241" s="14" t="s">
        <v>22</v>
      </c>
      <c r="G241" s="15">
        <v>107</v>
      </c>
      <c r="H241" s="14" t="s">
        <v>23</v>
      </c>
      <c r="I241" s="12">
        <v>0.97</v>
      </c>
      <c r="J241" s="14" t="s">
        <v>17</v>
      </c>
    </row>
    <row r="242" spans="1:10" ht="14.4" x14ac:dyDescent="0.3">
      <c r="A242" s="14" t="s">
        <v>2373</v>
      </c>
      <c r="B242" s="13" t="s">
        <v>170</v>
      </c>
      <c r="C242" s="14">
        <v>631744399</v>
      </c>
      <c r="D242" s="14" t="s">
        <v>59</v>
      </c>
      <c r="E242" s="16" t="s">
        <v>1604</v>
      </c>
      <c r="F242" s="16" t="s">
        <v>1605</v>
      </c>
      <c r="G242" s="15">
        <v>2058</v>
      </c>
      <c r="H242" s="14" t="s">
        <v>60</v>
      </c>
      <c r="I242" s="12">
        <v>1.0669999999999999</v>
      </c>
      <c r="J242" s="14" t="s">
        <v>17</v>
      </c>
    </row>
    <row r="243" spans="1:10" ht="14.4" x14ac:dyDescent="0.3">
      <c r="A243" s="14" t="s">
        <v>2374</v>
      </c>
      <c r="B243" s="13" t="s">
        <v>474</v>
      </c>
      <c r="C243" s="14">
        <v>682721911</v>
      </c>
      <c r="D243" s="14" t="s">
        <v>29</v>
      </c>
      <c r="E243" s="16"/>
      <c r="F243" s="16"/>
      <c r="G243" s="15">
        <v>201</v>
      </c>
      <c r="H243" s="14" t="s">
        <v>23</v>
      </c>
      <c r="I243" s="12">
        <v>0.97</v>
      </c>
      <c r="J243" s="14" t="s">
        <v>17</v>
      </c>
    </row>
    <row r="244" spans="1:10" ht="14.4" x14ac:dyDescent="0.3">
      <c r="A244" s="14" t="s">
        <v>2375</v>
      </c>
      <c r="B244" s="13" t="s">
        <v>817</v>
      </c>
      <c r="C244" s="14">
        <v>164355745</v>
      </c>
      <c r="D244" s="14" t="s">
        <v>1566</v>
      </c>
      <c r="E244" s="16" t="s">
        <v>1596</v>
      </c>
      <c r="F244" s="16" t="s">
        <v>1597</v>
      </c>
      <c r="G244" s="15">
        <v>219</v>
      </c>
      <c r="H244" s="14" t="s">
        <v>23</v>
      </c>
      <c r="I244" s="12">
        <v>1.02</v>
      </c>
      <c r="J244" s="14" t="s">
        <v>637</v>
      </c>
    </row>
    <row r="245" spans="1:10" ht="14.4" x14ac:dyDescent="0.3">
      <c r="A245" s="14" t="s">
        <v>2376</v>
      </c>
      <c r="B245" s="13" t="s">
        <v>568</v>
      </c>
      <c r="C245" s="14">
        <v>406290738</v>
      </c>
      <c r="D245" s="14" t="s">
        <v>20</v>
      </c>
      <c r="E245" s="14" t="s">
        <v>21</v>
      </c>
      <c r="F245" s="14" t="s">
        <v>22</v>
      </c>
      <c r="G245" s="15">
        <v>105</v>
      </c>
      <c r="H245" s="14" t="s">
        <v>23</v>
      </c>
      <c r="I245" s="12">
        <v>0.97</v>
      </c>
      <c r="J245" s="14" t="s">
        <v>17</v>
      </c>
    </row>
    <row r="246" spans="1:10" ht="14.4" x14ac:dyDescent="0.3">
      <c r="A246" s="14" t="s">
        <v>2377</v>
      </c>
      <c r="B246" s="13" t="s">
        <v>529</v>
      </c>
      <c r="C246" s="14">
        <v>853576429</v>
      </c>
      <c r="D246" s="14" t="s">
        <v>39</v>
      </c>
      <c r="E246" s="16" t="s">
        <v>1598</v>
      </c>
      <c r="F246" s="16" t="s">
        <v>1599</v>
      </c>
      <c r="G246" s="15">
        <v>203</v>
      </c>
      <c r="H246" s="14" t="s">
        <v>23</v>
      </c>
      <c r="I246" s="12">
        <v>0.97</v>
      </c>
      <c r="J246" s="14" t="s">
        <v>17</v>
      </c>
    </row>
    <row r="247" spans="1:10" ht="14.4" x14ac:dyDescent="0.3">
      <c r="A247" s="14" t="s">
        <v>2378</v>
      </c>
      <c r="B247" s="13" t="s">
        <v>639</v>
      </c>
      <c r="C247" s="14">
        <v>378928592</v>
      </c>
      <c r="D247" s="14" t="s">
        <v>43</v>
      </c>
      <c r="E247" s="14" t="s">
        <v>44</v>
      </c>
      <c r="F247" s="14" t="s">
        <v>45</v>
      </c>
      <c r="G247" s="15">
        <v>109</v>
      </c>
      <c r="H247" s="14" t="s">
        <v>46</v>
      </c>
      <c r="I247" s="12">
        <v>1</v>
      </c>
      <c r="J247" s="14" t="s">
        <v>637</v>
      </c>
    </row>
    <row r="248" spans="1:10" ht="14.4" x14ac:dyDescent="0.3">
      <c r="A248" s="14" t="s">
        <v>2379</v>
      </c>
      <c r="B248" s="13" t="s">
        <v>527</v>
      </c>
      <c r="C248" s="14">
        <v>653455782</v>
      </c>
      <c r="D248" s="14" t="s">
        <v>31</v>
      </c>
      <c r="E248" s="14" t="s">
        <v>32</v>
      </c>
      <c r="F248" s="14" t="s">
        <v>33</v>
      </c>
      <c r="G248" s="15">
        <v>259</v>
      </c>
      <c r="H248" s="14" t="s">
        <v>23</v>
      </c>
      <c r="I248" s="12">
        <v>0.97</v>
      </c>
      <c r="J248" s="14" t="s">
        <v>17</v>
      </c>
    </row>
    <row r="249" spans="1:10" ht="14.4" x14ac:dyDescent="0.3">
      <c r="A249" s="14" t="s">
        <v>2380</v>
      </c>
      <c r="B249" s="13" t="s">
        <v>837</v>
      </c>
      <c r="C249" s="14">
        <v>896792639</v>
      </c>
      <c r="D249" s="14" t="s">
        <v>31</v>
      </c>
      <c r="E249" s="14" t="s">
        <v>32</v>
      </c>
      <c r="F249" s="14" t="s">
        <v>33</v>
      </c>
      <c r="G249" s="15">
        <v>266</v>
      </c>
      <c r="H249" s="14" t="s">
        <v>23</v>
      </c>
      <c r="I249" s="12">
        <v>1</v>
      </c>
      <c r="J249" s="14" t="s">
        <v>637</v>
      </c>
    </row>
    <row r="250" spans="1:10" ht="14.4" x14ac:dyDescent="0.3">
      <c r="A250" s="14" t="s">
        <v>2381</v>
      </c>
      <c r="B250" s="13" t="s">
        <v>767</v>
      </c>
      <c r="C250" s="14">
        <v>352054178</v>
      </c>
      <c r="D250" s="14" t="s">
        <v>39</v>
      </c>
      <c r="E250" s="16" t="s">
        <v>1598</v>
      </c>
      <c r="F250" s="16" t="s">
        <v>1599</v>
      </c>
      <c r="G250" s="15">
        <v>208</v>
      </c>
      <c r="H250" s="14" t="s">
        <v>23</v>
      </c>
      <c r="I250" s="12">
        <v>1</v>
      </c>
      <c r="J250" s="14" t="s">
        <v>637</v>
      </c>
    </row>
    <row r="251" spans="1:10" ht="14.4" x14ac:dyDescent="0.3">
      <c r="A251" s="14" t="s">
        <v>2382</v>
      </c>
      <c r="B251" s="13" t="s">
        <v>811</v>
      </c>
      <c r="C251" s="14">
        <v>578123246</v>
      </c>
      <c r="D251" s="14" t="s">
        <v>20</v>
      </c>
      <c r="E251" s="14" t="s">
        <v>21</v>
      </c>
      <c r="F251" s="14" t="s">
        <v>22</v>
      </c>
      <c r="G251" s="15">
        <v>215</v>
      </c>
      <c r="H251" s="14" t="s">
        <v>23</v>
      </c>
      <c r="I251" s="12">
        <v>1</v>
      </c>
      <c r="J251" s="14" t="s">
        <v>637</v>
      </c>
    </row>
    <row r="252" spans="1:10" ht="14.4" x14ac:dyDescent="0.3">
      <c r="A252" s="14" t="s">
        <v>2383</v>
      </c>
      <c r="B252" s="13" t="s">
        <v>791</v>
      </c>
      <c r="C252" s="14">
        <v>880022882</v>
      </c>
      <c r="D252" s="14" t="s">
        <v>20</v>
      </c>
      <c r="E252" s="14" t="s">
        <v>21</v>
      </c>
      <c r="F252" s="14" t="s">
        <v>22</v>
      </c>
      <c r="G252" s="15">
        <v>549</v>
      </c>
      <c r="H252" s="14" t="s">
        <v>23</v>
      </c>
      <c r="I252" s="12">
        <v>1.02</v>
      </c>
      <c r="J252" s="14" t="s">
        <v>637</v>
      </c>
    </row>
    <row r="253" spans="1:10" ht="14.4" x14ac:dyDescent="0.3">
      <c r="A253" s="14" t="s">
        <v>2384</v>
      </c>
      <c r="B253" s="13" t="s">
        <v>702</v>
      </c>
      <c r="C253" s="14">
        <v>203591991</v>
      </c>
      <c r="D253" s="14" t="s">
        <v>39</v>
      </c>
      <c r="E253" s="16" t="s">
        <v>1598</v>
      </c>
      <c r="F253" s="16" t="s">
        <v>1599</v>
      </c>
      <c r="G253" s="15">
        <v>100</v>
      </c>
      <c r="H253" s="14" t="s">
        <v>23</v>
      </c>
      <c r="I253" s="12">
        <v>1</v>
      </c>
      <c r="J253" s="14" t="s">
        <v>637</v>
      </c>
    </row>
    <row r="254" spans="1:10" ht="14.4" x14ac:dyDescent="0.3">
      <c r="A254" s="14" t="s">
        <v>2385</v>
      </c>
      <c r="B254" s="13" t="s">
        <v>723</v>
      </c>
      <c r="C254" s="14">
        <v>262668763</v>
      </c>
      <c r="D254" s="14" t="s">
        <v>31</v>
      </c>
      <c r="E254" s="14" t="s">
        <v>32</v>
      </c>
      <c r="F254" s="14" t="s">
        <v>33</v>
      </c>
      <c r="G254" s="15">
        <v>253</v>
      </c>
      <c r="H254" s="14" t="s">
        <v>23</v>
      </c>
      <c r="I254" s="12">
        <v>1</v>
      </c>
      <c r="J254" s="14" t="s">
        <v>637</v>
      </c>
    </row>
    <row r="255" spans="1:10" ht="14.4" x14ac:dyDescent="0.3">
      <c r="A255" s="14" t="s">
        <v>2386</v>
      </c>
      <c r="B255" s="13" t="s">
        <v>719</v>
      </c>
      <c r="C255" s="14">
        <v>825010205</v>
      </c>
      <c r="D255" s="14" t="s">
        <v>20</v>
      </c>
      <c r="E255" s="14" t="s">
        <v>21</v>
      </c>
      <c r="F255" s="14" t="s">
        <v>22</v>
      </c>
      <c r="G255" s="15">
        <v>105</v>
      </c>
      <c r="H255" s="14" t="s">
        <v>23</v>
      </c>
      <c r="I255" s="12">
        <v>1</v>
      </c>
      <c r="J255" s="14" t="s">
        <v>637</v>
      </c>
    </row>
    <row r="256" spans="1:10" ht="14.4" x14ac:dyDescent="0.3">
      <c r="A256" s="14" t="s">
        <v>2387</v>
      </c>
      <c r="B256" s="13" t="s">
        <v>907</v>
      </c>
      <c r="C256" s="14">
        <v>618204127</v>
      </c>
      <c r="D256" s="14" t="s">
        <v>35</v>
      </c>
      <c r="E256" s="14" t="s">
        <v>36</v>
      </c>
      <c r="F256" s="14" t="s">
        <v>26</v>
      </c>
      <c r="G256" s="15">
        <v>512</v>
      </c>
      <c r="H256" s="14" t="s">
        <v>37</v>
      </c>
      <c r="I256" s="12">
        <v>1.02</v>
      </c>
      <c r="J256" s="14" t="s">
        <v>637</v>
      </c>
    </row>
    <row r="257" spans="1:10" ht="14.4" x14ac:dyDescent="0.3">
      <c r="A257" s="14" t="s">
        <v>2388</v>
      </c>
      <c r="B257" s="13" t="s">
        <v>972</v>
      </c>
      <c r="C257" s="14">
        <v>627501682</v>
      </c>
      <c r="D257" s="14" t="s">
        <v>13</v>
      </c>
      <c r="E257" s="14" t="s">
        <v>14</v>
      </c>
      <c r="F257" s="14" t="s">
        <v>15</v>
      </c>
      <c r="G257" s="15">
        <v>1236</v>
      </c>
      <c r="H257" s="14" t="s">
        <v>16</v>
      </c>
      <c r="I257" s="12">
        <v>1.1000000000000001</v>
      </c>
      <c r="J257" s="14" t="s">
        <v>637</v>
      </c>
    </row>
    <row r="258" spans="1:10" ht="14.4" x14ac:dyDescent="0.3">
      <c r="A258" s="14" t="s">
        <v>2389</v>
      </c>
      <c r="B258" s="13" t="s">
        <v>964</v>
      </c>
      <c r="C258" s="14">
        <v>928858691</v>
      </c>
      <c r="D258" s="14" t="s">
        <v>20</v>
      </c>
      <c r="E258" s="14" t="s">
        <v>21</v>
      </c>
      <c r="F258" s="14" t="s">
        <v>22</v>
      </c>
      <c r="G258" s="15">
        <v>105</v>
      </c>
      <c r="H258" s="14" t="s">
        <v>23</v>
      </c>
      <c r="I258" s="12">
        <v>1</v>
      </c>
      <c r="J258" s="14" t="s">
        <v>637</v>
      </c>
    </row>
    <row r="259" spans="1:10" ht="14.4" x14ac:dyDescent="0.3">
      <c r="A259" s="14" t="s">
        <v>2390</v>
      </c>
      <c r="B259" s="13" t="s">
        <v>1018</v>
      </c>
      <c r="C259" s="14">
        <v>175099853</v>
      </c>
      <c r="D259" s="14" t="s">
        <v>20</v>
      </c>
      <c r="E259" s="14" t="s">
        <v>21</v>
      </c>
      <c r="F259" s="14" t="s">
        <v>22</v>
      </c>
      <c r="G259" s="15">
        <v>105</v>
      </c>
      <c r="H259" s="14" t="s">
        <v>23</v>
      </c>
      <c r="I259" s="12">
        <v>1</v>
      </c>
      <c r="J259" s="14" t="s">
        <v>637</v>
      </c>
    </row>
    <row r="260" spans="1:10" ht="14.4" x14ac:dyDescent="0.3">
      <c r="A260" s="14" t="s">
        <v>2391</v>
      </c>
      <c r="B260" s="13" t="s">
        <v>871</v>
      </c>
      <c r="C260" s="14">
        <v>601199931</v>
      </c>
      <c r="D260" s="14" t="s">
        <v>25</v>
      </c>
      <c r="E260" s="16" t="s">
        <v>1602</v>
      </c>
      <c r="F260" s="16" t="s">
        <v>1603</v>
      </c>
      <c r="G260" s="15">
        <v>215</v>
      </c>
      <c r="H260" s="14" t="s">
        <v>27</v>
      </c>
      <c r="I260" s="12">
        <v>1.02</v>
      </c>
      <c r="J260" s="14" t="s">
        <v>637</v>
      </c>
    </row>
    <row r="261" spans="1:10" ht="14.4" x14ac:dyDescent="0.3">
      <c r="A261" s="14" t="s">
        <v>2392</v>
      </c>
      <c r="B261" s="13" t="s">
        <v>929</v>
      </c>
      <c r="C261" s="14">
        <v>920278099</v>
      </c>
      <c r="D261" s="14" t="s">
        <v>59</v>
      </c>
      <c r="E261" s="16" t="s">
        <v>1604</v>
      </c>
      <c r="F261" s="16" t="s">
        <v>1605</v>
      </c>
      <c r="G261" s="15">
        <v>2102</v>
      </c>
      <c r="H261" s="14" t="s">
        <v>60</v>
      </c>
      <c r="I261" s="12">
        <v>1.1000000000000001</v>
      </c>
      <c r="J261" s="14" t="s">
        <v>637</v>
      </c>
    </row>
    <row r="262" spans="1:10" ht="14.4" x14ac:dyDescent="0.3">
      <c r="A262" s="14" t="s">
        <v>2393</v>
      </c>
      <c r="B262" s="13" t="s">
        <v>834</v>
      </c>
      <c r="C262" s="14">
        <v>384194031</v>
      </c>
      <c r="D262" s="14" t="s">
        <v>43</v>
      </c>
      <c r="E262" s="14" t="s">
        <v>44</v>
      </c>
      <c r="F262" s="14" t="s">
        <v>45</v>
      </c>
      <c r="G262" s="15">
        <v>109</v>
      </c>
      <c r="H262" s="14" t="s">
        <v>46</v>
      </c>
      <c r="I262" s="12">
        <v>1</v>
      </c>
      <c r="J262" s="14" t="s">
        <v>637</v>
      </c>
    </row>
    <row r="263" spans="1:10" ht="14.4" x14ac:dyDescent="0.3">
      <c r="A263" s="14" t="s">
        <v>2394</v>
      </c>
      <c r="B263" s="13" t="s">
        <v>992</v>
      </c>
      <c r="C263" s="14">
        <v>135748406</v>
      </c>
      <c r="D263" s="14" t="s">
        <v>43</v>
      </c>
      <c r="E263" s="14" t="s">
        <v>44</v>
      </c>
      <c r="F263" s="14" t="s">
        <v>45</v>
      </c>
      <c r="G263" s="15">
        <v>107</v>
      </c>
      <c r="H263" s="14" t="s">
        <v>46</v>
      </c>
      <c r="I263" s="12">
        <v>1</v>
      </c>
      <c r="J263" s="14" t="s">
        <v>637</v>
      </c>
    </row>
    <row r="264" spans="1:10" ht="14.4" x14ac:dyDescent="0.3">
      <c r="A264" s="14" t="s">
        <v>2395</v>
      </c>
      <c r="B264" s="13" t="s">
        <v>710</v>
      </c>
      <c r="C264" s="14">
        <v>674609472</v>
      </c>
      <c r="D264" s="14" t="s">
        <v>20</v>
      </c>
      <c r="E264" s="14" t="s">
        <v>21</v>
      </c>
      <c r="F264" s="14" t="s">
        <v>22</v>
      </c>
      <c r="G264" s="15">
        <v>100</v>
      </c>
      <c r="H264" s="14" t="s">
        <v>23</v>
      </c>
      <c r="I264" s="12">
        <v>1</v>
      </c>
      <c r="J264" s="14" t="s">
        <v>637</v>
      </c>
    </row>
    <row r="265" spans="1:10" ht="14.4" x14ac:dyDescent="0.3">
      <c r="A265" s="14" t="s">
        <v>2396</v>
      </c>
      <c r="B265" s="13" t="s">
        <v>927</v>
      </c>
      <c r="C265" s="14">
        <v>395074839</v>
      </c>
      <c r="D265" s="14" t="s">
        <v>29</v>
      </c>
      <c r="E265" s="16" t="s">
        <v>1600</v>
      </c>
      <c r="F265" s="16" t="s">
        <v>1601</v>
      </c>
      <c r="G265" s="15">
        <v>205</v>
      </c>
      <c r="H265" s="14" t="s">
        <v>23</v>
      </c>
      <c r="I265" s="12">
        <v>1</v>
      </c>
      <c r="J265" s="14" t="s">
        <v>637</v>
      </c>
    </row>
    <row r="266" spans="1:10" ht="14.4" x14ac:dyDescent="0.3">
      <c r="A266" s="14" t="s">
        <v>2397</v>
      </c>
      <c r="B266" s="13" t="s">
        <v>990</v>
      </c>
      <c r="C266" s="14">
        <v>884151542</v>
      </c>
      <c r="D266" s="14" t="s">
        <v>13</v>
      </c>
      <c r="E266" s="14" t="s">
        <v>14</v>
      </c>
      <c r="F266" s="14" t="s">
        <v>15</v>
      </c>
      <c r="G266" s="15">
        <v>1271</v>
      </c>
      <c r="H266" s="14" t="s">
        <v>16</v>
      </c>
      <c r="I266" s="12">
        <v>1.1000000000000001</v>
      </c>
      <c r="J266" s="14" t="s">
        <v>637</v>
      </c>
    </row>
    <row r="267" spans="1:10" ht="14.4" x14ac:dyDescent="0.3">
      <c r="A267" s="14" t="s">
        <v>2398</v>
      </c>
      <c r="B267" s="13" t="s">
        <v>877</v>
      </c>
      <c r="C267" s="14">
        <v>683107940</v>
      </c>
      <c r="D267" s="14" t="s">
        <v>13</v>
      </c>
      <c r="E267" s="14" t="s">
        <v>14</v>
      </c>
      <c r="F267" s="14" t="s">
        <v>15</v>
      </c>
      <c r="G267" s="15">
        <v>1287</v>
      </c>
      <c r="H267" s="14" t="s">
        <v>16</v>
      </c>
      <c r="I267" s="12">
        <v>1.1000000000000001</v>
      </c>
      <c r="J267" s="14" t="s">
        <v>637</v>
      </c>
    </row>
    <row r="268" spans="1:10" ht="14.4" x14ac:dyDescent="0.3">
      <c r="A268" s="14" t="s">
        <v>2399</v>
      </c>
      <c r="B268" s="13" t="s">
        <v>944</v>
      </c>
      <c r="C268" s="14">
        <v>741294881</v>
      </c>
      <c r="D268" s="14" t="s">
        <v>31</v>
      </c>
      <c r="E268" s="14" t="s">
        <v>32</v>
      </c>
      <c r="F268" s="14" t="s">
        <v>33</v>
      </c>
      <c r="G268" s="15">
        <v>263</v>
      </c>
      <c r="H268" s="14" t="s">
        <v>23</v>
      </c>
      <c r="I268" s="12">
        <v>1</v>
      </c>
      <c r="J268" s="14" t="s">
        <v>637</v>
      </c>
    </row>
    <row r="269" spans="1:10" ht="14.4" x14ac:dyDescent="0.3">
      <c r="A269" s="14" t="s">
        <v>2400</v>
      </c>
      <c r="B269" s="13" t="s">
        <v>1007</v>
      </c>
      <c r="C269" s="14">
        <v>381323604</v>
      </c>
      <c r="D269" s="14" t="s">
        <v>59</v>
      </c>
      <c r="E269" s="16" t="s">
        <v>1604</v>
      </c>
      <c r="F269" s="16" t="s">
        <v>1605</v>
      </c>
      <c r="G269" s="15">
        <v>2166</v>
      </c>
      <c r="H269" s="14" t="s">
        <v>60</v>
      </c>
      <c r="I269" s="12">
        <v>1.1000000000000001</v>
      </c>
      <c r="J269" s="14" t="s">
        <v>637</v>
      </c>
    </row>
    <row r="270" spans="1:10" ht="14.4" x14ac:dyDescent="0.3">
      <c r="A270" s="14" t="s">
        <v>2401</v>
      </c>
      <c r="B270" s="13" t="s">
        <v>715</v>
      </c>
      <c r="C270" s="14">
        <v>942388364</v>
      </c>
      <c r="D270" s="14" t="s">
        <v>29</v>
      </c>
      <c r="E270" s="16" t="s">
        <v>1600</v>
      </c>
      <c r="F270" s="16" t="s">
        <v>1601</v>
      </c>
      <c r="G270" s="15">
        <v>212</v>
      </c>
      <c r="H270" s="14" t="s">
        <v>23</v>
      </c>
      <c r="I270" s="12">
        <v>1</v>
      </c>
      <c r="J270" s="14" t="s">
        <v>637</v>
      </c>
    </row>
    <row r="271" spans="1:10" ht="14.4" x14ac:dyDescent="0.3">
      <c r="A271" s="14" t="s">
        <v>2402</v>
      </c>
      <c r="B271" s="13" t="s">
        <v>917</v>
      </c>
      <c r="C271" s="14">
        <v>230999379</v>
      </c>
      <c r="D271" s="14" t="s">
        <v>31</v>
      </c>
      <c r="E271" s="14" t="s">
        <v>32</v>
      </c>
      <c r="F271" s="14" t="s">
        <v>33</v>
      </c>
      <c r="G271" s="15">
        <v>256</v>
      </c>
      <c r="H271" s="14" t="s">
        <v>23</v>
      </c>
      <c r="I271" s="12">
        <v>1</v>
      </c>
      <c r="J271" s="14" t="s">
        <v>637</v>
      </c>
    </row>
    <row r="272" spans="1:10" ht="14.4" x14ac:dyDescent="0.3">
      <c r="A272" s="14" t="s">
        <v>2132</v>
      </c>
      <c r="B272" s="13" t="s">
        <v>980</v>
      </c>
      <c r="C272" s="14">
        <v>655595798</v>
      </c>
      <c r="D272" s="14" t="s">
        <v>59</v>
      </c>
      <c r="E272" s="16" t="s">
        <v>1604</v>
      </c>
      <c r="F272" s="16" t="s">
        <v>1605</v>
      </c>
      <c r="G272" s="15">
        <v>2191</v>
      </c>
      <c r="H272" s="14" t="s">
        <v>60</v>
      </c>
      <c r="I272" s="12">
        <v>1.1000000000000001</v>
      </c>
      <c r="J272" s="14" t="s">
        <v>637</v>
      </c>
    </row>
    <row r="273" spans="1:10" ht="14.4" x14ac:dyDescent="0.3">
      <c r="A273" s="14" t="s">
        <v>2403</v>
      </c>
      <c r="B273" s="13" t="s">
        <v>865</v>
      </c>
      <c r="C273" s="14">
        <v>181240325</v>
      </c>
      <c r="D273" s="14" t="s">
        <v>29</v>
      </c>
      <c r="E273" s="16"/>
      <c r="F273" s="16" t="s">
        <v>1601</v>
      </c>
      <c r="G273" s="15">
        <v>212</v>
      </c>
      <c r="H273" s="14" t="s">
        <v>23</v>
      </c>
      <c r="I273" s="12">
        <v>1</v>
      </c>
      <c r="J273" s="14" t="s">
        <v>637</v>
      </c>
    </row>
    <row r="274" spans="1:10" ht="14.4" x14ac:dyDescent="0.3">
      <c r="A274" s="14" t="s">
        <v>2404</v>
      </c>
      <c r="B274" s="13" t="s">
        <v>935</v>
      </c>
      <c r="C274" s="14">
        <v>748678007</v>
      </c>
      <c r="D274" s="14" t="s">
        <v>31</v>
      </c>
      <c r="E274" s="14"/>
      <c r="F274" s="14" t="s">
        <v>33</v>
      </c>
      <c r="G274" s="15">
        <v>273</v>
      </c>
      <c r="H274" s="14" t="s">
        <v>23</v>
      </c>
      <c r="I274" s="12">
        <v>1</v>
      </c>
      <c r="J274" s="14" t="s">
        <v>637</v>
      </c>
    </row>
    <row r="275" spans="1:10" ht="14.4" x14ac:dyDescent="0.3">
      <c r="A275" s="14" t="s">
        <v>2405</v>
      </c>
      <c r="B275" s="13" t="s">
        <v>998</v>
      </c>
      <c r="C275" s="14">
        <v>326958991</v>
      </c>
      <c r="D275" s="14" t="s">
        <v>59</v>
      </c>
      <c r="E275" s="16" t="s">
        <v>1604</v>
      </c>
      <c r="F275" s="16" t="s">
        <v>1605</v>
      </c>
      <c r="G275" s="15">
        <v>2149</v>
      </c>
      <c r="H275" s="14" t="s">
        <v>60</v>
      </c>
      <c r="I275" s="12">
        <v>1.1000000000000001</v>
      </c>
      <c r="J275" s="14" t="s">
        <v>637</v>
      </c>
    </row>
    <row r="276" spans="1:10" ht="14.4" x14ac:dyDescent="0.3">
      <c r="A276" s="14" t="s">
        <v>2406</v>
      </c>
      <c r="B276" s="13" t="s">
        <v>953</v>
      </c>
      <c r="C276" s="14">
        <v>777204055</v>
      </c>
      <c r="D276" s="14" t="s">
        <v>31</v>
      </c>
      <c r="E276" s="14" t="s">
        <v>32</v>
      </c>
      <c r="F276" s="14" t="s">
        <v>33</v>
      </c>
      <c r="G276" s="15">
        <v>255</v>
      </c>
      <c r="H276" s="14" t="s">
        <v>23</v>
      </c>
      <c r="I276" s="12">
        <v>1</v>
      </c>
      <c r="J276" s="14" t="s">
        <v>637</v>
      </c>
    </row>
    <row r="277" spans="1:10" ht="14.4" x14ac:dyDescent="0.3">
      <c r="A277" s="14" t="s">
        <v>2407</v>
      </c>
      <c r="B277" s="13" t="s">
        <v>1035</v>
      </c>
      <c r="C277" s="14">
        <v>983565352</v>
      </c>
      <c r="D277" s="14" t="s">
        <v>13</v>
      </c>
      <c r="E277" s="14" t="s">
        <v>14</v>
      </c>
      <c r="F277" s="14" t="s">
        <v>15</v>
      </c>
      <c r="G277" s="15">
        <v>1318</v>
      </c>
      <c r="H277" s="14" t="s">
        <v>16</v>
      </c>
      <c r="I277" s="12">
        <v>1.1000000000000001</v>
      </c>
      <c r="J277" s="14" t="s">
        <v>637</v>
      </c>
    </row>
    <row r="278" spans="1:10" ht="14.4" x14ac:dyDescent="0.3">
      <c r="A278" s="14" t="s">
        <v>2408</v>
      </c>
      <c r="B278" s="13" t="s">
        <v>883</v>
      </c>
      <c r="C278" s="14">
        <v>861689241</v>
      </c>
      <c r="D278" s="14" t="s">
        <v>29</v>
      </c>
      <c r="E278" s="16" t="s">
        <v>1600</v>
      </c>
      <c r="F278" s="16" t="s">
        <v>1601</v>
      </c>
      <c r="G278" s="15">
        <v>219</v>
      </c>
      <c r="H278" s="14" t="s">
        <v>23</v>
      </c>
      <c r="I278" s="12">
        <v>1</v>
      </c>
      <c r="J278" s="14" t="s">
        <v>637</v>
      </c>
    </row>
    <row r="279" spans="1:10" ht="14.4" x14ac:dyDescent="0.3">
      <c r="A279" s="14" t="s">
        <v>2409</v>
      </c>
      <c r="B279" s="13" t="s">
        <v>912</v>
      </c>
      <c r="C279" s="14">
        <v>726513692</v>
      </c>
      <c r="D279" s="14" t="s">
        <v>13</v>
      </c>
      <c r="E279" s="14" t="s">
        <v>14</v>
      </c>
      <c r="F279" s="14" t="s">
        <v>15</v>
      </c>
      <c r="G279" s="15">
        <v>1212</v>
      </c>
      <c r="H279" s="14" t="s">
        <v>16</v>
      </c>
      <c r="I279" s="12">
        <v>1.1000000000000001</v>
      </c>
      <c r="J279" s="14" t="s">
        <v>637</v>
      </c>
    </row>
    <row r="280" spans="1:10" ht="14.4" x14ac:dyDescent="0.3">
      <c r="A280" s="14" t="s">
        <v>2410</v>
      </c>
      <c r="B280" s="13" t="s">
        <v>951</v>
      </c>
      <c r="C280" s="14">
        <v>905452068</v>
      </c>
      <c r="D280" s="14" t="s">
        <v>25</v>
      </c>
      <c r="E280" s="16" t="s">
        <v>1602</v>
      </c>
      <c r="F280" s="16" t="s">
        <v>1603</v>
      </c>
      <c r="G280" s="15">
        <v>213</v>
      </c>
      <c r="H280" s="14" t="s">
        <v>27</v>
      </c>
      <c r="I280" s="12">
        <v>1.02</v>
      </c>
      <c r="J280" s="14" t="s">
        <v>637</v>
      </c>
    </row>
    <row r="281" spans="1:10" ht="14.4" x14ac:dyDescent="0.3">
      <c r="A281" s="14" t="s">
        <v>1614</v>
      </c>
      <c r="B281" s="13" t="s">
        <v>1033</v>
      </c>
      <c r="C281" s="14">
        <v>411207339</v>
      </c>
      <c r="D281" s="14" t="s">
        <v>39</v>
      </c>
      <c r="E281" s="16" t="s">
        <v>1598</v>
      </c>
      <c r="F281" s="16" t="s">
        <v>1599</v>
      </c>
      <c r="G281" s="15">
        <v>204</v>
      </c>
      <c r="H281" s="14" t="s">
        <v>23</v>
      </c>
      <c r="I281" s="12">
        <v>1</v>
      </c>
      <c r="J281" s="14" t="s">
        <v>637</v>
      </c>
    </row>
    <row r="282" spans="1:10" ht="14.4" x14ac:dyDescent="0.3">
      <c r="A282" s="14" t="s">
        <v>2411</v>
      </c>
      <c r="B282" s="13" t="s">
        <v>975</v>
      </c>
      <c r="C282" s="14">
        <v>617201995</v>
      </c>
      <c r="D282" s="14" t="s">
        <v>25</v>
      </c>
      <c r="E282" s="16" t="s">
        <v>1602</v>
      </c>
      <c r="F282" s="16" t="s">
        <v>1603</v>
      </c>
      <c r="G282" s="15">
        <v>204</v>
      </c>
      <c r="H282" s="14" t="s">
        <v>27</v>
      </c>
      <c r="I282" s="12">
        <v>1.02</v>
      </c>
      <c r="J282" s="14" t="s">
        <v>637</v>
      </c>
    </row>
    <row r="283" spans="1:10" ht="14.4" x14ac:dyDescent="0.3">
      <c r="A283" s="14" t="s">
        <v>2412</v>
      </c>
      <c r="B283" s="13" t="s">
        <v>901</v>
      </c>
      <c r="C283" s="14">
        <v>434042810</v>
      </c>
      <c r="D283" s="14" t="s">
        <v>39</v>
      </c>
      <c r="E283" s="16" t="s">
        <v>1598</v>
      </c>
      <c r="F283" s="16" t="s">
        <v>1599</v>
      </c>
      <c r="G283" s="15">
        <v>212</v>
      </c>
      <c r="H283" s="14" t="s">
        <v>23</v>
      </c>
      <c r="I283" s="12">
        <v>1</v>
      </c>
      <c r="J283" s="14" t="s">
        <v>637</v>
      </c>
    </row>
    <row r="284" spans="1:10" ht="14.4" x14ac:dyDescent="0.3">
      <c r="A284" s="14" t="s">
        <v>2413</v>
      </c>
      <c r="B284" s="13" t="s">
        <v>967</v>
      </c>
      <c r="C284" s="14">
        <v>172564131</v>
      </c>
      <c r="D284" s="14" t="s">
        <v>35</v>
      </c>
      <c r="E284" s="14" t="s">
        <v>36</v>
      </c>
      <c r="F284" s="14" t="s">
        <v>26</v>
      </c>
      <c r="G284" s="15">
        <v>521</v>
      </c>
      <c r="H284" s="14" t="s">
        <v>37</v>
      </c>
      <c r="I284" s="12">
        <v>1.02</v>
      </c>
      <c r="J284" s="14" t="s">
        <v>637</v>
      </c>
    </row>
    <row r="285" spans="1:10" ht="14.4" x14ac:dyDescent="0.3">
      <c r="A285" s="14" t="s">
        <v>2414</v>
      </c>
      <c r="B285" s="13" t="s">
        <v>1021</v>
      </c>
      <c r="C285" s="14">
        <v>183582521</v>
      </c>
      <c r="D285" s="14" t="s">
        <v>35</v>
      </c>
      <c r="E285" s="14" t="s">
        <v>36</v>
      </c>
      <c r="F285" s="14" t="s">
        <v>26</v>
      </c>
      <c r="G285" s="15">
        <v>525</v>
      </c>
      <c r="H285" s="14" t="s">
        <v>37</v>
      </c>
      <c r="I285" s="12">
        <v>1.02</v>
      </c>
      <c r="J285" s="14" t="s">
        <v>637</v>
      </c>
    </row>
    <row r="286" spans="1:10" ht="14.4" x14ac:dyDescent="0.3">
      <c r="A286" s="14" t="s">
        <v>2415</v>
      </c>
      <c r="B286" s="13" t="s">
        <v>875</v>
      </c>
      <c r="C286" s="14">
        <v>902336437</v>
      </c>
      <c r="D286" s="14" t="s">
        <v>39</v>
      </c>
      <c r="E286" s="16" t="s">
        <v>1598</v>
      </c>
      <c r="F286" s="16" t="s">
        <v>1599</v>
      </c>
      <c r="G286" s="15">
        <v>207</v>
      </c>
      <c r="H286" s="14" t="s">
        <v>23</v>
      </c>
      <c r="I286" s="12">
        <v>1</v>
      </c>
      <c r="J286" s="14" t="s">
        <v>637</v>
      </c>
    </row>
    <row r="287" spans="1:10" ht="14.4" x14ac:dyDescent="0.3">
      <c r="A287" s="14" t="s">
        <v>2416</v>
      </c>
      <c r="B287" s="13" t="s">
        <v>924</v>
      </c>
      <c r="C287" s="14">
        <v>196158774</v>
      </c>
      <c r="D287" s="14" t="s">
        <v>25</v>
      </c>
      <c r="E287" s="16" t="s">
        <v>1602</v>
      </c>
      <c r="F287" s="16" t="s">
        <v>1603</v>
      </c>
      <c r="G287" s="15">
        <v>214</v>
      </c>
      <c r="H287" s="14" t="s">
        <v>27</v>
      </c>
      <c r="I287" s="12">
        <v>1.02</v>
      </c>
      <c r="J287" s="14" t="s">
        <v>637</v>
      </c>
    </row>
    <row r="288" spans="1:10" ht="14.4" x14ac:dyDescent="0.3">
      <c r="A288" s="14" t="s">
        <v>2417</v>
      </c>
      <c r="B288" s="13" t="s">
        <v>987</v>
      </c>
      <c r="C288" s="14">
        <v>668091168</v>
      </c>
      <c r="D288" s="14" t="s">
        <v>29</v>
      </c>
      <c r="E288" s="16" t="s">
        <v>1600</v>
      </c>
      <c r="F288" s="16" t="s">
        <v>1601</v>
      </c>
      <c r="G288" s="15">
        <v>203</v>
      </c>
      <c r="H288" s="14" t="s">
        <v>23</v>
      </c>
      <c r="I288" s="12">
        <v>1</v>
      </c>
      <c r="J288" s="14" t="s">
        <v>637</v>
      </c>
    </row>
    <row r="289" spans="1:10" ht="14.4" x14ac:dyDescent="0.3">
      <c r="A289" s="14" t="s">
        <v>2418</v>
      </c>
      <c r="B289" s="13" t="s">
        <v>728</v>
      </c>
      <c r="C289" s="14">
        <v>621025401</v>
      </c>
      <c r="D289" s="14" t="s">
        <v>20</v>
      </c>
      <c r="E289" s="14" t="s">
        <v>21</v>
      </c>
      <c r="F289" s="14" t="s">
        <v>22</v>
      </c>
      <c r="G289" s="15">
        <v>100</v>
      </c>
      <c r="H289" s="14" t="s">
        <v>23</v>
      </c>
      <c r="I289" s="12">
        <v>1</v>
      </c>
      <c r="J289" s="14" t="s">
        <v>637</v>
      </c>
    </row>
    <row r="290" spans="1:10" ht="14.4" x14ac:dyDescent="0.3">
      <c r="A290" s="14" t="s">
        <v>2419</v>
      </c>
      <c r="B290" s="13" t="s">
        <v>692</v>
      </c>
      <c r="C290" s="14">
        <v>123998626</v>
      </c>
      <c r="D290" s="14" t="s">
        <v>20</v>
      </c>
      <c r="E290" s="14" t="s">
        <v>21</v>
      </c>
      <c r="F290" s="14" t="s">
        <v>22</v>
      </c>
      <c r="G290" s="15">
        <v>101</v>
      </c>
      <c r="H290" s="14" t="s">
        <v>23</v>
      </c>
      <c r="I290" s="12">
        <v>1</v>
      </c>
      <c r="J290" s="14" t="s">
        <v>637</v>
      </c>
    </row>
    <row r="291" spans="1:10" ht="14.4" x14ac:dyDescent="0.3">
      <c r="A291" s="14" t="s">
        <v>2420</v>
      </c>
      <c r="B291" s="13" t="s">
        <v>889</v>
      </c>
      <c r="C291" s="14">
        <v>469743176</v>
      </c>
      <c r="D291" s="14" t="s">
        <v>35</v>
      </c>
      <c r="E291" s="14" t="s">
        <v>36</v>
      </c>
      <c r="F291" s="14" t="s">
        <v>26</v>
      </c>
      <c r="G291" s="15">
        <v>531</v>
      </c>
      <c r="H291" s="14" t="s">
        <v>37</v>
      </c>
      <c r="I291" s="12">
        <v>1.02</v>
      </c>
      <c r="J291" s="14" t="s">
        <v>637</v>
      </c>
    </row>
    <row r="292" spans="1:10" ht="14.4" x14ac:dyDescent="0.3">
      <c r="A292" s="14" t="s">
        <v>2421</v>
      </c>
      <c r="B292" s="13" t="s">
        <v>958</v>
      </c>
      <c r="C292" s="14">
        <v>952323189</v>
      </c>
      <c r="D292" s="14" t="s">
        <v>35</v>
      </c>
      <c r="E292" s="14" t="s">
        <v>36</v>
      </c>
      <c r="F292" s="14" t="s">
        <v>26</v>
      </c>
      <c r="G292" s="15">
        <v>500</v>
      </c>
      <c r="H292" s="14" t="s">
        <v>37</v>
      </c>
      <c r="I292" s="12">
        <v>1.02</v>
      </c>
      <c r="J292" s="14" t="s">
        <v>637</v>
      </c>
    </row>
    <row r="293" spans="1:10" ht="14.4" x14ac:dyDescent="0.3">
      <c r="A293" s="14" t="s">
        <v>2422</v>
      </c>
      <c r="B293" s="13" t="s">
        <v>1012</v>
      </c>
      <c r="C293" s="14">
        <v>822832314</v>
      </c>
      <c r="D293" s="14" t="s">
        <v>35</v>
      </c>
      <c r="E293" s="14" t="s">
        <v>36</v>
      </c>
      <c r="F293" s="14" t="s">
        <v>26</v>
      </c>
      <c r="G293" s="15">
        <v>510</v>
      </c>
      <c r="H293" s="14" t="s">
        <v>37</v>
      </c>
      <c r="I293" s="12">
        <v>1.02</v>
      </c>
      <c r="J293" s="14" t="s">
        <v>637</v>
      </c>
    </row>
    <row r="294" spans="1:10" ht="14.4" x14ac:dyDescent="0.3">
      <c r="A294" s="14" t="s">
        <v>2423</v>
      </c>
      <c r="B294" s="13" t="s">
        <v>706</v>
      </c>
      <c r="C294" s="14">
        <v>406022155</v>
      </c>
      <c r="D294" s="14" t="s">
        <v>29</v>
      </c>
      <c r="E294" s="16" t="s">
        <v>1600</v>
      </c>
      <c r="F294" s="16" t="s">
        <v>1601</v>
      </c>
      <c r="G294" s="15">
        <v>213</v>
      </c>
      <c r="H294" s="14" t="s">
        <v>23</v>
      </c>
      <c r="I294" s="12">
        <v>1</v>
      </c>
      <c r="J294" s="14" t="s">
        <v>637</v>
      </c>
    </row>
    <row r="295" spans="1:10" ht="14.4" x14ac:dyDescent="0.3">
      <c r="A295" s="14" t="s">
        <v>2424</v>
      </c>
      <c r="B295" s="13" t="s">
        <v>733</v>
      </c>
      <c r="C295" s="14">
        <v>408844009</v>
      </c>
      <c r="D295" s="14" t="s">
        <v>29</v>
      </c>
      <c r="E295" s="16" t="s">
        <v>1600</v>
      </c>
      <c r="F295" s="16" t="s">
        <v>1601</v>
      </c>
      <c r="G295" s="15">
        <v>205</v>
      </c>
      <c r="H295" s="14" t="s">
        <v>23</v>
      </c>
      <c r="I295" s="12">
        <v>1</v>
      </c>
      <c r="J295" s="14" t="s">
        <v>637</v>
      </c>
    </row>
    <row r="296" spans="1:10" ht="14.4" x14ac:dyDescent="0.3">
      <c r="A296" s="14" t="s">
        <v>2425</v>
      </c>
      <c r="B296" s="13" t="s">
        <v>855</v>
      </c>
      <c r="C296" s="14">
        <v>784748069</v>
      </c>
      <c r="D296" s="14" t="s">
        <v>31</v>
      </c>
      <c r="E296" s="14" t="s">
        <v>32</v>
      </c>
      <c r="F296" s="14" t="s">
        <v>33</v>
      </c>
      <c r="G296" s="15">
        <v>262</v>
      </c>
      <c r="H296" s="14" t="s">
        <v>23</v>
      </c>
      <c r="I296" s="12">
        <v>1</v>
      </c>
      <c r="J296" s="14" t="s">
        <v>637</v>
      </c>
    </row>
    <row r="297" spans="1:10" ht="14.4" x14ac:dyDescent="0.3">
      <c r="A297" s="14" t="s">
        <v>2426</v>
      </c>
      <c r="B297" s="13" t="s">
        <v>74</v>
      </c>
      <c r="C297" s="14">
        <v>132839635</v>
      </c>
      <c r="D297" s="14" t="s">
        <v>13</v>
      </c>
      <c r="E297" s="14" t="s">
        <v>14</v>
      </c>
      <c r="F297" s="14" t="s">
        <v>15</v>
      </c>
      <c r="G297" s="15">
        <v>1293</v>
      </c>
      <c r="H297" s="14" t="s">
        <v>16</v>
      </c>
      <c r="I297" s="12">
        <v>1.0669999999999999</v>
      </c>
      <c r="J297" s="14" t="s">
        <v>17</v>
      </c>
    </row>
    <row r="298" spans="1:10" ht="14.4" x14ac:dyDescent="0.3">
      <c r="A298" s="14" t="s">
        <v>2427</v>
      </c>
      <c r="B298" s="13" t="s">
        <v>558</v>
      </c>
      <c r="C298" s="14">
        <v>218249853</v>
      </c>
      <c r="D298" s="14" t="s">
        <v>13</v>
      </c>
      <c r="E298" s="14" t="s">
        <v>14</v>
      </c>
      <c r="F298" s="14" t="s">
        <v>15</v>
      </c>
      <c r="G298" s="15">
        <v>1213</v>
      </c>
      <c r="H298" s="14" t="s">
        <v>16</v>
      </c>
      <c r="I298" s="12">
        <v>1.0669999999999999</v>
      </c>
      <c r="J298" s="14" t="s">
        <v>17</v>
      </c>
    </row>
    <row r="299" spans="1:10" ht="14.4" x14ac:dyDescent="0.3">
      <c r="A299" s="14" t="s">
        <v>2428</v>
      </c>
      <c r="B299" s="13" t="s">
        <v>749</v>
      </c>
      <c r="C299" s="14">
        <v>739246755</v>
      </c>
      <c r="D299" s="14" t="s">
        <v>39</v>
      </c>
      <c r="E299" s="16" t="s">
        <v>1598</v>
      </c>
      <c r="F299" s="16" t="s">
        <v>1599</v>
      </c>
      <c r="G299" s="15">
        <v>212</v>
      </c>
      <c r="H299" s="14" t="s">
        <v>23</v>
      </c>
      <c r="I299" s="12">
        <v>1</v>
      </c>
      <c r="J299" s="14" t="s">
        <v>637</v>
      </c>
    </row>
    <row r="300" spans="1:10" ht="14.4" x14ac:dyDescent="0.3">
      <c r="A300" s="14" t="s">
        <v>2429</v>
      </c>
      <c r="B300" s="13" t="s">
        <v>777</v>
      </c>
      <c r="C300" s="14">
        <v>710823335</v>
      </c>
      <c r="D300" s="14" t="s">
        <v>1566</v>
      </c>
      <c r="E300" s="16" t="s">
        <v>1596</v>
      </c>
      <c r="F300" s="16" t="s">
        <v>1597</v>
      </c>
      <c r="G300" s="15">
        <v>2176</v>
      </c>
      <c r="H300" s="14" t="s">
        <v>23</v>
      </c>
      <c r="I300" s="12">
        <v>1.1000000000000001</v>
      </c>
      <c r="J300" s="14" t="s">
        <v>637</v>
      </c>
    </row>
    <row r="301" spans="1:10" ht="14.4" x14ac:dyDescent="0.3">
      <c r="A301" s="14" t="s">
        <v>2430</v>
      </c>
      <c r="B301" s="13" t="s">
        <v>801</v>
      </c>
      <c r="C301" s="14">
        <v>692608369</v>
      </c>
      <c r="D301" s="14" t="s">
        <v>20</v>
      </c>
      <c r="E301" s="14" t="s">
        <v>21</v>
      </c>
      <c r="F301" s="14" t="s">
        <v>22</v>
      </c>
      <c r="G301" s="15">
        <v>259</v>
      </c>
      <c r="H301" s="14" t="s">
        <v>23</v>
      </c>
      <c r="I301" s="12">
        <v>1</v>
      </c>
      <c r="J301" s="14" t="s">
        <v>637</v>
      </c>
    </row>
    <row r="302" spans="1:10" ht="14.4" x14ac:dyDescent="0.3">
      <c r="A302" s="14" t="s">
        <v>2431</v>
      </c>
      <c r="B302" s="13" t="s">
        <v>847</v>
      </c>
      <c r="C302" s="14">
        <v>713932947</v>
      </c>
      <c r="D302" s="14" t="s">
        <v>29</v>
      </c>
      <c r="E302" s="16" t="s">
        <v>1600</v>
      </c>
      <c r="F302" s="16" t="s">
        <v>1601</v>
      </c>
      <c r="G302" s="15">
        <v>217</v>
      </c>
      <c r="H302" s="14" t="s">
        <v>23</v>
      </c>
      <c r="I302" s="12">
        <v>1</v>
      </c>
      <c r="J302" s="14" t="s">
        <v>637</v>
      </c>
    </row>
    <row r="303" spans="1:10" ht="14.4" x14ac:dyDescent="0.3">
      <c r="A303" s="14" t="s">
        <v>2432</v>
      </c>
      <c r="B303" s="13" t="s">
        <v>761</v>
      </c>
      <c r="C303" s="14">
        <v>590119808</v>
      </c>
      <c r="D303" s="14" t="s">
        <v>20</v>
      </c>
      <c r="E303" s="14" t="s">
        <v>21</v>
      </c>
      <c r="F303" s="14" t="s">
        <v>22</v>
      </c>
      <c r="G303" s="15">
        <v>107</v>
      </c>
      <c r="H303" s="14" t="s">
        <v>23</v>
      </c>
      <c r="I303" s="12">
        <v>1</v>
      </c>
      <c r="J303" s="14" t="s">
        <v>637</v>
      </c>
    </row>
    <row r="304" spans="1:10" ht="14.4" x14ac:dyDescent="0.3">
      <c r="A304" s="14" t="s">
        <v>2433</v>
      </c>
      <c r="B304" s="13" t="s">
        <v>786</v>
      </c>
      <c r="C304" s="14">
        <v>119704379</v>
      </c>
      <c r="D304" s="14" t="s">
        <v>20</v>
      </c>
      <c r="E304" s="14" t="s">
        <v>21</v>
      </c>
      <c r="F304" s="14" t="s">
        <v>22</v>
      </c>
      <c r="G304" s="15">
        <v>2072</v>
      </c>
      <c r="H304" s="14" t="s">
        <v>23</v>
      </c>
      <c r="I304" s="12">
        <v>1.1000000000000001</v>
      </c>
      <c r="J304" s="14" t="s">
        <v>637</v>
      </c>
    </row>
    <row r="305" spans="1:10" ht="14.4" x14ac:dyDescent="0.3">
      <c r="A305" s="14" t="s">
        <v>2434</v>
      </c>
      <c r="B305" s="13" t="s">
        <v>804</v>
      </c>
      <c r="C305" s="14">
        <v>502679717</v>
      </c>
      <c r="D305" s="14" t="s">
        <v>29</v>
      </c>
      <c r="E305" s="16" t="s">
        <v>1600</v>
      </c>
      <c r="F305" s="16"/>
      <c r="G305" s="15">
        <v>2198</v>
      </c>
      <c r="H305" s="14" t="s">
        <v>23</v>
      </c>
      <c r="I305" s="12">
        <v>1.1000000000000001</v>
      </c>
      <c r="J305" s="14" t="s">
        <v>637</v>
      </c>
    </row>
    <row r="306" spans="1:10" ht="14.4" x14ac:dyDescent="0.3">
      <c r="A306" s="14" t="s">
        <v>2435</v>
      </c>
      <c r="B306" s="13" t="s">
        <v>648</v>
      </c>
      <c r="C306" s="14">
        <v>476819634</v>
      </c>
      <c r="D306" s="14" t="s">
        <v>43</v>
      </c>
      <c r="E306" s="14" t="s">
        <v>44</v>
      </c>
      <c r="F306" s="14"/>
      <c r="G306" s="15">
        <v>107</v>
      </c>
      <c r="H306" s="14" t="s">
        <v>46</v>
      </c>
      <c r="I306" s="12">
        <v>1</v>
      </c>
      <c r="J306" s="14" t="s">
        <v>637</v>
      </c>
    </row>
    <row r="307" spans="1:10" ht="14.4" x14ac:dyDescent="0.3">
      <c r="A307" s="14" t="s">
        <v>2447</v>
      </c>
      <c r="B307" s="13" t="s">
        <v>648</v>
      </c>
      <c r="C307" s="14">
        <v>476819634</v>
      </c>
      <c r="D307" s="14" t="s">
        <v>43</v>
      </c>
      <c r="E307" s="14" t="s">
        <v>44</v>
      </c>
      <c r="F307" s="14" t="s">
        <v>45</v>
      </c>
      <c r="G307" s="15">
        <v>107</v>
      </c>
      <c r="H307" s="14" t="s">
        <v>46</v>
      </c>
      <c r="I307" s="12">
        <v>1</v>
      </c>
      <c r="J307" s="14" t="s">
        <v>637</v>
      </c>
    </row>
    <row r="308" spans="1:10" ht="14.4" x14ac:dyDescent="0.3">
      <c r="A308" s="14" t="s">
        <v>2221</v>
      </c>
      <c r="B308" s="13" t="s">
        <v>708</v>
      </c>
      <c r="C308" s="14">
        <v>548571071</v>
      </c>
      <c r="D308" s="14" t="s">
        <v>1566</v>
      </c>
      <c r="E308" s="16" t="s">
        <v>1596</v>
      </c>
      <c r="F308" s="16" t="s">
        <v>1597</v>
      </c>
      <c r="G308" s="15">
        <v>2145</v>
      </c>
      <c r="H308" s="14" t="s">
        <v>23</v>
      </c>
      <c r="I308" s="12">
        <v>1.1000000000000001</v>
      </c>
      <c r="J308" s="14" t="s">
        <v>637</v>
      </c>
    </row>
    <row r="309" spans="1:10" ht="14.4" x14ac:dyDescent="0.3">
      <c r="A309" s="14" t="s">
        <v>2286</v>
      </c>
      <c r="B309" s="13" t="s">
        <v>708</v>
      </c>
      <c r="C309" s="14">
        <v>548571071</v>
      </c>
      <c r="D309" s="14" t="s">
        <v>1566</v>
      </c>
      <c r="E309" s="16" t="s">
        <v>1596</v>
      </c>
      <c r="F309" s="16" t="s">
        <v>1597</v>
      </c>
      <c r="G309" s="15">
        <v>2145</v>
      </c>
      <c r="H309" s="14" t="s">
        <v>23</v>
      </c>
      <c r="I309" s="12">
        <v>1.1000000000000001</v>
      </c>
      <c r="J309" s="14" t="s">
        <v>637</v>
      </c>
    </row>
    <row r="310" spans="1:10" ht="14.4" x14ac:dyDescent="0.3">
      <c r="A310" s="14" t="s">
        <v>2991</v>
      </c>
      <c r="B310" s="13" t="s">
        <v>887</v>
      </c>
      <c r="C310" s="14">
        <v>556679512</v>
      </c>
      <c r="D310" s="14" t="s">
        <v>43</v>
      </c>
      <c r="E310" s="14" t="s">
        <v>44</v>
      </c>
      <c r="F310" s="14" t="s">
        <v>45</v>
      </c>
      <c r="G310" s="15">
        <v>109</v>
      </c>
      <c r="H310" s="14" t="s">
        <v>46</v>
      </c>
      <c r="I310" s="12">
        <v>1</v>
      </c>
      <c r="J310" s="14" t="s">
        <v>637</v>
      </c>
    </row>
    <row r="311" spans="1:10" ht="14.4" x14ac:dyDescent="0.3">
      <c r="A311" s="14" t="s">
        <v>2992</v>
      </c>
      <c r="B311" s="13" t="s">
        <v>887</v>
      </c>
      <c r="C311" s="14">
        <v>639378305</v>
      </c>
      <c r="D311" s="14" t="s">
        <v>20</v>
      </c>
      <c r="E311" s="14" t="s">
        <v>21</v>
      </c>
      <c r="F311" s="14" t="s">
        <v>22</v>
      </c>
      <c r="G311" s="15">
        <v>109</v>
      </c>
      <c r="H311" s="14" t="s">
        <v>23</v>
      </c>
      <c r="I311" s="12">
        <v>1</v>
      </c>
      <c r="J311" s="14" t="s">
        <v>637</v>
      </c>
    </row>
    <row r="312" spans="1:10" ht="14.4" x14ac:dyDescent="0.3">
      <c r="A312" s="14" t="s">
        <v>2441</v>
      </c>
      <c r="B312" s="13" t="s">
        <v>813</v>
      </c>
      <c r="C312" s="14">
        <v>613882828</v>
      </c>
      <c r="D312" s="14" t="s">
        <v>31</v>
      </c>
      <c r="E312" s="14" t="s">
        <v>32</v>
      </c>
      <c r="F312" s="14" t="s">
        <v>33</v>
      </c>
      <c r="G312" s="15">
        <v>2186</v>
      </c>
      <c r="H312" s="14" t="s">
        <v>23</v>
      </c>
      <c r="I312" s="12">
        <v>1.1000000000000001</v>
      </c>
      <c r="J312" s="14" t="s">
        <v>637</v>
      </c>
    </row>
    <row r="313" spans="1:10" ht="14.4" x14ac:dyDescent="0.3">
      <c r="A313" s="14" t="s">
        <v>2442</v>
      </c>
      <c r="B313" s="13" t="s">
        <v>753</v>
      </c>
      <c r="C313" s="14">
        <v>623523285</v>
      </c>
      <c r="D313" s="14" t="s">
        <v>1566</v>
      </c>
      <c r="E313" s="16" t="s">
        <v>1596</v>
      </c>
      <c r="F313" s="16" t="s">
        <v>1597</v>
      </c>
      <c r="G313" s="15">
        <v>107</v>
      </c>
      <c r="H313" s="14" t="s">
        <v>23</v>
      </c>
      <c r="I313" s="12">
        <v>1</v>
      </c>
      <c r="J313" s="14" t="s">
        <v>637</v>
      </c>
    </row>
    <row r="314" spans="1:10" ht="14.4" x14ac:dyDescent="0.3">
      <c r="A314" s="14" t="s">
        <v>2443</v>
      </c>
      <c r="B314" s="13" t="s">
        <v>769</v>
      </c>
      <c r="C314" s="14">
        <v>101391457</v>
      </c>
      <c r="D314" s="14" t="s">
        <v>29</v>
      </c>
      <c r="E314" s="16" t="s">
        <v>1600</v>
      </c>
      <c r="F314" s="16" t="s">
        <v>1601</v>
      </c>
      <c r="G314" s="15">
        <v>1239</v>
      </c>
      <c r="H314" s="14" t="s">
        <v>23</v>
      </c>
      <c r="I314" s="12">
        <v>1.1000000000000001</v>
      </c>
      <c r="J314" s="14" t="s">
        <v>637</v>
      </c>
    </row>
    <row r="315" spans="1:10" ht="14.4" x14ac:dyDescent="0.3">
      <c r="A315" s="14" t="s">
        <v>2444</v>
      </c>
      <c r="B315" s="13" t="s">
        <v>839</v>
      </c>
      <c r="C315" s="14">
        <v>282169179</v>
      </c>
      <c r="D315" s="14" t="s">
        <v>39</v>
      </c>
      <c r="E315" s="16" t="s">
        <v>1598</v>
      </c>
      <c r="F315" s="16" t="s">
        <v>1599</v>
      </c>
      <c r="G315" s="15">
        <v>203</v>
      </c>
      <c r="H315" s="14" t="s">
        <v>23</v>
      </c>
      <c r="I315" s="12">
        <v>1</v>
      </c>
      <c r="J315" s="14" t="s">
        <v>637</v>
      </c>
    </row>
    <row r="316" spans="1:10" ht="14.4" x14ac:dyDescent="0.3">
      <c r="A316" s="14" t="s">
        <v>2445</v>
      </c>
      <c r="B316" s="13" t="s">
        <v>793</v>
      </c>
      <c r="C316" s="14">
        <v>170954499</v>
      </c>
      <c r="D316" s="14" t="s">
        <v>31</v>
      </c>
      <c r="E316" s="14" t="s">
        <v>32</v>
      </c>
      <c r="F316" s="14" t="s">
        <v>33</v>
      </c>
      <c r="G316" s="15">
        <v>218</v>
      </c>
      <c r="H316" s="14" t="s">
        <v>23</v>
      </c>
      <c r="I316" s="12">
        <v>1</v>
      </c>
      <c r="J316" s="14" t="s">
        <v>637</v>
      </c>
    </row>
    <row r="317" spans="1:10" ht="14.4" x14ac:dyDescent="0.3">
      <c r="A317" s="14" t="s">
        <v>2446</v>
      </c>
      <c r="B317" s="13" t="s">
        <v>123</v>
      </c>
      <c r="C317" s="14">
        <v>185432450</v>
      </c>
      <c r="D317" s="14" t="s">
        <v>29</v>
      </c>
      <c r="E317" s="16" t="s">
        <v>1600</v>
      </c>
      <c r="F317" s="16" t="s">
        <v>1601</v>
      </c>
      <c r="G317" s="15">
        <v>207</v>
      </c>
      <c r="H317" s="14" t="s">
        <v>23</v>
      </c>
      <c r="I317" s="12">
        <v>0.97</v>
      </c>
      <c r="J317" s="14" t="s">
        <v>17</v>
      </c>
    </row>
    <row r="318" spans="1:10" ht="14.4" x14ac:dyDescent="0.3">
      <c r="A318" s="14" t="s">
        <v>2227</v>
      </c>
      <c r="B318" s="13" t="s">
        <v>821</v>
      </c>
      <c r="C318" s="14">
        <v>653796726</v>
      </c>
      <c r="D318" s="14" t="s">
        <v>20</v>
      </c>
      <c r="E318" s="14" t="s">
        <v>21</v>
      </c>
      <c r="F318" s="14" t="s">
        <v>22</v>
      </c>
      <c r="G318" s="15">
        <v>213</v>
      </c>
      <c r="H318" s="14" t="s">
        <v>23</v>
      </c>
      <c r="I318" s="12">
        <v>1</v>
      </c>
      <c r="J318" s="14" t="s">
        <v>637</v>
      </c>
    </row>
    <row r="319" spans="1:10" ht="14.4" x14ac:dyDescent="0.3">
      <c r="A319" s="14" t="s">
        <v>2292</v>
      </c>
      <c r="B319" s="13" t="s">
        <v>821</v>
      </c>
      <c r="C319" s="14">
        <v>653796726</v>
      </c>
      <c r="D319" s="14" t="s">
        <v>20</v>
      </c>
      <c r="E319" s="14" t="s">
        <v>21</v>
      </c>
      <c r="F319" s="14" t="s">
        <v>22</v>
      </c>
      <c r="G319" s="15">
        <v>213</v>
      </c>
      <c r="H319" s="14" t="s">
        <v>23</v>
      </c>
      <c r="I319" s="12">
        <v>1</v>
      </c>
      <c r="J319" s="14" t="s">
        <v>637</v>
      </c>
    </row>
    <row r="320" spans="1:10" ht="14.4" x14ac:dyDescent="0.3">
      <c r="A320" s="14" t="s">
        <v>2225</v>
      </c>
      <c r="B320" s="13" t="s">
        <v>826</v>
      </c>
      <c r="C320" s="14">
        <v>764966928</v>
      </c>
      <c r="D320" s="14" t="s">
        <v>20</v>
      </c>
      <c r="E320" s="14" t="s">
        <v>21</v>
      </c>
      <c r="F320" s="14" t="s">
        <v>22</v>
      </c>
      <c r="G320" s="15">
        <v>211</v>
      </c>
      <c r="H320" s="14" t="s">
        <v>23</v>
      </c>
      <c r="I320" s="12">
        <v>1.02</v>
      </c>
      <c r="J320" s="14" t="s">
        <v>637</v>
      </c>
    </row>
    <row r="321" spans="1:10" ht="14.4" x14ac:dyDescent="0.3">
      <c r="A321" s="14" t="s">
        <v>2290</v>
      </c>
      <c r="B321" s="13" t="s">
        <v>826</v>
      </c>
      <c r="C321" s="14">
        <v>764966928</v>
      </c>
      <c r="D321" s="14" t="s">
        <v>20</v>
      </c>
      <c r="E321" s="14" t="s">
        <v>21</v>
      </c>
      <c r="F321" s="14" t="s">
        <v>22</v>
      </c>
      <c r="G321" s="15">
        <v>211</v>
      </c>
      <c r="H321" s="14" t="s">
        <v>23</v>
      </c>
      <c r="I321" s="12">
        <v>1.02</v>
      </c>
      <c r="J321" s="14" t="s">
        <v>637</v>
      </c>
    </row>
    <row r="322" spans="1:10" ht="14.4" x14ac:dyDescent="0.3">
      <c r="A322" s="14" t="s">
        <v>2222</v>
      </c>
      <c r="B322" s="13" t="s">
        <v>730</v>
      </c>
      <c r="C322" s="14">
        <v>805695045</v>
      </c>
      <c r="D322" s="14" t="s">
        <v>1566</v>
      </c>
      <c r="E322" s="16" t="s">
        <v>1596</v>
      </c>
      <c r="F322" s="16" t="s">
        <v>1597</v>
      </c>
      <c r="G322" s="15">
        <v>205</v>
      </c>
      <c r="H322" s="14" t="s">
        <v>23</v>
      </c>
      <c r="I322" s="12">
        <v>1.02</v>
      </c>
      <c r="J322" s="14" t="s">
        <v>637</v>
      </c>
    </row>
    <row r="323" spans="1:10" ht="14.4" x14ac:dyDescent="0.3">
      <c r="A323" s="14" t="s">
        <v>2287</v>
      </c>
      <c r="B323" s="13" t="s">
        <v>730</v>
      </c>
      <c r="C323" s="14">
        <v>805695045</v>
      </c>
      <c r="D323" s="14" t="s">
        <v>1566</v>
      </c>
      <c r="E323" s="16" t="s">
        <v>1596</v>
      </c>
      <c r="F323" s="16" t="s">
        <v>1597</v>
      </c>
      <c r="G323" s="15">
        <v>205</v>
      </c>
      <c r="H323" s="14" t="s">
        <v>23</v>
      </c>
      <c r="I323" s="12">
        <v>1.02</v>
      </c>
      <c r="J323" s="14" t="s">
        <v>637</v>
      </c>
    </row>
    <row r="324" spans="1:10" ht="14.4" x14ac:dyDescent="0.3">
      <c r="A324" s="14" t="s">
        <v>2452</v>
      </c>
      <c r="B324" s="13" t="s">
        <v>215</v>
      </c>
      <c r="C324" s="14">
        <v>789733633</v>
      </c>
      <c r="D324" s="14" t="s">
        <v>59</v>
      </c>
      <c r="E324" s="16" t="s">
        <v>1604</v>
      </c>
      <c r="F324" s="16" t="s">
        <v>1605</v>
      </c>
      <c r="G324" s="15">
        <v>2123</v>
      </c>
      <c r="H324" s="14" t="s">
        <v>60</v>
      </c>
      <c r="I324" s="12">
        <v>1.0669999999999999</v>
      </c>
      <c r="J324" s="14" t="s">
        <v>17</v>
      </c>
    </row>
    <row r="325" spans="1:10" ht="14.4" x14ac:dyDescent="0.3">
      <c r="A325" s="14" t="s">
        <v>2453</v>
      </c>
      <c r="B325" s="13" t="s">
        <v>172</v>
      </c>
      <c r="C325" s="14">
        <v>256641924</v>
      </c>
      <c r="D325" s="14" t="s">
        <v>20</v>
      </c>
      <c r="E325" s="14" t="s">
        <v>21</v>
      </c>
      <c r="F325" s="14" t="s">
        <v>22</v>
      </c>
      <c r="G325" s="15">
        <v>104</v>
      </c>
      <c r="H325" s="14" t="s">
        <v>23</v>
      </c>
      <c r="I325" s="12">
        <v>0.97</v>
      </c>
      <c r="J325" s="14" t="s">
        <v>17</v>
      </c>
    </row>
    <row r="326" spans="1:10" ht="14.4" x14ac:dyDescent="0.3">
      <c r="A326" s="14" t="s">
        <v>2454</v>
      </c>
      <c r="B326" s="13" t="s">
        <v>955</v>
      </c>
      <c r="C326" s="14">
        <v>782129431</v>
      </c>
      <c r="D326" s="14" t="s">
        <v>20</v>
      </c>
      <c r="E326" s="14" t="s">
        <v>21</v>
      </c>
      <c r="F326" s="14" t="s">
        <v>22</v>
      </c>
      <c r="G326" s="15">
        <v>108</v>
      </c>
      <c r="H326" s="14" t="s">
        <v>23</v>
      </c>
      <c r="I326" s="12">
        <v>1</v>
      </c>
      <c r="J326" s="14" t="s">
        <v>637</v>
      </c>
    </row>
    <row r="327" spans="1:10" ht="14.4" x14ac:dyDescent="0.3">
      <c r="A327" s="14" t="s">
        <v>2455</v>
      </c>
      <c r="B327" s="13" t="s">
        <v>886</v>
      </c>
      <c r="C327" s="14">
        <v>746920337</v>
      </c>
      <c r="D327" s="14" t="s">
        <v>13</v>
      </c>
      <c r="E327" s="14" t="s">
        <v>14</v>
      </c>
      <c r="F327" s="14" t="s">
        <v>15</v>
      </c>
      <c r="G327" s="15">
        <v>1255</v>
      </c>
      <c r="H327" s="14" t="s">
        <v>16</v>
      </c>
      <c r="I327" s="12">
        <v>1.1000000000000001</v>
      </c>
      <c r="J327" s="14" t="s">
        <v>637</v>
      </c>
    </row>
    <row r="328" spans="1:10" ht="14.4" x14ac:dyDescent="0.3">
      <c r="A328" s="14" t="s">
        <v>2456</v>
      </c>
      <c r="B328" s="13" t="s">
        <v>938</v>
      </c>
      <c r="C328" s="14">
        <v>911382468</v>
      </c>
      <c r="D328" s="14" t="s">
        <v>59</v>
      </c>
      <c r="E328" s="16" t="s">
        <v>1604</v>
      </c>
      <c r="F328" s="16" t="s">
        <v>1605</v>
      </c>
      <c r="G328" s="15">
        <v>2129</v>
      </c>
      <c r="H328" s="14" t="s">
        <v>60</v>
      </c>
      <c r="I328" s="12">
        <v>1.1000000000000001</v>
      </c>
      <c r="J328" s="14" t="s">
        <v>637</v>
      </c>
    </row>
    <row r="329" spans="1:10" ht="14.4" x14ac:dyDescent="0.3">
      <c r="A329" s="14" t="s">
        <v>2457</v>
      </c>
      <c r="B329" s="13" t="s">
        <v>1001</v>
      </c>
      <c r="C329" s="14">
        <v>682750627</v>
      </c>
      <c r="D329" s="14" t="s">
        <v>43</v>
      </c>
      <c r="E329" s="14" t="s">
        <v>44</v>
      </c>
      <c r="F329" s="14" t="s">
        <v>45</v>
      </c>
      <c r="G329" s="15">
        <v>103</v>
      </c>
      <c r="H329" s="14" t="s">
        <v>46</v>
      </c>
      <c r="I329" s="12">
        <v>1</v>
      </c>
      <c r="J329" s="14" t="s">
        <v>637</v>
      </c>
    </row>
    <row r="330" spans="1:10" ht="14.4" x14ac:dyDescent="0.3">
      <c r="A330" s="14" t="s">
        <v>2458</v>
      </c>
      <c r="B330" s="13" t="s">
        <v>897</v>
      </c>
      <c r="C330" s="14">
        <v>296200767</v>
      </c>
      <c r="D330" s="14" t="s">
        <v>25</v>
      </c>
      <c r="E330" s="16" t="s">
        <v>1602</v>
      </c>
      <c r="F330" s="16" t="s">
        <v>1603</v>
      </c>
      <c r="G330" s="15">
        <v>200</v>
      </c>
      <c r="H330" s="14" t="s">
        <v>27</v>
      </c>
      <c r="I330" s="12">
        <v>1.02</v>
      </c>
      <c r="J330" s="14" t="s">
        <v>637</v>
      </c>
    </row>
    <row r="331" spans="1:10" ht="14.4" x14ac:dyDescent="0.3">
      <c r="A331" s="14" t="s">
        <v>2459</v>
      </c>
      <c r="B331" s="13" t="s">
        <v>428</v>
      </c>
      <c r="C331" s="14">
        <v>279067436</v>
      </c>
      <c r="D331" s="14" t="s">
        <v>31</v>
      </c>
      <c r="E331" s="14" t="s">
        <v>32</v>
      </c>
      <c r="F331" s="14" t="s">
        <v>33</v>
      </c>
      <c r="G331" s="15">
        <v>264</v>
      </c>
      <c r="H331" s="14" t="s">
        <v>23</v>
      </c>
      <c r="I331" s="12">
        <v>0.97</v>
      </c>
      <c r="J331" s="14" t="s">
        <v>17</v>
      </c>
    </row>
    <row r="332" spans="1:10" ht="14.4" x14ac:dyDescent="0.3">
      <c r="A332" s="14" t="s">
        <v>2460</v>
      </c>
      <c r="B332" s="13" t="s">
        <v>106</v>
      </c>
      <c r="C332" s="14">
        <v>653577015</v>
      </c>
      <c r="D332" s="14" t="s">
        <v>43</v>
      </c>
      <c r="E332" s="14" t="s">
        <v>44</v>
      </c>
      <c r="F332" s="14" t="s">
        <v>45</v>
      </c>
      <c r="G332" s="15">
        <v>102</v>
      </c>
      <c r="H332" s="14" t="s">
        <v>46</v>
      </c>
      <c r="I332" s="12">
        <v>0.97</v>
      </c>
      <c r="J332" s="14" t="s">
        <v>17</v>
      </c>
    </row>
    <row r="333" spans="1:10" ht="14.4" x14ac:dyDescent="0.3">
      <c r="A333" s="14" t="s">
        <v>2461</v>
      </c>
      <c r="B333" s="13" t="s">
        <v>367</v>
      </c>
      <c r="C333" s="14">
        <v>746565930</v>
      </c>
      <c r="D333" s="14" t="s">
        <v>13</v>
      </c>
      <c r="E333" s="14" t="s">
        <v>14</v>
      </c>
      <c r="F333" s="14" t="s">
        <v>15</v>
      </c>
      <c r="G333" s="15">
        <v>1223</v>
      </c>
      <c r="H333" s="14" t="s">
        <v>16</v>
      </c>
      <c r="I333" s="12">
        <v>1.0669999999999999</v>
      </c>
      <c r="J333" s="14" t="s">
        <v>17</v>
      </c>
    </row>
    <row r="334" spans="1:10" ht="14.4" x14ac:dyDescent="0.3">
      <c r="A334" s="14" t="s">
        <v>2462</v>
      </c>
      <c r="B334" s="13" t="s">
        <v>573</v>
      </c>
      <c r="C334" s="14">
        <v>287594646</v>
      </c>
      <c r="D334" s="14" t="s">
        <v>29</v>
      </c>
      <c r="E334" s="16" t="s">
        <v>1600</v>
      </c>
      <c r="F334" s="16" t="s">
        <v>1601</v>
      </c>
      <c r="G334" s="15">
        <v>208</v>
      </c>
      <c r="H334" s="14" t="s">
        <v>23</v>
      </c>
      <c r="I334" s="12">
        <v>0.97</v>
      </c>
      <c r="J334" s="14" t="s">
        <v>17</v>
      </c>
    </row>
    <row r="335" spans="1:10" ht="14.4" x14ac:dyDescent="0.3">
      <c r="A335" s="14" t="s">
        <v>2463</v>
      </c>
      <c r="B335" s="13" t="s">
        <v>446</v>
      </c>
      <c r="C335" s="14">
        <v>990569218</v>
      </c>
      <c r="D335" s="14" t="s">
        <v>31</v>
      </c>
      <c r="E335" s="14"/>
      <c r="F335" s="14"/>
      <c r="G335" s="15">
        <v>264</v>
      </c>
      <c r="H335" s="14" t="s">
        <v>23</v>
      </c>
      <c r="I335" s="12">
        <v>0.97</v>
      </c>
      <c r="J335" s="14" t="s">
        <v>17</v>
      </c>
    </row>
    <row r="336" spans="1:10" ht="14.4" x14ac:dyDescent="0.3">
      <c r="A336" s="14" t="s">
        <v>2464</v>
      </c>
      <c r="B336" s="13" t="s">
        <v>95</v>
      </c>
      <c r="C336" s="14">
        <v>205496296</v>
      </c>
      <c r="D336" s="14" t="s">
        <v>59</v>
      </c>
      <c r="E336" s="16" t="s">
        <v>1604</v>
      </c>
      <c r="F336" s="16" t="s">
        <v>1605</v>
      </c>
      <c r="G336" s="15">
        <v>2189</v>
      </c>
      <c r="H336" s="14" t="s">
        <v>60</v>
      </c>
      <c r="I336" s="12">
        <v>1.0669999999999999</v>
      </c>
      <c r="J336" s="14" t="s">
        <v>17</v>
      </c>
    </row>
    <row r="337" spans="1:10" ht="14.4" x14ac:dyDescent="0.3">
      <c r="A337" s="14" t="s">
        <v>2465</v>
      </c>
      <c r="B337" s="13" t="s">
        <v>484</v>
      </c>
      <c r="C337" s="14">
        <v>911223319</v>
      </c>
      <c r="D337" s="14" t="s">
        <v>39</v>
      </c>
      <c r="E337" s="16" t="s">
        <v>1598</v>
      </c>
      <c r="F337" s="16" t="s">
        <v>1599</v>
      </c>
      <c r="G337" s="15">
        <v>209</v>
      </c>
      <c r="H337" s="14" t="s">
        <v>23</v>
      </c>
      <c r="I337" s="12">
        <v>0.97</v>
      </c>
      <c r="J337" s="14" t="s">
        <v>17</v>
      </c>
    </row>
    <row r="338" spans="1:10" ht="14.4" x14ac:dyDescent="0.3">
      <c r="A338" s="14" t="s">
        <v>2466</v>
      </c>
      <c r="B338" s="13" t="s">
        <v>253</v>
      </c>
      <c r="C338" s="14">
        <v>122920874</v>
      </c>
      <c r="D338" s="14" t="s">
        <v>20</v>
      </c>
      <c r="E338" s="14" t="s">
        <v>21</v>
      </c>
      <c r="F338" s="14" t="s">
        <v>22</v>
      </c>
      <c r="G338" s="15">
        <v>108</v>
      </c>
      <c r="H338" s="14" t="s">
        <v>23</v>
      </c>
      <c r="I338" s="12">
        <v>0.97</v>
      </c>
      <c r="J338" s="14" t="s">
        <v>17</v>
      </c>
    </row>
    <row r="339" spans="1:10" ht="14.4" x14ac:dyDescent="0.3">
      <c r="A339" s="14" t="s">
        <v>2467</v>
      </c>
      <c r="B339" s="13" t="s">
        <v>383</v>
      </c>
      <c r="C339" s="14">
        <v>393677358</v>
      </c>
      <c r="D339" s="14" t="s">
        <v>39</v>
      </c>
      <c r="E339" s="16" t="s">
        <v>1598</v>
      </c>
      <c r="F339" s="16" t="s">
        <v>1599</v>
      </c>
      <c r="G339" s="15">
        <v>210</v>
      </c>
      <c r="H339" s="14" t="s">
        <v>23</v>
      </c>
      <c r="I339" s="12">
        <v>0.97</v>
      </c>
      <c r="J339" s="14" t="s">
        <v>17</v>
      </c>
    </row>
    <row r="340" spans="1:10" ht="14.4" x14ac:dyDescent="0.3">
      <c r="A340" s="14" t="s">
        <v>2468</v>
      </c>
      <c r="B340" s="13" t="s">
        <v>363</v>
      </c>
      <c r="C340" s="14">
        <v>492236758</v>
      </c>
      <c r="D340" s="14" t="s">
        <v>31</v>
      </c>
      <c r="E340" s="14" t="s">
        <v>32</v>
      </c>
      <c r="F340" s="14" t="s">
        <v>33</v>
      </c>
      <c r="G340" s="15">
        <v>272</v>
      </c>
      <c r="H340" s="14" t="s">
        <v>23</v>
      </c>
      <c r="I340" s="12">
        <v>0.97</v>
      </c>
      <c r="J340" s="14" t="s">
        <v>17</v>
      </c>
    </row>
    <row r="341" spans="1:10" ht="14.4" x14ac:dyDescent="0.3">
      <c r="A341" s="14" t="s">
        <v>2469</v>
      </c>
      <c r="B341" s="13" t="s">
        <v>125</v>
      </c>
      <c r="C341" s="14">
        <v>112479460</v>
      </c>
      <c r="D341" s="14" t="s">
        <v>59</v>
      </c>
      <c r="E341" s="16" t="s">
        <v>1604</v>
      </c>
      <c r="F341" s="16" t="s">
        <v>1605</v>
      </c>
      <c r="G341" s="15">
        <v>2001</v>
      </c>
      <c r="H341" s="14" t="s">
        <v>60</v>
      </c>
      <c r="I341" s="12">
        <v>1.0669999999999999</v>
      </c>
      <c r="J341" s="14" t="s">
        <v>17</v>
      </c>
    </row>
    <row r="342" spans="1:10" ht="14.4" x14ac:dyDescent="0.3">
      <c r="A342" s="14" t="s">
        <v>2470</v>
      </c>
      <c r="B342" s="13" t="s">
        <v>460</v>
      </c>
      <c r="C342" s="14">
        <v>787368003</v>
      </c>
      <c r="D342" s="14" t="s">
        <v>20</v>
      </c>
      <c r="E342" s="14" t="s">
        <v>21</v>
      </c>
      <c r="F342" s="14" t="s">
        <v>22</v>
      </c>
      <c r="G342" s="15">
        <v>104</v>
      </c>
      <c r="H342" s="14" t="s">
        <v>23</v>
      </c>
      <c r="I342" s="12">
        <v>0.97</v>
      </c>
      <c r="J342" s="14" t="s">
        <v>17</v>
      </c>
    </row>
    <row r="343" spans="1:10" ht="14.4" x14ac:dyDescent="0.3">
      <c r="A343" s="14" t="s">
        <v>2471</v>
      </c>
      <c r="B343" s="13" t="s">
        <v>469</v>
      </c>
      <c r="C343" s="14">
        <v>962212675</v>
      </c>
      <c r="D343" s="14" t="s">
        <v>20</v>
      </c>
      <c r="E343" s="14" t="s">
        <v>21</v>
      </c>
      <c r="F343" s="14" t="s">
        <v>22</v>
      </c>
      <c r="G343" s="15">
        <v>107</v>
      </c>
      <c r="H343" s="14" t="s">
        <v>23</v>
      </c>
      <c r="I343" s="12">
        <v>0.97</v>
      </c>
      <c r="J343" s="14" t="s">
        <v>17</v>
      </c>
    </row>
    <row r="344" spans="1:10" ht="14.4" x14ac:dyDescent="0.3">
      <c r="A344" s="14" t="s">
        <v>2472</v>
      </c>
      <c r="B344" s="13" t="s">
        <v>333</v>
      </c>
      <c r="C344" s="14">
        <v>114299465</v>
      </c>
      <c r="D344" s="14" t="s">
        <v>43</v>
      </c>
      <c r="E344" s="14" t="s">
        <v>44</v>
      </c>
      <c r="F344" s="14" t="s">
        <v>45</v>
      </c>
      <c r="G344" s="15">
        <v>108</v>
      </c>
      <c r="H344" s="14" t="s">
        <v>46</v>
      </c>
      <c r="I344" s="12">
        <v>0.97</v>
      </c>
      <c r="J344" s="14" t="s">
        <v>17</v>
      </c>
    </row>
    <row r="345" spans="1:10" ht="14.4" x14ac:dyDescent="0.3">
      <c r="A345" s="14" t="s">
        <v>2473</v>
      </c>
      <c r="B345" s="13" t="s">
        <v>464</v>
      </c>
      <c r="C345" s="14">
        <v>457107103</v>
      </c>
      <c r="D345" s="14" t="s">
        <v>31</v>
      </c>
      <c r="E345" s="14" t="s">
        <v>32</v>
      </c>
      <c r="F345" s="14" t="s">
        <v>33</v>
      </c>
      <c r="G345" s="15">
        <v>270</v>
      </c>
      <c r="H345" s="14" t="s">
        <v>23</v>
      </c>
      <c r="I345" s="12">
        <v>0.97</v>
      </c>
      <c r="J345" s="14" t="s">
        <v>17</v>
      </c>
    </row>
    <row r="346" spans="1:10" ht="14.4" x14ac:dyDescent="0.3">
      <c r="A346" s="14" t="s">
        <v>2474</v>
      </c>
      <c r="B346" s="13" t="s">
        <v>204</v>
      </c>
      <c r="C346" s="14">
        <v>535134698</v>
      </c>
      <c r="D346" s="14" t="s">
        <v>29</v>
      </c>
      <c r="E346" s="16" t="s">
        <v>1600</v>
      </c>
      <c r="F346" s="16" t="s">
        <v>1601</v>
      </c>
      <c r="G346" s="15">
        <v>212</v>
      </c>
      <c r="H346" s="14" t="s">
        <v>23</v>
      </c>
      <c r="I346" s="12">
        <v>0.97</v>
      </c>
      <c r="J346" s="14" t="s">
        <v>17</v>
      </c>
    </row>
    <row r="347" spans="1:10" ht="14.4" x14ac:dyDescent="0.3">
      <c r="A347" s="14" t="s">
        <v>2475</v>
      </c>
      <c r="B347" s="13" t="s">
        <v>273</v>
      </c>
      <c r="C347" s="14">
        <v>374546425</v>
      </c>
      <c r="D347" s="14" t="s">
        <v>31</v>
      </c>
      <c r="E347" s="14" t="s">
        <v>32</v>
      </c>
      <c r="F347" s="14" t="s">
        <v>33</v>
      </c>
      <c r="G347" s="15">
        <v>273</v>
      </c>
      <c r="H347" s="14" t="s">
        <v>23</v>
      </c>
      <c r="I347" s="12">
        <v>0.97</v>
      </c>
      <c r="J347" s="14" t="s">
        <v>17</v>
      </c>
    </row>
    <row r="348" spans="1:10" ht="14.4" x14ac:dyDescent="0.3">
      <c r="A348" s="14" t="s">
        <v>2476</v>
      </c>
      <c r="B348" s="13" t="s">
        <v>427</v>
      </c>
      <c r="C348" s="14">
        <v>747395262</v>
      </c>
      <c r="D348" s="14" t="s">
        <v>35</v>
      </c>
      <c r="E348" s="14" t="s">
        <v>36</v>
      </c>
      <c r="F348" s="14" t="s">
        <v>26</v>
      </c>
      <c r="G348" s="15">
        <v>530</v>
      </c>
      <c r="H348" s="14" t="s">
        <v>37</v>
      </c>
      <c r="I348" s="12">
        <v>0.98939999999999995</v>
      </c>
      <c r="J348" s="14" t="s">
        <v>17</v>
      </c>
    </row>
    <row r="349" spans="1:10" ht="14.4" x14ac:dyDescent="0.3">
      <c r="A349" s="14" t="s">
        <v>2477</v>
      </c>
      <c r="B349" s="13" t="s">
        <v>324</v>
      </c>
      <c r="C349" s="14">
        <v>548709975</v>
      </c>
      <c r="D349" s="14" t="s">
        <v>43</v>
      </c>
      <c r="E349" s="14" t="s">
        <v>44</v>
      </c>
      <c r="F349" s="14" t="s">
        <v>45</v>
      </c>
      <c r="G349" s="15">
        <v>106</v>
      </c>
      <c r="H349" s="14" t="s">
        <v>46</v>
      </c>
      <c r="I349" s="12">
        <v>0.97</v>
      </c>
      <c r="J349" s="14" t="s">
        <v>17</v>
      </c>
    </row>
    <row r="350" spans="1:10" ht="14.4" x14ac:dyDescent="0.3">
      <c r="A350" s="14" t="s">
        <v>2478</v>
      </c>
      <c r="B350" s="13" t="s">
        <v>416</v>
      </c>
      <c r="C350" s="14">
        <v>838039031</v>
      </c>
      <c r="D350" s="14" t="s">
        <v>43</v>
      </c>
      <c r="E350" s="14"/>
      <c r="F350" s="14" t="s">
        <v>45</v>
      </c>
      <c r="G350" s="15">
        <v>100</v>
      </c>
      <c r="H350" s="14" t="s">
        <v>46</v>
      </c>
      <c r="I350" s="12">
        <v>0.97</v>
      </c>
      <c r="J350" s="14" t="s">
        <v>17</v>
      </c>
    </row>
    <row r="351" spans="1:10" ht="14.4" x14ac:dyDescent="0.3">
      <c r="A351" s="14" t="s">
        <v>2479</v>
      </c>
      <c r="B351" s="13" t="s">
        <v>304</v>
      </c>
      <c r="C351" s="14">
        <v>600787279</v>
      </c>
      <c r="D351" s="14" t="s">
        <v>13</v>
      </c>
      <c r="E351" s="14"/>
      <c r="F351" s="14" t="s">
        <v>15</v>
      </c>
      <c r="G351" s="15">
        <v>1224</v>
      </c>
      <c r="H351" s="14" t="s">
        <v>16</v>
      </c>
      <c r="I351" s="12">
        <v>1.0669999999999999</v>
      </c>
      <c r="J351" s="14" t="s">
        <v>17</v>
      </c>
    </row>
    <row r="352" spans="1:10" ht="14.4" x14ac:dyDescent="0.3">
      <c r="A352" s="14" t="s">
        <v>2480</v>
      </c>
      <c r="B352" s="13" t="s">
        <v>394</v>
      </c>
      <c r="C352" s="14">
        <v>198438602</v>
      </c>
      <c r="D352" s="14" t="s">
        <v>13</v>
      </c>
      <c r="E352" s="14" t="s">
        <v>14</v>
      </c>
      <c r="F352" s="14" t="s">
        <v>15</v>
      </c>
      <c r="G352" s="15">
        <v>1219</v>
      </c>
      <c r="H352" s="14" t="s">
        <v>16</v>
      </c>
      <c r="I352" s="12">
        <v>1.0669999999999999</v>
      </c>
      <c r="J352" s="14" t="s">
        <v>17</v>
      </c>
    </row>
    <row r="353" spans="1:10" ht="14.4" x14ac:dyDescent="0.3">
      <c r="A353" s="14" t="s">
        <v>2481</v>
      </c>
      <c r="B353" s="13" t="s">
        <v>342</v>
      </c>
      <c r="C353" s="14">
        <v>228178164</v>
      </c>
      <c r="D353" s="14" t="s">
        <v>43</v>
      </c>
      <c r="E353" s="14" t="s">
        <v>44</v>
      </c>
      <c r="F353" s="14" t="s">
        <v>45</v>
      </c>
      <c r="G353" s="15">
        <v>102</v>
      </c>
      <c r="H353" s="14" t="s">
        <v>46</v>
      </c>
      <c r="I353" s="12">
        <v>0.97</v>
      </c>
      <c r="J353" s="14" t="s">
        <v>17</v>
      </c>
    </row>
    <row r="354" spans="1:10" ht="14.4" x14ac:dyDescent="0.3">
      <c r="A354" s="14" t="s">
        <v>2482</v>
      </c>
      <c r="B354" s="13" t="s">
        <v>242</v>
      </c>
      <c r="C354" s="14">
        <v>996400251</v>
      </c>
      <c r="D354" s="14" t="s">
        <v>59</v>
      </c>
      <c r="E354" s="16" t="s">
        <v>1604</v>
      </c>
      <c r="F354" s="16" t="s">
        <v>1605</v>
      </c>
      <c r="G354" s="15">
        <v>2188</v>
      </c>
      <c r="H354" s="14" t="s">
        <v>60</v>
      </c>
      <c r="I354" s="12">
        <v>1.0669999999999999</v>
      </c>
      <c r="J354" s="14" t="s">
        <v>17</v>
      </c>
    </row>
    <row r="355" spans="1:10" ht="14.4" x14ac:dyDescent="0.3">
      <c r="A355" s="14" t="s">
        <v>2483</v>
      </c>
      <c r="B355" s="13" t="s">
        <v>287</v>
      </c>
      <c r="C355" s="14">
        <v>208819847</v>
      </c>
      <c r="D355" s="14" t="s">
        <v>20</v>
      </c>
      <c r="E355" s="14" t="s">
        <v>21</v>
      </c>
      <c r="F355" s="14" t="s">
        <v>22</v>
      </c>
      <c r="G355" s="15">
        <v>107</v>
      </c>
      <c r="H355" s="14" t="s">
        <v>23</v>
      </c>
      <c r="I355" s="12">
        <v>0.97</v>
      </c>
      <c r="J355" s="14" t="s">
        <v>17</v>
      </c>
    </row>
    <row r="356" spans="1:10" ht="14.4" x14ac:dyDescent="0.3">
      <c r="A356" s="14" t="s">
        <v>2484</v>
      </c>
      <c r="B356" s="13" t="s">
        <v>12</v>
      </c>
      <c r="C356" s="14">
        <v>808387473</v>
      </c>
      <c r="D356" s="14" t="s">
        <v>13</v>
      </c>
      <c r="E356" s="14" t="s">
        <v>14</v>
      </c>
      <c r="F356" s="14" t="s">
        <v>15</v>
      </c>
      <c r="G356" s="15">
        <v>1295</v>
      </c>
      <c r="H356" s="14" t="s">
        <v>16</v>
      </c>
      <c r="I356" s="12">
        <v>1.0669999999999999</v>
      </c>
      <c r="J356" s="14" t="s">
        <v>17</v>
      </c>
    </row>
    <row r="357" spans="1:10" ht="14.4" x14ac:dyDescent="0.3">
      <c r="A357" s="14" t="s">
        <v>2485</v>
      </c>
      <c r="B357" s="13" t="s">
        <v>482</v>
      </c>
      <c r="C357" s="14">
        <v>609105066</v>
      </c>
      <c r="D357" s="14" t="s">
        <v>31</v>
      </c>
      <c r="E357" s="14" t="s">
        <v>32</v>
      </c>
      <c r="F357" s="14" t="s">
        <v>33</v>
      </c>
      <c r="G357" s="15">
        <v>275</v>
      </c>
      <c r="H357" s="14" t="s">
        <v>23</v>
      </c>
      <c r="I357" s="12">
        <v>0.97</v>
      </c>
      <c r="J357" s="14" t="s">
        <v>17</v>
      </c>
    </row>
    <row r="358" spans="1:10" ht="14.4" x14ac:dyDescent="0.3">
      <c r="A358" s="14" t="s">
        <v>2486</v>
      </c>
      <c r="B358" s="13" t="s">
        <v>554</v>
      </c>
      <c r="C358" s="14">
        <v>528487181</v>
      </c>
      <c r="D358" s="14" t="s">
        <v>31</v>
      </c>
      <c r="E358" s="14" t="s">
        <v>32</v>
      </c>
      <c r="F358" s="14" t="s">
        <v>33</v>
      </c>
      <c r="G358" s="15">
        <v>254</v>
      </c>
      <c r="H358" s="14" t="s">
        <v>23</v>
      </c>
      <c r="I358" s="12">
        <v>0.97</v>
      </c>
      <c r="J358" s="14" t="s">
        <v>17</v>
      </c>
    </row>
    <row r="359" spans="1:10" ht="14.4" x14ac:dyDescent="0.3">
      <c r="A359" s="14" t="s">
        <v>2487</v>
      </c>
      <c r="B359" s="13" t="s">
        <v>673</v>
      </c>
      <c r="C359" s="14">
        <v>915250224</v>
      </c>
      <c r="D359" s="14" t="s">
        <v>13</v>
      </c>
      <c r="E359" s="14" t="s">
        <v>14</v>
      </c>
      <c r="F359" s="14" t="s">
        <v>15</v>
      </c>
      <c r="G359" s="15">
        <v>1237</v>
      </c>
      <c r="H359" s="14" t="s">
        <v>16</v>
      </c>
      <c r="I359" s="12">
        <v>1.1000000000000001</v>
      </c>
      <c r="J359" s="14" t="s">
        <v>637</v>
      </c>
    </row>
    <row r="360" spans="1:10" ht="14.4" x14ac:dyDescent="0.3">
      <c r="A360" s="14" t="s">
        <v>2488</v>
      </c>
      <c r="B360" s="13" t="s">
        <v>395</v>
      </c>
      <c r="C360" s="14">
        <v>264116521</v>
      </c>
      <c r="D360" s="14" t="s">
        <v>20</v>
      </c>
      <c r="E360" s="14" t="s">
        <v>21</v>
      </c>
      <c r="F360" s="14" t="s">
        <v>22</v>
      </c>
      <c r="G360" s="15">
        <v>103</v>
      </c>
      <c r="H360" s="14" t="s">
        <v>23</v>
      </c>
      <c r="I360" s="12">
        <v>0.97</v>
      </c>
      <c r="J360" s="14" t="s">
        <v>17</v>
      </c>
    </row>
    <row r="361" spans="1:10" ht="14.4" x14ac:dyDescent="0.3">
      <c r="A361" s="14" t="s">
        <v>2489</v>
      </c>
      <c r="B361" s="13" t="s">
        <v>227</v>
      </c>
      <c r="C361" s="14">
        <v>913826384</v>
      </c>
      <c r="D361" s="14" t="s">
        <v>43</v>
      </c>
      <c r="E361" s="14" t="s">
        <v>44</v>
      </c>
      <c r="F361" s="14" t="s">
        <v>45</v>
      </c>
      <c r="G361" s="15">
        <v>109</v>
      </c>
      <c r="H361" s="14" t="s">
        <v>46</v>
      </c>
      <c r="I361" s="12">
        <v>0.97</v>
      </c>
      <c r="J361" s="14" t="s">
        <v>17</v>
      </c>
    </row>
    <row r="362" spans="1:10" ht="14.4" x14ac:dyDescent="0.3">
      <c r="A362" s="14" t="s">
        <v>2490</v>
      </c>
      <c r="B362" s="13" t="s">
        <v>320</v>
      </c>
      <c r="C362" s="14">
        <v>940066558</v>
      </c>
      <c r="D362" s="14" t="s">
        <v>39</v>
      </c>
      <c r="E362" s="16" t="s">
        <v>1598</v>
      </c>
      <c r="F362" s="16" t="s">
        <v>1599</v>
      </c>
      <c r="G362" s="15">
        <v>205</v>
      </c>
      <c r="H362" s="14" t="s">
        <v>23</v>
      </c>
      <c r="I362" s="12">
        <v>0.97</v>
      </c>
      <c r="J362" s="14" t="s">
        <v>17</v>
      </c>
    </row>
    <row r="363" spans="1:10" ht="14.4" x14ac:dyDescent="0.3">
      <c r="A363" s="14" t="s">
        <v>2491</v>
      </c>
      <c r="B363" s="13" t="s">
        <v>191</v>
      </c>
      <c r="C363" s="14">
        <v>181400844</v>
      </c>
      <c r="D363" s="14" t="s">
        <v>43</v>
      </c>
      <c r="E363" s="14" t="s">
        <v>44</v>
      </c>
      <c r="F363" s="14" t="s">
        <v>45</v>
      </c>
      <c r="G363" s="15">
        <v>100</v>
      </c>
      <c r="H363" s="14" t="s">
        <v>46</v>
      </c>
      <c r="I363" s="12">
        <v>0.97</v>
      </c>
      <c r="J363" s="14" t="s">
        <v>17</v>
      </c>
    </row>
    <row r="364" spans="1:10" ht="14.4" x14ac:dyDescent="0.3">
      <c r="A364" s="14" t="s">
        <v>2492</v>
      </c>
      <c r="B364" s="13" t="s">
        <v>451</v>
      </c>
      <c r="C364" s="14">
        <v>358971916</v>
      </c>
      <c r="D364" s="14" t="s">
        <v>20</v>
      </c>
      <c r="E364" s="14" t="s">
        <v>21</v>
      </c>
      <c r="F364" s="14" t="s">
        <v>22</v>
      </c>
      <c r="G364" s="15">
        <v>109</v>
      </c>
      <c r="H364" s="14" t="s">
        <v>23</v>
      </c>
      <c r="I364" s="12">
        <v>0.97</v>
      </c>
      <c r="J364" s="14" t="s">
        <v>17</v>
      </c>
    </row>
    <row r="365" spans="1:10" ht="14.4" x14ac:dyDescent="0.3">
      <c r="A365" s="14" t="s">
        <v>2493</v>
      </c>
      <c r="B365" s="13" t="s">
        <v>359</v>
      </c>
      <c r="C365" s="14">
        <v>724232794</v>
      </c>
      <c r="D365" s="14" t="s">
        <v>20</v>
      </c>
      <c r="E365" s="14" t="s">
        <v>21</v>
      </c>
      <c r="F365" s="14" t="s">
        <v>22</v>
      </c>
      <c r="G365" s="15">
        <v>110</v>
      </c>
      <c r="H365" s="14" t="s">
        <v>23</v>
      </c>
      <c r="I365" s="12">
        <v>0.97</v>
      </c>
      <c r="J365" s="14" t="s">
        <v>17</v>
      </c>
    </row>
    <row r="366" spans="1:10" ht="14.4" x14ac:dyDescent="0.3">
      <c r="A366" s="14" t="s">
        <v>2494</v>
      </c>
      <c r="B366" s="13" t="s">
        <v>173</v>
      </c>
      <c r="C366" s="14">
        <v>797599943</v>
      </c>
      <c r="D366" s="14" t="s">
        <v>43</v>
      </c>
      <c r="E366" s="14" t="s">
        <v>44</v>
      </c>
      <c r="F366" s="14" t="s">
        <v>45</v>
      </c>
      <c r="G366" s="15">
        <v>101</v>
      </c>
      <c r="H366" s="14" t="s">
        <v>46</v>
      </c>
      <c r="I366" s="12">
        <v>0.97</v>
      </c>
      <c r="J366" s="14" t="s">
        <v>17</v>
      </c>
    </row>
    <row r="367" spans="1:10" ht="14.4" x14ac:dyDescent="0.3">
      <c r="A367" s="14" t="s">
        <v>2495</v>
      </c>
      <c r="B367" s="13" t="s">
        <v>145</v>
      </c>
      <c r="C367" s="14">
        <v>926180565</v>
      </c>
      <c r="D367" s="14" t="s">
        <v>20</v>
      </c>
      <c r="E367" s="14" t="s">
        <v>21</v>
      </c>
      <c r="F367" s="14" t="s">
        <v>22</v>
      </c>
      <c r="G367" s="15">
        <v>102</v>
      </c>
      <c r="H367" s="14" t="s">
        <v>23</v>
      </c>
      <c r="I367" s="12">
        <v>0.97</v>
      </c>
      <c r="J367" s="14" t="s">
        <v>17</v>
      </c>
    </row>
    <row r="368" spans="1:10" ht="14.4" x14ac:dyDescent="0.3">
      <c r="A368" s="14" t="s">
        <v>2496</v>
      </c>
      <c r="B368" s="13" t="s">
        <v>250</v>
      </c>
      <c r="C368" s="14">
        <v>978265344</v>
      </c>
      <c r="D368" s="14" t="s">
        <v>39</v>
      </c>
      <c r="E368" s="16" t="s">
        <v>1598</v>
      </c>
      <c r="F368" s="16" t="s">
        <v>1599</v>
      </c>
      <c r="G368" s="15">
        <v>213</v>
      </c>
      <c r="H368" s="14" t="s">
        <v>23</v>
      </c>
      <c r="I368" s="12">
        <v>0.97</v>
      </c>
      <c r="J368" s="14" t="s">
        <v>17</v>
      </c>
    </row>
    <row r="369" spans="1:10" ht="14.4" x14ac:dyDescent="0.3">
      <c r="A369" s="14" t="s">
        <v>2497</v>
      </c>
      <c r="B369" s="13" t="s">
        <v>339</v>
      </c>
      <c r="C369" s="14">
        <v>882546753</v>
      </c>
      <c r="D369" s="14" t="s">
        <v>59</v>
      </c>
      <c r="E369" s="16" t="s">
        <v>1604</v>
      </c>
      <c r="F369" s="16" t="s">
        <v>1605</v>
      </c>
      <c r="G369" s="15">
        <v>2034</v>
      </c>
      <c r="H369" s="14" t="s">
        <v>60</v>
      </c>
      <c r="I369" s="12">
        <v>1.0669999999999999</v>
      </c>
      <c r="J369" s="14" t="s">
        <v>17</v>
      </c>
    </row>
    <row r="370" spans="1:10" ht="14.4" x14ac:dyDescent="0.3">
      <c r="A370" s="14" t="s">
        <v>2498</v>
      </c>
      <c r="B370" s="13" t="s">
        <v>208</v>
      </c>
      <c r="C370" s="14">
        <v>312459481</v>
      </c>
      <c r="D370" s="14" t="s">
        <v>20</v>
      </c>
      <c r="E370" s="14" t="s">
        <v>21</v>
      </c>
      <c r="F370" s="14" t="s">
        <v>22</v>
      </c>
      <c r="G370" s="15">
        <v>106</v>
      </c>
      <c r="H370" s="14" t="s">
        <v>23</v>
      </c>
      <c r="I370" s="12">
        <v>0.97</v>
      </c>
      <c r="J370" s="14" t="s">
        <v>17</v>
      </c>
    </row>
    <row r="371" spans="1:10" ht="14.4" x14ac:dyDescent="0.3">
      <c r="A371" s="14" t="s">
        <v>2499</v>
      </c>
      <c r="B371" s="13" t="s">
        <v>439</v>
      </c>
      <c r="C371" s="14">
        <v>947530870</v>
      </c>
      <c r="D371" s="14" t="s">
        <v>39</v>
      </c>
      <c r="E371" s="16" t="s">
        <v>1598</v>
      </c>
      <c r="F371" s="16" t="s">
        <v>1599</v>
      </c>
      <c r="G371" s="15">
        <v>203</v>
      </c>
      <c r="H371" s="14" t="s">
        <v>23</v>
      </c>
      <c r="I371" s="12">
        <v>0.97</v>
      </c>
      <c r="J371" s="14" t="s">
        <v>17</v>
      </c>
    </row>
    <row r="372" spans="1:10" ht="14.4" x14ac:dyDescent="0.3">
      <c r="A372" s="14" t="s">
        <v>2500</v>
      </c>
      <c r="B372" s="13" t="s">
        <v>300</v>
      </c>
      <c r="C372" s="14">
        <v>760341311</v>
      </c>
      <c r="D372" s="14" t="s">
        <v>31</v>
      </c>
      <c r="E372" s="14" t="s">
        <v>32</v>
      </c>
      <c r="F372" s="14" t="s">
        <v>33</v>
      </c>
      <c r="G372" s="15">
        <v>251</v>
      </c>
      <c r="H372" s="14" t="s">
        <v>23</v>
      </c>
      <c r="I372" s="12">
        <v>0.97</v>
      </c>
      <c r="J372" s="14" t="s">
        <v>17</v>
      </c>
    </row>
    <row r="373" spans="1:10" ht="14.4" x14ac:dyDescent="0.3">
      <c r="A373" s="14" t="s">
        <v>2501</v>
      </c>
      <c r="B373" s="13" t="s">
        <v>653</v>
      </c>
      <c r="C373" s="14">
        <v>844588090</v>
      </c>
      <c r="D373" s="14" t="s">
        <v>39</v>
      </c>
      <c r="E373" s="16" t="s">
        <v>1598</v>
      </c>
      <c r="F373" s="16" t="s">
        <v>1599</v>
      </c>
      <c r="G373" s="15">
        <v>220</v>
      </c>
      <c r="H373" s="14" t="s">
        <v>23</v>
      </c>
      <c r="I373" s="12">
        <v>1</v>
      </c>
      <c r="J373" s="14" t="s">
        <v>637</v>
      </c>
    </row>
    <row r="374" spans="1:10" ht="14.4" x14ac:dyDescent="0.3">
      <c r="A374" s="14" t="s">
        <v>2502</v>
      </c>
      <c r="B374" s="13" t="s">
        <v>369</v>
      </c>
      <c r="C374" s="14">
        <v>179281171</v>
      </c>
      <c r="D374" s="14" t="s">
        <v>43</v>
      </c>
      <c r="E374" s="14" t="s">
        <v>44</v>
      </c>
      <c r="F374" s="14" t="s">
        <v>45</v>
      </c>
      <c r="G374" s="15">
        <v>110</v>
      </c>
      <c r="H374" s="14" t="s">
        <v>46</v>
      </c>
      <c r="I374" s="12">
        <v>0.97</v>
      </c>
      <c r="J374" s="14" t="s">
        <v>17</v>
      </c>
    </row>
    <row r="375" spans="1:10" ht="14.4" x14ac:dyDescent="0.3">
      <c r="A375" s="14" t="s">
        <v>2503</v>
      </c>
      <c r="B375" s="13" t="s">
        <v>281</v>
      </c>
      <c r="C375" s="14">
        <v>851251906</v>
      </c>
      <c r="D375" s="14" t="s">
        <v>35</v>
      </c>
      <c r="E375" s="14" t="s">
        <v>36</v>
      </c>
      <c r="F375" s="14" t="s">
        <v>26</v>
      </c>
      <c r="G375" s="15">
        <v>525</v>
      </c>
      <c r="H375" s="14" t="s">
        <v>37</v>
      </c>
      <c r="I375" s="12">
        <v>0.98939999999999995</v>
      </c>
      <c r="J375" s="14" t="s">
        <v>17</v>
      </c>
    </row>
    <row r="376" spans="1:10" ht="14.4" x14ac:dyDescent="0.3">
      <c r="A376" s="14" t="s">
        <v>2504</v>
      </c>
      <c r="B376" s="13" t="s">
        <v>425</v>
      </c>
      <c r="C376" s="14">
        <v>406294252</v>
      </c>
      <c r="D376" s="14" t="s">
        <v>43</v>
      </c>
      <c r="E376" s="14" t="s">
        <v>44</v>
      </c>
      <c r="F376" s="14" t="s">
        <v>45</v>
      </c>
      <c r="G376" s="15">
        <v>106</v>
      </c>
      <c r="H376" s="14" t="s">
        <v>46</v>
      </c>
      <c r="I376" s="12">
        <v>0.97</v>
      </c>
      <c r="J376" s="14" t="s">
        <v>17</v>
      </c>
    </row>
    <row r="377" spans="1:10" ht="14.4" x14ac:dyDescent="0.3">
      <c r="A377" s="14" t="s">
        <v>2505</v>
      </c>
      <c r="B377" s="13" t="s">
        <v>619</v>
      </c>
      <c r="C377" s="14">
        <v>105980961</v>
      </c>
      <c r="D377" s="14" t="s">
        <v>39</v>
      </c>
      <c r="E377" s="16" t="s">
        <v>1598</v>
      </c>
      <c r="F377" s="16" t="s">
        <v>1599</v>
      </c>
      <c r="G377" s="15">
        <v>208</v>
      </c>
      <c r="H377" s="14" t="s">
        <v>23</v>
      </c>
      <c r="I377" s="12">
        <v>0.97</v>
      </c>
      <c r="J377" s="14" t="s">
        <v>17</v>
      </c>
    </row>
    <row r="378" spans="1:10" ht="14.4" x14ac:dyDescent="0.3">
      <c r="A378" s="14" t="s">
        <v>2506</v>
      </c>
      <c r="B378" s="13" t="s">
        <v>806</v>
      </c>
      <c r="C378" s="14">
        <v>497987403</v>
      </c>
      <c r="D378" s="14" t="s">
        <v>20</v>
      </c>
      <c r="E378" s="14" t="s">
        <v>21</v>
      </c>
      <c r="F378" s="14" t="s">
        <v>22</v>
      </c>
      <c r="G378" s="15">
        <v>104</v>
      </c>
      <c r="H378" s="14" t="s">
        <v>23</v>
      </c>
      <c r="I378" s="12">
        <v>1</v>
      </c>
      <c r="J378" s="14" t="s">
        <v>637</v>
      </c>
    </row>
    <row r="379" spans="1:10" ht="14.4" x14ac:dyDescent="0.3">
      <c r="A379" s="14" t="s">
        <v>2507</v>
      </c>
      <c r="B379" s="13" t="s">
        <v>774</v>
      </c>
      <c r="C379" s="14">
        <v>490025731</v>
      </c>
      <c r="D379" s="14" t="s">
        <v>31</v>
      </c>
      <c r="E379" s="14" t="s">
        <v>32</v>
      </c>
      <c r="F379" s="14" t="s">
        <v>33</v>
      </c>
      <c r="G379" s="15">
        <v>251</v>
      </c>
      <c r="H379" s="14" t="s">
        <v>23</v>
      </c>
      <c r="I379" s="12">
        <v>1</v>
      </c>
      <c r="J379" s="14" t="s">
        <v>637</v>
      </c>
    </row>
    <row r="380" spans="1:10" ht="14.4" x14ac:dyDescent="0.3">
      <c r="A380" s="14" t="s">
        <v>2508</v>
      </c>
      <c r="B380" s="13" t="s">
        <v>829</v>
      </c>
      <c r="C380" s="14">
        <v>280541355</v>
      </c>
      <c r="D380" s="14" t="s">
        <v>29</v>
      </c>
      <c r="E380" s="16" t="s">
        <v>1600</v>
      </c>
      <c r="F380" s="16" t="s">
        <v>1601</v>
      </c>
      <c r="G380" s="15">
        <v>214</v>
      </c>
      <c r="H380" s="14" t="s">
        <v>23</v>
      </c>
      <c r="I380" s="12">
        <v>1</v>
      </c>
      <c r="J380" s="14" t="s">
        <v>637</v>
      </c>
    </row>
    <row r="381" spans="1:10" ht="14.4" x14ac:dyDescent="0.3">
      <c r="A381" s="14" t="s">
        <v>2509</v>
      </c>
      <c r="B381" s="13" t="s">
        <v>818</v>
      </c>
      <c r="C381" s="14">
        <v>651264091</v>
      </c>
      <c r="D381" s="14" t="s">
        <v>31</v>
      </c>
      <c r="E381" s="14" t="s">
        <v>32</v>
      </c>
      <c r="F381" s="14" t="s">
        <v>33</v>
      </c>
      <c r="G381" s="15">
        <v>516</v>
      </c>
      <c r="H381" s="14" t="s">
        <v>23</v>
      </c>
      <c r="I381" s="12">
        <v>1.02</v>
      </c>
      <c r="J381" s="14" t="s">
        <v>637</v>
      </c>
    </row>
    <row r="382" spans="1:10" ht="14.4" x14ac:dyDescent="0.3">
      <c r="A382" s="14" t="s">
        <v>2510</v>
      </c>
      <c r="B382" s="13" t="s">
        <v>844</v>
      </c>
      <c r="C382" s="14">
        <v>920785893</v>
      </c>
      <c r="D382" s="14" t="s">
        <v>25</v>
      </c>
      <c r="E382" s="16" t="s">
        <v>1602</v>
      </c>
      <c r="F382" s="16" t="s">
        <v>1603</v>
      </c>
      <c r="G382" s="15">
        <v>213</v>
      </c>
      <c r="H382" s="14" t="s">
        <v>27</v>
      </c>
      <c r="I382" s="12">
        <v>1.02</v>
      </c>
      <c r="J382" s="14" t="s">
        <v>637</v>
      </c>
    </row>
    <row r="383" spans="1:10" ht="14.4" x14ac:dyDescent="0.3">
      <c r="A383" s="14" t="s">
        <v>2511</v>
      </c>
      <c r="B383" s="13" t="s">
        <v>748</v>
      </c>
      <c r="C383" s="14">
        <v>942261623</v>
      </c>
      <c r="D383" s="14" t="s">
        <v>29</v>
      </c>
      <c r="E383" s="16" t="s">
        <v>1600</v>
      </c>
      <c r="F383" s="16" t="s">
        <v>1601</v>
      </c>
      <c r="G383" s="15">
        <v>211</v>
      </c>
      <c r="H383" s="14" t="s">
        <v>23</v>
      </c>
      <c r="I383" s="12">
        <v>1</v>
      </c>
      <c r="J383" s="14" t="s">
        <v>637</v>
      </c>
    </row>
    <row r="384" spans="1:10" ht="14.4" x14ac:dyDescent="0.3">
      <c r="A384" s="14" t="s">
        <v>2512</v>
      </c>
      <c r="B384" s="13" t="s">
        <v>785</v>
      </c>
      <c r="C384" s="14">
        <v>674723741</v>
      </c>
      <c r="D384" s="14" t="s">
        <v>39</v>
      </c>
      <c r="E384" s="16" t="s">
        <v>1598</v>
      </c>
      <c r="F384" s="16" t="s">
        <v>1599</v>
      </c>
      <c r="G384" s="15">
        <v>201</v>
      </c>
      <c r="H384" s="14" t="s">
        <v>23</v>
      </c>
      <c r="I384" s="12">
        <v>1</v>
      </c>
      <c r="J384" s="14" t="s">
        <v>637</v>
      </c>
    </row>
    <row r="385" spans="1:10" ht="14.4" x14ac:dyDescent="0.3">
      <c r="A385" s="14" t="s">
        <v>2513</v>
      </c>
      <c r="B385" s="13" t="s">
        <v>798</v>
      </c>
      <c r="C385" s="14">
        <v>645826453</v>
      </c>
      <c r="D385" s="14" t="s">
        <v>31</v>
      </c>
      <c r="E385" s="14" t="s">
        <v>32</v>
      </c>
      <c r="F385" s="14" t="s">
        <v>33</v>
      </c>
      <c r="G385" s="15">
        <v>108</v>
      </c>
      <c r="H385" s="14" t="s">
        <v>23</v>
      </c>
      <c r="I385" s="12">
        <v>1</v>
      </c>
      <c r="J385" s="14" t="s">
        <v>637</v>
      </c>
    </row>
    <row r="386" spans="1:10" ht="14.4" x14ac:dyDescent="0.3">
      <c r="A386" s="14" t="s">
        <v>2514</v>
      </c>
      <c r="B386" s="13" t="s">
        <v>760</v>
      </c>
      <c r="C386" s="14">
        <v>293305533</v>
      </c>
      <c r="D386" s="14" t="s">
        <v>39</v>
      </c>
      <c r="E386" s="16" t="s">
        <v>1598</v>
      </c>
      <c r="F386" s="16" t="s">
        <v>1599</v>
      </c>
      <c r="G386" s="15">
        <v>1272</v>
      </c>
      <c r="H386" s="14" t="s">
        <v>23</v>
      </c>
      <c r="I386" s="12">
        <v>1.1000000000000001</v>
      </c>
      <c r="J386" s="14" t="s">
        <v>637</v>
      </c>
    </row>
    <row r="387" spans="1:10" ht="14.4" x14ac:dyDescent="0.3">
      <c r="A387" s="14" t="s">
        <v>2515</v>
      </c>
      <c r="B387" s="13" t="s">
        <v>949</v>
      </c>
      <c r="C387" s="14">
        <v>136322243</v>
      </c>
      <c r="D387" s="14" t="s">
        <v>20</v>
      </c>
      <c r="E387" s="14" t="s">
        <v>21</v>
      </c>
      <c r="F387" s="14" t="s">
        <v>22</v>
      </c>
      <c r="G387" s="15">
        <v>106</v>
      </c>
      <c r="H387" s="14" t="s">
        <v>23</v>
      </c>
      <c r="I387" s="12">
        <v>1</v>
      </c>
      <c r="J387" s="14" t="s">
        <v>637</v>
      </c>
    </row>
    <row r="388" spans="1:10" ht="14.4" x14ac:dyDescent="0.3">
      <c r="A388" s="14" t="s">
        <v>2516</v>
      </c>
      <c r="B388" s="13" t="s">
        <v>881</v>
      </c>
      <c r="C388" s="14">
        <v>186763747</v>
      </c>
      <c r="D388" s="14" t="s">
        <v>35</v>
      </c>
      <c r="E388" s="14" t="s">
        <v>36</v>
      </c>
      <c r="F388" s="14" t="s">
        <v>26</v>
      </c>
      <c r="G388" s="15">
        <v>502</v>
      </c>
      <c r="H388" s="14" t="s">
        <v>37</v>
      </c>
      <c r="I388" s="12">
        <v>1.02</v>
      </c>
      <c r="J388" s="14" t="s">
        <v>637</v>
      </c>
    </row>
    <row r="389" spans="1:10" ht="14.4" x14ac:dyDescent="0.3">
      <c r="A389" s="14" t="s">
        <v>2517</v>
      </c>
      <c r="B389" s="13" t="s">
        <v>898</v>
      </c>
      <c r="C389" s="14">
        <v>495962918</v>
      </c>
      <c r="D389" s="14" t="s">
        <v>35</v>
      </c>
      <c r="E389" s="14" t="s">
        <v>36</v>
      </c>
      <c r="F389" s="14" t="s">
        <v>26</v>
      </c>
      <c r="G389" s="15">
        <v>549</v>
      </c>
      <c r="H389" s="14" t="s">
        <v>37</v>
      </c>
      <c r="I389" s="12">
        <v>1.02</v>
      </c>
      <c r="J389" s="14" t="s">
        <v>637</v>
      </c>
    </row>
    <row r="390" spans="1:10" ht="14.4" x14ac:dyDescent="0.3">
      <c r="A390" s="14" t="s">
        <v>2518</v>
      </c>
      <c r="B390" s="13" t="s">
        <v>969</v>
      </c>
      <c r="C390" s="14">
        <v>481805796</v>
      </c>
      <c r="D390" s="14" t="s">
        <v>29</v>
      </c>
      <c r="E390" s="16" t="s">
        <v>1600</v>
      </c>
      <c r="F390" s="16" t="s">
        <v>1601</v>
      </c>
      <c r="G390" s="15">
        <v>218</v>
      </c>
      <c r="H390" s="14" t="s">
        <v>23</v>
      </c>
      <c r="I390" s="12">
        <v>1</v>
      </c>
      <c r="J390" s="14" t="s">
        <v>637</v>
      </c>
    </row>
    <row r="391" spans="1:10" ht="14.4" x14ac:dyDescent="0.3">
      <c r="A391" s="14" t="s">
        <v>2519</v>
      </c>
      <c r="B391" s="13" t="s">
        <v>1023</v>
      </c>
      <c r="C391" s="14">
        <v>597792703</v>
      </c>
      <c r="D391" s="14" t="s">
        <v>29</v>
      </c>
      <c r="E391" s="16" t="s">
        <v>1600</v>
      </c>
      <c r="F391" s="16" t="s">
        <v>1601</v>
      </c>
      <c r="G391" s="15">
        <v>219</v>
      </c>
      <c r="H391" s="14" t="s">
        <v>23</v>
      </c>
      <c r="I391" s="12">
        <v>1</v>
      </c>
      <c r="J391" s="14" t="s">
        <v>637</v>
      </c>
    </row>
    <row r="392" spans="1:10" ht="14.4" x14ac:dyDescent="0.3">
      <c r="A392" s="14" t="s">
        <v>2520</v>
      </c>
      <c r="B392" s="13" t="s">
        <v>556</v>
      </c>
      <c r="C392" s="14">
        <v>966726443</v>
      </c>
      <c r="D392" s="14" t="s">
        <v>39</v>
      </c>
      <c r="E392" s="16" t="s">
        <v>1598</v>
      </c>
      <c r="F392" s="16" t="s">
        <v>1599</v>
      </c>
      <c r="G392" s="15">
        <v>213</v>
      </c>
      <c r="H392" s="14" t="s">
        <v>23</v>
      </c>
      <c r="I392" s="12">
        <v>0.97</v>
      </c>
      <c r="J392" s="14" t="s">
        <v>17</v>
      </c>
    </row>
    <row r="393" spans="1:10" ht="14.4" x14ac:dyDescent="0.3">
      <c r="A393" s="14" t="s">
        <v>2521</v>
      </c>
      <c r="B393" s="13" t="s">
        <v>479</v>
      </c>
      <c r="C393" s="14">
        <v>658851013</v>
      </c>
      <c r="D393" s="14" t="s">
        <v>43</v>
      </c>
      <c r="E393" s="14" t="s">
        <v>44</v>
      </c>
      <c r="F393" s="14" t="s">
        <v>45</v>
      </c>
      <c r="G393" s="15">
        <v>100</v>
      </c>
      <c r="H393" s="14" t="s">
        <v>46</v>
      </c>
      <c r="I393" s="12">
        <v>0.97</v>
      </c>
      <c r="J393" s="14" t="s">
        <v>17</v>
      </c>
    </row>
    <row r="394" spans="1:10" ht="14.4" x14ac:dyDescent="0.3">
      <c r="A394" s="14" t="s">
        <v>2522</v>
      </c>
      <c r="B394" s="13" t="s">
        <v>500</v>
      </c>
      <c r="C394" s="14">
        <v>587934972</v>
      </c>
      <c r="D394" s="14" t="s">
        <v>31</v>
      </c>
      <c r="E394" s="14" t="s">
        <v>32</v>
      </c>
      <c r="F394" s="14" t="s">
        <v>33</v>
      </c>
      <c r="G394" s="15">
        <v>259</v>
      </c>
      <c r="H394" s="14" t="s">
        <v>23</v>
      </c>
      <c r="I394" s="12">
        <v>0.97</v>
      </c>
      <c r="J394" s="14" t="s">
        <v>17</v>
      </c>
    </row>
    <row r="395" spans="1:10" ht="14.4" x14ac:dyDescent="0.3">
      <c r="A395" s="14" t="s">
        <v>2523</v>
      </c>
      <c r="B395" s="13" t="s">
        <v>976</v>
      </c>
      <c r="C395" s="14">
        <v>189823011</v>
      </c>
      <c r="D395" s="14" t="s">
        <v>35</v>
      </c>
      <c r="E395" s="14" t="s">
        <v>36</v>
      </c>
      <c r="F395" s="14" t="s">
        <v>26</v>
      </c>
      <c r="G395" s="15">
        <v>504</v>
      </c>
      <c r="H395" s="14" t="s">
        <v>37</v>
      </c>
      <c r="I395" s="12">
        <v>1.02</v>
      </c>
      <c r="J395" s="14" t="s">
        <v>637</v>
      </c>
    </row>
    <row r="396" spans="1:10" ht="14.4" x14ac:dyDescent="0.3">
      <c r="A396" s="14" t="s">
        <v>2524</v>
      </c>
      <c r="B396" s="13" t="s">
        <v>856</v>
      </c>
      <c r="C396" s="14">
        <v>895302411</v>
      </c>
      <c r="D396" s="14" t="s">
        <v>29</v>
      </c>
      <c r="E396" s="16" t="s">
        <v>1600</v>
      </c>
      <c r="F396" s="16" t="s">
        <v>1601</v>
      </c>
      <c r="G396" s="15">
        <v>213</v>
      </c>
      <c r="H396" s="14" t="s">
        <v>23</v>
      </c>
      <c r="I396" s="12">
        <v>1</v>
      </c>
      <c r="J396" s="14" t="s">
        <v>637</v>
      </c>
    </row>
    <row r="397" spans="1:10" ht="14.4" x14ac:dyDescent="0.3">
      <c r="A397" s="14" t="s">
        <v>2525</v>
      </c>
      <c r="B397" s="13" t="s">
        <v>913</v>
      </c>
      <c r="C397" s="14">
        <v>375458463</v>
      </c>
      <c r="D397" s="14" t="s">
        <v>20</v>
      </c>
      <c r="E397" s="14" t="s">
        <v>21</v>
      </c>
      <c r="F397" s="14" t="s">
        <v>22</v>
      </c>
      <c r="G397" s="15">
        <v>107</v>
      </c>
      <c r="H397" s="14" t="s">
        <v>23</v>
      </c>
      <c r="I397" s="12">
        <v>1</v>
      </c>
      <c r="J397" s="14" t="s">
        <v>637</v>
      </c>
    </row>
    <row r="398" spans="1:10" ht="14.4" x14ac:dyDescent="0.3">
      <c r="A398" s="14" t="s">
        <v>2526</v>
      </c>
      <c r="B398" s="13" t="s">
        <v>745</v>
      </c>
      <c r="C398" s="14">
        <v>352602838</v>
      </c>
      <c r="D398" s="14" t="s">
        <v>1566</v>
      </c>
      <c r="E398" s="16" t="s">
        <v>1596</v>
      </c>
      <c r="F398" s="16" t="s">
        <v>1597</v>
      </c>
      <c r="G398" s="15">
        <v>201</v>
      </c>
      <c r="H398" s="14" t="s">
        <v>23</v>
      </c>
      <c r="I398" s="12">
        <v>1.02</v>
      </c>
      <c r="J398" s="14" t="s">
        <v>637</v>
      </c>
    </row>
    <row r="399" spans="1:10" ht="14.4" x14ac:dyDescent="0.3">
      <c r="A399" s="14" t="s">
        <v>2527</v>
      </c>
      <c r="B399" s="13" t="s">
        <v>561</v>
      </c>
      <c r="C399" s="14">
        <v>501431935</v>
      </c>
      <c r="D399" s="14" t="s">
        <v>1566</v>
      </c>
      <c r="E399" s="16" t="s">
        <v>1596</v>
      </c>
      <c r="F399" s="16" t="s">
        <v>1597</v>
      </c>
      <c r="G399" s="15">
        <v>202</v>
      </c>
      <c r="H399" s="14" t="s">
        <v>23</v>
      </c>
      <c r="I399" s="12">
        <v>0.98939999999999995</v>
      </c>
      <c r="J399" s="14" t="s">
        <v>17</v>
      </c>
    </row>
    <row r="400" spans="1:10" ht="14.4" x14ac:dyDescent="0.3">
      <c r="A400" s="14" t="s">
        <v>2528</v>
      </c>
      <c r="B400" s="13" t="s">
        <v>71</v>
      </c>
      <c r="C400" s="14">
        <v>164428037</v>
      </c>
      <c r="D400" s="14" t="s">
        <v>35</v>
      </c>
      <c r="E400" s="14" t="s">
        <v>36</v>
      </c>
      <c r="F400" s="14" t="s">
        <v>26</v>
      </c>
      <c r="G400" s="15">
        <v>545</v>
      </c>
      <c r="H400" s="14" t="s">
        <v>37</v>
      </c>
      <c r="I400" s="12">
        <v>0.98939999999999995</v>
      </c>
      <c r="J400" s="14" t="s">
        <v>17</v>
      </c>
    </row>
    <row r="401" spans="1:10" ht="14.4" x14ac:dyDescent="0.3">
      <c r="A401" s="14" t="s">
        <v>2529</v>
      </c>
      <c r="B401" s="13" t="s">
        <v>274</v>
      </c>
      <c r="C401" s="14">
        <v>809623439</v>
      </c>
      <c r="D401" s="14" t="s">
        <v>29</v>
      </c>
      <c r="E401" s="16" t="s">
        <v>1600</v>
      </c>
      <c r="F401" s="16" t="s">
        <v>1601</v>
      </c>
      <c r="G401" s="15">
        <v>218</v>
      </c>
      <c r="H401" s="14" t="s">
        <v>23</v>
      </c>
      <c r="I401" s="12">
        <v>0.97</v>
      </c>
      <c r="J401" s="14" t="s">
        <v>17</v>
      </c>
    </row>
    <row r="402" spans="1:10" ht="14.4" x14ac:dyDescent="0.3">
      <c r="A402" s="14" t="s">
        <v>2530</v>
      </c>
      <c r="B402" s="13" t="s">
        <v>221</v>
      </c>
      <c r="C402" s="14">
        <v>365412254</v>
      </c>
      <c r="D402" s="14" t="s">
        <v>31</v>
      </c>
      <c r="E402" s="14" t="s">
        <v>32</v>
      </c>
      <c r="F402" s="14" t="s">
        <v>33</v>
      </c>
      <c r="G402" s="15">
        <v>275</v>
      </c>
      <c r="H402" s="14" t="s">
        <v>23</v>
      </c>
      <c r="I402" s="12">
        <v>0.97</v>
      </c>
      <c r="J402" s="14" t="s">
        <v>17</v>
      </c>
    </row>
    <row r="403" spans="1:10" ht="14.4" x14ac:dyDescent="0.3">
      <c r="A403" s="14" t="s">
        <v>2531</v>
      </c>
      <c r="B403" s="13" t="s">
        <v>243</v>
      </c>
      <c r="C403" s="14">
        <v>457856717</v>
      </c>
      <c r="D403" s="14" t="s">
        <v>13</v>
      </c>
      <c r="E403" s="14" t="s">
        <v>14</v>
      </c>
      <c r="F403" s="14" t="s">
        <v>15</v>
      </c>
      <c r="G403" s="15">
        <v>1302</v>
      </c>
      <c r="H403" s="14" t="s">
        <v>16</v>
      </c>
      <c r="I403" s="12">
        <v>1.0669999999999999</v>
      </c>
      <c r="J403" s="14" t="s">
        <v>17</v>
      </c>
    </row>
    <row r="404" spans="1:10" ht="14.4" x14ac:dyDescent="0.3">
      <c r="A404" s="14" t="s">
        <v>2532</v>
      </c>
      <c r="B404" s="13" t="s">
        <v>174</v>
      </c>
      <c r="C404" s="14">
        <v>565288488</v>
      </c>
      <c r="D404" s="14" t="s">
        <v>1566</v>
      </c>
      <c r="E404" s="16" t="s">
        <v>1596</v>
      </c>
      <c r="F404" s="16" t="s">
        <v>1597</v>
      </c>
      <c r="G404" s="15">
        <v>217</v>
      </c>
      <c r="H404" s="14" t="s">
        <v>23</v>
      </c>
      <c r="I404" s="12">
        <v>0.98939999999999995</v>
      </c>
      <c r="J404" s="14" t="s">
        <v>17</v>
      </c>
    </row>
    <row r="405" spans="1:10" ht="14.4" x14ac:dyDescent="0.3">
      <c r="A405" s="14" t="s">
        <v>2533</v>
      </c>
      <c r="B405" s="13" t="s">
        <v>136</v>
      </c>
      <c r="C405" s="14">
        <v>946361933</v>
      </c>
      <c r="D405" s="14" t="s">
        <v>20</v>
      </c>
      <c r="E405" s="14" t="s">
        <v>21</v>
      </c>
      <c r="F405" s="14" t="s">
        <v>22</v>
      </c>
      <c r="G405" s="15">
        <v>103</v>
      </c>
      <c r="H405" s="14" t="s">
        <v>23</v>
      </c>
      <c r="I405" s="12">
        <v>0.97</v>
      </c>
      <c r="J405" s="14" t="s">
        <v>17</v>
      </c>
    </row>
    <row r="406" spans="1:10" ht="14.4" x14ac:dyDescent="0.3">
      <c r="A406" s="14" t="s">
        <v>2534</v>
      </c>
      <c r="B406" s="13" t="s">
        <v>697</v>
      </c>
      <c r="C406" s="14">
        <v>197586733</v>
      </c>
      <c r="D406" s="14" t="s">
        <v>29</v>
      </c>
      <c r="E406" s="16" t="s">
        <v>1600</v>
      </c>
      <c r="F406" s="16" t="s">
        <v>1601</v>
      </c>
      <c r="G406" s="15">
        <v>200</v>
      </c>
      <c r="H406" s="14" t="s">
        <v>23</v>
      </c>
      <c r="I406" s="12">
        <v>1</v>
      </c>
      <c r="J406" s="14" t="s">
        <v>637</v>
      </c>
    </row>
    <row r="407" spans="1:10" ht="14.4" x14ac:dyDescent="0.3">
      <c r="A407" s="14" t="s">
        <v>2535</v>
      </c>
      <c r="B407" s="13" t="s">
        <v>718</v>
      </c>
      <c r="C407" s="14">
        <v>148948410</v>
      </c>
      <c r="D407" s="14" t="s">
        <v>1566</v>
      </c>
      <c r="E407" s="16" t="s">
        <v>1596</v>
      </c>
      <c r="F407" s="16" t="s">
        <v>1597</v>
      </c>
      <c r="G407" s="15">
        <v>1250</v>
      </c>
      <c r="H407" s="14" t="s">
        <v>23</v>
      </c>
      <c r="I407" s="12">
        <v>1.1000000000000001</v>
      </c>
      <c r="J407" s="14" t="s">
        <v>637</v>
      </c>
    </row>
    <row r="408" spans="1:10" ht="14.4" x14ac:dyDescent="0.3">
      <c r="A408" s="14" t="s">
        <v>2536</v>
      </c>
      <c r="B408" s="13" t="s">
        <v>819</v>
      </c>
      <c r="C408" s="14">
        <v>762245665</v>
      </c>
      <c r="D408" s="14" t="s">
        <v>29</v>
      </c>
      <c r="E408" s="16" t="s">
        <v>1600</v>
      </c>
      <c r="F408" s="16" t="s">
        <v>1601</v>
      </c>
      <c r="G408" s="15">
        <v>272</v>
      </c>
      <c r="H408" s="14" t="s">
        <v>23</v>
      </c>
      <c r="I408" s="12">
        <v>1</v>
      </c>
      <c r="J408" s="14" t="s">
        <v>637</v>
      </c>
    </row>
    <row r="409" spans="1:10" ht="14.4" x14ac:dyDescent="0.3">
      <c r="A409" s="14" t="s">
        <v>2537</v>
      </c>
      <c r="B409" s="13" t="s">
        <v>845</v>
      </c>
      <c r="C409" s="14">
        <v>356754456</v>
      </c>
      <c r="D409" s="14" t="s">
        <v>35</v>
      </c>
      <c r="E409" s="14" t="s">
        <v>36</v>
      </c>
      <c r="F409" s="14" t="s">
        <v>26</v>
      </c>
      <c r="G409" s="15">
        <v>543</v>
      </c>
      <c r="H409" s="14" t="s">
        <v>37</v>
      </c>
      <c r="I409" s="12">
        <v>1.02</v>
      </c>
      <c r="J409" s="14" t="s">
        <v>637</v>
      </c>
    </row>
    <row r="410" spans="1:10" ht="14.4" x14ac:dyDescent="0.3">
      <c r="A410" s="14" t="s">
        <v>2538</v>
      </c>
      <c r="B410" s="13" t="s">
        <v>799</v>
      </c>
      <c r="C410" s="14">
        <v>106044608</v>
      </c>
      <c r="D410" s="14" t="s">
        <v>29</v>
      </c>
      <c r="E410" s="16" t="s">
        <v>1600</v>
      </c>
      <c r="F410" s="16" t="s">
        <v>1601</v>
      </c>
      <c r="G410" s="15">
        <v>205</v>
      </c>
      <c r="H410" s="14" t="s">
        <v>23</v>
      </c>
      <c r="I410" s="12">
        <v>1.02</v>
      </c>
      <c r="J410" s="14" t="s">
        <v>637</v>
      </c>
    </row>
    <row r="411" spans="1:10" ht="14.4" x14ac:dyDescent="0.3">
      <c r="A411" s="14" t="s">
        <v>2539</v>
      </c>
      <c r="B411" s="13" t="s">
        <v>775</v>
      </c>
      <c r="C411" s="14">
        <v>543745996</v>
      </c>
      <c r="D411" s="14" t="s">
        <v>29</v>
      </c>
      <c r="E411" s="16" t="s">
        <v>1600</v>
      </c>
      <c r="F411" s="16" t="s">
        <v>1601</v>
      </c>
      <c r="G411" s="15">
        <v>201</v>
      </c>
      <c r="H411" s="14" t="s">
        <v>23</v>
      </c>
      <c r="I411" s="12">
        <v>1</v>
      </c>
      <c r="J411" s="14" t="s">
        <v>637</v>
      </c>
    </row>
    <row r="412" spans="1:10" ht="14.4" x14ac:dyDescent="0.3">
      <c r="A412" s="14" t="s">
        <v>2540</v>
      </c>
      <c r="B412" s="13" t="s">
        <v>807</v>
      </c>
      <c r="C412" s="14">
        <v>819358521</v>
      </c>
      <c r="D412" s="14" t="s">
        <v>1566</v>
      </c>
      <c r="E412" s="16" t="s">
        <v>1596</v>
      </c>
      <c r="F412" s="16" t="s">
        <v>1597</v>
      </c>
      <c r="G412" s="15">
        <v>104</v>
      </c>
      <c r="H412" s="14" t="s">
        <v>23</v>
      </c>
      <c r="I412" s="12">
        <v>1</v>
      </c>
      <c r="J412" s="14" t="s">
        <v>637</v>
      </c>
    </row>
    <row r="413" spans="1:10" ht="14.4" x14ac:dyDescent="0.3">
      <c r="A413" s="14" t="s">
        <v>2541</v>
      </c>
      <c r="B413" s="13" t="s">
        <v>830</v>
      </c>
      <c r="C413" s="14">
        <v>617603484</v>
      </c>
      <c r="D413" s="14" t="s">
        <v>39</v>
      </c>
      <c r="E413" s="16" t="s">
        <v>1598</v>
      </c>
      <c r="F413" s="16" t="s">
        <v>1599</v>
      </c>
      <c r="G413" s="15">
        <v>212</v>
      </c>
      <c r="H413" s="14" t="s">
        <v>23</v>
      </c>
      <c r="I413" s="12">
        <v>1</v>
      </c>
      <c r="J413" s="14" t="s">
        <v>637</v>
      </c>
    </row>
    <row r="414" spans="1:10" ht="14.4" x14ac:dyDescent="0.3">
      <c r="A414" s="14" t="s">
        <v>2542</v>
      </c>
      <c r="B414" s="13" t="s">
        <v>687</v>
      </c>
      <c r="C414" s="14">
        <v>665010194</v>
      </c>
      <c r="D414" s="14" t="s">
        <v>31</v>
      </c>
      <c r="E414" s="14" t="s">
        <v>32</v>
      </c>
      <c r="F414" s="14" t="s">
        <v>33</v>
      </c>
      <c r="G414" s="15">
        <v>275</v>
      </c>
      <c r="H414" s="14" t="s">
        <v>23</v>
      </c>
      <c r="I414" s="12">
        <v>1</v>
      </c>
      <c r="J414" s="14" t="s">
        <v>637</v>
      </c>
    </row>
    <row r="415" spans="1:10" ht="14.4" x14ac:dyDescent="0.3">
      <c r="A415" s="14" t="s">
        <v>2543</v>
      </c>
      <c r="B415" s="13" t="s">
        <v>546</v>
      </c>
      <c r="C415" s="14">
        <v>308435477</v>
      </c>
      <c r="D415" s="14" t="s">
        <v>29</v>
      </c>
      <c r="E415" s="16" t="s">
        <v>1600</v>
      </c>
      <c r="F415" s="16" t="s">
        <v>1601</v>
      </c>
      <c r="G415" s="15">
        <v>201</v>
      </c>
      <c r="H415" s="14" t="s">
        <v>23</v>
      </c>
      <c r="I415" s="12">
        <v>0.97</v>
      </c>
      <c r="J415" s="14" t="s">
        <v>17</v>
      </c>
    </row>
    <row r="416" spans="1:10" ht="14.4" x14ac:dyDescent="0.3">
      <c r="A416" s="14" t="s">
        <v>2544</v>
      </c>
      <c r="B416" s="13" t="s">
        <v>375</v>
      </c>
      <c r="C416" s="14">
        <v>760340100</v>
      </c>
      <c r="D416" s="14" t="s">
        <v>59</v>
      </c>
      <c r="E416" s="16" t="s">
        <v>1604</v>
      </c>
      <c r="F416" s="16" t="s">
        <v>1605</v>
      </c>
      <c r="G416" s="15">
        <v>2010</v>
      </c>
      <c r="H416" s="14" t="s">
        <v>60</v>
      </c>
      <c r="I416" s="12">
        <v>1.0669999999999999</v>
      </c>
      <c r="J416" s="14" t="s">
        <v>17</v>
      </c>
    </row>
    <row r="417" spans="1:10" ht="14.4" x14ac:dyDescent="0.3">
      <c r="A417" s="14" t="s">
        <v>2545</v>
      </c>
      <c r="B417" s="13" t="s">
        <v>277</v>
      </c>
      <c r="C417" s="14">
        <v>465707234</v>
      </c>
      <c r="D417" s="14" t="s">
        <v>13</v>
      </c>
      <c r="E417" s="14" t="s">
        <v>14</v>
      </c>
      <c r="F417" s="14" t="s">
        <v>15</v>
      </c>
      <c r="G417" s="15">
        <v>1303</v>
      </c>
      <c r="H417" s="14" t="s">
        <v>16</v>
      </c>
      <c r="I417" s="12">
        <v>1.0669999999999999</v>
      </c>
      <c r="J417" s="14" t="s">
        <v>17</v>
      </c>
    </row>
    <row r="418" spans="1:10" ht="14.4" x14ac:dyDescent="0.3">
      <c r="A418" s="14" t="s">
        <v>2546</v>
      </c>
      <c r="B418" s="13" t="s">
        <v>88</v>
      </c>
      <c r="C418" s="14">
        <v>931888716</v>
      </c>
      <c r="D418" s="14" t="s">
        <v>39</v>
      </c>
      <c r="E418" s="16" t="s">
        <v>1598</v>
      </c>
      <c r="F418" s="16" t="s">
        <v>1599</v>
      </c>
      <c r="G418" s="15">
        <v>213</v>
      </c>
      <c r="H418" s="14" t="s">
        <v>23</v>
      </c>
      <c r="I418" s="12">
        <v>0.97</v>
      </c>
      <c r="J418" s="14" t="s">
        <v>17</v>
      </c>
    </row>
    <row r="419" spans="1:10" ht="14.4" x14ac:dyDescent="0.3">
      <c r="A419" s="14" t="s">
        <v>2547</v>
      </c>
      <c r="B419" s="13" t="s">
        <v>431</v>
      </c>
      <c r="C419" s="14">
        <v>594411288</v>
      </c>
      <c r="D419" s="14" t="s">
        <v>59</v>
      </c>
      <c r="E419" s="16" t="s">
        <v>1604</v>
      </c>
      <c r="F419" s="16" t="s">
        <v>1605</v>
      </c>
      <c r="G419" s="15">
        <v>2025</v>
      </c>
      <c r="H419" s="14" t="s">
        <v>60</v>
      </c>
      <c r="I419" s="12">
        <v>1.0669999999999999</v>
      </c>
      <c r="J419" s="14" t="s">
        <v>17</v>
      </c>
    </row>
    <row r="420" spans="1:10" ht="14.4" x14ac:dyDescent="0.3">
      <c r="A420" s="14" t="s">
        <v>2548</v>
      </c>
      <c r="B420" s="13" t="s">
        <v>196</v>
      </c>
      <c r="C420" s="14">
        <v>893581558</v>
      </c>
      <c r="D420" s="14" t="s">
        <v>39</v>
      </c>
      <c r="E420" s="16" t="s">
        <v>1598</v>
      </c>
      <c r="F420" s="16" t="s">
        <v>1599</v>
      </c>
      <c r="G420" s="15">
        <v>206</v>
      </c>
      <c r="H420" s="14" t="s">
        <v>23</v>
      </c>
      <c r="I420" s="12">
        <v>0.97</v>
      </c>
      <c r="J420" s="14" t="s">
        <v>17</v>
      </c>
    </row>
    <row r="421" spans="1:10" ht="14.4" x14ac:dyDescent="0.3">
      <c r="A421" s="14" t="s">
        <v>2549</v>
      </c>
      <c r="B421" s="13" t="s">
        <v>246</v>
      </c>
      <c r="C421" s="14">
        <v>919610074</v>
      </c>
      <c r="D421" s="14" t="s">
        <v>1566</v>
      </c>
      <c r="E421" s="16" t="s">
        <v>1596</v>
      </c>
      <c r="F421" s="16" t="s">
        <v>1597</v>
      </c>
      <c r="G421" s="15">
        <v>203</v>
      </c>
      <c r="H421" s="14" t="s">
        <v>23</v>
      </c>
      <c r="I421" s="12">
        <v>0.98939999999999995</v>
      </c>
      <c r="J421" s="14" t="s">
        <v>17</v>
      </c>
    </row>
    <row r="422" spans="1:10" ht="14.4" x14ac:dyDescent="0.3">
      <c r="A422" s="14" t="s">
        <v>2550</v>
      </c>
      <c r="B422" s="13" t="s">
        <v>385</v>
      </c>
      <c r="C422" s="14">
        <v>723921720</v>
      </c>
      <c r="D422" s="14" t="s">
        <v>13</v>
      </c>
      <c r="E422" s="14" t="s">
        <v>14</v>
      </c>
      <c r="F422" s="14" t="s">
        <v>15</v>
      </c>
      <c r="G422" s="15">
        <v>1206</v>
      </c>
      <c r="H422" s="14" t="s">
        <v>16</v>
      </c>
      <c r="I422" s="12">
        <v>1.0669999999999999</v>
      </c>
      <c r="J422" s="14" t="s">
        <v>17</v>
      </c>
    </row>
    <row r="423" spans="1:10" ht="14.4" x14ac:dyDescent="0.3">
      <c r="A423" s="14" t="s">
        <v>2551</v>
      </c>
      <c r="B423" s="13" t="s">
        <v>941</v>
      </c>
      <c r="C423" s="14">
        <v>420640512</v>
      </c>
      <c r="D423" s="14" t="s">
        <v>43</v>
      </c>
      <c r="E423" s="14" t="s">
        <v>44</v>
      </c>
      <c r="F423" s="14" t="s">
        <v>45</v>
      </c>
      <c r="G423" s="15">
        <v>109</v>
      </c>
      <c r="H423" s="14" t="s">
        <v>46</v>
      </c>
      <c r="I423" s="12">
        <v>1</v>
      </c>
      <c r="J423" s="14" t="s">
        <v>637</v>
      </c>
    </row>
    <row r="424" spans="1:10" ht="14.4" x14ac:dyDescent="0.3">
      <c r="A424" s="14" t="s">
        <v>2552</v>
      </c>
      <c r="B424" s="13" t="s">
        <v>1004</v>
      </c>
      <c r="C424" s="14">
        <v>224677889</v>
      </c>
      <c r="D424" s="14" t="s">
        <v>31</v>
      </c>
      <c r="E424" s="14" t="s">
        <v>32</v>
      </c>
      <c r="F424" s="14" t="s">
        <v>33</v>
      </c>
      <c r="G424" s="15">
        <v>269</v>
      </c>
      <c r="H424" s="14" t="s">
        <v>23</v>
      </c>
      <c r="I424" s="12">
        <v>1</v>
      </c>
      <c r="J424" s="14" t="s">
        <v>637</v>
      </c>
    </row>
    <row r="425" spans="1:10" ht="14.4" x14ac:dyDescent="0.3">
      <c r="A425" s="14" t="s">
        <v>2553</v>
      </c>
      <c r="B425" s="13" t="s">
        <v>915</v>
      </c>
      <c r="C425" s="14">
        <v>605519554</v>
      </c>
      <c r="D425" s="14" t="s">
        <v>25</v>
      </c>
      <c r="E425" s="16" t="s">
        <v>1602</v>
      </c>
      <c r="F425" s="16" t="s">
        <v>1603</v>
      </c>
      <c r="G425" s="15">
        <v>200</v>
      </c>
      <c r="H425" s="14" t="s">
        <v>27</v>
      </c>
      <c r="I425" s="12">
        <v>1.02</v>
      </c>
      <c r="J425" s="14" t="s">
        <v>637</v>
      </c>
    </row>
    <row r="426" spans="1:10" ht="14.4" x14ac:dyDescent="0.3">
      <c r="A426" s="14" t="s">
        <v>2554</v>
      </c>
      <c r="B426" s="13" t="s">
        <v>978</v>
      </c>
      <c r="C426" s="14">
        <v>284423100</v>
      </c>
      <c r="D426" s="14" t="s">
        <v>29</v>
      </c>
      <c r="E426" s="16" t="s">
        <v>1600</v>
      </c>
      <c r="F426" s="16" t="s">
        <v>1601</v>
      </c>
      <c r="G426" s="15">
        <v>215</v>
      </c>
      <c r="H426" s="14" t="s">
        <v>23</v>
      </c>
      <c r="I426" s="12">
        <v>1</v>
      </c>
      <c r="J426" s="14" t="s">
        <v>637</v>
      </c>
    </row>
    <row r="427" spans="1:10" ht="14.4" x14ac:dyDescent="0.3">
      <c r="A427" s="14" t="s">
        <v>2555</v>
      </c>
      <c r="B427" s="13" t="s">
        <v>334</v>
      </c>
      <c r="C427" s="14">
        <v>966265117</v>
      </c>
      <c r="D427" s="14" t="s">
        <v>1566</v>
      </c>
      <c r="E427" s="16" t="s">
        <v>1596</v>
      </c>
      <c r="F427" s="16" t="s">
        <v>1597</v>
      </c>
      <c r="G427" s="15">
        <v>209</v>
      </c>
      <c r="H427" s="14" t="s">
        <v>23</v>
      </c>
      <c r="I427" s="12">
        <v>0.98939999999999995</v>
      </c>
      <c r="J427" s="14" t="s">
        <v>17</v>
      </c>
    </row>
    <row r="428" spans="1:10" ht="14.4" x14ac:dyDescent="0.3">
      <c r="A428" s="14" t="s">
        <v>2556</v>
      </c>
      <c r="B428" s="13" t="s">
        <v>613</v>
      </c>
      <c r="C428" s="14">
        <v>266333891</v>
      </c>
      <c r="D428" s="14" t="s">
        <v>20</v>
      </c>
      <c r="E428" s="14" t="s">
        <v>21</v>
      </c>
      <c r="F428" s="14" t="s">
        <v>22</v>
      </c>
      <c r="G428" s="15">
        <v>107</v>
      </c>
      <c r="H428" s="14" t="s">
        <v>23</v>
      </c>
      <c r="I428" s="12">
        <v>0.97</v>
      </c>
      <c r="J428" s="14" t="s">
        <v>17</v>
      </c>
    </row>
    <row r="429" spans="1:10" ht="14.4" x14ac:dyDescent="0.3">
      <c r="A429" s="14" t="s">
        <v>2557</v>
      </c>
      <c r="B429" s="13" t="s">
        <v>312</v>
      </c>
      <c r="C429" s="14">
        <v>975798716</v>
      </c>
      <c r="D429" s="14" t="s">
        <v>59</v>
      </c>
      <c r="E429" s="16" t="s">
        <v>1604</v>
      </c>
      <c r="F429" s="16" t="s">
        <v>1605</v>
      </c>
      <c r="G429" s="15">
        <v>2191</v>
      </c>
      <c r="H429" s="14" t="s">
        <v>60</v>
      </c>
      <c r="I429" s="12">
        <v>1.0669999999999999</v>
      </c>
      <c r="J429" s="14" t="s">
        <v>17</v>
      </c>
    </row>
    <row r="430" spans="1:10" ht="14.4" x14ac:dyDescent="0.3">
      <c r="A430" s="14" t="s">
        <v>2558</v>
      </c>
      <c r="B430" s="13" t="s">
        <v>110</v>
      </c>
      <c r="C430" s="14">
        <v>745381736</v>
      </c>
      <c r="D430" s="14" t="s">
        <v>43</v>
      </c>
      <c r="E430" s="14" t="s">
        <v>44</v>
      </c>
      <c r="F430" s="14" t="s">
        <v>45</v>
      </c>
      <c r="G430" s="15">
        <v>108</v>
      </c>
      <c r="H430" s="14" t="s">
        <v>46</v>
      </c>
      <c r="I430" s="12">
        <v>0.97</v>
      </c>
      <c r="J430" s="14" t="s">
        <v>17</v>
      </c>
    </row>
    <row r="431" spans="1:10" ht="14.4" x14ac:dyDescent="0.3">
      <c r="A431" s="14" t="s">
        <v>2559</v>
      </c>
      <c r="B431" s="13" t="s">
        <v>524</v>
      </c>
      <c r="C431" s="14">
        <v>979295688</v>
      </c>
      <c r="D431" s="14" t="s">
        <v>43</v>
      </c>
      <c r="E431" s="14" t="s">
        <v>44</v>
      </c>
      <c r="F431" s="14" t="s">
        <v>45</v>
      </c>
      <c r="G431" s="15">
        <v>106</v>
      </c>
      <c r="H431" s="14" t="s">
        <v>46</v>
      </c>
      <c r="I431" s="12">
        <v>0.97</v>
      </c>
      <c r="J431" s="14" t="s">
        <v>17</v>
      </c>
    </row>
    <row r="432" spans="1:10" ht="14.4" x14ac:dyDescent="0.3">
      <c r="A432" s="14" t="s">
        <v>2560</v>
      </c>
      <c r="B432" s="13" t="s">
        <v>28</v>
      </c>
      <c r="C432" s="14">
        <v>295491351</v>
      </c>
      <c r="D432" s="14" t="s">
        <v>29</v>
      </c>
      <c r="E432" s="16" t="s">
        <v>1600</v>
      </c>
      <c r="F432" s="16" t="s">
        <v>1601</v>
      </c>
      <c r="G432" s="15">
        <v>206</v>
      </c>
      <c r="H432" s="14" t="s">
        <v>23</v>
      </c>
      <c r="I432" s="12">
        <v>0.97</v>
      </c>
      <c r="J432" s="14" t="s">
        <v>17</v>
      </c>
    </row>
    <row r="433" spans="1:10" ht="14.4" x14ac:dyDescent="0.3">
      <c r="A433" s="14" t="s">
        <v>2561</v>
      </c>
      <c r="B433" s="13" t="s">
        <v>376</v>
      </c>
      <c r="C433" s="14">
        <v>846196881</v>
      </c>
      <c r="D433" s="14" t="s">
        <v>13</v>
      </c>
      <c r="E433" s="14" t="s">
        <v>14</v>
      </c>
      <c r="F433" s="14" t="s">
        <v>15</v>
      </c>
      <c r="G433" s="15">
        <v>1204</v>
      </c>
      <c r="H433" s="14" t="s">
        <v>16</v>
      </c>
      <c r="I433" s="12">
        <v>1.0669999999999999</v>
      </c>
      <c r="J433" s="14" t="s">
        <v>17</v>
      </c>
    </row>
    <row r="434" spans="1:10" ht="14.4" x14ac:dyDescent="0.3">
      <c r="A434" s="14" t="s">
        <v>2562</v>
      </c>
      <c r="B434" s="13" t="s">
        <v>531</v>
      </c>
      <c r="C434" s="14">
        <v>758355717</v>
      </c>
      <c r="D434" s="14" t="s">
        <v>13</v>
      </c>
      <c r="E434" s="14" t="s">
        <v>14</v>
      </c>
      <c r="F434" s="14" t="s">
        <v>15</v>
      </c>
      <c r="G434" s="15">
        <v>1302</v>
      </c>
      <c r="H434" s="14" t="s">
        <v>16</v>
      </c>
      <c r="I434" s="12">
        <v>1.0669999999999999</v>
      </c>
      <c r="J434" s="14" t="s">
        <v>17</v>
      </c>
    </row>
    <row r="435" spans="1:10" ht="14.4" x14ac:dyDescent="0.3">
      <c r="A435" s="14" t="s">
        <v>2563</v>
      </c>
      <c r="B435" s="13" t="s">
        <v>434</v>
      </c>
      <c r="C435" s="14">
        <v>424631093</v>
      </c>
      <c r="D435" s="14" t="s">
        <v>43</v>
      </c>
      <c r="E435" s="14" t="s">
        <v>44</v>
      </c>
      <c r="F435" s="14" t="s">
        <v>45</v>
      </c>
      <c r="G435" s="15">
        <v>107</v>
      </c>
      <c r="H435" s="14" t="s">
        <v>46</v>
      </c>
      <c r="I435" s="12">
        <v>0.97</v>
      </c>
      <c r="J435" s="14" t="s">
        <v>17</v>
      </c>
    </row>
    <row r="436" spans="1:10" ht="14.4" x14ac:dyDescent="0.3">
      <c r="A436" s="14" t="s">
        <v>2564</v>
      </c>
      <c r="B436" s="13" t="s">
        <v>42</v>
      </c>
      <c r="C436" s="14">
        <v>971936057</v>
      </c>
      <c r="D436" s="14" t="s">
        <v>43</v>
      </c>
      <c r="E436" s="14" t="s">
        <v>44</v>
      </c>
      <c r="F436" s="14" t="s">
        <v>45</v>
      </c>
      <c r="G436" s="15">
        <v>102</v>
      </c>
      <c r="H436" s="14" t="s">
        <v>46</v>
      </c>
      <c r="I436" s="12">
        <v>0.97</v>
      </c>
      <c r="J436" s="14" t="s">
        <v>17</v>
      </c>
    </row>
    <row r="437" spans="1:10" ht="14.4" x14ac:dyDescent="0.3">
      <c r="A437" s="14" t="s">
        <v>2565</v>
      </c>
      <c r="B437" s="13" t="s">
        <v>248</v>
      </c>
      <c r="C437" s="14">
        <v>700249899</v>
      </c>
      <c r="D437" s="14" t="s">
        <v>31</v>
      </c>
      <c r="E437" s="14" t="s">
        <v>32</v>
      </c>
      <c r="F437" s="14" t="s">
        <v>33</v>
      </c>
      <c r="G437" s="15">
        <v>269</v>
      </c>
      <c r="H437" s="14" t="s">
        <v>23</v>
      </c>
      <c r="I437" s="12">
        <v>0.97</v>
      </c>
      <c r="J437" s="14" t="s">
        <v>17</v>
      </c>
    </row>
    <row r="438" spans="1:10" ht="14.4" x14ac:dyDescent="0.3">
      <c r="A438" s="14" t="s">
        <v>2566</v>
      </c>
      <c r="B438" s="13" t="s">
        <v>384</v>
      </c>
      <c r="C438" s="14">
        <v>918845550</v>
      </c>
      <c r="D438" s="14" t="s">
        <v>59</v>
      </c>
      <c r="E438" s="16" t="s">
        <v>1604</v>
      </c>
      <c r="F438" s="16" t="s">
        <v>1605</v>
      </c>
      <c r="G438" s="15">
        <v>2004</v>
      </c>
      <c r="H438" s="14" t="s">
        <v>60</v>
      </c>
      <c r="I438" s="12">
        <v>1.0669999999999999</v>
      </c>
      <c r="J438" s="14" t="s">
        <v>17</v>
      </c>
    </row>
    <row r="439" spans="1:10" ht="14.4" x14ac:dyDescent="0.3">
      <c r="A439" s="14" t="s">
        <v>2567</v>
      </c>
      <c r="B439" s="13" t="s">
        <v>299</v>
      </c>
      <c r="C439" s="14">
        <v>189108714</v>
      </c>
      <c r="D439" s="14" t="s">
        <v>35</v>
      </c>
      <c r="E439" s="14" t="s">
        <v>36</v>
      </c>
      <c r="F439" s="14" t="s">
        <v>26</v>
      </c>
      <c r="G439" s="15">
        <v>528</v>
      </c>
      <c r="H439" s="14" t="s">
        <v>37</v>
      </c>
      <c r="I439" s="12">
        <v>0.98939999999999995</v>
      </c>
      <c r="J439" s="14" t="s">
        <v>17</v>
      </c>
    </row>
    <row r="440" spans="1:10" ht="14.4" x14ac:dyDescent="0.3">
      <c r="A440" s="14" t="s">
        <v>2568</v>
      </c>
      <c r="B440" s="13" t="s">
        <v>445</v>
      </c>
      <c r="C440" s="14">
        <v>767972288</v>
      </c>
      <c r="D440" s="14" t="s">
        <v>35</v>
      </c>
      <c r="E440" s="14" t="s">
        <v>36</v>
      </c>
      <c r="F440" s="14" t="s">
        <v>26</v>
      </c>
      <c r="G440" s="15">
        <v>506</v>
      </c>
      <c r="H440" s="14" t="s">
        <v>37</v>
      </c>
      <c r="I440" s="12">
        <v>0.98939999999999995</v>
      </c>
      <c r="J440" s="14" t="s">
        <v>17</v>
      </c>
    </row>
    <row r="441" spans="1:10" ht="14.4" x14ac:dyDescent="0.3">
      <c r="A441" s="14" t="s">
        <v>2569</v>
      </c>
      <c r="B441" s="13" t="s">
        <v>279</v>
      </c>
      <c r="C441" s="14">
        <v>112298362</v>
      </c>
      <c r="D441" s="14" t="s">
        <v>43</v>
      </c>
      <c r="E441" s="14" t="s">
        <v>44</v>
      </c>
      <c r="F441" s="14" t="s">
        <v>45</v>
      </c>
      <c r="G441" s="15">
        <v>101</v>
      </c>
      <c r="H441" s="14" t="s">
        <v>46</v>
      </c>
      <c r="I441" s="12">
        <v>0.97</v>
      </c>
      <c r="J441" s="14" t="s">
        <v>17</v>
      </c>
    </row>
    <row r="442" spans="1:10" ht="14.4" x14ac:dyDescent="0.3">
      <c r="A442" s="14" t="s">
        <v>2570</v>
      </c>
      <c r="B442" s="13" t="s">
        <v>321</v>
      </c>
      <c r="C442" s="14">
        <v>825855672</v>
      </c>
      <c r="D442" s="14" t="s">
        <v>59</v>
      </c>
      <c r="E442" s="16" t="s">
        <v>1604</v>
      </c>
      <c r="F442" s="16" t="s">
        <v>1605</v>
      </c>
      <c r="G442" s="15">
        <v>2037</v>
      </c>
      <c r="H442" s="14" t="s">
        <v>60</v>
      </c>
      <c r="I442" s="12">
        <v>1.0669999999999999</v>
      </c>
      <c r="J442" s="14" t="s">
        <v>17</v>
      </c>
    </row>
    <row r="443" spans="1:10" ht="14.4" x14ac:dyDescent="0.3">
      <c r="A443" s="14" t="s">
        <v>1618</v>
      </c>
      <c r="B443" s="13" t="s">
        <v>202</v>
      </c>
      <c r="C443" s="14">
        <v>296603964</v>
      </c>
      <c r="D443" s="14" t="s">
        <v>35</v>
      </c>
      <c r="E443" s="14" t="s">
        <v>36</v>
      </c>
      <c r="F443" s="14" t="s">
        <v>26</v>
      </c>
      <c r="G443" s="15">
        <v>544</v>
      </c>
      <c r="H443" s="14" t="s">
        <v>37</v>
      </c>
      <c r="I443" s="12">
        <v>0.98939999999999995</v>
      </c>
      <c r="J443" s="14" t="s">
        <v>17</v>
      </c>
    </row>
    <row r="444" spans="1:10" ht="14.4" x14ac:dyDescent="0.3">
      <c r="A444" s="14" t="s">
        <v>2571</v>
      </c>
      <c r="B444" s="13" t="s">
        <v>424</v>
      </c>
      <c r="C444" s="14">
        <v>246101419</v>
      </c>
      <c r="D444" s="14" t="s">
        <v>20</v>
      </c>
      <c r="E444" s="14" t="s">
        <v>21</v>
      </c>
      <c r="F444" s="14" t="s">
        <v>22</v>
      </c>
      <c r="G444" s="15">
        <v>107</v>
      </c>
      <c r="H444" s="14" t="s">
        <v>23</v>
      </c>
      <c r="I444" s="12">
        <v>0.97</v>
      </c>
      <c r="J444" s="14" t="s">
        <v>17</v>
      </c>
    </row>
    <row r="445" spans="1:10" ht="14.4" x14ac:dyDescent="0.3">
      <c r="A445" s="14" t="s">
        <v>2572</v>
      </c>
      <c r="B445" s="13" t="s">
        <v>652</v>
      </c>
      <c r="C445" s="14">
        <v>584643138</v>
      </c>
      <c r="D445" s="14" t="s">
        <v>29</v>
      </c>
      <c r="E445" s="16" t="s">
        <v>1600</v>
      </c>
      <c r="F445" s="16" t="s">
        <v>1601</v>
      </c>
      <c r="G445" s="15">
        <v>218</v>
      </c>
      <c r="H445" s="14" t="s">
        <v>23</v>
      </c>
      <c r="I445" s="12">
        <v>1</v>
      </c>
      <c r="J445" s="14" t="s">
        <v>637</v>
      </c>
    </row>
    <row r="446" spans="1:10" ht="14.4" x14ac:dyDescent="0.3">
      <c r="A446" s="14" t="s">
        <v>2573</v>
      </c>
      <c r="B446" s="13" t="s">
        <v>456</v>
      </c>
      <c r="C446" s="14">
        <v>181298630</v>
      </c>
      <c r="D446" s="14" t="s">
        <v>29</v>
      </c>
      <c r="E446" s="16" t="s">
        <v>1600</v>
      </c>
      <c r="F446" s="16" t="s">
        <v>1601</v>
      </c>
      <c r="G446" s="15">
        <v>203</v>
      </c>
      <c r="H446" s="14" t="s">
        <v>23</v>
      </c>
      <c r="I446" s="12">
        <v>0.97</v>
      </c>
      <c r="J446" s="14" t="s">
        <v>17</v>
      </c>
    </row>
    <row r="447" spans="1:10" ht="14.4" x14ac:dyDescent="0.3">
      <c r="A447" s="14" t="s">
        <v>2574</v>
      </c>
      <c r="B447" s="13" t="s">
        <v>104</v>
      </c>
      <c r="C447" s="14">
        <v>170788827</v>
      </c>
      <c r="D447" s="14" t="s">
        <v>43</v>
      </c>
      <c r="E447" s="14" t="s">
        <v>44</v>
      </c>
      <c r="F447" s="14" t="s">
        <v>45</v>
      </c>
      <c r="G447" s="15">
        <v>109</v>
      </c>
      <c r="H447" s="14" t="s">
        <v>46</v>
      </c>
      <c r="I447" s="12">
        <v>0.97</v>
      </c>
      <c r="J447" s="14" t="s">
        <v>17</v>
      </c>
    </row>
    <row r="448" spans="1:10" ht="14.4" x14ac:dyDescent="0.3">
      <c r="A448" s="14" t="s">
        <v>2575</v>
      </c>
      <c r="B448" s="13" t="s">
        <v>649</v>
      </c>
      <c r="C448" s="14">
        <v>250632950</v>
      </c>
      <c r="D448" s="14" t="s">
        <v>1566</v>
      </c>
      <c r="E448" s="16" t="s">
        <v>1596</v>
      </c>
      <c r="F448" s="16" t="s">
        <v>1597</v>
      </c>
      <c r="G448" s="15">
        <v>208</v>
      </c>
      <c r="H448" s="14" t="s">
        <v>23</v>
      </c>
      <c r="I448" s="12">
        <v>1.02</v>
      </c>
      <c r="J448" s="14" t="s">
        <v>637</v>
      </c>
    </row>
    <row r="449" spans="1:10" ht="14.4" x14ac:dyDescent="0.3">
      <c r="A449" s="14" t="s">
        <v>2576</v>
      </c>
      <c r="B449" s="13" t="s">
        <v>754</v>
      </c>
      <c r="C449" s="14">
        <v>408205443</v>
      </c>
      <c r="D449" s="14" t="s">
        <v>1566</v>
      </c>
      <c r="E449" s="16" t="s">
        <v>1596</v>
      </c>
      <c r="F449" s="16" t="s">
        <v>1597</v>
      </c>
      <c r="G449" s="15">
        <v>202</v>
      </c>
      <c r="H449" s="14" t="s">
        <v>23</v>
      </c>
      <c r="I449" s="12">
        <v>1.02</v>
      </c>
      <c r="J449" s="14" t="s">
        <v>637</v>
      </c>
    </row>
    <row r="450" spans="1:10" ht="14.4" x14ac:dyDescent="0.3">
      <c r="A450" s="14" t="s">
        <v>2577</v>
      </c>
      <c r="B450" s="13" t="s">
        <v>584</v>
      </c>
      <c r="C450" s="14">
        <v>813927653</v>
      </c>
      <c r="D450" s="14" t="s">
        <v>59</v>
      </c>
      <c r="E450" s="16" t="s">
        <v>1604</v>
      </c>
      <c r="F450" s="16" t="s">
        <v>1605</v>
      </c>
      <c r="G450" s="15">
        <v>2097</v>
      </c>
      <c r="H450" s="14" t="s">
        <v>60</v>
      </c>
      <c r="I450" s="12">
        <v>1.0669999999999999</v>
      </c>
      <c r="J450" s="14" t="s">
        <v>17</v>
      </c>
    </row>
    <row r="451" spans="1:10" ht="14.4" x14ac:dyDescent="0.3">
      <c r="A451" s="14" t="s">
        <v>2578</v>
      </c>
      <c r="B451" s="13" t="s">
        <v>594</v>
      </c>
      <c r="C451" s="14">
        <v>888482153</v>
      </c>
      <c r="D451" s="14" t="s">
        <v>13</v>
      </c>
      <c r="E451" s="14" t="s">
        <v>14</v>
      </c>
      <c r="F451" s="14" t="s">
        <v>15</v>
      </c>
      <c r="G451" s="15">
        <v>1257</v>
      </c>
      <c r="H451" s="14" t="s">
        <v>16</v>
      </c>
      <c r="I451" s="12">
        <v>1.0669999999999999</v>
      </c>
      <c r="J451" s="14" t="s">
        <v>17</v>
      </c>
    </row>
    <row r="452" spans="1:10" ht="14.4" x14ac:dyDescent="0.3">
      <c r="A452" s="14" t="s">
        <v>2579</v>
      </c>
      <c r="B452" s="13" t="s">
        <v>623</v>
      </c>
      <c r="C452" s="14">
        <v>436058471</v>
      </c>
      <c r="D452" s="14" t="s">
        <v>43</v>
      </c>
      <c r="E452" s="14" t="s">
        <v>44</v>
      </c>
      <c r="F452" s="14" t="s">
        <v>45</v>
      </c>
      <c r="G452" s="15">
        <v>106</v>
      </c>
      <c r="H452" s="14" t="s">
        <v>46</v>
      </c>
      <c r="I452" s="12">
        <v>0.97</v>
      </c>
      <c r="J452" s="14" t="s">
        <v>17</v>
      </c>
    </row>
    <row r="453" spans="1:10" ht="14.4" x14ac:dyDescent="0.3">
      <c r="A453" s="14" t="s">
        <v>2580</v>
      </c>
      <c r="B453" s="13" t="s">
        <v>175</v>
      </c>
      <c r="C453" s="14">
        <v>695274692</v>
      </c>
      <c r="D453" s="14" t="s">
        <v>35</v>
      </c>
      <c r="E453" s="14" t="s">
        <v>36</v>
      </c>
      <c r="F453" s="14" t="s">
        <v>26</v>
      </c>
      <c r="G453" s="15">
        <v>543</v>
      </c>
      <c r="H453" s="14" t="s">
        <v>37</v>
      </c>
      <c r="I453" s="12">
        <v>0.98939999999999995</v>
      </c>
      <c r="J453" s="14" t="s">
        <v>17</v>
      </c>
    </row>
    <row r="454" spans="1:10" ht="14.4" x14ac:dyDescent="0.3">
      <c r="A454" s="14" t="s">
        <v>2581</v>
      </c>
      <c r="B454" s="13" t="s">
        <v>612</v>
      </c>
      <c r="C454" s="14">
        <v>857491824</v>
      </c>
      <c r="D454" s="14" t="s">
        <v>13</v>
      </c>
      <c r="E454" s="14" t="s">
        <v>14</v>
      </c>
      <c r="F454" s="14" t="s">
        <v>15</v>
      </c>
      <c r="G454" s="15">
        <v>1200</v>
      </c>
      <c r="H454" s="14" t="s">
        <v>16</v>
      </c>
      <c r="I454" s="12">
        <v>1.0669999999999999</v>
      </c>
      <c r="J454" s="14" t="s">
        <v>17</v>
      </c>
    </row>
    <row r="455" spans="1:10" ht="14.4" x14ac:dyDescent="0.3">
      <c r="A455" s="14" t="s">
        <v>2582</v>
      </c>
      <c r="B455" s="13" t="s">
        <v>414</v>
      </c>
      <c r="C455" s="14">
        <v>942505537</v>
      </c>
      <c r="D455" s="14" t="s">
        <v>13</v>
      </c>
      <c r="E455" s="14" t="s">
        <v>14</v>
      </c>
      <c r="F455" s="14" t="s">
        <v>15</v>
      </c>
      <c r="G455" s="15">
        <v>1262</v>
      </c>
      <c r="H455" s="14" t="s">
        <v>16</v>
      </c>
      <c r="I455" s="12">
        <v>1.0669999999999999</v>
      </c>
      <c r="J455" s="14" t="s">
        <v>17</v>
      </c>
    </row>
    <row r="456" spans="1:10" ht="14.4" x14ac:dyDescent="0.3">
      <c r="A456" s="14" t="s">
        <v>2583</v>
      </c>
      <c r="B456" s="13" t="s">
        <v>239</v>
      </c>
      <c r="C456" s="14">
        <v>700124611</v>
      </c>
      <c r="D456" s="14" t="s">
        <v>31</v>
      </c>
      <c r="E456" s="14" t="s">
        <v>32</v>
      </c>
      <c r="F456" s="14" t="s">
        <v>33</v>
      </c>
      <c r="G456" s="15">
        <v>252</v>
      </c>
      <c r="H456" s="14" t="s">
        <v>23</v>
      </c>
      <c r="I456" s="12">
        <v>0.97</v>
      </c>
      <c r="J456" s="14" t="s">
        <v>17</v>
      </c>
    </row>
    <row r="457" spans="1:10" ht="14.4" x14ac:dyDescent="0.3">
      <c r="A457" s="14" t="s">
        <v>2584</v>
      </c>
      <c r="B457" s="13" t="s">
        <v>270</v>
      </c>
      <c r="C457" s="14">
        <v>820438076</v>
      </c>
      <c r="D457" s="14" t="s">
        <v>43</v>
      </c>
      <c r="E457" s="14" t="s">
        <v>44</v>
      </c>
      <c r="F457" s="14" t="s">
        <v>45</v>
      </c>
      <c r="G457" s="15">
        <v>108</v>
      </c>
      <c r="H457" s="14" t="s">
        <v>46</v>
      </c>
      <c r="I457" s="12">
        <v>0.97</v>
      </c>
      <c r="J457" s="14" t="s">
        <v>17</v>
      </c>
    </row>
    <row r="458" spans="1:10" ht="14.4" x14ac:dyDescent="0.3">
      <c r="A458" s="14" t="s">
        <v>2585</v>
      </c>
      <c r="B458" s="13" t="s">
        <v>461</v>
      </c>
      <c r="C458" s="14">
        <v>953854093</v>
      </c>
      <c r="D458" s="14" t="s">
        <v>43</v>
      </c>
      <c r="E458" s="14" t="s">
        <v>44</v>
      </c>
      <c r="F458" s="14" t="s">
        <v>45</v>
      </c>
      <c r="G458" s="15">
        <v>101</v>
      </c>
      <c r="H458" s="14" t="s">
        <v>46</v>
      </c>
      <c r="I458" s="12">
        <v>0.97</v>
      </c>
      <c r="J458" s="14" t="s">
        <v>17</v>
      </c>
    </row>
    <row r="459" spans="1:10" ht="14.4" x14ac:dyDescent="0.3">
      <c r="A459" s="14" t="s">
        <v>2586</v>
      </c>
      <c r="B459" s="13" t="s">
        <v>306</v>
      </c>
      <c r="C459" s="14">
        <v>352537717</v>
      </c>
      <c r="D459" s="14" t="s">
        <v>43</v>
      </c>
      <c r="E459" s="14" t="s">
        <v>44</v>
      </c>
      <c r="F459" s="14" t="s">
        <v>45</v>
      </c>
      <c r="G459" s="15">
        <v>108</v>
      </c>
      <c r="H459" s="14" t="s">
        <v>46</v>
      </c>
      <c r="I459" s="12">
        <v>0.97</v>
      </c>
      <c r="J459" s="14" t="s">
        <v>17</v>
      </c>
    </row>
    <row r="460" spans="1:10" ht="14.4" x14ac:dyDescent="0.3">
      <c r="A460" s="14" t="s">
        <v>2587</v>
      </c>
      <c r="B460" s="13" t="s">
        <v>146</v>
      </c>
      <c r="C460" s="14">
        <v>423053637</v>
      </c>
      <c r="D460" s="14" t="s">
        <v>43</v>
      </c>
      <c r="E460" s="14" t="s">
        <v>44</v>
      </c>
      <c r="F460" s="14" t="s">
        <v>45</v>
      </c>
      <c r="G460" s="15">
        <v>100</v>
      </c>
      <c r="H460" s="14" t="s">
        <v>46</v>
      </c>
      <c r="I460" s="12">
        <v>0.97</v>
      </c>
      <c r="J460" s="14" t="s">
        <v>17</v>
      </c>
    </row>
    <row r="461" spans="1:10" ht="14.4" x14ac:dyDescent="0.3">
      <c r="A461" s="14" t="s">
        <v>2588</v>
      </c>
      <c r="B461" s="13" t="s">
        <v>205</v>
      </c>
      <c r="C461" s="14">
        <v>314625160</v>
      </c>
      <c r="D461" s="14" t="s">
        <v>39</v>
      </c>
      <c r="E461" s="16" t="s">
        <v>1598</v>
      </c>
      <c r="F461" s="16" t="s">
        <v>1599</v>
      </c>
      <c r="G461" s="15">
        <v>220</v>
      </c>
      <c r="H461" s="14" t="s">
        <v>23</v>
      </c>
      <c r="I461" s="12">
        <v>0.97</v>
      </c>
      <c r="J461" s="14" t="s">
        <v>17</v>
      </c>
    </row>
    <row r="462" spans="1:10" ht="14.4" x14ac:dyDescent="0.3">
      <c r="A462" s="14" t="s">
        <v>2589</v>
      </c>
      <c r="B462" s="13" t="s">
        <v>55</v>
      </c>
      <c r="C462" s="14">
        <v>870529114</v>
      </c>
      <c r="D462" s="14" t="s">
        <v>29</v>
      </c>
      <c r="E462" s="16" t="s">
        <v>1600</v>
      </c>
      <c r="F462" s="16" t="s">
        <v>1601</v>
      </c>
      <c r="G462" s="15">
        <v>210</v>
      </c>
      <c r="H462" s="14" t="s">
        <v>23</v>
      </c>
      <c r="I462" s="12">
        <v>0.97</v>
      </c>
      <c r="J462" s="14" t="s">
        <v>17</v>
      </c>
    </row>
    <row r="463" spans="1:10" ht="14.4" x14ac:dyDescent="0.3">
      <c r="A463" s="14" t="s">
        <v>2590</v>
      </c>
      <c r="B463" s="13" t="s">
        <v>982</v>
      </c>
      <c r="C463" s="14">
        <v>697769614</v>
      </c>
      <c r="D463" s="14" t="s">
        <v>20</v>
      </c>
      <c r="E463" s="14" t="s">
        <v>21</v>
      </c>
      <c r="F463" s="14" t="s">
        <v>22</v>
      </c>
      <c r="G463" s="15">
        <v>100</v>
      </c>
      <c r="H463" s="14" t="s">
        <v>23</v>
      </c>
      <c r="I463" s="12">
        <v>1</v>
      </c>
      <c r="J463" s="14" t="s">
        <v>637</v>
      </c>
    </row>
    <row r="464" spans="1:10" ht="14.4" x14ac:dyDescent="0.3">
      <c r="A464" s="14" t="s">
        <v>2591</v>
      </c>
      <c r="B464" s="13" t="s">
        <v>919</v>
      </c>
      <c r="C464" s="14">
        <v>529430752</v>
      </c>
      <c r="D464" s="14" t="s">
        <v>39</v>
      </c>
      <c r="E464" s="16" t="s">
        <v>1598</v>
      </c>
      <c r="F464" s="16" t="s">
        <v>1599</v>
      </c>
      <c r="G464" s="15">
        <v>202</v>
      </c>
      <c r="H464" s="14" t="s">
        <v>23</v>
      </c>
      <c r="I464" s="12">
        <v>1</v>
      </c>
      <c r="J464" s="14" t="s">
        <v>637</v>
      </c>
    </row>
    <row r="465" spans="1:10" ht="14.4" x14ac:dyDescent="0.3">
      <c r="A465" s="14" t="s">
        <v>2592</v>
      </c>
      <c r="B465" s="13" t="s">
        <v>744</v>
      </c>
      <c r="C465" s="14">
        <v>463473121</v>
      </c>
      <c r="D465" s="14" t="s">
        <v>31</v>
      </c>
      <c r="E465" s="14" t="s">
        <v>32</v>
      </c>
      <c r="F465" s="14" t="s">
        <v>33</v>
      </c>
      <c r="G465" s="15">
        <v>102</v>
      </c>
      <c r="H465" s="14" t="s">
        <v>23</v>
      </c>
      <c r="I465" s="12">
        <v>1</v>
      </c>
      <c r="J465" s="14" t="s">
        <v>637</v>
      </c>
    </row>
    <row r="466" spans="1:10" ht="14.4" x14ac:dyDescent="0.3">
      <c r="A466" s="14" t="s">
        <v>2593</v>
      </c>
      <c r="B466" s="13" t="s">
        <v>828</v>
      </c>
      <c r="C466" s="14">
        <v>723734227</v>
      </c>
      <c r="D466" s="14" t="s">
        <v>31</v>
      </c>
      <c r="E466" s="14" t="s">
        <v>32</v>
      </c>
      <c r="F466" s="14" t="s">
        <v>33</v>
      </c>
      <c r="G466" s="15">
        <v>266</v>
      </c>
      <c r="H466" s="14" t="s">
        <v>23</v>
      </c>
      <c r="I466" s="12">
        <v>1</v>
      </c>
      <c r="J466" s="14" t="s">
        <v>637</v>
      </c>
    </row>
    <row r="467" spans="1:10" ht="14.4" x14ac:dyDescent="0.3">
      <c r="A467" s="14" t="s">
        <v>2594</v>
      </c>
      <c r="B467" s="13" t="s">
        <v>805</v>
      </c>
      <c r="C467" s="14">
        <v>231088754</v>
      </c>
      <c r="D467" s="14" t="s">
        <v>39</v>
      </c>
      <c r="E467" s="16" t="s">
        <v>1598</v>
      </c>
      <c r="F467" s="16" t="s">
        <v>1599</v>
      </c>
      <c r="G467" s="15">
        <v>1267</v>
      </c>
      <c r="H467" s="14" t="s">
        <v>23</v>
      </c>
      <c r="I467" s="12">
        <v>1.1000000000000001</v>
      </c>
      <c r="J467" s="14" t="s">
        <v>637</v>
      </c>
    </row>
    <row r="468" spans="1:10" ht="14.4" x14ac:dyDescent="0.3">
      <c r="A468" s="14" t="s">
        <v>2595</v>
      </c>
      <c r="B468" s="13" t="s">
        <v>784</v>
      </c>
      <c r="C468" s="14">
        <v>818842319</v>
      </c>
      <c r="D468" s="14" t="s">
        <v>29</v>
      </c>
      <c r="E468" s="16" t="s">
        <v>1600</v>
      </c>
      <c r="F468" s="16" t="s">
        <v>1601</v>
      </c>
      <c r="G468" s="15">
        <v>214</v>
      </c>
      <c r="H468" s="14" t="s">
        <v>23</v>
      </c>
      <c r="I468" s="12">
        <v>1</v>
      </c>
      <c r="J468" s="14" t="s">
        <v>637</v>
      </c>
    </row>
    <row r="469" spans="1:10" ht="14.4" x14ac:dyDescent="0.3">
      <c r="A469" s="14" t="s">
        <v>2596</v>
      </c>
      <c r="B469" s="13" t="s">
        <v>759</v>
      </c>
      <c r="C469" s="14">
        <v>880221275</v>
      </c>
      <c r="D469" s="14" t="s">
        <v>29</v>
      </c>
      <c r="E469" s="16" t="s">
        <v>1600</v>
      </c>
      <c r="F469" s="16" t="s">
        <v>1601</v>
      </c>
      <c r="G469" s="15">
        <v>2170</v>
      </c>
      <c r="H469" s="14" t="s">
        <v>23</v>
      </c>
      <c r="I469" s="12">
        <v>1.1000000000000001</v>
      </c>
      <c r="J469" s="14" t="s">
        <v>637</v>
      </c>
    </row>
    <row r="470" spans="1:10" ht="14.4" x14ac:dyDescent="0.3">
      <c r="A470" s="14" t="s">
        <v>2597</v>
      </c>
      <c r="B470" s="13" t="s">
        <v>76</v>
      </c>
      <c r="C470" s="14">
        <v>740531882</v>
      </c>
      <c r="D470" s="14" t="s">
        <v>35</v>
      </c>
      <c r="E470" s="14" t="s">
        <v>36</v>
      </c>
      <c r="F470" s="14" t="s">
        <v>26</v>
      </c>
      <c r="G470" s="15">
        <v>543</v>
      </c>
      <c r="H470" s="14" t="s">
        <v>37</v>
      </c>
      <c r="I470" s="12">
        <v>0.98939999999999995</v>
      </c>
      <c r="J470" s="14" t="s">
        <v>17</v>
      </c>
    </row>
    <row r="471" spans="1:10" ht="14.4" x14ac:dyDescent="0.3">
      <c r="A471" s="14" t="s">
        <v>2598</v>
      </c>
      <c r="B471" s="13" t="s">
        <v>147</v>
      </c>
      <c r="C471" s="14">
        <v>773645772</v>
      </c>
      <c r="D471" s="14" t="s">
        <v>1566</v>
      </c>
      <c r="E471" s="16" t="s">
        <v>1596</v>
      </c>
      <c r="F471" s="16" t="s">
        <v>1597</v>
      </c>
      <c r="G471" s="15">
        <v>206</v>
      </c>
      <c r="H471" s="14" t="s">
        <v>23</v>
      </c>
      <c r="I471" s="12">
        <v>0.98939999999999995</v>
      </c>
      <c r="J471" s="14" t="s">
        <v>17</v>
      </c>
    </row>
    <row r="472" spans="1:10" ht="14.4" x14ac:dyDescent="0.3">
      <c r="A472" s="14" t="s">
        <v>2599</v>
      </c>
      <c r="B472" s="13" t="s">
        <v>176</v>
      </c>
      <c r="C472" s="14">
        <v>236422697</v>
      </c>
      <c r="D472" s="14" t="s">
        <v>31</v>
      </c>
      <c r="E472" s="14" t="s">
        <v>32</v>
      </c>
      <c r="F472" s="14" t="s">
        <v>33</v>
      </c>
      <c r="G472" s="15">
        <v>263</v>
      </c>
      <c r="H472" s="14" t="s">
        <v>23</v>
      </c>
      <c r="I472" s="12">
        <v>0.97</v>
      </c>
      <c r="J472" s="14" t="s">
        <v>17</v>
      </c>
    </row>
    <row r="473" spans="1:10" ht="14.4" x14ac:dyDescent="0.3">
      <c r="A473" s="14" t="s">
        <v>2600</v>
      </c>
      <c r="B473" s="13" t="s">
        <v>199</v>
      </c>
      <c r="C473" s="14">
        <v>646579616</v>
      </c>
      <c r="D473" s="14" t="s">
        <v>20</v>
      </c>
      <c r="E473" s="14" t="s">
        <v>21</v>
      </c>
      <c r="F473" s="14" t="s">
        <v>22</v>
      </c>
      <c r="G473" s="15">
        <v>109</v>
      </c>
      <c r="H473" s="14" t="s">
        <v>23</v>
      </c>
      <c r="I473" s="12">
        <v>0.97</v>
      </c>
      <c r="J473" s="14" t="s">
        <v>17</v>
      </c>
    </row>
    <row r="474" spans="1:10" ht="14.4" x14ac:dyDescent="0.3">
      <c r="A474" s="14" t="s">
        <v>2601</v>
      </c>
      <c r="B474" s="13" t="s">
        <v>82</v>
      </c>
      <c r="C474" s="14">
        <v>162316012</v>
      </c>
      <c r="D474" s="14" t="s">
        <v>1566</v>
      </c>
      <c r="E474" s="16" t="s">
        <v>1596</v>
      </c>
      <c r="F474" s="16" t="s">
        <v>1597</v>
      </c>
      <c r="G474" s="15">
        <v>219</v>
      </c>
      <c r="H474" s="14" t="s">
        <v>23</v>
      </c>
      <c r="I474" s="12">
        <v>0.98939999999999995</v>
      </c>
      <c r="J474" s="14" t="s">
        <v>17</v>
      </c>
    </row>
    <row r="475" spans="1:10" ht="14.4" x14ac:dyDescent="0.3">
      <c r="A475" s="14" t="s">
        <v>2602</v>
      </c>
      <c r="B475" s="13" t="s">
        <v>478</v>
      </c>
      <c r="C475" s="14">
        <v>678109980</v>
      </c>
      <c r="D475" s="14" t="s">
        <v>20</v>
      </c>
      <c r="E475" s="14" t="s">
        <v>21</v>
      </c>
      <c r="F475" s="14" t="s">
        <v>22</v>
      </c>
      <c r="G475" s="15">
        <v>103</v>
      </c>
      <c r="H475" s="14" t="s">
        <v>23</v>
      </c>
      <c r="I475" s="12">
        <v>0.97</v>
      </c>
      <c r="J475" s="14" t="s">
        <v>17</v>
      </c>
    </row>
    <row r="476" spans="1:10" ht="14.4" x14ac:dyDescent="0.3">
      <c r="A476" s="14" t="s">
        <v>2603</v>
      </c>
      <c r="B476" s="13" t="s">
        <v>231</v>
      </c>
      <c r="C476" s="14">
        <v>261603354</v>
      </c>
      <c r="D476" s="14" t="s">
        <v>29</v>
      </c>
      <c r="E476" s="16" t="s">
        <v>1600</v>
      </c>
      <c r="F476" s="16" t="s">
        <v>1601</v>
      </c>
      <c r="G476" s="15">
        <v>217</v>
      </c>
      <c r="H476" s="14" t="s">
        <v>23</v>
      </c>
      <c r="I476" s="12">
        <v>0.97</v>
      </c>
      <c r="J476" s="14" t="s">
        <v>17</v>
      </c>
    </row>
    <row r="477" spans="1:10" ht="14.4" x14ac:dyDescent="0.3">
      <c r="A477" s="14" t="s">
        <v>2604</v>
      </c>
      <c r="B477" s="13" t="s">
        <v>30</v>
      </c>
      <c r="C477" s="14">
        <v>631503923</v>
      </c>
      <c r="D477" s="14" t="s">
        <v>31</v>
      </c>
      <c r="E477" s="14" t="s">
        <v>32</v>
      </c>
      <c r="F477" s="14" t="s">
        <v>33</v>
      </c>
      <c r="G477" s="15">
        <v>267</v>
      </c>
      <c r="H477" s="14" t="s">
        <v>23</v>
      </c>
      <c r="I477" s="12">
        <v>0.97</v>
      </c>
      <c r="J477" s="14" t="s">
        <v>17</v>
      </c>
    </row>
    <row r="478" spans="1:10" ht="14.4" x14ac:dyDescent="0.3">
      <c r="A478" s="14" t="s">
        <v>2605</v>
      </c>
      <c r="B478" s="13" t="s">
        <v>262</v>
      </c>
      <c r="C478" s="14">
        <v>681271069</v>
      </c>
      <c r="D478" s="14" t="s">
        <v>1566</v>
      </c>
      <c r="E478" s="16" t="s">
        <v>1596</v>
      </c>
      <c r="F478" s="16" t="s">
        <v>1597</v>
      </c>
      <c r="G478" s="15">
        <v>218</v>
      </c>
      <c r="H478" s="14" t="s">
        <v>23</v>
      </c>
      <c r="I478" s="12">
        <v>0.98939999999999995</v>
      </c>
      <c r="J478" s="14" t="s">
        <v>17</v>
      </c>
    </row>
    <row r="479" spans="1:10" ht="14.4" x14ac:dyDescent="0.3">
      <c r="A479" s="14" t="s">
        <v>2606</v>
      </c>
      <c r="B479" s="13" t="s">
        <v>421</v>
      </c>
      <c r="C479" s="14">
        <v>117114165</v>
      </c>
      <c r="D479" s="14" t="s">
        <v>39</v>
      </c>
      <c r="E479" s="16" t="s">
        <v>1598</v>
      </c>
      <c r="F479" s="16" t="s">
        <v>1599</v>
      </c>
      <c r="G479" s="15">
        <v>204</v>
      </c>
      <c r="H479" s="14" t="s">
        <v>23</v>
      </c>
      <c r="I479" s="12">
        <v>0.97</v>
      </c>
      <c r="J479" s="14" t="s">
        <v>17</v>
      </c>
    </row>
    <row r="480" spans="1:10" ht="14.4" x14ac:dyDescent="0.3">
      <c r="A480" s="14" t="s">
        <v>2607</v>
      </c>
      <c r="B480" s="13" t="s">
        <v>392</v>
      </c>
      <c r="C480" s="14">
        <v>109860230</v>
      </c>
      <c r="D480" s="14" t="s">
        <v>39</v>
      </c>
      <c r="E480" s="16" t="s">
        <v>1598</v>
      </c>
      <c r="F480" s="16" t="s">
        <v>1599</v>
      </c>
      <c r="G480" s="15">
        <v>215</v>
      </c>
      <c r="H480" s="14" t="s">
        <v>23</v>
      </c>
      <c r="I480" s="12">
        <v>0.97</v>
      </c>
      <c r="J480" s="14" t="s">
        <v>17</v>
      </c>
    </row>
    <row r="481" spans="1:10" ht="14.4" x14ac:dyDescent="0.3">
      <c r="A481" s="14" t="s">
        <v>2608</v>
      </c>
      <c r="B481" s="13" t="s">
        <v>293</v>
      </c>
      <c r="C481" s="14">
        <v>350945005</v>
      </c>
      <c r="D481" s="14" t="s">
        <v>39</v>
      </c>
      <c r="E481" s="16" t="s">
        <v>1598</v>
      </c>
      <c r="F481" s="16" t="s">
        <v>1599</v>
      </c>
      <c r="G481" s="15">
        <v>201</v>
      </c>
      <c r="H481" s="14" t="s">
        <v>23</v>
      </c>
      <c r="I481" s="12">
        <v>0.97</v>
      </c>
      <c r="J481" s="14" t="s">
        <v>17</v>
      </c>
    </row>
    <row r="482" spans="1:10" ht="14.4" x14ac:dyDescent="0.3">
      <c r="A482" s="14" t="s">
        <v>2609</v>
      </c>
      <c r="B482" s="13" t="s">
        <v>678</v>
      </c>
      <c r="C482" s="14">
        <v>990350480</v>
      </c>
      <c r="D482" s="14" t="s">
        <v>31</v>
      </c>
      <c r="E482" s="14" t="s">
        <v>32</v>
      </c>
      <c r="F482" s="14" t="s">
        <v>33</v>
      </c>
      <c r="G482" s="15">
        <v>254</v>
      </c>
      <c r="H482" s="14" t="s">
        <v>23</v>
      </c>
      <c r="I482" s="12">
        <v>1</v>
      </c>
      <c r="J482" s="14" t="s">
        <v>637</v>
      </c>
    </row>
    <row r="483" spans="1:10" ht="14.4" x14ac:dyDescent="0.3">
      <c r="A483" s="14" t="s">
        <v>2610</v>
      </c>
      <c r="B483" s="13" t="s">
        <v>84</v>
      </c>
      <c r="C483" s="14">
        <v>929842453</v>
      </c>
      <c r="D483" s="14" t="s">
        <v>20</v>
      </c>
      <c r="E483" s="14" t="s">
        <v>21</v>
      </c>
      <c r="F483" s="14" t="s">
        <v>22</v>
      </c>
      <c r="G483" s="15">
        <v>106</v>
      </c>
      <c r="H483" s="14" t="s">
        <v>23</v>
      </c>
      <c r="I483" s="12">
        <v>0.97</v>
      </c>
      <c r="J483" s="14" t="s">
        <v>17</v>
      </c>
    </row>
    <row r="484" spans="1:10" ht="14.4" x14ac:dyDescent="0.3">
      <c r="A484" s="14" t="s">
        <v>2611</v>
      </c>
      <c r="B484" s="13" t="s">
        <v>148</v>
      </c>
      <c r="C484" s="14">
        <v>372276195</v>
      </c>
      <c r="D484" s="14" t="s">
        <v>35</v>
      </c>
      <c r="E484" s="14" t="s">
        <v>36</v>
      </c>
      <c r="F484" s="14" t="s">
        <v>26</v>
      </c>
      <c r="G484" s="15">
        <v>550</v>
      </c>
      <c r="H484" s="14" t="s">
        <v>37</v>
      </c>
      <c r="I484" s="12">
        <v>0.98939999999999995</v>
      </c>
      <c r="J484" s="14" t="s">
        <v>17</v>
      </c>
    </row>
    <row r="485" spans="1:10" ht="14.4" x14ac:dyDescent="0.3">
      <c r="A485" s="14" t="s">
        <v>2612</v>
      </c>
      <c r="B485" s="13" t="s">
        <v>368</v>
      </c>
      <c r="C485" s="14">
        <v>201401611</v>
      </c>
      <c r="D485" s="14" t="s">
        <v>20</v>
      </c>
      <c r="E485" s="14" t="s">
        <v>21</v>
      </c>
      <c r="F485" s="14" t="s">
        <v>22</v>
      </c>
      <c r="G485" s="15">
        <v>109</v>
      </c>
      <c r="H485" s="14" t="s">
        <v>23</v>
      </c>
      <c r="I485" s="12">
        <v>0.97</v>
      </c>
      <c r="J485" s="14" t="s">
        <v>17</v>
      </c>
    </row>
    <row r="486" spans="1:10" ht="14.4" x14ac:dyDescent="0.3">
      <c r="A486" s="14" t="s">
        <v>2613</v>
      </c>
      <c r="B486" s="13" t="s">
        <v>237</v>
      </c>
      <c r="C486" s="14">
        <v>528686026</v>
      </c>
      <c r="D486" s="14" t="s">
        <v>1566</v>
      </c>
      <c r="E486" s="16" t="s">
        <v>1596</v>
      </c>
      <c r="F486" s="16" t="s">
        <v>1597</v>
      </c>
      <c r="G486" s="15">
        <v>206</v>
      </c>
      <c r="H486" s="14" t="s">
        <v>23</v>
      </c>
      <c r="I486" s="12">
        <v>0.98939999999999995</v>
      </c>
      <c r="J486" s="14" t="s">
        <v>17</v>
      </c>
    </row>
    <row r="487" spans="1:10" ht="14.4" x14ac:dyDescent="0.3">
      <c r="A487" s="14" t="s">
        <v>2614</v>
      </c>
      <c r="B487" s="13" t="s">
        <v>296</v>
      </c>
      <c r="C487" s="14">
        <v>322855697</v>
      </c>
      <c r="D487" s="14" t="s">
        <v>20</v>
      </c>
      <c r="E487" s="14" t="s">
        <v>21</v>
      </c>
      <c r="F487" s="14" t="s">
        <v>22</v>
      </c>
      <c r="G487" s="15">
        <v>106</v>
      </c>
      <c r="H487" s="14" t="s">
        <v>23</v>
      </c>
      <c r="I487" s="12">
        <v>0.97</v>
      </c>
      <c r="J487" s="14" t="s">
        <v>17</v>
      </c>
    </row>
    <row r="488" spans="1:10" ht="14.4" x14ac:dyDescent="0.3">
      <c r="A488" s="14" t="s">
        <v>2615</v>
      </c>
      <c r="B488" s="13" t="s">
        <v>415</v>
      </c>
      <c r="C488" s="14">
        <v>507489599</v>
      </c>
      <c r="D488" s="14" t="s">
        <v>20</v>
      </c>
      <c r="E488" s="14" t="s">
        <v>21</v>
      </c>
      <c r="F488" s="14" t="s">
        <v>22</v>
      </c>
      <c r="G488" s="15">
        <v>100</v>
      </c>
      <c r="H488" s="14" t="s">
        <v>23</v>
      </c>
      <c r="I488" s="12">
        <v>0.97</v>
      </c>
      <c r="J488" s="14" t="s">
        <v>17</v>
      </c>
    </row>
    <row r="489" spans="1:10" ht="14.4" x14ac:dyDescent="0.3">
      <c r="A489" s="14" t="s">
        <v>2616</v>
      </c>
      <c r="B489" s="13" t="s">
        <v>295</v>
      </c>
      <c r="C489" s="14">
        <v>787297744</v>
      </c>
      <c r="D489" s="14" t="s">
        <v>13</v>
      </c>
      <c r="E489" s="14" t="s">
        <v>14</v>
      </c>
      <c r="F489" s="14" t="s">
        <v>15</v>
      </c>
      <c r="G489" s="15">
        <v>1236</v>
      </c>
      <c r="H489" s="14" t="s">
        <v>16</v>
      </c>
      <c r="I489" s="12">
        <v>1.0669999999999999</v>
      </c>
      <c r="J489" s="14" t="s">
        <v>17</v>
      </c>
    </row>
    <row r="490" spans="1:10" ht="14.4" x14ac:dyDescent="0.3">
      <c r="A490" s="14" t="s">
        <v>2617</v>
      </c>
      <c r="B490" s="13" t="s">
        <v>328</v>
      </c>
      <c r="C490" s="14">
        <v>862727759</v>
      </c>
      <c r="D490" s="14" t="s">
        <v>29</v>
      </c>
      <c r="E490" s="16" t="s">
        <v>1600</v>
      </c>
      <c r="F490" s="16" t="s">
        <v>1601</v>
      </c>
      <c r="G490" s="15">
        <v>204</v>
      </c>
      <c r="H490" s="14" t="s">
        <v>23</v>
      </c>
      <c r="I490" s="12">
        <v>0.97</v>
      </c>
      <c r="J490" s="14" t="s">
        <v>17</v>
      </c>
    </row>
    <row r="491" spans="1:10" ht="14.4" x14ac:dyDescent="0.3">
      <c r="A491" s="14" t="s">
        <v>2618</v>
      </c>
      <c r="B491" s="13" t="s">
        <v>62</v>
      </c>
      <c r="C491" s="14">
        <v>161639669</v>
      </c>
      <c r="D491" s="14" t="s">
        <v>59</v>
      </c>
      <c r="E491" s="16" t="s">
        <v>1604</v>
      </c>
      <c r="F491" s="16" t="s">
        <v>1605</v>
      </c>
      <c r="G491" s="15">
        <v>2128</v>
      </c>
      <c r="H491" s="14" t="s">
        <v>60</v>
      </c>
      <c r="I491" s="12">
        <v>1.0669999999999999</v>
      </c>
      <c r="J491" s="14" t="s">
        <v>17</v>
      </c>
    </row>
    <row r="492" spans="1:10" ht="14.4" x14ac:dyDescent="0.3">
      <c r="A492" s="14" t="s">
        <v>2134</v>
      </c>
      <c r="B492" s="13" t="s">
        <v>225</v>
      </c>
      <c r="C492" s="14">
        <v>828268326</v>
      </c>
      <c r="D492" s="14" t="s">
        <v>13</v>
      </c>
      <c r="E492" s="14" t="s">
        <v>14</v>
      </c>
      <c r="F492" s="14" t="s">
        <v>15</v>
      </c>
      <c r="G492" s="15">
        <v>1301</v>
      </c>
      <c r="H492" s="14" t="s">
        <v>16</v>
      </c>
      <c r="I492" s="12">
        <v>1.0669999999999999</v>
      </c>
      <c r="J492" s="14" t="s">
        <v>17</v>
      </c>
    </row>
    <row r="493" spans="1:10" ht="14.4" x14ac:dyDescent="0.3">
      <c r="A493" s="14" t="s">
        <v>2619</v>
      </c>
      <c r="B493" s="13" t="s">
        <v>207</v>
      </c>
      <c r="C493" s="14">
        <v>903375336</v>
      </c>
      <c r="D493" s="14" t="s">
        <v>13</v>
      </c>
      <c r="E493" s="14" t="s">
        <v>14</v>
      </c>
      <c r="F493" s="14" t="s">
        <v>15</v>
      </c>
      <c r="G493" s="15">
        <v>1292</v>
      </c>
      <c r="H493" s="14" t="s">
        <v>16</v>
      </c>
      <c r="I493" s="12">
        <v>1.0669999999999999</v>
      </c>
      <c r="J493" s="14" t="s">
        <v>17</v>
      </c>
    </row>
    <row r="494" spans="1:10" ht="14.4" x14ac:dyDescent="0.3">
      <c r="A494" s="14" t="s">
        <v>2620</v>
      </c>
      <c r="B494" s="13" t="s">
        <v>177</v>
      </c>
      <c r="C494" s="14">
        <v>859651335</v>
      </c>
      <c r="D494" s="14" t="s">
        <v>29</v>
      </c>
      <c r="E494" s="16" t="s">
        <v>1600</v>
      </c>
      <c r="F494" s="16" t="s">
        <v>1601</v>
      </c>
      <c r="G494" s="15">
        <v>202</v>
      </c>
      <c r="H494" s="14" t="s">
        <v>23</v>
      </c>
      <c r="I494" s="12">
        <v>0.97</v>
      </c>
      <c r="J494" s="14" t="s">
        <v>17</v>
      </c>
    </row>
    <row r="495" spans="1:10" ht="14.4" x14ac:dyDescent="0.3">
      <c r="A495" s="14" t="s">
        <v>2621</v>
      </c>
      <c r="B495" s="13" t="s">
        <v>251</v>
      </c>
      <c r="C495" s="14">
        <v>259741253</v>
      </c>
      <c r="D495" s="14" t="s">
        <v>59</v>
      </c>
      <c r="E495" s="16" t="s">
        <v>1604</v>
      </c>
      <c r="F495" s="16" t="s">
        <v>1605</v>
      </c>
      <c r="G495" s="15">
        <v>2182</v>
      </c>
      <c r="H495" s="14" t="s">
        <v>60</v>
      </c>
      <c r="I495" s="12">
        <v>1.0669999999999999</v>
      </c>
      <c r="J495" s="14" t="s">
        <v>17</v>
      </c>
    </row>
    <row r="496" spans="1:10" ht="14.4" x14ac:dyDescent="0.3">
      <c r="A496" s="14" t="s">
        <v>2622</v>
      </c>
      <c r="B496" s="13" t="s">
        <v>151</v>
      </c>
      <c r="C496" s="14">
        <v>590092568</v>
      </c>
      <c r="D496" s="14" t="s">
        <v>39</v>
      </c>
      <c r="E496" s="16" t="s">
        <v>1598</v>
      </c>
      <c r="F496" s="16" t="s">
        <v>1599</v>
      </c>
      <c r="G496" s="15">
        <v>211</v>
      </c>
      <c r="H496" s="14" t="s">
        <v>23</v>
      </c>
      <c r="I496" s="12">
        <v>0.97</v>
      </c>
      <c r="J496" s="14" t="s">
        <v>17</v>
      </c>
    </row>
    <row r="497" spans="1:10" ht="14.4" x14ac:dyDescent="0.3">
      <c r="A497" s="14" t="s">
        <v>2623</v>
      </c>
      <c r="B497" s="13" t="s">
        <v>403</v>
      </c>
      <c r="C497" s="14">
        <v>395182052</v>
      </c>
      <c r="D497" s="14" t="s">
        <v>13</v>
      </c>
      <c r="E497" s="14" t="s">
        <v>14</v>
      </c>
      <c r="F497" s="14" t="s">
        <v>15</v>
      </c>
      <c r="G497" s="15">
        <v>1231</v>
      </c>
      <c r="H497" s="14" t="s">
        <v>16</v>
      </c>
      <c r="I497" s="12">
        <v>1.0669999999999999</v>
      </c>
      <c r="J497" s="14" t="s">
        <v>17</v>
      </c>
    </row>
    <row r="498" spans="1:10" ht="14.4" x14ac:dyDescent="0.3">
      <c r="A498" s="14" t="s">
        <v>2624</v>
      </c>
      <c r="B498" s="13" t="s">
        <v>357</v>
      </c>
      <c r="C498" s="14">
        <v>355062662</v>
      </c>
      <c r="D498" s="14" t="s">
        <v>59</v>
      </c>
      <c r="E498" s="16" t="s">
        <v>1604</v>
      </c>
      <c r="F498" s="16" t="s">
        <v>1605</v>
      </c>
      <c r="G498" s="15">
        <v>2041</v>
      </c>
      <c r="H498" s="14" t="s">
        <v>60</v>
      </c>
      <c r="I498" s="12">
        <v>1.0669999999999999</v>
      </c>
      <c r="J498" s="14" t="s">
        <v>17</v>
      </c>
    </row>
    <row r="499" spans="1:10" ht="14.4" x14ac:dyDescent="0.3">
      <c r="A499" s="14" t="s">
        <v>2625</v>
      </c>
      <c r="B499" s="13" t="s">
        <v>282</v>
      </c>
      <c r="C499" s="14">
        <v>427024228</v>
      </c>
      <c r="D499" s="14" t="s">
        <v>31</v>
      </c>
      <c r="E499" s="14" t="s">
        <v>32</v>
      </c>
      <c r="F499" s="14" t="s">
        <v>33</v>
      </c>
      <c r="G499" s="15">
        <v>258</v>
      </c>
      <c r="H499" s="14" t="s">
        <v>23</v>
      </c>
      <c r="I499" s="12">
        <v>0.97</v>
      </c>
      <c r="J499" s="14" t="s">
        <v>17</v>
      </c>
    </row>
    <row r="500" spans="1:10" ht="14.4" x14ac:dyDescent="0.3">
      <c r="A500" s="14" t="s">
        <v>2626</v>
      </c>
      <c r="B500" s="13" t="s">
        <v>400</v>
      </c>
      <c r="C500" s="14">
        <v>602708086</v>
      </c>
      <c r="D500" s="14" t="s">
        <v>29</v>
      </c>
      <c r="E500" s="16" t="s">
        <v>1600</v>
      </c>
      <c r="F500" s="16" t="s">
        <v>1601</v>
      </c>
      <c r="G500" s="15">
        <v>210</v>
      </c>
      <c r="H500" s="14" t="s">
        <v>23</v>
      </c>
      <c r="I500" s="12">
        <v>0.97</v>
      </c>
      <c r="J500" s="14" t="s">
        <v>17</v>
      </c>
    </row>
    <row r="501" spans="1:10" ht="14.4" x14ac:dyDescent="0.3">
      <c r="A501" s="14" t="s">
        <v>2627</v>
      </c>
      <c r="B501" s="13" t="s">
        <v>308</v>
      </c>
      <c r="C501" s="14">
        <v>398342051</v>
      </c>
      <c r="D501" s="14" t="s">
        <v>35</v>
      </c>
      <c r="E501" s="14" t="s">
        <v>36</v>
      </c>
      <c r="F501" s="14" t="s">
        <v>26</v>
      </c>
      <c r="G501" s="15">
        <v>511</v>
      </c>
      <c r="H501" s="14" t="s">
        <v>37</v>
      </c>
      <c r="I501" s="12">
        <v>0.98939999999999995</v>
      </c>
      <c r="J501" s="14" t="s">
        <v>17</v>
      </c>
    </row>
    <row r="502" spans="1:10" ht="14.4" x14ac:dyDescent="0.3">
      <c r="A502" s="14" t="s">
        <v>2628</v>
      </c>
      <c r="B502" s="13" t="s">
        <v>54</v>
      </c>
      <c r="C502" s="14">
        <v>448482561</v>
      </c>
      <c r="D502" s="14" t="s">
        <v>39</v>
      </c>
      <c r="E502" s="16" t="s">
        <v>1598</v>
      </c>
      <c r="F502" s="16" t="s">
        <v>1599</v>
      </c>
      <c r="G502" s="15">
        <v>200</v>
      </c>
      <c r="H502" s="14" t="s">
        <v>23</v>
      </c>
      <c r="I502" s="12">
        <v>0.97</v>
      </c>
      <c r="J502" s="14" t="s">
        <v>17</v>
      </c>
    </row>
    <row r="503" spans="1:10" ht="14.4" x14ac:dyDescent="0.3">
      <c r="A503" s="14" t="s">
        <v>2629</v>
      </c>
      <c r="B503" s="13" t="s">
        <v>341</v>
      </c>
      <c r="C503" s="14">
        <v>383325949</v>
      </c>
      <c r="D503" s="14" t="s">
        <v>20</v>
      </c>
      <c r="E503" s="14" t="s">
        <v>21</v>
      </c>
      <c r="F503" s="14" t="s">
        <v>22</v>
      </c>
      <c r="G503" s="15">
        <v>104</v>
      </c>
      <c r="H503" s="14" t="s">
        <v>23</v>
      </c>
      <c r="I503" s="12">
        <v>0.97</v>
      </c>
      <c r="J503" s="14" t="s">
        <v>17</v>
      </c>
    </row>
    <row r="504" spans="1:10" ht="14.4" x14ac:dyDescent="0.3">
      <c r="A504" s="14" t="s">
        <v>2630</v>
      </c>
      <c r="B504" s="13" t="s">
        <v>609</v>
      </c>
      <c r="C504" s="14">
        <v>837983695</v>
      </c>
      <c r="D504" s="14" t="s">
        <v>29</v>
      </c>
      <c r="E504" s="16" t="s">
        <v>1600</v>
      </c>
      <c r="F504" s="16" t="s">
        <v>1601</v>
      </c>
      <c r="G504" s="15">
        <v>212</v>
      </c>
      <c r="H504" s="14" t="s">
        <v>23</v>
      </c>
      <c r="I504" s="12">
        <v>0.97</v>
      </c>
      <c r="J504" s="14" t="s">
        <v>17</v>
      </c>
    </row>
    <row r="505" spans="1:10" ht="14.4" x14ac:dyDescent="0.3">
      <c r="A505" s="14" t="s">
        <v>2631</v>
      </c>
      <c r="B505" s="13" t="s">
        <v>149</v>
      </c>
      <c r="C505" s="14">
        <v>570081965</v>
      </c>
      <c r="D505" s="14" t="s">
        <v>31</v>
      </c>
      <c r="E505" s="14" t="s">
        <v>32</v>
      </c>
      <c r="F505" s="14" t="s">
        <v>33</v>
      </c>
      <c r="G505" s="15">
        <v>252</v>
      </c>
      <c r="H505" s="14" t="s">
        <v>23</v>
      </c>
      <c r="I505" s="12">
        <v>0.97</v>
      </c>
      <c r="J505" s="14" t="s">
        <v>17</v>
      </c>
    </row>
    <row r="506" spans="1:10" ht="14.4" x14ac:dyDescent="0.3">
      <c r="A506" s="14" t="s">
        <v>2632</v>
      </c>
      <c r="B506" s="13" t="s">
        <v>465</v>
      </c>
      <c r="C506" s="14">
        <v>101631872</v>
      </c>
      <c r="D506" s="14" t="s">
        <v>29</v>
      </c>
      <c r="E506" s="16" t="s">
        <v>1600</v>
      </c>
      <c r="F506" s="16" t="s">
        <v>1601</v>
      </c>
      <c r="G506" s="15">
        <v>206</v>
      </c>
      <c r="H506" s="14" t="s">
        <v>23</v>
      </c>
      <c r="I506" s="12">
        <v>0.97</v>
      </c>
      <c r="J506" s="14" t="s">
        <v>17</v>
      </c>
    </row>
    <row r="507" spans="1:10" ht="14.4" x14ac:dyDescent="0.3">
      <c r="A507" s="14" t="s">
        <v>2633</v>
      </c>
      <c r="B507" s="13" t="s">
        <v>444</v>
      </c>
      <c r="C507" s="14">
        <v>425547721</v>
      </c>
      <c r="D507" s="14" t="s">
        <v>1566</v>
      </c>
      <c r="E507" s="16" t="s">
        <v>1596</v>
      </c>
      <c r="F507" s="16" t="s">
        <v>1597</v>
      </c>
      <c r="G507" s="15">
        <v>214</v>
      </c>
      <c r="H507" s="14" t="s">
        <v>23</v>
      </c>
      <c r="I507" s="12">
        <v>0.98939999999999995</v>
      </c>
      <c r="J507" s="14" t="s">
        <v>17</v>
      </c>
    </row>
    <row r="508" spans="1:10" ht="14.4" x14ac:dyDescent="0.3">
      <c r="A508" s="14" t="s">
        <v>2634</v>
      </c>
      <c r="B508" s="13" t="s">
        <v>178</v>
      </c>
      <c r="C508" s="14">
        <v>902046274</v>
      </c>
      <c r="D508" s="14" t="s">
        <v>39</v>
      </c>
      <c r="E508" s="16" t="s">
        <v>1598</v>
      </c>
      <c r="F508" s="16" t="s">
        <v>1599</v>
      </c>
      <c r="G508" s="15">
        <v>203</v>
      </c>
      <c r="H508" s="14" t="s">
        <v>23</v>
      </c>
      <c r="I508" s="12">
        <v>0.97</v>
      </c>
      <c r="J508" s="14" t="s">
        <v>17</v>
      </c>
    </row>
    <row r="509" spans="1:10" ht="14.4" x14ac:dyDescent="0.3">
      <c r="A509" s="14" t="s">
        <v>2635</v>
      </c>
      <c r="B509" s="13" t="s">
        <v>617</v>
      </c>
      <c r="C509" s="14">
        <v>216401651</v>
      </c>
      <c r="D509" s="14" t="s">
        <v>31</v>
      </c>
      <c r="E509" s="14" t="s">
        <v>32</v>
      </c>
      <c r="F509" s="14" t="s">
        <v>33</v>
      </c>
      <c r="G509" s="15">
        <v>266</v>
      </c>
      <c r="H509" s="14" t="s">
        <v>23</v>
      </c>
      <c r="I509" s="12">
        <v>0.97</v>
      </c>
      <c r="J509" s="14" t="s">
        <v>17</v>
      </c>
    </row>
    <row r="510" spans="1:10" ht="14.4" x14ac:dyDescent="0.3">
      <c r="A510" s="14" t="s">
        <v>2636</v>
      </c>
      <c r="B510" s="13" t="s">
        <v>348</v>
      </c>
      <c r="C510" s="14">
        <v>567639171</v>
      </c>
      <c r="D510" s="14" t="s">
        <v>59</v>
      </c>
      <c r="E510" s="16" t="s">
        <v>1604</v>
      </c>
      <c r="F510" s="16" t="s">
        <v>1605</v>
      </c>
      <c r="G510" s="15">
        <v>2181</v>
      </c>
      <c r="H510" s="14" t="s">
        <v>60</v>
      </c>
      <c r="I510" s="12">
        <v>1.0669999999999999</v>
      </c>
      <c r="J510" s="14" t="s">
        <v>17</v>
      </c>
    </row>
    <row r="511" spans="1:10" ht="14.4" x14ac:dyDescent="0.3">
      <c r="A511" s="14" t="s">
        <v>2637</v>
      </c>
      <c r="B511" s="13" t="s">
        <v>551</v>
      </c>
      <c r="C511" s="14">
        <v>873958815</v>
      </c>
      <c r="D511" s="14" t="s">
        <v>43</v>
      </c>
      <c r="E511" s="14" t="s">
        <v>44</v>
      </c>
      <c r="F511" s="14" t="s">
        <v>45</v>
      </c>
      <c r="G511" s="15">
        <v>108</v>
      </c>
      <c r="H511" s="14" t="s">
        <v>46</v>
      </c>
      <c r="I511" s="12">
        <v>0.97</v>
      </c>
      <c r="J511" s="14" t="s">
        <v>17</v>
      </c>
    </row>
    <row r="512" spans="1:10" ht="14.4" x14ac:dyDescent="0.3">
      <c r="A512" s="14" t="s">
        <v>2130</v>
      </c>
      <c r="B512" s="13" t="s">
        <v>480</v>
      </c>
      <c r="C512" s="14">
        <v>285655356</v>
      </c>
      <c r="D512" s="14" t="s">
        <v>1566</v>
      </c>
      <c r="E512" s="16" t="s">
        <v>1596</v>
      </c>
      <c r="F512" s="16" t="s">
        <v>1597</v>
      </c>
      <c r="G512" s="15">
        <v>217</v>
      </c>
      <c r="H512" s="14" t="s">
        <v>23</v>
      </c>
      <c r="I512" s="12">
        <v>0.98939999999999995</v>
      </c>
      <c r="J512" s="14" t="s">
        <v>17</v>
      </c>
    </row>
    <row r="513" spans="1:10" ht="14.4" x14ac:dyDescent="0.3">
      <c r="A513" s="14" t="s">
        <v>2638</v>
      </c>
      <c r="B513" s="13" t="s">
        <v>355</v>
      </c>
      <c r="C513" s="14">
        <v>404647266</v>
      </c>
      <c r="D513" s="14" t="s">
        <v>29</v>
      </c>
      <c r="E513" s="16" t="s">
        <v>1600</v>
      </c>
      <c r="F513" s="16" t="s">
        <v>1601</v>
      </c>
      <c r="G513" s="15">
        <v>203</v>
      </c>
      <c r="H513" s="14" t="s">
        <v>23</v>
      </c>
      <c r="I513" s="12">
        <v>0.97</v>
      </c>
      <c r="J513" s="14" t="s">
        <v>17</v>
      </c>
    </row>
    <row r="514" spans="1:10" ht="14.4" x14ac:dyDescent="0.3">
      <c r="A514" s="14" t="s">
        <v>2639</v>
      </c>
      <c r="B514" s="13" t="s">
        <v>81</v>
      </c>
      <c r="C514" s="14">
        <v>703818788</v>
      </c>
      <c r="D514" s="14" t="s">
        <v>29</v>
      </c>
      <c r="E514" s="16" t="s">
        <v>1600</v>
      </c>
      <c r="F514" s="16" t="s">
        <v>1601</v>
      </c>
      <c r="G514" s="15">
        <v>214</v>
      </c>
      <c r="H514" s="14" t="s">
        <v>23</v>
      </c>
      <c r="I514" s="12">
        <v>0.97</v>
      </c>
      <c r="J514" s="14" t="s">
        <v>17</v>
      </c>
    </row>
    <row r="515" spans="1:10" ht="14.4" x14ac:dyDescent="0.3">
      <c r="A515" s="14" t="s">
        <v>2640</v>
      </c>
      <c r="B515" s="13" t="s">
        <v>543</v>
      </c>
      <c r="C515" s="14">
        <v>394378470</v>
      </c>
      <c r="D515" s="14" t="s">
        <v>1566</v>
      </c>
      <c r="E515" s="16" t="s">
        <v>1596</v>
      </c>
      <c r="F515" s="16" t="s">
        <v>1597</v>
      </c>
      <c r="G515" s="15">
        <v>203</v>
      </c>
      <c r="H515" s="14" t="s">
        <v>23</v>
      </c>
      <c r="I515" s="12">
        <v>0.98939999999999995</v>
      </c>
      <c r="J515" s="14" t="s">
        <v>17</v>
      </c>
    </row>
    <row r="516" spans="1:10" ht="14.4" x14ac:dyDescent="0.3">
      <c r="A516" s="14" t="s">
        <v>2641</v>
      </c>
      <c r="B516" s="13" t="s">
        <v>661</v>
      </c>
      <c r="C516" s="14">
        <v>603567712</v>
      </c>
      <c r="D516" s="14" t="s">
        <v>29</v>
      </c>
      <c r="E516" s="16" t="s">
        <v>1600</v>
      </c>
      <c r="F516" s="16" t="s">
        <v>1601</v>
      </c>
      <c r="G516" s="15">
        <v>213</v>
      </c>
      <c r="H516" s="14" t="s">
        <v>23</v>
      </c>
      <c r="I516" s="12">
        <v>1</v>
      </c>
      <c r="J516" s="14" t="s">
        <v>637</v>
      </c>
    </row>
    <row r="517" spans="1:10" ht="14.4" x14ac:dyDescent="0.3">
      <c r="A517" s="14" t="s">
        <v>2642</v>
      </c>
      <c r="B517" s="13" t="s">
        <v>335</v>
      </c>
      <c r="C517" s="14">
        <v>206971767</v>
      </c>
      <c r="D517" s="14" t="s">
        <v>35</v>
      </c>
      <c r="E517" s="14" t="s">
        <v>36</v>
      </c>
      <c r="F517" s="14" t="s">
        <v>26</v>
      </c>
      <c r="G517" s="15">
        <v>511</v>
      </c>
      <c r="H517" s="14" t="s">
        <v>37</v>
      </c>
      <c r="I517" s="12">
        <v>0.98939999999999995</v>
      </c>
      <c r="J517" s="14" t="s">
        <v>17</v>
      </c>
    </row>
    <row r="518" spans="1:10" ht="14.4" x14ac:dyDescent="0.3">
      <c r="A518" s="14" t="s">
        <v>2643</v>
      </c>
      <c r="B518" s="13" t="s">
        <v>69</v>
      </c>
      <c r="C518" s="14">
        <v>381936506</v>
      </c>
      <c r="D518" s="14" t="s">
        <v>39</v>
      </c>
      <c r="E518" s="16" t="s">
        <v>1598</v>
      </c>
      <c r="F518" s="16" t="s">
        <v>1599</v>
      </c>
      <c r="G518" s="15">
        <v>202</v>
      </c>
      <c r="H518" s="14" t="s">
        <v>23</v>
      </c>
      <c r="I518" s="12">
        <v>0.97</v>
      </c>
      <c r="J518" s="14" t="s">
        <v>17</v>
      </c>
    </row>
    <row r="519" spans="1:10" ht="14.4" x14ac:dyDescent="0.3">
      <c r="A519" s="14" t="s">
        <v>2644</v>
      </c>
      <c r="B519" s="13" t="s">
        <v>574</v>
      </c>
      <c r="C519" s="14">
        <v>908410911</v>
      </c>
      <c r="D519" s="14" t="s">
        <v>39</v>
      </c>
      <c r="E519" s="16" t="s">
        <v>1598</v>
      </c>
      <c r="F519" s="16" t="s">
        <v>1599</v>
      </c>
      <c r="G519" s="15">
        <v>209</v>
      </c>
      <c r="H519" s="14" t="s">
        <v>23</v>
      </c>
      <c r="I519" s="12">
        <v>0.97</v>
      </c>
      <c r="J519" s="14" t="s">
        <v>17</v>
      </c>
    </row>
    <row r="520" spans="1:10" ht="14.4" x14ac:dyDescent="0.3">
      <c r="A520" s="14" t="s">
        <v>2645</v>
      </c>
      <c r="B520" s="13" t="s">
        <v>338</v>
      </c>
      <c r="C520" s="14">
        <v>562032803</v>
      </c>
      <c r="D520" s="14" t="s">
        <v>39</v>
      </c>
      <c r="E520" s="16" t="s">
        <v>1598</v>
      </c>
      <c r="F520" s="16" t="s">
        <v>1599</v>
      </c>
      <c r="G520" s="15">
        <v>213</v>
      </c>
      <c r="H520" s="14" t="s">
        <v>23</v>
      </c>
      <c r="I520" s="12">
        <v>0.97</v>
      </c>
      <c r="J520" s="14" t="s">
        <v>17</v>
      </c>
    </row>
    <row r="521" spans="1:10" ht="14.4" x14ac:dyDescent="0.3">
      <c r="A521" s="14" t="s">
        <v>2646</v>
      </c>
      <c r="B521" s="13" t="s">
        <v>72</v>
      </c>
      <c r="C521" s="14">
        <v>271179176</v>
      </c>
      <c r="D521" s="14" t="s">
        <v>59</v>
      </c>
      <c r="E521" s="16" t="s">
        <v>1604</v>
      </c>
      <c r="F521" s="16" t="s">
        <v>1605</v>
      </c>
      <c r="G521" s="15">
        <v>2017</v>
      </c>
      <c r="H521" s="14" t="s">
        <v>60</v>
      </c>
      <c r="I521" s="12">
        <v>1.0669999999999999</v>
      </c>
      <c r="J521" s="14" t="s">
        <v>17</v>
      </c>
    </row>
    <row r="522" spans="1:10" ht="14.4" x14ac:dyDescent="0.3">
      <c r="A522" s="14" t="s">
        <v>2647</v>
      </c>
      <c r="B522" s="13" t="s">
        <v>85</v>
      </c>
      <c r="C522" s="14">
        <v>256883377</v>
      </c>
      <c r="D522" s="14" t="s">
        <v>59</v>
      </c>
      <c r="E522" s="16" t="s">
        <v>1604</v>
      </c>
      <c r="F522" s="16" t="s">
        <v>1605</v>
      </c>
      <c r="G522" s="15">
        <v>2061</v>
      </c>
      <c r="H522" s="14" t="s">
        <v>60</v>
      </c>
      <c r="I522" s="12">
        <v>1.0669999999999999</v>
      </c>
      <c r="J522" s="14" t="s">
        <v>17</v>
      </c>
    </row>
    <row r="523" spans="1:10" ht="14.4" x14ac:dyDescent="0.3">
      <c r="A523" s="14" t="s">
        <v>2648</v>
      </c>
      <c r="B523" s="13" t="s">
        <v>371</v>
      </c>
      <c r="C523" s="14">
        <v>988328405</v>
      </c>
      <c r="D523" s="14" t="s">
        <v>35</v>
      </c>
      <c r="E523" s="14" t="s">
        <v>36</v>
      </c>
      <c r="F523" s="14" t="s">
        <v>26</v>
      </c>
      <c r="G523" s="15">
        <v>514</v>
      </c>
      <c r="H523" s="14" t="s">
        <v>37</v>
      </c>
      <c r="I523" s="12">
        <v>0.98939999999999995</v>
      </c>
      <c r="J523" s="14" t="s">
        <v>17</v>
      </c>
    </row>
    <row r="524" spans="1:10" ht="14.4" x14ac:dyDescent="0.3">
      <c r="A524" s="14" t="s">
        <v>2649</v>
      </c>
      <c r="B524" s="13" t="s">
        <v>315</v>
      </c>
      <c r="C524" s="14">
        <v>699487274</v>
      </c>
      <c r="D524" s="14" t="s">
        <v>43</v>
      </c>
      <c r="E524" s="14" t="s">
        <v>44</v>
      </c>
      <c r="F524" s="14" t="s">
        <v>45</v>
      </c>
      <c r="G524" s="15">
        <v>100</v>
      </c>
      <c r="H524" s="14" t="s">
        <v>46</v>
      </c>
      <c r="I524" s="12">
        <v>0.97</v>
      </c>
      <c r="J524" s="14" t="s">
        <v>17</v>
      </c>
    </row>
    <row r="525" spans="1:10" ht="14.4" x14ac:dyDescent="0.3">
      <c r="A525" s="14" t="s">
        <v>2650</v>
      </c>
      <c r="B525" s="13" t="s">
        <v>411</v>
      </c>
      <c r="C525" s="14">
        <v>837997718</v>
      </c>
      <c r="D525" s="14" t="s">
        <v>29</v>
      </c>
      <c r="E525" s="16" t="s">
        <v>1600</v>
      </c>
      <c r="F525" s="16" t="s">
        <v>1601</v>
      </c>
      <c r="G525" s="15">
        <v>214</v>
      </c>
      <c r="H525" s="14" t="s">
        <v>23</v>
      </c>
      <c r="I525" s="12">
        <v>0.97</v>
      </c>
      <c r="J525" s="14" t="s">
        <v>17</v>
      </c>
    </row>
    <row r="526" spans="1:10" ht="14.4" x14ac:dyDescent="0.3">
      <c r="A526" s="14" t="s">
        <v>2651</v>
      </c>
      <c r="B526" s="13" t="s">
        <v>179</v>
      </c>
      <c r="C526" s="14">
        <v>448304517</v>
      </c>
      <c r="D526" s="14" t="s">
        <v>59</v>
      </c>
      <c r="E526" s="16" t="s">
        <v>1604</v>
      </c>
      <c r="F526" s="16" t="s">
        <v>1605</v>
      </c>
      <c r="G526" s="15">
        <v>2152</v>
      </c>
      <c r="H526" s="14" t="s">
        <v>60</v>
      </c>
      <c r="I526" s="12">
        <v>1.0669999999999999</v>
      </c>
      <c r="J526" s="14" t="s">
        <v>17</v>
      </c>
    </row>
    <row r="527" spans="1:10" ht="14.4" x14ac:dyDescent="0.3">
      <c r="A527" s="14" t="s">
        <v>2652</v>
      </c>
      <c r="B527" s="13" t="s">
        <v>150</v>
      </c>
      <c r="C527" s="14">
        <v>991542759</v>
      </c>
      <c r="D527" s="14" t="s">
        <v>29</v>
      </c>
      <c r="E527" s="16" t="s">
        <v>1600</v>
      </c>
      <c r="F527" s="16" t="s">
        <v>1601</v>
      </c>
      <c r="G527" s="15">
        <v>212</v>
      </c>
      <c r="H527" s="14" t="s">
        <v>23</v>
      </c>
      <c r="I527" s="12">
        <v>0.97</v>
      </c>
      <c r="J527" s="14" t="s">
        <v>17</v>
      </c>
    </row>
    <row r="528" spans="1:10" ht="14.4" x14ac:dyDescent="0.3">
      <c r="A528" s="14" t="s">
        <v>2653</v>
      </c>
      <c r="B528" s="13" t="s">
        <v>485</v>
      </c>
      <c r="C528" s="14">
        <v>925087569</v>
      </c>
      <c r="D528" s="14" t="s">
        <v>59</v>
      </c>
      <c r="E528" s="16" t="s">
        <v>1604</v>
      </c>
      <c r="F528" s="16" t="s">
        <v>1605</v>
      </c>
      <c r="G528" s="15">
        <v>2070</v>
      </c>
      <c r="H528" s="14" t="s">
        <v>60</v>
      </c>
      <c r="I528" s="12">
        <v>1.0669999999999999</v>
      </c>
      <c r="J528" s="14" t="s">
        <v>17</v>
      </c>
    </row>
    <row r="529" spans="1:10" ht="14.4" x14ac:dyDescent="0.3">
      <c r="A529" s="14" t="s">
        <v>2654</v>
      </c>
      <c r="B529" s="13" t="s">
        <v>65</v>
      </c>
      <c r="C529" s="14">
        <v>410868269</v>
      </c>
      <c r="D529" s="14" t="s">
        <v>29</v>
      </c>
      <c r="E529" s="16" t="s">
        <v>1600</v>
      </c>
      <c r="F529" s="16" t="s">
        <v>1601</v>
      </c>
      <c r="G529" s="15">
        <v>208</v>
      </c>
      <c r="H529" s="14" t="s">
        <v>23</v>
      </c>
      <c r="I529" s="12">
        <v>0.97</v>
      </c>
      <c r="J529" s="14" t="s">
        <v>17</v>
      </c>
    </row>
    <row r="530" spans="1:10" ht="14.4" x14ac:dyDescent="0.3">
      <c r="A530" s="14" t="s">
        <v>2655</v>
      </c>
      <c r="B530" s="13" t="s">
        <v>132</v>
      </c>
      <c r="C530" s="14">
        <v>602650745</v>
      </c>
      <c r="D530" s="14" t="s">
        <v>29</v>
      </c>
      <c r="E530" s="16" t="s">
        <v>1600</v>
      </c>
      <c r="F530" s="16" t="s">
        <v>1601</v>
      </c>
      <c r="G530" s="15">
        <v>218</v>
      </c>
      <c r="H530" s="14" t="s">
        <v>23</v>
      </c>
      <c r="I530" s="12">
        <v>0.97</v>
      </c>
      <c r="J530" s="14" t="s">
        <v>17</v>
      </c>
    </row>
    <row r="531" spans="1:10" ht="14.4" x14ac:dyDescent="0.3">
      <c r="A531" s="14" t="s">
        <v>2656</v>
      </c>
      <c r="B531" s="13" t="s">
        <v>454</v>
      </c>
      <c r="C531" s="14">
        <v>882642498</v>
      </c>
      <c r="D531" s="14" t="s">
        <v>35</v>
      </c>
      <c r="E531" s="14" t="s">
        <v>36</v>
      </c>
      <c r="F531" s="14" t="s">
        <v>26</v>
      </c>
      <c r="G531" s="15">
        <v>518</v>
      </c>
      <c r="H531" s="14" t="s">
        <v>37</v>
      </c>
      <c r="I531" s="12">
        <v>0.98939999999999995</v>
      </c>
      <c r="J531" s="14" t="s">
        <v>17</v>
      </c>
    </row>
    <row r="532" spans="1:10" ht="14.4" x14ac:dyDescent="0.3">
      <c r="A532" s="14" t="s">
        <v>2128</v>
      </c>
      <c r="B532" s="13" t="s">
        <v>77</v>
      </c>
      <c r="C532" s="14">
        <v>721816569</v>
      </c>
      <c r="D532" s="14" t="s">
        <v>29</v>
      </c>
      <c r="E532" s="16" t="s">
        <v>1600</v>
      </c>
      <c r="F532" s="16" t="s">
        <v>1601</v>
      </c>
      <c r="G532" s="15">
        <v>219</v>
      </c>
      <c r="H532" s="14" t="s">
        <v>23</v>
      </c>
      <c r="I532" s="12">
        <v>0.97</v>
      </c>
      <c r="J532" s="14" t="s">
        <v>17</v>
      </c>
    </row>
    <row r="533" spans="1:10" ht="14.4" x14ac:dyDescent="0.3">
      <c r="A533" s="14" t="s">
        <v>2657</v>
      </c>
      <c r="B533" s="13" t="s">
        <v>570</v>
      </c>
      <c r="C533" s="14">
        <v>982226733</v>
      </c>
      <c r="D533" s="14" t="s">
        <v>1566</v>
      </c>
      <c r="E533" s="16" t="s">
        <v>1596</v>
      </c>
      <c r="F533" s="16" t="s">
        <v>1597</v>
      </c>
      <c r="G533" s="15">
        <v>214</v>
      </c>
      <c r="H533" s="14" t="s">
        <v>23</v>
      </c>
      <c r="I533" s="12">
        <v>0.98939999999999995</v>
      </c>
      <c r="J533" s="14" t="s">
        <v>17</v>
      </c>
    </row>
    <row r="534" spans="1:10" ht="14.4" x14ac:dyDescent="0.3">
      <c r="A534" s="14" t="s">
        <v>2658</v>
      </c>
      <c r="B534" s="13" t="s">
        <v>572</v>
      </c>
      <c r="C534" s="14">
        <v>948148973</v>
      </c>
      <c r="D534" s="14" t="s">
        <v>31</v>
      </c>
      <c r="E534" s="14" t="s">
        <v>32</v>
      </c>
      <c r="F534" s="14" t="s">
        <v>33</v>
      </c>
      <c r="G534" s="15">
        <v>266</v>
      </c>
      <c r="H534" s="14" t="s">
        <v>23</v>
      </c>
      <c r="I534" s="12">
        <v>0.97</v>
      </c>
      <c r="J534" s="14" t="s">
        <v>17</v>
      </c>
    </row>
    <row r="535" spans="1:10" ht="14.4" x14ac:dyDescent="0.3">
      <c r="A535" s="14" t="s">
        <v>2659</v>
      </c>
      <c r="B535" s="13" t="s">
        <v>347</v>
      </c>
      <c r="C535" s="14">
        <v>445345272</v>
      </c>
      <c r="D535" s="14" t="s">
        <v>39</v>
      </c>
      <c r="E535" s="16" t="s">
        <v>1598</v>
      </c>
      <c r="F535" s="16" t="s">
        <v>1599</v>
      </c>
      <c r="G535" s="15">
        <v>208</v>
      </c>
      <c r="H535" s="14" t="s">
        <v>23</v>
      </c>
      <c r="I535" s="12">
        <v>0.97</v>
      </c>
      <c r="J535" s="14" t="s">
        <v>17</v>
      </c>
    </row>
    <row r="536" spans="1:10" ht="14.4" x14ac:dyDescent="0.3">
      <c r="A536" s="14" t="s">
        <v>2660</v>
      </c>
      <c r="B536" s="13" t="s">
        <v>655</v>
      </c>
      <c r="C536" s="14">
        <v>764617229</v>
      </c>
      <c r="D536" s="14" t="s">
        <v>13</v>
      </c>
      <c r="E536" s="14" t="s">
        <v>14</v>
      </c>
      <c r="F536" s="14" t="s">
        <v>15</v>
      </c>
      <c r="G536" s="15">
        <v>1284</v>
      </c>
      <c r="H536" s="14" t="s">
        <v>16</v>
      </c>
      <c r="I536" s="12">
        <v>1.1000000000000001</v>
      </c>
      <c r="J536" s="14" t="s">
        <v>637</v>
      </c>
    </row>
    <row r="537" spans="1:10" ht="14.4" x14ac:dyDescent="0.3">
      <c r="A537" s="14" t="s">
        <v>2661</v>
      </c>
      <c r="B537" s="13" t="s">
        <v>488</v>
      </c>
      <c r="C537" s="14">
        <v>436114685</v>
      </c>
      <c r="D537" s="14" t="s">
        <v>43</v>
      </c>
      <c r="E537" s="14" t="s">
        <v>44</v>
      </c>
      <c r="F537" s="14" t="s">
        <v>45</v>
      </c>
      <c r="G537" s="15">
        <v>109</v>
      </c>
      <c r="H537" s="14" t="s">
        <v>46</v>
      </c>
      <c r="I537" s="12">
        <v>0.97</v>
      </c>
      <c r="J537" s="14" t="s">
        <v>17</v>
      </c>
    </row>
    <row r="538" spans="1:10" ht="14.4" x14ac:dyDescent="0.3">
      <c r="A538" s="14" t="s">
        <v>1612</v>
      </c>
      <c r="B538" s="13" t="s">
        <v>641</v>
      </c>
      <c r="C538" s="14">
        <v>246412333</v>
      </c>
      <c r="D538" s="14" t="s">
        <v>35</v>
      </c>
      <c r="E538" s="14" t="s">
        <v>36</v>
      </c>
      <c r="F538" s="14" t="s">
        <v>26</v>
      </c>
      <c r="G538" s="15">
        <v>542</v>
      </c>
      <c r="H538" s="14" t="s">
        <v>37</v>
      </c>
      <c r="I538" s="12">
        <v>1.02</v>
      </c>
      <c r="J538" s="14" t="s">
        <v>637</v>
      </c>
    </row>
    <row r="539" spans="1:10" ht="14.4" x14ac:dyDescent="0.3">
      <c r="A539" s="14" t="s">
        <v>2662</v>
      </c>
      <c r="B539" s="13" t="s">
        <v>539</v>
      </c>
      <c r="C539" s="14">
        <v>868036874</v>
      </c>
      <c r="D539" s="14" t="s">
        <v>59</v>
      </c>
      <c r="E539" s="16" t="s">
        <v>1604</v>
      </c>
      <c r="F539" s="16" t="s">
        <v>1605</v>
      </c>
      <c r="G539" s="15">
        <v>2143</v>
      </c>
      <c r="H539" s="14" t="s">
        <v>60</v>
      </c>
      <c r="I539" s="12">
        <v>1.0669999999999999</v>
      </c>
      <c r="J539" s="14" t="s">
        <v>17</v>
      </c>
    </row>
    <row r="540" spans="1:10" ht="14.4" x14ac:dyDescent="0.3">
      <c r="A540" s="14" t="s">
        <v>2663</v>
      </c>
      <c r="B540" s="13" t="s">
        <v>538</v>
      </c>
      <c r="C540" s="14">
        <v>891556680</v>
      </c>
      <c r="D540" s="14" t="s">
        <v>39</v>
      </c>
      <c r="E540" s="16" t="s">
        <v>1598</v>
      </c>
      <c r="F540" s="16" t="s">
        <v>1599</v>
      </c>
      <c r="G540" s="15">
        <v>215</v>
      </c>
      <c r="H540" s="14" t="s">
        <v>23</v>
      </c>
      <c r="I540" s="12">
        <v>0.97</v>
      </c>
      <c r="J540" s="14" t="s">
        <v>17</v>
      </c>
    </row>
    <row r="541" spans="1:10" ht="14.4" x14ac:dyDescent="0.3">
      <c r="A541" s="14" t="s">
        <v>2664</v>
      </c>
      <c r="B541" s="13" t="s">
        <v>559</v>
      </c>
      <c r="C541" s="14">
        <v>425651831</v>
      </c>
      <c r="D541" s="14" t="s">
        <v>20</v>
      </c>
      <c r="E541" s="14" t="s">
        <v>21</v>
      </c>
      <c r="F541" s="14" t="s">
        <v>22</v>
      </c>
      <c r="G541" s="15">
        <v>106</v>
      </c>
      <c r="H541" s="14" t="s">
        <v>23</v>
      </c>
      <c r="I541" s="12">
        <v>0.97</v>
      </c>
      <c r="J541" s="14" t="s">
        <v>17</v>
      </c>
    </row>
    <row r="542" spans="1:10" ht="14.4" x14ac:dyDescent="0.3">
      <c r="A542" s="14" t="s">
        <v>2665</v>
      </c>
      <c r="B542" s="13" t="s">
        <v>581</v>
      </c>
      <c r="C542" s="14">
        <v>189423651</v>
      </c>
      <c r="D542" s="14" t="s">
        <v>31</v>
      </c>
      <c r="E542" s="14" t="s">
        <v>32</v>
      </c>
      <c r="F542" s="14" t="s">
        <v>33</v>
      </c>
      <c r="G542" s="15">
        <v>270</v>
      </c>
      <c r="H542" s="14" t="s">
        <v>23</v>
      </c>
      <c r="I542" s="12">
        <v>0.97</v>
      </c>
      <c r="J542" s="14" t="s">
        <v>17</v>
      </c>
    </row>
    <row r="543" spans="1:10" ht="14.4" x14ac:dyDescent="0.3">
      <c r="A543" s="14" t="s">
        <v>2666</v>
      </c>
      <c r="B543" s="13" t="s">
        <v>588</v>
      </c>
      <c r="C543" s="14">
        <v>904772477</v>
      </c>
      <c r="D543" s="14" t="s">
        <v>1566</v>
      </c>
      <c r="E543" s="16" t="s">
        <v>1596</v>
      </c>
      <c r="F543" s="16" t="s">
        <v>1597</v>
      </c>
      <c r="G543" s="15">
        <v>204</v>
      </c>
      <c r="H543" s="14" t="s">
        <v>23</v>
      </c>
      <c r="I543" s="12">
        <v>0.98939999999999995</v>
      </c>
      <c r="J543" s="14" t="s">
        <v>17</v>
      </c>
    </row>
    <row r="544" spans="1:10" ht="14.4" x14ac:dyDescent="0.3">
      <c r="A544" s="14" t="s">
        <v>2667</v>
      </c>
      <c r="B544" s="13" t="s">
        <v>135</v>
      </c>
      <c r="C544" s="14">
        <v>830303302</v>
      </c>
      <c r="D544" s="14" t="s">
        <v>13</v>
      </c>
      <c r="E544" s="14" t="s">
        <v>14</v>
      </c>
      <c r="F544" s="14" t="s">
        <v>15</v>
      </c>
      <c r="G544" s="15">
        <v>1297</v>
      </c>
      <c r="H544" s="14" t="s">
        <v>16</v>
      </c>
      <c r="I544" s="12">
        <v>1.0669999999999999</v>
      </c>
      <c r="J544" s="14" t="s">
        <v>17</v>
      </c>
    </row>
    <row r="545" spans="1:10" ht="14.4" x14ac:dyDescent="0.3">
      <c r="A545" s="14" t="s">
        <v>2668</v>
      </c>
      <c r="B545" s="13" t="s">
        <v>587</v>
      </c>
      <c r="C545" s="14">
        <v>169382100</v>
      </c>
      <c r="D545" s="14" t="s">
        <v>43</v>
      </c>
      <c r="E545" s="14" t="s">
        <v>44</v>
      </c>
      <c r="F545" s="14" t="s">
        <v>45</v>
      </c>
      <c r="G545" s="15">
        <v>109</v>
      </c>
      <c r="H545" s="14" t="s">
        <v>46</v>
      </c>
      <c r="I545" s="12">
        <v>0.97</v>
      </c>
      <c r="J545" s="14" t="s">
        <v>17</v>
      </c>
    </row>
    <row r="546" spans="1:10" ht="14.4" x14ac:dyDescent="0.3">
      <c r="A546" s="14" t="s">
        <v>2669</v>
      </c>
      <c r="B546" s="13" t="s">
        <v>607</v>
      </c>
      <c r="C546" s="14">
        <v>389473735</v>
      </c>
      <c r="D546" s="14" t="s">
        <v>35</v>
      </c>
      <c r="E546" s="14" t="s">
        <v>36</v>
      </c>
      <c r="F546" s="14" t="s">
        <v>26</v>
      </c>
      <c r="G546" s="15">
        <v>501</v>
      </c>
      <c r="H546" s="14" t="s">
        <v>37</v>
      </c>
      <c r="I546" s="12">
        <v>0.98939999999999995</v>
      </c>
      <c r="J546" s="14" t="s">
        <v>17</v>
      </c>
    </row>
    <row r="547" spans="1:10" ht="14.4" x14ac:dyDescent="0.3">
      <c r="A547" s="14" t="s">
        <v>2670</v>
      </c>
      <c r="B547" s="13" t="s">
        <v>487</v>
      </c>
      <c r="C547" s="14">
        <v>489479727</v>
      </c>
      <c r="D547" s="14" t="s">
        <v>20</v>
      </c>
      <c r="E547" s="14" t="s">
        <v>21</v>
      </c>
      <c r="F547" s="14" t="s">
        <v>22</v>
      </c>
      <c r="G547" s="15">
        <v>104</v>
      </c>
      <c r="H547" s="14" t="s">
        <v>23</v>
      </c>
      <c r="I547" s="12">
        <v>0.97</v>
      </c>
      <c r="J547" s="14" t="s">
        <v>17</v>
      </c>
    </row>
    <row r="548" spans="1:10" ht="14.4" x14ac:dyDescent="0.3">
      <c r="A548" s="14" t="s">
        <v>1611</v>
      </c>
      <c r="B548" s="13" t="s">
        <v>589</v>
      </c>
      <c r="C548" s="14">
        <v>113577344</v>
      </c>
      <c r="D548" s="14" t="s">
        <v>35</v>
      </c>
      <c r="E548" s="14" t="s">
        <v>36</v>
      </c>
      <c r="F548" s="14" t="s">
        <v>26</v>
      </c>
      <c r="G548" s="15">
        <v>520</v>
      </c>
      <c r="H548" s="14" t="s">
        <v>37</v>
      </c>
      <c r="I548" s="12">
        <v>0.98939999999999995</v>
      </c>
      <c r="J548" s="14" t="s">
        <v>17</v>
      </c>
    </row>
    <row r="549" spans="1:10" ht="14.4" x14ac:dyDescent="0.3">
      <c r="A549" s="14" t="s">
        <v>2671</v>
      </c>
      <c r="B549" s="13" t="s">
        <v>516</v>
      </c>
      <c r="C549" s="14">
        <v>232927713</v>
      </c>
      <c r="D549" s="14" t="s">
        <v>1566</v>
      </c>
      <c r="E549" s="16" t="s">
        <v>1596</v>
      </c>
      <c r="F549" s="16" t="s">
        <v>1597</v>
      </c>
      <c r="G549" s="15">
        <v>200</v>
      </c>
      <c r="H549" s="14" t="s">
        <v>23</v>
      </c>
      <c r="I549" s="12">
        <v>0.98939999999999995</v>
      </c>
      <c r="J549" s="14" t="s">
        <v>17</v>
      </c>
    </row>
    <row r="550" spans="1:10" ht="14.4" x14ac:dyDescent="0.3">
      <c r="A550" s="14" t="s">
        <v>2672</v>
      </c>
      <c r="B550" s="13" t="s">
        <v>102</v>
      </c>
      <c r="C550" s="14">
        <v>931487806</v>
      </c>
      <c r="D550" s="14" t="s">
        <v>29</v>
      </c>
      <c r="E550" s="16" t="s">
        <v>1600</v>
      </c>
      <c r="F550" s="16" t="s">
        <v>1601</v>
      </c>
      <c r="G550" s="15">
        <v>211</v>
      </c>
      <c r="H550" s="14" t="s">
        <v>23</v>
      </c>
      <c r="I550" s="12">
        <v>0.97</v>
      </c>
      <c r="J550" s="14" t="s">
        <v>17</v>
      </c>
    </row>
    <row r="551" spans="1:10" ht="14.4" x14ac:dyDescent="0.3">
      <c r="A551" s="14" t="s">
        <v>2673</v>
      </c>
      <c r="B551" s="13" t="s">
        <v>533</v>
      </c>
      <c r="C551" s="14">
        <v>608325806</v>
      </c>
      <c r="D551" s="14" t="s">
        <v>43</v>
      </c>
      <c r="E551" s="14" t="s">
        <v>44</v>
      </c>
      <c r="F551" s="14" t="s">
        <v>45</v>
      </c>
      <c r="G551" s="15">
        <v>102</v>
      </c>
      <c r="H551" s="14" t="s">
        <v>46</v>
      </c>
      <c r="I551" s="12">
        <v>0.97</v>
      </c>
      <c r="J551" s="14" t="s">
        <v>17</v>
      </c>
    </row>
    <row r="552" spans="1:10" ht="14.4" x14ac:dyDescent="0.3">
      <c r="A552" s="14" t="s">
        <v>2674</v>
      </c>
      <c r="B552" s="13" t="s">
        <v>124</v>
      </c>
      <c r="C552" s="14">
        <v>350714539</v>
      </c>
      <c r="D552" s="14" t="s">
        <v>39</v>
      </c>
      <c r="E552" s="16" t="s">
        <v>1598</v>
      </c>
      <c r="F552" s="16" t="s">
        <v>1599</v>
      </c>
      <c r="G552" s="15">
        <v>209</v>
      </c>
      <c r="H552" s="14" t="s">
        <v>23</v>
      </c>
      <c r="I552" s="12">
        <v>0.97</v>
      </c>
      <c r="J552" s="14" t="s">
        <v>17</v>
      </c>
    </row>
    <row r="553" spans="1:10" ht="14.4" x14ac:dyDescent="0.3">
      <c r="A553" s="14" t="s">
        <v>2675</v>
      </c>
      <c r="B553" s="13" t="s">
        <v>681</v>
      </c>
      <c r="C553" s="14">
        <v>401123712</v>
      </c>
      <c r="D553" s="14" t="s">
        <v>59</v>
      </c>
      <c r="E553" s="16" t="s">
        <v>1604</v>
      </c>
      <c r="F553" s="16" t="s">
        <v>1605</v>
      </c>
      <c r="G553" s="15">
        <v>2008</v>
      </c>
      <c r="H553" s="14" t="s">
        <v>60</v>
      </c>
      <c r="I553" s="12">
        <v>1.1000000000000001</v>
      </c>
      <c r="J553" s="14" t="s">
        <v>637</v>
      </c>
    </row>
    <row r="554" spans="1:10" ht="14.4" x14ac:dyDescent="0.3">
      <c r="A554" s="14" t="s">
        <v>2676</v>
      </c>
      <c r="B554" s="13" t="s">
        <v>118</v>
      </c>
      <c r="C554" s="14">
        <v>476427213</v>
      </c>
      <c r="D554" s="14" t="s">
        <v>20</v>
      </c>
      <c r="E554" s="14" t="s">
        <v>21</v>
      </c>
      <c r="F554" s="14" t="s">
        <v>22</v>
      </c>
      <c r="G554" s="15">
        <v>108</v>
      </c>
      <c r="H554" s="14" t="s">
        <v>23</v>
      </c>
      <c r="I554" s="12">
        <v>0.97</v>
      </c>
      <c r="J554" s="14" t="s">
        <v>17</v>
      </c>
    </row>
    <row r="555" spans="1:10" ht="14.4" x14ac:dyDescent="0.3">
      <c r="A555" s="14" t="s">
        <v>2677</v>
      </c>
      <c r="B555" s="13" t="s">
        <v>549</v>
      </c>
      <c r="C555" s="14">
        <v>726315702</v>
      </c>
      <c r="D555" s="14" t="s">
        <v>13</v>
      </c>
      <c r="E555" s="14" t="s">
        <v>14</v>
      </c>
      <c r="F555" s="14" t="s">
        <v>15</v>
      </c>
      <c r="G555" s="15">
        <v>1310</v>
      </c>
      <c r="H555" s="14" t="s">
        <v>16</v>
      </c>
      <c r="I555" s="12">
        <v>1.0669999999999999</v>
      </c>
      <c r="J555" s="14" t="s">
        <v>17</v>
      </c>
    </row>
    <row r="556" spans="1:10" ht="14.4" x14ac:dyDescent="0.3">
      <c r="A556" s="14" t="s">
        <v>2678</v>
      </c>
      <c r="B556" s="13" t="s">
        <v>515</v>
      </c>
      <c r="C556" s="14">
        <v>673933918</v>
      </c>
      <c r="D556" s="14" t="s">
        <v>43</v>
      </c>
      <c r="E556" s="14" t="s">
        <v>44</v>
      </c>
      <c r="F556" s="14" t="s">
        <v>45</v>
      </c>
      <c r="G556" s="15">
        <v>105</v>
      </c>
      <c r="H556" s="14" t="s">
        <v>46</v>
      </c>
      <c r="I556" s="12">
        <v>0.97</v>
      </c>
      <c r="J556" s="14" t="s">
        <v>17</v>
      </c>
    </row>
    <row r="557" spans="1:10" ht="14.4" x14ac:dyDescent="0.3">
      <c r="A557" s="14" t="s">
        <v>2679</v>
      </c>
      <c r="B557" s="13" t="s">
        <v>349</v>
      </c>
      <c r="C557" s="14">
        <v>355795324</v>
      </c>
      <c r="D557" s="14" t="s">
        <v>13</v>
      </c>
      <c r="E557" s="14" t="s">
        <v>14</v>
      </c>
      <c r="F557" s="14" t="s">
        <v>15</v>
      </c>
      <c r="G557" s="15">
        <v>1269</v>
      </c>
      <c r="H557" s="14" t="s">
        <v>16</v>
      </c>
      <c r="I557" s="12">
        <v>1.0669999999999999</v>
      </c>
      <c r="J557" s="14" t="s">
        <v>17</v>
      </c>
    </row>
    <row r="558" spans="1:10" ht="14.4" x14ac:dyDescent="0.3">
      <c r="A558" s="14" t="s">
        <v>2680</v>
      </c>
      <c r="B558" s="13" t="s">
        <v>555</v>
      </c>
      <c r="C558" s="14">
        <v>143407992</v>
      </c>
      <c r="D558" s="14" t="s">
        <v>29</v>
      </c>
      <c r="E558" s="16" t="s">
        <v>1600</v>
      </c>
      <c r="F558" s="16" t="s">
        <v>1601</v>
      </c>
      <c r="G558" s="15">
        <v>208</v>
      </c>
      <c r="H558" s="14" t="s">
        <v>23</v>
      </c>
      <c r="I558" s="12">
        <v>0.97</v>
      </c>
      <c r="J558" s="14" t="s">
        <v>17</v>
      </c>
    </row>
    <row r="559" spans="1:10" ht="14.4" x14ac:dyDescent="0.3">
      <c r="A559" s="14" t="s">
        <v>2681</v>
      </c>
      <c r="B559" s="13" t="s">
        <v>618</v>
      </c>
      <c r="C559" s="14">
        <v>991327668</v>
      </c>
      <c r="D559" s="14" t="s">
        <v>29</v>
      </c>
      <c r="E559" s="16" t="s">
        <v>1600</v>
      </c>
      <c r="F559" s="16" t="s">
        <v>1601</v>
      </c>
      <c r="G559" s="15">
        <v>201</v>
      </c>
      <c r="H559" s="14" t="s">
        <v>23</v>
      </c>
      <c r="I559" s="12">
        <v>0.97</v>
      </c>
      <c r="J559" s="14" t="s">
        <v>17</v>
      </c>
    </row>
    <row r="560" spans="1:10" ht="14.4" x14ac:dyDescent="0.3">
      <c r="A560" s="14" t="s">
        <v>2682</v>
      </c>
      <c r="B560" s="13" t="s">
        <v>557</v>
      </c>
      <c r="C560" s="14">
        <v>102598142</v>
      </c>
      <c r="D560" s="14" t="s">
        <v>59</v>
      </c>
      <c r="E560" s="16" t="s">
        <v>1604</v>
      </c>
      <c r="F560" s="16" t="s">
        <v>1605</v>
      </c>
      <c r="G560" s="15">
        <v>2146</v>
      </c>
      <c r="H560" s="14" t="s">
        <v>60</v>
      </c>
      <c r="I560" s="12">
        <v>1.0669999999999999</v>
      </c>
      <c r="J560" s="14" t="s">
        <v>17</v>
      </c>
    </row>
    <row r="561" spans="1:10" ht="14.4" x14ac:dyDescent="0.3">
      <c r="A561" s="14" t="s">
        <v>2683</v>
      </c>
      <c r="B561" s="13" t="s">
        <v>263</v>
      </c>
      <c r="C561" s="14">
        <v>794537855</v>
      </c>
      <c r="D561" s="14" t="s">
        <v>35</v>
      </c>
      <c r="E561" s="14" t="s">
        <v>36</v>
      </c>
      <c r="F561" s="14" t="s">
        <v>26</v>
      </c>
      <c r="G561" s="15">
        <v>518</v>
      </c>
      <c r="H561" s="14" t="s">
        <v>37</v>
      </c>
      <c r="I561" s="12">
        <v>0.98939999999999995</v>
      </c>
      <c r="J561" s="14" t="s">
        <v>17</v>
      </c>
    </row>
    <row r="562" spans="1:10" ht="14.4" x14ac:dyDescent="0.3">
      <c r="A562" s="14" t="s">
        <v>2684</v>
      </c>
      <c r="B562" s="13" t="s">
        <v>255</v>
      </c>
      <c r="C562" s="14">
        <v>894603689</v>
      </c>
      <c r="D562" s="14" t="s">
        <v>1566</v>
      </c>
      <c r="E562" s="16" t="s">
        <v>1596</v>
      </c>
      <c r="F562" s="16" t="s">
        <v>1597</v>
      </c>
      <c r="G562" s="15">
        <v>212</v>
      </c>
      <c r="H562" s="14" t="s">
        <v>23</v>
      </c>
      <c r="I562" s="12">
        <v>0.98939999999999995</v>
      </c>
      <c r="J562" s="14" t="s">
        <v>17</v>
      </c>
    </row>
    <row r="563" spans="1:10" ht="14.4" x14ac:dyDescent="0.3">
      <c r="A563" s="14" t="s">
        <v>2685</v>
      </c>
      <c r="B563" s="13" t="s">
        <v>447</v>
      </c>
      <c r="C563" s="14">
        <v>569328951</v>
      </c>
      <c r="D563" s="14" t="s">
        <v>29</v>
      </c>
      <c r="E563" s="16" t="s">
        <v>1600</v>
      </c>
      <c r="F563" s="16" t="s">
        <v>1601</v>
      </c>
      <c r="G563" s="15">
        <v>214</v>
      </c>
      <c r="H563" s="14" t="s">
        <v>23</v>
      </c>
      <c r="I563" s="12">
        <v>0.97</v>
      </c>
      <c r="J563" s="14" t="s">
        <v>17</v>
      </c>
    </row>
    <row r="564" spans="1:10" ht="14.4" x14ac:dyDescent="0.3">
      <c r="A564" s="14" t="s">
        <v>2686</v>
      </c>
      <c r="B564" s="13" t="s">
        <v>203</v>
      </c>
      <c r="C564" s="14">
        <v>777161773</v>
      </c>
      <c r="D564" s="14" t="s">
        <v>31</v>
      </c>
      <c r="E564" s="14" t="s">
        <v>32</v>
      </c>
      <c r="F564" s="14" t="s">
        <v>33</v>
      </c>
      <c r="G564" s="15">
        <v>250</v>
      </c>
      <c r="H564" s="14" t="s">
        <v>23</v>
      </c>
      <c r="I564" s="12">
        <v>0.97</v>
      </c>
      <c r="J564" s="14" t="s">
        <v>17</v>
      </c>
    </row>
    <row r="565" spans="1:10" ht="14.4" x14ac:dyDescent="0.3">
      <c r="A565" s="14" t="s">
        <v>2687</v>
      </c>
      <c r="B565" s="13" t="s">
        <v>330</v>
      </c>
      <c r="C565" s="14">
        <v>789106222</v>
      </c>
      <c r="D565" s="14" t="s">
        <v>59</v>
      </c>
      <c r="E565" s="16" t="s">
        <v>1604</v>
      </c>
      <c r="F565" s="16" t="s">
        <v>1605</v>
      </c>
      <c r="G565" s="15">
        <v>2157</v>
      </c>
      <c r="H565" s="14" t="s">
        <v>60</v>
      </c>
      <c r="I565" s="12">
        <v>1.0669999999999999</v>
      </c>
      <c r="J565" s="14" t="s">
        <v>17</v>
      </c>
    </row>
    <row r="566" spans="1:10" ht="14.4" x14ac:dyDescent="0.3">
      <c r="A566" s="14" t="s">
        <v>2688</v>
      </c>
      <c r="B566" s="13" t="s">
        <v>24</v>
      </c>
      <c r="C566" s="14">
        <v>408895072</v>
      </c>
      <c r="D566" s="14" t="s">
        <v>25</v>
      </c>
      <c r="E566" s="16" t="s">
        <v>1602</v>
      </c>
      <c r="F566" s="16" t="s">
        <v>1603</v>
      </c>
      <c r="G566" s="15">
        <v>205</v>
      </c>
      <c r="H566" s="14" t="s">
        <v>27</v>
      </c>
      <c r="I566" s="12">
        <v>0.98939999999999995</v>
      </c>
      <c r="J566" s="14" t="s">
        <v>17</v>
      </c>
    </row>
    <row r="567" spans="1:10" ht="14.4" x14ac:dyDescent="0.3">
      <c r="A567" s="14" t="s">
        <v>2689</v>
      </c>
      <c r="B567" s="13" t="s">
        <v>152</v>
      </c>
      <c r="C567" s="14">
        <v>140567531</v>
      </c>
      <c r="D567" s="14" t="s">
        <v>59</v>
      </c>
      <c r="E567" s="16" t="s">
        <v>1604</v>
      </c>
      <c r="F567" s="16" t="s">
        <v>1605</v>
      </c>
      <c r="G567" s="15">
        <v>2055</v>
      </c>
      <c r="H567" s="14" t="s">
        <v>60</v>
      </c>
      <c r="I567" s="12">
        <v>1.0669999999999999</v>
      </c>
      <c r="J567" s="14" t="s">
        <v>17</v>
      </c>
    </row>
    <row r="568" spans="1:10" ht="14.4" x14ac:dyDescent="0.3">
      <c r="A568" s="14" t="s">
        <v>2690</v>
      </c>
      <c r="B568" s="13" t="s">
        <v>390</v>
      </c>
      <c r="C568" s="14">
        <v>153202599</v>
      </c>
      <c r="D568" s="14" t="s">
        <v>31</v>
      </c>
      <c r="E568" s="14" t="s">
        <v>32</v>
      </c>
      <c r="F568" s="14" t="s">
        <v>33</v>
      </c>
      <c r="G568" s="15">
        <v>264</v>
      </c>
      <c r="H568" s="14" t="s">
        <v>23</v>
      </c>
      <c r="I568" s="12">
        <v>0.97</v>
      </c>
      <c r="J568" s="14" t="s">
        <v>17</v>
      </c>
    </row>
    <row r="569" spans="1:10" ht="14.4" x14ac:dyDescent="0.3">
      <c r="A569" s="14" t="s">
        <v>2691</v>
      </c>
      <c r="B569" s="13" t="s">
        <v>290</v>
      </c>
      <c r="C569" s="14">
        <v>694505005</v>
      </c>
      <c r="D569" s="14" t="s">
        <v>35</v>
      </c>
      <c r="E569" s="14" t="s">
        <v>36</v>
      </c>
      <c r="F569" s="14" t="s">
        <v>26</v>
      </c>
      <c r="G569" s="15">
        <v>524</v>
      </c>
      <c r="H569" s="14" t="s">
        <v>37</v>
      </c>
      <c r="I569" s="12">
        <v>0.98939999999999995</v>
      </c>
      <c r="J569" s="14" t="s">
        <v>17</v>
      </c>
    </row>
    <row r="570" spans="1:10" ht="14.4" x14ac:dyDescent="0.3">
      <c r="A570" s="14" t="s">
        <v>2692</v>
      </c>
      <c r="B570" s="13" t="s">
        <v>180</v>
      </c>
      <c r="C570" s="14">
        <v>282847236</v>
      </c>
      <c r="D570" s="14" t="s">
        <v>13</v>
      </c>
      <c r="E570" s="14" t="s">
        <v>14</v>
      </c>
      <c r="F570" s="14" t="s">
        <v>15</v>
      </c>
      <c r="G570" s="15">
        <v>1226</v>
      </c>
      <c r="H570" s="14" t="s">
        <v>16</v>
      </c>
      <c r="I570" s="12">
        <v>1.0669999999999999</v>
      </c>
      <c r="J570" s="14" t="s">
        <v>17</v>
      </c>
    </row>
    <row r="571" spans="1:10" ht="14.4" x14ac:dyDescent="0.3">
      <c r="A571" s="14" t="s">
        <v>2693</v>
      </c>
      <c r="B571" s="13" t="s">
        <v>232</v>
      </c>
      <c r="C571" s="14">
        <v>765604551</v>
      </c>
      <c r="D571" s="14" t="s">
        <v>39</v>
      </c>
      <c r="E571" s="16" t="s">
        <v>1598</v>
      </c>
      <c r="F571" s="16" t="s">
        <v>1599</v>
      </c>
      <c r="G571" s="15">
        <v>217</v>
      </c>
      <c r="H571" s="14" t="s">
        <v>23</v>
      </c>
      <c r="I571" s="12">
        <v>0.97</v>
      </c>
      <c r="J571" s="14" t="s">
        <v>17</v>
      </c>
    </row>
    <row r="572" spans="1:10" ht="14.4" x14ac:dyDescent="0.3">
      <c r="A572" s="14" t="s">
        <v>2694</v>
      </c>
      <c r="B572" s="13" t="s">
        <v>671</v>
      </c>
      <c r="C572" s="14">
        <v>598103047</v>
      </c>
      <c r="D572" s="14" t="s">
        <v>39</v>
      </c>
      <c r="E572" s="16" t="s">
        <v>1598</v>
      </c>
      <c r="F572" s="16" t="s">
        <v>1599</v>
      </c>
      <c r="G572" s="15">
        <v>211</v>
      </c>
      <c r="H572" s="14" t="s">
        <v>23</v>
      </c>
      <c r="I572" s="12">
        <v>1</v>
      </c>
      <c r="J572" s="14" t="s">
        <v>637</v>
      </c>
    </row>
    <row r="573" spans="1:10" ht="14.4" x14ac:dyDescent="0.3">
      <c r="A573" s="14" t="s">
        <v>2695</v>
      </c>
      <c r="B573" s="13" t="s">
        <v>631</v>
      </c>
      <c r="C573" s="14">
        <v>911708152</v>
      </c>
      <c r="D573" s="14" t="s">
        <v>35</v>
      </c>
      <c r="E573" s="14" t="s">
        <v>36</v>
      </c>
      <c r="F573" s="14" t="s">
        <v>26</v>
      </c>
      <c r="G573" s="15">
        <v>505</v>
      </c>
      <c r="H573" s="14" t="s">
        <v>37</v>
      </c>
      <c r="I573" s="12">
        <v>0.98939999999999995</v>
      </c>
      <c r="J573" s="14" t="s">
        <v>17</v>
      </c>
    </row>
    <row r="574" spans="1:10" ht="14.4" x14ac:dyDescent="0.3">
      <c r="A574" s="14" t="s">
        <v>2696</v>
      </c>
      <c r="B574" s="13" t="s">
        <v>645</v>
      </c>
      <c r="C574" s="14">
        <v>208894629</v>
      </c>
      <c r="D574" s="14" t="s">
        <v>59</v>
      </c>
      <c r="E574" s="16" t="s">
        <v>1604</v>
      </c>
      <c r="F574" s="16" t="s">
        <v>1605</v>
      </c>
      <c r="G574" s="15">
        <v>2047</v>
      </c>
      <c r="H574" s="14" t="s">
        <v>60</v>
      </c>
      <c r="I574" s="12">
        <v>1.1000000000000001</v>
      </c>
      <c r="J574" s="14" t="s">
        <v>637</v>
      </c>
    </row>
    <row r="575" spans="1:10" ht="14.4" x14ac:dyDescent="0.3">
      <c r="A575" s="14" t="s">
        <v>2697</v>
      </c>
      <c r="B575" s="13" t="s">
        <v>99</v>
      </c>
      <c r="C575" s="14">
        <v>985371330</v>
      </c>
      <c r="D575" s="14" t="s">
        <v>31</v>
      </c>
      <c r="E575" s="14" t="s">
        <v>32</v>
      </c>
      <c r="F575" s="14" t="s">
        <v>33</v>
      </c>
      <c r="G575" s="15">
        <v>268</v>
      </c>
      <c r="H575" s="14" t="s">
        <v>23</v>
      </c>
      <c r="I575" s="12">
        <v>0.97</v>
      </c>
      <c r="J575" s="14" t="s">
        <v>17</v>
      </c>
    </row>
    <row r="576" spans="1:10" ht="14.4" x14ac:dyDescent="0.3">
      <c r="A576" s="14" t="s">
        <v>2698</v>
      </c>
      <c r="B576" s="13" t="s">
        <v>644</v>
      </c>
      <c r="C576" s="14">
        <v>286266408</v>
      </c>
      <c r="D576" s="14" t="s">
        <v>39</v>
      </c>
      <c r="E576" s="16" t="s">
        <v>1598</v>
      </c>
      <c r="F576" s="16" t="s">
        <v>1599</v>
      </c>
      <c r="G576" s="15">
        <v>200</v>
      </c>
      <c r="H576" s="14" t="s">
        <v>23</v>
      </c>
      <c r="I576" s="12">
        <v>1</v>
      </c>
      <c r="J576" s="14" t="s">
        <v>637</v>
      </c>
    </row>
    <row r="577" spans="1:10" ht="14.4" x14ac:dyDescent="0.3">
      <c r="A577" s="14" t="s">
        <v>2699</v>
      </c>
      <c r="B577" s="13" t="s">
        <v>269</v>
      </c>
      <c r="C577" s="14">
        <v>799861233</v>
      </c>
      <c r="D577" s="14" t="s">
        <v>20</v>
      </c>
      <c r="E577" s="14" t="s">
        <v>21</v>
      </c>
      <c r="F577" s="14" t="s">
        <v>22</v>
      </c>
      <c r="G577" s="15">
        <v>108</v>
      </c>
      <c r="H577" s="14" t="s">
        <v>23</v>
      </c>
      <c r="I577" s="12">
        <v>0.97</v>
      </c>
      <c r="J577" s="14" t="s">
        <v>17</v>
      </c>
    </row>
    <row r="578" spans="1:10" ht="14.4" x14ac:dyDescent="0.3">
      <c r="A578" s="14" t="s">
        <v>2700</v>
      </c>
      <c r="B578" s="13" t="s">
        <v>120</v>
      </c>
      <c r="C578" s="14">
        <v>953908984</v>
      </c>
      <c r="D578" s="14" t="s">
        <v>1566</v>
      </c>
      <c r="E578" s="16" t="s">
        <v>1596</v>
      </c>
      <c r="F578" s="16" t="s">
        <v>1597</v>
      </c>
      <c r="G578" s="15">
        <v>208</v>
      </c>
      <c r="H578" s="14" t="s">
        <v>23</v>
      </c>
      <c r="I578" s="12">
        <v>0.98939999999999995</v>
      </c>
      <c r="J578" s="14" t="s">
        <v>17</v>
      </c>
    </row>
    <row r="579" spans="1:10" ht="14.4" x14ac:dyDescent="0.3">
      <c r="A579" s="14" t="s">
        <v>2701</v>
      </c>
      <c r="B579" s="13" t="s">
        <v>238</v>
      </c>
      <c r="C579" s="14">
        <v>904853949</v>
      </c>
      <c r="D579" s="14" t="s">
        <v>35</v>
      </c>
      <c r="E579" s="14" t="s">
        <v>36</v>
      </c>
      <c r="F579" s="14" t="s">
        <v>26</v>
      </c>
      <c r="G579" s="15">
        <v>544</v>
      </c>
      <c r="H579" s="14" t="s">
        <v>37</v>
      </c>
      <c r="I579" s="12">
        <v>0.98939999999999995</v>
      </c>
      <c r="J579" s="14" t="s">
        <v>17</v>
      </c>
    </row>
    <row r="580" spans="1:10" ht="14.4" x14ac:dyDescent="0.3">
      <c r="A580" s="14" t="s">
        <v>2702</v>
      </c>
      <c r="B580" s="13" t="s">
        <v>194</v>
      </c>
      <c r="C580" s="14">
        <v>693654191</v>
      </c>
      <c r="D580" s="14" t="s">
        <v>31</v>
      </c>
      <c r="E580" s="14" t="s">
        <v>32</v>
      </c>
      <c r="F580" s="14" t="s">
        <v>33</v>
      </c>
      <c r="G580" s="15">
        <v>269</v>
      </c>
      <c r="H580" s="14" t="s">
        <v>23</v>
      </c>
      <c r="I580" s="12">
        <v>0.97</v>
      </c>
      <c r="J580" s="14" t="s">
        <v>17</v>
      </c>
    </row>
    <row r="581" spans="1:10" ht="14.4" x14ac:dyDescent="0.3">
      <c r="A581" s="14" t="s">
        <v>2703</v>
      </c>
      <c r="B581" s="13" t="s">
        <v>640</v>
      </c>
      <c r="C581" s="14">
        <v>479920998</v>
      </c>
      <c r="D581" s="14" t="s">
        <v>1566</v>
      </c>
      <c r="E581" s="16" t="s">
        <v>1596</v>
      </c>
      <c r="F581" s="16" t="s">
        <v>1597</v>
      </c>
      <c r="G581" s="15">
        <v>219</v>
      </c>
      <c r="H581" s="14" t="s">
        <v>23</v>
      </c>
      <c r="I581" s="12">
        <v>1.02</v>
      </c>
      <c r="J581" s="14" t="s">
        <v>637</v>
      </c>
    </row>
    <row r="582" spans="1:10" ht="14.4" x14ac:dyDescent="0.3">
      <c r="A582" s="14" t="s">
        <v>2704</v>
      </c>
      <c r="B582" s="13" t="s">
        <v>499</v>
      </c>
      <c r="C582" s="14">
        <v>573674509</v>
      </c>
      <c r="D582" s="14" t="s">
        <v>35</v>
      </c>
      <c r="E582" s="14" t="s">
        <v>36</v>
      </c>
      <c r="F582" s="14" t="s">
        <v>26</v>
      </c>
      <c r="G582" s="15">
        <v>549</v>
      </c>
      <c r="H582" s="14" t="s">
        <v>37</v>
      </c>
      <c r="I582" s="12">
        <v>0.98939999999999995</v>
      </c>
      <c r="J582" s="14" t="s">
        <v>17</v>
      </c>
    </row>
    <row r="583" spans="1:10" ht="14.4" x14ac:dyDescent="0.3">
      <c r="A583" s="14" t="s">
        <v>2705</v>
      </c>
      <c r="B583" s="13" t="s">
        <v>626</v>
      </c>
      <c r="C583" s="14">
        <v>592248712</v>
      </c>
      <c r="D583" s="14" t="s">
        <v>31</v>
      </c>
      <c r="E583" s="14" t="s">
        <v>32</v>
      </c>
      <c r="F583" s="14" t="s">
        <v>33</v>
      </c>
      <c r="G583" s="15">
        <v>269</v>
      </c>
      <c r="H583" s="14" t="s">
        <v>23</v>
      </c>
      <c r="I583" s="12">
        <v>0.97</v>
      </c>
      <c r="J583" s="14" t="s">
        <v>17</v>
      </c>
    </row>
    <row r="584" spans="1:10" ht="14.4" x14ac:dyDescent="0.3">
      <c r="A584" s="14" t="s">
        <v>2706</v>
      </c>
      <c r="B584" s="13" t="s">
        <v>517</v>
      </c>
      <c r="C584" s="14">
        <v>921090502</v>
      </c>
      <c r="D584" s="14" t="s">
        <v>35</v>
      </c>
      <c r="E584" s="14" t="s">
        <v>36</v>
      </c>
      <c r="F584" s="14" t="s">
        <v>26</v>
      </c>
      <c r="G584" s="15">
        <v>548</v>
      </c>
      <c r="H584" s="14" t="s">
        <v>37</v>
      </c>
      <c r="I584" s="12">
        <v>0.98939999999999995</v>
      </c>
      <c r="J584" s="14" t="s">
        <v>17</v>
      </c>
    </row>
    <row r="585" spans="1:10" ht="14.4" x14ac:dyDescent="0.3">
      <c r="A585" s="14" t="s">
        <v>2707</v>
      </c>
      <c r="B585" s="13" t="s">
        <v>453</v>
      </c>
      <c r="C585" s="14">
        <v>881762228</v>
      </c>
      <c r="D585" s="14" t="s">
        <v>1566</v>
      </c>
      <c r="E585" s="16" t="s">
        <v>1596</v>
      </c>
      <c r="F585" s="16" t="s">
        <v>1597</v>
      </c>
      <c r="G585" s="15">
        <v>201</v>
      </c>
      <c r="H585" s="14" t="s">
        <v>23</v>
      </c>
      <c r="I585" s="12">
        <v>0.98939999999999995</v>
      </c>
      <c r="J585" s="14" t="s">
        <v>17</v>
      </c>
    </row>
    <row r="586" spans="1:10" ht="14.4" x14ac:dyDescent="0.3">
      <c r="A586" s="14" t="s">
        <v>2708</v>
      </c>
      <c r="B586" s="13" t="s">
        <v>548</v>
      </c>
      <c r="C586" s="14">
        <v>605415442</v>
      </c>
      <c r="D586" s="14" t="s">
        <v>59</v>
      </c>
      <c r="E586" s="16" t="s">
        <v>1604</v>
      </c>
      <c r="F586" s="16" t="s">
        <v>1605</v>
      </c>
      <c r="G586" s="15">
        <v>2027</v>
      </c>
      <c r="H586" s="14" t="s">
        <v>60</v>
      </c>
      <c r="I586" s="12">
        <v>1.0669999999999999</v>
      </c>
      <c r="J586" s="14" t="s">
        <v>17</v>
      </c>
    </row>
    <row r="587" spans="1:10" ht="14.4" x14ac:dyDescent="0.3">
      <c r="A587" s="14" t="s">
        <v>2709</v>
      </c>
      <c r="B587" s="13" t="s">
        <v>852</v>
      </c>
      <c r="C587" s="14">
        <v>816595393</v>
      </c>
      <c r="D587" s="14" t="s">
        <v>43</v>
      </c>
      <c r="E587" s="14" t="s">
        <v>44</v>
      </c>
      <c r="F587" s="14" t="s">
        <v>45</v>
      </c>
      <c r="G587" s="15">
        <v>108</v>
      </c>
      <c r="H587" s="14" t="s">
        <v>46</v>
      </c>
      <c r="I587" s="12">
        <v>1</v>
      </c>
      <c r="J587" s="14" t="s">
        <v>637</v>
      </c>
    </row>
    <row r="588" spans="1:10" ht="14.4" x14ac:dyDescent="0.3">
      <c r="A588" s="14" t="s">
        <v>2710</v>
      </c>
      <c r="B588" s="13" t="s">
        <v>153</v>
      </c>
      <c r="C588" s="14">
        <v>940164335</v>
      </c>
      <c r="D588" s="14" t="s">
        <v>13</v>
      </c>
      <c r="E588" s="14" t="s">
        <v>14</v>
      </c>
      <c r="F588" s="14" t="s">
        <v>15</v>
      </c>
      <c r="G588" s="15">
        <v>1225</v>
      </c>
      <c r="H588" s="14" t="s">
        <v>16</v>
      </c>
      <c r="I588" s="12">
        <v>1.0669999999999999</v>
      </c>
      <c r="J588" s="14" t="s">
        <v>17</v>
      </c>
    </row>
    <row r="589" spans="1:10" ht="14.4" x14ac:dyDescent="0.3">
      <c r="A589" s="14" t="s">
        <v>2711</v>
      </c>
      <c r="B589" s="13" t="s">
        <v>398</v>
      </c>
      <c r="C589" s="14">
        <v>931329134</v>
      </c>
      <c r="D589" s="14" t="s">
        <v>35</v>
      </c>
      <c r="E589" s="14" t="s">
        <v>36</v>
      </c>
      <c r="F589" s="14" t="s">
        <v>26</v>
      </c>
      <c r="G589" s="15">
        <v>540</v>
      </c>
      <c r="H589" s="14" t="s">
        <v>37</v>
      </c>
      <c r="I589" s="12">
        <v>0.98939999999999995</v>
      </c>
      <c r="J589" s="14" t="s">
        <v>17</v>
      </c>
    </row>
    <row r="590" spans="1:10" ht="14.4" x14ac:dyDescent="0.3">
      <c r="A590" s="14" t="s">
        <v>2712</v>
      </c>
      <c r="B590" s="13" t="s">
        <v>181</v>
      </c>
      <c r="C590" s="14">
        <v>497721877</v>
      </c>
      <c r="D590" s="14" t="s">
        <v>20</v>
      </c>
      <c r="E590" s="14" t="s">
        <v>21</v>
      </c>
      <c r="F590" s="14" t="s">
        <v>22</v>
      </c>
      <c r="G590" s="15">
        <v>105</v>
      </c>
      <c r="H590" s="14" t="s">
        <v>23</v>
      </c>
      <c r="I590" s="12">
        <v>0.97</v>
      </c>
      <c r="J590" s="14" t="s">
        <v>17</v>
      </c>
    </row>
    <row r="591" spans="1:10" ht="14.4" x14ac:dyDescent="0.3">
      <c r="A591" s="14" t="s">
        <v>2713</v>
      </c>
      <c r="B591" s="13" t="s">
        <v>616</v>
      </c>
      <c r="C591" s="14">
        <v>441101414</v>
      </c>
      <c r="D591" s="14" t="s">
        <v>35</v>
      </c>
      <c r="E591" s="14" t="s">
        <v>36</v>
      </c>
      <c r="F591" s="14" t="s">
        <v>26</v>
      </c>
      <c r="G591" s="15">
        <v>538</v>
      </c>
      <c r="H591" s="14" t="s">
        <v>37</v>
      </c>
      <c r="I591" s="12">
        <v>0.98939999999999995</v>
      </c>
      <c r="J591" s="14" t="s">
        <v>17</v>
      </c>
    </row>
    <row r="592" spans="1:10" ht="14.4" x14ac:dyDescent="0.3">
      <c r="A592" s="14" t="s">
        <v>2714</v>
      </c>
      <c r="B592" s="13" t="s">
        <v>476</v>
      </c>
      <c r="C592" s="14">
        <v>696775269</v>
      </c>
      <c r="D592" s="14" t="s">
        <v>59</v>
      </c>
      <c r="E592" s="16" t="s">
        <v>1604</v>
      </c>
      <c r="F592" s="16" t="s">
        <v>1605</v>
      </c>
      <c r="G592" s="15">
        <v>2049</v>
      </c>
      <c r="H592" s="14" t="s">
        <v>60</v>
      </c>
      <c r="I592" s="12">
        <v>1.0669999999999999</v>
      </c>
      <c r="J592" s="14" t="s">
        <v>17</v>
      </c>
    </row>
    <row r="593" spans="1:10" ht="14.4" x14ac:dyDescent="0.3">
      <c r="A593" s="14" t="s">
        <v>2715</v>
      </c>
      <c r="B593" s="13" t="s">
        <v>455</v>
      </c>
      <c r="C593" s="14">
        <v>419138027</v>
      </c>
      <c r="D593" s="14" t="s">
        <v>31</v>
      </c>
      <c r="E593" s="14" t="s">
        <v>32</v>
      </c>
      <c r="F593" s="14" t="s">
        <v>33</v>
      </c>
      <c r="G593" s="15">
        <v>250</v>
      </c>
      <c r="H593" s="14" t="s">
        <v>23</v>
      </c>
      <c r="I593" s="12">
        <v>0.97</v>
      </c>
      <c r="J593" s="14" t="s">
        <v>17</v>
      </c>
    </row>
    <row r="594" spans="1:10" ht="14.4" x14ac:dyDescent="0.3">
      <c r="A594" s="14" t="s">
        <v>2716</v>
      </c>
      <c r="B594" s="13" t="s">
        <v>276</v>
      </c>
      <c r="C594" s="14">
        <v>755800044</v>
      </c>
      <c r="D594" s="14" t="s">
        <v>59</v>
      </c>
      <c r="E594" s="16" t="s">
        <v>1604</v>
      </c>
      <c r="F594" s="16" t="s">
        <v>1605</v>
      </c>
      <c r="G594" s="15">
        <v>2189</v>
      </c>
      <c r="H594" s="14" t="s">
        <v>60</v>
      </c>
      <c r="I594" s="12">
        <v>1.0669999999999999</v>
      </c>
      <c r="J594" s="14" t="s">
        <v>17</v>
      </c>
    </row>
    <row r="595" spans="1:10" ht="14.4" x14ac:dyDescent="0.3">
      <c r="A595" s="14" t="s">
        <v>2717</v>
      </c>
      <c r="B595" s="13" t="s">
        <v>326</v>
      </c>
      <c r="C595" s="14">
        <v>672074308</v>
      </c>
      <c r="D595" s="14" t="s">
        <v>35</v>
      </c>
      <c r="E595" s="14" t="s">
        <v>36</v>
      </c>
      <c r="F595" s="14" t="s">
        <v>26</v>
      </c>
      <c r="G595" s="15">
        <v>529</v>
      </c>
      <c r="H595" s="14" t="s">
        <v>37</v>
      </c>
      <c r="I595" s="12">
        <v>0.98939999999999995</v>
      </c>
      <c r="J595" s="14" t="s">
        <v>17</v>
      </c>
    </row>
    <row r="596" spans="1:10" ht="14.4" x14ac:dyDescent="0.3">
      <c r="A596" s="14" t="s">
        <v>2718</v>
      </c>
      <c r="B596" s="13" t="s">
        <v>209</v>
      </c>
      <c r="C596" s="14">
        <v>179337362</v>
      </c>
      <c r="D596" s="14" t="s">
        <v>43</v>
      </c>
      <c r="E596" s="14" t="s">
        <v>44</v>
      </c>
      <c r="F596" s="14" t="s">
        <v>45</v>
      </c>
      <c r="G596" s="15">
        <v>101</v>
      </c>
      <c r="H596" s="14" t="s">
        <v>46</v>
      </c>
      <c r="I596" s="12">
        <v>0.97</v>
      </c>
      <c r="J596" s="14" t="s">
        <v>17</v>
      </c>
    </row>
    <row r="597" spans="1:10" ht="14.4" x14ac:dyDescent="0.3">
      <c r="A597" s="14" t="s">
        <v>2719</v>
      </c>
      <c r="B597" s="13" t="s">
        <v>245</v>
      </c>
      <c r="C597" s="14">
        <v>860891960</v>
      </c>
      <c r="D597" s="14" t="s">
        <v>43</v>
      </c>
      <c r="E597" s="14" t="s">
        <v>44</v>
      </c>
      <c r="F597" s="14" t="s">
        <v>45</v>
      </c>
      <c r="G597" s="15">
        <v>106</v>
      </c>
      <c r="H597" s="14" t="s">
        <v>46</v>
      </c>
      <c r="I597" s="12">
        <v>0.97</v>
      </c>
      <c r="J597" s="14" t="s">
        <v>17</v>
      </c>
    </row>
    <row r="598" spans="1:10" ht="14.4" x14ac:dyDescent="0.3">
      <c r="A598" s="14" t="s">
        <v>2720</v>
      </c>
      <c r="B598" s="13" t="s">
        <v>48</v>
      </c>
      <c r="C598" s="14">
        <v>603811216</v>
      </c>
      <c r="D598" s="14" t="s">
        <v>43</v>
      </c>
      <c r="E598" s="14" t="s">
        <v>44</v>
      </c>
      <c r="F598" s="14" t="s">
        <v>45</v>
      </c>
      <c r="G598" s="15">
        <v>108</v>
      </c>
      <c r="H598" s="14" t="s">
        <v>46</v>
      </c>
      <c r="I598" s="12">
        <v>0.97</v>
      </c>
      <c r="J598" s="14" t="s">
        <v>17</v>
      </c>
    </row>
    <row r="599" spans="1:10" ht="14.4" x14ac:dyDescent="0.3">
      <c r="A599" s="14" t="s">
        <v>2721</v>
      </c>
      <c r="B599" s="13" t="s">
        <v>389</v>
      </c>
      <c r="C599" s="14">
        <v>478490350</v>
      </c>
      <c r="D599" s="14" t="s">
        <v>35</v>
      </c>
      <c r="E599" s="14" t="s">
        <v>36</v>
      </c>
      <c r="F599" s="14" t="s">
        <v>26</v>
      </c>
      <c r="G599" s="15">
        <v>527</v>
      </c>
      <c r="H599" s="14" t="s">
        <v>37</v>
      </c>
      <c r="I599" s="12">
        <v>0.98939999999999995</v>
      </c>
      <c r="J599" s="14" t="s">
        <v>17</v>
      </c>
    </row>
    <row r="600" spans="1:10" ht="14.4" x14ac:dyDescent="0.3">
      <c r="A600" s="14" t="s">
        <v>2722</v>
      </c>
      <c r="B600" s="13" t="s">
        <v>677</v>
      </c>
      <c r="C600" s="14">
        <v>671877243</v>
      </c>
      <c r="D600" s="14" t="s">
        <v>35</v>
      </c>
      <c r="E600" s="14" t="s">
        <v>36</v>
      </c>
      <c r="F600" s="14" t="s">
        <v>26</v>
      </c>
      <c r="G600" s="15">
        <v>505</v>
      </c>
      <c r="H600" s="14" t="s">
        <v>37</v>
      </c>
      <c r="I600" s="12">
        <v>1.02</v>
      </c>
      <c r="J600" s="14" t="s">
        <v>637</v>
      </c>
    </row>
    <row r="601" spans="1:10" ht="14.4" x14ac:dyDescent="0.3">
      <c r="A601" s="14" t="s">
        <v>2723</v>
      </c>
      <c r="B601" s="13" t="s">
        <v>298</v>
      </c>
      <c r="C601" s="14">
        <v>322466377</v>
      </c>
      <c r="D601" s="14" t="s">
        <v>1566</v>
      </c>
      <c r="E601" s="16" t="s">
        <v>1596</v>
      </c>
      <c r="F601" s="16" t="s">
        <v>1597</v>
      </c>
      <c r="G601" s="15">
        <v>203</v>
      </c>
      <c r="H601" s="14" t="s">
        <v>23</v>
      </c>
      <c r="I601" s="12">
        <v>0.98939999999999995</v>
      </c>
      <c r="J601" s="14" t="s">
        <v>17</v>
      </c>
    </row>
    <row r="602" spans="1:10" ht="14.4" x14ac:dyDescent="0.3">
      <c r="A602" s="14" t="s">
        <v>2131</v>
      </c>
      <c r="B602" s="13" t="s">
        <v>121</v>
      </c>
      <c r="C602" s="14">
        <v>474556143</v>
      </c>
      <c r="D602" s="14" t="s">
        <v>35</v>
      </c>
      <c r="E602" s="14" t="s">
        <v>36</v>
      </c>
      <c r="F602" s="14" t="s">
        <v>26</v>
      </c>
      <c r="G602" s="15">
        <v>522</v>
      </c>
      <c r="H602" s="14" t="s">
        <v>37</v>
      </c>
      <c r="I602" s="12">
        <v>0.98939999999999995</v>
      </c>
      <c r="J602" s="14" t="s">
        <v>17</v>
      </c>
    </row>
    <row r="603" spans="1:10" ht="14.4" x14ac:dyDescent="0.3">
      <c r="A603" s="14" t="s">
        <v>2724</v>
      </c>
      <c r="B603" s="13" t="s">
        <v>686</v>
      </c>
      <c r="C603" s="14">
        <v>432185749</v>
      </c>
      <c r="D603" s="14" t="s">
        <v>35</v>
      </c>
      <c r="E603" s="14" t="s">
        <v>36</v>
      </c>
      <c r="F603" s="14" t="s">
        <v>26</v>
      </c>
      <c r="G603" s="15">
        <v>505</v>
      </c>
      <c r="H603" s="14" t="s">
        <v>37</v>
      </c>
      <c r="I603" s="12">
        <v>1.02</v>
      </c>
      <c r="J603" s="14" t="s">
        <v>637</v>
      </c>
    </row>
    <row r="604" spans="1:10" ht="14.4" x14ac:dyDescent="0.3">
      <c r="A604" s="14" t="s">
        <v>2725</v>
      </c>
      <c r="B604" s="13" t="s">
        <v>838</v>
      </c>
      <c r="C604" s="14">
        <v>254396577</v>
      </c>
      <c r="D604" s="14" t="s">
        <v>29</v>
      </c>
      <c r="E604" s="16" t="s">
        <v>1600</v>
      </c>
      <c r="F604" s="16" t="s">
        <v>1601</v>
      </c>
      <c r="G604" s="15">
        <v>219</v>
      </c>
      <c r="H604" s="14" t="s">
        <v>23</v>
      </c>
      <c r="I604" s="12">
        <v>1</v>
      </c>
      <c r="J604" s="14" t="s">
        <v>637</v>
      </c>
    </row>
    <row r="605" spans="1:10" ht="14.4" x14ac:dyDescent="0.3">
      <c r="A605" s="14" t="s">
        <v>2726</v>
      </c>
      <c r="B605" s="13" t="s">
        <v>812</v>
      </c>
      <c r="C605" s="14">
        <v>550677560</v>
      </c>
      <c r="D605" s="14" t="s">
        <v>1566</v>
      </c>
      <c r="E605" s="16" t="s">
        <v>1596</v>
      </c>
      <c r="F605" s="16" t="s">
        <v>1597</v>
      </c>
      <c r="G605" s="15">
        <v>217</v>
      </c>
      <c r="H605" s="14" t="s">
        <v>23</v>
      </c>
      <c r="I605" s="12">
        <v>1</v>
      </c>
      <c r="J605" s="14" t="s">
        <v>637</v>
      </c>
    </row>
    <row r="606" spans="1:10" ht="14.4" x14ac:dyDescent="0.3">
      <c r="A606" s="14" t="s">
        <v>2727</v>
      </c>
      <c r="B606" s="13" t="s">
        <v>768</v>
      </c>
      <c r="C606" s="14">
        <v>270076751</v>
      </c>
      <c r="D606" s="14" t="s">
        <v>31</v>
      </c>
      <c r="E606" s="14" t="s">
        <v>32</v>
      </c>
      <c r="F606" s="14" t="s">
        <v>33</v>
      </c>
      <c r="G606" s="15">
        <v>2106</v>
      </c>
      <c r="H606" s="14" t="s">
        <v>23</v>
      </c>
      <c r="I606" s="12">
        <v>1.1000000000000001</v>
      </c>
      <c r="J606" s="14" t="s">
        <v>637</v>
      </c>
    </row>
    <row r="607" spans="1:10" ht="14.4" x14ac:dyDescent="0.3">
      <c r="A607" s="14" t="s">
        <v>2728</v>
      </c>
      <c r="B607" s="13" t="s">
        <v>80</v>
      </c>
      <c r="C607" s="14">
        <v>882825432</v>
      </c>
      <c r="D607" s="14" t="s">
        <v>59</v>
      </c>
      <c r="E607" s="16" t="s">
        <v>1604</v>
      </c>
      <c r="F607" s="16" t="s">
        <v>1605</v>
      </c>
      <c r="G607" s="15">
        <v>2075</v>
      </c>
      <c r="H607" s="14" t="s">
        <v>60</v>
      </c>
      <c r="I607" s="12">
        <v>1.0669999999999999</v>
      </c>
      <c r="J607" s="14" t="s">
        <v>17</v>
      </c>
    </row>
    <row r="608" spans="1:10" ht="14.4" x14ac:dyDescent="0.3">
      <c r="A608" s="14" t="s">
        <v>2729</v>
      </c>
      <c r="B608" s="13" t="s">
        <v>218</v>
      </c>
      <c r="C608" s="14">
        <v>235964547</v>
      </c>
      <c r="D608" s="14" t="s">
        <v>43</v>
      </c>
      <c r="E608" s="14" t="s">
        <v>44</v>
      </c>
      <c r="F608" s="14" t="s">
        <v>45</v>
      </c>
      <c r="G608" s="15">
        <v>104</v>
      </c>
      <c r="H608" s="14" t="s">
        <v>46</v>
      </c>
      <c r="I608" s="12">
        <v>0.97</v>
      </c>
      <c r="J608" s="14" t="s">
        <v>17</v>
      </c>
    </row>
    <row r="609" spans="1:10" ht="14.4" x14ac:dyDescent="0.3">
      <c r="A609" s="14" t="s">
        <v>2730</v>
      </c>
      <c r="B609" s="13" t="s">
        <v>89</v>
      </c>
      <c r="C609" s="14">
        <v>883160897</v>
      </c>
      <c r="D609" s="14" t="s">
        <v>39</v>
      </c>
      <c r="E609" s="16" t="s">
        <v>1598</v>
      </c>
      <c r="F609" s="16" t="s">
        <v>1599</v>
      </c>
      <c r="G609" s="15">
        <v>213</v>
      </c>
      <c r="H609" s="14" t="s">
        <v>23</v>
      </c>
      <c r="I609" s="12">
        <v>0.97</v>
      </c>
      <c r="J609" s="14" t="s">
        <v>17</v>
      </c>
    </row>
    <row r="610" spans="1:10" ht="14.4" x14ac:dyDescent="0.3">
      <c r="A610" s="14" t="s">
        <v>2731</v>
      </c>
      <c r="B610" s="13" t="s">
        <v>254</v>
      </c>
      <c r="C610" s="14">
        <v>841101167</v>
      </c>
      <c r="D610" s="14" t="s">
        <v>43</v>
      </c>
      <c r="E610" s="14" t="s">
        <v>44</v>
      </c>
      <c r="F610" s="14" t="s">
        <v>45</v>
      </c>
      <c r="G610" s="15">
        <v>100</v>
      </c>
      <c r="H610" s="14" t="s">
        <v>46</v>
      </c>
      <c r="I610" s="12">
        <v>0.97</v>
      </c>
      <c r="J610" s="14" t="s">
        <v>17</v>
      </c>
    </row>
    <row r="611" spans="1:10" ht="14.4" x14ac:dyDescent="0.3">
      <c r="A611" s="14" t="s">
        <v>2732</v>
      </c>
      <c r="B611" s="13" t="s">
        <v>285</v>
      </c>
      <c r="C611" s="14">
        <v>546989743</v>
      </c>
      <c r="D611" s="14" t="s">
        <v>59</v>
      </c>
      <c r="E611" s="16" t="s">
        <v>1604</v>
      </c>
      <c r="F611" s="16" t="s">
        <v>1605</v>
      </c>
      <c r="G611" s="15">
        <v>2200</v>
      </c>
      <c r="H611" s="14" t="s">
        <v>60</v>
      </c>
      <c r="I611" s="12">
        <v>1.0669999999999999</v>
      </c>
      <c r="J611" s="14" t="s">
        <v>17</v>
      </c>
    </row>
    <row r="612" spans="1:10" ht="14.4" x14ac:dyDescent="0.3">
      <c r="A612" s="14" t="s">
        <v>2733</v>
      </c>
      <c r="B612" s="13" t="s">
        <v>387</v>
      </c>
      <c r="C612" s="14">
        <v>604021990</v>
      </c>
      <c r="D612" s="14" t="s">
        <v>43</v>
      </c>
      <c r="E612" s="14" t="s">
        <v>44</v>
      </c>
      <c r="F612" s="14" t="s">
        <v>45</v>
      </c>
      <c r="G612" s="15">
        <v>107</v>
      </c>
      <c r="H612" s="14" t="s">
        <v>46</v>
      </c>
      <c r="I612" s="12">
        <v>0.97</v>
      </c>
      <c r="J612" s="14" t="s">
        <v>17</v>
      </c>
    </row>
    <row r="613" spans="1:10" ht="14.4" x14ac:dyDescent="0.3">
      <c r="A613" s="14" t="s">
        <v>2734</v>
      </c>
      <c r="B613" s="13" t="s">
        <v>797</v>
      </c>
      <c r="C613" s="14">
        <v>278347813</v>
      </c>
      <c r="D613" s="14" t="s">
        <v>1566</v>
      </c>
      <c r="E613" s="16" t="s">
        <v>1596</v>
      </c>
      <c r="F613" s="16" t="s">
        <v>1597</v>
      </c>
      <c r="G613" s="15">
        <v>106</v>
      </c>
      <c r="H613" s="14" t="s">
        <v>23</v>
      </c>
      <c r="I613" s="12">
        <v>1</v>
      </c>
      <c r="J613" s="14" t="s">
        <v>637</v>
      </c>
    </row>
    <row r="614" spans="1:10" ht="14.4" x14ac:dyDescent="0.3">
      <c r="A614" s="14" t="s">
        <v>2735</v>
      </c>
      <c r="B614" s="13" t="s">
        <v>843</v>
      </c>
      <c r="C614" s="14">
        <v>783637157</v>
      </c>
      <c r="D614" s="14" t="s">
        <v>43</v>
      </c>
      <c r="E614" s="14" t="s">
        <v>44</v>
      </c>
      <c r="F614" s="14" t="s">
        <v>45</v>
      </c>
      <c r="G614" s="15">
        <v>110</v>
      </c>
      <c r="H614" s="14" t="s">
        <v>46</v>
      </c>
      <c r="I614" s="12">
        <v>1</v>
      </c>
      <c r="J614" s="14" t="s">
        <v>637</v>
      </c>
    </row>
    <row r="615" spans="1:10" ht="14.4" x14ac:dyDescent="0.3">
      <c r="A615" s="14" t="s">
        <v>2736</v>
      </c>
      <c r="B615" s="13" t="s">
        <v>773</v>
      </c>
      <c r="C615" s="14">
        <v>755965261</v>
      </c>
      <c r="D615" s="14" t="s">
        <v>20</v>
      </c>
      <c r="E615" s="14" t="s">
        <v>21</v>
      </c>
      <c r="F615" s="14" t="s">
        <v>22</v>
      </c>
      <c r="G615" s="15">
        <v>525</v>
      </c>
      <c r="H615" s="14" t="s">
        <v>23</v>
      </c>
      <c r="I615" s="12">
        <v>1.02</v>
      </c>
      <c r="J615" s="14" t="s">
        <v>637</v>
      </c>
    </row>
    <row r="616" spans="1:10" ht="14.4" x14ac:dyDescent="0.3">
      <c r="A616" s="14" t="s">
        <v>2737</v>
      </c>
      <c r="B616" s="13" t="s">
        <v>332</v>
      </c>
      <c r="C616" s="14">
        <v>171872744</v>
      </c>
      <c r="D616" s="14" t="s">
        <v>20</v>
      </c>
      <c r="E616" s="14" t="s">
        <v>21</v>
      </c>
      <c r="F616" s="14" t="s">
        <v>22</v>
      </c>
      <c r="G616" s="15">
        <v>105</v>
      </c>
      <c r="H616" s="14" t="s">
        <v>23</v>
      </c>
      <c r="I616" s="12">
        <v>0.97</v>
      </c>
      <c r="J616" s="14" t="s">
        <v>17</v>
      </c>
    </row>
    <row r="617" spans="1:10" ht="14.4" x14ac:dyDescent="0.3">
      <c r="A617" s="14" t="s">
        <v>2738</v>
      </c>
      <c r="B617" s="13" t="s">
        <v>633</v>
      </c>
      <c r="C617" s="14">
        <v>898484967</v>
      </c>
      <c r="D617" s="14" t="s">
        <v>29</v>
      </c>
      <c r="E617" s="16" t="s">
        <v>1600</v>
      </c>
      <c r="F617" s="16" t="s">
        <v>1601</v>
      </c>
      <c r="G617" s="15">
        <v>204</v>
      </c>
      <c r="H617" s="14" t="s">
        <v>23</v>
      </c>
      <c r="I617" s="12">
        <v>0.97</v>
      </c>
      <c r="J617" s="14" t="s">
        <v>17</v>
      </c>
    </row>
    <row r="618" spans="1:10" ht="14.4" x14ac:dyDescent="0.3">
      <c r="A618" s="14" t="s">
        <v>2739</v>
      </c>
      <c r="B618" s="13" t="s">
        <v>567</v>
      </c>
      <c r="C618" s="14">
        <v>436875565</v>
      </c>
      <c r="D618" s="14" t="s">
        <v>13</v>
      </c>
      <c r="E618" s="14" t="s">
        <v>14</v>
      </c>
      <c r="F618" s="14" t="s">
        <v>15</v>
      </c>
      <c r="G618" s="15">
        <v>1311</v>
      </c>
      <c r="H618" s="14" t="s">
        <v>16</v>
      </c>
      <c r="I618" s="12">
        <v>1.0669999999999999</v>
      </c>
      <c r="J618" s="14" t="s">
        <v>17</v>
      </c>
    </row>
    <row r="619" spans="1:10" ht="14.4" x14ac:dyDescent="0.3">
      <c r="A619" s="14" t="s">
        <v>2740</v>
      </c>
      <c r="B619" s="13" t="s">
        <v>810</v>
      </c>
      <c r="C619" s="14">
        <v>981152308</v>
      </c>
      <c r="D619" s="14" t="s">
        <v>39</v>
      </c>
      <c r="E619" s="16" t="s">
        <v>1598</v>
      </c>
      <c r="F619" s="16" t="s">
        <v>1599</v>
      </c>
      <c r="G619" s="15">
        <v>269</v>
      </c>
      <c r="H619" s="14" t="s">
        <v>23</v>
      </c>
      <c r="I619" s="12">
        <v>1</v>
      </c>
      <c r="J619" s="14" t="s">
        <v>637</v>
      </c>
    </row>
    <row r="620" spans="1:10" ht="14.4" x14ac:dyDescent="0.3">
      <c r="A620" s="14" t="s">
        <v>2741</v>
      </c>
      <c r="B620" s="13" t="s">
        <v>836</v>
      </c>
      <c r="C620" s="14">
        <v>756650717</v>
      </c>
      <c r="D620" s="14" t="s">
        <v>35</v>
      </c>
      <c r="E620" s="14" t="s">
        <v>36</v>
      </c>
      <c r="F620" s="14" t="s">
        <v>26</v>
      </c>
      <c r="G620" s="15">
        <v>520</v>
      </c>
      <c r="H620" s="14" t="s">
        <v>37</v>
      </c>
      <c r="I620" s="12">
        <v>1.02</v>
      </c>
      <c r="J620" s="14" t="s">
        <v>637</v>
      </c>
    </row>
    <row r="621" spans="1:10" ht="14.4" x14ac:dyDescent="0.3">
      <c r="A621" s="14" t="s">
        <v>1616</v>
      </c>
      <c r="B621" s="13" t="s">
        <v>790</v>
      </c>
      <c r="C621" s="14">
        <v>589709431</v>
      </c>
      <c r="D621" s="14" t="s">
        <v>39</v>
      </c>
      <c r="E621" s="16" t="s">
        <v>1598</v>
      </c>
      <c r="F621" s="16" t="s">
        <v>1599</v>
      </c>
      <c r="G621" s="15">
        <v>207</v>
      </c>
      <c r="H621" s="14" t="s">
        <v>23</v>
      </c>
      <c r="I621" s="12">
        <v>1.02</v>
      </c>
      <c r="J621" s="14" t="s">
        <v>637</v>
      </c>
    </row>
    <row r="622" spans="1:10" ht="14.4" x14ac:dyDescent="0.3">
      <c r="A622" s="14" t="s">
        <v>2742</v>
      </c>
      <c r="B622" s="13" t="s">
        <v>766</v>
      </c>
      <c r="C622" s="14">
        <v>517089868</v>
      </c>
      <c r="D622" s="14" t="s">
        <v>29</v>
      </c>
      <c r="E622" s="16" t="s">
        <v>1600</v>
      </c>
      <c r="F622" s="16" t="s">
        <v>1601</v>
      </c>
      <c r="G622" s="15">
        <v>202</v>
      </c>
      <c r="H622" s="14" t="s">
        <v>23</v>
      </c>
      <c r="I622" s="12">
        <v>1</v>
      </c>
      <c r="J622" s="14" t="s">
        <v>637</v>
      </c>
    </row>
    <row r="623" spans="1:10" ht="14.4" x14ac:dyDescent="0.3">
      <c r="A623" s="14" t="s">
        <v>2743</v>
      </c>
      <c r="B623" s="13" t="s">
        <v>569</v>
      </c>
      <c r="C623" s="14">
        <v>208239724</v>
      </c>
      <c r="D623" s="14" t="s">
        <v>43</v>
      </c>
      <c r="E623" s="14" t="s">
        <v>44</v>
      </c>
      <c r="F623" s="14" t="s">
        <v>45</v>
      </c>
      <c r="G623" s="15">
        <v>102</v>
      </c>
      <c r="H623" s="14" t="s">
        <v>46</v>
      </c>
      <c r="I623" s="12">
        <v>0.97</v>
      </c>
      <c r="J623" s="14" t="s">
        <v>17</v>
      </c>
    </row>
    <row r="624" spans="1:10" ht="14.4" x14ac:dyDescent="0.3">
      <c r="A624" s="14" t="s">
        <v>2744</v>
      </c>
      <c r="B624" s="13" t="s">
        <v>610</v>
      </c>
      <c r="C624" s="14">
        <v>873337577</v>
      </c>
      <c r="D624" s="14" t="s">
        <v>39</v>
      </c>
      <c r="E624" s="16" t="s">
        <v>1598</v>
      </c>
      <c r="F624" s="16" t="s">
        <v>1599</v>
      </c>
      <c r="G624" s="15">
        <v>204</v>
      </c>
      <c r="H624" s="14" t="s">
        <v>23</v>
      </c>
      <c r="I624" s="12">
        <v>0.97</v>
      </c>
      <c r="J624" s="14" t="s">
        <v>17</v>
      </c>
    </row>
    <row r="625" spans="1:10" ht="14.4" x14ac:dyDescent="0.3">
      <c r="A625" s="14" t="s">
        <v>2745</v>
      </c>
      <c r="B625" s="13" t="s">
        <v>525</v>
      </c>
      <c r="C625" s="14">
        <v>548352943</v>
      </c>
      <c r="D625" s="14" t="s">
        <v>1566</v>
      </c>
      <c r="E625" s="16" t="s">
        <v>1596</v>
      </c>
      <c r="F625" s="16" t="s">
        <v>1597</v>
      </c>
      <c r="G625" s="15">
        <v>220</v>
      </c>
      <c r="H625" s="14" t="s">
        <v>23</v>
      </c>
      <c r="I625" s="12">
        <v>0.98939999999999995</v>
      </c>
      <c r="J625" s="14" t="s">
        <v>17</v>
      </c>
    </row>
    <row r="626" spans="1:10" ht="14.4" x14ac:dyDescent="0.3">
      <c r="A626" s="14" t="s">
        <v>2746</v>
      </c>
      <c r="B626" s="13" t="s">
        <v>370</v>
      </c>
      <c r="C626" s="14">
        <v>289556270</v>
      </c>
      <c r="D626" s="14" t="s">
        <v>1566</v>
      </c>
      <c r="E626" s="16" t="s">
        <v>1596</v>
      </c>
      <c r="F626" s="16" t="s">
        <v>1597</v>
      </c>
      <c r="G626" s="15">
        <v>203</v>
      </c>
      <c r="H626" s="14" t="s">
        <v>23</v>
      </c>
      <c r="I626" s="12">
        <v>0.98939999999999995</v>
      </c>
      <c r="J626" s="14" t="s">
        <v>17</v>
      </c>
    </row>
    <row r="627" spans="1:10" ht="14.4" x14ac:dyDescent="0.3">
      <c r="A627" s="14" t="s">
        <v>2747</v>
      </c>
      <c r="B627" s="13" t="s">
        <v>656</v>
      </c>
      <c r="C627" s="14">
        <v>980496660</v>
      </c>
      <c r="D627" s="14" t="s">
        <v>20</v>
      </c>
      <c r="E627" s="14" t="s">
        <v>21</v>
      </c>
      <c r="F627" s="14" t="s">
        <v>22</v>
      </c>
      <c r="G627" s="15">
        <v>105</v>
      </c>
      <c r="H627" s="14" t="s">
        <v>23</v>
      </c>
      <c r="I627" s="12">
        <v>1</v>
      </c>
      <c r="J627" s="14" t="s">
        <v>637</v>
      </c>
    </row>
    <row r="628" spans="1:10" ht="14.4" x14ac:dyDescent="0.3">
      <c r="A628" s="14" t="s">
        <v>2748</v>
      </c>
      <c r="B628" s="13" t="s">
        <v>352</v>
      </c>
      <c r="C628" s="14">
        <v>457782143</v>
      </c>
      <c r="D628" s="14" t="s">
        <v>1566</v>
      </c>
      <c r="E628" s="16" t="s">
        <v>1596</v>
      </c>
      <c r="F628" s="16" t="s">
        <v>1597</v>
      </c>
      <c r="G628" s="15">
        <v>219</v>
      </c>
      <c r="H628" s="14" t="s">
        <v>23</v>
      </c>
      <c r="I628" s="12">
        <v>0.98939999999999995</v>
      </c>
      <c r="J628" s="14" t="s">
        <v>17</v>
      </c>
    </row>
    <row r="629" spans="1:10" ht="14.4" x14ac:dyDescent="0.3">
      <c r="A629" s="14" t="s">
        <v>2749</v>
      </c>
      <c r="B629" s="13" t="s">
        <v>472</v>
      </c>
      <c r="C629" s="14">
        <v>341397405</v>
      </c>
      <c r="D629" s="14" t="s">
        <v>35</v>
      </c>
      <c r="E629" s="14" t="s">
        <v>36</v>
      </c>
      <c r="F629" s="14" t="s">
        <v>26</v>
      </c>
      <c r="G629" s="15">
        <v>547</v>
      </c>
      <c r="H629" s="14" t="s">
        <v>37</v>
      </c>
      <c r="I629" s="12">
        <v>0.98939999999999995</v>
      </c>
      <c r="J629" s="14" t="s">
        <v>17</v>
      </c>
    </row>
    <row r="630" spans="1:10" ht="14.4" x14ac:dyDescent="0.3">
      <c r="A630" s="14" t="s">
        <v>2750</v>
      </c>
      <c r="B630" s="13" t="s">
        <v>438</v>
      </c>
      <c r="C630" s="14">
        <v>694579509</v>
      </c>
      <c r="D630" s="14" t="s">
        <v>29</v>
      </c>
      <c r="E630" s="16" t="s">
        <v>1600</v>
      </c>
      <c r="F630" s="16" t="s">
        <v>1601</v>
      </c>
      <c r="G630" s="15">
        <v>202</v>
      </c>
      <c r="H630" s="14" t="s">
        <v>23</v>
      </c>
      <c r="I630" s="12">
        <v>0.97</v>
      </c>
      <c r="J630" s="14" t="s">
        <v>17</v>
      </c>
    </row>
    <row r="631" spans="1:10" ht="14.4" x14ac:dyDescent="0.3">
      <c r="A631" s="14" t="s">
        <v>2751</v>
      </c>
      <c r="B631" s="13" t="s">
        <v>182</v>
      </c>
      <c r="C631" s="14">
        <v>550021051</v>
      </c>
      <c r="D631" s="14" t="s">
        <v>43</v>
      </c>
      <c r="E631" s="14" t="s">
        <v>44</v>
      </c>
      <c r="F631" s="14" t="s">
        <v>45</v>
      </c>
      <c r="G631" s="15">
        <v>110</v>
      </c>
      <c r="H631" s="14" t="s">
        <v>46</v>
      </c>
      <c r="I631" s="12">
        <v>0.97</v>
      </c>
      <c r="J631" s="14" t="s">
        <v>17</v>
      </c>
    </row>
    <row r="632" spans="1:10" ht="14.4" x14ac:dyDescent="0.3">
      <c r="A632" s="14" t="s">
        <v>2752</v>
      </c>
      <c r="B632" s="13" t="s">
        <v>669</v>
      </c>
      <c r="C632" s="14">
        <v>508739028</v>
      </c>
      <c r="D632" s="14" t="s">
        <v>31</v>
      </c>
      <c r="E632" s="14" t="s">
        <v>32</v>
      </c>
      <c r="F632" s="14" t="s">
        <v>33</v>
      </c>
      <c r="G632" s="15">
        <v>275</v>
      </c>
      <c r="H632" s="14" t="s">
        <v>23</v>
      </c>
      <c r="I632" s="12">
        <v>1</v>
      </c>
      <c r="J632" s="14" t="s">
        <v>637</v>
      </c>
    </row>
    <row r="633" spans="1:10" ht="14.4" x14ac:dyDescent="0.3">
      <c r="A633" s="14" t="s">
        <v>2753</v>
      </c>
      <c r="B633" s="13" t="s">
        <v>397</v>
      </c>
      <c r="C633" s="14">
        <v>870744861</v>
      </c>
      <c r="D633" s="14" t="s">
        <v>1566</v>
      </c>
      <c r="E633" s="16" t="s">
        <v>1596</v>
      </c>
      <c r="F633" s="16" t="s">
        <v>1597</v>
      </c>
      <c r="G633" s="15">
        <v>204</v>
      </c>
      <c r="H633" s="14" t="s">
        <v>23</v>
      </c>
      <c r="I633" s="12">
        <v>0.98939999999999995</v>
      </c>
      <c r="J633" s="14" t="s">
        <v>17</v>
      </c>
    </row>
    <row r="634" spans="1:10" ht="14.4" x14ac:dyDescent="0.3">
      <c r="A634" s="14" t="s">
        <v>2754</v>
      </c>
      <c r="B634" s="13" t="s">
        <v>318</v>
      </c>
      <c r="C634" s="14">
        <v>151468376</v>
      </c>
      <c r="D634" s="14" t="s">
        <v>31</v>
      </c>
      <c r="E634" s="14" t="s">
        <v>32</v>
      </c>
      <c r="F634" s="14" t="s">
        <v>33</v>
      </c>
      <c r="G634" s="15">
        <v>252</v>
      </c>
      <c r="H634" s="14" t="s">
        <v>23</v>
      </c>
      <c r="I634" s="12">
        <v>0.97</v>
      </c>
      <c r="J634" s="14" t="s">
        <v>17</v>
      </c>
    </row>
    <row r="635" spans="1:10" ht="14.4" x14ac:dyDescent="0.3">
      <c r="A635" s="14" t="s">
        <v>2755</v>
      </c>
      <c r="B635" s="13" t="s">
        <v>154</v>
      </c>
      <c r="C635" s="14">
        <v>638475795</v>
      </c>
      <c r="D635" s="14" t="s">
        <v>20</v>
      </c>
      <c r="E635" s="14" t="s">
        <v>21</v>
      </c>
      <c r="F635" s="14" t="s">
        <v>22</v>
      </c>
      <c r="G635" s="15">
        <v>107</v>
      </c>
      <c r="H635" s="14" t="s">
        <v>23</v>
      </c>
      <c r="I635" s="12">
        <v>0.97</v>
      </c>
      <c r="J635" s="14" t="s">
        <v>17</v>
      </c>
    </row>
    <row r="636" spans="1:10" ht="14.4" x14ac:dyDescent="0.3">
      <c r="A636" s="14" t="s">
        <v>2756</v>
      </c>
      <c r="B636" s="13" t="s">
        <v>885</v>
      </c>
      <c r="C636" s="14">
        <v>285939030</v>
      </c>
      <c r="D636" s="14" t="s">
        <v>59</v>
      </c>
      <c r="E636" s="16" t="s">
        <v>1604</v>
      </c>
      <c r="F636" s="16" t="s">
        <v>1605</v>
      </c>
      <c r="G636" s="15">
        <v>2145</v>
      </c>
      <c r="H636" s="14" t="s">
        <v>60</v>
      </c>
      <c r="I636" s="12">
        <v>1.1000000000000001</v>
      </c>
      <c r="J636" s="14" t="s">
        <v>637</v>
      </c>
    </row>
    <row r="637" spans="1:10" ht="14.4" x14ac:dyDescent="0.3">
      <c r="A637" s="14" t="s">
        <v>2757</v>
      </c>
      <c r="B637" s="13" t="s">
        <v>921</v>
      </c>
      <c r="C637" s="14">
        <v>765466376</v>
      </c>
      <c r="D637" s="14" t="s">
        <v>13</v>
      </c>
      <c r="E637" s="14" t="s">
        <v>14</v>
      </c>
      <c r="F637" s="14" t="s">
        <v>15</v>
      </c>
      <c r="G637" s="15">
        <v>1267</v>
      </c>
      <c r="H637" s="14" t="s">
        <v>16</v>
      </c>
      <c r="I637" s="12">
        <v>1.1000000000000001</v>
      </c>
      <c r="J637" s="14" t="s">
        <v>637</v>
      </c>
    </row>
    <row r="638" spans="1:10" ht="14.4" x14ac:dyDescent="0.3">
      <c r="A638" s="14" t="s">
        <v>2758</v>
      </c>
      <c r="B638" s="13" t="s">
        <v>984</v>
      </c>
      <c r="C638" s="14">
        <v>469441334</v>
      </c>
      <c r="D638" s="14" t="s">
        <v>25</v>
      </c>
      <c r="E638" s="16" t="s">
        <v>1602</v>
      </c>
      <c r="F638" s="16" t="s">
        <v>1603</v>
      </c>
      <c r="G638" s="15">
        <v>204</v>
      </c>
      <c r="H638" s="14" t="s">
        <v>27</v>
      </c>
      <c r="I638" s="12">
        <v>1.02</v>
      </c>
      <c r="J638" s="14" t="s">
        <v>637</v>
      </c>
    </row>
    <row r="639" spans="1:10" ht="14.4" x14ac:dyDescent="0.3">
      <c r="A639" s="14" t="s">
        <v>2759</v>
      </c>
      <c r="B639" s="13" t="s">
        <v>937</v>
      </c>
      <c r="C639" s="14">
        <v>680123632</v>
      </c>
      <c r="D639" s="14" t="s">
        <v>39</v>
      </c>
      <c r="E639" s="16" t="s">
        <v>1598</v>
      </c>
      <c r="F639" s="16" t="s">
        <v>1599</v>
      </c>
      <c r="G639" s="15">
        <v>206</v>
      </c>
      <c r="H639" s="14" t="s">
        <v>23</v>
      </c>
      <c r="I639" s="12">
        <v>1</v>
      </c>
      <c r="J639" s="14" t="s">
        <v>637</v>
      </c>
    </row>
    <row r="640" spans="1:10" ht="14.4" x14ac:dyDescent="0.3">
      <c r="A640" s="14" t="s">
        <v>2760</v>
      </c>
      <c r="B640" s="13" t="s">
        <v>1000</v>
      </c>
      <c r="C640" s="14">
        <v>282143120</v>
      </c>
      <c r="D640" s="14" t="s">
        <v>20</v>
      </c>
      <c r="E640" s="14" t="s">
        <v>21</v>
      </c>
      <c r="F640" s="14" t="s">
        <v>22</v>
      </c>
      <c r="G640" s="15">
        <v>107</v>
      </c>
      <c r="H640" s="14" t="s">
        <v>23</v>
      </c>
      <c r="I640" s="12">
        <v>1</v>
      </c>
      <c r="J640" s="14" t="s">
        <v>637</v>
      </c>
    </row>
    <row r="641" spans="1:10" ht="14.4" x14ac:dyDescent="0.3">
      <c r="A641" s="14" t="s">
        <v>2761</v>
      </c>
      <c r="B641" s="13" t="s">
        <v>954</v>
      </c>
      <c r="C641" s="14">
        <v>782354684</v>
      </c>
      <c r="D641" s="14" t="s">
        <v>29</v>
      </c>
      <c r="E641" s="16" t="s">
        <v>1600</v>
      </c>
      <c r="F641" s="16" t="s">
        <v>1601</v>
      </c>
      <c r="G641" s="15">
        <v>204</v>
      </c>
      <c r="H641" s="14" t="s">
        <v>23</v>
      </c>
      <c r="I641" s="12">
        <v>1</v>
      </c>
      <c r="J641" s="14" t="s">
        <v>637</v>
      </c>
    </row>
    <row r="642" spans="1:10" ht="14.4" x14ac:dyDescent="0.3">
      <c r="A642" s="14" t="s">
        <v>2762</v>
      </c>
      <c r="B642" s="13" t="s">
        <v>1036</v>
      </c>
      <c r="C642" s="14">
        <v>305368831</v>
      </c>
      <c r="D642" s="14" t="s">
        <v>20</v>
      </c>
      <c r="E642" s="14" t="s">
        <v>21</v>
      </c>
      <c r="F642" s="14" t="s">
        <v>22</v>
      </c>
      <c r="G642" s="15">
        <v>106</v>
      </c>
      <c r="H642" s="14" t="s">
        <v>23</v>
      </c>
      <c r="I642" s="12">
        <v>1</v>
      </c>
      <c r="J642" s="14" t="s">
        <v>637</v>
      </c>
    </row>
    <row r="643" spans="1:10" ht="14.4" x14ac:dyDescent="0.3">
      <c r="A643" s="14" t="s">
        <v>2763</v>
      </c>
      <c r="B643" s="13" t="s">
        <v>313</v>
      </c>
      <c r="C643" s="14">
        <v>890934285</v>
      </c>
      <c r="D643" s="14" t="s">
        <v>13</v>
      </c>
      <c r="E643" s="14" t="s">
        <v>14</v>
      </c>
      <c r="F643" s="14" t="s">
        <v>15</v>
      </c>
      <c r="G643" s="15">
        <v>1311</v>
      </c>
      <c r="H643" s="14" t="s">
        <v>16</v>
      </c>
      <c r="I643" s="12">
        <v>1.0669999999999999</v>
      </c>
      <c r="J643" s="14" t="s">
        <v>17</v>
      </c>
    </row>
    <row r="644" spans="1:10" ht="14.4" x14ac:dyDescent="0.3">
      <c r="A644" s="14" t="s">
        <v>2764</v>
      </c>
      <c r="B644" s="13" t="s">
        <v>404</v>
      </c>
      <c r="C644" s="14">
        <v>919656017</v>
      </c>
      <c r="D644" s="14" t="s">
        <v>20</v>
      </c>
      <c r="E644" s="14" t="s">
        <v>21</v>
      </c>
      <c r="F644" s="14" t="s">
        <v>22</v>
      </c>
      <c r="G644" s="15">
        <v>110</v>
      </c>
      <c r="H644" s="14" t="s">
        <v>23</v>
      </c>
      <c r="I644" s="12">
        <v>0.97</v>
      </c>
      <c r="J644" s="14" t="s">
        <v>17</v>
      </c>
    </row>
    <row r="645" spans="1:10" ht="14.4" x14ac:dyDescent="0.3">
      <c r="A645" s="14" t="s">
        <v>2765</v>
      </c>
      <c r="B645" s="13" t="s">
        <v>372</v>
      </c>
      <c r="C645" s="14">
        <v>130588058</v>
      </c>
      <c r="D645" s="14" t="s">
        <v>31</v>
      </c>
      <c r="E645" s="14" t="s">
        <v>32</v>
      </c>
      <c r="F645" s="14" t="s">
        <v>33</v>
      </c>
      <c r="G645" s="15">
        <v>257</v>
      </c>
      <c r="H645" s="14" t="s">
        <v>23</v>
      </c>
      <c r="I645" s="12">
        <v>0.97</v>
      </c>
      <c r="J645" s="14" t="s">
        <v>17</v>
      </c>
    </row>
    <row r="646" spans="1:10" ht="14.4" x14ac:dyDescent="0.3">
      <c r="A646" s="14" t="s">
        <v>2766</v>
      </c>
      <c r="B646" s="13" t="s">
        <v>61</v>
      </c>
      <c r="C646" s="14">
        <v>867457881</v>
      </c>
      <c r="D646" s="14" t="s">
        <v>39</v>
      </c>
      <c r="E646" s="16" t="s">
        <v>1598</v>
      </c>
      <c r="F646" s="16" t="s">
        <v>1599</v>
      </c>
      <c r="G646" s="15">
        <v>207</v>
      </c>
      <c r="H646" s="14" t="s">
        <v>23</v>
      </c>
      <c r="I646" s="12">
        <v>0.97</v>
      </c>
      <c r="J646" s="14" t="s">
        <v>17</v>
      </c>
    </row>
    <row r="647" spans="1:10" ht="14.4" x14ac:dyDescent="0.3">
      <c r="A647" s="14" t="s">
        <v>2767</v>
      </c>
      <c r="B647" s="13" t="s">
        <v>156</v>
      </c>
      <c r="C647" s="14">
        <v>677583983</v>
      </c>
      <c r="D647" s="14" t="s">
        <v>1566</v>
      </c>
      <c r="E647" s="16" t="s">
        <v>1596</v>
      </c>
      <c r="F647" s="16" t="s">
        <v>1597</v>
      </c>
      <c r="G647" s="15">
        <v>214</v>
      </c>
      <c r="H647" s="14" t="s">
        <v>23</v>
      </c>
      <c r="I647" s="12">
        <v>0.98939999999999995</v>
      </c>
      <c r="J647" s="14" t="s">
        <v>17</v>
      </c>
    </row>
    <row r="648" spans="1:10" ht="14.4" x14ac:dyDescent="0.3">
      <c r="A648" s="14" t="s">
        <v>2768</v>
      </c>
      <c r="B648" s="13" t="s">
        <v>506</v>
      </c>
      <c r="C648" s="14">
        <v>288637331</v>
      </c>
      <c r="D648" s="14" t="s">
        <v>43</v>
      </c>
      <c r="E648" s="14" t="s">
        <v>44</v>
      </c>
      <c r="F648" s="14" t="s">
        <v>45</v>
      </c>
      <c r="G648" s="15">
        <v>109</v>
      </c>
      <c r="H648" s="14" t="s">
        <v>46</v>
      </c>
      <c r="I648" s="12">
        <v>0.97</v>
      </c>
      <c r="J648" s="14" t="s">
        <v>17</v>
      </c>
    </row>
    <row r="649" spans="1:10" ht="14.4" x14ac:dyDescent="0.3">
      <c r="A649" s="14" t="s">
        <v>2769</v>
      </c>
      <c r="B649" s="13" t="s">
        <v>536</v>
      </c>
      <c r="C649" s="14">
        <v>414149309</v>
      </c>
      <c r="D649" s="14" t="s">
        <v>31</v>
      </c>
      <c r="E649" s="14" t="s">
        <v>32</v>
      </c>
      <c r="F649" s="14" t="s">
        <v>33</v>
      </c>
      <c r="G649" s="15">
        <v>263</v>
      </c>
      <c r="H649" s="14" t="s">
        <v>23</v>
      </c>
      <c r="I649" s="12">
        <v>0.97</v>
      </c>
      <c r="J649" s="14" t="s">
        <v>17</v>
      </c>
    </row>
    <row r="650" spans="1:10" ht="14.4" x14ac:dyDescent="0.3">
      <c r="A650" s="14" t="s">
        <v>2770</v>
      </c>
      <c r="B650" s="13" t="s">
        <v>867</v>
      </c>
      <c r="C650" s="14">
        <v>406068000</v>
      </c>
      <c r="D650" s="14" t="s">
        <v>59</v>
      </c>
      <c r="E650" s="16" t="s">
        <v>1604</v>
      </c>
      <c r="F650" s="16" t="s">
        <v>1605</v>
      </c>
      <c r="G650" s="15">
        <v>2137</v>
      </c>
      <c r="H650" s="14" t="s">
        <v>60</v>
      </c>
      <c r="I650" s="12">
        <v>1.1000000000000001</v>
      </c>
      <c r="J650" s="14" t="s">
        <v>637</v>
      </c>
    </row>
    <row r="651" spans="1:10" ht="14.4" x14ac:dyDescent="0.3">
      <c r="A651" s="14" t="s">
        <v>2771</v>
      </c>
      <c r="B651" s="13" t="s">
        <v>188</v>
      </c>
      <c r="C651" s="14">
        <v>839617301</v>
      </c>
      <c r="D651" s="14" t="s">
        <v>59</v>
      </c>
      <c r="E651" s="16" t="s">
        <v>1604</v>
      </c>
      <c r="F651" s="16" t="s">
        <v>1605</v>
      </c>
      <c r="G651" s="15">
        <v>2009</v>
      </c>
      <c r="H651" s="14" t="s">
        <v>60</v>
      </c>
      <c r="I651" s="12">
        <v>1.0669999999999999</v>
      </c>
      <c r="J651" s="14" t="s">
        <v>17</v>
      </c>
    </row>
    <row r="652" spans="1:10" ht="14.4" x14ac:dyDescent="0.3">
      <c r="A652" s="14" t="s">
        <v>2127</v>
      </c>
      <c r="B652" s="13" t="s">
        <v>601</v>
      </c>
      <c r="C652" s="14">
        <v>976771241</v>
      </c>
      <c r="D652" s="14" t="s">
        <v>39</v>
      </c>
      <c r="E652" s="16" t="s">
        <v>1598</v>
      </c>
      <c r="F652" s="16" t="s">
        <v>1599</v>
      </c>
      <c r="G652" s="15">
        <v>214</v>
      </c>
      <c r="H652" s="14" t="s">
        <v>23</v>
      </c>
      <c r="I652" s="12">
        <v>0.97</v>
      </c>
      <c r="J652" s="14" t="s">
        <v>17</v>
      </c>
    </row>
    <row r="653" spans="1:10" ht="14.4" x14ac:dyDescent="0.3">
      <c r="A653" s="14" t="s">
        <v>2772</v>
      </c>
      <c r="B653" s="13" t="s">
        <v>600</v>
      </c>
      <c r="C653" s="14">
        <v>146439203</v>
      </c>
      <c r="D653" s="14" t="s">
        <v>29</v>
      </c>
      <c r="E653" s="16" t="s">
        <v>1600</v>
      </c>
      <c r="F653" s="16" t="s">
        <v>1601</v>
      </c>
      <c r="G653" s="15">
        <v>202</v>
      </c>
      <c r="H653" s="14" t="s">
        <v>23</v>
      </c>
      <c r="I653" s="12">
        <v>0.97</v>
      </c>
      <c r="J653" s="14" t="s">
        <v>17</v>
      </c>
    </row>
    <row r="654" spans="1:10" ht="14.4" x14ac:dyDescent="0.3">
      <c r="A654" s="14" t="s">
        <v>2773</v>
      </c>
      <c r="B654" s="13" t="s">
        <v>621</v>
      </c>
      <c r="C654" s="14">
        <v>534063067</v>
      </c>
      <c r="D654" s="14" t="s">
        <v>13</v>
      </c>
      <c r="E654" s="14" t="s">
        <v>14</v>
      </c>
      <c r="F654" s="14" t="s">
        <v>15</v>
      </c>
      <c r="G654" s="15">
        <v>1263</v>
      </c>
      <c r="H654" s="14" t="s">
        <v>16</v>
      </c>
      <c r="I654" s="12">
        <v>1.0669999999999999</v>
      </c>
      <c r="J654" s="14" t="s">
        <v>17</v>
      </c>
    </row>
    <row r="655" spans="1:10" ht="14.4" x14ac:dyDescent="0.3">
      <c r="A655" s="14" t="s">
        <v>2774</v>
      </c>
      <c r="B655" s="13" t="s">
        <v>571</v>
      </c>
      <c r="C655" s="14">
        <v>927399558</v>
      </c>
      <c r="D655" s="14" t="s">
        <v>35</v>
      </c>
      <c r="E655" s="14" t="s">
        <v>36</v>
      </c>
      <c r="F655" s="14" t="s">
        <v>26</v>
      </c>
      <c r="G655" s="15">
        <v>529</v>
      </c>
      <c r="H655" s="14" t="s">
        <v>37</v>
      </c>
      <c r="I655" s="12">
        <v>0.98939999999999995</v>
      </c>
      <c r="J655" s="14" t="s">
        <v>17</v>
      </c>
    </row>
    <row r="656" spans="1:10" ht="14.4" x14ac:dyDescent="0.3">
      <c r="A656" s="14" t="s">
        <v>2775</v>
      </c>
      <c r="B656" s="13" t="s">
        <v>491</v>
      </c>
      <c r="C656" s="14">
        <v>618370443</v>
      </c>
      <c r="D656" s="14" t="s">
        <v>31</v>
      </c>
      <c r="E656" s="14" t="s">
        <v>32</v>
      </c>
      <c r="F656" s="14" t="s">
        <v>33</v>
      </c>
      <c r="G656" s="15">
        <v>259</v>
      </c>
      <c r="H656" s="14" t="s">
        <v>23</v>
      </c>
      <c r="I656" s="12">
        <v>0.97</v>
      </c>
      <c r="J656" s="14" t="s">
        <v>17</v>
      </c>
    </row>
    <row r="657" spans="1:10" ht="14.4" x14ac:dyDescent="0.3">
      <c r="A657" s="14" t="s">
        <v>2776</v>
      </c>
      <c r="B657" s="13" t="s">
        <v>457</v>
      </c>
      <c r="C657" s="14">
        <v>224491067</v>
      </c>
      <c r="D657" s="14" t="s">
        <v>39</v>
      </c>
      <c r="E657" s="16" t="s">
        <v>1598</v>
      </c>
      <c r="F657" s="16" t="s">
        <v>1599</v>
      </c>
      <c r="G657" s="15">
        <v>201</v>
      </c>
      <c r="H657" s="14" t="s">
        <v>23</v>
      </c>
      <c r="I657" s="12">
        <v>0.97</v>
      </c>
      <c r="J657" s="14" t="s">
        <v>17</v>
      </c>
    </row>
    <row r="658" spans="1:10" ht="14.4" x14ac:dyDescent="0.3">
      <c r="A658" s="14" t="s">
        <v>2777</v>
      </c>
      <c r="B658" s="13" t="s">
        <v>323</v>
      </c>
      <c r="C658" s="14">
        <v>644744270</v>
      </c>
      <c r="D658" s="14" t="s">
        <v>20</v>
      </c>
      <c r="E658" s="14" t="s">
        <v>21</v>
      </c>
      <c r="F658" s="14" t="s">
        <v>22</v>
      </c>
      <c r="G658" s="15">
        <v>105</v>
      </c>
      <c r="H658" s="14" t="s">
        <v>23</v>
      </c>
      <c r="I658" s="12">
        <v>0.97</v>
      </c>
      <c r="J658" s="14" t="s">
        <v>17</v>
      </c>
    </row>
    <row r="659" spans="1:10" ht="14.4" x14ac:dyDescent="0.3">
      <c r="A659" s="14" t="s">
        <v>2778</v>
      </c>
      <c r="B659" s="13" t="s">
        <v>198</v>
      </c>
      <c r="C659" s="14">
        <v>962867387</v>
      </c>
      <c r="D659" s="14" t="s">
        <v>13</v>
      </c>
      <c r="E659" s="14" t="s">
        <v>14</v>
      </c>
      <c r="F659" s="14" t="s">
        <v>15</v>
      </c>
      <c r="G659" s="15">
        <v>1247</v>
      </c>
      <c r="H659" s="14" t="s">
        <v>16</v>
      </c>
      <c r="I659" s="12">
        <v>1.0669999999999999</v>
      </c>
      <c r="J659" s="14" t="s">
        <v>17</v>
      </c>
    </row>
    <row r="660" spans="1:10" ht="14.4" x14ac:dyDescent="0.3">
      <c r="A660" s="14" t="s">
        <v>2779</v>
      </c>
      <c r="B660" s="13" t="s">
        <v>448</v>
      </c>
      <c r="C660" s="14">
        <v>701046160</v>
      </c>
      <c r="D660" s="14" t="s">
        <v>39</v>
      </c>
      <c r="E660" s="16" t="s">
        <v>1598</v>
      </c>
      <c r="F660" s="16" t="s">
        <v>1599</v>
      </c>
      <c r="G660" s="15">
        <v>210</v>
      </c>
      <c r="H660" s="14" t="s">
        <v>23</v>
      </c>
      <c r="I660" s="12">
        <v>0.97</v>
      </c>
      <c r="J660" s="14" t="s">
        <v>17</v>
      </c>
    </row>
    <row r="661" spans="1:10" ht="14.4" x14ac:dyDescent="0.3">
      <c r="A661" s="14" t="s">
        <v>2780</v>
      </c>
      <c r="B661" s="13" t="s">
        <v>672</v>
      </c>
      <c r="C661" s="14">
        <v>155096253</v>
      </c>
      <c r="D661" s="14" t="s">
        <v>59</v>
      </c>
      <c r="E661" s="16" t="s">
        <v>1604</v>
      </c>
      <c r="F661" s="16" t="s">
        <v>1605</v>
      </c>
      <c r="G661" s="15">
        <v>2068</v>
      </c>
      <c r="H661" s="14" t="s">
        <v>60</v>
      </c>
      <c r="I661" s="12">
        <v>1.1000000000000001</v>
      </c>
      <c r="J661" s="14" t="s">
        <v>637</v>
      </c>
    </row>
    <row r="662" spans="1:10" ht="14.4" x14ac:dyDescent="0.3">
      <c r="A662" s="14" t="s">
        <v>2781</v>
      </c>
      <c r="B662" s="13" t="s">
        <v>294</v>
      </c>
      <c r="C662" s="14">
        <v>574302363</v>
      </c>
      <c r="D662" s="14" t="s">
        <v>59</v>
      </c>
      <c r="E662" s="16" t="s">
        <v>1604</v>
      </c>
      <c r="F662" s="16" t="s">
        <v>1605</v>
      </c>
      <c r="G662" s="15">
        <v>2105</v>
      </c>
      <c r="H662" s="14" t="s">
        <v>60</v>
      </c>
      <c r="I662" s="12">
        <v>1.0669999999999999</v>
      </c>
      <c r="J662" s="14" t="s">
        <v>17</v>
      </c>
    </row>
    <row r="663" spans="1:10" ht="14.4" x14ac:dyDescent="0.3">
      <c r="A663" s="14" t="s">
        <v>1610</v>
      </c>
      <c r="B663" s="13" t="s">
        <v>393</v>
      </c>
      <c r="C663" s="14">
        <v>299995017</v>
      </c>
      <c r="D663" s="14" t="s">
        <v>59</v>
      </c>
      <c r="E663" s="16" t="s">
        <v>1604</v>
      </c>
      <c r="F663" s="16" t="s">
        <v>1605</v>
      </c>
      <c r="G663" s="15">
        <v>2166</v>
      </c>
      <c r="H663" s="14" t="s">
        <v>60</v>
      </c>
      <c r="I663" s="12">
        <v>1.0669999999999999</v>
      </c>
      <c r="J663" s="14" t="s">
        <v>17</v>
      </c>
    </row>
    <row r="664" spans="1:10" ht="14.4" x14ac:dyDescent="0.3">
      <c r="A664" s="14" t="s">
        <v>2782</v>
      </c>
      <c r="B664" s="13" t="s">
        <v>632</v>
      </c>
      <c r="C664" s="14">
        <v>433413592</v>
      </c>
      <c r="D664" s="14" t="s">
        <v>31</v>
      </c>
      <c r="E664" s="14" t="s">
        <v>32</v>
      </c>
      <c r="F664" s="14" t="s">
        <v>33</v>
      </c>
      <c r="G664" s="15">
        <v>251</v>
      </c>
      <c r="H664" s="14" t="s">
        <v>23</v>
      </c>
      <c r="I664" s="12">
        <v>0.97</v>
      </c>
      <c r="J664" s="14" t="s">
        <v>17</v>
      </c>
    </row>
    <row r="665" spans="1:10" ht="14.4" x14ac:dyDescent="0.3">
      <c r="A665" s="14" t="s">
        <v>2783</v>
      </c>
      <c r="B665" s="13" t="s">
        <v>275</v>
      </c>
      <c r="C665" s="14">
        <v>430096285</v>
      </c>
      <c r="D665" s="14" t="s">
        <v>39</v>
      </c>
      <c r="E665" s="16" t="s">
        <v>1598</v>
      </c>
      <c r="F665" s="16" t="s">
        <v>1599</v>
      </c>
      <c r="G665" s="15">
        <v>213</v>
      </c>
      <c r="H665" s="14" t="s">
        <v>23</v>
      </c>
      <c r="I665" s="12">
        <v>0.97</v>
      </c>
      <c r="J665" s="14" t="s">
        <v>17</v>
      </c>
    </row>
    <row r="666" spans="1:10" ht="14.4" x14ac:dyDescent="0.3">
      <c r="A666" s="14" t="s">
        <v>2784</v>
      </c>
      <c r="B666" s="13" t="s">
        <v>419</v>
      </c>
      <c r="C666" s="14">
        <v>484957937</v>
      </c>
      <c r="D666" s="14" t="s">
        <v>31</v>
      </c>
      <c r="E666" s="14" t="s">
        <v>32</v>
      </c>
      <c r="F666" s="14" t="s">
        <v>33</v>
      </c>
      <c r="G666" s="15">
        <v>268</v>
      </c>
      <c r="H666" s="14" t="s">
        <v>23</v>
      </c>
      <c r="I666" s="12">
        <v>0.97</v>
      </c>
      <c r="J666" s="14" t="s">
        <v>17</v>
      </c>
    </row>
    <row r="667" spans="1:10" ht="14.4" x14ac:dyDescent="0.3">
      <c r="A667" s="14" t="s">
        <v>2785</v>
      </c>
      <c r="B667" s="13" t="s">
        <v>38</v>
      </c>
      <c r="C667" s="14">
        <v>822122042</v>
      </c>
      <c r="D667" s="14" t="s">
        <v>39</v>
      </c>
      <c r="E667" s="16" t="s">
        <v>1598</v>
      </c>
      <c r="F667" s="16" t="s">
        <v>1599</v>
      </c>
      <c r="G667" s="15">
        <v>216</v>
      </c>
      <c r="H667" s="14" t="s">
        <v>23</v>
      </c>
      <c r="I667" s="12">
        <v>0.97</v>
      </c>
      <c r="J667" s="14" t="s">
        <v>17</v>
      </c>
    </row>
    <row r="668" spans="1:10" ht="14.4" x14ac:dyDescent="0.3">
      <c r="A668" s="14" t="s">
        <v>2786</v>
      </c>
      <c r="B668" s="13" t="s">
        <v>261</v>
      </c>
      <c r="C668" s="14">
        <v>127120290</v>
      </c>
      <c r="D668" s="14" t="s">
        <v>43</v>
      </c>
      <c r="E668" s="14" t="s">
        <v>44</v>
      </c>
      <c r="F668" s="14" t="s">
        <v>45</v>
      </c>
      <c r="G668" s="15">
        <v>109</v>
      </c>
      <c r="H668" s="14" t="s">
        <v>46</v>
      </c>
      <c r="I668" s="12">
        <v>0.97</v>
      </c>
      <c r="J668" s="14" t="s">
        <v>17</v>
      </c>
    </row>
    <row r="669" spans="1:10" ht="14.4" x14ac:dyDescent="0.3">
      <c r="A669" s="14" t="s">
        <v>2787</v>
      </c>
      <c r="B669" s="13" t="s">
        <v>230</v>
      </c>
      <c r="C669" s="14">
        <v>731202959</v>
      </c>
      <c r="D669" s="14" t="s">
        <v>31</v>
      </c>
      <c r="E669" s="14" t="s">
        <v>32</v>
      </c>
      <c r="F669" s="14" t="s">
        <v>33</v>
      </c>
      <c r="G669" s="15">
        <v>253</v>
      </c>
      <c r="H669" s="14" t="s">
        <v>23</v>
      </c>
      <c r="I669" s="12">
        <v>0.97</v>
      </c>
      <c r="J669" s="14" t="s">
        <v>17</v>
      </c>
    </row>
    <row r="670" spans="1:10" ht="14.4" x14ac:dyDescent="0.3">
      <c r="A670" s="14" t="s">
        <v>2788</v>
      </c>
      <c r="B670" s="13" t="s">
        <v>244</v>
      </c>
      <c r="C670" s="14">
        <v>474367327</v>
      </c>
      <c r="D670" s="14" t="s">
        <v>20</v>
      </c>
      <c r="E670" s="14" t="s">
        <v>21</v>
      </c>
      <c r="F670" s="14" t="s">
        <v>22</v>
      </c>
      <c r="G670" s="15">
        <v>102</v>
      </c>
      <c r="H670" s="14" t="s">
        <v>23</v>
      </c>
      <c r="I670" s="12">
        <v>0.97</v>
      </c>
      <c r="J670" s="14" t="s">
        <v>17</v>
      </c>
    </row>
    <row r="671" spans="1:10" ht="14.4" x14ac:dyDescent="0.3">
      <c r="A671" s="14" t="s">
        <v>2789</v>
      </c>
      <c r="B671" s="13" t="s">
        <v>590</v>
      </c>
      <c r="C671" s="14">
        <v>798235506</v>
      </c>
      <c r="D671" s="14" t="s">
        <v>31</v>
      </c>
      <c r="E671" s="14" t="s">
        <v>32</v>
      </c>
      <c r="F671" s="14" t="s">
        <v>33</v>
      </c>
      <c r="G671" s="15">
        <v>257</v>
      </c>
      <c r="H671" s="14" t="s">
        <v>23</v>
      </c>
      <c r="I671" s="12">
        <v>0.97</v>
      </c>
      <c r="J671" s="14" t="s">
        <v>17</v>
      </c>
    </row>
    <row r="672" spans="1:10" ht="14.4" x14ac:dyDescent="0.3">
      <c r="A672" s="14" t="s">
        <v>2790</v>
      </c>
      <c r="B672" s="13" t="s">
        <v>311</v>
      </c>
      <c r="C672" s="14">
        <v>804583610</v>
      </c>
      <c r="D672" s="14" t="s">
        <v>39</v>
      </c>
      <c r="E672" s="16" t="s">
        <v>1598</v>
      </c>
      <c r="F672" s="16" t="s">
        <v>1599</v>
      </c>
      <c r="G672" s="15">
        <v>219</v>
      </c>
      <c r="H672" s="14" t="s">
        <v>23</v>
      </c>
      <c r="I672" s="12">
        <v>0.97</v>
      </c>
      <c r="J672" s="14" t="s">
        <v>17</v>
      </c>
    </row>
    <row r="673" spans="1:10" ht="14.4" x14ac:dyDescent="0.3">
      <c r="A673" s="14" t="s">
        <v>2791</v>
      </c>
      <c r="B673" s="13" t="s">
        <v>679</v>
      </c>
      <c r="C673" s="14">
        <v>649749616</v>
      </c>
      <c r="D673" s="14" t="s">
        <v>29</v>
      </c>
      <c r="E673" s="16" t="s">
        <v>1600</v>
      </c>
      <c r="F673" s="16" t="s">
        <v>1601</v>
      </c>
      <c r="G673" s="15">
        <v>210</v>
      </c>
      <c r="H673" s="14" t="s">
        <v>23</v>
      </c>
      <c r="I673" s="12">
        <v>1</v>
      </c>
      <c r="J673" s="14" t="s">
        <v>637</v>
      </c>
    </row>
    <row r="674" spans="1:10" ht="14.4" x14ac:dyDescent="0.3">
      <c r="A674" s="14" t="s">
        <v>2792</v>
      </c>
      <c r="B674" s="13" t="s">
        <v>462</v>
      </c>
      <c r="C674" s="14">
        <v>953169857</v>
      </c>
      <c r="D674" s="14" t="s">
        <v>1566</v>
      </c>
      <c r="E674" s="16" t="s">
        <v>1596</v>
      </c>
      <c r="F674" s="16" t="s">
        <v>1597</v>
      </c>
      <c r="G674" s="15">
        <v>201</v>
      </c>
      <c r="H674" s="14" t="s">
        <v>23</v>
      </c>
      <c r="I674" s="12">
        <v>0.98939999999999995</v>
      </c>
      <c r="J674" s="14" t="s">
        <v>17</v>
      </c>
    </row>
    <row r="675" spans="1:10" ht="14.4" x14ac:dyDescent="0.3">
      <c r="A675" s="14" t="s">
        <v>2793</v>
      </c>
      <c r="B675" s="13" t="s">
        <v>183</v>
      </c>
      <c r="C675" s="14">
        <v>798179656</v>
      </c>
      <c r="D675" s="14" t="s">
        <v>1566</v>
      </c>
      <c r="E675" s="16" t="s">
        <v>1596</v>
      </c>
      <c r="F675" s="16" t="s">
        <v>1597</v>
      </c>
      <c r="G675" s="15">
        <v>216</v>
      </c>
      <c r="H675" s="14" t="s">
        <v>23</v>
      </c>
      <c r="I675" s="12">
        <v>0.98939999999999995</v>
      </c>
      <c r="J675" s="14" t="s">
        <v>17</v>
      </c>
    </row>
    <row r="676" spans="1:10" ht="14.4" x14ac:dyDescent="0.3">
      <c r="A676" s="14" t="s">
        <v>2794</v>
      </c>
      <c r="B676" s="13" t="s">
        <v>340</v>
      </c>
      <c r="C676" s="14">
        <v>535131800</v>
      </c>
      <c r="D676" s="14" t="s">
        <v>13</v>
      </c>
      <c r="E676" s="14" t="s">
        <v>14</v>
      </c>
      <c r="F676" s="14" t="s">
        <v>15</v>
      </c>
      <c r="G676" s="15">
        <v>1249</v>
      </c>
      <c r="H676" s="14" t="s">
        <v>16</v>
      </c>
      <c r="I676" s="12">
        <v>1.0669999999999999</v>
      </c>
      <c r="J676" s="14" t="s">
        <v>17</v>
      </c>
    </row>
    <row r="677" spans="1:10" ht="14.4" x14ac:dyDescent="0.3">
      <c r="A677" s="14" t="s">
        <v>2795</v>
      </c>
      <c r="B677" s="13" t="s">
        <v>470</v>
      </c>
      <c r="C677" s="14">
        <v>360721682</v>
      </c>
      <c r="D677" s="14" t="s">
        <v>43</v>
      </c>
      <c r="E677" s="14" t="s">
        <v>44</v>
      </c>
      <c r="F677" s="14" t="s">
        <v>45</v>
      </c>
      <c r="G677" s="15">
        <v>110</v>
      </c>
      <c r="H677" s="14" t="s">
        <v>46</v>
      </c>
      <c r="I677" s="12">
        <v>0.97</v>
      </c>
      <c r="J677" s="14" t="s">
        <v>17</v>
      </c>
    </row>
    <row r="678" spans="1:10" ht="14.4" x14ac:dyDescent="0.3">
      <c r="A678" s="14" t="s">
        <v>2796</v>
      </c>
      <c r="B678" s="13" t="s">
        <v>155</v>
      </c>
      <c r="C678" s="14">
        <v>692690633</v>
      </c>
      <c r="D678" s="14" t="s">
        <v>43</v>
      </c>
      <c r="E678" s="14" t="s">
        <v>44</v>
      </c>
      <c r="F678" s="14" t="s">
        <v>45</v>
      </c>
      <c r="G678" s="15">
        <v>101</v>
      </c>
      <c r="H678" s="14" t="s">
        <v>46</v>
      </c>
      <c r="I678" s="12">
        <v>0.97</v>
      </c>
      <c r="J678" s="14" t="s">
        <v>17</v>
      </c>
    </row>
    <row r="679" spans="1:10" ht="14.4" x14ac:dyDescent="0.3">
      <c r="A679" s="14" t="s">
        <v>2797</v>
      </c>
      <c r="B679" s="13" t="s">
        <v>57</v>
      </c>
      <c r="C679" s="14">
        <v>464953247</v>
      </c>
      <c r="D679" s="14" t="s">
        <v>39</v>
      </c>
      <c r="E679" s="16" t="s">
        <v>1598</v>
      </c>
      <c r="F679" s="16" t="s">
        <v>1599</v>
      </c>
      <c r="G679" s="15">
        <v>206</v>
      </c>
      <c r="H679" s="14" t="s">
        <v>23</v>
      </c>
      <c r="I679" s="12">
        <v>0.97</v>
      </c>
      <c r="J679" s="14" t="s">
        <v>17</v>
      </c>
    </row>
    <row r="680" spans="1:10" ht="14.4" x14ac:dyDescent="0.3">
      <c r="A680" s="14" t="s">
        <v>1617</v>
      </c>
      <c r="B680" s="13" t="s">
        <v>405</v>
      </c>
      <c r="C680" s="14">
        <v>246513605</v>
      </c>
      <c r="D680" s="14" t="s">
        <v>43</v>
      </c>
      <c r="E680" s="14" t="s">
        <v>44</v>
      </c>
      <c r="F680" s="14" t="s">
        <v>45</v>
      </c>
      <c r="G680" s="15">
        <v>102</v>
      </c>
      <c r="H680" s="14" t="s">
        <v>46</v>
      </c>
      <c r="I680" s="12">
        <v>0.97</v>
      </c>
      <c r="J680" s="14" t="s">
        <v>17</v>
      </c>
    </row>
    <row r="681" spans="1:10" ht="14.4" x14ac:dyDescent="0.3">
      <c r="A681" s="14" t="s">
        <v>2798</v>
      </c>
      <c r="B681" s="13" t="s">
        <v>611</v>
      </c>
      <c r="C681" s="14">
        <v>355887263</v>
      </c>
      <c r="D681" s="14" t="s">
        <v>59</v>
      </c>
      <c r="E681" s="16" t="s">
        <v>1604</v>
      </c>
      <c r="F681" s="16" t="s">
        <v>1605</v>
      </c>
      <c r="G681" s="15">
        <v>2048</v>
      </c>
      <c r="H681" s="14" t="s">
        <v>60</v>
      </c>
      <c r="I681" s="12">
        <v>1.0669999999999999</v>
      </c>
      <c r="J681" s="14" t="s">
        <v>17</v>
      </c>
    </row>
    <row r="682" spans="1:10" ht="14.4" x14ac:dyDescent="0.3">
      <c r="A682" s="14" t="s">
        <v>2799</v>
      </c>
      <c r="B682" s="13" t="s">
        <v>657</v>
      </c>
      <c r="C682" s="14">
        <v>882035861</v>
      </c>
      <c r="D682" s="14" t="s">
        <v>43</v>
      </c>
      <c r="E682" s="14" t="s">
        <v>44</v>
      </c>
      <c r="F682" s="14" t="s">
        <v>45</v>
      </c>
      <c r="G682" s="15">
        <v>109</v>
      </c>
      <c r="H682" s="14" t="s">
        <v>46</v>
      </c>
      <c r="I682" s="12">
        <v>1</v>
      </c>
      <c r="J682" s="14" t="s">
        <v>637</v>
      </c>
    </row>
    <row r="683" spans="1:10" ht="14.4" x14ac:dyDescent="0.3">
      <c r="A683" s="14" t="s">
        <v>2800</v>
      </c>
      <c r="B683" s="13" t="s">
        <v>634</v>
      </c>
      <c r="C683" s="14">
        <v>298185340</v>
      </c>
      <c r="D683" s="14" t="s">
        <v>39</v>
      </c>
      <c r="E683" s="16" t="s">
        <v>1598</v>
      </c>
      <c r="F683" s="16" t="s">
        <v>1599</v>
      </c>
      <c r="G683" s="15">
        <v>215</v>
      </c>
      <c r="H683" s="14" t="s">
        <v>23</v>
      </c>
      <c r="I683" s="12">
        <v>0.97</v>
      </c>
      <c r="J683" s="14" t="s">
        <v>17</v>
      </c>
    </row>
    <row r="684" spans="1:10" ht="14.4" x14ac:dyDescent="0.3">
      <c r="A684" s="14" t="s">
        <v>2801</v>
      </c>
      <c r="B684" s="13" t="s">
        <v>550</v>
      </c>
      <c r="C684" s="14">
        <v>676082091</v>
      </c>
      <c r="D684" s="14" t="s">
        <v>20</v>
      </c>
      <c r="E684" s="14" t="s">
        <v>21</v>
      </c>
      <c r="F684" s="14" t="s">
        <v>22</v>
      </c>
      <c r="G684" s="15">
        <v>100</v>
      </c>
      <c r="H684" s="14" t="s">
        <v>23</v>
      </c>
      <c r="I684" s="12">
        <v>0.97</v>
      </c>
      <c r="J684" s="14" t="s">
        <v>17</v>
      </c>
    </row>
    <row r="685" spans="1:10" ht="14.4" x14ac:dyDescent="0.3">
      <c r="A685" s="14" t="s">
        <v>2802</v>
      </c>
      <c r="B685" s="13" t="s">
        <v>586</v>
      </c>
      <c r="C685" s="14">
        <v>963963591</v>
      </c>
      <c r="D685" s="14" t="s">
        <v>20</v>
      </c>
      <c r="E685" s="14" t="s">
        <v>21</v>
      </c>
      <c r="F685" s="14" t="s">
        <v>22</v>
      </c>
      <c r="G685" s="15">
        <v>100</v>
      </c>
      <c r="H685" s="14" t="s">
        <v>23</v>
      </c>
      <c r="I685" s="12">
        <v>0.97</v>
      </c>
      <c r="J685" s="14" t="s">
        <v>17</v>
      </c>
    </row>
    <row r="686" spans="1:10" ht="14.4" x14ac:dyDescent="0.3">
      <c r="A686" s="14" t="s">
        <v>2803</v>
      </c>
      <c r="B686" s="13" t="s">
        <v>513</v>
      </c>
      <c r="C686" s="14">
        <v>582409335</v>
      </c>
      <c r="D686" s="14" t="s">
        <v>13</v>
      </c>
      <c r="E686" s="14" t="s">
        <v>14</v>
      </c>
      <c r="F686" s="14" t="s">
        <v>15</v>
      </c>
      <c r="G686" s="15">
        <v>1294</v>
      </c>
      <c r="H686" s="14" t="s">
        <v>16</v>
      </c>
      <c r="I686" s="12">
        <v>1.0669999999999999</v>
      </c>
      <c r="J686" s="14" t="s">
        <v>17</v>
      </c>
    </row>
    <row r="687" spans="1:10" ht="14.4" x14ac:dyDescent="0.3">
      <c r="A687" s="14" t="s">
        <v>2804</v>
      </c>
      <c r="B687" s="13" t="s">
        <v>604</v>
      </c>
      <c r="C687" s="14">
        <v>506202225</v>
      </c>
      <c r="D687" s="14" t="s">
        <v>20</v>
      </c>
      <c r="E687" s="14" t="s">
        <v>21</v>
      </c>
      <c r="F687" s="14" t="s">
        <v>22</v>
      </c>
      <c r="G687" s="15">
        <v>101</v>
      </c>
      <c r="H687" s="14" t="s">
        <v>23</v>
      </c>
      <c r="I687" s="12">
        <v>0.97</v>
      </c>
      <c r="J687" s="14" t="s">
        <v>17</v>
      </c>
    </row>
    <row r="688" spans="1:10" ht="14.4" x14ac:dyDescent="0.3">
      <c r="A688" s="14" t="s">
        <v>2805</v>
      </c>
      <c r="B688" s="13" t="s">
        <v>662</v>
      </c>
      <c r="C688" s="14">
        <v>951730999</v>
      </c>
      <c r="D688" s="14" t="s">
        <v>39</v>
      </c>
      <c r="E688" s="16" t="s">
        <v>1598</v>
      </c>
      <c r="F688" s="16" t="s">
        <v>1599</v>
      </c>
      <c r="G688" s="15">
        <v>219</v>
      </c>
      <c r="H688" s="14" t="s">
        <v>23</v>
      </c>
      <c r="I688" s="12">
        <v>1</v>
      </c>
      <c r="J688" s="14" t="s">
        <v>637</v>
      </c>
    </row>
    <row r="689" spans="1:10" ht="14.4" x14ac:dyDescent="0.3">
      <c r="A689" s="14" t="s">
        <v>2806</v>
      </c>
      <c r="B689" s="13" t="s">
        <v>52</v>
      </c>
      <c r="C689" s="14">
        <v>810788832</v>
      </c>
      <c r="D689" s="14" t="s">
        <v>13</v>
      </c>
      <c r="E689" s="14" t="s">
        <v>14</v>
      </c>
      <c r="F689" s="14" t="s">
        <v>15</v>
      </c>
      <c r="G689" s="15">
        <v>1213</v>
      </c>
      <c r="H689" s="14" t="s">
        <v>16</v>
      </c>
      <c r="I689" s="12">
        <v>1.0669999999999999</v>
      </c>
      <c r="J689" s="14" t="s">
        <v>17</v>
      </c>
    </row>
    <row r="690" spans="1:10" ht="14.4" x14ac:dyDescent="0.3">
      <c r="A690" s="14" t="s">
        <v>2807</v>
      </c>
      <c r="B690" s="13" t="s">
        <v>223</v>
      </c>
      <c r="C690" s="14">
        <v>669615806</v>
      </c>
      <c r="D690" s="14" t="s">
        <v>39</v>
      </c>
      <c r="E690" s="16" t="s">
        <v>1598</v>
      </c>
      <c r="F690" s="16" t="s">
        <v>1599</v>
      </c>
      <c r="G690" s="15">
        <v>211</v>
      </c>
      <c r="H690" s="14" t="s">
        <v>23</v>
      </c>
      <c r="I690" s="12">
        <v>0.97</v>
      </c>
      <c r="J690" s="14" t="s">
        <v>17</v>
      </c>
    </row>
    <row r="691" spans="1:10" ht="14.4" x14ac:dyDescent="0.3">
      <c r="A691" s="14" t="s">
        <v>2808</v>
      </c>
      <c r="B691" s="13" t="s">
        <v>603</v>
      </c>
      <c r="C691" s="14">
        <v>459240609</v>
      </c>
      <c r="D691" s="14" t="s">
        <v>13</v>
      </c>
      <c r="E691" s="14" t="s">
        <v>14</v>
      </c>
      <c r="F691" s="14" t="s">
        <v>15</v>
      </c>
      <c r="G691" s="15">
        <v>1255</v>
      </c>
      <c r="H691" s="14" t="s">
        <v>16</v>
      </c>
      <c r="I691" s="12">
        <v>1.0669999999999999</v>
      </c>
      <c r="J691" s="14" t="s">
        <v>17</v>
      </c>
    </row>
    <row r="692" spans="1:10" ht="14.4" x14ac:dyDescent="0.3">
      <c r="A692" s="14" t="s">
        <v>2809</v>
      </c>
      <c r="B692" s="13" t="s">
        <v>535</v>
      </c>
      <c r="C692" s="14">
        <v>976892065</v>
      </c>
      <c r="D692" s="14" t="s">
        <v>35</v>
      </c>
      <c r="E692" s="14" t="s">
        <v>36</v>
      </c>
      <c r="F692" s="14" t="s">
        <v>26</v>
      </c>
      <c r="G692" s="15">
        <v>530</v>
      </c>
      <c r="H692" s="14" t="s">
        <v>37</v>
      </c>
      <c r="I692" s="12">
        <v>0.98939999999999995</v>
      </c>
      <c r="J692" s="14" t="s">
        <v>17</v>
      </c>
    </row>
    <row r="693" spans="1:10" ht="14.4" x14ac:dyDescent="0.3">
      <c r="A693" s="14" t="s">
        <v>2810</v>
      </c>
      <c r="B693" s="13" t="s">
        <v>521</v>
      </c>
      <c r="C693" s="14">
        <v>978201636</v>
      </c>
      <c r="D693" s="14" t="s">
        <v>59</v>
      </c>
      <c r="E693" s="16" t="s">
        <v>1604</v>
      </c>
      <c r="F693" s="16" t="s">
        <v>1605</v>
      </c>
      <c r="G693" s="15">
        <v>2099</v>
      </c>
      <c r="H693" s="14" t="s">
        <v>60</v>
      </c>
      <c r="I693" s="12">
        <v>1.0669999999999999</v>
      </c>
      <c r="J693" s="14" t="s">
        <v>17</v>
      </c>
    </row>
    <row r="694" spans="1:10" ht="14.4" x14ac:dyDescent="0.3">
      <c r="A694" s="14" t="s">
        <v>2811</v>
      </c>
      <c r="B694" s="13" t="s">
        <v>566</v>
      </c>
      <c r="C694" s="14">
        <v>628405550</v>
      </c>
      <c r="D694" s="14" t="s">
        <v>59</v>
      </c>
      <c r="E694" s="16" t="s">
        <v>1604</v>
      </c>
      <c r="F694" s="16" t="s">
        <v>1605</v>
      </c>
      <c r="G694" s="15">
        <v>2150</v>
      </c>
      <c r="H694" s="14" t="s">
        <v>60</v>
      </c>
      <c r="I694" s="12">
        <v>1.0669999999999999</v>
      </c>
      <c r="J694" s="14" t="s">
        <v>17</v>
      </c>
    </row>
    <row r="695" spans="1:10" ht="14.4" x14ac:dyDescent="0.3">
      <c r="A695" s="14" t="s">
        <v>2812</v>
      </c>
      <c r="B695" s="13" t="s">
        <v>489</v>
      </c>
      <c r="C695" s="14">
        <v>421906418</v>
      </c>
      <c r="D695" s="14" t="s">
        <v>1566</v>
      </c>
      <c r="E695" s="16" t="s">
        <v>1596</v>
      </c>
      <c r="F695" s="16" t="s">
        <v>1597</v>
      </c>
      <c r="G695" s="15">
        <v>206</v>
      </c>
      <c r="H695" s="14" t="s">
        <v>23</v>
      </c>
      <c r="I695" s="12">
        <v>0.98939999999999995</v>
      </c>
      <c r="J695" s="14" t="s">
        <v>17</v>
      </c>
    </row>
    <row r="696" spans="1:10" ht="14.4" x14ac:dyDescent="0.3">
      <c r="A696" s="14" t="s">
        <v>2813</v>
      </c>
      <c r="B696" s="13" t="s">
        <v>734</v>
      </c>
      <c r="C696" s="14">
        <v>446920067</v>
      </c>
      <c r="D696" s="14" t="s">
        <v>39</v>
      </c>
      <c r="E696" s="16" t="s">
        <v>1598</v>
      </c>
      <c r="F696" s="16" t="s">
        <v>1599</v>
      </c>
      <c r="G696" s="15">
        <v>207</v>
      </c>
      <c r="H696" s="14" t="s">
        <v>23</v>
      </c>
      <c r="I696" s="12">
        <v>1</v>
      </c>
      <c r="J696" s="14" t="s">
        <v>637</v>
      </c>
    </row>
    <row r="697" spans="1:10" ht="14.4" x14ac:dyDescent="0.3">
      <c r="A697" s="14" t="s">
        <v>2814</v>
      </c>
      <c r="B697" s="13" t="s">
        <v>722</v>
      </c>
      <c r="C697" s="14">
        <v>902915776</v>
      </c>
      <c r="D697" s="14" t="s">
        <v>29</v>
      </c>
      <c r="E697" s="16" t="s">
        <v>1600</v>
      </c>
      <c r="F697" s="16" t="s">
        <v>1601</v>
      </c>
      <c r="G697" s="15">
        <v>509</v>
      </c>
      <c r="H697" s="14" t="s">
        <v>23</v>
      </c>
      <c r="I697" s="12">
        <v>1.02</v>
      </c>
      <c r="J697" s="14" t="s">
        <v>637</v>
      </c>
    </row>
    <row r="698" spans="1:10" ht="14.4" x14ac:dyDescent="0.3">
      <c r="A698" s="14" t="s">
        <v>2815</v>
      </c>
      <c r="B698" s="13" t="s">
        <v>694</v>
      </c>
      <c r="C698" s="14">
        <v>662812059</v>
      </c>
      <c r="D698" s="14" t="s">
        <v>1566</v>
      </c>
      <c r="E698" s="16" t="s">
        <v>1596</v>
      </c>
      <c r="F698" s="16" t="s">
        <v>1597</v>
      </c>
      <c r="G698" s="15">
        <v>207</v>
      </c>
      <c r="H698" s="14" t="s">
        <v>23</v>
      </c>
      <c r="I698" s="12">
        <v>1.02</v>
      </c>
      <c r="J698" s="14" t="s">
        <v>637</v>
      </c>
    </row>
    <row r="699" spans="1:10" ht="14.4" x14ac:dyDescent="0.3">
      <c r="A699" s="14" t="s">
        <v>2816</v>
      </c>
      <c r="B699" s="13" t="s">
        <v>878</v>
      </c>
      <c r="C699" s="14">
        <v>150872963</v>
      </c>
      <c r="D699" s="14" t="s">
        <v>20</v>
      </c>
      <c r="E699" s="14" t="s">
        <v>21</v>
      </c>
      <c r="F699" s="14" t="s">
        <v>22</v>
      </c>
      <c r="G699" s="15">
        <v>102</v>
      </c>
      <c r="H699" s="14" t="s">
        <v>23</v>
      </c>
      <c r="I699" s="12">
        <v>1</v>
      </c>
      <c r="J699" s="14" t="s">
        <v>637</v>
      </c>
    </row>
    <row r="700" spans="1:10" ht="14.4" x14ac:dyDescent="0.3">
      <c r="A700" s="14" t="s">
        <v>2817</v>
      </c>
      <c r="B700" s="13" t="s">
        <v>945</v>
      </c>
      <c r="C700" s="14">
        <v>632030255</v>
      </c>
      <c r="D700" s="14" t="s">
        <v>29</v>
      </c>
      <c r="E700" s="16" t="s">
        <v>1600</v>
      </c>
      <c r="F700" s="16" t="s">
        <v>1601</v>
      </c>
      <c r="G700" s="15">
        <v>200</v>
      </c>
      <c r="H700" s="14" t="s">
        <v>23</v>
      </c>
      <c r="I700" s="12">
        <v>1</v>
      </c>
      <c r="J700" s="14" t="s">
        <v>637</v>
      </c>
    </row>
    <row r="701" spans="1:10" ht="14.4" x14ac:dyDescent="0.3">
      <c r="A701" s="14" t="s">
        <v>2818</v>
      </c>
      <c r="B701" s="13" t="s">
        <v>1008</v>
      </c>
      <c r="C701" s="14">
        <v>134645294</v>
      </c>
      <c r="D701" s="14" t="s">
        <v>13</v>
      </c>
      <c r="E701" s="14" t="s">
        <v>14</v>
      </c>
      <c r="F701" s="14" t="s">
        <v>15</v>
      </c>
      <c r="G701" s="15">
        <v>1267</v>
      </c>
      <c r="H701" s="14" t="s">
        <v>16</v>
      </c>
      <c r="I701" s="12">
        <v>1.1000000000000001</v>
      </c>
      <c r="J701" s="14" t="s">
        <v>637</v>
      </c>
    </row>
    <row r="702" spans="1:10" ht="14.4" x14ac:dyDescent="0.3">
      <c r="A702" s="14" t="s">
        <v>2819</v>
      </c>
      <c r="B702" s="13" t="s">
        <v>1027</v>
      </c>
      <c r="C702" s="14">
        <v>509356991</v>
      </c>
      <c r="D702" s="14" t="s">
        <v>20</v>
      </c>
      <c r="E702" s="14" t="s">
        <v>21</v>
      </c>
      <c r="F702" s="14" t="s">
        <v>22</v>
      </c>
      <c r="G702" s="15">
        <v>107</v>
      </c>
      <c r="H702" s="14" t="s">
        <v>23</v>
      </c>
      <c r="I702" s="12">
        <v>1</v>
      </c>
      <c r="J702" s="14" t="s">
        <v>637</v>
      </c>
    </row>
    <row r="703" spans="1:10" ht="14.4" x14ac:dyDescent="0.3">
      <c r="A703" s="14" t="s">
        <v>2820</v>
      </c>
      <c r="B703" s="13" t="s">
        <v>709</v>
      </c>
      <c r="C703" s="14">
        <v>448950424</v>
      </c>
      <c r="D703" s="14" t="s">
        <v>31</v>
      </c>
      <c r="E703" s="14" t="s">
        <v>32</v>
      </c>
      <c r="F703" s="14" t="s">
        <v>33</v>
      </c>
      <c r="G703" s="15">
        <v>1230</v>
      </c>
      <c r="H703" s="14" t="s">
        <v>23</v>
      </c>
      <c r="I703" s="12">
        <v>1.1000000000000001</v>
      </c>
      <c r="J703" s="14" t="s">
        <v>637</v>
      </c>
    </row>
    <row r="704" spans="1:10" ht="14.4" x14ac:dyDescent="0.3">
      <c r="A704" s="14" t="s">
        <v>2821</v>
      </c>
      <c r="B704" s="13" t="s">
        <v>716</v>
      </c>
      <c r="C704" s="14">
        <v>823107986</v>
      </c>
      <c r="D704" s="14" t="s">
        <v>39</v>
      </c>
      <c r="E704" s="16" t="s">
        <v>1598</v>
      </c>
      <c r="F704" s="16" t="s">
        <v>1599</v>
      </c>
      <c r="G704" s="15">
        <v>200</v>
      </c>
      <c r="H704" s="14" t="s">
        <v>23</v>
      </c>
      <c r="I704" s="12">
        <v>1</v>
      </c>
      <c r="J704" s="14" t="s">
        <v>637</v>
      </c>
    </row>
    <row r="705" spans="1:10" ht="14.4" x14ac:dyDescent="0.3">
      <c r="A705" s="14" t="s">
        <v>2822</v>
      </c>
      <c r="B705" s="13" t="s">
        <v>727</v>
      </c>
      <c r="C705" s="14">
        <v>265968025</v>
      </c>
      <c r="D705" s="14" t="s">
        <v>20</v>
      </c>
      <c r="E705" s="14" t="s">
        <v>21</v>
      </c>
      <c r="F705" s="14" t="s">
        <v>22</v>
      </c>
      <c r="G705" s="15">
        <v>1237</v>
      </c>
      <c r="H705" s="14" t="s">
        <v>23</v>
      </c>
      <c r="I705" s="12">
        <v>1.1000000000000001</v>
      </c>
      <c r="J705" s="14" t="s">
        <v>637</v>
      </c>
    </row>
    <row r="706" spans="1:10" ht="14.4" x14ac:dyDescent="0.3">
      <c r="A706" s="14" t="s">
        <v>2823</v>
      </c>
      <c r="B706" s="13" t="s">
        <v>701</v>
      </c>
      <c r="C706" s="14">
        <v>599150087</v>
      </c>
      <c r="D706" s="14" t="s">
        <v>20</v>
      </c>
      <c r="E706" s="14" t="s">
        <v>21</v>
      </c>
      <c r="F706" s="14" t="s">
        <v>22</v>
      </c>
      <c r="G706" s="15">
        <v>110</v>
      </c>
      <c r="H706" s="14" t="s">
        <v>23</v>
      </c>
      <c r="I706" s="12">
        <v>1</v>
      </c>
      <c r="J706" s="14" t="s">
        <v>637</v>
      </c>
    </row>
    <row r="707" spans="1:10" ht="14.4" x14ac:dyDescent="0.3">
      <c r="A707" s="14" t="s">
        <v>2824</v>
      </c>
      <c r="B707" s="13" t="s">
        <v>896</v>
      </c>
      <c r="C707" s="14">
        <v>290999939</v>
      </c>
      <c r="D707" s="14" t="s">
        <v>43</v>
      </c>
      <c r="E707" s="14" t="s">
        <v>44</v>
      </c>
      <c r="F707" s="14" t="s">
        <v>45</v>
      </c>
      <c r="G707" s="15">
        <v>106</v>
      </c>
      <c r="H707" s="14" t="s">
        <v>46</v>
      </c>
      <c r="I707" s="12">
        <v>1</v>
      </c>
      <c r="J707" s="14" t="s">
        <v>637</v>
      </c>
    </row>
    <row r="708" spans="1:10" ht="14.4" x14ac:dyDescent="0.3">
      <c r="A708" s="14" t="s">
        <v>2825</v>
      </c>
      <c r="B708" s="13" t="s">
        <v>970</v>
      </c>
      <c r="C708" s="14">
        <v>123096061</v>
      </c>
      <c r="D708" s="14" t="s">
        <v>39</v>
      </c>
      <c r="E708" s="16" t="s">
        <v>1598</v>
      </c>
      <c r="F708" s="16" t="s">
        <v>1599</v>
      </c>
      <c r="G708" s="15">
        <v>203</v>
      </c>
      <c r="H708" s="14" t="s">
        <v>23</v>
      </c>
      <c r="I708" s="12">
        <v>1</v>
      </c>
      <c r="J708" s="14" t="s">
        <v>637</v>
      </c>
    </row>
    <row r="709" spans="1:10" ht="14.4" x14ac:dyDescent="0.3">
      <c r="A709" s="14" t="s">
        <v>2826</v>
      </c>
      <c r="B709" s="13" t="s">
        <v>1024</v>
      </c>
      <c r="C709" s="14">
        <v>743334072</v>
      </c>
      <c r="D709" s="14" t="s">
        <v>39</v>
      </c>
      <c r="E709" s="16" t="s">
        <v>1598</v>
      </c>
      <c r="F709" s="16" t="s">
        <v>1599</v>
      </c>
      <c r="G709" s="15">
        <v>204</v>
      </c>
      <c r="H709" s="14" t="s">
        <v>23</v>
      </c>
      <c r="I709" s="12">
        <v>1</v>
      </c>
      <c r="J709" s="14" t="s">
        <v>637</v>
      </c>
    </row>
    <row r="710" spans="1:10" ht="14.4" x14ac:dyDescent="0.3">
      <c r="A710" s="14" t="s">
        <v>2827</v>
      </c>
      <c r="B710" s="13" t="s">
        <v>475</v>
      </c>
      <c r="C710" s="14">
        <v>424539152</v>
      </c>
      <c r="D710" s="14" t="s">
        <v>39</v>
      </c>
      <c r="E710" s="16" t="s">
        <v>1598</v>
      </c>
      <c r="F710" s="16" t="s">
        <v>1599</v>
      </c>
      <c r="G710" s="15">
        <v>205</v>
      </c>
      <c r="H710" s="14" t="s">
        <v>23</v>
      </c>
      <c r="I710" s="12">
        <v>0.97</v>
      </c>
      <c r="J710" s="14" t="s">
        <v>17</v>
      </c>
    </row>
    <row r="711" spans="1:10" ht="14.4" x14ac:dyDescent="0.3">
      <c r="A711" s="14" t="s">
        <v>2828</v>
      </c>
      <c r="B711" s="13" t="s">
        <v>593</v>
      </c>
      <c r="C711" s="14">
        <v>820481295</v>
      </c>
      <c r="D711" s="14" t="s">
        <v>59</v>
      </c>
      <c r="E711" s="16" t="s">
        <v>1604</v>
      </c>
      <c r="F711" s="16" t="s">
        <v>1605</v>
      </c>
      <c r="G711" s="15">
        <v>2110</v>
      </c>
      <c r="H711" s="14" t="s">
        <v>60</v>
      </c>
      <c r="I711" s="12">
        <v>1.0669999999999999</v>
      </c>
      <c r="J711" s="14" t="s">
        <v>17</v>
      </c>
    </row>
    <row r="712" spans="1:10" ht="14.4" x14ac:dyDescent="0.3">
      <c r="A712" s="14" t="s">
        <v>2829</v>
      </c>
      <c r="B712" s="13" t="s">
        <v>430</v>
      </c>
      <c r="C712" s="14">
        <v>530721117</v>
      </c>
      <c r="D712" s="14" t="s">
        <v>39</v>
      </c>
      <c r="E712" s="16" t="s">
        <v>1598</v>
      </c>
      <c r="F712" s="16" t="s">
        <v>1599</v>
      </c>
      <c r="G712" s="15">
        <v>203</v>
      </c>
      <c r="H712" s="14" t="s">
        <v>23</v>
      </c>
      <c r="I712" s="12">
        <v>0.97</v>
      </c>
      <c r="J712" s="14" t="s">
        <v>17</v>
      </c>
    </row>
    <row r="713" spans="1:10" ht="14.4" x14ac:dyDescent="0.3">
      <c r="A713" s="14" t="s">
        <v>2830</v>
      </c>
      <c r="B713" s="13" t="s">
        <v>116</v>
      </c>
      <c r="C713" s="14">
        <v>634425951</v>
      </c>
      <c r="D713" s="14" t="s">
        <v>59</v>
      </c>
      <c r="E713" s="16" t="s">
        <v>1604</v>
      </c>
      <c r="F713" s="16" t="s">
        <v>1605</v>
      </c>
      <c r="G713" s="15">
        <v>2151</v>
      </c>
      <c r="H713" s="14" t="s">
        <v>60</v>
      </c>
      <c r="I713" s="12">
        <v>1.0669999999999999</v>
      </c>
      <c r="J713" s="14" t="s">
        <v>17</v>
      </c>
    </row>
    <row r="714" spans="1:10" ht="14.4" x14ac:dyDescent="0.3">
      <c r="A714" s="14" t="s">
        <v>2831</v>
      </c>
      <c r="B714" s="13" t="s">
        <v>362</v>
      </c>
      <c r="C714" s="14">
        <v>955680451</v>
      </c>
      <c r="D714" s="14" t="s">
        <v>35</v>
      </c>
      <c r="E714" s="14" t="s">
        <v>36</v>
      </c>
      <c r="F714" s="14" t="s">
        <v>26</v>
      </c>
      <c r="G714" s="15">
        <v>519</v>
      </c>
      <c r="H714" s="14" t="s">
        <v>37</v>
      </c>
      <c r="I714" s="12">
        <v>0.98939999999999995</v>
      </c>
      <c r="J714" s="14" t="s">
        <v>17</v>
      </c>
    </row>
    <row r="715" spans="1:10" ht="14.4" x14ac:dyDescent="0.3">
      <c r="A715" s="14" t="s">
        <v>2832</v>
      </c>
      <c r="B715" s="13" t="s">
        <v>83</v>
      </c>
      <c r="C715" s="14">
        <v>474834989</v>
      </c>
      <c r="D715" s="14" t="s">
        <v>13</v>
      </c>
      <c r="E715" s="14" t="s">
        <v>14</v>
      </c>
      <c r="F715" s="14" t="s">
        <v>15</v>
      </c>
      <c r="G715" s="15">
        <v>1292</v>
      </c>
      <c r="H715" s="14" t="s">
        <v>16</v>
      </c>
      <c r="I715" s="12">
        <v>1.0669999999999999</v>
      </c>
      <c r="J715" s="14" t="s">
        <v>17</v>
      </c>
    </row>
    <row r="716" spans="1:10" ht="14.4" x14ac:dyDescent="0.3">
      <c r="A716" s="14" t="s">
        <v>2833</v>
      </c>
      <c r="B716" s="13" t="s">
        <v>158</v>
      </c>
      <c r="C716" s="14">
        <v>108446010</v>
      </c>
      <c r="D716" s="14" t="s">
        <v>31</v>
      </c>
      <c r="E716" s="14" t="s">
        <v>32</v>
      </c>
      <c r="F716" s="14" t="s">
        <v>33</v>
      </c>
      <c r="G716" s="15">
        <v>260</v>
      </c>
      <c r="H716" s="14" t="s">
        <v>23</v>
      </c>
      <c r="I716" s="12">
        <v>0.97</v>
      </c>
      <c r="J716" s="14" t="s">
        <v>17</v>
      </c>
    </row>
    <row r="717" spans="1:10" ht="14.4" x14ac:dyDescent="0.3">
      <c r="A717" s="14" t="s">
        <v>2834</v>
      </c>
      <c r="B717" s="13" t="s">
        <v>823</v>
      </c>
      <c r="C717" s="14">
        <v>767073395</v>
      </c>
      <c r="D717" s="14" t="s">
        <v>31</v>
      </c>
      <c r="E717" s="14" t="s">
        <v>32</v>
      </c>
      <c r="F717" s="14" t="s">
        <v>33</v>
      </c>
      <c r="G717" s="15">
        <v>1275</v>
      </c>
      <c r="H717" s="14" t="s">
        <v>23</v>
      </c>
      <c r="I717" s="12">
        <v>1.1000000000000001</v>
      </c>
      <c r="J717" s="14" t="s">
        <v>637</v>
      </c>
    </row>
    <row r="718" spans="1:10" ht="14.4" x14ac:dyDescent="0.3">
      <c r="A718" s="14" t="s">
        <v>2835</v>
      </c>
      <c r="B718" s="13" t="s">
        <v>849</v>
      </c>
      <c r="C718" s="14">
        <v>604573305</v>
      </c>
      <c r="D718" s="14" t="s">
        <v>59</v>
      </c>
      <c r="E718" s="16" t="s">
        <v>1604</v>
      </c>
      <c r="F718" s="16" t="s">
        <v>1605</v>
      </c>
      <c r="G718" s="15">
        <v>2188</v>
      </c>
      <c r="H718" s="14" t="s">
        <v>60</v>
      </c>
      <c r="I718" s="12">
        <v>1.1000000000000001</v>
      </c>
      <c r="J718" s="14" t="s">
        <v>637</v>
      </c>
    </row>
    <row r="719" spans="1:10" ht="14.4" x14ac:dyDescent="0.3">
      <c r="A719" s="14" t="s">
        <v>2836</v>
      </c>
      <c r="B719" s="13" t="s">
        <v>781</v>
      </c>
      <c r="C719" s="14">
        <v>694553660</v>
      </c>
      <c r="D719" s="14" t="s">
        <v>1566</v>
      </c>
      <c r="E719" s="16" t="s">
        <v>1596</v>
      </c>
      <c r="F719" s="16" t="s">
        <v>1597</v>
      </c>
      <c r="G719" s="15">
        <v>203</v>
      </c>
      <c r="H719" s="14" t="s">
        <v>23</v>
      </c>
      <c r="I719" s="12">
        <v>1.02</v>
      </c>
      <c r="J719" s="14" t="s">
        <v>637</v>
      </c>
    </row>
    <row r="720" spans="1:10" ht="14.4" x14ac:dyDescent="0.3">
      <c r="A720" s="14" t="s">
        <v>2837</v>
      </c>
      <c r="B720" s="13" t="s">
        <v>755</v>
      </c>
      <c r="C720" s="14">
        <v>859005546</v>
      </c>
      <c r="D720" s="14" t="s">
        <v>31</v>
      </c>
      <c r="E720" s="14" t="s">
        <v>32</v>
      </c>
      <c r="F720" s="14" t="s">
        <v>33</v>
      </c>
      <c r="G720" s="15">
        <v>521</v>
      </c>
      <c r="H720" s="14" t="s">
        <v>23</v>
      </c>
      <c r="I720" s="12">
        <v>1.02</v>
      </c>
      <c r="J720" s="14" t="s">
        <v>637</v>
      </c>
    </row>
    <row r="721" spans="1:10" ht="14.4" x14ac:dyDescent="0.3">
      <c r="A721" s="14" t="s">
        <v>2838</v>
      </c>
      <c r="B721" s="13" t="s">
        <v>814</v>
      </c>
      <c r="C721" s="14">
        <v>644598834</v>
      </c>
      <c r="D721" s="14" t="s">
        <v>29</v>
      </c>
      <c r="E721" s="16" t="s">
        <v>1600</v>
      </c>
      <c r="F721" s="16" t="s">
        <v>1601</v>
      </c>
      <c r="G721" s="15">
        <v>1205</v>
      </c>
      <c r="H721" s="14" t="s">
        <v>23</v>
      </c>
      <c r="I721" s="12">
        <v>1.1000000000000001</v>
      </c>
      <c r="J721" s="14" t="s">
        <v>637</v>
      </c>
    </row>
    <row r="722" spans="1:10" ht="14.4" x14ac:dyDescent="0.3">
      <c r="A722" s="14" t="s">
        <v>2839</v>
      </c>
      <c r="B722" s="13" t="s">
        <v>86</v>
      </c>
      <c r="C722" s="14">
        <v>917813298</v>
      </c>
      <c r="D722" s="14" t="s">
        <v>20</v>
      </c>
      <c r="E722" s="14" t="s">
        <v>21</v>
      </c>
      <c r="F722" s="14" t="s">
        <v>22</v>
      </c>
      <c r="G722" s="15">
        <v>101</v>
      </c>
      <c r="H722" s="14" t="s">
        <v>23</v>
      </c>
      <c r="I722" s="12">
        <v>0.97</v>
      </c>
      <c r="J722" s="14" t="s">
        <v>17</v>
      </c>
    </row>
    <row r="723" spans="1:10" ht="14.4" x14ac:dyDescent="0.3">
      <c r="A723" s="14" t="s">
        <v>2840</v>
      </c>
      <c r="B723" s="13" t="s">
        <v>582</v>
      </c>
      <c r="C723" s="14">
        <v>452147012</v>
      </c>
      <c r="D723" s="14" t="s">
        <v>29</v>
      </c>
      <c r="E723" s="16" t="s">
        <v>1600</v>
      </c>
      <c r="F723" s="16" t="s">
        <v>1601</v>
      </c>
      <c r="G723" s="15">
        <v>205</v>
      </c>
      <c r="H723" s="14" t="s">
        <v>23</v>
      </c>
      <c r="I723" s="12">
        <v>0.97</v>
      </c>
      <c r="J723" s="14" t="s">
        <v>17</v>
      </c>
    </row>
    <row r="724" spans="1:10" ht="14.4" x14ac:dyDescent="0.3">
      <c r="A724" s="14" t="s">
        <v>2841</v>
      </c>
      <c r="B724" s="13" t="s">
        <v>583</v>
      </c>
      <c r="C724" s="14">
        <v>780297795</v>
      </c>
      <c r="D724" s="14" t="s">
        <v>39</v>
      </c>
      <c r="E724" s="16" t="s">
        <v>1598</v>
      </c>
      <c r="F724" s="16" t="s">
        <v>1599</v>
      </c>
      <c r="G724" s="15">
        <v>201</v>
      </c>
      <c r="H724" s="14" t="s">
        <v>23</v>
      </c>
      <c r="I724" s="12">
        <v>0.97</v>
      </c>
      <c r="J724" s="14" t="s">
        <v>17</v>
      </c>
    </row>
    <row r="725" spans="1:10" ht="14.4" x14ac:dyDescent="0.3">
      <c r="A725" s="14" t="s">
        <v>2842</v>
      </c>
      <c r="B725" s="13" t="s">
        <v>18</v>
      </c>
      <c r="C725" s="14">
        <v>573676751</v>
      </c>
      <c r="D725" s="14" t="s">
        <v>13</v>
      </c>
      <c r="E725" s="14" t="s">
        <v>14</v>
      </c>
      <c r="F725" s="14" t="s">
        <v>15</v>
      </c>
      <c r="G725" s="15">
        <v>1318</v>
      </c>
      <c r="H725" s="14" t="s">
        <v>16</v>
      </c>
      <c r="I725" s="12">
        <v>1.0669999999999999</v>
      </c>
      <c r="J725" s="14" t="s">
        <v>17</v>
      </c>
    </row>
    <row r="726" spans="1:10" ht="14.4" x14ac:dyDescent="0.3">
      <c r="A726" s="14" t="s">
        <v>2843</v>
      </c>
      <c r="B726" s="13" t="s">
        <v>501</v>
      </c>
      <c r="C726" s="14">
        <v>684906585</v>
      </c>
      <c r="D726" s="14" t="s">
        <v>29</v>
      </c>
      <c r="E726" s="16" t="s">
        <v>1600</v>
      </c>
      <c r="F726" s="16" t="s">
        <v>1601</v>
      </c>
      <c r="G726" s="15">
        <v>214</v>
      </c>
      <c r="H726" s="14" t="s">
        <v>23</v>
      </c>
      <c r="I726" s="12">
        <v>0.97</v>
      </c>
      <c r="J726" s="14" t="s">
        <v>17</v>
      </c>
    </row>
    <row r="727" spans="1:10" ht="14.4" x14ac:dyDescent="0.3">
      <c r="A727" s="14" t="s">
        <v>2844</v>
      </c>
      <c r="B727" s="13" t="s">
        <v>260</v>
      </c>
      <c r="C727" s="14">
        <v>137889727</v>
      </c>
      <c r="D727" s="14" t="s">
        <v>20</v>
      </c>
      <c r="E727" s="14" t="s">
        <v>21</v>
      </c>
      <c r="F727" s="14" t="s">
        <v>22</v>
      </c>
      <c r="G727" s="15">
        <v>102</v>
      </c>
      <c r="H727" s="14" t="s">
        <v>23</v>
      </c>
      <c r="I727" s="12">
        <v>0.97</v>
      </c>
      <c r="J727" s="14" t="s">
        <v>17</v>
      </c>
    </row>
    <row r="728" spans="1:10" ht="14.4" x14ac:dyDescent="0.3">
      <c r="A728" s="14" t="s">
        <v>2845</v>
      </c>
      <c r="B728" s="13" t="s">
        <v>396</v>
      </c>
      <c r="C728" s="14">
        <v>935492836</v>
      </c>
      <c r="D728" s="14" t="s">
        <v>43</v>
      </c>
      <c r="E728" s="14" t="s">
        <v>44</v>
      </c>
      <c r="F728" s="14" t="s">
        <v>45</v>
      </c>
      <c r="G728" s="15">
        <v>100</v>
      </c>
      <c r="H728" s="14" t="s">
        <v>46</v>
      </c>
      <c r="I728" s="12">
        <v>0.97</v>
      </c>
      <c r="J728" s="14" t="s">
        <v>17</v>
      </c>
    </row>
    <row r="729" spans="1:10" ht="14.4" x14ac:dyDescent="0.3">
      <c r="A729" s="14" t="s">
        <v>2846</v>
      </c>
      <c r="B729" s="13" t="s">
        <v>195</v>
      </c>
      <c r="C729" s="14">
        <v>937023969</v>
      </c>
      <c r="D729" s="14" t="s">
        <v>29</v>
      </c>
      <c r="E729" s="16" t="s">
        <v>1600</v>
      </c>
      <c r="F729" s="16" t="s">
        <v>1601</v>
      </c>
      <c r="G729" s="15">
        <v>218</v>
      </c>
      <c r="H729" s="14" t="s">
        <v>23</v>
      </c>
      <c r="I729" s="12">
        <v>0.97</v>
      </c>
      <c r="J729" s="14" t="s">
        <v>17</v>
      </c>
    </row>
    <row r="730" spans="1:10" ht="14.4" x14ac:dyDescent="0.3">
      <c r="A730" s="14" t="s">
        <v>2847</v>
      </c>
      <c r="B730" s="13" t="s">
        <v>184</v>
      </c>
      <c r="C730" s="14">
        <v>361576911</v>
      </c>
      <c r="D730" s="14" t="s">
        <v>35</v>
      </c>
      <c r="E730" s="14" t="s">
        <v>36</v>
      </c>
      <c r="F730" s="14" t="s">
        <v>26</v>
      </c>
      <c r="G730" s="15">
        <v>519</v>
      </c>
      <c r="H730" s="14" t="s">
        <v>37</v>
      </c>
      <c r="I730" s="12">
        <v>0.98939999999999995</v>
      </c>
      <c r="J730" s="14" t="s">
        <v>17</v>
      </c>
    </row>
    <row r="731" spans="1:10" ht="14.4" x14ac:dyDescent="0.3">
      <c r="A731" s="14" t="s">
        <v>2848</v>
      </c>
      <c r="B731" s="13" t="s">
        <v>675</v>
      </c>
      <c r="C731" s="14">
        <v>407877451</v>
      </c>
      <c r="D731" s="14" t="s">
        <v>43</v>
      </c>
      <c r="E731" s="14" t="s">
        <v>44</v>
      </c>
      <c r="F731" s="14" t="s">
        <v>45</v>
      </c>
      <c r="G731" s="15">
        <v>110</v>
      </c>
      <c r="H731" s="14" t="s">
        <v>46</v>
      </c>
      <c r="I731" s="12">
        <v>1</v>
      </c>
      <c r="J731" s="14" t="s">
        <v>637</v>
      </c>
    </row>
    <row r="732" spans="1:10" ht="14.4" x14ac:dyDescent="0.3">
      <c r="A732" s="14" t="s">
        <v>2849</v>
      </c>
      <c r="B732" s="13" t="s">
        <v>288</v>
      </c>
      <c r="C732" s="14">
        <v>178063750</v>
      </c>
      <c r="D732" s="14" t="s">
        <v>43</v>
      </c>
      <c r="E732" s="14" t="s">
        <v>44</v>
      </c>
      <c r="F732" s="14" t="s">
        <v>45</v>
      </c>
      <c r="G732" s="15">
        <v>106</v>
      </c>
      <c r="H732" s="14" t="s">
        <v>46</v>
      </c>
      <c r="I732" s="12">
        <v>0.97</v>
      </c>
      <c r="J732" s="14" t="s">
        <v>17</v>
      </c>
    </row>
    <row r="733" spans="1:10" ht="14.4" x14ac:dyDescent="0.3">
      <c r="A733" s="14" t="s">
        <v>2850</v>
      </c>
      <c r="B733" s="13" t="s">
        <v>229</v>
      </c>
      <c r="C733" s="14">
        <v>378338870</v>
      </c>
      <c r="D733" s="14" t="s">
        <v>35</v>
      </c>
      <c r="E733" s="14" t="s">
        <v>36</v>
      </c>
      <c r="F733" s="14" t="s">
        <v>26</v>
      </c>
      <c r="G733" s="15">
        <v>537</v>
      </c>
      <c r="H733" s="14" t="s">
        <v>37</v>
      </c>
      <c r="I733" s="12">
        <v>0.98939999999999995</v>
      </c>
      <c r="J733" s="14" t="s">
        <v>17</v>
      </c>
    </row>
    <row r="734" spans="1:10" ht="14.4" x14ac:dyDescent="0.3">
      <c r="A734" s="14" t="s">
        <v>2851</v>
      </c>
      <c r="B734" s="13" t="s">
        <v>468</v>
      </c>
      <c r="C734" s="14">
        <v>275807825</v>
      </c>
      <c r="D734" s="14" t="s">
        <v>13</v>
      </c>
      <c r="E734" s="14" t="s">
        <v>14</v>
      </c>
      <c r="F734" s="14" t="s">
        <v>15</v>
      </c>
      <c r="G734" s="15">
        <v>1294</v>
      </c>
      <c r="H734" s="14" t="s">
        <v>16</v>
      </c>
      <c r="I734" s="12">
        <v>1.0669999999999999</v>
      </c>
      <c r="J734" s="14" t="s">
        <v>17</v>
      </c>
    </row>
    <row r="735" spans="1:10" ht="14.4" x14ac:dyDescent="0.3">
      <c r="A735" s="14" t="s">
        <v>2852</v>
      </c>
      <c r="B735" s="13" t="s">
        <v>663</v>
      </c>
      <c r="C735" s="14">
        <v>374241488</v>
      </c>
      <c r="D735" s="14" t="s">
        <v>59</v>
      </c>
      <c r="E735" s="16" t="s">
        <v>1604</v>
      </c>
      <c r="F735" s="16" t="s">
        <v>1605</v>
      </c>
      <c r="G735" s="15">
        <v>2037</v>
      </c>
      <c r="H735" s="14" t="s">
        <v>60</v>
      </c>
      <c r="I735" s="12">
        <v>1.1000000000000001</v>
      </c>
      <c r="J735" s="14" t="s">
        <v>637</v>
      </c>
    </row>
    <row r="736" spans="1:10" ht="14.4" x14ac:dyDescent="0.3">
      <c r="A736" s="14" t="s">
        <v>2853</v>
      </c>
      <c r="B736" s="13" t="s">
        <v>157</v>
      </c>
      <c r="C736" s="14">
        <v>710661354</v>
      </c>
      <c r="D736" s="14" t="s">
        <v>35</v>
      </c>
      <c r="E736" s="14" t="s">
        <v>36</v>
      </c>
      <c r="F736" s="14" t="s">
        <v>26</v>
      </c>
      <c r="G736" s="15">
        <v>547</v>
      </c>
      <c r="H736" s="14" t="s">
        <v>37</v>
      </c>
      <c r="I736" s="12">
        <v>0.98939999999999995</v>
      </c>
      <c r="J736" s="14" t="s">
        <v>17</v>
      </c>
    </row>
    <row r="737" spans="1:10" ht="14.4" x14ac:dyDescent="0.3">
      <c r="A737" s="14" t="s">
        <v>2854</v>
      </c>
      <c r="B737" s="13" t="s">
        <v>103</v>
      </c>
      <c r="C737" s="14">
        <v>884715779</v>
      </c>
      <c r="D737" s="14" t="s">
        <v>29</v>
      </c>
      <c r="E737" s="16" t="s">
        <v>1600</v>
      </c>
      <c r="F737" s="16" t="s">
        <v>1601</v>
      </c>
      <c r="G737" s="15">
        <v>218</v>
      </c>
      <c r="H737" s="14" t="s">
        <v>23</v>
      </c>
      <c r="I737" s="12">
        <v>0.97</v>
      </c>
      <c r="J737" s="14" t="s">
        <v>17</v>
      </c>
    </row>
    <row r="738" spans="1:10" ht="14.4" x14ac:dyDescent="0.3">
      <c r="A738" s="14" t="s">
        <v>2855</v>
      </c>
      <c r="B738" s="13" t="s">
        <v>646</v>
      </c>
      <c r="C738" s="14">
        <v>820338462</v>
      </c>
      <c r="D738" s="14" t="s">
        <v>13</v>
      </c>
      <c r="E738" s="14" t="s">
        <v>14</v>
      </c>
      <c r="F738" s="14" t="s">
        <v>15</v>
      </c>
      <c r="G738" s="15">
        <v>1200</v>
      </c>
      <c r="H738" s="14" t="s">
        <v>16</v>
      </c>
      <c r="I738" s="12">
        <v>1.1000000000000001</v>
      </c>
      <c r="J738" s="14" t="s">
        <v>637</v>
      </c>
    </row>
    <row r="739" spans="1:10" ht="14.4" x14ac:dyDescent="0.3">
      <c r="A739" s="14" t="s">
        <v>2856</v>
      </c>
      <c r="B739" s="13" t="s">
        <v>219</v>
      </c>
      <c r="C739" s="14">
        <v>733775649</v>
      </c>
      <c r="D739" s="14" t="s">
        <v>1566</v>
      </c>
      <c r="E739" s="16" t="s">
        <v>1596</v>
      </c>
      <c r="F739" s="16" t="s">
        <v>1597</v>
      </c>
      <c r="G739" s="15">
        <v>202</v>
      </c>
      <c r="H739" s="14" t="s">
        <v>23</v>
      </c>
      <c r="I739" s="12">
        <v>0.98939999999999995</v>
      </c>
      <c r="J739" s="14" t="s">
        <v>17</v>
      </c>
    </row>
    <row r="740" spans="1:10" ht="14.4" x14ac:dyDescent="0.3">
      <c r="A740" s="14" t="s">
        <v>1615</v>
      </c>
      <c r="B740" s="13" t="s">
        <v>185</v>
      </c>
      <c r="C740" s="14">
        <v>631388991</v>
      </c>
      <c r="D740" s="14" t="s">
        <v>31</v>
      </c>
      <c r="E740" s="14" t="s">
        <v>32</v>
      </c>
      <c r="F740" s="14" t="s">
        <v>33</v>
      </c>
      <c r="G740" s="15">
        <v>264</v>
      </c>
      <c r="H740" s="14" t="s">
        <v>23</v>
      </c>
      <c r="I740" s="12">
        <v>0.97</v>
      </c>
      <c r="J740" s="14" t="s">
        <v>17</v>
      </c>
    </row>
    <row r="741" spans="1:10" ht="14.4" x14ac:dyDescent="0.3">
      <c r="A741" s="14" t="s">
        <v>2857</v>
      </c>
      <c r="B741" s="13" t="s">
        <v>402</v>
      </c>
      <c r="C741" s="14">
        <v>840403430</v>
      </c>
      <c r="D741" s="14" t="s">
        <v>59</v>
      </c>
      <c r="E741" s="16" t="s">
        <v>1604</v>
      </c>
      <c r="F741" s="16" t="s">
        <v>1605</v>
      </c>
      <c r="G741" s="15">
        <v>2184</v>
      </c>
      <c r="H741" s="14" t="s">
        <v>60</v>
      </c>
      <c r="I741" s="12">
        <v>1.0669999999999999</v>
      </c>
      <c r="J741" s="14" t="s">
        <v>17</v>
      </c>
    </row>
    <row r="742" spans="1:10" ht="14.4" x14ac:dyDescent="0.3">
      <c r="A742" s="14" t="s">
        <v>2858</v>
      </c>
      <c r="B742" s="13" t="s">
        <v>159</v>
      </c>
      <c r="C742" s="14">
        <v>843187681</v>
      </c>
      <c r="D742" s="14" t="s">
        <v>29</v>
      </c>
      <c r="E742" s="16" t="s">
        <v>1600</v>
      </c>
      <c r="F742" s="16" t="s">
        <v>1601</v>
      </c>
      <c r="G742" s="15">
        <v>210</v>
      </c>
      <c r="H742" s="14" t="s">
        <v>23</v>
      </c>
      <c r="I742" s="12">
        <v>0.97</v>
      </c>
      <c r="J742" s="14" t="s">
        <v>17</v>
      </c>
    </row>
    <row r="743" spans="1:10" ht="14.4" x14ac:dyDescent="0.3">
      <c r="A743" s="14" t="s">
        <v>2859</v>
      </c>
      <c r="B743" s="13" t="s">
        <v>280</v>
      </c>
      <c r="C743" s="14">
        <v>470718742</v>
      </c>
      <c r="D743" s="14" t="s">
        <v>1566</v>
      </c>
      <c r="E743" s="16" t="s">
        <v>1596</v>
      </c>
      <c r="F743" s="16" t="s">
        <v>1597</v>
      </c>
      <c r="G743" s="15">
        <v>206</v>
      </c>
      <c r="H743" s="14" t="s">
        <v>23</v>
      </c>
      <c r="I743" s="12">
        <v>0.98939999999999995</v>
      </c>
      <c r="J743" s="14" t="s">
        <v>17</v>
      </c>
    </row>
    <row r="744" spans="1:10" ht="14.4" x14ac:dyDescent="0.3">
      <c r="A744" s="14" t="s">
        <v>2860</v>
      </c>
      <c r="B744" s="13" t="s">
        <v>249</v>
      </c>
      <c r="C744" s="14">
        <v>976264367</v>
      </c>
      <c r="D744" s="14" t="s">
        <v>29</v>
      </c>
      <c r="E744" s="16" t="s">
        <v>1600</v>
      </c>
      <c r="F744" s="16" t="s">
        <v>1601</v>
      </c>
      <c r="G744" s="15">
        <v>207</v>
      </c>
      <c r="H744" s="14" t="s">
        <v>23</v>
      </c>
      <c r="I744" s="12">
        <v>0.97</v>
      </c>
      <c r="J744" s="14" t="s">
        <v>17</v>
      </c>
    </row>
    <row r="745" spans="1:10" ht="14.4" x14ac:dyDescent="0.3">
      <c r="A745" s="14" t="s">
        <v>2861</v>
      </c>
      <c r="B745" s="13" t="s">
        <v>361</v>
      </c>
      <c r="C745" s="14">
        <v>865590356</v>
      </c>
      <c r="D745" s="14" t="s">
        <v>1566</v>
      </c>
      <c r="E745" s="16" t="s">
        <v>1596</v>
      </c>
      <c r="F745" s="16" t="s">
        <v>1597</v>
      </c>
      <c r="G745" s="15">
        <v>218</v>
      </c>
      <c r="H745" s="14" t="s">
        <v>23</v>
      </c>
      <c r="I745" s="12">
        <v>0.98939999999999995</v>
      </c>
      <c r="J745" s="14" t="s">
        <v>17</v>
      </c>
    </row>
    <row r="746" spans="1:10" ht="14.4" x14ac:dyDescent="0.3">
      <c r="A746" s="14" t="s">
        <v>2862</v>
      </c>
      <c r="B746" s="13" t="s">
        <v>440</v>
      </c>
      <c r="C746" s="14">
        <v>615015764</v>
      </c>
      <c r="D746" s="14" t="s">
        <v>59</v>
      </c>
      <c r="E746" s="16" t="s">
        <v>1604</v>
      </c>
      <c r="F746" s="16" t="s">
        <v>1605</v>
      </c>
      <c r="G746" s="15">
        <v>2157</v>
      </c>
      <c r="H746" s="14" t="s">
        <v>60</v>
      </c>
      <c r="I746" s="12">
        <v>1.0669999999999999</v>
      </c>
      <c r="J746" s="14" t="s">
        <v>17</v>
      </c>
    </row>
    <row r="747" spans="1:10" ht="14.4" x14ac:dyDescent="0.3">
      <c r="A747" s="14" t="s">
        <v>2863</v>
      </c>
      <c r="B747" s="13" t="s">
        <v>49</v>
      </c>
      <c r="C747" s="14">
        <v>512348307</v>
      </c>
      <c r="D747" s="14" t="s">
        <v>25</v>
      </c>
      <c r="E747" s="16" t="s">
        <v>1602</v>
      </c>
      <c r="F747" s="16" t="s">
        <v>1603</v>
      </c>
      <c r="G747" s="15">
        <v>201</v>
      </c>
      <c r="H747" s="14" t="s">
        <v>27</v>
      </c>
      <c r="I747" s="12">
        <v>0.98939999999999995</v>
      </c>
      <c r="J747" s="14" t="s">
        <v>17</v>
      </c>
    </row>
    <row r="748" spans="1:10" ht="14.4" x14ac:dyDescent="0.3">
      <c r="A748" s="14" t="s">
        <v>2864</v>
      </c>
      <c r="B748" s="13" t="s">
        <v>289</v>
      </c>
      <c r="C748" s="14">
        <v>774117163</v>
      </c>
      <c r="D748" s="14" t="s">
        <v>1566</v>
      </c>
      <c r="E748" s="16" t="s">
        <v>1596</v>
      </c>
      <c r="F748" s="16" t="s">
        <v>1597</v>
      </c>
      <c r="G748" s="15">
        <v>207</v>
      </c>
      <c r="H748" s="14" t="s">
        <v>23</v>
      </c>
      <c r="I748" s="12">
        <v>0.98939999999999995</v>
      </c>
      <c r="J748" s="14" t="s">
        <v>17</v>
      </c>
    </row>
    <row r="749" spans="1:10" ht="14.4" x14ac:dyDescent="0.3">
      <c r="A749" s="14" t="s">
        <v>2865</v>
      </c>
      <c r="B749" s="13" t="s">
        <v>319</v>
      </c>
      <c r="C749" s="14">
        <v>206107371</v>
      </c>
      <c r="D749" s="14" t="s">
        <v>29</v>
      </c>
      <c r="E749" s="16" t="s">
        <v>1600</v>
      </c>
      <c r="F749" s="16" t="s">
        <v>1601</v>
      </c>
      <c r="G749" s="15">
        <v>219</v>
      </c>
      <c r="H749" s="14" t="s">
        <v>23</v>
      </c>
      <c r="I749" s="12">
        <v>0.97</v>
      </c>
      <c r="J749" s="14" t="s">
        <v>17</v>
      </c>
    </row>
    <row r="750" spans="1:10" ht="14.4" x14ac:dyDescent="0.3">
      <c r="A750" s="14" t="s">
        <v>2866</v>
      </c>
      <c r="B750" s="13" t="s">
        <v>418</v>
      </c>
      <c r="C750" s="14">
        <v>906587168</v>
      </c>
      <c r="D750" s="14" t="s">
        <v>35</v>
      </c>
      <c r="E750" s="14" t="s">
        <v>36</v>
      </c>
      <c r="F750" s="14" t="s">
        <v>26</v>
      </c>
      <c r="G750" s="15">
        <v>533</v>
      </c>
      <c r="H750" s="14" t="s">
        <v>37</v>
      </c>
      <c r="I750" s="12">
        <v>0.98939999999999995</v>
      </c>
      <c r="J750" s="14" t="s">
        <v>17</v>
      </c>
    </row>
    <row r="751" spans="1:10" ht="14.4" x14ac:dyDescent="0.3">
      <c r="A751" s="14" t="s">
        <v>2867</v>
      </c>
      <c r="B751" s="13" t="s">
        <v>234</v>
      </c>
      <c r="C751" s="14">
        <v>150737922</v>
      </c>
      <c r="D751" s="14" t="s">
        <v>13</v>
      </c>
      <c r="E751" s="14" t="s">
        <v>14</v>
      </c>
      <c r="F751" s="14" t="s">
        <v>15</v>
      </c>
      <c r="G751" s="15">
        <v>1258</v>
      </c>
      <c r="H751" s="14" t="s">
        <v>16</v>
      </c>
      <c r="I751" s="12">
        <v>1.0669999999999999</v>
      </c>
      <c r="J751" s="14" t="s">
        <v>17</v>
      </c>
    </row>
    <row r="752" spans="1:10" ht="14.4" x14ac:dyDescent="0.3">
      <c r="A752" s="14" t="s">
        <v>2868</v>
      </c>
      <c r="B752" s="13" t="s">
        <v>265</v>
      </c>
      <c r="C752" s="14">
        <v>666839874</v>
      </c>
      <c r="D752" s="14" t="s">
        <v>29</v>
      </c>
      <c r="E752" s="16" t="s">
        <v>1600</v>
      </c>
      <c r="F752" s="16" t="s">
        <v>1601</v>
      </c>
      <c r="G752" s="15">
        <v>211</v>
      </c>
      <c r="H752" s="14" t="s">
        <v>23</v>
      </c>
      <c r="I752" s="12">
        <v>0.97</v>
      </c>
      <c r="J752" s="14" t="s">
        <v>17</v>
      </c>
    </row>
    <row r="753" spans="1:10" ht="14.4" x14ac:dyDescent="0.3">
      <c r="A753" s="14" t="s">
        <v>2869</v>
      </c>
      <c r="B753" s="13" t="s">
        <v>676</v>
      </c>
      <c r="C753" s="14">
        <v>970649363</v>
      </c>
      <c r="D753" s="14" t="s">
        <v>1566</v>
      </c>
      <c r="E753" s="16" t="s">
        <v>1596</v>
      </c>
      <c r="F753" s="16" t="s">
        <v>1597</v>
      </c>
      <c r="G753" s="15">
        <v>212</v>
      </c>
      <c r="H753" s="14" t="s">
        <v>23</v>
      </c>
      <c r="I753" s="12">
        <v>1.02</v>
      </c>
      <c r="J753" s="14" t="s">
        <v>637</v>
      </c>
    </row>
    <row r="754" spans="1:10" ht="14.4" x14ac:dyDescent="0.3">
      <c r="A754" s="14" t="s">
        <v>2870</v>
      </c>
      <c r="B754" s="13" t="s">
        <v>388</v>
      </c>
      <c r="C754" s="14">
        <v>306167269</v>
      </c>
      <c r="D754" s="14" t="s">
        <v>1566</v>
      </c>
      <c r="E754" s="16" t="s">
        <v>1596</v>
      </c>
      <c r="F754" s="16" t="s">
        <v>1597</v>
      </c>
      <c r="G754" s="15">
        <v>209</v>
      </c>
      <c r="H754" s="14" t="s">
        <v>23</v>
      </c>
      <c r="I754" s="12">
        <v>0.98939999999999995</v>
      </c>
      <c r="J754" s="14" t="s">
        <v>17</v>
      </c>
    </row>
    <row r="755" spans="1:10" ht="14.4" x14ac:dyDescent="0.3">
      <c r="A755" s="14" t="s">
        <v>2871</v>
      </c>
      <c r="B755" s="13" t="s">
        <v>192</v>
      </c>
      <c r="C755" s="14">
        <v>979244165</v>
      </c>
      <c r="D755" s="14" t="s">
        <v>1566</v>
      </c>
      <c r="E755" s="16" t="s">
        <v>1596</v>
      </c>
      <c r="F755" s="16" t="s">
        <v>1597</v>
      </c>
      <c r="G755" s="15">
        <v>220</v>
      </c>
      <c r="H755" s="14" t="s">
        <v>23</v>
      </c>
      <c r="I755" s="12">
        <v>0.98939999999999995</v>
      </c>
      <c r="J755" s="14" t="s">
        <v>17</v>
      </c>
    </row>
    <row r="756" spans="1:10" ht="14.4" x14ac:dyDescent="0.3">
      <c r="A756" s="14" t="s">
        <v>2872</v>
      </c>
      <c r="B756" s="13" t="s">
        <v>19</v>
      </c>
      <c r="C756" s="14">
        <v>796101855</v>
      </c>
      <c r="D756" s="14" t="s">
        <v>20</v>
      </c>
      <c r="E756" s="14" t="s">
        <v>21</v>
      </c>
      <c r="F756" s="14" t="s">
        <v>22</v>
      </c>
      <c r="G756" s="15">
        <v>106</v>
      </c>
      <c r="H756" s="14" t="s">
        <v>23</v>
      </c>
      <c r="I756" s="12">
        <v>0.97</v>
      </c>
      <c r="J756" s="14" t="s">
        <v>17</v>
      </c>
    </row>
    <row r="757" spans="1:10" ht="14.4" x14ac:dyDescent="0.3">
      <c r="A757" s="14" t="s">
        <v>2873</v>
      </c>
      <c r="B757" s="13" t="s">
        <v>70</v>
      </c>
      <c r="C757" s="14">
        <v>652009671</v>
      </c>
      <c r="D757" s="14" t="s">
        <v>43</v>
      </c>
      <c r="E757" s="14" t="s">
        <v>44</v>
      </c>
      <c r="F757" s="14" t="s">
        <v>45</v>
      </c>
      <c r="G757" s="15">
        <v>110</v>
      </c>
      <c r="H757" s="14" t="s">
        <v>46</v>
      </c>
      <c r="I757" s="12">
        <v>0.97</v>
      </c>
      <c r="J757" s="14" t="s">
        <v>17</v>
      </c>
    </row>
    <row r="758" spans="1:10" ht="14.4" x14ac:dyDescent="0.3">
      <c r="A758" s="14" t="s">
        <v>2874</v>
      </c>
      <c r="B758" s="13" t="s">
        <v>160</v>
      </c>
      <c r="C758" s="14">
        <v>799922900</v>
      </c>
      <c r="D758" s="14" t="s">
        <v>39</v>
      </c>
      <c r="E758" s="16" t="s">
        <v>1598</v>
      </c>
      <c r="F758" s="16" t="s">
        <v>1599</v>
      </c>
      <c r="G758" s="15">
        <v>206</v>
      </c>
      <c r="H758" s="14" t="s">
        <v>23</v>
      </c>
      <c r="I758" s="12">
        <v>0.97</v>
      </c>
      <c r="J758" s="14" t="s">
        <v>17</v>
      </c>
    </row>
    <row r="759" spans="1:10" ht="14.4" x14ac:dyDescent="0.3">
      <c r="A759" s="14" t="s">
        <v>2875</v>
      </c>
      <c r="B759" s="13" t="s">
        <v>109</v>
      </c>
      <c r="C759" s="14">
        <v>847765711</v>
      </c>
      <c r="D759" s="14" t="s">
        <v>20</v>
      </c>
      <c r="E759" s="14" t="s">
        <v>21</v>
      </c>
      <c r="F759" s="14" t="s">
        <v>22</v>
      </c>
      <c r="G759" s="15">
        <v>108</v>
      </c>
      <c r="H759" s="14" t="s">
        <v>23</v>
      </c>
      <c r="I759" s="12">
        <v>0.97</v>
      </c>
      <c r="J759" s="14" t="s">
        <v>17</v>
      </c>
    </row>
    <row r="760" spans="1:10" ht="14.4" x14ac:dyDescent="0.3">
      <c r="A760" s="14" t="s">
        <v>2876</v>
      </c>
      <c r="B760" s="13" t="s">
        <v>544</v>
      </c>
      <c r="C760" s="14">
        <v>658005431</v>
      </c>
      <c r="D760" s="14" t="s">
        <v>35</v>
      </c>
      <c r="E760" s="14" t="s">
        <v>36</v>
      </c>
      <c r="F760" s="14" t="s">
        <v>26</v>
      </c>
      <c r="G760" s="15">
        <v>546</v>
      </c>
      <c r="H760" s="14" t="s">
        <v>37</v>
      </c>
      <c r="I760" s="12">
        <v>0.98939999999999995</v>
      </c>
      <c r="J760" s="14" t="s">
        <v>17</v>
      </c>
    </row>
    <row r="761" spans="1:10" ht="14.4" x14ac:dyDescent="0.3">
      <c r="A761" s="14" t="s">
        <v>2877</v>
      </c>
      <c r="B761" s="13" t="s">
        <v>473</v>
      </c>
      <c r="C761" s="14">
        <v>461953337</v>
      </c>
      <c r="D761" s="14" t="s">
        <v>31</v>
      </c>
      <c r="E761" s="14" t="s">
        <v>32</v>
      </c>
      <c r="F761" s="14" t="s">
        <v>33</v>
      </c>
      <c r="G761" s="15">
        <v>274</v>
      </c>
      <c r="H761" s="14" t="s">
        <v>23</v>
      </c>
      <c r="I761" s="12">
        <v>0.97</v>
      </c>
      <c r="J761" s="14" t="s">
        <v>17</v>
      </c>
    </row>
    <row r="762" spans="1:10" ht="14.4" x14ac:dyDescent="0.3">
      <c r="A762" s="14" t="s">
        <v>2878</v>
      </c>
      <c r="B762" s="13" t="s">
        <v>580</v>
      </c>
      <c r="C762" s="14">
        <v>970909857</v>
      </c>
      <c r="D762" s="14" t="s">
        <v>35</v>
      </c>
      <c r="E762" s="14" t="s">
        <v>36</v>
      </c>
      <c r="F762" s="14" t="s">
        <v>26</v>
      </c>
      <c r="G762" s="15">
        <v>524</v>
      </c>
      <c r="H762" s="14" t="s">
        <v>37</v>
      </c>
      <c r="I762" s="12">
        <v>0.98939999999999995</v>
      </c>
      <c r="J762" s="14" t="s">
        <v>17</v>
      </c>
    </row>
    <row r="763" spans="1:10" ht="14.4" x14ac:dyDescent="0.3">
      <c r="A763" s="14" t="s">
        <v>2879</v>
      </c>
      <c r="B763" s="13" t="s">
        <v>599</v>
      </c>
      <c r="C763" s="14">
        <v>723779726</v>
      </c>
      <c r="D763" s="14" t="s">
        <v>31</v>
      </c>
      <c r="E763" s="14" t="s">
        <v>32</v>
      </c>
      <c r="F763" s="14" t="s">
        <v>33</v>
      </c>
      <c r="G763" s="15">
        <v>252</v>
      </c>
      <c r="H763" s="14" t="s">
        <v>23</v>
      </c>
      <c r="I763" s="12">
        <v>0.97</v>
      </c>
      <c r="J763" s="14" t="s">
        <v>17</v>
      </c>
    </row>
    <row r="764" spans="1:10" ht="14.4" x14ac:dyDescent="0.3">
      <c r="A764" s="14" t="s">
        <v>2880</v>
      </c>
      <c r="B764" s="13" t="s">
        <v>101</v>
      </c>
      <c r="C764" s="14">
        <v>313711293</v>
      </c>
      <c r="D764" s="14" t="s">
        <v>59</v>
      </c>
      <c r="E764" s="16" t="s">
        <v>1604</v>
      </c>
      <c r="F764" s="16" t="s">
        <v>1605</v>
      </c>
      <c r="G764" s="15">
        <v>2034</v>
      </c>
      <c r="H764" s="14" t="s">
        <v>60</v>
      </c>
      <c r="I764" s="12">
        <v>1.0669999999999999</v>
      </c>
      <c r="J764" s="14" t="s">
        <v>17</v>
      </c>
    </row>
    <row r="765" spans="1:10" ht="14.4" x14ac:dyDescent="0.3">
      <c r="A765" s="14" t="s">
        <v>2881</v>
      </c>
      <c r="B765" s="13" t="s">
        <v>654</v>
      </c>
      <c r="C765" s="14">
        <v>892293240</v>
      </c>
      <c r="D765" s="14" t="s">
        <v>59</v>
      </c>
      <c r="E765" s="16" t="s">
        <v>1604</v>
      </c>
      <c r="F765" s="16" t="s">
        <v>1605</v>
      </c>
      <c r="G765" s="15">
        <v>2097</v>
      </c>
      <c r="H765" s="14" t="s">
        <v>60</v>
      </c>
      <c r="I765" s="12">
        <v>1.1000000000000001</v>
      </c>
      <c r="J765" s="14" t="s">
        <v>637</v>
      </c>
    </row>
    <row r="766" spans="1:10" ht="14.4" x14ac:dyDescent="0.3">
      <c r="A766" s="14" t="s">
        <v>2882</v>
      </c>
      <c r="B766" s="13" t="s">
        <v>914</v>
      </c>
      <c r="C766" s="14">
        <v>200351767</v>
      </c>
      <c r="D766" s="14" t="s">
        <v>43</v>
      </c>
      <c r="E766" s="14" t="s">
        <v>44</v>
      </c>
      <c r="F766" s="14" t="s">
        <v>45</v>
      </c>
      <c r="G766" s="15">
        <v>101</v>
      </c>
      <c r="H766" s="14" t="s">
        <v>46</v>
      </c>
      <c r="I766" s="12">
        <v>1</v>
      </c>
      <c r="J766" s="14" t="s">
        <v>637</v>
      </c>
    </row>
    <row r="767" spans="1:10" ht="14.4" x14ac:dyDescent="0.3">
      <c r="A767" s="14" t="s">
        <v>2883</v>
      </c>
      <c r="B767" s="13" t="s">
        <v>977</v>
      </c>
      <c r="C767" s="14">
        <v>365764881</v>
      </c>
      <c r="D767" s="14" t="s">
        <v>31</v>
      </c>
      <c r="E767" s="14" t="s">
        <v>32</v>
      </c>
      <c r="F767" s="14" t="s">
        <v>33</v>
      </c>
      <c r="G767" s="15">
        <v>261</v>
      </c>
      <c r="H767" s="14" t="s">
        <v>23</v>
      </c>
      <c r="I767" s="12">
        <v>1</v>
      </c>
      <c r="J767" s="14" t="s">
        <v>637</v>
      </c>
    </row>
    <row r="768" spans="1:10" ht="14.4" x14ac:dyDescent="0.3">
      <c r="A768" s="14" t="s">
        <v>2884</v>
      </c>
      <c r="B768" s="13" t="s">
        <v>592</v>
      </c>
      <c r="C768" s="14">
        <v>158119410</v>
      </c>
      <c r="D768" s="14" t="s">
        <v>39</v>
      </c>
      <c r="E768" s="16" t="s">
        <v>1598</v>
      </c>
      <c r="F768" s="16" t="s">
        <v>1599</v>
      </c>
      <c r="G768" s="15">
        <v>201</v>
      </c>
      <c r="H768" s="14" t="s">
        <v>23</v>
      </c>
      <c r="I768" s="12">
        <v>0.97</v>
      </c>
      <c r="J768" s="14" t="s">
        <v>17</v>
      </c>
    </row>
    <row r="769" spans="1:10" ht="14.4" x14ac:dyDescent="0.3">
      <c r="A769" s="14" t="s">
        <v>2885</v>
      </c>
      <c r="B769" s="13" t="s">
        <v>822</v>
      </c>
      <c r="C769" s="14">
        <v>101709254</v>
      </c>
      <c r="D769" s="14" t="s">
        <v>1566</v>
      </c>
      <c r="E769" s="16" t="s">
        <v>1596</v>
      </c>
      <c r="F769" s="16" t="s">
        <v>1597</v>
      </c>
      <c r="G769" s="15">
        <v>2152</v>
      </c>
      <c r="H769" s="14" t="s">
        <v>23</v>
      </c>
      <c r="I769" s="12">
        <v>1.1000000000000001</v>
      </c>
      <c r="J769" s="14" t="s">
        <v>637</v>
      </c>
    </row>
    <row r="770" spans="1:10" ht="14.4" x14ac:dyDescent="0.3">
      <c r="A770" s="14" t="s">
        <v>2886</v>
      </c>
      <c r="B770" s="13" t="s">
        <v>848</v>
      </c>
      <c r="C770" s="14">
        <v>562519029</v>
      </c>
      <c r="D770" s="14" t="s">
        <v>39</v>
      </c>
      <c r="E770" s="16" t="s">
        <v>1598</v>
      </c>
      <c r="F770" s="16" t="s">
        <v>1599</v>
      </c>
      <c r="G770" s="15">
        <v>218</v>
      </c>
      <c r="H770" s="14" t="s">
        <v>23</v>
      </c>
      <c r="I770" s="12">
        <v>1</v>
      </c>
      <c r="J770" s="14" t="s">
        <v>637</v>
      </c>
    </row>
    <row r="771" spans="1:10" ht="14.4" x14ac:dyDescent="0.3">
      <c r="A771" s="14" t="s">
        <v>2887</v>
      </c>
      <c r="B771" s="13" t="s">
        <v>802</v>
      </c>
      <c r="C771" s="14">
        <v>569864090</v>
      </c>
      <c r="D771" s="14" t="s">
        <v>1566</v>
      </c>
      <c r="E771" s="16" t="s">
        <v>1596</v>
      </c>
      <c r="F771" s="16" t="s">
        <v>1597</v>
      </c>
      <c r="G771" s="15">
        <v>209</v>
      </c>
      <c r="H771" s="14" t="s">
        <v>23</v>
      </c>
      <c r="I771" s="12">
        <v>1</v>
      </c>
      <c r="J771" s="14" t="s">
        <v>637</v>
      </c>
    </row>
    <row r="772" spans="1:10" ht="14.4" x14ac:dyDescent="0.3">
      <c r="A772" s="14" t="s">
        <v>2888</v>
      </c>
      <c r="B772" s="13" t="s">
        <v>780</v>
      </c>
      <c r="C772" s="14">
        <v>103193705</v>
      </c>
      <c r="D772" s="14" t="s">
        <v>29</v>
      </c>
      <c r="E772" s="16" t="s">
        <v>1600</v>
      </c>
      <c r="F772" s="16" t="s">
        <v>1601</v>
      </c>
      <c r="G772" s="15">
        <v>103</v>
      </c>
      <c r="H772" s="14" t="s">
        <v>23</v>
      </c>
      <c r="I772" s="12">
        <v>1</v>
      </c>
      <c r="J772" s="14" t="s">
        <v>637</v>
      </c>
    </row>
    <row r="773" spans="1:10" ht="14.4" x14ac:dyDescent="0.3">
      <c r="A773" s="14" t="s">
        <v>2889</v>
      </c>
      <c r="B773" s="13" t="s">
        <v>756</v>
      </c>
      <c r="C773" s="14">
        <v>553650262</v>
      </c>
      <c r="D773" s="14" t="s">
        <v>31</v>
      </c>
      <c r="E773" s="14" t="s">
        <v>32</v>
      </c>
      <c r="F773" s="14" t="s">
        <v>33</v>
      </c>
      <c r="G773" s="15">
        <v>271</v>
      </c>
      <c r="H773" s="14" t="s">
        <v>23</v>
      </c>
      <c r="I773" s="12">
        <v>1</v>
      </c>
      <c r="J773" s="14" t="s">
        <v>637</v>
      </c>
    </row>
    <row r="774" spans="1:10" ht="14.4" x14ac:dyDescent="0.3">
      <c r="A774" s="14" t="s">
        <v>2890</v>
      </c>
      <c r="B774" s="13" t="s">
        <v>636</v>
      </c>
      <c r="C774" s="14">
        <v>781804278</v>
      </c>
      <c r="D774" s="14" t="s">
        <v>13</v>
      </c>
      <c r="E774" s="14" t="s">
        <v>14</v>
      </c>
      <c r="F774" s="14" t="s">
        <v>15</v>
      </c>
      <c r="G774" s="15">
        <v>1302</v>
      </c>
      <c r="H774" s="14" t="s">
        <v>16</v>
      </c>
      <c r="I774" s="12">
        <v>1.1000000000000001</v>
      </c>
      <c r="J774" s="14" t="s">
        <v>637</v>
      </c>
    </row>
    <row r="775" spans="1:10" ht="14.4" x14ac:dyDescent="0.3">
      <c r="A775" s="14" t="s">
        <v>2891</v>
      </c>
      <c r="B775" s="13" t="s">
        <v>900</v>
      </c>
      <c r="C775" s="14">
        <v>884122773</v>
      </c>
      <c r="D775" s="14" t="s">
        <v>29</v>
      </c>
      <c r="E775" s="16" t="s">
        <v>1600</v>
      </c>
      <c r="F775" s="16" t="s">
        <v>1601</v>
      </c>
      <c r="G775" s="15">
        <v>200</v>
      </c>
      <c r="H775" s="14" t="s">
        <v>23</v>
      </c>
      <c r="I775" s="12">
        <v>1</v>
      </c>
      <c r="J775" s="14" t="s">
        <v>637</v>
      </c>
    </row>
    <row r="776" spans="1:10" ht="14.4" x14ac:dyDescent="0.3">
      <c r="A776" s="14" t="s">
        <v>2892</v>
      </c>
      <c r="B776" s="13" t="s">
        <v>966</v>
      </c>
      <c r="C776" s="14">
        <v>581200957</v>
      </c>
      <c r="D776" s="14" t="s">
        <v>25</v>
      </c>
      <c r="E776" s="16" t="s">
        <v>1602</v>
      </c>
      <c r="F776" s="16" t="s">
        <v>1603</v>
      </c>
      <c r="G776" s="15">
        <v>211</v>
      </c>
      <c r="H776" s="14" t="s">
        <v>27</v>
      </c>
      <c r="I776" s="12">
        <v>1.02</v>
      </c>
      <c r="J776" s="14" t="s">
        <v>637</v>
      </c>
    </row>
    <row r="777" spans="1:10" ht="14.4" x14ac:dyDescent="0.3">
      <c r="A777" s="14" t="s">
        <v>2893</v>
      </c>
      <c r="B777" s="13" t="s">
        <v>1020</v>
      </c>
      <c r="C777" s="14">
        <v>788716043</v>
      </c>
      <c r="D777" s="14" t="s">
        <v>25</v>
      </c>
      <c r="E777" s="16" t="s">
        <v>1602</v>
      </c>
      <c r="F777" s="16" t="s">
        <v>1603</v>
      </c>
      <c r="G777" s="15">
        <v>203</v>
      </c>
      <c r="H777" s="14" t="s">
        <v>27</v>
      </c>
      <c r="I777" s="12">
        <v>1.02</v>
      </c>
      <c r="J777" s="14" t="s">
        <v>637</v>
      </c>
    </row>
    <row r="778" spans="1:10" ht="14.4" x14ac:dyDescent="0.3">
      <c r="A778" s="14" t="s">
        <v>2894</v>
      </c>
      <c r="B778" s="13" t="s">
        <v>853</v>
      </c>
      <c r="C778" s="14">
        <v>874373760</v>
      </c>
      <c r="D778" s="14" t="s">
        <v>25</v>
      </c>
      <c r="E778" s="16" t="s">
        <v>1602</v>
      </c>
      <c r="F778" s="16" t="s">
        <v>1603</v>
      </c>
      <c r="G778" s="15">
        <v>219</v>
      </c>
      <c r="H778" s="14" t="s">
        <v>27</v>
      </c>
      <c r="I778" s="12">
        <v>1.02</v>
      </c>
      <c r="J778" s="14" t="s">
        <v>637</v>
      </c>
    </row>
    <row r="779" spans="1:10" ht="14.4" x14ac:dyDescent="0.3">
      <c r="A779" s="14" t="s">
        <v>2895</v>
      </c>
      <c r="B779" s="13" t="s">
        <v>712</v>
      </c>
      <c r="C779" s="14">
        <v>222143035</v>
      </c>
      <c r="D779" s="14" t="s">
        <v>1566</v>
      </c>
      <c r="E779" s="16" t="s">
        <v>1596</v>
      </c>
      <c r="F779" s="16" t="s">
        <v>1597</v>
      </c>
      <c r="G779" s="15">
        <v>210</v>
      </c>
      <c r="H779" s="14" t="s">
        <v>23</v>
      </c>
      <c r="I779" s="12">
        <v>1.02</v>
      </c>
      <c r="J779" s="14" t="s">
        <v>637</v>
      </c>
    </row>
    <row r="780" spans="1:10" ht="14.4" x14ac:dyDescent="0.3">
      <c r="A780" s="14" t="s">
        <v>2896</v>
      </c>
      <c r="B780" s="13" t="s">
        <v>942</v>
      </c>
      <c r="C780" s="14">
        <v>658140532</v>
      </c>
      <c r="D780" s="14" t="s">
        <v>25</v>
      </c>
      <c r="E780" s="16" t="s">
        <v>1602</v>
      </c>
      <c r="F780" s="16" t="s">
        <v>1603</v>
      </c>
      <c r="G780" s="15">
        <v>200</v>
      </c>
      <c r="H780" s="14" t="s">
        <v>27</v>
      </c>
      <c r="I780" s="12">
        <v>1.02</v>
      </c>
      <c r="J780" s="14" t="s">
        <v>637</v>
      </c>
    </row>
    <row r="781" spans="1:10" ht="14.4" x14ac:dyDescent="0.3">
      <c r="A781" s="14" t="s">
        <v>2897</v>
      </c>
      <c r="B781" s="13" t="s">
        <v>1005</v>
      </c>
      <c r="C781" s="14">
        <v>791268225</v>
      </c>
      <c r="D781" s="14" t="s">
        <v>29</v>
      </c>
      <c r="E781" s="16" t="s">
        <v>1600</v>
      </c>
      <c r="F781" s="16" t="s">
        <v>1601</v>
      </c>
      <c r="G781" s="15">
        <v>200</v>
      </c>
      <c r="H781" s="14" t="s">
        <v>23</v>
      </c>
      <c r="I781" s="12">
        <v>1</v>
      </c>
      <c r="J781" s="14" t="s">
        <v>637</v>
      </c>
    </row>
    <row r="782" spans="1:10" ht="14.4" x14ac:dyDescent="0.3">
      <c r="A782" s="14" t="s">
        <v>2898</v>
      </c>
      <c r="B782" s="13" t="s">
        <v>857</v>
      </c>
      <c r="C782" s="14">
        <v>727235807</v>
      </c>
      <c r="D782" s="14" t="s">
        <v>39</v>
      </c>
      <c r="E782" s="16" t="s">
        <v>1598</v>
      </c>
      <c r="F782" s="16" t="s">
        <v>1599</v>
      </c>
      <c r="G782" s="15">
        <v>207</v>
      </c>
      <c r="H782" s="14" t="s">
        <v>23</v>
      </c>
      <c r="I782" s="12">
        <v>1</v>
      </c>
      <c r="J782" s="14" t="s">
        <v>637</v>
      </c>
    </row>
    <row r="783" spans="1:10" ht="14.4" x14ac:dyDescent="0.3">
      <c r="A783" s="14" t="s">
        <v>2899</v>
      </c>
      <c r="B783" s="13" t="s">
        <v>959</v>
      </c>
      <c r="C783" s="14">
        <v>696430951</v>
      </c>
      <c r="D783" s="14" t="s">
        <v>31</v>
      </c>
      <c r="E783" s="14" t="s">
        <v>32</v>
      </c>
      <c r="F783" s="14" t="s">
        <v>33</v>
      </c>
      <c r="G783" s="15">
        <v>262</v>
      </c>
      <c r="H783" s="14" t="s">
        <v>23</v>
      </c>
      <c r="I783" s="12">
        <v>1</v>
      </c>
      <c r="J783" s="14" t="s">
        <v>637</v>
      </c>
    </row>
    <row r="784" spans="1:10" ht="14.4" x14ac:dyDescent="0.3">
      <c r="A784" s="14" t="s">
        <v>2900</v>
      </c>
      <c r="B784" s="13" t="s">
        <v>1013</v>
      </c>
      <c r="C784" s="14">
        <v>827722601</v>
      </c>
      <c r="D784" s="14" t="s">
        <v>31</v>
      </c>
      <c r="E784" s="14" t="s">
        <v>32</v>
      </c>
      <c r="F784" s="14" t="s">
        <v>33</v>
      </c>
      <c r="G784" s="15">
        <v>263</v>
      </c>
      <c r="H784" s="14" t="s">
        <v>23</v>
      </c>
      <c r="I784" s="12">
        <v>1</v>
      </c>
      <c r="J784" s="14" t="s">
        <v>637</v>
      </c>
    </row>
    <row r="785" spans="1:10" ht="14.4" x14ac:dyDescent="0.3">
      <c r="A785" s="14" t="s">
        <v>2901</v>
      </c>
      <c r="B785" s="13" t="s">
        <v>903</v>
      </c>
      <c r="C785" s="14">
        <v>356704703</v>
      </c>
      <c r="D785" s="14" t="s">
        <v>13</v>
      </c>
      <c r="E785" s="14" t="s">
        <v>14</v>
      </c>
      <c r="F785" s="14" t="s">
        <v>15</v>
      </c>
      <c r="G785" s="15">
        <v>1305</v>
      </c>
      <c r="H785" s="14" t="s">
        <v>16</v>
      </c>
      <c r="I785" s="12">
        <v>1.1000000000000001</v>
      </c>
      <c r="J785" s="14" t="s">
        <v>637</v>
      </c>
    </row>
    <row r="786" spans="1:10" ht="14.4" x14ac:dyDescent="0.3">
      <c r="A786" s="14" t="s">
        <v>2902</v>
      </c>
      <c r="B786" s="13" t="s">
        <v>869</v>
      </c>
      <c r="C786" s="14">
        <v>403337330</v>
      </c>
      <c r="D786" s="14" t="s">
        <v>20</v>
      </c>
      <c r="E786" s="14" t="s">
        <v>21</v>
      </c>
      <c r="F786" s="14" t="s">
        <v>22</v>
      </c>
      <c r="G786" s="15">
        <v>110</v>
      </c>
      <c r="H786" s="14" t="s">
        <v>23</v>
      </c>
      <c r="I786" s="12">
        <v>1</v>
      </c>
      <c r="J786" s="14" t="s">
        <v>637</v>
      </c>
    </row>
    <row r="787" spans="1:10" ht="14.4" x14ac:dyDescent="0.3">
      <c r="A787" s="14" t="s">
        <v>2903</v>
      </c>
      <c r="B787" s="13" t="s">
        <v>866</v>
      </c>
      <c r="C787" s="14">
        <v>662392242</v>
      </c>
      <c r="D787" s="14" t="s">
        <v>39</v>
      </c>
      <c r="E787" s="16" t="s">
        <v>1598</v>
      </c>
      <c r="F787" s="16" t="s">
        <v>1599</v>
      </c>
      <c r="G787" s="15">
        <v>220</v>
      </c>
      <c r="H787" s="14" t="s">
        <v>23</v>
      </c>
      <c r="I787" s="12">
        <v>1</v>
      </c>
      <c r="J787" s="14" t="s">
        <v>637</v>
      </c>
    </row>
    <row r="788" spans="1:10" ht="14.4" x14ac:dyDescent="0.3">
      <c r="A788" s="14" t="s">
        <v>2904</v>
      </c>
      <c r="B788" s="13" t="s">
        <v>918</v>
      </c>
      <c r="C788" s="14">
        <v>491344481</v>
      </c>
      <c r="D788" s="14" t="s">
        <v>29</v>
      </c>
      <c r="E788" s="16" t="s">
        <v>1600</v>
      </c>
      <c r="F788" s="16" t="s">
        <v>1601</v>
      </c>
      <c r="G788" s="15">
        <v>214</v>
      </c>
      <c r="H788" s="14" t="s">
        <v>23</v>
      </c>
      <c r="I788" s="12">
        <v>1</v>
      </c>
      <c r="J788" s="14" t="s">
        <v>637</v>
      </c>
    </row>
    <row r="789" spans="1:10" ht="14.4" x14ac:dyDescent="0.3">
      <c r="A789" s="14" t="s">
        <v>2905</v>
      </c>
      <c r="B789" s="13" t="s">
        <v>981</v>
      </c>
      <c r="C789" s="14">
        <v>406884002</v>
      </c>
      <c r="D789" s="14" t="s">
        <v>13</v>
      </c>
      <c r="E789" s="14" t="s">
        <v>14</v>
      </c>
      <c r="F789" s="14" t="s">
        <v>15</v>
      </c>
      <c r="G789" s="15">
        <v>1218</v>
      </c>
      <c r="H789" s="14" t="s">
        <v>16</v>
      </c>
      <c r="I789" s="12">
        <v>1.1000000000000001</v>
      </c>
      <c r="J789" s="14" t="s">
        <v>637</v>
      </c>
    </row>
    <row r="790" spans="1:10" ht="14.4" x14ac:dyDescent="0.3">
      <c r="A790" s="14" t="s">
        <v>2906</v>
      </c>
      <c r="B790" s="13" t="s">
        <v>930</v>
      </c>
      <c r="C790" s="14">
        <v>468815055</v>
      </c>
      <c r="D790" s="14" t="s">
        <v>13</v>
      </c>
      <c r="E790" s="14" t="s">
        <v>14</v>
      </c>
      <c r="F790" s="14" t="s">
        <v>15</v>
      </c>
      <c r="G790" s="15">
        <v>1263</v>
      </c>
      <c r="H790" s="14" t="s">
        <v>16</v>
      </c>
      <c r="I790" s="12">
        <v>1.1000000000000001</v>
      </c>
      <c r="J790" s="14" t="s">
        <v>637</v>
      </c>
    </row>
    <row r="791" spans="1:10" ht="14.4" x14ac:dyDescent="0.3">
      <c r="A791" s="14" t="s">
        <v>2907</v>
      </c>
      <c r="B791" s="13" t="s">
        <v>993</v>
      </c>
      <c r="C791" s="14">
        <v>727319588</v>
      </c>
      <c r="D791" s="14" t="s">
        <v>25</v>
      </c>
      <c r="E791" s="16" t="s">
        <v>1602</v>
      </c>
      <c r="F791" s="16" t="s">
        <v>1603</v>
      </c>
      <c r="G791" s="15">
        <v>207</v>
      </c>
      <c r="H791" s="14" t="s">
        <v>27</v>
      </c>
      <c r="I791" s="12">
        <v>1.02</v>
      </c>
      <c r="J791" s="14" t="s">
        <v>637</v>
      </c>
    </row>
    <row r="792" spans="1:10" ht="14.4" x14ac:dyDescent="0.3">
      <c r="A792" s="14" t="s">
        <v>2908</v>
      </c>
      <c r="B792" s="13" t="s">
        <v>880</v>
      </c>
      <c r="C792" s="14">
        <v>751746875</v>
      </c>
      <c r="D792" s="14" t="s">
        <v>25</v>
      </c>
      <c r="E792" s="16" t="s">
        <v>1602</v>
      </c>
      <c r="F792" s="16" t="s">
        <v>1603</v>
      </c>
      <c r="G792" s="15">
        <v>206</v>
      </c>
      <c r="H792" s="14" t="s">
        <v>27</v>
      </c>
      <c r="I792" s="12">
        <v>1.02</v>
      </c>
      <c r="J792" s="14" t="s">
        <v>637</v>
      </c>
    </row>
    <row r="793" spans="1:10" ht="14.4" x14ac:dyDescent="0.3">
      <c r="A793" s="14" t="s">
        <v>2909</v>
      </c>
      <c r="B793" s="13" t="s">
        <v>948</v>
      </c>
      <c r="C793" s="14">
        <v>337263530</v>
      </c>
      <c r="D793" s="14" t="s">
        <v>13</v>
      </c>
      <c r="E793" s="14" t="s">
        <v>14</v>
      </c>
      <c r="F793" s="14" t="s">
        <v>15</v>
      </c>
      <c r="G793" s="15">
        <v>1205</v>
      </c>
      <c r="H793" s="14" t="s">
        <v>16</v>
      </c>
      <c r="I793" s="12">
        <v>1.1000000000000001</v>
      </c>
      <c r="J793" s="14" t="s">
        <v>637</v>
      </c>
    </row>
    <row r="794" spans="1:10" ht="14.4" x14ac:dyDescent="0.3">
      <c r="A794" s="14" t="s">
        <v>2910</v>
      </c>
      <c r="B794" s="13" t="s">
        <v>858</v>
      </c>
      <c r="C794" s="14">
        <v>461327262</v>
      </c>
      <c r="D794" s="14" t="s">
        <v>59</v>
      </c>
      <c r="E794" s="16" t="s">
        <v>1604</v>
      </c>
      <c r="F794" s="16" t="s">
        <v>1605</v>
      </c>
      <c r="G794" s="15">
        <v>2173</v>
      </c>
      <c r="H794" s="14" t="s">
        <v>60</v>
      </c>
      <c r="I794" s="12">
        <v>1.1000000000000001</v>
      </c>
      <c r="J794" s="14" t="s">
        <v>637</v>
      </c>
    </row>
    <row r="795" spans="1:10" ht="14.4" x14ac:dyDescent="0.3">
      <c r="A795" s="14" t="s">
        <v>2911</v>
      </c>
      <c r="B795" s="13" t="s">
        <v>968</v>
      </c>
      <c r="C795" s="14">
        <v>674704378</v>
      </c>
      <c r="D795" s="14" t="s">
        <v>31</v>
      </c>
      <c r="E795" s="14" t="s">
        <v>32</v>
      </c>
      <c r="F795" s="14" t="s">
        <v>33</v>
      </c>
      <c r="G795" s="15">
        <v>263</v>
      </c>
      <c r="H795" s="14" t="s">
        <v>23</v>
      </c>
      <c r="I795" s="12">
        <v>1</v>
      </c>
      <c r="J795" s="14" t="s">
        <v>637</v>
      </c>
    </row>
    <row r="796" spans="1:10" ht="14.4" x14ac:dyDescent="0.3">
      <c r="A796" s="14" t="s">
        <v>2912</v>
      </c>
      <c r="B796" s="13" t="s">
        <v>1022</v>
      </c>
      <c r="C796" s="14">
        <v>767897314</v>
      </c>
      <c r="D796" s="14" t="s">
        <v>31</v>
      </c>
      <c r="E796" s="14" t="s">
        <v>32</v>
      </c>
      <c r="F796" s="14" t="s">
        <v>33</v>
      </c>
      <c r="G796" s="15">
        <v>265</v>
      </c>
      <c r="H796" s="14" t="s">
        <v>23</v>
      </c>
      <c r="I796" s="12">
        <v>1</v>
      </c>
      <c r="J796" s="14" t="s">
        <v>637</v>
      </c>
    </row>
    <row r="797" spans="1:10" ht="14.4" x14ac:dyDescent="0.3">
      <c r="A797" s="14" t="s">
        <v>2913</v>
      </c>
      <c r="B797" s="13" t="s">
        <v>902</v>
      </c>
      <c r="C797" s="14">
        <v>577517496</v>
      </c>
      <c r="D797" s="14" t="s">
        <v>59</v>
      </c>
      <c r="E797" s="16" t="s">
        <v>1604</v>
      </c>
      <c r="F797" s="16" t="s">
        <v>1605</v>
      </c>
      <c r="G797" s="15">
        <v>2125</v>
      </c>
      <c r="H797" s="14" t="s">
        <v>60</v>
      </c>
      <c r="I797" s="12">
        <v>1.1000000000000001</v>
      </c>
      <c r="J797" s="14" t="s">
        <v>637</v>
      </c>
    </row>
    <row r="798" spans="1:10" ht="14.4" x14ac:dyDescent="0.3">
      <c r="A798" s="14" t="s">
        <v>2914</v>
      </c>
      <c r="B798" s="13" t="s">
        <v>746</v>
      </c>
      <c r="C798" s="14">
        <v>287914485</v>
      </c>
      <c r="D798" s="14" t="s">
        <v>29</v>
      </c>
      <c r="E798" s="16" t="s">
        <v>1600</v>
      </c>
      <c r="F798" s="16" t="s">
        <v>1601</v>
      </c>
      <c r="G798" s="15">
        <v>508</v>
      </c>
      <c r="H798" s="14" t="s">
        <v>23</v>
      </c>
      <c r="I798" s="12">
        <v>1.02</v>
      </c>
      <c r="J798" s="14" t="s">
        <v>637</v>
      </c>
    </row>
    <row r="799" spans="1:10" ht="14.4" x14ac:dyDescent="0.3">
      <c r="A799" s="14" t="s">
        <v>2915</v>
      </c>
      <c r="B799" s="13" t="s">
        <v>497</v>
      </c>
      <c r="C799" s="14">
        <v>605698958</v>
      </c>
      <c r="D799" s="14" t="s">
        <v>43</v>
      </c>
      <c r="E799" s="14" t="s">
        <v>44</v>
      </c>
      <c r="F799" s="14" t="s">
        <v>45</v>
      </c>
      <c r="G799" s="15">
        <v>106</v>
      </c>
      <c r="H799" s="14" t="s">
        <v>46</v>
      </c>
      <c r="I799" s="12">
        <v>0.97</v>
      </c>
      <c r="J799" s="14" t="s">
        <v>17</v>
      </c>
    </row>
    <row r="800" spans="1:10" ht="14.4" x14ac:dyDescent="0.3">
      <c r="A800" s="14" t="s">
        <v>2916</v>
      </c>
      <c r="B800" s="13" t="s">
        <v>498</v>
      </c>
      <c r="C800" s="14">
        <v>320622703</v>
      </c>
      <c r="D800" s="14" t="s">
        <v>1566</v>
      </c>
      <c r="E800" s="16" t="s">
        <v>1596</v>
      </c>
      <c r="F800" s="16" t="s">
        <v>1597</v>
      </c>
      <c r="G800" s="15">
        <v>208</v>
      </c>
      <c r="H800" s="14" t="s">
        <v>23</v>
      </c>
      <c r="I800" s="12">
        <v>0.98939999999999995</v>
      </c>
      <c r="J800" s="14" t="s">
        <v>17</v>
      </c>
    </row>
    <row r="801" spans="1:10" ht="14.4" x14ac:dyDescent="0.3">
      <c r="A801" s="14" t="s">
        <v>2917</v>
      </c>
      <c r="B801" s="13" t="s">
        <v>946</v>
      </c>
      <c r="C801" s="14">
        <v>344637778</v>
      </c>
      <c r="D801" s="14" t="s">
        <v>39</v>
      </c>
      <c r="E801" s="16" t="s">
        <v>1598</v>
      </c>
      <c r="F801" s="16" t="s">
        <v>1599</v>
      </c>
      <c r="G801" s="15">
        <v>220</v>
      </c>
      <c r="H801" s="14" t="s">
        <v>23</v>
      </c>
      <c r="I801" s="12">
        <v>1</v>
      </c>
      <c r="J801" s="14" t="s">
        <v>637</v>
      </c>
    </row>
    <row r="802" spans="1:10" ht="14.4" x14ac:dyDescent="0.3">
      <c r="A802" s="14" t="s">
        <v>2918</v>
      </c>
      <c r="B802" s="13" t="s">
        <v>906</v>
      </c>
      <c r="C802" s="14">
        <v>199153036</v>
      </c>
      <c r="D802" s="14" t="s">
        <v>25</v>
      </c>
      <c r="E802" s="16" t="s">
        <v>1602</v>
      </c>
      <c r="F802" s="16" t="s">
        <v>1603</v>
      </c>
      <c r="G802" s="15">
        <v>209</v>
      </c>
      <c r="H802" s="14" t="s">
        <v>27</v>
      </c>
      <c r="I802" s="12">
        <v>1.02</v>
      </c>
      <c r="J802" s="14" t="s">
        <v>637</v>
      </c>
    </row>
    <row r="803" spans="1:10" ht="14.4" x14ac:dyDescent="0.3">
      <c r="A803" s="14" t="s">
        <v>2919</v>
      </c>
      <c r="B803" s="13" t="s">
        <v>1009</v>
      </c>
      <c r="C803" s="14">
        <v>869543839</v>
      </c>
      <c r="D803" s="14" t="s">
        <v>20</v>
      </c>
      <c r="E803" s="14" t="s">
        <v>21</v>
      </c>
      <c r="F803" s="14" t="s">
        <v>22</v>
      </c>
      <c r="G803" s="15">
        <v>103</v>
      </c>
      <c r="H803" s="14" t="s">
        <v>23</v>
      </c>
      <c r="I803" s="12">
        <v>1</v>
      </c>
      <c r="J803" s="14" t="s">
        <v>637</v>
      </c>
    </row>
    <row r="804" spans="1:10" ht="14.4" x14ac:dyDescent="0.3">
      <c r="A804" s="14" t="s">
        <v>2920</v>
      </c>
      <c r="B804" s="13" t="s">
        <v>851</v>
      </c>
      <c r="C804" s="14">
        <v>323881846</v>
      </c>
      <c r="D804" s="14" t="s">
        <v>20</v>
      </c>
      <c r="E804" s="14" t="s">
        <v>21</v>
      </c>
      <c r="F804" s="14" t="s">
        <v>22</v>
      </c>
      <c r="G804" s="15">
        <v>102</v>
      </c>
      <c r="H804" s="14" t="s">
        <v>23</v>
      </c>
      <c r="I804" s="12">
        <v>1</v>
      </c>
      <c r="J804" s="14" t="s">
        <v>637</v>
      </c>
    </row>
    <row r="805" spans="1:10" ht="14.4" x14ac:dyDescent="0.3">
      <c r="A805" s="14" t="s">
        <v>2921</v>
      </c>
      <c r="B805" s="13" t="s">
        <v>560</v>
      </c>
      <c r="C805" s="14">
        <v>787621194</v>
      </c>
      <c r="D805" s="14" t="s">
        <v>43</v>
      </c>
      <c r="E805" s="14" t="s">
        <v>44</v>
      </c>
      <c r="F805" s="14" t="s">
        <v>45</v>
      </c>
      <c r="G805" s="15">
        <v>103</v>
      </c>
      <c r="H805" s="14" t="s">
        <v>46</v>
      </c>
      <c r="I805" s="12">
        <v>0.97</v>
      </c>
      <c r="J805" s="14" t="s">
        <v>17</v>
      </c>
    </row>
    <row r="806" spans="1:10" ht="14.4" x14ac:dyDescent="0.3">
      <c r="A806" s="14" t="s">
        <v>2922</v>
      </c>
      <c r="B806" s="13" t="s">
        <v>751</v>
      </c>
      <c r="C806" s="14">
        <v>934192663</v>
      </c>
      <c r="D806" s="14" t="s">
        <v>20</v>
      </c>
      <c r="E806" s="14" t="s">
        <v>21</v>
      </c>
      <c r="F806" s="14" t="s">
        <v>22</v>
      </c>
      <c r="G806" s="15">
        <v>1303</v>
      </c>
      <c r="H806" s="14" t="s">
        <v>23</v>
      </c>
      <c r="I806" s="12">
        <v>1.1000000000000001</v>
      </c>
      <c r="J806" s="14" t="s">
        <v>637</v>
      </c>
    </row>
    <row r="807" spans="1:10" ht="14.4" x14ac:dyDescent="0.3">
      <c r="A807" s="14" t="s">
        <v>2923</v>
      </c>
      <c r="B807" s="13" t="s">
        <v>794</v>
      </c>
      <c r="C807" s="14">
        <v>727695066</v>
      </c>
      <c r="D807" s="14" t="s">
        <v>29</v>
      </c>
      <c r="E807" s="16" t="s">
        <v>1600</v>
      </c>
      <c r="F807" s="16" t="s">
        <v>1601</v>
      </c>
      <c r="G807" s="15">
        <v>214</v>
      </c>
      <c r="H807" s="14" t="s">
        <v>23</v>
      </c>
      <c r="I807" s="12">
        <v>1</v>
      </c>
      <c r="J807" s="14" t="s">
        <v>637</v>
      </c>
    </row>
    <row r="808" spans="1:10" ht="14.4" x14ac:dyDescent="0.3">
      <c r="A808" s="14" t="s">
        <v>2924</v>
      </c>
      <c r="B808" s="13" t="s">
        <v>840</v>
      </c>
      <c r="C808" s="14">
        <v>521488597</v>
      </c>
      <c r="D808" s="14" t="s">
        <v>59</v>
      </c>
      <c r="E808" s="16" t="s">
        <v>1604</v>
      </c>
      <c r="F808" s="16" t="s">
        <v>1605</v>
      </c>
      <c r="G808" s="15">
        <v>2088</v>
      </c>
      <c r="H808" s="14" t="s">
        <v>60</v>
      </c>
      <c r="I808" s="12">
        <v>1.1000000000000001</v>
      </c>
      <c r="J808" s="14" t="s">
        <v>637</v>
      </c>
    </row>
    <row r="809" spans="1:10" ht="14.4" x14ac:dyDescent="0.3">
      <c r="A809" s="14" t="s">
        <v>2925</v>
      </c>
      <c r="B809" s="13" t="s">
        <v>770</v>
      </c>
      <c r="C809" s="14">
        <v>363274560</v>
      </c>
      <c r="D809" s="14" t="s">
        <v>20</v>
      </c>
      <c r="E809" s="14" t="s">
        <v>21</v>
      </c>
      <c r="F809" s="14" t="s">
        <v>22</v>
      </c>
      <c r="G809" s="15">
        <v>110</v>
      </c>
      <c r="H809" s="14" t="s">
        <v>23</v>
      </c>
      <c r="I809" s="12">
        <v>1</v>
      </c>
      <c r="J809" s="14" t="s">
        <v>637</v>
      </c>
    </row>
    <row r="810" spans="1:10" ht="14.4" x14ac:dyDescent="0.3">
      <c r="A810" s="14" t="s">
        <v>2926</v>
      </c>
      <c r="B810" s="13" t="s">
        <v>627</v>
      </c>
      <c r="C810" s="14">
        <v>732060861</v>
      </c>
      <c r="D810" s="14" t="s">
        <v>29</v>
      </c>
      <c r="E810" s="16" t="s">
        <v>1600</v>
      </c>
      <c r="F810" s="16" t="s">
        <v>1601</v>
      </c>
      <c r="G810" s="15">
        <v>203</v>
      </c>
      <c r="H810" s="14" t="s">
        <v>23</v>
      </c>
      <c r="I810" s="12">
        <v>0.97</v>
      </c>
      <c r="J810" s="14" t="s">
        <v>17</v>
      </c>
    </row>
    <row r="811" spans="1:10" ht="14.4" x14ac:dyDescent="0.3">
      <c r="A811" s="14" t="s">
        <v>2927</v>
      </c>
      <c r="B811" s="13" t="s">
        <v>635</v>
      </c>
      <c r="C811" s="14">
        <v>673125085</v>
      </c>
      <c r="D811" s="14" t="s">
        <v>59</v>
      </c>
      <c r="E811" s="16" t="s">
        <v>1604</v>
      </c>
      <c r="F811" s="16" t="s">
        <v>1605</v>
      </c>
      <c r="G811" s="15">
        <v>2170</v>
      </c>
      <c r="H811" s="14" t="s">
        <v>60</v>
      </c>
      <c r="I811" s="12">
        <v>1.0669999999999999</v>
      </c>
      <c r="J811" s="14" t="s">
        <v>17</v>
      </c>
    </row>
    <row r="812" spans="1:10" ht="14.4" x14ac:dyDescent="0.3">
      <c r="A812" s="14" t="s">
        <v>2928</v>
      </c>
      <c r="B812" s="13" t="s">
        <v>97</v>
      </c>
      <c r="C812" s="14">
        <v>857136875</v>
      </c>
      <c r="D812" s="14" t="s">
        <v>13</v>
      </c>
      <c r="E812" s="14" t="s">
        <v>14</v>
      </c>
      <c r="F812" s="14" t="s">
        <v>15</v>
      </c>
      <c r="G812" s="15">
        <v>1255</v>
      </c>
      <c r="H812" s="14" t="s">
        <v>16</v>
      </c>
      <c r="I812" s="12">
        <v>1.0669999999999999</v>
      </c>
      <c r="J812" s="14" t="s">
        <v>17</v>
      </c>
    </row>
    <row r="813" spans="1:10" ht="14.4" x14ac:dyDescent="0.3">
      <c r="A813" s="14" t="s">
        <v>2929</v>
      </c>
      <c r="B813" s="13" t="s">
        <v>698</v>
      </c>
      <c r="C813" s="14">
        <v>159371117</v>
      </c>
      <c r="D813" s="14" t="s">
        <v>39</v>
      </c>
      <c r="E813" s="16" t="s">
        <v>1598</v>
      </c>
      <c r="F813" s="16" t="s">
        <v>1599</v>
      </c>
      <c r="G813" s="15">
        <v>205</v>
      </c>
      <c r="H813" s="14" t="s">
        <v>23</v>
      </c>
      <c r="I813" s="12">
        <v>1</v>
      </c>
      <c r="J813" s="14" t="s">
        <v>637</v>
      </c>
    </row>
    <row r="814" spans="1:10" ht="14.4" x14ac:dyDescent="0.3">
      <c r="A814" s="14" t="s">
        <v>2930</v>
      </c>
      <c r="B814" s="13" t="s">
        <v>504</v>
      </c>
      <c r="C814" s="14">
        <v>809794754</v>
      </c>
      <c r="D814" s="14" t="s">
        <v>13</v>
      </c>
      <c r="E814" s="14" t="s">
        <v>14</v>
      </c>
      <c r="F814" s="14" t="s">
        <v>15</v>
      </c>
      <c r="G814" s="15">
        <v>1264</v>
      </c>
      <c r="H814" s="14" t="s">
        <v>16</v>
      </c>
      <c r="I814" s="12">
        <v>1.0669999999999999</v>
      </c>
      <c r="J814" s="14" t="s">
        <v>17</v>
      </c>
    </row>
    <row r="815" spans="1:10" ht="14.4" x14ac:dyDescent="0.3">
      <c r="A815" s="14" t="s">
        <v>2931</v>
      </c>
      <c r="B815" s="13" t="s">
        <v>503</v>
      </c>
      <c r="C815" s="14">
        <v>969112036</v>
      </c>
      <c r="D815" s="14" t="s">
        <v>59</v>
      </c>
      <c r="E815" s="16" t="s">
        <v>1604</v>
      </c>
      <c r="F815" s="16" t="s">
        <v>1605</v>
      </c>
      <c r="G815" s="15">
        <v>2149</v>
      </c>
      <c r="H815" s="14" t="s">
        <v>60</v>
      </c>
      <c r="I815" s="12">
        <v>1.0669999999999999</v>
      </c>
      <c r="J815" s="14" t="s">
        <v>17</v>
      </c>
    </row>
    <row r="816" spans="1:10" ht="14.4" x14ac:dyDescent="0.3">
      <c r="A816" s="14" t="s">
        <v>2932</v>
      </c>
      <c r="B816" s="13" t="s">
        <v>1030</v>
      </c>
      <c r="C816" s="14">
        <v>946904685</v>
      </c>
      <c r="D816" s="14" t="s">
        <v>35</v>
      </c>
      <c r="E816" s="14" t="s">
        <v>36</v>
      </c>
      <c r="F816" s="14" t="s">
        <v>26</v>
      </c>
      <c r="G816" s="15">
        <v>513</v>
      </c>
      <c r="H816" s="14" t="s">
        <v>37</v>
      </c>
      <c r="I816" s="12">
        <v>1.02</v>
      </c>
      <c r="J816" s="14" t="s">
        <v>637</v>
      </c>
    </row>
    <row r="817" spans="1:10" ht="14.4" x14ac:dyDescent="0.3">
      <c r="A817" s="14" t="s">
        <v>2933</v>
      </c>
      <c r="B817" s="13" t="s">
        <v>495</v>
      </c>
      <c r="C817" s="14">
        <v>176470999</v>
      </c>
      <c r="D817" s="14" t="s">
        <v>13</v>
      </c>
      <c r="E817" s="14" t="s">
        <v>14</v>
      </c>
      <c r="F817" s="14" t="s">
        <v>15</v>
      </c>
      <c r="G817" s="15">
        <v>1312</v>
      </c>
      <c r="H817" s="14" t="s">
        <v>16</v>
      </c>
      <c r="I817" s="12">
        <v>1.0669999999999999</v>
      </c>
      <c r="J817" s="14" t="s">
        <v>17</v>
      </c>
    </row>
    <row r="818" spans="1:10" ht="14.4" x14ac:dyDescent="0.3">
      <c r="A818" s="14" t="s">
        <v>2934</v>
      </c>
      <c r="B818" s="13" t="s">
        <v>79</v>
      </c>
      <c r="C818" s="14">
        <v>453094864</v>
      </c>
      <c r="D818" s="14" t="s">
        <v>39</v>
      </c>
      <c r="E818" s="16" t="s">
        <v>1598</v>
      </c>
      <c r="F818" s="16" t="s">
        <v>1599</v>
      </c>
      <c r="G818" s="15">
        <v>207</v>
      </c>
      <c r="H818" s="14" t="s">
        <v>23</v>
      </c>
      <c r="I818" s="12">
        <v>0.97</v>
      </c>
      <c r="J818" s="14" t="s">
        <v>17</v>
      </c>
    </row>
    <row r="819" spans="1:10" ht="14.4" x14ac:dyDescent="0.3">
      <c r="A819" s="14" t="s">
        <v>2935</v>
      </c>
      <c r="B819" s="13" t="s">
        <v>112</v>
      </c>
      <c r="C819" s="14">
        <v>187323248</v>
      </c>
      <c r="D819" s="14" t="s">
        <v>35</v>
      </c>
      <c r="E819" s="14" t="s">
        <v>36</v>
      </c>
      <c r="F819" s="14" t="s">
        <v>26</v>
      </c>
      <c r="G819" s="15">
        <v>514</v>
      </c>
      <c r="H819" s="14" t="s">
        <v>37</v>
      </c>
      <c r="I819" s="12">
        <v>0.98939999999999995</v>
      </c>
      <c r="J819" s="14" t="s">
        <v>17</v>
      </c>
    </row>
    <row r="820" spans="1:10" ht="14.4" x14ac:dyDescent="0.3">
      <c r="A820" s="14" t="s">
        <v>2936</v>
      </c>
      <c r="B820" s="13" t="s">
        <v>126</v>
      </c>
      <c r="C820" s="14">
        <v>510589718</v>
      </c>
      <c r="D820" s="14" t="s">
        <v>13</v>
      </c>
      <c r="E820" s="14" t="s">
        <v>14</v>
      </c>
      <c r="F820" s="14" t="s">
        <v>15</v>
      </c>
      <c r="G820" s="15">
        <v>1263</v>
      </c>
      <c r="H820" s="14" t="s">
        <v>16</v>
      </c>
      <c r="I820" s="12">
        <v>1.0669999999999999</v>
      </c>
      <c r="J820" s="14" t="s">
        <v>17</v>
      </c>
    </row>
    <row r="821" spans="1:10" ht="14.4" x14ac:dyDescent="0.3">
      <c r="A821" s="14" t="s">
        <v>2937</v>
      </c>
      <c r="B821" s="13" t="s">
        <v>378</v>
      </c>
      <c r="C821" s="14">
        <v>590731238</v>
      </c>
      <c r="D821" s="14" t="s">
        <v>43</v>
      </c>
      <c r="E821" s="14" t="s">
        <v>44</v>
      </c>
      <c r="F821" s="14" t="s">
        <v>45</v>
      </c>
      <c r="G821" s="15">
        <v>107</v>
      </c>
      <c r="H821" s="14" t="s">
        <v>46</v>
      </c>
      <c r="I821" s="12">
        <v>0.97</v>
      </c>
      <c r="J821" s="14" t="s">
        <v>17</v>
      </c>
    </row>
    <row r="822" spans="1:10" ht="14.4" x14ac:dyDescent="0.3">
      <c r="A822" s="14" t="s">
        <v>2938</v>
      </c>
      <c r="B822" s="13" t="s">
        <v>466</v>
      </c>
      <c r="C822" s="14">
        <v>232265912</v>
      </c>
      <c r="D822" s="14" t="s">
        <v>39</v>
      </c>
      <c r="E822" s="16" t="s">
        <v>1598</v>
      </c>
      <c r="F822" s="16" t="s">
        <v>1599</v>
      </c>
      <c r="G822" s="15">
        <v>209</v>
      </c>
      <c r="H822" s="14" t="s">
        <v>23</v>
      </c>
      <c r="I822" s="12">
        <v>0.97</v>
      </c>
      <c r="J822" s="14" t="s">
        <v>17</v>
      </c>
    </row>
    <row r="823" spans="1:10" ht="14.4" x14ac:dyDescent="0.3">
      <c r="A823" s="14" t="s">
        <v>2939</v>
      </c>
      <c r="B823" s="13" t="s">
        <v>187</v>
      </c>
      <c r="C823" s="14">
        <v>562569085</v>
      </c>
      <c r="D823" s="14" t="s">
        <v>39</v>
      </c>
      <c r="E823" s="16" t="s">
        <v>1598</v>
      </c>
      <c r="F823" s="16" t="s">
        <v>1599</v>
      </c>
      <c r="G823" s="15">
        <v>205</v>
      </c>
      <c r="H823" s="14" t="s">
        <v>23</v>
      </c>
      <c r="I823" s="12">
        <v>0.97</v>
      </c>
      <c r="J823" s="14" t="s">
        <v>17</v>
      </c>
    </row>
    <row r="824" spans="1:10" ht="14.4" x14ac:dyDescent="0.3">
      <c r="A824" s="14" t="s">
        <v>2940</v>
      </c>
      <c r="B824" s="13" t="s">
        <v>161</v>
      </c>
      <c r="C824" s="14">
        <v>397915840</v>
      </c>
      <c r="D824" s="14" t="s">
        <v>59</v>
      </c>
      <c r="E824" s="16" t="s">
        <v>1604</v>
      </c>
      <c r="F824" s="16" t="s">
        <v>1605</v>
      </c>
      <c r="G824" s="15">
        <v>2149</v>
      </c>
      <c r="H824" s="14" t="s">
        <v>60</v>
      </c>
      <c r="I824" s="12">
        <v>1.0669999999999999</v>
      </c>
      <c r="J824" s="14" t="s">
        <v>17</v>
      </c>
    </row>
    <row r="825" spans="1:10" ht="14.4" x14ac:dyDescent="0.3">
      <c r="A825" s="14" t="s">
        <v>2941</v>
      </c>
      <c r="B825" s="13" t="s">
        <v>310</v>
      </c>
      <c r="C825" s="14">
        <v>186597448</v>
      </c>
      <c r="D825" s="14" t="s">
        <v>29</v>
      </c>
      <c r="E825" s="16" t="s">
        <v>1600</v>
      </c>
      <c r="F825" s="16" t="s">
        <v>1601</v>
      </c>
      <c r="G825" s="15">
        <v>205</v>
      </c>
      <c r="H825" s="14" t="s">
        <v>23</v>
      </c>
      <c r="I825" s="12">
        <v>0.97</v>
      </c>
      <c r="J825" s="14" t="s">
        <v>17</v>
      </c>
    </row>
    <row r="826" spans="1:10" ht="14.4" x14ac:dyDescent="0.3">
      <c r="A826" s="14" t="s">
        <v>2942</v>
      </c>
      <c r="B826" s="13" t="s">
        <v>67</v>
      </c>
      <c r="C826" s="14">
        <v>692829997</v>
      </c>
      <c r="D826" s="14" t="s">
        <v>20</v>
      </c>
      <c r="E826" s="14" t="s">
        <v>21</v>
      </c>
      <c r="F826" s="14" t="s">
        <v>22</v>
      </c>
      <c r="G826" s="15">
        <v>103</v>
      </c>
      <c r="H826" s="14" t="s">
        <v>23</v>
      </c>
      <c r="I826" s="12">
        <v>0.97</v>
      </c>
      <c r="J826" s="14" t="s">
        <v>17</v>
      </c>
    </row>
    <row r="827" spans="1:10" ht="14.4" x14ac:dyDescent="0.3">
      <c r="A827" s="14" t="s">
        <v>2943</v>
      </c>
      <c r="B827" s="13" t="s">
        <v>410</v>
      </c>
      <c r="C827" s="14">
        <v>257485011</v>
      </c>
      <c r="D827" s="14" t="s">
        <v>31</v>
      </c>
      <c r="E827" s="14" t="s">
        <v>32</v>
      </c>
      <c r="F827" s="14" t="s">
        <v>33</v>
      </c>
      <c r="G827" s="15">
        <v>250</v>
      </c>
      <c r="H827" s="14" t="s">
        <v>23</v>
      </c>
      <c r="I827" s="12">
        <v>0.97</v>
      </c>
      <c r="J827" s="14" t="s">
        <v>17</v>
      </c>
    </row>
    <row r="828" spans="1:10" ht="14.4" x14ac:dyDescent="0.3">
      <c r="A828" s="14" t="s">
        <v>2944</v>
      </c>
      <c r="B828" s="13" t="s">
        <v>241</v>
      </c>
      <c r="C828" s="14">
        <v>170458104</v>
      </c>
      <c r="D828" s="14" t="s">
        <v>39</v>
      </c>
      <c r="E828" s="16" t="s">
        <v>1598</v>
      </c>
      <c r="F828" s="16" t="s">
        <v>1599</v>
      </c>
      <c r="G828" s="15">
        <v>208</v>
      </c>
      <c r="H828" s="14" t="s">
        <v>23</v>
      </c>
      <c r="I828" s="12">
        <v>0.97</v>
      </c>
      <c r="J828" s="14" t="s">
        <v>17</v>
      </c>
    </row>
    <row r="829" spans="1:10" ht="14.4" x14ac:dyDescent="0.3">
      <c r="A829" s="14" t="s">
        <v>2945</v>
      </c>
      <c r="B829" s="13" t="s">
        <v>577</v>
      </c>
      <c r="C829" s="14">
        <v>516531248</v>
      </c>
      <c r="D829" s="14" t="s">
        <v>20</v>
      </c>
      <c r="E829" s="14" t="s">
        <v>21</v>
      </c>
      <c r="F829" s="14" t="s">
        <v>22</v>
      </c>
      <c r="G829" s="15">
        <v>107</v>
      </c>
      <c r="H829" s="14" t="s">
        <v>23</v>
      </c>
      <c r="I829" s="12">
        <v>0.97</v>
      </c>
      <c r="J829" s="14" t="s">
        <v>17</v>
      </c>
    </row>
    <row r="830" spans="1:10" ht="14.4" x14ac:dyDescent="0.3">
      <c r="A830" s="14" t="s">
        <v>2946</v>
      </c>
      <c r="B830" s="13" t="s">
        <v>272</v>
      </c>
      <c r="C830" s="14">
        <v>361594489</v>
      </c>
      <c r="D830" s="14" t="s">
        <v>35</v>
      </c>
      <c r="E830" s="14" t="s">
        <v>36</v>
      </c>
      <c r="F830" s="14" t="s">
        <v>26</v>
      </c>
      <c r="G830" s="15">
        <v>523</v>
      </c>
      <c r="H830" s="14" t="s">
        <v>37</v>
      </c>
      <c r="I830" s="12">
        <v>0.98939999999999995</v>
      </c>
      <c r="J830" s="14" t="s">
        <v>17</v>
      </c>
    </row>
    <row r="831" spans="1:10" ht="14.4" x14ac:dyDescent="0.3">
      <c r="A831" s="14" t="s">
        <v>2947</v>
      </c>
      <c r="B831" s="13" t="s">
        <v>134</v>
      </c>
      <c r="C831" s="14">
        <v>190608230</v>
      </c>
      <c r="D831" s="14" t="s">
        <v>59</v>
      </c>
      <c r="E831" s="16" t="s">
        <v>1604</v>
      </c>
      <c r="F831" s="16" t="s">
        <v>1605</v>
      </c>
      <c r="G831" s="15">
        <v>2124</v>
      </c>
      <c r="H831" s="14" t="s">
        <v>60</v>
      </c>
      <c r="I831" s="12">
        <v>1.0669999999999999</v>
      </c>
      <c r="J831" s="14" t="s">
        <v>17</v>
      </c>
    </row>
    <row r="832" spans="1:10" ht="14.4" x14ac:dyDescent="0.3">
      <c r="A832" s="14" t="s">
        <v>2948</v>
      </c>
      <c r="B832" s="13" t="s">
        <v>130</v>
      </c>
      <c r="C832" s="14">
        <v>520885018</v>
      </c>
      <c r="D832" s="14" t="s">
        <v>35</v>
      </c>
      <c r="E832" s="14" t="s">
        <v>36</v>
      </c>
      <c r="F832" s="14" t="s">
        <v>26</v>
      </c>
      <c r="G832" s="15">
        <v>505</v>
      </c>
      <c r="H832" s="14" t="s">
        <v>37</v>
      </c>
      <c r="I832" s="12">
        <v>0.98939999999999995</v>
      </c>
      <c r="J832" s="14" t="s">
        <v>17</v>
      </c>
    </row>
    <row r="833" spans="1:10" ht="14.4" x14ac:dyDescent="0.3">
      <c r="A833" s="14" t="s">
        <v>2949</v>
      </c>
      <c r="B833" s="13" t="s">
        <v>114</v>
      </c>
      <c r="C833" s="14">
        <v>160783379</v>
      </c>
      <c r="D833" s="14" t="s">
        <v>29</v>
      </c>
      <c r="E833" s="16" t="s">
        <v>1600</v>
      </c>
      <c r="F833" s="16" t="s">
        <v>1601</v>
      </c>
      <c r="G833" s="15">
        <v>220</v>
      </c>
      <c r="H833" s="14" t="s">
        <v>23</v>
      </c>
      <c r="I833" s="12">
        <v>0.97</v>
      </c>
      <c r="J833" s="14" t="s">
        <v>17</v>
      </c>
    </row>
    <row r="834" spans="1:10" ht="14.4" x14ac:dyDescent="0.3">
      <c r="A834" s="14" t="s">
        <v>2950</v>
      </c>
      <c r="B834" s="13" t="s">
        <v>647</v>
      </c>
      <c r="C834" s="14">
        <v>895599169</v>
      </c>
      <c r="D834" s="14" t="s">
        <v>20</v>
      </c>
      <c r="E834" s="14" t="s">
        <v>21</v>
      </c>
      <c r="F834" s="14" t="s">
        <v>22</v>
      </c>
      <c r="G834" s="15">
        <v>102</v>
      </c>
      <c r="H834" s="14" t="s">
        <v>23</v>
      </c>
      <c r="I834" s="12">
        <v>1</v>
      </c>
      <c r="J834" s="14" t="s">
        <v>637</v>
      </c>
    </row>
    <row r="835" spans="1:10" ht="14.4" x14ac:dyDescent="0.3">
      <c r="A835" s="14" t="s">
        <v>2951</v>
      </c>
      <c r="B835" s="13" t="s">
        <v>257</v>
      </c>
      <c r="C835" s="14">
        <v>304748630</v>
      </c>
      <c r="D835" s="14" t="s">
        <v>31</v>
      </c>
      <c r="E835" s="14" t="s">
        <v>32</v>
      </c>
      <c r="F835" s="14" t="s">
        <v>33</v>
      </c>
      <c r="G835" s="15">
        <v>255</v>
      </c>
      <c r="H835" s="14" t="s">
        <v>23</v>
      </c>
      <c r="I835" s="12">
        <v>0.97</v>
      </c>
      <c r="J835" s="14" t="s">
        <v>17</v>
      </c>
    </row>
    <row r="836" spans="1:10" ht="14.4" x14ac:dyDescent="0.3">
      <c r="A836" s="14" t="s">
        <v>2952</v>
      </c>
      <c r="B836" s="13" t="s">
        <v>206</v>
      </c>
      <c r="C836" s="14">
        <v>229278034</v>
      </c>
      <c r="D836" s="14" t="s">
        <v>59</v>
      </c>
      <c r="E836" s="16" t="s">
        <v>1604</v>
      </c>
      <c r="F836" s="16" t="s">
        <v>1605</v>
      </c>
      <c r="G836" s="15">
        <v>2036</v>
      </c>
      <c r="H836" s="14" t="s">
        <v>60</v>
      </c>
      <c r="I836" s="12">
        <v>1.0669999999999999</v>
      </c>
      <c r="J836" s="14" t="s">
        <v>17</v>
      </c>
    </row>
    <row r="837" spans="1:10" ht="14.4" x14ac:dyDescent="0.3">
      <c r="A837" s="14" t="s">
        <v>2953</v>
      </c>
      <c r="B837" s="13" t="s">
        <v>92</v>
      </c>
      <c r="C837" s="14">
        <v>949899563</v>
      </c>
      <c r="D837" s="14" t="s">
        <v>59</v>
      </c>
      <c r="E837" s="16" t="s">
        <v>1604</v>
      </c>
      <c r="F837" s="16" t="s">
        <v>1605</v>
      </c>
      <c r="G837" s="15">
        <v>2112</v>
      </c>
      <c r="H837" s="14" t="s">
        <v>60</v>
      </c>
      <c r="I837" s="12">
        <v>1.0669999999999999</v>
      </c>
      <c r="J837" s="14" t="s">
        <v>17</v>
      </c>
    </row>
    <row r="838" spans="1:10" ht="14.4" x14ac:dyDescent="0.3">
      <c r="A838" s="14" t="s">
        <v>2954</v>
      </c>
      <c r="B838" s="13" t="s">
        <v>803</v>
      </c>
      <c r="C838" s="14">
        <v>154611602</v>
      </c>
      <c r="D838" s="14" t="s">
        <v>31</v>
      </c>
      <c r="E838" s="14" t="s">
        <v>32</v>
      </c>
      <c r="F838" s="14" t="s">
        <v>33</v>
      </c>
      <c r="G838" s="15">
        <v>204</v>
      </c>
      <c r="H838" s="14" t="s">
        <v>23</v>
      </c>
      <c r="I838" s="12">
        <v>1</v>
      </c>
      <c r="J838" s="14" t="s">
        <v>637</v>
      </c>
    </row>
    <row r="839" spans="1:10" ht="14.4" x14ac:dyDescent="0.3">
      <c r="A839" s="14" t="s">
        <v>2955</v>
      </c>
      <c r="B839" s="13" t="s">
        <v>824</v>
      </c>
      <c r="C839" s="14">
        <v>631072268</v>
      </c>
      <c r="D839" s="14" t="s">
        <v>29</v>
      </c>
      <c r="E839" s="16" t="s">
        <v>1600</v>
      </c>
      <c r="F839" s="16" t="s">
        <v>1601</v>
      </c>
      <c r="G839" s="15">
        <v>107</v>
      </c>
      <c r="H839" s="14" t="s">
        <v>23</v>
      </c>
      <c r="I839" s="12">
        <v>1</v>
      </c>
      <c r="J839" s="14" t="s">
        <v>637</v>
      </c>
    </row>
    <row r="840" spans="1:10" ht="14.4" x14ac:dyDescent="0.3">
      <c r="A840" s="14" t="s">
        <v>2956</v>
      </c>
      <c r="B840" s="13" t="s">
        <v>850</v>
      </c>
      <c r="C840" s="14">
        <v>392002967</v>
      </c>
      <c r="D840" s="14" t="s">
        <v>13</v>
      </c>
      <c r="E840" s="14" t="s">
        <v>14</v>
      </c>
      <c r="F840" s="14" t="s">
        <v>15</v>
      </c>
      <c r="G840" s="15">
        <v>1261</v>
      </c>
      <c r="H840" s="14" t="s">
        <v>16</v>
      </c>
      <c r="I840" s="12">
        <v>1.1000000000000001</v>
      </c>
      <c r="J840" s="14" t="s">
        <v>637</v>
      </c>
    </row>
    <row r="841" spans="1:10" ht="14.4" x14ac:dyDescent="0.3">
      <c r="A841" s="14" t="s">
        <v>2957</v>
      </c>
      <c r="B841" s="13" t="s">
        <v>757</v>
      </c>
      <c r="C841" s="14">
        <v>227691612</v>
      </c>
      <c r="D841" s="14" t="s">
        <v>29</v>
      </c>
      <c r="E841" s="16" t="s">
        <v>1600</v>
      </c>
      <c r="F841" s="16" t="s">
        <v>1601</v>
      </c>
      <c r="G841" s="15">
        <v>207</v>
      </c>
      <c r="H841" s="14" t="s">
        <v>23</v>
      </c>
      <c r="I841" s="12">
        <v>1</v>
      </c>
      <c r="J841" s="14" t="s">
        <v>637</v>
      </c>
    </row>
    <row r="842" spans="1:10" ht="14.4" x14ac:dyDescent="0.3">
      <c r="A842" s="14" t="s">
        <v>2958</v>
      </c>
      <c r="B842" s="13" t="s">
        <v>782</v>
      </c>
      <c r="C842" s="14">
        <v>763725100</v>
      </c>
      <c r="D842" s="14" t="s">
        <v>39</v>
      </c>
      <c r="E842" s="16" t="s">
        <v>1598</v>
      </c>
      <c r="F842" s="16" t="s">
        <v>1599</v>
      </c>
      <c r="G842" s="15">
        <v>534</v>
      </c>
      <c r="H842" s="14" t="s">
        <v>23</v>
      </c>
      <c r="I842" s="12">
        <v>1.02</v>
      </c>
      <c r="J842" s="14" t="s">
        <v>637</v>
      </c>
    </row>
    <row r="843" spans="1:10" ht="14.4" x14ac:dyDescent="0.3">
      <c r="A843" s="14" t="s">
        <v>2959</v>
      </c>
      <c r="B843" s="13" t="s">
        <v>63</v>
      </c>
      <c r="C843" s="14">
        <v>462072813</v>
      </c>
      <c r="D843" s="14" t="s">
        <v>59</v>
      </c>
      <c r="E843" s="16" t="s">
        <v>1604</v>
      </c>
      <c r="F843" s="16" t="s">
        <v>1605</v>
      </c>
      <c r="G843" s="15">
        <v>2082</v>
      </c>
      <c r="H843" s="14" t="s">
        <v>60</v>
      </c>
      <c r="I843" s="12">
        <v>1.0669999999999999</v>
      </c>
      <c r="J843" s="14" t="s">
        <v>17</v>
      </c>
    </row>
    <row r="844" spans="1:10" ht="14.4" x14ac:dyDescent="0.3">
      <c r="A844" s="14" t="s">
        <v>2960</v>
      </c>
      <c r="B844" s="13" t="s">
        <v>602</v>
      </c>
      <c r="C844" s="14">
        <v>891842170</v>
      </c>
      <c r="D844" s="14" t="s">
        <v>59</v>
      </c>
      <c r="E844" s="16" t="s">
        <v>1604</v>
      </c>
      <c r="F844" s="16" t="s">
        <v>1605</v>
      </c>
      <c r="G844" s="15">
        <v>2115</v>
      </c>
      <c r="H844" s="14" t="s">
        <v>60</v>
      </c>
      <c r="I844" s="12">
        <v>1.0669999999999999</v>
      </c>
      <c r="J844" s="14" t="s">
        <v>17</v>
      </c>
    </row>
    <row r="845" spans="1:10" ht="14.4" x14ac:dyDescent="0.3">
      <c r="A845" s="14" t="s">
        <v>2961</v>
      </c>
      <c r="B845" s="13" t="s">
        <v>162</v>
      </c>
      <c r="C845" s="14">
        <v>778660193</v>
      </c>
      <c r="D845" s="14" t="s">
        <v>13</v>
      </c>
      <c r="E845" s="14" t="s">
        <v>14</v>
      </c>
      <c r="F845" s="14" t="s">
        <v>15</v>
      </c>
      <c r="G845" s="15">
        <v>1243</v>
      </c>
      <c r="H845" s="14" t="s">
        <v>16</v>
      </c>
      <c r="I845" s="12">
        <v>1.0669999999999999</v>
      </c>
      <c r="J845" s="14" t="s">
        <v>17</v>
      </c>
    </row>
    <row r="846" spans="1:10" ht="14.4" x14ac:dyDescent="0.3">
      <c r="A846" s="14" t="s">
        <v>2962</v>
      </c>
      <c r="B846" s="13" t="s">
        <v>547</v>
      </c>
      <c r="C846" s="14">
        <v>655515408</v>
      </c>
      <c r="D846" s="14" t="s">
        <v>39</v>
      </c>
      <c r="E846" s="16" t="s">
        <v>1598</v>
      </c>
      <c r="F846" s="16" t="s">
        <v>1599</v>
      </c>
      <c r="G846" s="15">
        <v>217</v>
      </c>
      <c r="H846" s="14" t="s">
        <v>23</v>
      </c>
      <c r="I846" s="12">
        <v>0.97</v>
      </c>
      <c r="J846" s="14" t="s">
        <v>17</v>
      </c>
    </row>
    <row r="847" spans="1:10" ht="14.4" x14ac:dyDescent="0.3">
      <c r="A847" s="14" t="s">
        <v>2963</v>
      </c>
      <c r="B847" s="13" t="s">
        <v>562</v>
      </c>
      <c r="C847" s="14">
        <v>665632165</v>
      </c>
      <c r="D847" s="14" t="s">
        <v>35</v>
      </c>
      <c r="E847" s="14" t="s">
        <v>36</v>
      </c>
      <c r="F847" s="14" t="s">
        <v>26</v>
      </c>
      <c r="G847" s="15">
        <v>517</v>
      </c>
      <c r="H847" s="14" t="s">
        <v>37</v>
      </c>
      <c r="I847" s="12">
        <v>0.98939999999999995</v>
      </c>
      <c r="J847" s="14" t="s">
        <v>17</v>
      </c>
    </row>
    <row r="848" spans="1:10" ht="14.4" x14ac:dyDescent="0.3">
      <c r="A848" s="14" t="s">
        <v>2964</v>
      </c>
      <c r="B848" s="13" t="s">
        <v>483</v>
      </c>
      <c r="C848" s="14">
        <v>703612915</v>
      </c>
      <c r="D848" s="14" t="s">
        <v>29</v>
      </c>
      <c r="E848" s="16" t="s">
        <v>1600</v>
      </c>
      <c r="F848" s="16" t="s">
        <v>1601</v>
      </c>
      <c r="G848" s="15">
        <v>208</v>
      </c>
      <c r="H848" s="14" t="s">
        <v>23</v>
      </c>
      <c r="I848" s="12">
        <v>0.97</v>
      </c>
      <c r="J848" s="14" t="s">
        <v>17</v>
      </c>
    </row>
    <row r="849" spans="1:10" ht="14.4" x14ac:dyDescent="0.3">
      <c r="A849" s="14" t="s">
        <v>2965</v>
      </c>
      <c r="B849" s="13" t="s">
        <v>537</v>
      </c>
      <c r="C849" s="14">
        <v>963092035</v>
      </c>
      <c r="D849" s="14" t="s">
        <v>29</v>
      </c>
      <c r="E849" s="16" t="s">
        <v>1600</v>
      </c>
      <c r="F849" s="16" t="s">
        <v>1601</v>
      </c>
      <c r="G849" s="15">
        <v>218</v>
      </c>
      <c r="H849" s="14" t="s">
        <v>23</v>
      </c>
      <c r="I849" s="12">
        <v>0.97</v>
      </c>
      <c r="J849" s="14" t="s">
        <v>17</v>
      </c>
    </row>
    <row r="850" spans="1:10" ht="14.4" x14ac:dyDescent="0.3">
      <c r="A850" s="14" t="s">
        <v>2966</v>
      </c>
      <c r="B850" s="13" t="s">
        <v>119</v>
      </c>
      <c r="C850" s="14">
        <v>230655622</v>
      </c>
      <c r="D850" s="14" t="s">
        <v>43</v>
      </c>
      <c r="E850" s="14" t="s">
        <v>44</v>
      </c>
      <c r="F850" s="14" t="s">
        <v>45</v>
      </c>
      <c r="G850" s="15">
        <v>109</v>
      </c>
      <c r="H850" s="14" t="s">
        <v>46</v>
      </c>
      <c r="I850" s="12">
        <v>0.97</v>
      </c>
      <c r="J850" s="14" t="s">
        <v>17</v>
      </c>
    </row>
    <row r="851" spans="1:10" ht="14.4" x14ac:dyDescent="0.3">
      <c r="A851" s="14" t="s">
        <v>2967</v>
      </c>
      <c r="B851" s="13" t="s">
        <v>651</v>
      </c>
      <c r="C851" s="14">
        <v>321346400</v>
      </c>
      <c r="D851" s="14" t="s">
        <v>31</v>
      </c>
      <c r="E851" s="14" t="s">
        <v>32</v>
      </c>
      <c r="F851" s="14" t="s">
        <v>33</v>
      </c>
      <c r="G851" s="15">
        <v>259</v>
      </c>
      <c r="H851" s="14" t="s">
        <v>23</v>
      </c>
      <c r="I851" s="12">
        <v>1</v>
      </c>
      <c r="J851" s="14" t="s">
        <v>637</v>
      </c>
    </row>
    <row r="852" spans="1:10" ht="14.4" x14ac:dyDescent="0.3">
      <c r="A852" s="14" t="s">
        <v>2968</v>
      </c>
      <c r="B852" s="13" t="s">
        <v>429</v>
      </c>
      <c r="C852" s="14">
        <v>200068841</v>
      </c>
      <c r="D852" s="14" t="s">
        <v>29</v>
      </c>
      <c r="E852" s="16" t="s">
        <v>1600</v>
      </c>
      <c r="F852" s="16" t="s">
        <v>1601</v>
      </c>
      <c r="G852" s="15">
        <v>209</v>
      </c>
      <c r="H852" s="14" t="s">
        <v>23</v>
      </c>
      <c r="I852" s="12">
        <v>0.97</v>
      </c>
      <c r="J852" s="14" t="s">
        <v>17</v>
      </c>
    </row>
    <row r="853" spans="1:10" ht="14.4" x14ac:dyDescent="0.3">
      <c r="A853" s="14" t="s">
        <v>2969</v>
      </c>
      <c r="B853" s="13" t="s">
        <v>317</v>
      </c>
      <c r="C853" s="14">
        <v>828778107</v>
      </c>
      <c r="D853" s="14" t="s">
        <v>35</v>
      </c>
      <c r="E853" s="14" t="s">
        <v>36</v>
      </c>
      <c r="F853" s="14" t="s">
        <v>26</v>
      </c>
      <c r="G853" s="15">
        <v>516</v>
      </c>
      <c r="H853" s="14" t="s">
        <v>37</v>
      </c>
      <c r="I853" s="12">
        <v>0.98939999999999995</v>
      </c>
      <c r="J853" s="14" t="s">
        <v>17</v>
      </c>
    </row>
    <row r="854" spans="1:10" ht="14.4" x14ac:dyDescent="0.3">
      <c r="A854" s="14" t="s">
        <v>2970</v>
      </c>
      <c r="B854" s="13" t="s">
        <v>224</v>
      </c>
      <c r="C854" s="14">
        <v>353110146</v>
      </c>
      <c r="D854" s="14" t="s">
        <v>59</v>
      </c>
      <c r="E854" s="16" t="s">
        <v>1604</v>
      </c>
      <c r="F854" s="16" t="s">
        <v>1605</v>
      </c>
      <c r="G854" s="15">
        <v>2000</v>
      </c>
      <c r="H854" s="14" t="s">
        <v>60</v>
      </c>
      <c r="I854" s="12">
        <v>1.0669999999999999</v>
      </c>
      <c r="J854" s="14" t="s">
        <v>17</v>
      </c>
    </row>
    <row r="855" spans="1:10" ht="14.4" x14ac:dyDescent="0.3">
      <c r="A855" s="14" t="s">
        <v>2971</v>
      </c>
      <c r="B855" s="13" t="s">
        <v>93</v>
      </c>
      <c r="C855" s="14">
        <v>107171132</v>
      </c>
      <c r="D855" s="14" t="s">
        <v>29</v>
      </c>
      <c r="E855" s="16" t="s">
        <v>1600</v>
      </c>
      <c r="F855" s="16" t="s">
        <v>1601</v>
      </c>
      <c r="G855" s="15">
        <v>208</v>
      </c>
      <c r="H855" s="14" t="s">
        <v>23</v>
      </c>
      <c r="I855" s="12">
        <v>0.97</v>
      </c>
      <c r="J855" s="14" t="s">
        <v>17</v>
      </c>
    </row>
    <row r="856" spans="1:10" ht="14.4" x14ac:dyDescent="0.3">
      <c r="A856" s="14" t="s">
        <v>2972</v>
      </c>
      <c r="B856" s="13" t="s">
        <v>292</v>
      </c>
      <c r="C856" s="14">
        <v>156367664</v>
      </c>
      <c r="D856" s="14" t="s">
        <v>29</v>
      </c>
      <c r="E856" s="16" t="s">
        <v>1600</v>
      </c>
      <c r="F856" s="16" t="s">
        <v>1601</v>
      </c>
      <c r="G856" s="15">
        <v>212</v>
      </c>
      <c r="H856" s="14" t="s">
        <v>23</v>
      </c>
      <c r="I856" s="12">
        <v>0.97</v>
      </c>
      <c r="J856" s="14" t="s">
        <v>17</v>
      </c>
    </row>
    <row r="857" spans="1:10" ht="14.4" x14ac:dyDescent="0.3">
      <c r="A857" s="14" t="s">
        <v>2973</v>
      </c>
      <c r="B857" s="13" t="s">
        <v>200</v>
      </c>
      <c r="C857" s="14">
        <v>386483544</v>
      </c>
      <c r="D857" s="14" t="s">
        <v>43</v>
      </c>
      <c r="E857" s="14" t="s">
        <v>44</v>
      </c>
      <c r="F857" s="14" t="s">
        <v>45</v>
      </c>
      <c r="G857" s="15">
        <v>101</v>
      </c>
      <c r="H857" s="14" t="s">
        <v>46</v>
      </c>
      <c r="I857" s="12">
        <v>0.97</v>
      </c>
      <c r="J857" s="14" t="s">
        <v>17</v>
      </c>
    </row>
    <row r="858" spans="1:10" ht="14.4" x14ac:dyDescent="0.3">
      <c r="A858" s="14" t="s">
        <v>2974</v>
      </c>
      <c r="B858" s="13" t="s">
        <v>450</v>
      </c>
      <c r="C858" s="14">
        <v>802057439</v>
      </c>
      <c r="D858" s="14" t="s">
        <v>13</v>
      </c>
      <c r="E858" s="14" t="s">
        <v>14</v>
      </c>
      <c r="F858" s="14" t="s">
        <v>15</v>
      </c>
      <c r="G858" s="15">
        <v>1278</v>
      </c>
      <c r="H858" s="14" t="s">
        <v>16</v>
      </c>
      <c r="I858" s="12">
        <v>1.0669999999999999</v>
      </c>
      <c r="J858" s="14" t="s">
        <v>17</v>
      </c>
    </row>
    <row r="859" spans="1:10" ht="14.4" x14ac:dyDescent="0.3">
      <c r="A859" s="14" t="s">
        <v>2975</v>
      </c>
      <c r="B859" s="13" t="s">
        <v>233</v>
      </c>
      <c r="C859" s="14">
        <v>453977926</v>
      </c>
      <c r="D859" s="14" t="s">
        <v>59</v>
      </c>
      <c r="E859" s="16" t="s">
        <v>1604</v>
      </c>
      <c r="F859" s="16" t="s">
        <v>1605</v>
      </c>
      <c r="G859" s="15">
        <v>2144</v>
      </c>
      <c r="H859" s="14" t="s">
        <v>60</v>
      </c>
      <c r="I859" s="12">
        <v>1.0669999999999999</v>
      </c>
      <c r="J859" s="14" t="s">
        <v>17</v>
      </c>
    </row>
    <row r="860" spans="1:10" ht="14.4" x14ac:dyDescent="0.3">
      <c r="A860" s="14" t="s">
        <v>2976</v>
      </c>
      <c r="B860" s="13" t="s">
        <v>264</v>
      </c>
      <c r="C860" s="14">
        <v>153707988</v>
      </c>
      <c r="D860" s="14" t="s">
        <v>31</v>
      </c>
      <c r="E860" s="14" t="s">
        <v>32</v>
      </c>
      <c r="F860" s="14" t="s">
        <v>33</v>
      </c>
      <c r="G860" s="15">
        <v>274</v>
      </c>
      <c r="H860" s="14" t="s">
        <v>23</v>
      </c>
      <c r="I860" s="12">
        <v>0.97</v>
      </c>
      <c r="J860" s="14" t="s">
        <v>17</v>
      </c>
    </row>
    <row r="861" spans="1:10" ht="14.4" x14ac:dyDescent="0.3">
      <c r="A861" s="14" t="s">
        <v>2977</v>
      </c>
      <c r="B861" s="13" t="s">
        <v>34</v>
      </c>
      <c r="C861" s="14">
        <v>257546598</v>
      </c>
      <c r="D861" s="14" t="s">
        <v>35</v>
      </c>
      <c r="E861" s="14" t="s">
        <v>36</v>
      </c>
      <c r="F861" s="14" t="s">
        <v>26</v>
      </c>
      <c r="G861" s="15">
        <v>531</v>
      </c>
      <c r="H861" s="14" t="s">
        <v>37</v>
      </c>
      <c r="I861" s="12">
        <v>0.98939999999999995</v>
      </c>
      <c r="J861" s="14" t="s">
        <v>17</v>
      </c>
    </row>
    <row r="862" spans="1:10" ht="14.4" x14ac:dyDescent="0.3">
      <c r="A862" s="14" t="s">
        <v>2978</v>
      </c>
      <c r="B862" s="13" t="s">
        <v>670</v>
      </c>
      <c r="C862" s="14">
        <v>315149019</v>
      </c>
      <c r="D862" s="14" t="s">
        <v>29</v>
      </c>
      <c r="E862" s="16" t="s">
        <v>1600</v>
      </c>
      <c r="F862" s="16" t="s">
        <v>1601</v>
      </c>
      <c r="G862" s="15">
        <v>211</v>
      </c>
      <c r="H862" s="14" t="s">
        <v>23</v>
      </c>
      <c r="I862" s="12">
        <v>1</v>
      </c>
      <c r="J862" s="14" t="s">
        <v>637</v>
      </c>
    </row>
    <row r="863" spans="1:10" ht="14.4" x14ac:dyDescent="0.3">
      <c r="A863" s="14" t="s">
        <v>2979</v>
      </c>
      <c r="B863" s="13" t="s">
        <v>391</v>
      </c>
      <c r="C863" s="14">
        <v>840680192</v>
      </c>
      <c r="D863" s="14" t="s">
        <v>29</v>
      </c>
      <c r="E863" s="16" t="s">
        <v>1600</v>
      </c>
      <c r="F863" s="16" t="s">
        <v>1601</v>
      </c>
      <c r="G863" s="15">
        <v>210</v>
      </c>
      <c r="H863" s="14" t="s">
        <v>23</v>
      </c>
      <c r="I863" s="12">
        <v>0.97</v>
      </c>
      <c r="J863" s="14" t="s">
        <v>17</v>
      </c>
    </row>
    <row r="864" spans="1:10" ht="14.4" x14ac:dyDescent="0.3">
      <c r="A864" s="14" t="s">
        <v>2980</v>
      </c>
      <c r="B864" s="13" t="s">
        <v>417</v>
      </c>
      <c r="C864" s="14">
        <v>168945926</v>
      </c>
      <c r="D864" s="14" t="s">
        <v>1566</v>
      </c>
      <c r="E864" s="16" t="s">
        <v>1596</v>
      </c>
      <c r="F864" s="16" t="s">
        <v>1597</v>
      </c>
      <c r="G864" s="15">
        <v>209</v>
      </c>
      <c r="H864" s="14" t="s">
        <v>23</v>
      </c>
      <c r="I864" s="12">
        <v>0.98939999999999995</v>
      </c>
      <c r="J864" s="14" t="s">
        <v>17</v>
      </c>
    </row>
    <row r="865" spans="1:10" ht="14.4" x14ac:dyDescent="0.3">
      <c r="A865" s="14" t="s">
        <v>2981</v>
      </c>
      <c r="B865" s="13" t="s">
        <v>714</v>
      </c>
      <c r="C865" s="14">
        <v>661163997</v>
      </c>
      <c r="D865" s="14" t="s">
        <v>31</v>
      </c>
      <c r="E865" s="14" t="s">
        <v>32</v>
      </c>
      <c r="F865" s="14" t="s">
        <v>33</v>
      </c>
      <c r="G865" s="15">
        <v>251</v>
      </c>
      <c r="H865" s="14" t="s">
        <v>23</v>
      </c>
      <c r="I865" s="12">
        <v>1</v>
      </c>
      <c r="J865" s="14" t="s">
        <v>637</v>
      </c>
    </row>
    <row r="866" spans="1:10" ht="14.4" x14ac:dyDescent="0.3">
      <c r="A866" s="14" t="s">
        <v>2982</v>
      </c>
      <c r="B866" s="13" t="s">
        <v>905</v>
      </c>
      <c r="C866" s="14">
        <v>959797623</v>
      </c>
      <c r="D866" s="14" t="s">
        <v>43</v>
      </c>
      <c r="E866" s="14" t="s">
        <v>44</v>
      </c>
      <c r="F866" s="14" t="s">
        <v>45</v>
      </c>
      <c r="G866" s="15">
        <v>103</v>
      </c>
      <c r="H866" s="14" t="s">
        <v>46</v>
      </c>
      <c r="I866" s="12">
        <v>1</v>
      </c>
      <c r="J866" s="14" t="s">
        <v>637</v>
      </c>
    </row>
    <row r="867" spans="1:10" ht="14.4" x14ac:dyDescent="0.3">
      <c r="A867" s="14" t="s">
        <v>2983</v>
      </c>
      <c r="B867" s="13" t="s">
        <v>971</v>
      </c>
      <c r="C867" s="14">
        <v>391381127</v>
      </c>
      <c r="D867" s="14" t="s">
        <v>59</v>
      </c>
      <c r="E867" s="16" t="s">
        <v>1604</v>
      </c>
      <c r="F867" s="16" t="s">
        <v>1605</v>
      </c>
      <c r="G867" s="15">
        <v>2056</v>
      </c>
      <c r="H867" s="14" t="s">
        <v>60</v>
      </c>
      <c r="I867" s="12">
        <v>1.1000000000000001</v>
      </c>
      <c r="J867" s="14" t="s">
        <v>637</v>
      </c>
    </row>
    <row r="868" spans="1:10" ht="14.4" x14ac:dyDescent="0.3">
      <c r="A868" s="14" t="s">
        <v>2984</v>
      </c>
      <c r="B868" s="13" t="s">
        <v>1025</v>
      </c>
      <c r="C868" s="14">
        <v>783128719</v>
      </c>
      <c r="D868" s="14" t="s">
        <v>59</v>
      </c>
      <c r="E868" s="16" t="s">
        <v>1604</v>
      </c>
      <c r="F868" s="16" t="s">
        <v>1605</v>
      </c>
      <c r="G868" s="15">
        <v>2044</v>
      </c>
      <c r="H868" s="14" t="s">
        <v>60</v>
      </c>
      <c r="I868" s="12">
        <v>1.1000000000000001</v>
      </c>
      <c r="J868" s="14" t="s">
        <v>637</v>
      </c>
    </row>
    <row r="869" spans="1:10" ht="14.4" x14ac:dyDescent="0.3">
      <c r="A869" s="14" t="s">
        <v>2985</v>
      </c>
      <c r="B869" s="13" t="s">
        <v>922</v>
      </c>
      <c r="C869" s="14">
        <v>579052143</v>
      </c>
      <c r="D869" s="14" t="s">
        <v>20</v>
      </c>
      <c r="E869" s="14" t="s">
        <v>21</v>
      </c>
      <c r="F869" s="14" t="s">
        <v>22</v>
      </c>
      <c r="G869" s="15">
        <v>108</v>
      </c>
      <c r="H869" s="14" t="s">
        <v>23</v>
      </c>
      <c r="I869" s="12">
        <v>1</v>
      </c>
      <c r="J869" s="14" t="s">
        <v>637</v>
      </c>
    </row>
    <row r="870" spans="1:10" ht="14.4" x14ac:dyDescent="0.3">
      <c r="A870" s="14" t="s">
        <v>2986</v>
      </c>
      <c r="B870" s="13" t="s">
        <v>985</v>
      </c>
      <c r="C870" s="14">
        <v>334931751</v>
      </c>
      <c r="D870" s="14" t="s">
        <v>35</v>
      </c>
      <c r="E870" s="14" t="s">
        <v>36</v>
      </c>
      <c r="F870" s="14" t="s">
        <v>26</v>
      </c>
      <c r="G870" s="15">
        <v>549</v>
      </c>
      <c r="H870" s="14" t="s">
        <v>37</v>
      </c>
      <c r="I870" s="12">
        <v>1.02</v>
      </c>
      <c r="J870" s="14" t="s">
        <v>637</v>
      </c>
    </row>
    <row r="871" spans="1:10" ht="14.4" x14ac:dyDescent="0.3">
      <c r="A871" s="14" t="s">
        <v>2987</v>
      </c>
      <c r="B871" s="13" t="s">
        <v>738</v>
      </c>
      <c r="C871" s="14">
        <v>798687681</v>
      </c>
      <c r="D871" s="14" t="s">
        <v>20</v>
      </c>
      <c r="E871" s="14" t="s">
        <v>21</v>
      </c>
      <c r="F871" s="14" t="s">
        <v>22</v>
      </c>
      <c r="G871" s="15">
        <v>101</v>
      </c>
      <c r="H871" s="14" t="s">
        <v>23</v>
      </c>
      <c r="I871" s="12">
        <v>1</v>
      </c>
      <c r="J871" s="14" t="s">
        <v>637</v>
      </c>
    </row>
    <row r="872" spans="1:10" ht="14.4" x14ac:dyDescent="0.3">
      <c r="A872" s="14" t="s">
        <v>2988</v>
      </c>
      <c r="B872" s="13" t="s">
        <v>721</v>
      </c>
      <c r="C872" s="14">
        <v>901697105</v>
      </c>
      <c r="D872" s="14" t="s">
        <v>1566</v>
      </c>
      <c r="E872" s="16" t="s">
        <v>1596</v>
      </c>
      <c r="F872" s="16" t="s">
        <v>1597</v>
      </c>
      <c r="G872" s="15">
        <v>209</v>
      </c>
      <c r="H872" s="14" t="s">
        <v>23</v>
      </c>
      <c r="I872" s="12">
        <v>1.02</v>
      </c>
      <c r="J872" s="14" t="s">
        <v>637</v>
      </c>
    </row>
    <row r="873" spans="1:10" ht="14.4" x14ac:dyDescent="0.3">
      <c r="A873" s="14" t="s">
        <v>2989</v>
      </c>
      <c r="B873" s="13" t="s">
        <v>892</v>
      </c>
      <c r="C873" s="14">
        <v>401329155</v>
      </c>
      <c r="D873" s="14" t="s">
        <v>39</v>
      </c>
      <c r="E873" s="16" t="s">
        <v>1598</v>
      </c>
      <c r="F873" s="16" t="s">
        <v>1599</v>
      </c>
      <c r="G873" s="15">
        <v>219</v>
      </c>
      <c r="H873" s="14" t="s">
        <v>23</v>
      </c>
      <c r="I873" s="12">
        <v>1</v>
      </c>
      <c r="J873" s="14" t="s">
        <v>637</v>
      </c>
    </row>
    <row r="874" spans="1:10" ht="14.4" x14ac:dyDescent="0.3">
      <c r="A874" s="14" t="s">
        <v>2990</v>
      </c>
      <c r="B874" s="13" t="s">
        <v>700</v>
      </c>
      <c r="C874" s="14">
        <v>149890448</v>
      </c>
      <c r="D874" s="14" t="s">
        <v>29</v>
      </c>
      <c r="E874" s="16" t="s">
        <v>1600</v>
      </c>
      <c r="F874" s="16" t="s">
        <v>1601</v>
      </c>
      <c r="G874" s="15">
        <v>1209</v>
      </c>
      <c r="H874" s="14" t="s">
        <v>23</v>
      </c>
      <c r="I874" s="12">
        <v>1.1000000000000001</v>
      </c>
      <c r="J874" s="14" t="s">
        <v>637</v>
      </c>
    </row>
    <row r="875" spans="1:10" ht="14.4" x14ac:dyDescent="0.3">
      <c r="A875" s="14" t="s">
        <v>2436</v>
      </c>
      <c r="B875" s="13" t="s">
        <v>331</v>
      </c>
      <c r="C875" s="14">
        <v>837572176</v>
      </c>
      <c r="D875" s="14" t="s">
        <v>13</v>
      </c>
      <c r="E875" s="14" t="s">
        <v>14</v>
      </c>
      <c r="F875" s="14" t="s">
        <v>15</v>
      </c>
      <c r="G875" s="15">
        <v>1207</v>
      </c>
      <c r="H875" s="14" t="s">
        <v>16</v>
      </c>
      <c r="I875" s="12">
        <v>1.0669999999999999</v>
      </c>
      <c r="J875" s="14" t="s">
        <v>17</v>
      </c>
    </row>
    <row r="876" spans="1:10" ht="14.4" x14ac:dyDescent="0.3">
      <c r="A876" s="14" t="s">
        <v>2448</v>
      </c>
      <c r="B876" s="13" t="s">
        <v>331</v>
      </c>
      <c r="C876" s="14">
        <v>837572176</v>
      </c>
      <c r="D876" s="14" t="s">
        <v>13</v>
      </c>
      <c r="E876" s="14" t="s">
        <v>14</v>
      </c>
      <c r="F876" s="14" t="s">
        <v>15</v>
      </c>
      <c r="G876" s="15">
        <v>1207</v>
      </c>
      <c r="H876" s="14" t="s">
        <v>16</v>
      </c>
      <c r="I876" s="12">
        <v>1.0669999999999999</v>
      </c>
      <c r="J876" s="14" t="s">
        <v>17</v>
      </c>
    </row>
    <row r="877" spans="1:10" ht="14.4" x14ac:dyDescent="0.3">
      <c r="A877" s="14" t="s">
        <v>2993</v>
      </c>
      <c r="B877" s="13" t="s">
        <v>1002</v>
      </c>
      <c r="C877" s="14">
        <v>392055531</v>
      </c>
      <c r="D877" s="14" t="s">
        <v>25</v>
      </c>
      <c r="E877" s="16" t="s">
        <v>1602</v>
      </c>
      <c r="F877" s="16" t="s">
        <v>1603</v>
      </c>
      <c r="G877" s="15">
        <v>205</v>
      </c>
      <c r="H877" s="14" t="s">
        <v>27</v>
      </c>
      <c r="I877" s="12">
        <v>1.02</v>
      </c>
      <c r="J877" s="14" t="s">
        <v>637</v>
      </c>
    </row>
    <row r="878" spans="1:10" ht="14.4" x14ac:dyDescent="0.3">
      <c r="A878" s="14" t="s">
        <v>2994</v>
      </c>
      <c r="B878" s="13" t="s">
        <v>939</v>
      </c>
      <c r="C878" s="14">
        <v>274039940</v>
      </c>
      <c r="D878" s="14" t="s">
        <v>13</v>
      </c>
      <c r="E878" s="14" t="s">
        <v>14</v>
      </c>
      <c r="F878" s="14" t="s">
        <v>15</v>
      </c>
      <c r="G878" s="15">
        <v>1292</v>
      </c>
      <c r="H878" s="14" t="s">
        <v>16</v>
      </c>
      <c r="I878" s="12">
        <v>1.1000000000000001</v>
      </c>
      <c r="J878" s="14" t="s">
        <v>637</v>
      </c>
    </row>
    <row r="879" spans="1:10" ht="14.4" x14ac:dyDescent="0.3">
      <c r="A879" s="14" t="s">
        <v>2995</v>
      </c>
      <c r="B879" s="13" t="s">
        <v>726</v>
      </c>
      <c r="C879" s="14">
        <v>881346812</v>
      </c>
      <c r="D879" s="14" t="s">
        <v>39</v>
      </c>
      <c r="E879" s="16" t="s">
        <v>1598</v>
      </c>
      <c r="F879" s="16" t="s">
        <v>1599</v>
      </c>
      <c r="G879" s="15">
        <v>2047</v>
      </c>
      <c r="H879" s="14" t="s">
        <v>23</v>
      </c>
      <c r="I879" s="12">
        <v>1.1000000000000001</v>
      </c>
      <c r="J879" s="14" t="s">
        <v>637</v>
      </c>
    </row>
    <row r="880" spans="1:10" ht="14.4" x14ac:dyDescent="0.3">
      <c r="A880" s="14" t="s">
        <v>2996</v>
      </c>
      <c r="B880" s="13" t="s">
        <v>732</v>
      </c>
      <c r="C880" s="14">
        <v>208381927</v>
      </c>
      <c r="D880" s="14" t="s">
        <v>31</v>
      </c>
      <c r="E880" s="14" t="s">
        <v>32</v>
      </c>
      <c r="F880" s="14" t="s">
        <v>33</v>
      </c>
      <c r="G880" s="15">
        <v>261</v>
      </c>
      <c r="H880" s="14" t="s">
        <v>23</v>
      </c>
      <c r="I880" s="12">
        <v>1</v>
      </c>
      <c r="J880" s="14" t="s">
        <v>637</v>
      </c>
    </row>
    <row r="881" spans="1:10" ht="14.4" x14ac:dyDescent="0.3">
      <c r="A881" s="14" t="s">
        <v>2997</v>
      </c>
      <c r="B881" s="13" t="s">
        <v>691</v>
      </c>
      <c r="C881" s="14">
        <v>636674756</v>
      </c>
      <c r="D881" s="14" t="s">
        <v>13</v>
      </c>
      <c r="E881" s="14" t="s">
        <v>14</v>
      </c>
      <c r="F881" s="14" t="s">
        <v>15</v>
      </c>
      <c r="G881" s="15">
        <v>1313</v>
      </c>
      <c r="H881" s="14" t="s">
        <v>16</v>
      </c>
      <c r="I881" s="12">
        <v>1.1000000000000001</v>
      </c>
      <c r="J881" s="14" t="s">
        <v>637</v>
      </c>
    </row>
    <row r="882" spans="1:10" ht="14.4" x14ac:dyDescent="0.3">
      <c r="A882" s="14" t="s">
        <v>2998</v>
      </c>
      <c r="B882" s="13" t="s">
        <v>956</v>
      </c>
      <c r="C882" s="14">
        <v>889823219</v>
      </c>
      <c r="D882" s="14" t="s">
        <v>43</v>
      </c>
      <c r="E882" s="14" t="s">
        <v>44</v>
      </c>
      <c r="F882" s="14" t="s">
        <v>45</v>
      </c>
      <c r="G882" s="15">
        <v>100</v>
      </c>
      <c r="H882" s="14" t="s">
        <v>46</v>
      </c>
      <c r="I882" s="12">
        <v>1</v>
      </c>
      <c r="J882" s="14" t="s">
        <v>637</v>
      </c>
    </row>
    <row r="883" spans="1:10" ht="14.4" x14ac:dyDescent="0.3">
      <c r="A883" s="14" t="s">
        <v>2999</v>
      </c>
      <c r="B883" s="13" t="s">
        <v>1010</v>
      </c>
      <c r="C883" s="14">
        <v>139517578</v>
      </c>
      <c r="D883" s="14" t="s">
        <v>43</v>
      </c>
      <c r="E883" s="14" t="s">
        <v>44</v>
      </c>
      <c r="F883" s="14" t="s">
        <v>45</v>
      </c>
      <c r="G883" s="15">
        <v>108</v>
      </c>
      <c r="H883" s="14" t="s">
        <v>46</v>
      </c>
      <c r="I883" s="12">
        <v>1</v>
      </c>
      <c r="J883" s="14" t="s">
        <v>637</v>
      </c>
    </row>
    <row r="884" spans="1:10" ht="14.4" x14ac:dyDescent="0.3">
      <c r="A884" s="14" t="s">
        <v>3000</v>
      </c>
      <c r="B884" s="13" t="s">
        <v>107</v>
      </c>
      <c r="C884" s="14">
        <v>847020933</v>
      </c>
      <c r="D884" s="14" t="s">
        <v>1566</v>
      </c>
      <c r="E884" s="16" t="s">
        <v>1596</v>
      </c>
      <c r="F884" s="16" t="s">
        <v>1597</v>
      </c>
      <c r="G884" s="15">
        <v>215</v>
      </c>
      <c r="H884" s="14" t="s">
        <v>23</v>
      </c>
      <c r="I884" s="12">
        <v>0.98939999999999995</v>
      </c>
      <c r="J884" s="14" t="s">
        <v>17</v>
      </c>
    </row>
    <row r="885" spans="1:10" ht="14.4" x14ac:dyDescent="0.3">
      <c r="A885" s="14" t="s">
        <v>3001</v>
      </c>
      <c r="B885" s="13" t="s">
        <v>436</v>
      </c>
      <c r="C885" s="14">
        <v>571558524</v>
      </c>
      <c r="D885" s="14" t="s">
        <v>35</v>
      </c>
      <c r="E885" s="14" t="s">
        <v>36</v>
      </c>
      <c r="F885" s="14" t="s">
        <v>26</v>
      </c>
      <c r="G885" s="15">
        <v>529</v>
      </c>
      <c r="H885" s="14" t="s">
        <v>37</v>
      </c>
      <c r="I885" s="12">
        <v>0.98939999999999995</v>
      </c>
      <c r="J885" s="14" t="s">
        <v>17</v>
      </c>
    </row>
    <row r="886" spans="1:10" ht="14.4" x14ac:dyDescent="0.3">
      <c r="A886" s="14" t="s">
        <v>3002</v>
      </c>
      <c r="B886" s="13" t="s">
        <v>643</v>
      </c>
      <c r="C886" s="14">
        <v>321529559</v>
      </c>
      <c r="D886" s="14" t="s">
        <v>29</v>
      </c>
      <c r="E886" s="16" t="s">
        <v>1600</v>
      </c>
      <c r="F886" s="16" t="s">
        <v>1601</v>
      </c>
      <c r="G886" s="15">
        <v>214</v>
      </c>
      <c r="H886" s="14" t="s">
        <v>23</v>
      </c>
      <c r="I886" s="12">
        <v>1</v>
      </c>
      <c r="J886" s="14" t="s">
        <v>637</v>
      </c>
    </row>
    <row r="887" spans="1:10" ht="14.4" x14ac:dyDescent="0.3">
      <c r="A887" s="14" t="s">
        <v>3003</v>
      </c>
      <c r="B887" s="13" t="s">
        <v>789</v>
      </c>
      <c r="C887" s="14">
        <v>306252919</v>
      </c>
      <c r="D887" s="14" t="s">
        <v>29</v>
      </c>
      <c r="E887" s="16" t="s">
        <v>1600</v>
      </c>
      <c r="F887" s="16" t="s">
        <v>1601</v>
      </c>
      <c r="G887" s="15">
        <v>100</v>
      </c>
      <c r="H887" s="14" t="s">
        <v>23</v>
      </c>
      <c r="I887" s="12">
        <v>1</v>
      </c>
      <c r="J887" s="14" t="s">
        <v>637</v>
      </c>
    </row>
    <row r="888" spans="1:10" ht="14.4" x14ac:dyDescent="0.3">
      <c r="A888" s="14" t="s">
        <v>3004</v>
      </c>
      <c r="B888" s="13" t="s">
        <v>742</v>
      </c>
      <c r="C888" s="14">
        <v>238261425</v>
      </c>
      <c r="D888" s="14" t="s">
        <v>29</v>
      </c>
      <c r="E888" s="16" t="s">
        <v>1600</v>
      </c>
      <c r="F888" s="16" t="s">
        <v>1601</v>
      </c>
      <c r="G888" s="15">
        <v>206</v>
      </c>
      <c r="H888" s="14" t="s">
        <v>23</v>
      </c>
      <c r="I888" s="12">
        <v>1</v>
      </c>
      <c r="J888" s="14" t="s">
        <v>637</v>
      </c>
    </row>
    <row r="889" spans="1:10" ht="14.4" x14ac:dyDescent="0.3">
      <c r="A889" s="14" t="s">
        <v>3005</v>
      </c>
      <c r="B889" s="13" t="s">
        <v>835</v>
      </c>
      <c r="C889" s="14">
        <v>171411950</v>
      </c>
      <c r="D889" s="14" t="s">
        <v>25</v>
      </c>
      <c r="E889" s="16" t="s">
        <v>1602</v>
      </c>
      <c r="F889" s="16" t="s">
        <v>1603</v>
      </c>
      <c r="G889" s="15">
        <v>220</v>
      </c>
      <c r="H889" s="14" t="s">
        <v>27</v>
      </c>
      <c r="I889" s="12">
        <v>1.02</v>
      </c>
      <c r="J889" s="14" t="s">
        <v>637</v>
      </c>
    </row>
    <row r="890" spans="1:10" ht="14.4" x14ac:dyDescent="0.3">
      <c r="A890" s="14" t="s">
        <v>3006</v>
      </c>
      <c r="B890" s="13" t="s">
        <v>765</v>
      </c>
      <c r="C890" s="14">
        <v>133962198</v>
      </c>
      <c r="D890" s="14" t="s">
        <v>31</v>
      </c>
      <c r="E890" s="14" t="s">
        <v>32</v>
      </c>
      <c r="F890" s="14" t="s">
        <v>33</v>
      </c>
      <c r="G890" s="15">
        <v>255</v>
      </c>
      <c r="H890" s="14" t="s">
        <v>23</v>
      </c>
      <c r="I890" s="12">
        <v>1</v>
      </c>
      <c r="J890" s="14" t="s">
        <v>637</v>
      </c>
    </row>
    <row r="891" spans="1:10" ht="14.4" x14ac:dyDescent="0.3">
      <c r="A891" s="14" t="s">
        <v>3007</v>
      </c>
      <c r="B891" s="13" t="s">
        <v>809</v>
      </c>
      <c r="C891" s="14">
        <v>464917282</v>
      </c>
      <c r="D891" s="14" t="s">
        <v>29</v>
      </c>
      <c r="E891" s="16" t="s">
        <v>1600</v>
      </c>
      <c r="F891" s="16" t="s">
        <v>1601</v>
      </c>
      <c r="G891" s="15">
        <v>535</v>
      </c>
      <c r="H891" s="14" t="s">
        <v>23</v>
      </c>
      <c r="I891" s="12">
        <v>1.02</v>
      </c>
      <c r="J891" s="14" t="s">
        <v>637</v>
      </c>
    </row>
    <row r="892" spans="1:10" ht="14.4" x14ac:dyDescent="0.3">
      <c r="A892" s="14" t="s">
        <v>3008</v>
      </c>
      <c r="B892" s="13" t="s">
        <v>630</v>
      </c>
      <c r="C892" s="14">
        <v>906803610</v>
      </c>
      <c r="D892" s="14" t="s">
        <v>1566</v>
      </c>
      <c r="E892" s="16" t="s">
        <v>1596</v>
      </c>
      <c r="F892" s="16" t="s">
        <v>1597</v>
      </c>
      <c r="G892" s="15">
        <v>215</v>
      </c>
      <c r="H892" s="14" t="s">
        <v>23</v>
      </c>
      <c r="I892" s="12">
        <v>0.98939999999999995</v>
      </c>
      <c r="J892" s="14" t="s">
        <v>17</v>
      </c>
    </row>
    <row r="893" spans="1:10" ht="14.4" x14ac:dyDescent="0.3">
      <c r="A893" s="14" t="s">
        <v>3009</v>
      </c>
      <c r="B893" s="13" t="s">
        <v>872</v>
      </c>
      <c r="C893" s="14">
        <v>448977134</v>
      </c>
      <c r="D893" s="14" t="s">
        <v>35</v>
      </c>
      <c r="E893" s="14" t="s">
        <v>36</v>
      </c>
      <c r="F893" s="14" t="s">
        <v>26</v>
      </c>
      <c r="G893" s="15">
        <v>539</v>
      </c>
      <c r="H893" s="14" t="s">
        <v>37</v>
      </c>
      <c r="I893" s="12">
        <v>1.02</v>
      </c>
      <c r="J893" s="14" t="s">
        <v>637</v>
      </c>
    </row>
    <row r="894" spans="1:10" ht="14.4" x14ac:dyDescent="0.3">
      <c r="A894" s="14" t="s">
        <v>3010</v>
      </c>
      <c r="B894" s="13" t="s">
        <v>925</v>
      </c>
      <c r="C894" s="14">
        <v>534645464</v>
      </c>
      <c r="D894" s="14" t="s">
        <v>35</v>
      </c>
      <c r="E894" s="14" t="s">
        <v>36</v>
      </c>
      <c r="F894" s="14" t="s">
        <v>26</v>
      </c>
      <c r="G894" s="15">
        <v>534</v>
      </c>
      <c r="H894" s="14" t="s">
        <v>37</v>
      </c>
      <c r="I894" s="12">
        <v>1.02</v>
      </c>
      <c r="J894" s="14" t="s">
        <v>637</v>
      </c>
    </row>
    <row r="895" spans="1:10" ht="14.4" x14ac:dyDescent="0.3">
      <c r="A895" s="14" t="s">
        <v>3011</v>
      </c>
      <c r="B895" s="13" t="s">
        <v>988</v>
      </c>
      <c r="C895" s="14">
        <v>599220539</v>
      </c>
      <c r="D895" s="14" t="s">
        <v>39</v>
      </c>
      <c r="E895" s="16" t="s">
        <v>1598</v>
      </c>
      <c r="F895" s="16" t="s">
        <v>1599</v>
      </c>
      <c r="G895" s="15">
        <v>206</v>
      </c>
      <c r="H895" s="14" t="s">
        <v>23</v>
      </c>
      <c r="I895" s="12">
        <v>1</v>
      </c>
      <c r="J895" s="14" t="s">
        <v>637</v>
      </c>
    </row>
    <row r="896" spans="1:10" ht="14.4" x14ac:dyDescent="0.3">
      <c r="A896" s="14" t="s">
        <v>3012</v>
      </c>
      <c r="B896" s="13" t="s">
        <v>860</v>
      </c>
      <c r="C896" s="14">
        <v>387018101</v>
      </c>
      <c r="D896" s="14" t="s">
        <v>20</v>
      </c>
      <c r="E896" s="14" t="s">
        <v>21</v>
      </c>
      <c r="F896" s="14" t="s">
        <v>22</v>
      </c>
      <c r="G896" s="15">
        <v>110</v>
      </c>
      <c r="H896" s="14" t="s">
        <v>23</v>
      </c>
      <c r="I896" s="12">
        <v>1</v>
      </c>
      <c r="J896" s="14" t="s">
        <v>637</v>
      </c>
    </row>
    <row r="897" spans="1:10" ht="14.4" x14ac:dyDescent="0.3">
      <c r="A897" s="14" t="s">
        <v>3013</v>
      </c>
      <c r="B897" s="13" t="s">
        <v>629</v>
      </c>
      <c r="C897" s="14">
        <v>420750451</v>
      </c>
      <c r="D897" s="14" t="s">
        <v>43</v>
      </c>
      <c r="E897" s="14" t="s">
        <v>44</v>
      </c>
      <c r="F897" s="14" t="s">
        <v>45</v>
      </c>
      <c r="G897" s="15">
        <v>104</v>
      </c>
      <c r="H897" s="14" t="s">
        <v>46</v>
      </c>
      <c r="I897" s="12">
        <v>0.97</v>
      </c>
      <c r="J897" s="14" t="s">
        <v>17</v>
      </c>
    </row>
    <row r="898" spans="1:10" ht="14.4" x14ac:dyDescent="0.3">
      <c r="A898" s="14" t="s">
        <v>3014</v>
      </c>
      <c r="B898" s="13" t="s">
        <v>934</v>
      </c>
      <c r="C898" s="14">
        <v>946636712</v>
      </c>
      <c r="D898" s="14" t="s">
        <v>35</v>
      </c>
      <c r="E898" s="14" t="s">
        <v>36</v>
      </c>
      <c r="F898" s="14" t="s">
        <v>26</v>
      </c>
      <c r="G898" s="15">
        <v>508</v>
      </c>
      <c r="H898" s="14" t="s">
        <v>37</v>
      </c>
      <c r="I898" s="12">
        <v>1.02</v>
      </c>
      <c r="J898" s="14" t="s">
        <v>637</v>
      </c>
    </row>
    <row r="899" spans="1:10" ht="14.4" x14ac:dyDescent="0.3">
      <c r="A899" s="14" t="s">
        <v>3015</v>
      </c>
      <c r="B899" s="13" t="s">
        <v>997</v>
      </c>
      <c r="C899" s="14">
        <v>809099555</v>
      </c>
      <c r="D899" s="14" t="s">
        <v>39</v>
      </c>
      <c r="E899" s="16" t="s">
        <v>1598</v>
      </c>
      <c r="F899" s="16" t="s">
        <v>1599</v>
      </c>
      <c r="G899" s="15">
        <v>218</v>
      </c>
      <c r="H899" s="14" t="s">
        <v>23</v>
      </c>
      <c r="I899" s="12">
        <v>1</v>
      </c>
      <c r="J899" s="14" t="s">
        <v>637</v>
      </c>
    </row>
    <row r="900" spans="1:10" ht="14.4" x14ac:dyDescent="0.3">
      <c r="A900" s="14" t="s">
        <v>3016</v>
      </c>
      <c r="B900" s="13" t="s">
        <v>624</v>
      </c>
      <c r="C900" s="14">
        <v>651168603</v>
      </c>
      <c r="D900" s="14" t="s">
        <v>1566</v>
      </c>
      <c r="E900" s="16" t="s">
        <v>1596</v>
      </c>
      <c r="F900" s="16" t="s">
        <v>1597</v>
      </c>
      <c r="G900" s="15">
        <v>215</v>
      </c>
      <c r="H900" s="14" t="s">
        <v>23</v>
      </c>
      <c r="I900" s="12">
        <v>0.98939999999999995</v>
      </c>
      <c r="J900" s="14" t="s">
        <v>17</v>
      </c>
    </row>
    <row r="901" spans="1:10" ht="14.4" x14ac:dyDescent="0.3">
      <c r="A901" s="14" t="s">
        <v>3017</v>
      </c>
      <c r="B901" s="13" t="s">
        <v>337</v>
      </c>
      <c r="C901" s="14">
        <v>792686678</v>
      </c>
      <c r="D901" s="14" t="s">
        <v>29</v>
      </c>
      <c r="E901" s="16" t="s">
        <v>1600</v>
      </c>
      <c r="F901" s="16" t="s">
        <v>1601</v>
      </c>
      <c r="G901" s="15">
        <v>202</v>
      </c>
      <c r="H901" s="14" t="s">
        <v>23</v>
      </c>
      <c r="I901" s="12">
        <v>0.97</v>
      </c>
      <c r="J901" s="14" t="s">
        <v>17</v>
      </c>
    </row>
    <row r="902" spans="1:10" ht="14.4" x14ac:dyDescent="0.3">
      <c r="A902" s="14" t="s">
        <v>3018</v>
      </c>
      <c r="B902" s="13" t="s">
        <v>564</v>
      </c>
      <c r="C902" s="14">
        <v>340865268</v>
      </c>
      <c r="D902" s="14" t="s">
        <v>29</v>
      </c>
      <c r="E902" s="16" t="s">
        <v>1600</v>
      </c>
      <c r="F902" s="16" t="s">
        <v>1601</v>
      </c>
      <c r="G902" s="15">
        <v>218</v>
      </c>
      <c r="H902" s="14" t="s">
        <v>23</v>
      </c>
      <c r="I902" s="12">
        <v>0.97</v>
      </c>
      <c r="J902" s="14" t="s">
        <v>17</v>
      </c>
    </row>
    <row r="903" spans="1:10" ht="14.4" x14ac:dyDescent="0.3">
      <c r="A903" s="14" t="s">
        <v>3019</v>
      </c>
      <c r="B903" s="13" t="s">
        <v>743</v>
      </c>
      <c r="C903" s="14">
        <v>756608913</v>
      </c>
      <c r="D903" s="14" t="s">
        <v>20</v>
      </c>
      <c r="E903" s="14" t="s">
        <v>21</v>
      </c>
      <c r="F903" s="14" t="s">
        <v>22</v>
      </c>
      <c r="G903" s="15">
        <v>110</v>
      </c>
      <c r="H903" s="14" t="s">
        <v>23</v>
      </c>
      <c r="I903" s="12">
        <v>1</v>
      </c>
      <c r="J903" s="14" t="s">
        <v>637</v>
      </c>
    </row>
    <row r="904" spans="1:10" ht="14.4" x14ac:dyDescent="0.3">
      <c r="A904" s="14" t="s">
        <v>3020</v>
      </c>
      <c r="B904" s="13" t="s">
        <v>739</v>
      </c>
      <c r="C904" s="14">
        <v>283689591</v>
      </c>
      <c r="D904" s="14" t="s">
        <v>1566</v>
      </c>
      <c r="E904" s="16" t="s">
        <v>1596</v>
      </c>
      <c r="F904" s="16" t="s">
        <v>1597</v>
      </c>
      <c r="G904" s="15">
        <v>206</v>
      </c>
      <c r="H904" s="14" t="s">
        <v>23</v>
      </c>
      <c r="I904" s="12">
        <v>1.02</v>
      </c>
      <c r="J904" s="14" t="s">
        <v>637</v>
      </c>
    </row>
    <row r="905" spans="1:10" ht="14.4" x14ac:dyDescent="0.3">
      <c r="A905" s="14" t="s">
        <v>3021</v>
      </c>
      <c r="B905" s="13" t="s">
        <v>563</v>
      </c>
      <c r="C905" s="14">
        <v>524988296</v>
      </c>
      <c r="D905" s="14" t="s">
        <v>31</v>
      </c>
      <c r="E905" s="14" t="s">
        <v>32</v>
      </c>
      <c r="F905" s="14" t="s">
        <v>33</v>
      </c>
      <c r="G905" s="15">
        <v>261</v>
      </c>
      <c r="H905" s="14" t="s">
        <v>23</v>
      </c>
      <c r="I905" s="12">
        <v>0.97</v>
      </c>
      <c r="J905" s="14" t="s">
        <v>17</v>
      </c>
    </row>
    <row r="906" spans="1:10" ht="14.4" x14ac:dyDescent="0.3">
      <c r="A906" s="14" t="s">
        <v>3022</v>
      </c>
      <c r="B906" s="13" t="s">
        <v>597</v>
      </c>
      <c r="C906" s="14">
        <v>216677578</v>
      </c>
      <c r="D906" s="14" t="s">
        <v>1566</v>
      </c>
      <c r="E906" s="16" t="s">
        <v>1596</v>
      </c>
      <c r="F906" s="16" t="s">
        <v>1597</v>
      </c>
      <c r="G906" s="15">
        <v>215</v>
      </c>
      <c r="H906" s="14" t="s">
        <v>23</v>
      </c>
      <c r="I906" s="12">
        <v>0.98939999999999995</v>
      </c>
      <c r="J906" s="14" t="s">
        <v>17</v>
      </c>
    </row>
    <row r="907" spans="1:10" ht="14.4" x14ac:dyDescent="0.3">
      <c r="A907" s="14" t="s">
        <v>3023</v>
      </c>
      <c r="B907" s="13" t="s">
        <v>596</v>
      </c>
      <c r="C907" s="14">
        <v>333953292</v>
      </c>
      <c r="D907" s="14" t="s">
        <v>43</v>
      </c>
      <c r="E907" s="14" t="s">
        <v>44</v>
      </c>
      <c r="F907" s="14" t="s">
        <v>45</v>
      </c>
      <c r="G907" s="15">
        <v>102</v>
      </c>
      <c r="H907" s="14" t="s">
        <v>46</v>
      </c>
      <c r="I907" s="12">
        <v>0.97</v>
      </c>
      <c r="J907" s="14" t="s">
        <v>17</v>
      </c>
    </row>
    <row r="908" spans="1:10" ht="14.4" x14ac:dyDescent="0.3">
      <c r="A908" s="14" t="s">
        <v>3024</v>
      </c>
      <c r="B908" s="13" t="s">
        <v>685</v>
      </c>
      <c r="C908" s="14">
        <v>812865999</v>
      </c>
      <c r="D908" s="14" t="s">
        <v>1566</v>
      </c>
      <c r="E908" s="16" t="s">
        <v>1596</v>
      </c>
      <c r="F908" s="16" t="s">
        <v>1597</v>
      </c>
      <c r="G908" s="15">
        <v>219</v>
      </c>
      <c r="H908" s="14" t="s">
        <v>23</v>
      </c>
      <c r="I908" s="12">
        <v>1.02</v>
      </c>
      <c r="J908" s="14" t="s">
        <v>637</v>
      </c>
    </row>
    <row r="909" spans="1:10" ht="14.4" x14ac:dyDescent="0.3">
      <c r="A909" s="14" t="s">
        <v>3025</v>
      </c>
      <c r="B909" s="13" t="s">
        <v>664</v>
      </c>
      <c r="C909" s="14">
        <v>988503351</v>
      </c>
      <c r="D909" s="14" t="s">
        <v>13</v>
      </c>
      <c r="E909" s="14" t="s">
        <v>14</v>
      </c>
      <c r="F909" s="14" t="s">
        <v>15</v>
      </c>
      <c r="G909" s="15">
        <v>1272</v>
      </c>
      <c r="H909" s="14" t="s">
        <v>16</v>
      </c>
      <c r="I909" s="12">
        <v>1.1000000000000001</v>
      </c>
      <c r="J909" s="14" t="s">
        <v>637</v>
      </c>
    </row>
    <row r="910" spans="1:10" ht="14.4" x14ac:dyDescent="0.3">
      <c r="A910" s="14" t="s">
        <v>3026</v>
      </c>
      <c r="B910" s="13" t="s">
        <v>598</v>
      </c>
      <c r="C910" s="14">
        <v>413245088</v>
      </c>
      <c r="D910" s="14" t="s">
        <v>35</v>
      </c>
      <c r="E910" s="14" t="s">
        <v>36</v>
      </c>
      <c r="F910" s="14" t="s">
        <v>26</v>
      </c>
      <c r="G910" s="15">
        <v>502</v>
      </c>
      <c r="H910" s="14" t="s">
        <v>37</v>
      </c>
      <c r="I910" s="12">
        <v>0.98939999999999995</v>
      </c>
      <c r="J910" s="14" t="s">
        <v>17</v>
      </c>
    </row>
    <row r="911" spans="1:10" ht="14.4" x14ac:dyDescent="0.3">
      <c r="A911" s="14" t="s">
        <v>3027</v>
      </c>
      <c r="B911" s="13" t="s">
        <v>523</v>
      </c>
      <c r="C911" s="14">
        <v>275548199</v>
      </c>
      <c r="D911" s="14" t="s">
        <v>20</v>
      </c>
      <c r="E911" s="14" t="s">
        <v>21</v>
      </c>
      <c r="F911" s="14" t="s">
        <v>22</v>
      </c>
      <c r="G911" s="15">
        <v>106</v>
      </c>
      <c r="H911" s="14" t="s">
        <v>23</v>
      </c>
      <c r="I911" s="12">
        <v>0.97</v>
      </c>
      <c r="J911" s="14" t="s">
        <v>17</v>
      </c>
    </row>
    <row r="912" spans="1:10" ht="14.4" x14ac:dyDescent="0.3">
      <c r="A912" s="14" t="s">
        <v>3028</v>
      </c>
      <c r="B912" s="13" t="s">
        <v>358</v>
      </c>
      <c r="C912" s="14">
        <v>986676910</v>
      </c>
      <c r="D912" s="14" t="s">
        <v>13</v>
      </c>
      <c r="E912" s="14" t="s">
        <v>14</v>
      </c>
      <c r="F912" s="14" t="s">
        <v>15</v>
      </c>
      <c r="G912" s="15">
        <v>1235</v>
      </c>
      <c r="H912" s="14" t="s">
        <v>16</v>
      </c>
      <c r="I912" s="12">
        <v>1.0669999999999999</v>
      </c>
      <c r="J912" s="14" t="s">
        <v>17</v>
      </c>
    </row>
    <row r="913" spans="1:10" ht="14.4" x14ac:dyDescent="0.3">
      <c r="A913" s="14" t="s">
        <v>3029</v>
      </c>
      <c r="B913" s="13" t="s">
        <v>494</v>
      </c>
      <c r="C913" s="14">
        <v>451765583</v>
      </c>
      <c r="D913" s="14" t="s">
        <v>59</v>
      </c>
      <c r="E913" s="16" t="s">
        <v>1604</v>
      </c>
      <c r="F913" s="16" t="s">
        <v>1605</v>
      </c>
      <c r="G913" s="15">
        <v>2064</v>
      </c>
      <c r="H913" s="14" t="s">
        <v>60</v>
      </c>
      <c r="I913" s="12">
        <v>1.0669999999999999</v>
      </c>
      <c r="J913" s="14" t="s">
        <v>17</v>
      </c>
    </row>
    <row r="914" spans="1:10" ht="14.4" x14ac:dyDescent="0.3">
      <c r="A914" s="14" t="s">
        <v>3030</v>
      </c>
      <c r="B914" s="13" t="s">
        <v>47</v>
      </c>
      <c r="C914" s="14">
        <v>383091580</v>
      </c>
      <c r="D914" s="14" t="s">
        <v>13</v>
      </c>
      <c r="E914" s="14" t="s">
        <v>14</v>
      </c>
      <c r="F914" s="14" t="s">
        <v>15</v>
      </c>
      <c r="G914" s="15">
        <v>1268</v>
      </c>
      <c r="H914" s="14" t="s">
        <v>16</v>
      </c>
      <c r="I914" s="12">
        <v>1.0669999999999999</v>
      </c>
      <c r="J914" s="14" t="s">
        <v>17</v>
      </c>
    </row>
    <row r="915" spans="1:10" ht="14.4" x14ac:dyDescent="0.3">
      <c r="A915" s="14" t="s">
        <v>3031</v>
      </c>
      <c r="B915" s="13" t="s">
        <v>576</v>
      </c>
      <c r="C915" s="14">
        <v>551631337</v>
      </c>
      <c r="D915" s="14" t="s">
        <v>13</v>
      </c>
      <c r="E915" s="14" t="s">
        <v>14</v>
      </c>
      <c r="F915" s="14" t="s">
        <v>15</v>
      </c>
      <c r="G915" s="15">
        <v>1231</v>
      </c>
      <c r="H915" s="14" t="s">
        <v>16</v>
      </c>
      <c r="I915" s="12">
        <v>1.0669999999999999</v>
      </c>
      <c r="J915" s="14" t="s">
        <v>17</v>
      </c>
    </row>
    <row r="916" spans="1:10" ht="14.4" x14ac:dyDescent="0.3">
      <c r="A916" s="14" t="s">
        <v>3032</v>
      </c>
      <c r="B916" s="13" t="s">
        <v>353</v>
      </c>
      <c r="C916" s="14">
        <v>257131221</v>
      </c>
      <c r="D916" s="14" t="s">
        <v>35</v>
      </c>
      <c r="E916" s="14" t="s">
        <v>36</v>
      </c>
      <c r="F916" s="14" t="s">
        <v>26</v>
      </c>
      <c r="G916" s="15">
        <v>532</v>
      </c>
      <c r="H916" s="14" t="s">
        <v>37</v>
      </c>
      <c r="I916" s="12">
        <v>0.98939999999999995</v>
      </c>
      <c r="J916" s="14" t="s">
        <v>17</v>
      </c>
    </row>
    <row r="917" spans="1:10" ht="14.4" x14ac:dyDescent="0.3">
      <c r="A917" s="14" t="s">
        <v>3033</v>
      </c>
      <c r="B917" s="13" t="s">
        <v>614</v>
      </c>
      <c r="C917" s="14">
        <v>549986580</v>
      </c>
      <c r="D917" s="14" t="s">
        <v>43</v>
      </c>
      <c r="E917" s="14" t="s">
        <v>44</v>
      </c>
      <c r="F917" s="14" t="s">
        <v>45</v>
      </c>
      <c r="G917" s="15">
        <v>102</v>
      </c>
      <c r="H917" s="14" t="s">
        <v>46</v>
      </c>
      <c r="I917" s="12">
        <v>0.97</v>
      </c>
      <c r="J917" s="14" t="s">
        <v>17</v>
      </c>
    </row>
    <row r="918" spans="1:10" ht="14.4" x14ac:dyDescent="0.3">
      <c r="A918" s="14" t="s">
        <v>3034</v>
      </c>
      <c r="B918" s="13" t="s">
        <v>658</v>
      </c>
      <c r="C918" s="14">
        <v>645432644</v>
      </c>
      <c r="D918" s="14" t="s">
        <v>1566</v>
      </c>
      <c r="E918" s="16" t="s">
        <v>1596</v>
      </c>
      <c r="F918" s="16" t="s">
        <v>1597</v>
      </c>
      <c r="G918" s="15">
        <v>212</v>
      </c>
      <c r="H918" s="14" t="s">
        <v>23</v>
      </c>
      <c r="I918" s="12">
        <v>1.02</v>
      </c>
      <c r="J918" s="14" t="s">
        <v>637</v>
      </c>
    </row>
    <row r="919" spans="1:10" ht="14.4" x14ac:dyDescent="0.3">
      <c r="A919" s="14" t="s">
        <v>3035</v>
      </c>
      <c r="B919" s="13" t="s">
        <v>507</v>
      </c>
      <c r="C919" s="14">
        <v>994953384</v>
      </c>
      <c r="D919" s="14" t="s">
        <v>1566</v>
      </c>
      <c r="E919" s="16" t="s">
        <v>1596</v>
      </c>
      <c r="F919" s="16" t="s">
        <v>1597</v>
      </c>
      <c r="G919" s="15">
        <v>217</v>
      </c>
      <c r="H919" s="14" t="s">
        <v>23</v>
      </c>
      <c r="I919" s="12">
        <v>0.98939999999999995</v>
      </c>
      <c r="J919" s="14" t="s">
        <v>17</v>
      </c>
    </row>
    <row r="920" spans="1:10" ht="14.4" x14ac:dyDescent="0.3">
      <c r="A920" s="14" t="s">
        <v>3036</v>
      </c>
      <c r="B920" s="13" t="s">
        <v>505</v>
      </c>
      <c r="C920" s="14">
        <v>893563293</v>
      </c>
      <c r="D920" s="14" t="s">
        <v>20</v>
      </c>
      <c r="E920" s="14" t="s">
        <v>21</v>
      </c>
      <c r="F920" s="14" t="s">
        <v>22</v>
      </c>
      <c r="G920" s="15">
        <v>108</v>
      </c>
      <c r="H920" s="14" t="s">
        <v>23</v>
      </c>
      <c r="I920" s="12">
        <v>0.97</v>
      </c>
      <c r="J920" s="14" t="s">
        <v>17</v>
      </c>
    </row>
    <row r="921" spans="1:10" ht="14.4" x14ac:dyDescent="0.3">
      <c r="A921" s="14" t="s">
        <v>3037</v>
      </c>
      <c r="B921" s="13" t="s">
        <v>493</v>
      </c>
      <c r="C921" s="14">
        <v>568773018</v>
      </c>
      <c r="D921" s="14" t="s">
        <v>39</v>
      </c>
      <c r="E921" s="16" t="s">
        <v>1598</v>
      </c>
      <c r="F921" s="16" t="s">
        <v>1599</v>
      </c>
      <c r="G921" s="15">
        <v>216</v>
      </c>
      <c r="H921" s="14" t="s">
        <v>23</v>
      </c>
      <c r="I921" s="12">
        <v>0.97</v>
      </c>
      <c r="J921" s="14" t="s">
        <v>17</v>
      </c>
    </row>
    <row r="922" spans="1:10" ht="14.4" x14ac:dyDescent="0.3">
      <c r="A922" s="14" t="s">
        <v>3038</v>
      </c>
      <c r="B922" s="13" t="s">
        <v>606</v>
      </c>
      <c r="C922" s="14">
        <v>151285081</v>
      </c>
      <c r="D922" s="14" t="s">
        <v>1566</v>
      </c>
      <c r="E922" s="16" t="s">
        <v>1596</v>
      </c>
      <c r="F922" s="16" t="s">
        <v>1597</v>
      </c>
      <c r="G922" s="15">
        <v>212</v>
      </c>
      <c r="H922" s="14" t="s">
        <v>23</v>
      </c>
      <c r="I922" s="12">
        <v>0.98939999999999995</v>
      </c>
      <c r="J922" s="14" t="s">
        <v>17</v>
      </c>
    </row>
    <row r="923" spans="1:10" ht="14.4" x14ac:dyDescent="0.3">
      <c r="A923" s="14" t="s">
        <v>3039</v>
      </c>
      <c r="B923" s="13" t="s">
        <v>792</v>
      </c>
      <c r="C923" s="14">
        <v>115894891</v>
      </c>
      <c r="D923" s="14" t="s">
        <v>1566</v>
      </c>
      <c r="E923" s="16" t="s">
        <v>1596</v>
      </c>
      <c r="F923" s="16" t="s">
        <v>1597</v>
      </c>
      <c r="G923" s="15">
        <v>260</v>
      </c>
      <c r="H923" s="14" t="s">
        <v>23</v>
      </c>
      <c r="I923" s="12">
        <v>1</v>
      </c>
      <c r="J923" s="14" t="s">
        <v>637</v>
      </c>
    </row>
    <row r="924" spans="1:10" ht="14.4" x14ac:dyDescent="0.3">
      <c r="A924" s="14" t="s">
        <v>3040</v>
      </c>
      <c r="B924" s="13" t="s">
        <v>776</v>
      </c>
      <c r="C924" s="14">
        <v>363250855</v>
      </c>
      <c r="D924" s="14" t="s">
        <v>39</v>
      </c>
      <c r="E924" s="16" t="s">
        <v>1598</v>
      </c>
      <c r="F924" s="16" t="s">
        <v>1599</v>
      </c>
      <c r="G924" s="15">
        <v>205</v>
      </c>
      <c r="H924" s="14" t="s">
        <v>23</v>
      </c>
      <c r="I924" s="12">
        <v>1</v>
      </c>
      <c r="J924" s="14" t="s">
        <v>637</v>
      </c>
    </row>
    <row r="925" spans="1:10" ht="14.4" x14ac:dyDescent="0.3">
      <c r="A925" s="14" t="s">
        <v>3041</v>
      </c>
      <c r="B925" s="13" t="s">
        <v>758</v>
      </c>
      <c r="C925" s="14">
        <v>511616899</v>
      </c>
      <c r="D925" s="14" t="s">
        <v>39</v>
      </c>
      <c r="E925" s="16" t="s">
        <v>1598</v>
      </c>
      <c r="F925" s="16" t="s">
        <v>1599</v>
      </c>
      <c r="G925" s="15">
        <v>210</v>
      </c>
      <c r="H925" s="14" t="s">
        <v>23</v>
      </c>
      <c r="I925" s="12">
        <v>1</v>
      </c>
      <c r="J925" s="14" t="s">
        <v>637</v>
      </c>
    </row>
    <row r="926" spans="1:10" ht="14.4" x14ac:dyDescent="0.3">
      <c r="A926" s="14" t="s">
        <v>3042</v>
      </c>
      <c r="B926" s="13" t="s">
        <v>846</v>
      </c>
      <c r="C926" s="14">
        <v>823927300</v>
      </c>
      <c r="D926" s="14" t="s">
        <v>31</v>
      </c>
      <c r="E926" s="14" t="s">
        <v>32</v>
      </c>
      <c r="F926" s="14" t="s">
        <v>33</v>
      </c>
      <c r="G926" s="15">
        <v>265</v>
      </c>
      <c r="H926" s="14" t="s">
        <v>23</v>
      </c>
      <c r="I926" s="12">
        <v>1</v>
      </c>
      <c r="J926" s="14" t="s">
        <v>637</v>
      </c>
    </row>
    <row r="927" spans="1:10" ht="14.4" x14ac:dyDescent="0.3">
      <c r="A927" s="14" t="s">
        <v>3043</v>
      </c>
      <c r="B927" s="13" t="s">
        <v>820</v>
      </c>
      <c r="C927" s="14">
        <v>197542029</v>
      </c>
      <c r="D927" s="14" t="s">
        <v>39</v>
      </c>
      <c r="E927" s="16" t="s">
        <v>1598</v>
      </c>
      <c r="F927" s="16" t="s">
        <v>1599</v>
      </c>
      <c r="G927" s="15">
        <v>208</v>
      </c>
      <c r="H927" s="14" t="s">
        <v>23</v>
      </c>
      <c r="I927" s="12">
        <v>1</v>
      </c>
      <c r="J927" s="14" t="s">
        <v>637</v>
      </c>
    </row>
    <row r="928" spans="1:10" ht="14.4" x14ac:dyDescent="0.3">
      <c r="A928" s="14" t="s">
        <v>3044</v>
      </c>
      <c r="B928" s="13" t="s">
        <v>747</v>
      </c>
      <c r="C928" s="14">
        <v>594971160</v>
      </c>
      <c r="D928" s="14" t="s">
        <v>31</v>
      </c>
      <c r="E928" s="14" t="s">
        <v>32</v>
      </c>
      <c r="F928" s="14" t="s">
        <v>33</v>
      </c>
      <c r="G928" s="15">
        <v>254</v>
      </c>
      <c r="H928" s="14" t="s">
        <v>23</v>
      </c>
      <c r="I928" s="12">
        <v>1</v>
      </c>
      <c r="J928" s="14" t="s">
        <v>637</v>
      </c>
    </row>
    <row r="929" spans="1:10" ht="14.4" x14ac:dyDescent="0.3">
      <c r="A929" s="14" t="s">
        <v>3045</v>
      </c>
      <c r="B929" s="13" t="s">
        <v>825</v>
      </c>
      <c r="C929" s="14">
        <v>342873579</v>
      </c>
      <c r="D929" s="14" t="s">
        <v>39</v>
      </c>
      <c r="E929" s="16" t="s">
        <v>1598</v>
      </c>
      <c r="F929" s="16" t="s">
        <v>1599</v>
      </c>
      <c r="G929" s="15">
        <v>106</v>
      </c>
      <c r="H929" s="14" t="s">
        <v>23</v>
      </c>
      <c r="I929" s="12">
        <v>1</v>
      </c>
      <c r="J929" s="14" t="s">
        <v>637</v>
      </c>
    </row>
    <row r="930" spans="1:10" ht="14.4" x14ac:dyDescent="0.3">
      <c r="A930" s="14" t="s">
        <v>3046</v>
      </c>
      <c r="B930" s="13" t="s">
        <v>827</v>
      </c>
      <c r="C930" s="14">
        <v>869604254</v>
      </c>
      <c r="D930" s="14" t="s">
        <v>1566</v>
      </c>
      <c r="E930" s="16" t="s">
        <v>1596</v>
      </c>
      <c r="F930" s="16" t="s">
        <v>1597</v>
      </c>
      <c r="G930" s="15">
        <v>550</v>
      </c>
      <c r="H930" s="14" t="s">
        <v>23</v>
      </c>
      <c r="I930" s="12">
        <v>1.02</v>
      </c>
      <c r="J930" s="14" t="s">
        <v>637</v>
      </c>
    </row>
    <row r="931" spans="1:10" ht="14.4" x14ac:dyDescent="0.3">
      <c r="A931" s="14" t="s">
        <v>3047</v>
      </c>
      <c r="B931" s="13" t="s">
        <v>783</v>
      </c>
      <c r="C931" s="14">
        <v>228784845</v>
      </c>
      <c r="D931" s="14" t="s">
        <v>31</v>
      </c>
      <c r="E931" s="14" t="s">
        <v>32</v>
      </c>
      <c r="F931" s="14" t="s">
        <v>33</v>
      </c>
      <c r="G931" s="15">
        <v>271</v>
      </c>
      <c r="H931" s="14" t="s">
        <v>23</v>
      </c>
      <c r="I931" s="12">
        <v>1</v>
      </c>
      <c r="J931" s="14" t="s">
        <v>637</v>
      </c>
    </row>
    <row r="932" spans="1:10" ht="14.4" x14ac:dyDescent="0.3">
      <c r="A932" s="14" t="s">
        <v>3048</v>
      </c>
      <c r="B932" s="13" t="s">
        <v>717</v>
      </c>
      <c r="C932" s="14">
        <v>613356036</v>
      </c>
      <c r="D932" s="14" t="s">
        <v>20</v>
      </c>
      <c r="E932" s="14" t="s">
        <v>21</v>
      </c>
      <c r="F932" s="14" t="s">
        <v>22</v>
      </c>
      <c r="G932" s="15">
        <v>2162</v>
      </c>
      <c r="H932" s="14" t="s">
        <v>23</v>
      </c>
      <c r="I932" s="12">
        <v>1.1000000000000001</v>
      </c>
      <c r="J932" s="14" t="s">
        <v>637</v>
      </c>
    </row>
    <row r="933" spans="1:10" ht="14.4" x14ac:dyDescent="0.3">
      <c r="A933" s="14" t="s">
        <v>3049</v>
      </c>
      <c r="B933" s="13" t="s">
        <v>894</v>
      </c>
      <c r="C933" s="14">
        <v>427428609</v>
      </c>
      <c r="D933" s="14" t="s">
        <v>13</v>
      </c>
      <c r="E933" s="14" t="s">
        <v>14</v>
      </c>
      <c r="F933" s="14" t="s">
        <v>15</v>
      </c>
      <c r="G933" s="15">
        <v>1227</v>
      </c>
      <c r="H933" s="14" t="s">
        <v>16</v>
      </c>
      <c r="I933" s="12">
        <v>1.1000000000000001</v>
      </c>
      <c r="J933" s="14" t="s">
        <v>637</v>
      </c>
    </row>
    <row r="934" spans="1:10" ht="14.4" x14ac:dyDescent="0.3">
      <c r="A934" s="14" t="s">
        <v>3050</v>
      </c>
      <c r="B934" s="13" t="s">
        <v>963</v>
      </c>
      <c r="C934" s="14">
        <v>821836528</v>
      </c>
      <c r="D934" s="14" t="s">
        <v>13</v>
      </c>
      <c r="E934" s="14" t="s">
        <v>14</v>
      </c>
      <c r="F934" s="14" t="s">
        <v>15</v>
      </c>
      <c r="G934" s="15">
        <v>1240</v>
      </c>
      <c r="H934" s="14" t="s">
        <v>16</v>
      </c>
      <c r="I934" s="12">
        <v>1.1000000000000001</v>
      </c>
      <c r="J934" s="14" t="s">
        <v>637</v>
      </c>
    </row>
    <row r="935" spans="1:10" ht="14.4" x14ac:dyDescent="0.3">
      <c r="A935" s="14" t="s">
        <v>3051</v>
      </c>
      <c r="B935" s="13" t="s">
        <v>1017</v>
      </c>
      <c r="C935" s="14">
        <v>466469742</v>
      </c>
      <c r="D935" s="14" t="s">
        <v>13</v>
      </c>
      <c r="E935" s="14" t="s">
        <v>14</v>
      </c>
      <c r="F935" s="14" t="s">
        <v>15</v>
      </c>
      <c r="G935" s="15">
        <v>1204</v>
      </c>
      <c r="H935" s="14" t="s">
        <v>16</v>
      </c>
      <c r="I935" s="12">
        <v>1.1000000000000001</v>
      </c>
      <c r="J935" s="14" t="s">
        <v>637</v>
      </c>
    </row>
    <row r="936" spans="1:10" ht="14.4" x14ac:dyDescent="0.3">
      <c r="A936" s="14" t="s">
        <v>3052</v>
      </c>
      <c r="B936" s="13" t="s">
        <v>863</v>
      </c>
      <c r="C936" s="14">
        <v>247839904</v>
      </c>
      <c r="D936" s="14" t="s">
        <v>35</v>
      </c>
      <c r="E936" s="14" t="s">
        <v>36</v>
      </c>
      <c r="F936" s="14" t="s">
        <v>26</v>
      </c>
      <c r="G936" s="15">
        <v>516</v>
      </c>
      <c r="H936" s="14" t="s">
        <v>37</v>
      </c>
      <c r="I936" s="12">
        <v>1.02</v>
      </c>
      <c r="J936" s="14" t="s">
        <v>637</v>
      </c>
    </row>
    <row r="937" spans="1:10" ht="14.4" x14ac:dyDescent="0.3">
      <c r="A937" s="14" t="s">
        <v>1613</v>
      </c>
      <c r="B937" s="13" t="s">
        <v>910</v>
      </c>
      <c r="C937" s="14">
        <v>263992486</v>
      </c>
      <c r="D937" s="14" t="s">
        <v>39</v>
      </c>
      <c r="E937" s="16" t="s">
        <v>1598</v>
      </c>
      <c r="F937" s="16" t="s">
        <v>1599</v>
      </c>
      <c r="G937" s="15">
        <v>201</v>
      </c>
      <c r="H937" s="14" t="s">
        <v>23</v>
      </c>
      <c r="I937" s="12">
        <v>1</v>
      </c>
      <c r="J937" s="14" t="s">
        <v>637</v>
      </c>
    </row>
    <row r="938" spans="1:10" ht="14.4" x14ac:dyDescent="0.3">
      <c r="A938" s="14" t="s">
        <v>3053</v>
      </c>
      <c r="B938" s="13" t="s">
        <v>724</v>
      </c>
      <c r="C938" s="14">
        <v>244110195</v>
      </c>
      <c r="D938" s="14" t="s">
        <v>29</v>
      </c>
      <c r="E938" s="16" t="s">
        <v>1600</v>
      </c>
      <c r="F938" s="16" t="s">
        <v>1601</v>
      </c>
      <c r="G938" s="15">
        <v>203</v>
      </c>
      <c r="H938" s="14" t="s">
        <v>23</v>
      </c>
      <c r="I938" s="12">
        <v>1</v>
      </c>
      <c r="J938" s="14" t="s">
        <v>637</v>
      </c>
    </row>
    <row r="939" spans="1:10" ht="14.4" x14ac:dyDescent="0.3">
      <c r="A939" s="14" t="s">
        <v>3054</v>
      </c>
      <c r="B939" s="13" t="s">
        <v>695</v>
      </c>
      <c r="C939" s="14">
        <v>158261809</v>
      </c>
      <c r="D939" s="14" t="s">
        <v>1566</v>
      </c>
      <c r="E939" s="16" t="s">
        <v>1596</v>
      </c>
      <c r="F939" s="16" t="s">
        <v>1597</v>
      </c>
      <c r="G939" s="15">
        <v>503</v>
      </c>
      <c r="H939" s="14" t="s">
        <v>23</v>
      </c>
      <c r="I939" s="12">
        <v>1.02</v>
      </c>
      <c r="J939" s="14" t="s">
        <v>637</v>
      </c>
    </row>
    <row r="940" spans="1:10" ht="14.4" x14ac:dyDescent="0.3">
      <c r="A940" s="14" t="s">
        <v>3055</v>
      </c>
      <c r="B940" s="13" t="s">
        <v>882</v>
      </c>
      <c r="C940" s="14">
        <v>111637221</v>
      </c>
      <c r="D940" s="14" t="s">
        <v>31</v>
      </c>
      <c r="E940" s="14" t="s">
        <v>32</v>
      </c>
      <c r="F940" s="14" t="s">
        <v>33</v>
      </c>
      <c r="G940" s="15">
        <v>252</v>
      </c>
      <c r="H940" s="14" t="s">
        <v>23</v>
      </c>
      <c r="I940" s="12">
        <v>1</v>
      </c>
      <c r="J940" s="14" t="s">
        <v>637</v>
      </c>
    </row>
    <row r="941" spans="1:10" ht="14.4" x14ac:dyDescent="0.3">
      <c r="A941" s="14" t="s">
        <v>3056</v>
      </c>
      <c r="B941" s="13" t="s">
        <v>950</v>
      </c>
      <c r="C941" s="14">
        <v>533106696</v>
      </c>
      <c r="D941" s="14" t="s">
        <v>43</v>
      </c>
      <c r="E941" s="14" t="s">
        <v>44</v>
      </c>
      <c r="F941" s="14" t="s">
        <v>45</v>
      </c>
      <c r="G941" s="15">
        <v>104</v>
      </c>
      <c r="H941" s="14" t="s">
        <v>46</v>
      </c>
      <c r="I941" s="12">
        <v>1</v>
      </c>
      <c r="J941" s="14" t="s">
        <v>637</v>
      </c>
    </row>
    <row r="942" spans="1:10" ht="14.4" x14ac:dyDescent="0.3">
      <c r="A942" s="14" t="s">
        <v>3057</v>
      </c>
      <c r="B942" s="13" t="s">
        <v>931</v>
      </c>
      <c r="C942" s="14">
        <v>612650067</v>
      </c>
      <c r="D942" s="14" t="s">
        <v>20</v>
      </c>
      <c r="E942" s="14" t="s">
        <v>21</v>
      </c>
      <c r="F942" s="14" t="s">
        <v>22</v>
      </c>
      <c r="G942" s="15">
        <v>105</v>
      </c>
      <c r="H942" s="14" t="s">
        <v>23</v>
      </c>
      <c r="I942" s="12">
        <v>1</v>
      </c>
      <c r="J942" s="14" t="s">
        <v>637</v>
      </c>
    </row>
    <row r="943" spans="1:10" ht="14.4" x14ac:dyDescent="0.3">
      <c r="A943" s="14" t="s">
        <v>3058</v>
      </c>
      <c r="B943" s="13" t="s">
        <v>994</v>
      </c>
      <c r="C943" s="14">
        <v>623892399</v>
      </c>
      <c r="D943" s="14" t="s">
        <v>35</v>
      </c>
      <c r="E943" s="14" t="s">
        <v>36</v>
      </c>
      <c r="F943" s="14" t="s">
        <v>26</v>
      </c>
      <c r="G943" s="15">
        <v>541</v>
      </c>
      <c r="H943" s="14" t="s">
        <v>37</v>
      </c>
      <c r="I943" s="12">
        <v>1.02</v>
      </c>
      <c r="J943" s="14" t="s">
        <v>637</v>
      </c>
    </row>
    <row r="944" spans="1:10" ht="14.4" x14ac:dyDescent="0.3">
      <c r="A944" s="14" t="s">
        <v>3059</v>
      </c>
      <c r="B944" s="13" t="s">
        <v>729</v>
      </c>
      <c r="C944" s="14">
        <v>199263043</v>
      </c>
      <c r="D944" s="14" t="s">
        <v>1566</v>
      </c>
      <c r="E944" s="16" t="s">
        <v>1596</v>
      </c>
      <c r="F944" s="16" t="s">
        <v>1597</v>
      </c>
      <c r="G944" s="15">
        <v>105</v>
      </c>
      <c r="H944" s="14" t="s">
        <v>23</v>
      </c>
      <c r="I944" s="12">
        <v>1</v>
      </c>
      <c r="J944" s="14" t="s">
        <v>637</v>
      </c>
    </row>
    <row r="945" spans="1:10" ht="14.4" x14ac:dyDescent="0.3">
      <c r="A945" s="14" t="s">
        <v>3060</v>
      </c>
      <c r="B945" s="13" t="s">
        <v>711</v>
      </c>
      <c r="C945" s="14">
        <v>886038442</v>
      </c>
      <c r="D945" s="14" t="s">
        <v>29</v>
      </c>
      <c r="E945" s="16" t="s">
        <v>1600</v>
      </c>
      <c r="F945" s="16" t="s">
        <v>1601</v>
      </c>
      <c r="G945" s="15">
        <v>105</v>
      </c>
      <c r="H945" s="14" t="s">
        <v>23</v>
      </c>
      <c r="I945" s="12">
        <v>1</v>
      </c>
      <c r="J945" s="14" t="s">
        <v>637</v>
      </c>
    </row>
    <row r="946" spans="1:10" ht="14.4" x14ac:dyDescent="0.3">
      <c r="A946" s="14" t="s">
        <v>3061</v>
      </c>
      <c r="B946" s="13" t="s">
        <v>703</v>
      </c>
      <c r="C946" s="14">
        <v>801042668</v>
      </c>
      <c r="D946" s="14" t="s">
        <v>1566</v>
      </c>
      <c r="E946" s="16" t="s">
        <v>1596</v>
      </c>
      <c r="F946" s="16" t="s">
        <v>1597</v>
      </c>
      <c r="G946" s="15">
        <v>215</v>
      </c>
      <c r="H946" s="14" t="s">
        <v>23</v>
      </c>
      <c r="I946" s="12">
        <v>1.02</v>
      </c>
      <c r="J946" s="14" t="s">
        <v>637</v>
      </c>
    </row>
    <row r="947" spans="1:10" ht="14.4" x14ac:dyDescent="0.3">
      <c r="A947" s="14" t="s">
        <v>3062</v>
      </c>
      <c r="B947" s="13" t="s">
        <v>735</v>
      </c>
      <c r="C947" s="14">
        <v>402377183</v>
      </c>
      <c r="D947" s="14" t="s">
        <v>29</v>
      </c>
      <c r="E947" s="16" t="s">
        <v>1600</v>
      </c>
      <c r="F947" s="16" t="s">
        <v>1601</v>
      </c>
      <c r="G947" s="15">
        <v>2038</v>
      </c>
      <c r="H947" s="14" t="s">
        <v>23</v>
      </c>
      <c r="I947" s="12">
        <v>1.1000000000000001</v>
      </c>
      <c r="J947" s="14" t="s">
        <v>637</v>
      </c>
    </row>
    <row r="948" spans="1:10" ht="14.4" x14ac:dyDescent="0.3">
      <c r="A948" s="14" t="s">
        <v>3063</v>
      </c>
      <c r="B948" s="13" t="s">
        <v>1032</v>
      </c>
      <c r="C948" s="14">
        <v>336374703</v>
      </c>
      <c r="D948" s="14" t="s">
        <v>29</v>
      </c>
      <c r="E948" s="16" t="s">
        <v>1600</v>
      </c>
      <c r="F948" s="16" t="s">
        <v>1601</v>
      </c>
      <c r="G948" s="15">
        <v>214</v>
      </c>
      <c r="H948" s="14" t="s">
        <v>23</v>
      </c>
      <c r="I948" s="12">
        <v>1</v>
      </c>
      <c r="J948" s="14" t="s">
        <v>637</v>
      </c>
    </row>
    <row r="949" spans="1:10" ht="14.4" x14ac:dyDescent="0.3">
      <c r="A949" s="14" t="s">
        <v>3064</v>
      </c>
      <c r="B949" s="13" t="s">
        <v>486</v>
      </c>
      <c r="C949" s="14">
        <v>619988651</v>
      </c>
      <c r="D949" s="14" t="s">
        <v>13</v>
      </c>
      <c r="E949" s="14" t="s">
        <v>14</v>
      </c>
      <c r="F949" s="14" t="s">
        <v>15</v>
      </c>
      <c r="G949" s="15">
        <v>1257</v>
      </c>
      <c r="H949" s="14" t="s">
        <v>16</v>
      </c>
      <c r="I949" s="12">
        <v>1.0669999999999999</v>
      </c>
      <c r="J949" s="14" t="s">
        <v>17</v>
      </c>
    </row>
    <row r="950" spans="1:10" ht="14.4" x14ac:dyDescent="0.3">
      <c r="A950" s="14" t="s">
        <v>3065</v>
      </c>
      <c r="B950" s="13" t="s">
        <v>534</v>
      </c>
      <c r="C950" s="14">
        <v>170440284</v>
      </c>
      <c r="D950" s="14" t="s">
        <v>1566</v>
      </c>
      <c r="E950" s="16" t="s">
        <v>1596</v>
      </c>
      <c r="F950" s="16" t="s">
        <v>1597</v>
      </c>
      <c r="G950" s="15">
        <v>204</v>
      </c>
      <c r="H950" s="14" t="s">
        <v>23</v>
      </c>
      <c r="I950" s="12">
        <v>0.98939999999999995</v>
      </c>
      <c r="J950" s="14" t="s">
        <v>17</v>
      </c>
    </row>
    <row r="951" spans="1:10" ht="14.4" x14ac:dyDescent="0.3">
      <c r="A951" s="14" t="s">
        <v>3066</v>
      </c>
      <c r="B951" s="13" t="s">
        <v>638</v>
      </c>
      <c r="C951" s="14">
        <v>294348318</v>
      </c>
      <c r="D951" s="14" t="s">
        <v>20</v>
      </c>
      <c r="E951" s="14" t="s">
        <v>21</v>
      </c>
      <c r="F951" s="14" t="s">
        <v>22</v>
      </c>
      <c r="G951" s="15">
        <v>107</v>
      </c>
      <c r="H951" s="14" t="s">
        <v>23</v>
      </c>
      <c r="I951" s="12">
        <v>1</v>
      </c>
      <c r="J951" s="14" t="s">
        <v>637</v>
      </c>
    </row>
    <row r="952" spans="1:10" ht="14.4" x14ac:dyDescent="0.3">
      <c r="A952" s="14" t="s">
        <v>3067</v>
      </c>
      <c r="B952" s="13" t="s">
        <v>699</v>
      </c>
      <c r="C952" s="14">
        <v>597146521</v>
      </c>
      <c r="D952" s="14" t="s">
        <v>31</v>
      </c>
      <c r="E952" s="14" t="s">
        <v>32</v>
      </c>
      <c r="F952" s="14" t="s">
        <v>33</v>
      </c>
      <c r="G952" s="15">
        <v>2029</v>
      </c>
      <c r="H952" s="14" t="s">
        <v>23</v>
      </c>
      <c r="I952" s="12">
        <v>1.1000000000000001</v>
      </c>
      <c r="J952" s="14" t="s">
        <v>637</v>
      </c>
    </row>
    <row r="953" spans="1:10" ht="14.4" x14ac:dyDescent="0.3">
      <c r="A953" s="14" t="s">
        <v>3068</v>
      </c>
      <c r="B953" s="13" t="s">
        <v>585</v>
      </c>
      <c r="C953" s="14">
        <v>180178974</v>
      </c>
      <c r="D953" s="14" t="s">
        <v>13</v>
      </c>
      <c r="E953" s="14" t="s">
        <v>14</v>
      </c>
      <c r="F953" s="14" t="s">
        <v>15</v>
      </c>
      <c r="G953" s="15">
        <v>1291</v>
      </c>
      <c r="H953" s="14" t="s">
        <v>16</v>
      </c>
      <c r="I953" s="12">
        <v>1.0669999999999999</v>
      </c>
      <c r="J953" s="14" t="s">
        <v>17</v>
      </c>
    </row>
    <row r="954" spans="1:10" ht="14.4" x14ac:dyDescent="0.3">
      <c r="A954" s="14" t="s">
        <v>3069</v>
      </c>
      <c r="B954" s="13" t="s">
        <v>890</v>
      </c>
      <c r="C954" s="14">
        <v>896246605</v>
      </c>
      <c r="D954" s="14" t="s">
        <v>31</v>
      </c>
      <c r="E954" s="14" t="s">
        <v>32</v>
      </c>
      <c r="F954" s="14" t="s">
        <v>33</v>
      </c>
      <c r="G954" s="15">
        <v>255</v>
      </c>
      <c r="H954" s="14" t="s">
        <v>23</v>
      </c>
      <c r="I954" s="12">
        <v>1</v>
      </c>
      <c r="J954" s="14" t="s">
        <v>637</v>
      </c>
    </row>
    <row r="955" spans="1:10" ht="14.4" x14ac:dyDescent="0.3">
      <c r="A955" s="14" t="s">
        <v>3070</v>
      </c>
      <c r="B955" s="13" t="s">
        <v>932</v>
      </c>
      <c r="C955" s="14">
        <v>760560515</v>
      </c>
      <c r="D955" s="14" t="s">
        <v>43</v>
      </c>
      <c r="E955" s="14" t="s">
        <v>44</v>
      </c>
      <c r="F955" s="14" t="s">
        <v>45</v>
      </c>
      <c r="G955" s="15">
        <v>110</v>
      </c>
      <c r="H955" s="14" t="s">
        <v>46</v>
      </c>
      <c r="I955" s="12">
        <v>1</v>
      </c>
      <c r="J955" s="14" t="s">
        <v>637</v>
      </c>
    </row>
    <row r="956" spans="1:10" ht="14.4" x14ac:dyDescent="0.3">
      <c r="A956" s="14" t="s">
        <v>3071</v>
      </c>
      <c r="B956" s="13" t="s">
        <v>995</v>
      </c>
      <c r="C956" s="14">
        <v>929524912</v>
      </c>
      <c r="D956" s="14" t="s">
        <v>31</v>
      </c>
      <c r="E956" s="14" t="s">
        <v>32</v>
      </c>
      <c r="F956" s="14" t="s">
        <v>33</v>
      </c>
      <c r="G956" s="15">
        <v>265</v>
      </c>
      <c r="H956" s="14" t="s">
        <v>23</v>
      </c>
      <c r="I956" s="12">
        <v>1</v>
      </c>
      <c r="J956" s="14" t="s">
        <v>637</v>
      </c>
    </row>
    <row r="957" spans="1:10" ht="14.4" x14ac:dyDescent="0.3">
      <c r="A957" s="14" t="s">
        <v>3072</v>
      </c>
      <c r="B957" s="13" t="s">
        <v>961</v>
      </c>
      <c r="C957" s="14">
        <v>431559832</v>
      </c>
      <c r="D957" s="14" t="s">
        <v>39</v>
      </c>
      <c r="E957" s="16" t="s">
        <v>1598</v>
      </c>
      <c r="F957" s="16" t="s">
        <v>1599</v>
      </c>
      <c r="G957" s="15">
        <v>211</v>
      </c>
      <c r="H957" s="14" t="s">
        <v>23</v>
      </c>
      <c r="I957" s="12">
        <v>1</v>
      </c>
      <c r="J957" s="14" t="s">
        <v>637</v>
      </c>
    </row>
    <row r="958" spans="1:10" ht="14.4" x14ac:dyDescent="0.3">
      <c r="A958" s="14" t="s">
        <v>3073</v>
      </c>
      <c r="B958" s="13" t="s">
        <v>1015</v>
      </c>
      <c r="C958" s="14">
        <v>697723399</v>
      </c>
      <c r="D958" s="14" t="s">
        <v>39</v>
      </c>
      <c r="E958" s="16" t="s">
        <v>1598</v>
      </c>
      <c r="F958" s="16" t="s">
        <v>1599</v>
      </c>
      <c r="G958" s="15">
        <v>207</v>
      </c>
      <c r="H958" s="14" t="s">
        <v>23</v>
      </c>
      <c r="I958" s="12">
        <v>1</v>
      </c>
      <c r="J958" s="14" t="s">
        <v>637</v>
      </c>
    </row>
    <row r="959" spans="1:10" ht="14.4" x14ac:dyDescent="0.3">
      <c r="A959" s="14" t="s">
        <v>3074</v>
      </c>
      <c r="B959" s="13" t="s">
        <v>696</v>
      </c>
      <c r="C959" s="14">
        <v>358311847</v>
      </c>
      <c r="D959" s="14" t="s">
        <v>31</v>
      </c>
      <c r="E959" s="14" t="s">
        <v>32</v>
      </c>
      <c r="F959" s="14" t="s">
        <v>33</v>
      </c>
      <c r="G959" s="15">
        <v>269</v>
      </c>
      <c r="H959" s="14" t="s">
        <v>23</v>
      </c>
      <c r="I959" s="12">
        <v>1</v>
      </c>
      <c r="J959" s="14" t="s">
        <v>637</v>
      </c>
    </row>
    <row r="960" spans="1:10" ht="14.4" x14ac:dyDescent="0.3">
      <c r="A960" s="14" t="s">
        <v>3075</v>
      </c>
      <c r="B960" s="13" t="s">
        <v>432</v>
      </c>
      <c r="C960" s="14">
        <v>922232177</v>
      </c>
      <c r="D960" s="14" t="s">
        <v>13</v>
      </c>
      <c r="E960" s="14" t="s">
        <v>14</v>
      </c>
      <c r="F960" s="14" t="s">
        <v>15</v>
      </c>
      <c r="G960" s="15">
        <v>1252</v>
      </c>
      <c r="H960" s="14" t="s">
        <v>16</v>
      </c>
      <c r="I960" s="12">
        <v>1.0669999999999999</v>
      </c>
      <c r="J960" s="14" t="s">
        <v>17</v>
      </c>
    </row>
    <row r="961" spans="1:10" ht="14.4" x14ac:dyDescent="0.3">
      <c r="A961" s="14" t="s">
        <v>3076</v>
      </c>
      <c r="B961" s="13" t="s">
        <v>578</v>
      </c>
      <c r="C961" s="14">
        <v>343453728</v>
      </c>
      <c r="D961" s="14" t="s">
        <v>43</v>
      </c>
      <c r="E961" s="14" t="s">
        <v>44</v>
      </c>
      <c r="F961" s="14" t="s">
        <v>45</v>
      </c>
      <c r="G961" s="15">
        <v>109</v>
      </c>
      <c r="H961" s="14" t="s">
        <v>46</v>
      </c>
      <c r="I961" s="12">
        <v>0.97</v>
      </c>
      <c r="J961" s="14" t="s">
        <v>17</v>
      </c>
    </row>
    <row r="962" spans="1:10" ht="14.4" x14ac:dyDescent="0.3">
      <c r="A962" s="14" t="s">
        <v>3077</v>
      </c>
      <c r="B962" s="13" t="s">
        <v>96</v>
      </c>
      <c r="C962" s="14">
        <v>374160559</v>
      </c>
      <c r="D962" s="14" t="s">
        <v>59</v>
      </c>
      <c r="E962" s="16" t="s">
        <v>1604</v>
      </c>
      <c r="F962" s="16" t="s">
        <v>1605</v>
      </c>
      <c r="G962" s="15">
        <v>2116</v>
      </c>
      <c r="H962" s="14" t="s">
        <v>60</v>
      </c>
      <c r="I962" s="12">
        <v>1.0669999999999999</v>
      </c>
      <c r="J962" s="14" t="s">
        <v>17</v>
      </c>
    </row>
    <row r="963" spans="1:10" ht="14.4" x14ac:dyDescent="0.3">
      <c r="A963" s="14" t="s">
        <v>3078</v>
      </c>
      <c r="B963" s="13" t="s">
        <v>528</v>
      </c>
      <c r="C963" s="14">
        <v>866565235</v>
      </c>
      <c r="D963" s="14" t="s">
        <v>29</v>
      </c>
      <c r="E963" s="16" t="s">
        <v>1600</v>
      </c>
      <c r="F963" s="16" t="s">
        <v>1601</v>
      </c>
      <c r="G963" s="15">
        <v>202</v>
      </c>
      <c r="H963" s="14" t="s">
        <v>23</v>
      </c>
      <c r="I963" s="12">
        <v>0.97</v>
      </c>
      <c r="J963" s="14" t="s">
        <v>17</v>
      </c>
    </row>
    <row r="964" spans="1:10" ht="14.4" x14ac:dyDescent="0.3">
      <c r="A964" s="14" t="s">
        <v>3079</v>
      </c>
      <c r="B964" s="13" t="s">
        <v>437</v>
      </c>
      <c r="C964" s="14">
        <v>547470287</v>
      </c>
      <c r="D964" s="14" t="s">
        <v>31</v>
      </c>
      <c r="E964" s="14" t="s">
        <v>32</v>
      </c>
      <c r="F964" s="14" t="s">
        <v>33</v>
      </c>
      <c r="G964" s="15">
        <v>263</v>
      </c>
      <c r="H964" s="14" t="s">
        <v>23</v>
      </c>
      <c r="I964" s="12">
        <v>0.97</v>
      </c>
      <c r="J964" s="14" t="s">
        <v>17</v>
      </c>
    </row>
    <row r="965" spans="1:10" ht="14.4" x14ac:dyDescent="0.3">
      <c r="A965" s="14" t="s">
        <v>3080</v>
      </c>
      <c r="B965" s="13" t="s">
        <v>222</v>
      </c>
      <c r="C965" s="14">
        <v>214154077</v>
      </c>
      <c r="D965" s="14" t="s">
        <v>29</v>
      </c>
      <c r="E965" s="16" t="s">
        <v>1600</v>
      </c>
      <c r="F965" s="16" t="s">
        <v>1601</v>
      </c>
      <c r="G965" s="15">
        <v>213</v>
      </c>
      <c r="H965" s="14" t="s">
        <v>23</v>
      </c>
      <c r="I965" s="12">
        <v>0.97</v>
      </c>
      <c r="J965" s="14" t="s">
        <v>17</v>
      </c>
    </row>
    <row r="966" spans="1:10" ht="14.4" x14ac:dyDescent="0.3">
      <c r="A966" s="14" t="s">
        <v>3081</v>
      </c>
      <c r="B966" s="13" t="s">
        <v>579</v>
      </c>
      <c r="C966" s="14">
        <v>634683399</v>
      </c>
      <c r="D966" s="14" t="s">
        <v>1566</v>
      </c>
      <c r="E966" s="16" t="s">
        <v>1596</v>
      </c>
      <c r="F966" s="16" t="s">
        <v>1597</v>
      </c>
      <c r="G966" s="15">
        <v>208</v>
      </c>
      <c r="H966" s="14" t="s">
        <v>23</v>
      </c>
      <c r="I966" s="12">
        <v>0.98939999999999995</v>
      </c>
      <c r="J966" s="14" t="s">
        <v>17</v>
      </c>
    </row>
    <row r="967" spans="1:10" ht="14.4" x14ac:dyDescent="0.3">
      <c r="A967" s="14" t="s">
        <v>3082</v>
      </c>
      <c r="B967" s="13" t="s">
        <v>502</v>
      </c>
      <c r="C967" s="14">
        <v>422617353</v>
      </c>
      <c r="D967" s="14" t="s">
        <v>39</v>
      </c>
      <c r="E967" s="16" t="s">
        <v>1598</v>
      </c>
      <c r="F967" s="16" t="s">
        <v>1599</v>
      </c>
      <c r="G967" s="15">
        <v>206</v>
      </c>
      <c r="H967" s="14" t="s">
        <v>23</v>
      </c>
      <c r="I967" s="12">
        <v>0.97</v>
      </c>
      <c r="J967" s="14" t="s">
        <v>17</v>
      </c>
    </row>
    <row r="968" spans="1:10" ht="14.4" x14ac:dyDescent="0.3">
      <c r="A968" s="14" t="s">
        <v>3083</v>
      </c>
      <c r="B968" s="13" t="s">
        <v>127</v>
      </c>
      <c r="C968" s="14">
        <v>165921010</v>
      </c>
      <c r="D968" s="14" t="s">
        <v>20</v>
      </c>
      <c r="E968" s="14" t="s">
        <v>21</v>
      </c>
      <c r="F968" s="14" t="s">
        <v>22</v>
      </c>
      <c r="G968" s="15">
        <v>105</v>
      </c>
      <c r="H968" s="14" t="s">
        <v>23</v>
      </c>
      <c r="I968" s="12">
        <v>0.97</v>
      </c>
      <c r="J968" s="14" t="s">
        <v>17</v>
      </c>
    </row>
    <row r="969" spans="1:10" ht="14.4" x14ac:dyDescent="0.3">
      <c r="A969" s="14" t="s">
        <v>3084</v>
      </c>
      <c r="B969" s="13" t="s">
        <v>684</v>
      </c>
      <c r="C969" s="14">
        <v>553394679</v>
      </c>
      <c r="D969" s="14" t="s">
        <v>43</v>
      </c>
      <c r="E969" s="14" t="s">
        <v>44</v>
      </c>
      <c r="F969" s="14" t="s">
        <v>45</v>
      </c>
      <c r="G969" s="15">
        <v>104</v>
      </c>
      <c r="H969" s="14" t="s">
        <v>46</v>
      </c>
      <c r="I969" s="12">
        <v>1</v>
      </c>
      <c r="J969" s="14" t="s">
        <v>637</v>
      </c>
    </row>
    <row r="970" spans="1:10" ht="14.4" x14ac:dyDescent="0.3">
      <c r="A970" s="14" t="s">
        <v>3085</v>
      </c>
      <c r="B970" s="13" t="s">
        <v>1026</v>
      </c>
      <c r="C970" s="14">
        <v>553443487</v>
      </c>
      <c r="D970" s="14" t="s">
        <v>13</v>
      </c>
      <c r="E970" s="14" t="s">
        <v>14</v>
      </c>
      <c r="F970" s="14" t="s">
        <v>15</v>
      </c>
      <c r="G970" s="15">
        <v>1313</v>
      </c>
      <c r="H970" s="14" t="s">
        <v>16</v>
      </c>
      <c r="I970" s="12">
        <v>1.1000000000000001</v>
      </c>
      <c r="J970" s="14" t="s">
        <v>637</v>
      </c>
    </row>
    <row r="971" spans="1:10" ht="14.4" x14ac:dyDescent="0.3">
      <c r="A971" s="14" t="s">
        <v>3086</v>
      </c>
      <c r="B971" s="13" t="s">
        <v>360</v>
      </c>
      <c r="C971" s="14">
        <v>737487124</v>
      </c>
      <c r="D971" s="14" t="s">
        <v>43</v>
      </c>
      <c r="E971" s="14" t="s">
        <v>44</v>
      </c>
      <c r="F971" s="14" t="s">
        <v>45</v>
      </c>
      <c r="G971" s="15">
        <v>108</v>
      </c>
      <c r="H971" s="14" t="s">
        <v>46</v>
      </c>
      <c r="I971" s="12">
        <v>0.97</v>
      </c>
      <c r="J971" s="14" t="s">
        <v>17</v>
      </c>
    </row>
    <row r="972" spans="1:10" ht="14.4" x14ac:dyDescent="0.3">
      <c r="A972" s="14" t="s">
        <v>3087</v>
      </c>
      <c r="B972" s="13" t="s">
        <v>595</v>
      </c>
      <c r="C972" s="14">
        <v>253152804</v>
      </c>
      <c r="D972" s="14" t="s">
        <v>20</v>
      </c>
      <c r="E972" s="14" t="s">
        <v>21</v>
      </c>
      <c r="F972" s="14" t="s">
        <v>22</v>
      </c>
      <c r="G972" s="15">
        <v>100</v>
      </c>
      <c r="H972" s="14" t="s">
        <v>23</v>
      </c>
      <c r="I972" s="12">
        <v>0.97</v>
      </c>
      <c r="J972" s="14" t="s">
        <v>17</v>
      </c>
    </row>
    <row r="973" spans="1:10" ht="14.4" x14ac:dyDescent="0.3">
      <c r="A973" s="14" t="s">
        <v>3088</v>
      </c>
      <c r="B973" s="13" t="s">
        <v>705</v>
      </c>
      <c r="C973" s="14">
        <v>697077273</v>
      </c>
      <c r="D973" s="14" t="s">
        <v>31</v>
      </c>
      <c r="E973" s="14" t="s">
        <v>32</v>
      </c>
      <c r="F973" s="14" t="s">
        <v>33</v>
      </c>
      <c r="G973" s="15">
        <v>266</v>
      </c>
      <c r="H973" s="14" t="s">
        <v>23</v>
      </c>
      <c r="I973" s="12">
        <v>1</v>
      </c>
      <c r="J973" s="14" t="s">
        <v>637</v>
      </c>
    </row>
    <row r="974" spans="1:10" ht="14.4" x14ac:dyDescent="0.3">
      <c r="A974" s="14" t="s">
        <v>3089</v>
      </c>
      <c r="B974" s="13" t="s">
        <v>463</v>
      </c>
      <c r="C974" s="14">
        <v>933328084</v>
      </c>
      <c r="D974" s="14" t="s">
        <v>35</v>
      </c>
      <c r="E974" s="14" t="s">
        <v>36</v>
      </c>
      <c r="F974" s="14" t="s">
        <v>26</v>
      </c>
      <c r="G974" s="15">
        <v>504</v>
      </c>
      <c r="H974" s="14" t="s">
        <v>37</v>
      </c>
      <c r="I974" s="12">
        <v>0.98939999999999995</v>
      </c>
      <c r="J974" s="14" t="s">
        <v>17</v>
      </c>
    </row>
    <row r="975" spans="1:10" ht="14.4" x14ac:dyDescent="0.3">
      <c r="A975" s="14" t="s">
        <v>3090</v>
      </c>
      <c r="B975" s="13" t="s">
        <v>540</v>
      </c>
      <c r="C975" s="14">
        <v>116793565</v>
      </c>
      <c r="D975" s="14" t="s">
        <v>13</v>
      </c>
      <c r="E975" s="14" t="s">
        <v>14</v>
      </c>
      <c r="F975" s="14" t="s">
        <v>15</v>
      </c>
      <c r="G975" s="15">
        <v>1316</v>
      </c>
      <c r="H975" s="14" t="s">
        <v>16</v>
      </c>
      <c r="I975" s="12">
        <v>1.0669999999999999</v>
      </c>
      <c r="J975" s="14" t="s">
        <v>17</v>
      </c>
    </row>
    <row r="976" spans="1:10" ht="14.4" x14ac:dyDescent="0.3">
      <c r="A976" s="14" t="s">
        <v>3091</v>
      </c>
      <c r="B976" s="13" t="s">
        <v>53</v>
      </c>
      <c r="C976" s="14">
        <v>118314545</v>
      </c>
      <c r="D976" s="14" t="s">
        <v>43</v>
      </c>
      <c r="E976" s="14" t="s">
        <v>44</v>
      </c>
      <c r="F976" s="14" t="s">
        <v>45</v>
      </c>
      <c r="G976" s="15">
        <v>109</v>
      </c>
      <c r="H976" s="14" t="s">
        <v>46</v>
      </c>
      <c r="I976" s="12">
        <v>0.97</v>
      </c>
      <c r="J976" s="14" t="s">
        <v>17</v>
      </c>
    </row>
    <row r="977" spans="1:10" ht="14.4" x14ac:dyDescent="0.3">
      <c r="A977" s="14" t="s">
        <v>3092</v>
      </c>
      <c r="B977" s="13" t="s">
        <v>552</v>
      </c>
      <c r="C977" s="14">
        <v>391691002</v>
      </c>
      <c r="D977" s="14" t="s">
        <v>1566</v>
      </c>
      <c r="E977" s="16" t="s">
        <v>1596</v>
      </c>
      <c r="F977" s="16" t="s">
        <v>1597</v>
      </c>
      <c r="G977" s="15">
        <v>216</v>
      </c>
      <c r="H977" s="14" t="s">
        <v>23</v>
      </c>
      <c r="I977" s="12">
        <v>0.98939999999999995</v>
      </c>
      <c r="J977" s="14" t="s">
        <v>17</v>
      </c>
    </row>
    <row r="978" spans="1:10" ht="14.4" x14ac:dyDescent="0.3">
      <c r="A978" s="14" t="s">
        <v>3093</v>
      </c>
      <c r="B978" s="13" t="s">
        <v>258</v>
      </c>
      <c r="C978" s="14">
        <v>963598187</v>
      </c>
      <c r="D978" s="14" t="s">
        <v>29</v>
      </c>
      <c r="E978" s="16" t="s">
        <v>1600</v>
      </c>
      <c r="F978" s="16" t="s">
        <v>1601</v>
      </c>
      <c r="G978" s="15">
        <v>202</v>
      </c>
      <c r="H978" s="14" t="s">
        <v>23</v>
      </c>
      <c r="I978" s="12">
        <v>0.97</v>
      </c>
      <c r="J978" s="14" t="s">
        <v>17</v>
      </c>
    </row>
    <row r="979" spans="1:10" ht="14.4" x14ac:dyDescent="0.3">
      <c r="A979" s="14" t="s">
        <v>3094</v>
      </c>
      <c r="B979" s="13" t="s">
        <v>163</v>
      </c>
      <c r="C979" s="14">
        <v>762370951</v>
      </c>
      <c r="D979" s="14" t="s">
        <v>20</v>
      </c>
      <c r="E979" s="14" t="s">
        <v>21</v>
      </c>
      <c r="F979" s="14" t="s">
        <v>22</v>
      </c>
      <c r="G979" s="15">
        <v>103</v>
      </c>
      <c r="H979" s="14" t="s">
        <v>23</v>
      </c>
      <c r="I979" s="12">
        <v>0.97</v>
      </c>
      <c r="J979" s="14" t="s">
        <v>17</v>
      </c>
    </row>
    <row r="980" spans="1:10" ht="14.4" x14ac:dyDescent="0.3">
      <c r="A980" s="14" t="s">
        <v>3095</v>
      </c>
      <c r="B980" s="13" t="s">
        <v>407</v>
      </c>
      <c r="C980" s="14">
        <v>806980804</v>
      </c>
      <c r="D980" s="14" t="s">
        <v>43</v>
      </c>
      <c r="E980" s="14" t="s">
        <v>44</v>
      </c>
      <c r="F980" s="14" t="s">
        <v>45</v>
      </c>
      <c r="G980" s="15">
        <v>110</v>
      </c>
      <c r="H980" s="14" t="s">
        <v>46</v>
      </c>
      <c r="I980" s="12">
        <v>0.97</v>
      </c>
      <c r="J980" s="14" t="s">
        <v>17</v>
      </c>
    </row>
    <row r="981" spans="1:10" ht="14.4" x14ac:dyDescent="0.3">
      <c r="A981" s="14" t="s">
        <v>3096</v>
      </c>
      <c r="B981" s="13" t="s">
        <v>309</v>
      </c>
      <c r="C981" s="14">
        <v>495898249</v>
      </c>
      <c r="D981" s="14" t="s">
        <v>31</v>
      </c>
      <c r="E981" s="14" t="s">
        <v>32</v>
      </c>
      <c r="F981" s="14" t="s">
        <v>33</v>
      </c>
      <c r="G981" s="15">
        <v>251</v>
      </c>
      <c r="H981" s="14" t="s">
        <v>23</v>
      </c>
      <c r="I981" s="12">
        <v>0.97</v>
      </c>
      <c r="J981" s="14" t="s">
        <v>17</v>
      </c>
    </row>
    <row r="982" spans="1:10" ht="14.4" x14ac:dyDescent="0.3">
      <c r="A982" s="14" t="s">
        <v>3097</v>
      </c>
      <c r="B982" s="13" t="s">
        <v>213</v>
      </c>
      <c r="C982" s="14">
        <v>674605056</v>
      </c>
      <c r="D982" s="14" t="s">
        <v>29</v>
      </c>
      <c r="E982" s="16" t="s">
        <v>1600</v>
      </c>
      <c r="F982" s="16" t="s">
        <v>1601</v>
      </c>
      <c r="G982" s="15">
        <v>218</v>
      </c>
      <c r="H982" s="14" t="s">
        <v>23</v>
      </c>
      <c r="I982" s="12">
        <v>0.97</v>
      </c>
      <c r="J982" s="14" t="s">
        <v>17</v>
      </c>
    </row>
    <row r="983" spans="1:10" ht="14.4" x14ac:dyDescent="0.3">
      <c r="A983" s="14" t="s">
        <v>3098</v>
      </c>
      <c r="B983" s="13" t="s">
        <v>771</v>
      </c>
      <c r="C983" s="14">
        <v>177421075</v>
      </c>
      <c r="D983" s="14" t="s">
        <v>39</v>
      </c>
      <c r="E983" s="16" t="s">
        <v>1598</v>
      </c>
      <c r="F983" s="16" t="s">
        <v>1599</v>
      </c>
      <c r="G983" s="15">
        <v>110</v>
      </c>
      <c r="H983" s="14" t="s">
        <v>23</v>
      </c>
      <c r="I983" s="12">
        <v>1</v>
      </c>
      <c r="J983" s="14" t="s">
        <v>637</v>
      </c>
    </row>
    <row r="984" spans="1:10" ht="14.4" x14ac:dyDescent="0.3">
      <c r="A984" s="14" t="s">
        <v>3099</v>
      </c>
      <c r="B984" s="13" t="s">
        <v>778</v>
      </c>
      <c r="C984" s="14">
        <v>784762764</v>
      </c>
      <c r="D984" s="14" t="s">
        <v>31</v>
      </c>
      <c r="E984" s="14" t="s">
        <v>32</v>
      </c>
      <c r="F984" s="14" t="s">
        <v>33</v>
      </c>
      <c r="G984" s="15">
        <v>1286</v>
      </c>
      <c r="H984" s="14" t="s">
        <v>23</v>
      </c>
      <c r="I984" s="12">
        <v>1.1000000000000001</v>
      </c>
      <c r="J984" s="14" t="s">
        <v>637</v>
      </c>
    </row>
    <row r="985" spans="1:10" ht="14.4" x14ac:dyDescent="0.3">
      <c r="A985" s="14" t="s">
        <v>3100</v>
      </c>
      <c r="B985" s="13" t="s">
        <v>808</v>
      </c>
      <c r="C985" s="14">
        <v>646044955</v>
      </c>
      <c r="D985" s="14" t="s">
        <v>31</v>
      </c>
      <c r="E985" s="14" t="s">
        <v>32</v>
      </c>
      <c r="F985" s="14" t="s">
        <v>33</v>
      </c>
      <c r="G985" s="15">
        <v>209</v>
      </c>
      <c r="H985" s="14" t="s">
        <v>23</v>
      </c>
      <c r="I985" s="12">
        <v>1.02</v>
      </c>
      <c r="J985" s="14" t="s">
        <v>637</v>
      </c>
    </row>
    <row r="986" spans="1:10" ht="14.4" x14ac:dyDescent="0.3">
      <c r="A986" s="14" t="s">
        <v>3101</v>
      </c>
      <c r="B986" s="13" t="s">
        <v>831</v>
      </c>
      <c r="C986" s="14">
        <v>366396602</v>
      </c>
      <c r="D986" s="14" t="s">
        <v>20</v>
      </c>
      <c r="E986" s="14" t="s">
        <v>21</v>
      </c>
      <c r="F986" s="14" t="s">
        <v>22</v>
      </c>
      <c r="G986" s="15">
        <v>2031</v>
      </c>
      <c r="H986" s="14" t="s">
        <v>23</v>
      </c>
      <c r="I986" s="12">
        <v>1.1000000000000001</v>
      </c>
      <c r="J986" s="14" t="s">
        <v>637</v>
      </c>
    </row>
    <row r="987" spans="1:10" ht="14.4" x14ac:dyDescent="0.3">
      <c r="A987" s="14" t="s">
        <v>3102</v>
      </c>
      <c r="B987" s="13" t="s">
        <v>763</v>
      </c>
      <c r="C987" s="14">
        <v>215497801</v>
      </c>
      <c r="D987" s="14" t="s">
        <v>1566</v>
      </c>
      <c r="E987" s="16" t="s">
        <v>1596</v>
      </c>
      <c r="F987" s="16" t="s">
        <v>1597</v>
      </c>
      <c r="G987" s="15">
        <v>213</v>
      </c>
      <c r="H987" s="14" t="s">
        <v>23</v>
      </c>
      <c r="I987" s="12">
        <v>1.02</v>
      </c>
      <c r="J987" s="14" t="s">
        <v>637</v>
      </c>
    </row>
    <row r="988" spans="1:10" ht="14.4" x14ac:dyDescent="0.3">
      <c r="A988" s="14" t="s">
        <v>3103</v>
      </c>
      <c r="B988" s="13" t="s">
        <v>750</v>
      </c>
      <c r="C988" s="14">
        <v>575380972</v>
      </c>
      <c r="D988" s="14" t="s">
        <v>39</v>
      </c>
      <c r="E988" s="16" t="s">
        <v>1598</v>
      </c>
      <c r="F988" s="16" t="s">
        <v>1599</v>
      </c>
      <c r="G988" s="15">
        <v>2188</v>
      </c>
      <c r="H988" s="14" t="s">
        <v>23</v>
      </c>
      <c r="I988" s="12">
        <v>1.1000000000000001</v>
      </c>
      <c r="J988" s="14" t="s">
        <v>637</v>
      </c>
    </row>
    <row r="989" spans="1:10" ht="14.4" x14ac:dyDescent="0.3">
      <c r="A989" s="14" t="s">
        <v>3104</v>
      </c>
      <c r="B989" s="13" t="s">
        <v>795</v>
      </c>
      <c r="C989" s="14">
        <v>532306416</v>
      </c>
      <c r="D989" s="14" t="s">
        <v>39</v>
      </c>
      <c r="E989" s="16" t="s">
        <v>1598</v>
      </c>
      <c r="F989" s="16" t="s">
        <v>1599</v>
      </c>
      <c r="G989" s="15">
        <v>2129</v>
      </c>
      <c r="H989" s="14" t="s">
        <v>23</v>
      </c>
      <c r="I989" s="12">
        <v>1.1000000000000001</v>
      </c>
      <c r="J989" s="14" t="s">
        <v>637</v>
      </c>
    </row>
    <row r="990" spans="1:10" ht="14.4" x14ac:dyDescent="0.3">
      <c r="A990" s="14" t="s">
        <v>3105</v>
      </c>
      <c r="B990" s="13" t="s">
        <v>713</v>
      </c>
      <c r="C990" s="14">
        <v>337291303</v>
      </c>
      <c r="D990" s="14" t="s">
        <v>39</v>
      </c>
      <c r="E990" s="16" t="s">
        <v>1598</v>
      </c>
      <c r="F990" s="16" t="s">
        <v>1599</v>
      </c>
      <c r="G990" s="15">
        <v>532</v>
      </c>
      <c r="H990" s="14" t="s">
        <v>23</v>
      </c>
      <c r="I990" s="12">
        <v>1.02</v>
      </c>
      <c r="J990" s="14" t="s">
        <v>637</v>
      </c>
    </row>
    <row r="991" spans="1:10" ht="14.4" x14ac:dyDescent="0.3">
      <c r="A991" s="14" t="s">
        <v>3106</v>
      </c>
      <c r="B991" s="13" t="s">
        <v>841</v>
      </c>
      <c r="C991" s="14">
        <v>288419547</v>
      </c>
      <c r="D991" s="14" t="s">
        <v>13</v>
      </c>
      <c r="E991" s="14" t="s">
        <v>14</v>
      </c>
      <c r="F991" s="14" t="s">
        <v>15</v>
      </c>
      <c r="G991" s="15">
        <v>1285</v>
      </c>
      <c r="H991" s="14" t="s">
        <v>16</v>
      </c>
      <c r="I991" s="12">
        <v>1.1000000000000001</v>
      </c>
      <c r="J991" s="14" t="s">
        <v>637</v>
      </c>
    </row>
    <row r="992" spans="1:10" ht="14.4" x14ac:dyDescent="0.3">
      <c r="A992" s="14" t="s">
        <v>3107</v>
      </c>
      <c r="B992" s="13" t="s">
        <v>815</v>
      </c>
      <c r="C992" s="14">
        <v>638199455</v>
      </c>
      <c r="D992" s="14" t="s">
        <v>39</v>
      </c>
      <c r="E992" s="16" t="s">
        <v>1598</v>
      </c>
      <c r="F992" s="16" t="s">
        <v>1599</v>
      </c>
      <c r="G992" s="15">
        <v>103</v>
      </c>
      <c r="H992" s="14" t="s">
        <v>23</v>
      </c>
      <c r="I992" s="12">
        <v>1</v>
      </c>
      <c r="J992" s="14" t="s">
        <v>637</v>
      </c>
    </row>
    <row r="993" spans="1:10" ht="14.4" x14ac:dyDescent="0.3">
      <c r="A993" s="14" t="s">
        <v>3108</v>
      </c>
      <c r="B993" s="13" t="s">
        <v>842</v>
      </c>
      <c r="C993" s="14">
        <v>559654529</v>
      </c>
      <c r="D993" s="14" t="s">
        <v>20</v>
      </c>
      <c r="E993" s="14" t="s">
        <v>21</v>
      </c>
      <c r="F993" s="14" t="s">
        <v>22</v>
      </c>
      <c r="G993" s="15">
        <v>105</v>
      </c>
      <c r="H993" s="14" t="s">
        <v>23</v>
      </c>
      <c r="I993" s="12">
        <v>1</v>
      </c>
      <c r="J993" s="14" t="s">
        <v>637</v>
      </c>
    </row>
    <row r="994" spans="1:10" ht="14.4" x14ac:dyDescent="0.3">
      <c r="A994" s="14" t="s">
        <v>3109</v>
      </c>
      <c r="B994" s="13" t="s">
        <v>796</v>
      </c>
      <c r="C994" s="14">
        <v>525604995</v>
      </c>
      <c r="D994" s="14" t="s">
        <v>20</v>
      </c>
      <c r="E994" s="14" t="s">
        <v>21</v>
      </c>
      <c r="F994" s="14" t="s">
        <v>22</v>
      </c>
      <c r="G994" s="15">
        <v>1274</v>
      </c>
      <c r="H994" s="14" t="s">
        <v>23</v>
      </c>
      <c r="I994" s="12">
        <v>1.1000000000000001</v>
      </c>
      <c r="J994" s="14" t="s">
        <v>637</v>
      </c>
    </row>
    <row r="995" spans="1:10" ht="14.4" x14ac:dyDescent="0.3">
      <c r="A995" s="14" t="s">
        <v>3110</v>
      </c>
      <c r="B995" s="13" t="s">
        <v>772</v>
      </c>
      <c r="C995" s="14">
        <v>887717461</v>
      </c>
      <c r="D995" s="14" t="s">
        <v>1566</v>
      </c>
      <c r="E995" s="16" t="s">
        <v>1596</v>
      </c>
      <c r="F995" s="16" t="s">
        <v>1597</v>
      </c>
      <c r="G995" s="15">
        <v>203</v>
      </c>
      <c r="H995" s="14" t="s">
        <v>23</v>
      </c>
      <c r="I995" s="12">
        <v>1.02</v>
      </c>
      <c r="J995" s="14" t="s">
        <v>637</v>
      </c>
    </row>
    <row r="996" spans="1:10" ht="14.4" x14ac:dyDescent="0.3">
      <c r="A996" s="14" t="s">
        <v>3111</v>
      </c>
      <c r="B996" s="13" t="s">
        <v>741</v>
      </c>
      <c r="C996" s="14">
        <v>649417012</v>
      </c>
      <c r="D996" s="14" t="s">
        <v>31</v>
      </c>
      <c r="E996" s="14" t="s">
        <v>32</v>
      </c>
      <c r="F996" s="14" t="s">
        <v>33</v>
      </c>
      <c r="G996" s="15">
        <v>267</v>
      </c>
      <c r="H996" s="14" t="s">
        <v>23</v>
      </c>
      <c r="I996" s="12">
        <v>1</v>
      </c>
      <c r="J996" s="14" t="s">
        <v>637</v>
      </c>
    </row>
    <row r="997" spans="1:10" ht="14.4" x14ac:dyDescent="0.3">
      <c r="A997" s="14" t="s">
        <v>3112</v>
      </c>
      <c r="B997" s="13" t="s">
        <v>75</v>
      </c>
      <c r="C997" s="14">
        <v>165748138</v>
      </c>
      <c r="D997" s="14" t="s">
        <v>43</v>
      </c>
      <c r="E997" s="14" t="s">
        <v>44</v>
      </c>
      <c r="F997" s="14" t="s">
        <v>45</v>
      </c>
      <c r="G997" s="15">
        <v>104</v>
      </c>
      <c r="H997" s="14" t="s">
        <v>46</v>
      </c>
      <c r="I997" s="12">
        <v>0.97</v>
      </c>
      <c r="J997" s="14" t="s">
        <v>17</v>
      </c>
    </row>
    <row r="998" spans="1:10" ht="14.4" x14ac:dyDescent="0.3">
      <c r="A998" s="14" t="s">
        <v>3113</v>
      </c>
      <c r="B998" s="13" t="s">
        <v>481</v>
      </c>
      <c r="C998" s="14">
        <v>991419460</v>
      </c>
      <c r="D998" s="14" t="s">
        <v>35</v>
      </c>
      <c r="E998" s="14" t="s">
        <v>36</v>
      </c>
      <c r="F998" s="14" t="s">
        <v>26</v>
      </c>
      <c r="G998" s="15">
        <v>526</v>
      </c>
      <c r="H998" s="14" t="s">
        <v>37</v>
      </c>
      <c r="I998" s="12">
        <v>0.98939999999999995</v>
      </c>
      <c r="J998" s="14" t="s">
        <v>17</v>
      </c>
    </row>
    <row r="999" spans="1:10" ht="14.4" x14ac:dyDescent="0.3">
      <c r="A999" s="14" t="s">
        <v>3114</v>
      </c>
      <c r="B999" s="13" t="s">
        <v>620</v>
      </c>
      <c r="C999" s="14">
        <v>962004416</v>
      </c>
      <c r="D999" s="14" t="s">
        <v>59</v>
      </c>
      <c r="E999" s="16" t="s">
        <v>1604</v>
      </c>
      <c r="F999" s="16" t="s">
        <v>1605</v>
      </c>
      <c r="G999" s="15">
        <v>2053</v>
      </c>
      <c r="H999" s="14" t="s">
        <v>60</v>
      </c>
      <c r="I999" s="12">
        <v>1.0669999999999999</v>
      </c>
      <c r="J999" s="14" t="s">
        <v>17</v>
      </c>
    </row>
    <row r="1000" spans="1:10" ht="14.4" x14ac:dyDescent="0.3">
      <c r="A1000" s="14" t="s">
        <v>3115</v>
      </c>
      <c r="B1000" s="13" t="s">
        <v>787</v>
      </c>
      <c r="C1000" s="14">
        <v>240307696</v>
      </c>
      <c r="D1000" s="14" t="s">
        <v>1566</v>
      </c>
      <c r="E1000" s="16" t="s">
        <v>1596</v>
      </c>
      <c r="F1000" s="16" t="s">
        <v>1597</v>
      </c>
      <c r="G1000" s="15">
        <v>1280</v>
      </c>
      <c r="H1000" s="14" t="s">
        <v>23</v>
      </c>
      <c r="I1000" s="12">
        <v>1.1000000000000001</v>
      </c>
      <c r="J1000" s="14" t="s">
        <v>637</v>
      </c>
    </row>
    <row r="1001" spans="1:10" ht="14.4" x14ac:dyDescent="0.3">
      <c r="A1001" s="14" t="s">
        <v>3116</v>
      </c>
      <c r="B1001" s="13" t="s">
        <v>762</v>
      </c>
      <c r="C1001" s="14">
        <v>527645310</v>
      </c>
      <c r="D1001" s="14" t="s">
        <v>20</v>
      </c>
      <c r="E1001" s="14" t="s">
        <v>21</v>
      </c>
      <c r="F1001" s="14" t="s">
        <v>22</v>
      </c>
      <c r="G1001" s="15">
        <v>105</v>
      </c>
      <c r="H1001" s="14" t="s">
        <v>23</v>
      </c>
      <c r="I1001" s="12">
        <v>1</v>
      </c>
      <c r="J1001" s="14" t="s">
        <v>637</v>
      </c>
    </row>
    <row r="1002" spans="1:10" ht="14.4" x14ac:dyDescent="0.3">
      <c r="A1002" s="14" t="s">
        <v>3117</v>
      </c>
      <c r="B1002" s="13" t="s">
        <v>779</v>
      </c>
      <c r="C1002" s="14">
        <v>996861509</v>
      </c>
      <c r="D1002" s="14" t="s">
        <v>20</v>
      </c>
      <c r="E1002" s="14" t="s">
        <v>21</v>
      </c>
      <c r="F1002" s="14" t="s">
        <v>22</v>
      </c>
      <c r="G1002" s="15">
        <v>101</v>
      </c>
      <c r="H1002" s="14" t="s">
        <v>23</v>
      </c>
      <c r="I1002" s="12">
        <v>1</v>
      </c>
      <c r="J1002" s="14" t="s">
        <v>637</v>
      </c>
    </row>
    <row r="1003" spans="1:10" ht="14.4" x14ac:dyDescent="0.3">
      <c r="A1003" s="14" t="s">
        <v>3118</v>
      </c>
      <c r="B1003" s="13" t="s">
        <v>832</v>
      </c>
      <c r="C1003" s="14">
        <v>356807483</v>
      </c>
      <c r="D1003" s="14" t="s">
        <v>13</v>
      </c>
      <c r="E1003" s="14" t="s">
        <v>14</v>
      </c>
      <c r="F1003" s="14" t="s">
        <v>15</v>
      </c>
      <c r="G1003" s="15">
        <v>1264</v>
      </c>
      <c r="H1003" s="14" t="s">
        <v>16</v>
      </c>
      <c r="I1003" s="12">
        <v>1.1000000000000001</v>
      </c>
      <c r="J1003" s="14" t="s">
        <v>637</v>
      </c>
    </row>
    <row r="1004" spans="1:10" ht="14.4" x14ac:dyDescent="0.3">
      <c r="A1004" s="14" t="s">
        <v>3119</v>
      </c>
      <c r="B1004" s="13" t="s">
        <v>752</v>
      </c>
      <c r="C1004" s="14">
        <v>633237874</v>
      </c>
      <c r="D1004" s="14" t="s">
        <v>20</v>
      </c>
      <c r="E1004" s="14" t="s">
        <v>21</v>
      </c>
      <c r="F1004" s="14" t="s">
        <v>22</v>
      </c>
      <c r="G1004" s="15">
        <v>100</v>
      </c>
      <c r="H1004" s="14" t="s">
        <v>23</v>
      </c>
      <c r="I1004" s="12">
        <v>1</v>
      </c>
      <c r="J1004" s="14" t="s">
        <v>637</v>
      </c>
    </row>
    <row r="1005" spans="1:10" ht="14.4" x14ac:dyDescent="0.3">
      <c r="A1005" s="14" t="s">
        <v>3120</v>
      </c>
      <c r="B1005" s="13" t="s">
        <v>764</v>
      </c>
      <c r="C1005" s="14">
        <v>293782853</v>
      </c>
      <c r="D1005" s="14" t="s">
        <v>1566</v>
      </c>
      <c r="E1005" s="16" t="s">
        <v>1596</v>
      </c>
      <c r="F1005" s="16" t="s">
        <v>1597</v>
      </c>
      <c r="G1005" s="15">
        <v>540</v>
      </c>
      <c r="H1005" s="14" t="s">
        <v>23</v>
      </c>
      <c r="I1005" s="12">
        <v>1.02</v>
      </c>
      <c r="J1005" s="14" t="s">
        <v>637</v>
      </c>
    </row>
    <row r="1006" spans="1:10" ht="14.4" x14ac:dyDescent="0.3">
      <c r="A1006" s="14" t="s">
        <v>3121</v>
      </c>
      <c r="B1006" s="13" t="s">
        <v>788</v>
      </c>
      <c r="C1006" s="14">
        <v>735486002</v>
      </c>
      <c r="D1006" s="14" t="s">
        <v>31</v>
      </c>
      <c r="E1006" s="14" t="s">
        <v>32</v>
      </c>
      <c r="F1006" s="14" t="s">
        <v>33</v>
      </c>
      <c r="G1006" s="15">
        <v>108</v>
      </c>
      <c r="H1006" s="14" t="s">
        <v>23</v>
      </c>
      <c r="I1006" s="12">
        <v>1</v>
      </c>
      <c r="J1006" s="14" t="s">
        <v>637</v>
      </c>
    </row>
    <row r="1007" spans="1:10" ht="14.4" x14ac:dyDescent="0.3">
      <c r="A1007" s="14" t="s">
        <v>3122</v>
      </c>
      <c r="B1007" s="13" t="s">
        <v>833</v>
      </c>
      <c r="C1007" s="14">
        <v>578828197</v>
      </c>
      <c r="D1007" s="14" t="s">
        <v>20</v>
      </c>
      <c r="E1007" s="14" t="s">
        <v>21</v>
      </c>
      <c r="F1007" s="14" t="s">
        <v>22</v>
      </c>
      <c r="G1007" s="15">
        <v>102</v>
      </c>
      <c r="H1007" s="14" t="s">
        <v>23</v>
      </c>
      <c r="I1007" s="12">
        <v>1</v>
      </c>
      <c r="J1007" s="14" t="s">
        <v>637</v>
      </c>
    </row>
    <row r="1008" spans="1:10" ht="14.4" x14ac:dyDescent="0.3">
      <c r="A1008" s="14" t="s">
        <v>3123</v>
      </c>
      <c r="B1008" s="13" t="s">
        <v>740</v>
      </c>
      <c r="C1008" s="14">
        <v>352766975</v>
      </c>
      <c r="D1008" s="14" t="s">
        <v>1566</v>
      </c>
      <c r="E1008" s="16" t="s">
        <v>1596</v>
      </c>
      <c r="F1008" s="16" t="s">
        <v>1597</v>
      </c>
      <c r="G1008" s="15">
        <v>514</v>
      </c>
      <c r="H1008" s="14" t="s">
        <v>23</v>
      </c>
      <c r="I1008" s="12">
        <v>1.02</v>
      </c>
      <c r="J1008" s="14" t="s">
        <v>637</v>
      </c>
    </row>
    <row r="1009" spans="1:10" ht="14.4" x14ac:dyDescent="0.3">
      <c r="A1009" s="14" t="s">
        <v>3124</v>
      </c>
      <c r="B1009" s="13" t="s">
        <v>190</v>
      </c>
      <c r="C1009" s="14">
        <v>845204451</v>
      </c>
      <c r="D1009" s="14" t="s">
        <v>20</v>
      </c>
      <c r="E1009" s="14" t="s">
        <v>21</v>
      </c>
      <c r="F1009" s="14" t="s">
        <v>22</v>
      </c>
      <c r="G1009" s="15">
        <v>100</v>
      </c>
      <c r="H1009" s="14" t="s">
        <v>23</v>
      </c>
      <c r="I1009" s="12">
        <v>0.97</v>
      </c>
      <c r="J1009" s="14" t="s">
        <v>17</v>
      </c>
    </row>
    <row r="1010" spans="1:10" ht="14.4" x14ac:dyDescent="0.3">
      <c r="A1010" s="14" t="s">
        <v>3125</v>
      </c>
      <c r="B1010" s="13" t="s">
        <v>650</v>
      </c>
      <c r="C1010" s="14">
        <v>328600562</v>
      </c>
      <c r="D1010" s="14" t="s">
        <v>35</v>
      </c>
      <c r="E1010" s="14" t="s">
        <v>36</v>
      </c>
      <c r="F1010" s="14" t="s">
        <v>26</v>
      </c>
      <c r="G1010" s="15">
        <v>525</v>
      </c>
      <c r="H1010" s="14" t="s">
        <v>37</v>
      </c>
      <c r="I1010" s="12">
        <v>1.02</v>
      </c>
      <c r="J1010" s="14" t="s">
        <v>637</v>
      </c>
    </row>
    <row r="1011" spans="1:10" ht="14.4" x14ac:dyDescent="0.3">
      <c r="A1011" s="14" t="s">
        <v>3126</v>
      </c>
      <c r="B1011" s="13" t="s">
        <v>236</v>
      </c>
      <c r="C1011" s="14">
        <v>310099113</v>
      </c>
      <c r="D1011" s="14" t="s">
        <v>43</v>
      </c>
      <c r="E1011" s="14" t="s">
        <v>44</v>
      </c>
      <c r="F1011" s="14" t="s">
        <v>45</v>
      </c>
      <c r="G1011" s="15">
        <v>106</v>
      </c>
      <c r="H1011" s="14" t="s">
        <v>46</v>
      </c>
      <c r="I1011" s="12">
        <v>0.97</v>
      </c>
      <c r="J1011" s="14" t="s">
        <v>17</v>
      </c>
    </row>
    <row r="1012" spans="1:10" ht="14.4" x14ac:dyDescent="0.3">
      <c r="A1012" s="14" t="s">
        <v>3127</v>
      </c>
      <c r="B1012" s="13" t="s">
        <v>117</v>
      </c>
      <c r="C1012" s="14">
        <v>977903437</v>
      </c>
      <c r="D1012" s="14" t="s">
        <v>13</v>
      </c>
      <c r="E1012" s="14" t="s">
        <v>14</v>
      </c>
      <c r="F1012" s="14" t="s">
        <v>15</v>
      </c>
      <c r="G1012" s="15">
        <v>1290</v>
      </c>
      <c r="H1012" s="14" t="s">
        <v>16</v>
      </c>
      <c r="I1012" s="12">
        <v>1.0669999999999999</v>
      </c>
      <c r="J1012" s="14" t="s">
        <v>17</v>
      </c>
    </row>
    <row r="1013" spans="1:10" ht="14.4" x14ac:dyDescent="0.3">
      <c r="A1013" s="14" t="s">
        <v>3128</v>
      </c>
      <c r="B1013" s="13" t="s">
        <v>267</v>
      </c>
      <c r="C1013" s="14">
        <v>894651102</v>
      </c>
      <c r="D1013" s="14" t="s">
        <v>59</v>
      </c>
      <c r="E1013" s="16" t="s">
        <v>1604</v>
      </c>
      <c r="F1013" s="16" t="s">
        <v>1605</v>
      </c>
      <c r="G1013" s="15">
        <v>2051</v>
      </c>
      <c r="H1013" s="14" t="s">
        <v>60</v>
      </c>
      <c r="I1013" s="12">
        <v>1.0669999999999999</v>
      </c>
      <c r="J1013" s="14" t="s">
        <v>17</v>
      </c>
    </row>
    <row r="1014" spans="1:10" ht="14.4" x14ac:dyDescent="0.3">
      <c r="A1014" s="14" t="s">
        <v>3129</v>
      </c>
      <c r="B1014" s="13" t="s">
        <v>100</v>
      </c>
      <c r="C1014" s="14">
        <v>303905019</v>
      </c>
      <c r="D1014" s="14" t="s">
        <v>13</v>
      </c>
      <c r="E1014" s="14" t="s">
        <v>14</v>
      </c>
      <c r="F1014" s="14" t="s">
        <v>15</v>
      </c>
      <c r="G1014" s="15">
        <v>1209</v>
      </c>
      <c r="H1014" s="14" t="s">
        <v>16</v>
      </c>
      <c r="I1014" s="12">
        <v>1.0669999999999999</v>
      </c>
      <c r="J1014" s="14" t="s">
        <v>17</v>
      </c>
    </row>
  </sheetData>
  <phoneticPr fontId="4" type="noConversion"/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14CE-7B8B-C94C-AA7B-B1F70E3E29BE}">
  <sheetPr filterMode="1">
    <tabColor theme="4"/>
  </sheetPr>
  <dimension ref="A1:J1014"/>
  <sheetViews>
    <sheetView workbookViewId="0"/>
  </sheetViews>
  <sheetFormatPr defaultColWidth="10.77734375" defaultRowHeight="13.2" x14ac:dyDescent="0.25"/>
  <cols>
    <col min="1" max="1" width="12.21875" customWidth="1"/>
    <col min="2" max="2" width="28.88671875" bestFit="1" customWidth="1"/>
    <col min="3" max="3" width="11.5546875" bestFit="1" customWidth="1"/>
    <col min="4" max="5" width="13.6640625" bestFit="1" customWidth="1"/>
    <col min="6" max="6" width="13.44140625" bestFit="1" customWidth="1"/>
    <col min="7" max="7" width="35.5546875" bestFit="1" customWidth="1"/>
    <col min="8" max="8" width="16.44140625" bestFit="1" customWidth="1"/>
    <col min="9" max="9" width="16.21875" bestFit="1" customWidth="1"/>
    <col min="10" max="10" width="12.5546875" bestFit="1" customWidth="1"/>
  </cols>
  <sheetData>
    <row r="1" spans="1:10" ht="14.4" x14ac:dyDescent="0.3">
      <c r="A1" s="26" t="s">
        <v>2</v>
      </c>
      <c r="B1" s="27" t="s">
        <v>5</v>
      </c>
      <c r="C1" s="27" t="s">
        <v>1609</v>
      </c>
      <c r="D1" s="27" t="s">
        <v>6</v>
      </c>
      <c r="E1" s="26" t="s">
        <v>7</v>
      </c>
      <c r="F1" s="27" t="s">
        <v>8</v>
      </c>
      <c r="G1" s="27" t="s">
        <v>9</v>
      </c>
      <c r="H1" s="27" t="s">
        <v>10</v>
      </c>
      <c r="I1" s="27" t="s">
        <v>11</v>
      </c>
      <c r="J1" s="27" t="s">
        <v>1606</v>
      </c>
    </row>
    <row r="2" spans="1:10" ht="14.4" hidden="1" x14ac:dyDescent="0.3">
      <c r="A2" s="14" t="s">
        <v>2126</v>
      </c>
      <c r="B2" s="13" t="s">
        <v>128</v>
      </c>
      <c r="C2" s="14">
        <v>644664336</v>
      </c>
      <c r="D2" s="14" t="s">
        <v>43</v>
      </c>
      <c r="E2" s="14" t="s">
        <v>44</v>
      </c>
      <c r="F2" s="14" t="s">
        <v>45</v>
      </c>
      <c r="G2" s="15">
        <v>105</v>
      </c>
      <c r="H2" s="14" t="s">
        <v>46</v>
      </c>
      <c r="I2" s="12">
        <v>0.97</v>
      </c>
      <c r="J2" s="14" t="s">
        <v>17</v>
      </c>
    </row>
    <row r="3" spans="1:10" ht="14.4" hidden="1" x14ac:dyDescent="0.3">
      <c r="A3" s="14" t="s">
        <v>2135</v>
      </c>
      <c r="B3" s="13" t="s">
        <v>345</v>
      </c>
      <c r="C3" s="14">
        <v>829297741</v>
      </c>
      <c r="D3" s="14" t="s">
        <v>31</v>
      </c>
      <c r="E3" s="14" t="s">
        <v>32</v>
      </c>
      <c r="F3" s="14" t="s">
        <v>33</v>
      </c>
      <c r="G3" s="15">
        <v>270</v>
      </c>
      <c r="H3" s="14" t="s">
        <v>23</v>
      </c>
      <c r="I3" s="12">
        <v>0.97</v>
      </c>
      <c r="J3" s="14" t="s">
        <v>17</v>
      </c>
    </row>
    <row r="4" spans="1:10" ht="14.4" hidden="1" x14ac:dyDescent="0.3">
      <c r="A4" s="14" t="s">
        <v>2136</v>
      </c>
      <c r="B4" s="13" t="s">
        <v>426</v>
      </c>
      <c r="C4" s="14">
        <v>408389319</v>
      </c>
      <c r="D4" s="14" t="s">
        <v>1566</v>
      </c>
      <c r="E4" s="16" t="s">
        <v>1596</v>
      </c>
      <c r="F4" s="16" t="s">
        <v>1597</v>
      </c>
      <c r="G4" s="15">
        <v>205</v>
      </c>
      <c r="H4" s="14" t="s">
        <v>23</v>
      </c>
      <c r="I4" s="12">
        <v>0.98939999999999995</v>
      </c>
      <c r="J4" s="14" t="s">
        <v>17</v>
      </c>
    </row>
    <row r="5" spans="1:10" ht="14.4" hidden="1" x14ac:dyDescent="0.3">
      <c r="A5" s="14" t="s">
        <v>2137</v>
      </c>
      <c r="B5" s="13" t="s">
        <v>301</v>
      </c>
      <c r="C5" s="14">
        <v>251535273</v>
      </c>
      <c r="D5" s="14" t="s">
        <v>29</v>
      </c>
      <c r="E5" s="16" t="s">
        <v>1600</v>
      </c>
      <c r="F5" s="16" t="s">
        <v>1601</v>
      </c>
      <c r="G5" s="15">
        <v>201</v>
      </c>
      <c r="H5" s="14" t="s">
        <v>23</v>
      </c>
      <c r="I5" s="12">
        <v>0.97</v>
      </c>
      <c r="J5" s="14" t="s">
        <v>17</v>
      </c>
    </row>
    <row r="6" spans="1:10" ht="14.4" hidden="1" x14ac:dyDescent="0.3">
      <c r="A6" s="14" t="s">
        <v>2138</v>
      </c>
      <c r="B6" s="13" t="s">
        <v>220</v>
      </c>
      <c r="C6" s="14">
        <v>973395158</v>
      </c>
      <c r="D6" s="14" t="s">
        <v>35</v>
      </c>
      <c r="E6" s="14" t="s">
        <v>36</v>
      </c>
      <c r="F6" s="14" t="s">
        <v>26</v>
      </c>
      <c r="G6" s="15">
        <v>542</v>
      </c>
      <c r="H6" s="14" t="s">
        <v>37</v>
      </c>
      <c r="I6" s="12">
        <v>0.98939999999999995</v>
      </c>
      <c r="J6" s="14" t="s">
        <v>17</v>
      </c>
    </row>
    <row r="7" spans="1:10" ht="14.4" hidden="1" x14ac:dyDescent="0.3">
      <c r="A7" s="14" t="s">
        <v>2139</v>
      </c>
      <c r="B7" s="13" t="s">
        <v>704</v>
      </c>
      <c r="C7" s="14">
        <v>693035738</v>
      </c>
      <c r="D7" s="14" t="s">
        <v>20</v>
      </c>
      <c r="E7" s="14" t="s">
        <v>21</v>
      </c>
      <c r="F7" s="14" t="s">
        <v>22</v>
      </c>
      <c r="G7" s="15">
        <v>521</v>
      </c>
      <c r="H7" s="14" t="s">
        <v>23</v>
      </c>
      <c r="I7" s="12">
        <v>1.02</v>
      </c>
      <c r="J7" s="14" t="s">
        <v>637</v>
      </c>
    </row>
    <row r="8" spans="1:10" ht="14.4" hidden="1" x14ac:dyDescent="0.3">
      <c r="A8" s="14" t="s">
        <v>2140</v>
      </c>
      <c r="B8" s="13" t="s">
        <v>138</v>
      </c>
      <c r="C8" s="14">
        <v>576146989</v>
      </c>
      <c r="D8" s="14" t="s">
        <v>1566</v>
      </c>
      <c r="E8" s="16" t="s">
        <v>1596</v>
      </c>
      <c r="F8" s="16" t="s">
        <v>1597</v>
      </c>
      <c r="G8" s="15">
        <v>213</v>
      </c>
      <c r="H8" s="14" t="s">
        <v>23</v>
      </c>
      <c r="I8" s="12">
        <v>0.98939999999999995</v>
      </c>
      <c r="J8" s="14" t="s">
        <v>17</v>
      </c>
    </row>
    <row r="9" spans="1:10" ht="14.4" hidden="1" x14ac:dyDescent="0.3">
      <c r="A9" s="14" t="s">
        <v>2141</v>
      </c>
      <c r="B9" s="13" t="s">
        <v>115</v>
      </c>
      <c r="C9" s="14">
        <v>290073386</v>
      </c>
      <c r="D9" s="14" t="s">
        <v>39</v>
      </c>
      <c r="E9" s="16" t="s">
        <v>1598</v>
      </c>
      <c r="F9" s="16" t="s">
        <v>1599</v>
      </c>
      <c r="G9" s="15">
        <v>220</v>
      </c>
      <c r="H9" s="14" t="s">
        <v>23</v>
      </c>
      <c r="I9" s="12">
        <v>0.97</v>
      </c>
      <c r="J9" s="14" t="s">
        <v>17</v>
      </c>
    </row>
    <row r="10" spans="1:10" ht="14.4" hidden="1" x14ac:dyDescent="0.3">
      <c r="A10" s="14" t="s">
        <v>2142</v>
      </c>
      <c r="B10" s="13" t="s">
        <v>435</v>
      </c>
      <c r="C10" s="14">
        <v>802723745</v>
      </c>
      <c r="D10" s="14" t="s">
        <v>1566</v>
      </c>
      <c r="E10" s="16" t="s">
        <v>1596</v>
      </c>
      <c r="F10" s="16" t="s">
        <v>1597</v>
      </c>
      <c r="G10" s="15">
        <v>211</v>
      </c>
      <c r="H10" s="14" t="s">
        <v>23</v>
      </c>
      <c r="I10" s="12">
        <v>0.98939999999999995</v>
      </c>
      <c r="J10" s="14" t="s">
        <v>17</v>
      </c>
    </row>
    <row r="11" spans="1:10" ht="14.4" hidden="1" x14ac:dyDescent="0.3">
      <c r="A11" s="14" t="s">
        <v>2143</v>
      </c>
      <c r="B11" s="13" t="s">
        <v>381</v>
      </c>
      <c r="C11" s="14">
        <v>525866797</v>
      </c>
      <c r="D11" s="14" t="s">
        <v>31</v>
      </c>
      <c r="E11" s="14" t="s">
        <v>32</v>
      </c>
      <c r="F11" s="14" t="s">
        <v>33</v>
      </c>
      <c r="G11" s="15">
        <v>271</v>
      </c>
      <c r="H11" s="14" t="s">
        <v>23</v>
      </c>
      <c r="I11" s="12">
        <v>0.97</v>
      </c>
      <c r="J11" s="14" t="s">
        <v>17</v>
      </c>
    </row>
    <row r="12" spans="1:10" ht="14.4" hidden="1" x14ac:dyDescent="0.3">
      <c r="A12" s="14" t="s">
        <v>2133</v>
      </c>
      <c r="B12" s="13" t="s">
        <v>665</v>
      </c>
      <c r="C12" s="14">
        <v>336022029</v>
      </c>
      <c r="D12" s="14" t="s">
        <v>20</v>
      </c>
      <c r="E12" s="14" t="s">
        <v>21</v>
      </c>
      <c r="F12" s="14" t="s">
        <v>22</v>
      </c>
      <c r="G12" s="15">
        <v>109</v>
      </c>
      <c r="H12" s="14" t="s">
        <v>23</v>
      </c>
      <c r="I12" s="12">
        <v>1</v>
      </c>
      <c r="J12" s="14" t="s">
        <v>637</v>
      </c>
    </row>
    <row r="13" spans="1:10" ht="14.4" hidden="1" x14ac:dyDescent="0.3">
      <c r="A13" s="14" t="s">
        <v>2144</v>
      </c>
      <c r="B13" s="13" t="s">
        <v>467</v>
      </c>
      <c r="C13" s="14">
        <v>212058230</v>
      </c>
      <c r="D13" s="14" t="s">
        <v>59</v>
      </c>
      <c r="E13" s="16" t="s">
        <v>1604</v>
      </c>
      <c r="F13" s="16" t="s">
        <v>1605</v>
      </c>
      <c r="G13" s="15">
        <v>2057</v>
      </c>
      <c r="H13" s="14" t="s">
        <v>60</v>
      </c>
      <c r="I13" s="12">
        <v>1.0669999999999999</v>
      </c>
      <c r="J13" s="14" t="s">
        <v>17</v>
      </c>
    </row>
    <row r="14" spans="1:10" ht="14.4" hidden="1" x14ac:dyDescent="0.3">
      <c r="A14" s="14" t="s">
        <v>2145</v>
      </c>
      <c r="B14" s="13" t="s">
        <v>50</v>
      </c>
      <c r="C14" s="14">
        <v>650389857</v>
      </c>
      <c r="D14" s="14" t="s">
        <v>13</v>
      </c>
      <c r="E14" s="14" t="s">
        <v>14</v>
      </c>
      <c r="F14" s="14" t="s">
        <v>15</v>
      </c>
      <c r="G14" s="15">
        <v>1315</v>
      </c>
      <c r="H14" s="14" t="s">
        <v>16</v>
      </c>
      <c r="I14" s="12">
        <v>1.0669999999999999</v>
      </c>
      <c r="J14" s="14" t="s">
        <v>17</v>
      </c>
    </row>
    <row r="15" spans="1:10" ht="14.4" hidden="1" x14ac:dyDescent="0.3">
      <c r="A15" s="14" t="s">
        <v>2146</v>
      </c>
      <c r="B15" s="13" t="s">
        <v>297</v>
      </c>
      <c r="C15" s="14">
        <v>860794482</v>
      </c>
      <c r="D15" s="14" t="s">
        <v>43</v>
      </c>
      <c r="E15" s="14" t="s">
        <v>44</v>
      </c>
      <c r="F15" s="14" t="s">
        <v>45</v>
      </c>
      <c r="G15" s="15">
        <v>102</v>
      </c>
      <c r="H15" s="14" t="s">
        <v>46</v>
      </c>
      <c r="I15" s="12">
        <v>0.97</v>
      </c>
      <c r="J15" s="14" t="s">
        <v>17</v>
      </c>
    </row>
    <row r="16" spans="1:10" ht="14.4" hidden="1" x14ac:dyDescent="0.3">
      <c r="A16" s="14" t="s">
        <v>2147</v>
      </c>
      <c r="B16" s="13" t="s">
        <v>329</v>
      </c>
      <c r="C16" s="14">
        <v>396932648</v>
      </c>
      <c r="D16" s="14" t="s">
        <v>39</v>
      </c>
      <c r="E16" s="16" t="s">
        <v>1598</v>
      </c>
      <c r="F16" s="16" t="s">
        <v>1599</v>
      </c>
      <c r="G16" s="15">
        <v>216</v>
      </c>
      <c r="H16" s="14" t="s">
        <v>23</v>
      </c>
      <c r="I16" s="12">
        <v>0.97</v>
      </c>
      <c r="J16" s="14" t="s">
        <v>17</v>
      </c>
    </row>
    <row r="17" spans="1:10" ht="14.4" hidden="1" x14ac:dyDescent="0.3">
      <c r="A17" s="14" t="s">
        <v>2148</v>
      </c>
      <c r="B17" s="13" t="s">
        <v>399</v>
      </c>
      <c r="C17" s="14">
        <v>677244475</v>
      </c>
      <c r="D17" s="14" t="s">
        <v>31</v>
      </c>
      <c r="E17" s="14" t="s">
        <v>32</v>
      </c>
      <c r="F17" s="14" t="s">
        <v>33</v>
      </c>
      <c r="G17" s="15">
        <v>260</v>
      </c>
      <c r="H17" s="14" t="s">
        <v>23</v>
      </c>
      <c r="I17" s="12">
        <v>0.97</v>
      </c>
      <c r="J17" s="14" t="s">
        <v>17</v>
      </c>
    </row>
    <row r="18" spans="1:10" ht="14.4" hidden="1" x14ac:dyDescent="0.3">
      <c r="A18" s="14" t="s">
        <v>2149</v>
      </c>
      <c r="B18" s="13" t="s">
        <v>660</v>
      </c>
      <c r="C18" s="14">
        <v>419412476</v>
      </c>
      <c r="D18" s="14" t="s">
        <v>31</v>
      </c>
      <c r="E18" s="14" t="s">
        <v>32</v>
      </c>
      <c r="F18" s="14" t="s">
        <v>33</v>
      </c>
      <c r="G18" s="15">
        <v>263</v>
      </c>
      <c r="H18" s="14" t="s">
        <v>23</v>
      </c>
      <c r="I18" s="12">
        <v>1</v>
      </c>
      <c r="J18" s="14" t="s">
        <v>637</v>
      </c>
    </row>
    <row r="19" spans="1:10" ht="14.4" hidden="1" x14ac:dyDescent="0.3">
      <c r="A19" s="14" t="s">
        <v>2150</v>
      </c>
      <c r="B19" s="13" t="s">
        <v>459</v>
      </c>
      <c r="C19" s="14">
        <v>509111317</v>
      </c>
      <c r="D19" s="14" t="s">
        <v>13</v>
      </c>
      <c r="E19" s="14" t="s">
        <v>14</v>
      </c>
      <c r="F19" s="14" t="s">
        <v>15</v>
      </c>
      <c r="G19" s="15">
        <v>1229</v>
      </c>
      <c r="H19" s="14" t="s">
        <v>16</v>
      </c>
      <c r="I19" s="12">
        <v>1.0669999999999999</v>
      </c>
      <c r="J19" s="14" t="s">
        <v>17</v>
      </c>
    </row>
    <row r="20" spans="1:10" ht="14.4" hidden="1" x14ac:dyDescent="0.3">
      <c r="A20" s="14" t="s">
        <v>2151</v>
      </c>
      <c r="B20" s="13" t="s">
        <v>235</v>
      </c>
      <c r="C20" s="14">
        <v>289452803</v>
      </c>
      <c r="D20" s="14" t="s">
        <v>20</v>
      </c>
      <c r="E20" s="14" t="s">
        <v>21</v>
      </c>
      <c r="F20" s="14" t="s">
        <v>22</v>
      </c>
      <c r="G20" s="15">
        <v>106</v>
      </c>
      <c r="H20" s="14" t="s">
        <v>23</v>
      </c>
      <c r="I20" s="12">
        <v>0.97</v>
      </c>
      <c r="J20" s="14" t="s">
        <v>17</v>
      </c>
    </row>
    <row r="21" spans="1:10" ht="14.4" hidden="1" x14ac:dyDescent="0.3">
      <c r="A21" s="14" t="s">
        <v>2152</v>
      </c>
      <c r="B21" s="13" t="s">
        <v>189</v>
      </c>
      <c r="C21" s="14">
        <v>462402522</v>
      </c>
      <c r="D21" s="14" t="s">
        <v>13</v>
      </c>
      <c r="E21" s="14" t="s">
        <v>14</v>
      </c>
      <c r="F21" s="14" t="s">
        <v>15</v>
      </c>
      <c r="G21" s="15">
        <v>1310</v>
      </c>
      <c r="H21" s="14" t="s">
        <v>16</v>
      </c>
      <c r="I21" s="12">
        <v>1.0669999999999999</v>
      </c>
      <c r="J21" s="14" t="s">
        <v>17</v>
      </c>
    </row>
    <row r="22" spans="1:10" ht="14.4" hidden="1" x14ac:dyDescent="0.3">
      <c r="A22" s="14" t="s">
        <v>2153</v>
      </c>
      <c r="B22" s="13" t="s">
        <v>409</v>
      </c>
      <c r="C22" s="14">
        <v>975849171</v>
      </c>
      <c r="D22" s="14" t="s">
        <v>35</v>
      </c>
      <c r="E22" s="14" t="s">
        <v>36</v>
      </c>
      <c r="F22" s="14" t="s">
        <v>26</v>
      </c>
      <c r="G22" s="15">
        <v>540</v>
      </c>
      <c r="H22" s="14" t="s">
        <v>37</v>
      </c>
      <c r="I22" s="12">
        <v>0.98939999999999995</v>
      </c>
      <c r="J22" s="14" t="s">
        <v>17</v>
      </c>
    </row>
    <row r="23" spans="1:10" ht="14.4" hidden="1" x14ac:dyDescent="0.3">
      <c r="A23" s="14" t="s">
        <v>2154</v>
      </c>
      <c r="B23" s="13" t="s">
        <v>266</v>
      </c>
      <c r="C23" s="14">
        <v>656939313</v>
      </c>
      <c r="D23" s="14" t="s">
        <v>39</v>
      </c>
      <c r="E23" s="16" t="s">
        <v>1598</v>
      </c>
      <c r="F23" s="16" t="s">
        <v>1599</v>
      </c>
      <c r="G23" s="15">
        <v>205</v>
      </c>
      <c r="H23" s="14" t="s">
        <v>23</v>
      </c>
      <c r="I23" s="12">
        <v>0.97</v>
      </c>
      <c r="J23" s="14" t="s">
        <v>17</v>
      </c>
    </row>
    <row r="24" spans="1:10" ht="14.4" hidden="1" x14ac:dyDescent="0.3">
      <c r="A24" s="14" t="s">
        <v>2155</v>
      </c>
      <c r="B24" s="13" t="s">
        <v>386</v>
      </c>
      <c r="C24" s="14">
        <v>921088209</v>
      </c>
      <c r="D24" s="14" t="s">
        <v>20</v>
      </c>
      <c r="E24" s="14" t="s">
        <v>21</v>
      </c>
      <c r="F24" s="14" t="s">
        <v>22</v>
      </c>
      <c r="G24" s="15">
        <v>103</v>
      </c>
      <c r="H24" s="14" t="s">
        <v>23</v>
      </c>
      <c r="I24" s="12">
        <v>0.97</v>
      </c>
      <c r="J24" s="14" t="s">
        <v>17</v>
      </c>
    </row>
    <row r="25" spans="1:10" ht="14.4" x14ac:dyDescent="0.3">
      <c r="A25" s="14" t="s">
        <v>2156</v>
      </c>
      <c r="B25" s="13" t="s">
        <v>164</v>
      </c>
      <c r="C25" s="14">
        <v>144192704</v>
      </c>
      <c r="D25" s="14" t="s">
        <v>43</v>
      </c>
      <c r="E25" s="14" t="s">
        <v>44</v>
      </c>
      <c r="F25" s="14" t="s">
        <v>45</v>
      </c>
      <c r="G25" s="15">
        <v>104</v>
      </c>
      <c r="H25" s="14" t="s">
        <v>46</v>
      </c>
      <c r="I25" s="12">
        <v>0.97</v>
      </c>
      <c r="J25" s="14" t="s">
        <v>17</v>
      </c>
    </row>
    <row r="26" spans="1:10" ht="14.4" x14ac:dyDescent="0.3">
      <c r="A26" s="14" t="s">
        <v>2157</v>
      </c>
      <c r="B26" s="13" t="s">
        <v>164</v>
      </c>
      <c r="C26" s="14">
        <v>144192704</v>
      </c>
      <c r="D26" s="14" t="s">
        <v>43</v>
      </c>
      <c r="E26" s="14" t="s">
        <v>44</v>
      </c>
      <c r="F26" s="14" t="s">
        <v>45</v>
      </c>
      <c r="G26" s="15">
        <v>104</v>
      </c>
      <c r="H26" s="14" t="s">
        <v>46</v>
      </c>
      <c r="I26" s="12">
        <v>0.97</v>
      </c>
      <c r="J26" s="14" t="s">
        <v>17</v>
      </c>
    </row>
    <row r="27" spans="1:10" ht="14.4" hidden="1" x14ac:dyDescent="0.3">
      <c r="A27" s="14" t="s">
        <v>2158</v>
      </c>
      <c r="B27" s="13" t="s">
        <v>545</v>
      </c>
      <c r="C27" s="14">
        <v>247960689</v>
      </c>
      <c r="D27" s="14" t="s">
        <v>31</v>
      </c>
      <c r="E27" s="14" t="s">
        <v>32</v>
      </c>
      <c r="F27" s="14" t="s">
        <v>33</v>
      </c>
      <c r="G27" s="15">
        <v>259</v>
      </c>
      <c r="H27" s="14" t="s">
        <v>23</v>
      </c>
      <c r="I27" s="12">
        <v>0.97</v>
      </c>
      <c r="J27" s="14" t="s">
        <v>17</v>
      </c>
    </row>
    <row r="28" spans="1:10" ht="14.4" hidden="1" x14ac:dyDescent="0.3">
      <c r="A28" s="14" t="s">
        <v>2159</v>
      </c>
      <c r="B28" s="13" t="s">
        <v>56</v>
      </c>
      <c r="C28" s="14">
        <v>387797708</v>
      </c>
      <c r="D28" s="14" t="s">
        <v>13</v>
      </c>
      <c r="E28" s="14" t="s">
        <v>14</v>
      </c>
      <c r="F28" s="14" t="s">
        <v>15</v>
      </c>
      <c r="G28" s="15">
        <v>1258</v>
      </c>
      <c r="H28" s="14" t="s">
        <v>16</v>
      </c>
      <c r="I28" s="12">
        <v>1.0669999999999999</v>
      </c>
      <c r="J28" s="14" t="s">
        <v>17</v>
      </c>
    </row>
    <row r="29" spans="1:10" ht="14.4" hidden="1" x14ac:dyDescent="0.3">
      <c r="A29" s="14" t="s">
        <v>2160</v>
      </c>
      <c r="B29" s="13" t="s">
        <v>492</v>
      </c>
      <c r="C29" s="14">
        <v>459622292</v>
      </c>
      <c r="D29" s="14" t="s">
        <v>29</v>
      </c>
      <c r="E29" s="16" t="s">
        <v>1600</v>
      </c>
      <c r="F29" s="16" t="s">
        <v>1601</v>
      </c>
      <c r="G29" s="15">
        <v>213</v>
      </c>
      <c r="H29" s="14" t="s">
        <v>23</v>
      </c>
      <c r="I29" s="12">
        <v>0.97</v>
      </c>
      <c r="J29" s="14" t="s">
        <v>17</v>
      </c>
    </row>
    <row r="30" spans="1:10" ht="14.4" hidden="1" x14ac:dyDescent="0.3">
      <c r="A30" s="14" t="s">
        <v>2161</v>
      </c>
      <c r="B30" s="13" t="s">
        <v>680</v>
      </c>
      <c r="C30" s="14">
        <v>603635648</v>
      </c>
      <c r="D30" s="14" t="s">
        <v>39</v>
      </c>
      <c r="E30" s="16" t="s">
        <v>1598</v>
      </c>
      <c r="F30" s="16" t="s">
        <v>1599</v>
      </c>
      <c r="G30" s="15">
        <v>212</v>
      </c>
      <c r="H30" s="14" t="s">
        <v>23</v>
      </c>
      <c r="I30" s="12">
        <v>1</v>
      </c>
      <c r="J30" s="14" t="s">
        <v>637</v>
      </c>
    </row>
    <row r="31" spans="1:10" ht="14.4" hidden="1" x14ac:dyDescent="0.3">
      <c r="A31" s="14" t="s">
        <v>2162</v>
      </c>
      <c r="B31" s="13" t="s">
        <v>131</v>
      </c>
      <c r="C31" s="14">
        <v>544489025</v>
      </c>
      <c r="D31" s="14" t="s">
        <v>31</v>
      </c>
      <c r="E31" s="14" t="s">
        <v>32</v>
      </c>
      <c r="F31" s="14" t="s">
        <v>33</v>
      </c>
      <c r="G31" s="15">
        <v>253</v>
      </c>
      <c r="H31" s="14" t="s">
        <v>23</v>
      </c>
      <c r="I31" s="12">
        <v>0.97</v>
      </c>
      <c r="J31" s="14" t="s">
        <v>17</v>
      </c>
    </row>
    <row r="32" spans="1:10" ht="14.4" hidden="1" x14ac:dyDescent="0.3">
      <c r="A32" s="14" t="s">
        <v>2163</v>
      </c>
      <c r="B32" s="13" t="s">
        <v>659</v>
      </c>
      <c r="C32" s="14">
        <v>434406991</v>
      </c>
      <c r="D32" s="14" t="s">
        <v>35</v>
      </c>
      <c r="E32" s="14" t="s">
        <v>36</v>
      </c>
      <c r="F32" s="14" t="s">
        <v>26</v>
      </c>
      <c r="G32" s="15">
        <v>522</v>
      </c>
      <c r="H32" s="14" t="s">
        <v>37</v>
      </c>
      <c r="I32" s="12">
        <v>1.02</v>
      </c>
      <c r="J32" s="14" t="s">
        <v>637</v>
      </c>
    </row>
    <row r="33" spans="1:10" ht="14.4" hidden="1" x14ac:dyDescent="0.3">
      <c r="A33" s="14" t="s">
        <v>2164</v>
      </c>
      <c r="B33" s="13" t="s">
        <v>530</v>
      </c>
      <c r="C33" s="14">
        <v>118360029</v>
      </c>
      <c r="D33" s="14" t="s">
        <v>59</v>
      </c>
      <c r="E33" s="16" t="s">
        <v>1604</v>
      </c>
      <c r="F33" s="16" t="s">
        <v>1605</v>
      </c>
      <c r="G33" s="15">
        <v>2149</v>
      </c>
      <c r="H33" s="14" t="s">
        <v>60</v>
      </c>
      <c r="I33" s="12">
        <v>1.0669999999999999</v>
      </c>
      <c r="J33" s="14" t="s">
        <v>17</v>
      </c>
    </row>
    <row r="34" spans="1:10" ht="14.4" hidden="1" x14ac:dyDescent="0.3">
      <c r="A34" s="14" t="s">
        <v>2165</v>
      </c>
      <c r="B34" s="13" t="s">
        <v>553</v>
      </c>
      <c r="C34" s="14">
        <v>353176377</v>
      </c>
      <c r="D34" s="14" t="s">
        <v>35</v>
      </c>
      <c r="E34" s="14" t="s">
        <v>36</v>
      </c>
      <c r="F34" s="14" t="s">
        <v>26</v>
      </c>
      <c r="G34" s="15">
        <v>525</v>
      </c>
      <c r="H34" s="14" t="s">
        <v>37</v>
      </c>
      <c r="I34" s="12">
        <v>0.98939999999999995</v>
      </c>
      <c r="J34" s="14" t="s">
        <v>17</v>
      </c>
    </row>
    <row r="35" spans="1:10" ht="14.4" hidden="1" x14ac:dyDescent="0.3">
      <c r="A35" s="14" t="s">
        <v>2166</v>
      </c>
      <c r="B35" s="13" t="s">
        <v>565</v>
      </c>
      <c r="C35" s="14">
        <v>836535966</v>
      </c>
      <c r="D35" s="14" t="s">
        <v>39</v>
      </c>
      <c r="E35" s="16" t="s">
        <v>1598</v>
      </c>
      <c r="F35" s="16" t="s">
        <v>1599</v>
      </c>
      <c r="G35" s="15">
        <v>210</v>
      </c>
      <c r="H35" s="14" t="s">
        <v>23</v>
      </c>
      <c r="I35" s="12">
        <v>0.97</v>
      </c>
      <c r="J35" s="14" t="s">
        <v>17</v>
      </c>
    </row>
    <row r="36" spans="1:10" ht="14.4" hidden="1" x14ac:dyDescent="0.3">
      <c r="A36" s="14" t="s">
        <v>2167</v>
      </c>
      <c r="B36" s="13" t="s">
        <v>541</v>
      </c>
      <c r="C36" s="14">
        <v>435829370</v>
      </c>
      <c r="D36" s="14" t="s">
        <v>20</v>
      </c>
      <c r="E36" s="14" t="s">
        <v>21</v>
      </c>
      <c r="F36" s="14" t="s">
        <v>22</v>
      </c>
      <c r="G36" s="15">
        <v>101</v>
      </c>
      <c r="H36" s="14" t="s">
        <v>23</v>
      </c>
      <c r="I36" s="12">
        <v>0.97</v>
      </c>
      <c r="J36" s="14" t="s">
        <v>17</v>
      </c>
    </row>
    <row r="37" spans="1:10" ht="14.4" hidden="1" x14ac:dyDescent="0.3">
      <c r="A37" s="14" t="s">
        <v>2168</v>
      </c>
      <c r="B37" s="13" t="s">
        <v>458</v>
      </c>
      <c r="C37" s="14">
        <v>628996115</v>
      </c>
      <c r="D37" s="14" t="s">
        <v>59</v>
      </c>
      <c r="E37" s="16" t="s">
        <v>1604</v>
      </c>
      <c r="F37" s="16" t="s">
        <v>1605</v>
      </c>
      <c r="G37" s="15">
        <v>2188</v>
      </c>
      <c r="H37" s="14" t="s">
        <v>60</v>
      </c>
      <c r="I37" s="12">
        <v>1.0669999999999999</v>
      </c>
      <c r="J37" s="14" t="s">
        <v>17</v>
      </c>
    </row>
    <row r="38" spans="1:10" ht="14.4" hidden="1" x14ac:dyDescent="0.3">
      <c r="A38" s="14" t="s">
        <v>2169</v>
      </c>
      <c r="B38" s="13" t="s">
        <v>303</v>
      </c>
      <c r="C38" s="14">
        <v>183331815</v>
      </c>
      <c r="D38" s="14" t="s">
        <v>59</v>
      </c>
      <c r="E38" s="16" t="s">
        <v>1604</v>
      </c>
      <c r="F38" s="16" t="s">
        <v>1605</v>
      </c>
      <c r="G38" s="15">
        <v>2038</v>
      </c>
      <c r="H38" s="14" t="s">
        <v>60</v>
      </c>
      <c r="I38" s="12">
        <v>1.0669999999999999</v>
      </c>
      <c r="J38" s="14" t="s">
        <v>17</v>
      </c>
    </row>
    <row r="39" spans="1:10" ht="14.4" hidden="1" x14ac:dyDescent="0.3">
      <c r="A39" s="14" t="s">
        <v>2170</v>
      </c>
      <c r="B39" s="13" t="s">
        <v>423</v>
      </c>
      <c r="C39" s="14">
        <v>722512394</v>
      </c>
      <c r="D39" s="14" t="s">
        <v>13</v>
      </c>
      <c r="E39" s="14" t="s">
        <v>14</v>
      </c>
      <c r="F39" s="14" t="s">
        <v>15</v>
      </c>
      <c r="G39" s="15">
        <v>1238</v>
      </c>
      <c r="H39" s="14" t="s">
        <v>16</v>
      </c>
      <c r="I39" s="12">
        <v>1.0669999999999999</v>
      </c>
      <c r="J39" s="14" t="s">
        <v>17</v>
      </c>
    </row>
    <row r="40" spans="1:10" ht="14.4" hidden="1" x14ac:dyDescent="0.3">
      <c r="A40" s="14" t="s">
        <v>2171</v>
      </c>
      <c r="B40" s="13" t="s">
        <v>327</v>
      </c>
      <c r="C40" s="14">
        <v>935667494</v>
      </c>
      <c r="D40" s="14" t="s">
        <v>31</v>
      </c>
      <c r="E40" s="14" t="s">
        <v>32</v>
      </c>
      <c r="F40" s="14" t="s">
        <v>33</v>
      </c>
      <c r="G40" s="15">
        <v>269</v>
      </c>
      <c r="H40" s="14" t="s">
        <v>23</v>
      </c>
      <c r="I40" s="12">
        <v>0.97</v>
      </c>
      <c r="J40" s="14" t="s">
        <v>17</v>
      </c>
    </row>
    <row r="41" spans="1:10" ht="14.4" hidden="1" x14ac:dyDescent="0.3">
      <c r="A41" s="14" t="s">
        <v>2172</v>
      </c>
      <c r="B41" s="13" t="s">
        <v>41</v>
      </c>
      <c r="C41" s="14">
        <v>304625985</v>
      </c>
      <c r="D41" s="14" t="s">
        <v>20</v>
      </c>
      <c r="E41" s="14" t="s">
        <v>21</v>
      </c>
      <c r="F41" s="14" t="s">
        <v>22</v>
      </c>
      <c r="G41" s="15">
        <v>100</v>
      </c>
      <c r="H41" s="14" t="s">
        <v>23</v>
      </c>
      <c r="I41" s="12">
        <v>0.97</v>
      </c>
      <c r="J41" s="14" t="s">
        <v>17</v>
      </c>
    </row>
    <row r="42" spans="1:10" ht="14.4" hidden="1" x14ac:dyDescent="0.3">
      <c r="A42" s="14" t="s">
        <v>2173</v>
      </c>
      <c r="B42" s="13" t="s">
        <v>674</v>
      </c>
      <c r="C42" s="14">
        <v>656162293</v>
      </c>
      <c r="D42" s="14" t="s">
        <v>20</v>
      </c>
      <c r="E42" s="14" t="s">
        <v>21</v>
      </c>
      <c r="F42" s="14" t="s">
        <v>22</v>
      </c>
      <c r="G42" s="15">
        <v>107</v>
      </c>
      <c r="H42" s="14" t="s">
        <v>23</v>
      </c>
      <c r="I42" s="12">
        <v>1</v>
      </c>
      <c r="J42" s="14" t="s">
        <v>637</v>
      </c>
    </row>
    <row r="43" spans="1:10" ht="14.4" hidden="1" x14ac:dyDescent="0.3">
      <c r="A43" s="14" t="s">
        <v>2174</v>
      </c>
      <c r="B43" s="13" t="s">
        <v>452</v>
      </c>
      <c r="C43" s="14">
        <v>409952210</v>
      </c>
      <c r="D43" s="14" t="s">
        <v>43</v>
      </c>
      <c r="E43" s="14" t="s">
        <v>44</v>
      </c>
      <c r="F43" s="14" t="s">
        <v>45</v>
      </c>
      <c r="G43" s="15">
        <v>102</v>
      </c>
      <c r="H43" s="14" t="s">
        <v>46</v>
      </c>
      <c r="I43" s="12">
        <v>0.97</v>
      </c>
      <c r="J43" s="14" t="s">
        <v>17</v>
      </c>
    </row>
    <row r="44" spans="1:10" ht="14.4" hidden="1" x14ac:dyDescent="0.3">
      <c r="A44" s="14" t="s">
        <v>2175</v>
      </c>
      <c r="B44" s="13" t="s">
        <v>226</v>
      </c>
      <c r="C44" s="14">
        <v>789702184</v>
      </c>
      <c r="D44" s="14" t="s">
        <v>20</v>
      </c>
      <c r="E44" s="14" t="s">
        <v>21</v>
      </c>
      <c r="F44" s="14" t="s">
        <v>22</v>
      </c>
      <c r="G44" s="15">
        <v>106</v>
      </c>
      <c r="H44" s="14" t="s">
        <v>23</v>
      </c>
      <c r="I44" s="12">
        <v>0.97</v>
      </c>
      <c r="J44" s="14" t="s">
        <v>17</v>
      </c>
    </row>
    <row r="45" spans="1:10" ht="14.4" hidden="1" x14ac:dyDescent="0.3">
      <c r="A45" s="14" t="s">
        <v>2176</v>
      </c>
      <c r="B45" s="13" t="s">
        <v>575</v>
      </c>
      <c r="C45" s="14">
        <v>779443554</v>
      </c>
      <c r="D45" s="14" t="s">
        <v>59</v>
      </c>
      <c r="E45" s="16" t="s">
        <v>1604</v>
      </c>
      <c r="F45" s="16" t="s">
        <v>1605</v>
      </c>
      <c r="G45" s="15">
        <v>2193</v>
      </c>
      <c r="H45" s="14" t="s">
        <v>60</v>
      </c>
      <c r="I45" s="12">
        <v>1.0669999999999999</v>
      </c>
      <c r="J45" s="14" t="s">
        <v>17</v>
      </c>
    </row>
    <row r="46" spans="1:10" ht="14.4" hidden="1" x14ac:dyDescent="0.3">
      <c r="A46" s="14" t="s">
        <v>2177</v>
      </c>
      <c r="B46" s="13" t="s">
        <v>364</v>
      </c>
      <c r="C46" s="14">
        <v>192015643</v>
      </c>
      <c r="D46" s="14" t="s">
        <v>29</v>
      </c>
      <c r="E46" s="16" t="s">
        <v>1600</v>
      </c>
      <c r="F46" s="16" t="s">
        <v>1601</v>
      </c>
      <c r="G46" s="15">
        <v>205</v>
      </c>
      <c r="H46" s="14" t="s">
        <v>23</v>
      </c>
      <c r="I46" s="12">
        <v>0.97</v>
      </c>
      <c r="J46" s="14" t="s">
        <v>17</v>
      </c>
    </row>
    <row r="47" spans="1:10" ht="14.4" hidden="1" x14ac:dyDescent="0.3">
      <c r="A47" s="14" t="s">
        <v>2178</v>
      </c>
      <c r="B47" s="13" t="s">
        <v>509</v>
      </c>
      <c r="C47" s="14">
        <v>685697760</v>
      </c>
      <c r="D47" s="14" t="s">
        <v>31</v>
      </c>
      <c r="E47" s="14" t="s">
        <v>32</v>
      </c>
      <c r="F47" s="14" t="s">
        <v>33</v>
      </c>
      <c r="G47" s="15">
        <v>273</v>
      </c>
      <c r="H47" s="14" t="s">
        <v>23</v>
      </c>
      <c r="I47" s="12">
        <v>0.97</v>
      </c>
      <c r="J47" s="14" t="s">
        <v>17</v>
      </c>
    </row>
    <row r="48" spans="1:10" ht="14.4" hidden="1" x14ac:dyDescent="0.3">
      <c r="A48" s="14" t="s">
        <v>2179</v>
      </c>
      <c r="B48" s="13" t="s">
        <v>666</v>
      </c>
      <c r="C48" s="14">
        <v>348349516</v>
      </c>
      <c r="D48" s="14" t="s">
        <v>43</v>
      </c>
      <c r="E48" s="14" t="s">
        <v>44</v>
      </c>
      <c r="F48" s="14" t="s">
        <v>45</v>
      </c>
      <c r="G48" s="15">
        <v>110</v>
      </c>
      <c r="H48" s="14" t="s">
        <v>46</v>
      </c>
      <c r="I48" s="12">
        <v>1</v>
      </c>
      <c r="J48" s="14" t="s">
        <v>637</v>
      </c>
    </row>
    <row r="49" spans="1:10" ht="14.4" hidden="1" x14ac:dyDescent="0.3">
      <c r="A49" s="14" t="s">
        <v>2180</v>
      </c>
      <c r="B49" s="13" t="s">
        <v>165</v>
      </c>
      <c r="C49" s="14">
        <v>665319830</v>
      </c>
      <c r="D49" s="14" t="s">
        <v>1566</v>
      </c>
      <c r="E49" s="16" t="s">
        <v>1596</v>
      </c>
      <c r="F49" s="16" t="s">
        <v>1597</v>
      </c>
      <c r="G49" s="15">
        <v>215</v>
      </c>
      <c r="H49" s="14" t="s">
        <v>23</v>
      </c>
      <c r="I49" s="12">
        <v>0.98939999999999995</v>
      </c>
      <c r="J49" s="14" t="s">
        <v>17</v>
      </c>
    </row>
    <row r="50" spans="1:10" ht="14.4" hidden="1" x14ac:dyDescent="0.3">
      <c r="A50" s="14" t="s">
        <v>2181</v>
      </c>
      <c r="B50" s="13" t="s">
        <v>350</v>
      </c>
      <c r="C50" s="14">
        <v>110190074</v>
      </c>
      <c r="D50" s="14" t="s">
        <v>20</v>
      </c>
      <c r="E50" s="14" t="s">
        <v>21</v>
      </c>
      <c r="F50" s="14" t="s">
        <v>22</v>
      </c>
      <c r="G50" s="15">
        <v>102</v>
      </c>
      <c r="H50" s="14" t="s">
        <v>23</v>
      </c>
      <c r="I50" s="12">
        <v>0.97</v>
      </c>
      <c r="J50" s="14" t="s">
        <v>17</v>
      </c>
    </row>
    <row r="51" spans="1:10" ht="14.4" hidden="1" x14ac:dyDescent="0.3">
      <c r="A51" s="14" t="s">
        <v>2182</v>
      </c>
      <c r="B51" s="13" t="s">
        <v>316</v>
      </c>
      <c r="C51" s="14">
        <v>624894146</v>
      </c>
      <c r="D51" s="14" t="s">
        <v>1566</v>
      </c>
      <c r="E51" s="16" t="s">
        <v>1596</v>
      </c>
      <c r="F51" s="16" t="s">
        <v>1597</v>
      </c>
      <c r="G51" s="15">
        <v>218</v>
      </c>
      <c r="H51" s="14" t="s">
        <v>23</v>
      </c>
      <c r="I51" s="12">
        <v>0.98939999999999995</v>
      </c>
      <c r="J51" s="14" t="s">
        <v>17</v>
      </c>
    </row>
    <row r="52" spans="1:10" ht="14.4" hidden="1" x14ac:dyDescent="0.3">
      <c r="A52" s="14" t="s">
        <v>2183</v>
      </c>
      <c r="B52" s="13" t="s">
        <v>413</v>
      </c>
      <c r="C52" s="14">
        <v>635992017</v>
      </c>
      <c r="D52" s="14" t="s">
        <v>59</v>
      </c>
      <c r="E52" s="16" t="s">
        <v>1604</v>
      </c>
      <c r="F52" s="16" t="s">
        <v>1605</v>
      </c>
      <c r="G52" s="15">
        <v>2051</v>
      </c>
      <c r="H52" s="14" t="s">
        <v>60</v>
      </c>
      <c r="I52" s="12">
        <v>1.0669999999999999</v>
      </c>
      <c r="J52" s="14" t="s">
        <v>17</v>
      </c>
    </row>
    <row r="53" spans="1:10" ht="14.4" hidden="1" x14ac:dyDescent="0.3">
      <c r="A53" s="14" t="s">
        <v>2184</v>
      </c>
      <c r="B53" s="13" t="s">
        <v>211</v>
      </c>
      <c r="C53" s="14">
        <v>593095912</v>
      </c>
      <c r="D53" s="14" t="s">
        <v>35</v>
      </c>
      <c r="E53" s="14" t="s">
        <v>36</v>
      </c>
      <c r="F53" s="14" t="s">
        <v>26</v>
      </c>
      <c r="G53" s="15">
        <v>501</v>
      </c>
      <c r="H53" s="14" t="s">
        <v>37</v>
      </c>
      <c r="I53" s="12">
        <v>0.98939999999999995</v>
      </c>
      <c r="J53" s="14" t="s">
        <v>17</v>
      </c>
    </row>
    <row r="54" spans="1:10" ht="14.4" hidden="1" x14ac:dyDescent="0.3">
      <c r="A54" s="14" t="s">
        <v>2185</v>
      </c>
      <c r="B54" s="13" t="s">
        <v>379</v>
      </c>
      <c r="C54" s="14">
        <v>919396550</v>
      </c>
      <c r="D54" s="14" t="s">
        <v>1566</v>
      </c>
      <c r="E54" s="16" t="s">
        <v>1596</v>
      </c>
      <c r="F54" s="16" t="s">
        <v>1597</v>
      </c>
      <c r="G54" s="15">
        <v>203</v>
      </c>
      <c r="H54" s="14" t="s">
        <v>23</v>
      </c>
      <c r="I54" s="12">
        <v>0.98939999999999995</v>
      </c>
      <c r="J54" s="14" t="s">
        <v>17</v>
      </c>
    </row>
    <row r="55" spans="1:10" ht="14.4" hidden="1" x14ac:dyDescent="0.3">
      <c r="A55" s="14" t="s">
        <v>2186</v>
      </c>
      <c r="B55" s="13" t="s">
        <v>496</v>
      </c>
      <c r="C55" s="14">
        <v>783070144</v>
      </c>
      <c r="D55" s="14" t="s">
        <v>20</v>
      </c>
      <c r="E55" s="14" t="s">
        <v>21</v>
      </c>
      <c r="F55" s="14" t="s">
        <v>22</v>
      </c>
      <c r="G55" s="15">
        <v>107</v>
      </c>
      <c r="H55" s="14" t="s">
        <v>23</v>
      </c>
      <c r="I55" s="12">
        <v>0.97</v>
      </c>
      <c r="J55" s="14" t="s">
        <v>17</v>
      </c>
    </row>
    <row r="56" spans="1:10" ht="14.4" hidden="1" x14ac:dyDescent="0.3">
      <c r="A56" s="14" t="s">
        <v>2187</v>
      </c>
      <c r="B56" s="13" t="s">
        <v>471</v>
      </c>
      <c r="C56" s="14">
        <v>984663592</v>
      </c>
      <c r="D56" s="14" t="s">
        <v>1566</v>
      </c>
      <c r="E56" s="16" t="s">
        <v>1596</v>
      </c>
      <c r="F56" s="16" t="s">
        <v>1597</v>
      </c>
      <c r="G56" s="15">
        <v>209</v>
      </c>
      <c r="H56" s="14" t="s">
        <v>23</v>
      </c>
      <c r="I56" s="12">
        <v>0.98939999999999995</v>
      </c>
      <c r="J56" s="14" t="s">
        <v>17</v>
      </c>
    </row>
    <row r="57" spans="1:10" ht="14.4" hidden="1" x14ac:dyDescent="0.3">
      <c r="A57" s="14" t="s">
        <v>2188</v>
      </c>
      <c r="B57" s="13" t="s">
        <v>374</v>
      </c>
      <c r="C57" s="14">
        <v>844855482</v>
      </c>
      <c r="D57" s="14" t="s">
        <v>39</v>
      </c>
      <c r="E57" s="16" t="s">
        <v>1598</v>
      </c>
      <c r="F57" s="16" t="s">
        <v>1599</v>
      </c>
      <c r="G57" s="15">
        <v>217</v>
      </c>
      <c r="H57" s="14" t="s">
        <v>23</v>
      </c>
      <c r="I57" s="12">
        <v>0.97</v>
      </c>
      <c r="J57" s="14" t="s">
        <v>17</v>
      </c>
    </row>
    <row r="58" spans="1:10" ht="14.4" hidden="1" x14ac:dyDescent="0.3">
      <c r="A58" s="14" t="s">
        <v>2189</v>
      </c>
      <c r="B58" s="13" t="s">
        <v>68</v>
      </c>
      <c r="C58" s="14">
        <v>733960334</v>
      </c>
      <c r="D58" s="14" t="s">
        <v>20</v>
      </c>
      <c r="E58" s="14" t="s">
        <v>21</v>
      </c>
      <c r="F58" s="14" t="s">
        <v>22</v>
      </c>
      <c r="G58" s="15">
        <v>109</v>
      </c>
      <c r="H58" s="14" t="s">
        <v>23</v>
      </c>
      <c r="I58" s="12">
        <v>0.97</v>
      </c>
      <c r="J58" s="14" t="s">
        <v>17</v>
      </c>
    </row>
    <row r="59" spans="1:10" ht="14.4" hidden="1" x14ac:dyDescent="0.3">
      <c r="A59" s="14" t="s">
        <v>2190</v>
      </c>
      <c r="B59" s="13" t="s">
        <v>522</v>
      </c>
      <c r="C59" s="14">
        <v>674953961</v>
      </c>
      <c r="D59" s="14" t="s">
        <v>13</v>
      </c>
      <c r="E59" s="14" t="s">
        <v>14</v>
      </c>
      <c r="F59" s="14" t="s">
        <v>15</v>
      </c>
      <c r="G59" s="15">
        <v>1215</v>
      </c>
      <c r="H59" s="14" t="s">
        <v>16</v>
      </c>
      <c r="I59" s="12">
        <v>1.0669999999999999</v>
      </c>
      <c r="J59" s="14" t="s">
        <v>17</v>
      </c>
    </row>
    <row r="60" spans="1:10" ht="14.4" hidden="1" x14ac:dyDescent="0.3">
      <c r="A60" s="14" t="s">
        <v>2191</v>
      </c>
      <c r="B60" s="13" t="s">
        <v>532</v>
      </c>
      <c r="C60" s="14">
        <v>575109586</v>
      </c>
      <c r="D60" s="14" t="s">
        <v>20</v>
      </c>
      <c r="E60" s="14" t="s">
        <v>21</v>
      </c>
      <c r="F60" s="14" t="s">
        <v>22</v>
      </c>
      <c r="G60" s="15">
        <v>109</v>
      </c>
      <c r="H60" s="14" t="s">
        <v>23</v>
      </c>
      <c r="I60" s="12">
        <v>0.97</v>
      </c>
      <c r="J60" s="14" t="s">
        <v>17</v>
      </c>
    </row>
    <row r="61" spans="1:10" ht="14.4" hidden="1" x14ac:dyDescent="0.3">
      <c r="A61" s="14" t="s">
        <v>2192</v>
      </c>
      <c r="B61" s="13" t="s">
        <v>122</v>
      </c>
      <c r="C61" s="14">
        <v>375240332</v>
      </c>
      <c r="D61" s="14" t="s">
        <v>31</v>
      </c>
      <c r="E61" s="14" t="s">
        <v>32</v>
      </c>
      <c r="F61" s="14" t="s">
        <v>33</v>
      </c>
      <c r="G61" s="15">
        <v>273</v>
      </c>
      <c r="H61" s="14" t="s">
        <v>23</v>
      </c>
      <c r="I61" s="12">
        <v>0.97</v>
      </c>
      <c r="J61" s="14" t="s">
        <v>17</v>
      </c>
    </row>
    <row r="62" spans="1:10" ht="14.4" hidden="1" x14ac:dyDescent="0.3">
      <c r="A62" s="14" t="s">
        <v>2193</v>
      </c>
      <c r="B62" s="13" t="s">
        <v>508</v>
      </c>
      <c r="C62" s="14">
        <v>312949201</v>
      </c>
      <c r="D62" s="14" t="s">
        <v>35</v>
      </c>
      <c r="E62" s="14" t="s">
        <v>36</v>
      </c>
      <c r="F62" s="14" t="s">
        <v>26</v>
      </c>
      <c r="G62" s="15">
        <v>521</v>
      </c>
      <c r="H62" s="14" t="s">
        <v>37</v>
      </c>
      <c r="I62" s="12">
        <v>0.98939999999999995</v>
      </c>
      <c r="J62" s="14" t="s">
        <v>17</v>
      </c>
    </row>
    <row r="63" spans="1:10" ht="14.4" hidden="1" x14ac:dyDescent="0.3">
      <c r="A63" s="14" t="s">
        <v>2194</v>
      </c>
      <c r="B63" s="13" t="s">
        <v>542</v>
      </c>
      <c r="C63" s="14">
        <v>424333840</v>
      </c>
      <c r="D63" s="14" t="s">
        <v>43</v>
      </c>
      <c r="E63" s="14" t="s">
        <v>44</v>
      </c>
      <c r="F63" s="14" t="s">
        <v>45</v>
      </c>
      <c r="G63" s="15">
        <v>101</v>
      </c>
      <c r="H63" s="14" t="s">
        <v>46</v>
      </c>
      <c r="I63" s="12">
        <v>0.97</v>
      </c>
      <c r="J63" s="14" t="s">
        <v>17</v>
      </c>
    </row>
    <row r="64" spans="1:10" ht="14.4" hidden="1" x14ac:dyDescent="0.3">
      <c r="A64" s="14" t="s">
        <v>2195</v>
      </c>
      <c r="B64" s="13" t="s">
        <v>73</v>
      </c>
      <c r="C64" s="14">
        <v>266356373</v>
      </c>
      <c r="D64" s="14" t="s">
        <v>13</v>
      </c>
      <c r="E64" s="14" t="s">
        <v>14</v>
      </c>
      <c r="F64" s="14" t="s">
        <v>15</v>
      </c>
      <c r="G64" s="15">
        <v>1287</v>
      </c>
      <c r="H64" s="14" t="s">
        <v>16</v>
      </c>
      <c r="I64" s="12">
        <v>1.0669999999999999</v>
      </c>
      <c r="J64" s="14" t="s">
        <v>17</v>
      </c>
    </row>
    <row r="65" spans="1:10" ht="14.4" hidden="1" x14ac:dyDescent="0.3">
      <c r="A65" s="14" t="s">
        <v>2196</v>
      </c>
      <c r="B65" s="13" t="s">
        <v>366</v>
      </c>
      <c r="C65" s="14">
        <v>610909682</v>
      </c>
      <c r="D65" s="14" t="s">
        <v>59</v>
      </c>
      <c r="E65" s="16" t="s">
        <v>1604</v>
      </c>
      <c r="F65" s="16" t="s">
        <v>1605</v>
      </c>
      <c r="G65" s="15">
        <v>2029</v>
      </c>
      <c r="H65" s="14" t="s">
        <v>60</v>
      </c>
      <c r="I65" s="12">
        <v>1.0669999999999999</v>
      </c>
      <c r="J65" s="14" t="s">
        <v>17</v>
      </c>
    </row>
    <row r="66" spans="1:10" ht="14.4" hidden="1" x14ac:dyDescent="0.3">
      <c r="A66" s="14" t="s">
        <v>2197</v>
      </c>
      <c r="B66" s="13" t="s">
        <v>166</v>
      </c>
      <c r="C66" s="14">
        <v>872895997</v>
      </c>
      <c r="D66" s="14" t="s">
        <v>35</v>
      </c>
      <c r="E66" s="14" t="s">
        <v>36</v>
      </c>
      <c r="F66" s="14" t="s">
        <v>26</v>
      </c>
      <c r="G66" s="15">
        <v>542</v>
      </c>
      <c r="H66" s="14" t="s">
        <v>37</v>
      </c>
      <c r="I66" s="12">
        <v>0.98939999999999995</v>
      </c>
      <c r="J66" s="14" t="s">
        <v>17</v>
      </c>
    </row>
    <row r="67" spans="1:10" ht="14.4" hidden="1" x14ac:dyDescent="0.3">
      <c r="A67" s="14" t="s">
        <v>2198</v>
      </c>
      <c r="B67" s="13" t="s">
        <v>628</v>
      </c>
      <c r="C67" s="14">
        <v>115369722</v>
      </c>
      <c r="D67" s="14" t="s">
        <v>20</v>
      </c>
      <c r="E67" s="14" t="s">
        <v>21</v>
      </c>
      <c r="F67" s="14" t="s">
        <v>22</v>
      </c>
      <c r="G67" s="15">
        <v>108</v>
      </c>
      <c r="H67" s="14" t="s">
        <v>23</v>
      </c>
      <c r="I67" s="12">
        <v>0.97</v>
      </c>
      <c r="J67" s="14" t="s">
        <v>17</v>
      </c>
    </row>
    <row r="68" spans="1:10" ht="14.4" hidden="1" x14ac:dyDescent="0.3">
      <c r="A68" s="14" t="s">
        <v>2199</v>
      </c>
      <c r="B68" s="13" t="s">
        <v>683</v>
      </c>
      <c r="C68" s="14">
        <v>678383704</v>
      </c>
      <c r="D68" s="14" t="s">
        <v>20</v>
      </c>
      <c r="E68" s="14" t="s">
        <v>21</v>
      </c>
      <c r="F68" s="14" t="s">
        <v>22</v>
      </c>
      <c r="G68" s="15">
        <v>102</v>
      </c>
      <c r="H68" s="14" t="s">
        <v>23</v>
      </c>
      <c r="I68" s="12">
        <v>1</v>
      </c>
      <c r="J68" s="14" t="s">
        <v>637</v>
      </c>
    </row>
    <row r="69" spans="1:10" ht="14.4" hidden="1" x14ac:dyDescent="0.3">
      <c r="A69" s="14" t="s">
        <v>2200</v>
      </c>
      <c r="B69" s="13" t="s">
        <v>908</v>
      </c>
      <c r="C69" s="14">
        <v>350255186</v>
      </c>
      <c r="D69" s="14" t="s">
        <v>31</v>
      </c>
      <c r="E69" s="14" t="s">
        <v>32</v>
      </c>
      <c r="F69" s="14" t="s">
        <v>33</v>
      </c>
      <c r="G69" s="15">
        <v>267</v>
      </c>
      <c r="H69" s="14" t="s">
        <v>23</v>
      </c>
      <c r="I69" s="12">
        <v>1</v>
      </c>
      <c r="J69" s="14" t="s">
        <v>637</v>
      </c>
    </row>
    <row r="70" spans="1:10" ht="14.4" hidden="1" x14ac:dyDescent="0.3">
      <c r="A70" s="14" t="s">
        <v>2201</v>
      </c>
      <c r="B70" s="13" t="s">
        <v>973</v>
      </c>
      <c r="C70" s="14">
        <v>809608149</v>
      </c>
      <c r="D70" s="14" t="s">
        <v>20</v>
      </c>
      <c r="E70" s="14" t="s">
        <v>21</v>
      </c>
      <c r="F70" s="14" t="s">
        <v>22</v>
      </c>
      <c r="G70" s="15">
        <v>109</v>
      </c>
      <c r="H70" s="14" t="s">
        <v>23</v>
      </c>
      <c r="I70" s="12">
        <v>1</v>
      </c>
      <c r="J70" s="14" t="s">
        <v>637</v>
      </c>
    </row>
    <row r="71" spans="1:10" ht="14.4" hidden="1" x14ac:dyDescent="0.3">
      <c r="A71" s="14" t="s">
        <v>2202</v>
      </c>
      <c r="B71" s="13" t="s">
        <v>936</v>
      </c>
      <c r="C71" s="14">
        <v>349934091</v>
      </c>
      <c r="D71" s="14" t="s">
        <v>29</v>
      </c>
      <c r="E71" s="16" t="s">
        <v>1600</v>
      </c>
      <c r="F71" s="16" t="s">
        <v>1601</v>
      </c>
      <c r="G71" s="15">
        <v>220</v>
      </c>
      <c r="H71" s="14" t="s">
        <v>23</v>
      </c>
      <c r="I71" s="12">
        <v>1</v>
      </c>
      <c r="J71" s="14" t="s">
        <v>637</v>
      </c>
    </row>
    <row r="72" spans="1:10" ht="14.4" hidden="1" x14ac:dyDescent="0.3">
      <c r="A72" s="14" t="s">
        <v>2203</v>
      </c>
      <c r="B72" s="13" t="s">
        <v>999</v>
      </c>
      <c r="C72" s="14">
        <v>891633706</v>
      </c>
      <c r="D72" s="14" t="s">
        <v>13</v>
      </c>
      <c r="E72" s="14" t="s">
        <v>14</v>
      </c>
      <c r="F72" s="14" t="s">
        <v>15</v>
      </c>
      <c r="G72" s="15">
        <v>1206</v>
      </c>
      <c r="H72" s="14" t="s">
        <v>16</v>
      </c>
      <c r="I72" s="12">
        <v>1.1000000000000001</v>
      </c>
      <c r="J72" s="14" t="s">
        <v>637</v>
      </c>
    </row>
    <row r="73" spans="1:10" ht="14.4" hidden="1" x14ac:dyDescent="0.3">
      <c r="A73" s="14" t="s">
        <v>2204</v>
      </c>
      <c r="B73" s="13" t="s">
        <v>214</v>
      </c>
      <c r="C73" s="14">
        <v>985092916</v>
      </c>
      <c r="D73" s="14" t="s">
        <v>39</v>
      </c>
      <c r="E73" s="16" t="s">
        <v>1598</v>
      </c>
      <c r="F73" s="16" t="s">
        <v>1599</v>
      </c>
      <c r="G73" s="15">
        <v>206</v>
      </c>
      <c r="H73" s="14" t="s">
        <v>23</v>
      </c>
      <c r="I73" s="12">
        <v>0.97</v>
      </c>
      <c r="J73" s="14" t="s">
        <v>17</v>
      </c>
    </row>
    <row r="74" spans="1:10" ht="14.4" hidden="1" x14ac:dyDescent="0.3">
      <c r="A74" s="14" t="s">
        <v>2205</v>
      </c>
      <c r="B74" s="13" t="s">
        <v>286</v>
      </c>
      <c r="C74" s="14">
        <v>744222763</v>
      </c>
      <c r="D74" s="14" t="s">
        <v>13</v>
      </c>
      <c r="E74" s="14" t="s">
        <v>14</v>
      </c>
      <c r="F74" s="14" t="s">
        <v>15</v>
      </c>
      <c r="G74" s="15">
        <v>1232</v>
      </c>
      <c r="H74" s="14" t="s">
        <v>16</v>
      </c>
      <c r="I74" s="12">
        <v>1.0669999999999999</v>
      </c>
      <c r="J74" s="14" t="s">
        <v>17</v>
      </c>
    </row>
    <row r="75" spans="1:10" ht="14.4" hidden="1" x14ac:dyDescent="0.3">
      <c r="A75" s="14" t="s">
        <v>2206</v>
      </c>
      <c r="B75" s="13" t="s">
        <v>98</v>
      </c>
      <c r="C75" s="14">
        <v>785743965</v>
      </c>
      <c r="D75" s="14" t="s">
        <v>13</v>
      </c>
      <c r="E75" s="14" t="s">
        <v>14</v>
      </c>
      <c r="F75" s="14" t="s">
        <v>15</v>
      </c>
      <c r="G75" s="15">
        <v>1278</v>
      </c>
      <c r="H75" s="14" t="s">
        <v>16</v>
      </c>
      <c r="I75" s="12">
        <v>1.0669999999999999</v>
      </c>
      <c r="J75" s="14" t="s">
        <v>17</v>
      </c>
    </row>
    <row r="76" spans="1:10" ht="14.4" hidden="1" x14ac:dyDescent="0.3">
      <c r="A76" s="14" t="s">
        <v>2207</v>
      </c>
      <c r="B76" s="13" t="s">
        <v>1029</v>
      </c>
      <c r="C76" s="14">
        <v>782564715</v>
      </c>
      <c r="D76" s="14" t="s">
        <v>25</v>
      </c>
      <c r="E76" s="16" t="s">
        <v>1602</v>
      </c>
      <c r="F76" s="16" t="s">
        <v>1603</v>
      </c>
      <c r="G76" s="15">
        <v>206</v>
      </c>
      <c r="H76" s="14" t="s">
        <v>27</v>
      </c>
      <c r="I76" s="12">
        <v>1.02</v>
      </c>
      <c r="J76" s="14" t="s">
        <v>637</v>
      </c>
    </row>
    <row r="77" spans="1:10" ht="14.4" hidden="1" x14ac:dyDescent="0.3">
      <c r="A77" s="14" t="s">
        <v>2208</v>
      </c>
      <c r="B77" s="13" t="s">
        <v>351</v>
      </c>
      <c r="C77" s="14">
        <v>410513948</v>
      </c>
      <c r="D77" s="14" t="s">
        <v>43</v>
      </c>
      <c r="E77" s="14" t="s">
        <v>44</v>
      </c>
      <c r="F77" s="14" t="s">
        <v>45</v>
      </c>
      <c r="G77" s="15">
        <v>109</v>
      </c>
      <c r="H77" s="14" t="s">
        <v>46</v>
      </c>
      <c r="I77" s="12">
        <v>0.97</v>
      </c>
      <c r="J77" s="14" t="s">
        <v>17</v>
      </c>
    </row>
    <row r="78" spans="1:10" ht="14.4" hidden="1" x14ac:dyDescent="0.3">
      <c r="A78" s="14" t="s">
        <v>2209</v>
      </c>
      <c r="B78" s="13" t="s">
        <v>514</v>
      </c>
      <c r="C78" s="14">
        <v>178747953</v>
      </c>
      <c r="D78" s="14" t="s">
        <v>20</v>
      </c>
      <c r="E78" s="14" t="s">
        <v>21</v>
      </c>
      <c r="F78" s="14" t="s">
        <v>22</v>
      </c>
      <c r="G78" s="15">
        <v>110</v>
      </c>
      <c r="H78" s="14" t="s">
        <v>23</v>
      </c>
      <c r="I78" s="12">
        <v>0.97</v>
      </c>
      <c r="J78" s="14" t="s">
        <v>17</v>
      </c>
    </row>
    <row r="79" spans="1:10" ht="14.4" hidden="1" x14ac:dyDescent="0.3">
      <c r="A79" s="14" t="s">
        <v>2210</v>
      </c>
      <c r="B79" s="13" t="s">
        <v>1031</v>
      </c>
      <c r="C79" s="14">
        <v>691268831</v>
      </c>
      <c r="D79" s="14" t="s">
        <v>31</v>
      </c>
      <c r="E79" s="14" t="s">
        <v>32</v>
      </c>
      <c r="F79" s="14" t="s">
        <v>33</v>
      </c>
      <c r="G79" s="15">
        <v>270</v>
      </c>
      <c r="H79" s="14" t="s">
        <v>23</v>
      </c>
      <c r="I79" s="12">
        <v>1</v>
      </c>
      <c r="J79" s="14" t="s">
        <v>637</v>
      </c>
    </row>
    <row r="80" spans="1:10" ht="14.4" hidden="1" x14ac:dyDescent="0.3">
      <c r="A80" s="14" t="s">
        <v>2211</v>
      </c>
      <c r="B80" s="13" t="s">
        <v>133</v>
      </c>
      <c r="C80" s="14">
        <v>984026213</v>
      </c>
      <c r="D80" s="14" t="s">
        <v>39</v>
      </c>
      <c r="E80" s="16" t="s">
        <v>1598</v>
      </c>
      <c r="F80" s="16" t="s">
        <v>1599</v>
      </c>
      <c r="G80" s="15">
        <v>220</v>
      </c>
      <c r="H80" s="14" t="s">
        <v>23</v>
      </c>
      <c r="I80" s="12">
        <v>0.97</v>
      </c>
      <c r="J80" s="14" t="s">
        <v>17</v>
      </c>
    </row>
    <row r="81" spans="1:10" ht="14.4" hidden="1" x14ac:dyDescent="0.3">
      <c r="A81" s="14" t="s">
        <v>2212</v>
      </c>
      <c r="B81" s="13" t="s">
        <v>212</v>
      </c>
      <c r="C81" s="14">
        <v>811186367</v>
      </c>
      <c r="D81" s="14" t="s">
        <v>31</v>
      </c>
      <c r="E81" s="14" t="s">
        <v>32</v>
      </c>
      <c r="F81" s="14" t="s">
        <v>33</v>
      </c>
      <c r="G81" s="15">
        <v>271</v>
      </c>
      <c r="H81" s="14" t="s">
        <v>23</v>
      </c>
      <c r="I81" s="12">
        <v>0.97</v>
      </c>
      <c r="J81" s="14" t="s">
        <v>17</v>
      </c>
    </row>
    <row r="82" spans="1:10" ht="14.4" hidden="1" x14ac:dyDescent="0.3">
      <c r="A82" s="14" t="s">
        <v>2213</v>
      </c>
      <c r="B82" s="13" t="s">
        <v>113</v>
      </c>
      <c r="C82" s="14">
        <v>244864185</v>
      </c>
      <c r="D82" s="14" t="s">
        <v>31</v>
      </c>
      <c r="E82" s="14" t="s">
        <v>32</v>
      </c>
      <c r="F82" s="14" t="s">
        <v>33</v>
      </c>
      <c r="G82" s="15">
        <v>253</v>
      </c>
      <c r="H82" s="14" t="s">
        <v>23</v>
      </c>
      <c r="I82" s="12">
        <v>0.97</v>
      </c>
      <c r="J82" s="14" t="s">
        <v>17</v>
      </c>
    </row>
    <row r="83" spans="1:10" ht="14.4" hidden="1" x14ac:dyDescent="0.3">
      <c r="A83" s="14" t="s">
        <v>2214</v>
      </c>
      <c r="B83" s="13" t="s">
        <v>105</v>
      </c>
      <c r="C83" s="14">
        <v>551232375</v>
      </c>
      <c r="D83" s="14" t="s">
        <v>43</v>
      </c>
      <c r="E83" s="14" t="s">
        <v>44</v>
      </c>
      <c r="F83" s="14" t="s">
        <v>45</v>
      </c>
      <c r="G83" s="15">
        <v>101</v>
      </c>
      <c r="H83" s="14" t="s">
        <v>46</v>
      </c>
      <c r="I83" s="12">
        <v>0.97</v>
      </c>
      <c r="J83" s="14" t="s">
        <v>17</v>
      </c>
    </row>
    <row r="84" spans="1:10" ht="14.4" hidden="1" x14ac:dyDescent="0.3">
      <c r="A84" s="14" t="s">
        <v>2215</v>
      </c>
      <c r="B84" s="13" t="s">
        <v>90</v>
      </c>
      <c r="C84" s="14">
        <v>148141897</v>
      </c>
      <c r="D84" s="14" t="s">
        <v>35</v>
      </c>
      <c r="E84" s="14" t="s">
        <v>36</v>
      </c>
      <c r="F84" s="14" t="s">
        <v>26</v>
      </c>
      <c r="G84" s="15">
        <v>522</v>
      </c>
      <c r="H84" s="14" t="s">
        <v>37</v>
      </c>
      <c r="I84" s="12">
        <v>0.98939999999999995</v>
      </c>
      <c r="J84" s="14" t="s">
        <v>17</v>
      </c>
    </row>
    <row r="85" spans="1:10" ht="14.4" hidden="1" x14ac:dyDescent="0.3">
      <c r="A85" s="14" t="s">
        <v>2216</v>
      </c>
      <c r="B85" s="13" t="s">
        <v>707</v>
      </c>
      <c r="C85" s="14">
        <v>992837467</v>
      </c>
      <c r="D85" s="14" t="s">
        <v>39</v>
      </c>
      <c r="E85" s="16" t="s">
        <v>1598</v>
      </c>
      <c r="F85" s="16" t="s">
        <v>1599</v>
      </c>
      <c r="G85" s="15">
        <v>211</v>
      </c>
      <c r="H85" s="14" t="s">
        <v>23</v>
      </c>
      <c r="I85" s="12">
        <v>1</v>
      </c>
      <c r="J85" s="14" t="s">
        <v>637</v>
      </c>
    </row>
    <row r="86" spans="1:10" ht="14.4" hidden="1" x14ac:dyDescent="0.3">
      <c r="A86" s="14" t="s">
        <v>2217</v>
      </c>
      <c r="B86" s="13" t="s">
        <v>873</v>
      </c>
      <c r="C86" s="14">
        <v>543832009</v>
      </c>
      <c r="D86" s="14" t="s">
        <v>31</v>
      </c>
      <c r="E86" s="14" t="s">
        <v>32</v>
      </c>
      <c r="F86" s="14" t="s">
        <v>33</v>
      </c>
      <c r="G86" s="15">
        <v>267</v>
      </c>
      <c r="H86" s="14" t="s">
        <v>23</v>
      </c>
      <c r="I86" s="12">
        <v>1</v>
      </c>
      <c r="J86" s="14" t="s">
        <v>637</v>
      </c>
    </row>
    <row r="87" spans="1:10" ht="14.4" hidden="1" x14ac:dyDescent="0.3">
      <c r="A87" s="14" t="s">
        <v>2218</v>
      </c>
      <c r="B87" s="13" t="s">
        <v>943</v>
      </c>
      <c r="C87" s="14">
        <v>869539285</v>
      </c>
      <c r="D87" s="14" t="s">
        <v>35</v>
      </c>
      <c r="E87" s="14" t="s">
        <v>36</v>
      </c>
      <c r="F87" s="14" t="s">
        <v>26</v>
      </c>
      <c r="G87" s="15">
        <v>513</v>
      </c>
      <c r="H87" s="14" t="s">
        <v>37</v>
      </c>
      <c r="I87" s="12">
        <v>1.02</v>
      </c>
      <c r="J87" s="14" t="s">
        <v>637</v>
      </c>
    </row>
    <row r="88" spans="1:10" ht="14.4" hidden="1" x14ac:dyDescent="0.3">
      <c r="A88" s="14" t="s">
        <v>2219</v>
      </c>
      <c r="B88" s="13" t="s">
        <v>1006</v>
      </c>
      <c r="C88" s="14">
        <v>819854431</v>
      </c>
      <c r="D88" s="14" t="s">
        <v>39</v>
      </c>
      <c r="E88" s="16" t="s">
        <v>1598</v>
      </c>
      <c r="F88" s="16" t="s">
        <v>1599</v>
      </c>
      <c r="G88" s="15">
        <v>215</v>
      </c>
      <c r="H88" s="14" t="s">
        <v>23</v>
      </c>
      <c r="I88" s="12">
        <v>1</v>
      </c>
      <c r="J88" s="14" t="s">
        <v>637</v>
      </c>
    </row>
    <row r="89" spans="1:10" ht="14.4" hidden="1" x14ac:dyDescent="0.3">
      <c r="A89" s="14" t="s">
        <v>2220</v>
      </c>
      <c r="B89" s="13" t="s">
        <v>888</v>
      </c>
      <c r="C89" s="14">
        <v>686290524</v>
      </c>
      <c r="D89" s="14" t="s">
        <v>25</v>
      </c>
      <c r="E89" s="16" t="s">
        <v>1602</v>
      </c>
      <c r="F89" s="16" t="s">
        <v>1603</v>
      </c>
      <c r="G89" s="15">
        <v>207</v>
      </c>
      <c r="H89" s="14" t="s">
        <v>27</v>
      </c>
      <c r="I89" s="12">
        <v>1.02</v>
      </c>
      <c r="J89" s="14" t="s">
        <v>637</v>
      </c>
    </row>
    <row r="90" spans="1:10" ht="14.4" x14ac:dyDescent="0.3">
      <c r="A90" s="14" t="s">
        <v>2221</v>
      </c>
      <c r="B90" s="13" t="s">
        <v>708</v>
      </c>
      <c r="C90" s="14">
        <v>548571071</v>
      </c>
      <c r="D90" s="14" t="s">
        <v>1566</v>
      </c>
      <c r="E90" s="16" t="s">
        <v>1596</v>
      </c>
      <c r="F90" s="16" t="s">
        <v>1597</v>
      </c>
      <c r="G90" s="15">
        <v>2145</v>
      </c>
      <c r="H90" s="14" t="s">
        <v>23</v>
      </c>
      <c r="I90" s="12">
        <v>1.1000000000000001</v>
      </c>
      <c r="J90" s="14" t="s">
        <v>637</v>
      </c>
    </row>
    <row r="91" spans="1:10" ht="14.4" x14ac:dyDescent="0.3">
      <c r="A91" s="14" t="s">
        <v>2222</v>
      </c>
      <c r="B91" s="13" t="s">
        <v>730</v>
      </c>
      <c r="C91" s="14">
        <v>805695045</v>
      </c>
      <c r="D91" s="14" t="s">
        <v>1566</v>
      </c>
      <c r="E91" s="16" t="s">
        <v>1596</v>
      </c>
      <c r="F91" s="16" t="s">
        <v>1597</v>
      </c>
      <c r="G91" s="15">
        <v>205</v>
      </c>
      <c r="H91" s="14" t="s">
        <v>23</v>
      </c>
      <c r="I91" s="12">
        <v>1.02</v>
      </c>
      <c r="J91" s="14" t="s">
        <v>637</v>
      </c>
    </row>
    <row r="92" spans="1:10" ht="14.4" x14ac:dyDescent="0.3">
      <c r="A92" s="14" t="s">
        <v>2223</v>
      </c>
      <c r="B92" s="13" t="s">
        <v>1034</v>
      </c>
      <c r="C92" s="14">
        <v>341891607</v>
      </c>
      <c r="D92" s="14" t="s">
        <v>59</v>
      </c>
      <c r="E92" s="16" t="s">
        <v>1604</v>
      </c>
      <c r="F92" s="16" t="s">
        <v>1605</v>
      </c>
      <c r="G92" s="15">
        <v>2117</v>
      </c>
      <c r="H92" s="14" t="s">
        <v>60</v>
      </c>
      <c r="I92" s="12">
        <v>1.1000000000000001</v>
      </c>
      <c r="J92" s="14" t="s">
        <v>637</v>
      </c>
    </row>
    <row r="93" spans="1:10" ht="14.4" x14ac:dyDescent="0.3">
      <c r="A93" s="14" t="s">
        <v>2224</v>
      </c>
      <c r="B93" s="13" t="s">
        <v>736</v>
      </c>
      <c r="C93" s="14">
        <v>358504728</v>
      </c>
      <c r="D93" s="14" t="s">
        <v>39</v>
      </c>
      <c r="E93" s="16" t="s">
        <v>1598</v>
      </c>
      <c r="F93" s="16" t="s">
        <v>1599</v>
      </c>
      <c r="G93" s="15">
        <v>1268</v>
      </c>
      <c r="H93" s="14" t="s">
        <v>23</v>
      </c>
      <c r="I93" s="12">
        <v>1.1000000000000001</v>
      </c>
      <c r="J93" s="14" t="s">
        <v>637</v>
      </c>
    </row>
    <row r="94" spans="1:10" ht="14.4" x14ac:dyDescent="0.3">
      <c r="A94" s="14" t="s">
        <v>2225</v>
      </c>
      <c r="B94" s="13" t="s">
        <v>826</v>
      </c>
      <c r="C94" s="14">
        <v>764966928</v>
      </c>
      <c r="D94" s="14" t="s">
        <v>20</v>
      </c>
      <c r="E94" s="14" t="s">
        <v>21</v>
      </c>
      <c r="F94" s="14" t="s">
        <v>22</v>
      </c>
      <c r="G94" s="15">
        <v>211</v>
      </c>
      <c r="H94" s="14" t="s">
        <v>23</v>
      </c>
      <c r="I94" s="12">
        <v>1.02</v>
      </c>
      <c r="J94" s="14" t="s">
        <v>637</v>
      </c>
    </row>
    <row r="95" spans="1:10" ht="14.4" x14ac:dyDescent="0.3">
      <c r="A95" s="14" t="s">
        <v>2226</v>
      </c>
      <c r="B95" s="13" t="s">
        <v>859</v>
      </c>
      <c r="C95" s="14">
        <v>410776719</v>
      </c>
      <c r="D95" s="14" t="s">
        <v>13</v>
      </c>
      <c r="E95" s="14" t="s">
        <v>14</v>
      </c>
      <c r="F95" s="14" t="s">
        <v>15</v>
      </c>
      <c r="G95" s="15">
        <v>1213</v>
      </c>
      <c r="H95" s="14" t="s">
        <v>16</v>
      </c>
      <c r="I95" s="12">
        <v>1.1000000000000001</v>
      </c>
      <c r="J95" s="14" t="s">
        <v>637</v>
      </c>
    </row>
    <row r="96" spans="1:10" ht="14.4" x14ac:dyDescent="0.3">
      <c r="A96" s="14" t="s">
        <v>2227</v>
      </c>
      <c r="B96" s="13" t="s">
        <v>821</v>
      </c>
      <c r="C96" s="14">
        <v>653796726</v>
      </c>
      <c r="D96" s="14" t="s">
        <v>20</v>
      </c>
      <c r="E96" s="14" t="s">
        <v>21</v>
      </c>
      <c r="F96" s="14" t="s">
        <v>22</v>
      </c>
      <c r="G96" s="15">
        <v>213</v>
      </c>
      <c r="H96" s="14" t="s">
        <v>23</v>
      </c>
      <c r="I96" s="12">
        <v>1</v>
      </c>
      <c r="J96" s="14" t="s">
        <v>637</v>
      </c>
    </row>
    <row r="97" spans="1:10" ht="14.4" hidden="1" x14ac:dyDescent="0.3">
      <c r="A97" s="14" t="s">
        <v>2228</v>
      </c>
      <c r="B97" s="13" t="s">
        <v>800</v>
      </c>
      <c r="C97" s="14">
        <v>686500627</v>
      </c>
      <c r="D97" s="14" t="s">
        <v>39</v>
      </c>
      <c r="E97" s="16" t="s">
        <v>1598</v>
      </c>
      <c r="F97" s="16" t="s">
        <v>1599</v>
      </c>
      <c r="G97" s="15">
        <v>506</v>
      </c>
      <c r="H97" s="14" t="s">
        <v>23</v>
      </c>
      <c r="I97" s="12">
        <v>1.02</v>
      </c>
      <c r="J97" s="14" t="s">
        <v>637</v>
      </c>
    </row>
    <row r="98" spans="1:10" ht="14.4" hidden="1" x14ac:dyDescent="0.3">
      <c r="A98" s="14" t="s">
        <v>2229</v>
      </c>
      <c r="B98" s="13" t="s">
        <v>940</v>
      </c>
      <c r="C98" s="14">
        <v>151849736</v>
      </c>
      <c r="D98" s="14" t="s">
        <v>20</v>
      </c>
      <c r="E98" s="14" t="s">
        <v>21</v>
      </c>
      <c r="F98" s="14" t="s">
        <v>22</v>
      </c>
      <c r="G98" s="15">
        <v>102</v>
      </c>
      <c r="H98" s="14" t="s">
        <v>23</v>
      </c>
      <c r="I98" s="12">
        <v>1</v>
      </c>
      <c r="J98" s="14" t="s">
        <v>637</v>
      </c>
    </row>
    <row r="99" spans="1:10" ht="14.4" hidden="1" x14ac:dyDescent="0.3">
      <c r="A99" s="14" t="s">
        <v>2230</v>
      </c>
      <c r="B99" s="13" t="s">
        <v>1003</v>
      </c>
      <c r="C99" s="14">
        <v>984652601</v>
      </c>
      <c r="D99" s="14" t="s">
        <v>35</v>
      </c>
      <c r="E99" s="14" t="s">
        <v>36</v>
      </c>
      <c r="F99" s="14" t="s">
        <v>26</v>
      </c>
      <c r="G99" s="15">
        <v>501</v>
      </c>
      <c r="H99" s="14" t="s">
        <v>37</v>
      </c>
      <c r="I99" s="12">
        <v>1.02</v>
      </c>
      <c r="J99" s="14" t="s">
        <v>637</v>
      </c>
    </row>
    <row r="100" spans="1:10" ht="14.4" hidden="1" x14ac:dyDescent="0.3">
      <c r="A100" s="14" t="s">
        <v>2231</v>
      </c>
      <c r="B100" s="13" t="s">
        <v>899</v>
      </c>
      <c r="C100" s="14">
        <v>772493323</v>
      </c>
      <c r="D100" s="14" t="s">
        <v>31</v>
      </c>
      <c r="E100" s="14" t="s">
        <v>32</v>
      </c>
      <c r="F100" s="14" t="s">
        <v>33</v>
      </c>
      <c r="G100" s="15">
        <v>255</v>
      </c>
      <c r="H100" s="14" t="s">
        <v>23</v>
      </c>
      <c r="I100" s="12">
        <v>1</v>
      </c>
      <c r="J100" s="14" t="s">
        <v>637</v>
      </c>
    </row>
    <row r="101" spans="1:10" ht="14.4" hidden="1" x14ac:dyDescent="0.3">
      <c r="A101" s="14" t="s">
        <v>2232</v>
      </c>
      <c r="B101" s="13" t="s">
        <v>965</v>
      </c>
      <c r="C101" s="14">
        <v>572197575</v>
      </c>
      <c r="D101" s="14" t="s">
        <v>43</v>
      </c>
      <c r="E101" s="14" t="s">
        <v>44</v>
      </c>
      <c r="F101" s="14" t="s">
        <v>45</v>
      </c>
      <c r="G101" s="15">
        <v>100</v>
      </c>
      <c r="H101" s="14" t="s">
        <v>46</v>
      </c>
      <c r="I101" s="12">
        <v>1</v>
      </c>
      <c r="J101" s="14" t="s">
        <v>637</v>
      </c>
    </row>
    <row r="102" spans="1:10" ht="14.4" hidden="1" x14ac:dyDescent="0.3">
      <c r="A102" s="14" t="s">
        <v>2233</v>
      </c>
      <c r="B102" s="13" t="s">
        <v>1019</v>
      </c>
      <c r="C102" s="14">
        <v>641400702</v>
      </c>
      <c r="D102" s="14" t="s">
        <v>43</v>
      </c>
      <c r="E102" s="14" t="s">
        <v>44</v>
      </c>
      <c r="F102" s="14" t="s">
        <v>45</v>
      </c>
      <c r="G102" s="15">
        <v>102</v>
      </c>
      <c r="H102" s="14" t="s">
        <v>46</v>
      </c>
      <c r="I102" s="12">
        <v>1</v>
      </c>
      <c r="J102" s="14" t="s">
        <v>637</v>
      </c>
    </row>
    <row r="103" spans="1:10" ht="14.4" hidden="1" x14ac:dyDescent="0.3">
      <c r="A103" s="14" t="s">
        <v>2234</v>
      </c>
      <c r="B103" s="13" t="s">
        <v>874</v>
      </c>
      <c r="C103" s="14">
        <v>769145673</v>
      </c>
      <c r="D103" s="14" t="s">
        <v>29</v>
      </c>
      <c r="E103" s="16" t="s">
        <v>1600</v>
      </c>
      <c r="F103" s="16" t="s">
        <v>1601</v>
      </c>
      <c r="G103" s="15">
        <v>214</v>
      </c>
      <c r="H103" s="14" t="s">
        <v>23</v>
      </c>
      <c r="I103" s="12">
        <v>1</v>
      </c>
      <c r="J103" s="14" t="s">
        <v>637</v>
      </c>
    </row>
    <row r="104" spans="1:10" ht="14.4" hidden="1" x14ac:dyDescent="0.3">
      <c r="A104" s="14" t="s">
        <v>2235</v>
      </c>
      <c r="B104" s="13" t="s">
        <v>928</v>
      </c>
      <c r="C104" s="14">
        <v>619589484</v>
      </c>
      <c r="D104" s="14" t="s">
        <v>39</v>
      </c>
      <c r="E104" s="16" t="s">
        <v>1598</v>
      </c>
      <c r="F104" s="16" t="s">
        <v>1599</v>
      </c>
      <c r="G104" s="15">
        <v>215</v>
      </c>
      <c r="H104" s="14" t="s">
        <v>23</v>
      </c>
      <c r="I104" s="12">
        <v>1</v>
      </c>
      <c r="J104" s="14" t="s">
        <v>637</v>
      </c>
    </row>
    <row r="105" spans="1:10" ht="14.4" hidden="1" x14ac:dyDescent="0.3">
      <c r="A105" s="14" t="s">
        <v>2236</v>
      </c>
      <c r="B105" s="13" t="s">
        <v>991</v>
      </c>
      <c r="C105" s="14">
        <v>536499159</v>
      </c>
      <c r="D105" s="14" t="s">
        <v>20</v>
      </c>
      <c r="E105" s="14" t="s">
        <v>21</v>
      </c>
      <c r="F105" s="14" t="s">
        <v>22</v>
      </c>
      <c r="G105" s="15">
        <v>109</v>
      </c>
      <c r="H105" s="14" t="s">
        <v>23</v>
      </c>
      <c r="I105" s="12">
        <v>1</v>
      </c>
      <c r="J105" s="14" t="s">
        <v>637</v>
      </c>
    </row>
    <row r="106" spans="1:10" ht="14.4" hidden="1" x14ac:dyDescent="0.3">
      <c r="A106" s="14" t="s">
        <v>2237</v>
      </c>
      <c r="B106" s="13" t="s">
        <v>911</v>
      </c>
      <c r="C106" s="14">
        <v>757868679</v>
      </c>
      <c r="D106" s="14" t="s">
        <v>59</v>
      </c>
      <c r="E106" s="16" t="s">
        <v>1604</v>
      </c>
      <c r="F106" s="16" t="s">
        <v>1605</v>
      </c>
      <c r="G106" s="15">
        <v>2007</v>
      </c>
      <c r="H106" s="14" t="s">
        <v>60</v>
      </c>
      <c r="I106" s="12">
        <v>1.1000000000000001</v>
      </c>
      <c r="J106" s="14" t="s">
        <v>637</v>
      </c>
    </row>
    <row r="107" spans="1:10" ht="14.4" hidden="1" x14ac:dyDescent="0.3">
      <c r="A107" s="14" t="s">
        <v>2238</v>
      </c>
      <c r="B107" s="13" t="s">
        <v>974</v>
      </c>
      <c r="C107" s="14">
        <v>852258426</v>
      </c>
      <c r="D107" s="14" t="s">
        <v>43</v>
      </c>
      <c r="E107" s="14" t="s">
        <v>44</v>
      </c>
      <c r="F107" s="14" t="s">
        <v>45</v>
      </c>
      <c r="G107" s="15">
        <v>102</v>
      </c>
      <c r="H107" s="14" t="s">
        <v>46</v>
      </c>
      <c r="I107" s="12">
        <v>1</v>
      </c>
      <c r="J107" s="14" t="s">
        <v>637</v>
      </c>
    </row>
    <row r="108" spans="1:10" ht="14.4" hidden="1" x14ac:dyDescent="0.3">
      <c r="A108" s="14" t="s">
        <v>2239</v>
      </c>
      <c r="B108" s="13" t="s">
        <v>1028</v>
      </c>
      <c r="C108" s="14">
        <v>192744892</v>
      </c>
      <c r="D108" s="14" t="s">
        <v>43</v>
      </c>
      <c r="E108" s="14" t="s">
        <v>44</v>
      </c>
      <c r="F108" s="14" t="s">
        <v>45</v>
      </c>
      <c r="G108" s="15">
        <v>100</v>
      </c>
      <c r="H108" s="14" t="s">
        <v>46</v>
      </c>
      <c r="I108" s="12">
        <v>1</v>
      </c>
      <c r="J108" s="14" t="s">
        <v>637</v>
      </c>
    </row>
    <row r="109" spans="1:10" ht="14.4" hidden="1" x14ac:dyDescent="0.3">
      <c r="A109" s="14" t="s">
        <v>2240</v>
      </c>
      <c r="B109" s="13" t="s">
        <v>895</v>
      </c>
      <c r="C109" s="14">
        <v>889668672</v>
      </c>
      <c r="D109" s="14" t="s">
        <v>20</v>
      </c>
      <c r="E109" s="14" t="s">
        <v>21</v>
      </c>
      <c r="F109" s="14" t="s">
        <v>22</v>
      </c>
      <c r="G109" s="15">
        <v>107</v>
      </c>
      <c r="H109" s="14" t="s">
        <v>23</v>
      </c>
      <c r="I109" s="12">
        <v>1</v>
      </c>
      <c r="J109" s="14" t="s">
        <v>637</v>
      </c>
    </row>
    <row r="110" spans="1:10" ht="14.4" hidden="1" x14ac:dyDescent="0.3">
      <c r="A110" s="14" t="s">
        <v>2241</v>
      </c>
      <c r="B110" s="13" t="s">
        <v>960</v>
      </c>
      <c r="C110" s="14">
        <v>837141303</v>
      </c>
      <c r="D110" s="14" t="s">
        <v>29</v>
      </c>
      <c r="E110" s="16" t="s">
        <v>1600</v>
      </c>
      <c r="F110" s="16" t="s">
        <v>1601</v>
      </c>
      <c r="G110" s="15">
        <v>204</v>
      </c>
      <c r="H110" s="14" t="s">
        <v>23</v>
      </c>
      <c r="I110" s="12">
        <v>1</v>
      </c>
      <c r="J110" s="14" t="s">
        <v>637</v>
      </c>
    </row>
    <row r="111" spans="1:10" ht="14.4" hidden="1" x14ac:dyDescent="0.3">
      <c r="A111" s="14" t="s">
        <v>2242</v>
      </c>
      <c r="B111" s="13" t="s">
        <v>1014</v>
      </c>
      <c r="C111" s="14">
        <v>946026497</v>
      </c>
      <c r="D111" s="14" t="s">
        <v>29</v>
      </c>
      <c r="E111" s="16" t="s">
        <v>1600</v>
      </c>
      <c r="F111" s="16" t="s">
        <v>1601</v>
      </c>
      <c r="G111" s="15">
        <v>207</v>
      </c>
      <c r="H111" s="14" t="s">
        <v>23</v>
      </c>
      <c r="I111" s="12">
        <v>1</v>
      </c>
      <c r="J111" s="14" t="s">
        <v>637</v>
      </c>
    </row>
    <row r="112" spans="1:10" ht="14.4" hidden="1" x14ac:dyDescent="0.3">
      <c r="A112" s="14" t="s">
        <v>2243</v>
      </c>
      <c r="B112" s="13" t="s">
        <v>891</v>
      </c>
      <c r="C112" s="14">
        <v>147468840</v>
      </c>
      <c r="D112" s="14" t="s">
        <v>29</v>
      </c>
      <c r="E112" s="16" t="s">
        <v>1600</v>
      </c>
      <c r="F112" s="16" t="s">
        <v>1601</v>
      </c>
      <c r="G112" s="15">
        <v>203</v>
      </c>
      <c r="H112" s="14" t="s">
        <v>23</v>
      </c>
      <c r="I112" s="12">
        <v>1</v>
      </c>
      <c r="J112" s="14" t="s">
        <v>637</v>
      </c>
    </row>
    <row r="113" spans="1:10" ht="14.4" hidden="1" x14ac:dyDescent="0.3">
      <c r="A113" s="14" t="s">
        <v>2244</v>
      </c>
      <c r="B113" s="13" t="s">
        <v>957</v>
      </c>
      <c r="C113" s="14">
        <v>704124706</v>
      </c>
      <c r="D113" s="14" t="s">
        <v>25</v>
      </c>
      <c r="E113" s="16" t="s">
        <v>1602</v>
      </c>
      <c r="F113" s="16" t="s">
        <v>1603</v>
      </c>
      <c r="G113" s="15">
        <v>212</v>
      </c>
      <c r="H113" s="14" t="s">
        <v>27</v>
      </c>
      <c r="I113" s="12">
        <v>1.02</v>
      </c>
      <c r="J113" s="14" t="s">
        <v>637</v>
      </c>
    </row>
    <row r="114" spans="1:10" ht="14.4" hidden="1" x14ac:dyDescent="0.3">
      <c r="A114" s="14" t="s">
        <v>2245</v>
      </c>
      <c r="B114" s="13" t="s">
        <v>1011</v>
      </c>
      <c r="C114" s="14">
        <v>589932908</v>
      </c>
      <c r="D114" s="14" t="s">
        <v>25</v>
      </c>
      <c r="E114" s="16" t="s">
        <v>1602</v>
      </c>
      <c r="F114" s="16" t="s">
        <v>1603</v>
      </c>
      <c r="G114" s="15">
        <v>217</v>
      </c>
      <c r="H114" s="14" t="s">
        <v>27</v>
      </c>
      <c r="I114" s="12">
        <v>1.02</v>
      </c>
      <c r="J114" s="14" t="s">
        <v>637</v>
      </c>
    </row>
    <row r="115" spans="1:10" ht="14.4" hidden="1" x14ac:dyDescent="0.3">
      <c r="A115" s="14" t="s">
        <v>2246</v>
      </c>
      <c r="B115" s="13" t="s">
        <v>725</v>
      </c>
      <c r="C115" s="14">
        <v>713934312</v>
      </c>
      <c r="D115" s="14" t="s">
        <v>39</v>
      </c>
      <c r="E115" s="16" t="s">
        <v>1598</v>
      </c>
      <c r="F115" s="16" t="s">
        <v>1599</v>
      </c>
      <c r="G115" s="15">
        <v>206</v>
      </c>
      <c r="H115" s="14" t="s">
        <v>23</v>
      </c>
      <c r="I115" s="12">
        <v>1</v>
      </c>
      <c r="J115" s="14" t="s">
        <v>637</v>
      </c>
    </row>
    <row r="116" spans="1:10" ht="14.4" hidden="1" x14ac:dyDescent="0.3">
      <c r="A116" s="14" t="s">
        <v>2247</v>
      </c>
      <c r="B116" s="13" t="s">
        <v>876</v>
      </c>
      <c r="C116" s="14">
        <v>620436872</v>
      </c>
      <c r="D116" s="14" t="s">
        <v>59</v>
      </c>
      <c r="E116" s="16" t="s">
        <v>1604</v>
      </c>
      <c r="F116" s="16" t="s">
        <v>1605</v>
      </c>
      <c r="G116" s="15">
        <v>2018</v>
      </c>
      <c r="H116" s="14" t="s">
        <v>60</v>
      </c>
      <c r="I116" s="12">
        <v>1.1000000000000001</v>
      </c>
      <c r="J116" s="14" t="s">
        <v>637</v>
      </c>
    </row>
    <row r="117" spans="1:10" ht="14.4" hidden="1" x14ac:dyDescent="0.3">
      <c r="A117" s="14" t="s">
        <v>2248</v>
      </c>
      <c r="B117" s="13" t="s">
        <v>861</v>
      </c>
      <c r="C117" s="14">
        <v>792344186</v>
      </c>
      <c r="D117" s="14" t="s">
        <v>43</v>
      </c>
      <c r="E117" s="14" t="s">
        <v>44</v>
      </c>
      <c r="F117" s="14" t="s">
        <v>45</v>
      </c>
      <c r="G117" s="15">
        <v>108</v>
      </c>
      <c r="H117" s="14" t="s">
        <v>46</v>
      </c>
      <c r="I117" s="12">
        <v>1</v>
      </c>
      <c r="J117" s="14" t="s">
        <v>637</v>
      </c>
    </row>
    <row r="118" spans="1:10" ht="14.4" hidden="1" x14ac:dyDescent="0.3">
      <c r="A118" s="14" t="s">
        <v>2249</v>
      </c>
      <c r="B118" s="13" t="s">
        <v>870</v>
      </c>
      <c r="C118" s="14">
        <v>401535038</v>
      </c>
      <c r="D118" s="14" t="s">
        <v>43</v>
      </c>
      <c r="E118" s="14" t="s">
        <v>44</v>
      </c>
      <c r="F118" s="14" t="s">
        <v>45</v>
      </c>
      <c r="G118" s="15">
        <v>104</v>
      </c>
      <c r="H118" s="14" t="s">
        <v>46</v>
      </c>
      <c r="I118" s="12">
        <v>1</v>
      </c>
      <c r="J118" s="14" t="s">
        <v>637</v>
      </c>
    </row>
    <row r="119" spans="1:10" ht="14.4" hidden="1" x14ac:dyDescent="0.3">
      <c r="A119" s="14" t="s">
        <v>2250</v>
      </c>
      <c r="B119" s="13" t="s">
        <v>926</v>
      </c>
      <c r="C119" s="14">
        <v>530816198</v>
      </c>
      <c r="D119" s="14" t="s">
        <v>31</v>
      </c>
      <c r="E119" s="14" t="s">
        <v>32</v>
      </c>
      <c r="F119" s="14" t="s">
        <v>33</v>
      </c>
      <c r="G119" s="15">
        <v>251</v>
      </c>
      <c r="H119" s="14" t="s">
        <v>23</v>
      </c>
      <c r="I119" s="12">
        <v>1</v>
      </c>
      <c r="J119" s="14" t="s">
        <v>637</v>
      </c>
    </row>
    <row r="120" spans="1:10" ht="14.4" hidden="1" x14ac:dyDescent="0.3">
      <c r="A120" s="14" t="s">
        <v>2251</v>
      </c>
      <c r="B120" s="13" t="s">
        <v>989</v>
      </c>
      <c r="C120" s="14">
        <v>492775884</v>
      </c>
      <c r="D120" s="14" t="s">
        <v>59</v>
      </c>
      <c r="E120" s="16" t="s">
        <v>1604</v>
      </c>
      <c r="F120" s="16" t="s">
        <v>1605</v>
      </c>
      <c r="G120" s="15">
        <v>2197</v>
      </c>
      <c r="H120" s="14" t="s">
        <v>60</v>
      </c>
      <c r="I120" s="12">
        <v>1.1000000000000001</v>
      </c>
      <c r="J120" s="14" t="s">
        <v>637</v>
      </c>
    </row>
    <row r="121" spans="1:10" ht="14.4" hidden="1" x14ac:dyDescent="0.3">
      <c r="A121" s="14" t="s">
        <v>2252</v>
      </c>
      <c r="B121" s="13" t="s">
        <v>884</v>
      </c>
      <c r="C121" s="14">
        <v>709195374</v>
      </c>
      <c r="D121" s="14" t="s">
        <v>39</v>
      </c>
      <c r="E121" s="16" t="s">
        <v>1598</v>
      </c>
      <c r="F121" s="16" t="s">
        <v>1599</v>
      </c>
      <c r="G121" s="15">
        <v>212</v>
      </c>
      <c r="H121" s="14" t="s">
        <v>23</v>
      </c>
      <c r="I121" s="12">
        <v>1</v>
      </c>
      <c r="J121" s="14" t="s">
        <v>637</v>
      </c>
    </row>
    <row r="122" spans="1:10" ht="14.4" hidden="1" x14ac:dyDescent="0.3">
      <c r="A122" s="14" t="s">
        <v>2253</v>
      </c>
      <c r="B122" s="13" t="s">
        <v>952</v>
      </c>
      <c r="C122" s="14">
        <v>859365129</v>
      </c>
      <c r="D122" s="14" t="s">
        <v>35</v>
      </c>
      <c r="E122" s="14" t="s">
        <v>36</v>
      </c>
      <c r="F122" s="14" t="s">
        <v>26</v>
      </c>
      <c r="G122" s="15">
        <v>505</v>
      </c>
      <c r="H122" s="14" t="s">
        <v>37</v>
      </c>
      <c r="I122" s="12">
        <v>1.02</v>
      </c>
      <c r="J122" s="14" t="s">
        <v>637</v>
      </c>
    </row>
    <row r="123" spans="1:10" ht="14.4" hidden="1" x14ac:dyDescent="0.3">
      <c r="A123" s="14" t="s">
        <v>2254</v>
      </c>
      <c r="B123" s="13" t="s">
        <v>720</v>
      </c>
      <c r="C123" s="14">
        <v>769784574</v>
      </c>
      <c r="D123" s="14" t="s">
        <v>31</v>
      </c>
      <c r="E123" s="14" t="s">
        <v>32</v>
      </c>
      <c r="F123" s="14" t="s">
        <v>33</v>
      </c>
      <c r="G123" s="15">
        <v>108</v>
      </c>
      <c r="H123" s="14" t="s">
        <v>23</v>
      </c>
      <c r="I123" s="12">
        <v>1</v>
      </c>
      <c r="J123" s="14" t="s">
        <v>637</v>
      </c>
    </row>
    <row r="124" spans="1:10" ht="14.4" hidden="1" x14ac:dyDescent="0.3">
      <c r="A124" s="14" t="s">
        <v>2255</v>
      </c>
      <c r="B124" s="13" t="s">
        <v>693</v>
      </c>
      <c r="C124" s="14">
        <v>750156415</v>
      </c>
      <c r="D124" s="14" t="s">
        <v>20</v>
      </c>
      <c r="E124" s="14" t="s">
        <v>21</v>
      </c>
      <c r="F124" s="14" t="s">
        <v>22</v>
      </c>
      <c r="G124" s="15">
        <v>108</v>
      </c>
      <c r="H124" s="14" t="s">
        <v>23</v>
      </c>
      <c r="I124" s="12">
        <v>1</v>
      </c>
      <c r="J124" s="14" t="s">
        <v>637</v>
      </c>
    </row>
    <row r="125" spans="1:10" ht="14.4" hidden="1" x14ac:dyDescent="0.3">
      <c r="A125" s="14" t="s">
        <v>2256</v>
      </c>
      <c r="B125" s="13" t="s">
        <v>864</v>
      </c>
      <c r="C125" s="14">
        <v>177538467</v>
      </c>
      <c r="D125" s="14" t="s">
        <v>31</v>
      </c>
      <c r="E125" s="14" t="s">
        <v>32</v>
      </c>
      <c r="F125" s="14" t="s">
        <v>33</v>
      </c>
      <c r="G125" s="15">
        <v>251</v>
      </c>
      <c r="H125" s="14" t="s">
        <v>23</v>
      </c>
      <c r="I125" s="12">
        <v>1</v>
      </c>
      <c r="J125" s="14" t="s">
        <v>637</v>
      </c>
    </row>
    <row r="126" spans="1:10" ht="14.4" hidden="1" x14ac:dyDescent="0.3">
      <c r="A126" s="14" t="s">
        <v>2257</v>
      </c>
      <c r="B126" s="13" t="s">
        <v>731</v>
      </c>
      <c r="C126" s="14">
        <v>328139914</v>
      </c>
      <c r="D126" s="14" t="s">
        <v>31</v>
      </c>
      <c r="E126" s="14" t="s">
        <v>32</v>
      </c>
      <c r="F126" s="14" t="s">
        <v>33</v>
      </c>
      <c r="G126" s="15">
        <v>526</v>
      </c>
      <c r="H126" s="14" t="s">
        <v>23</v>
      </c>
      <c r="I126" s="12">
        <v>1.02</v>
      </c>
      <c r="J126" s="14" t="s">
        <v>637</v>
      </c>
    </row>
    <row r="127" spans="1:10" ht="14.4" hidden="1" x14ac:dyDescent="0.3">
      <c r="A127" s="14" t="s">
        <v>2258</v>
      </c>
      <c r="B127" s="13" t="s">
        <v>916</v>
      </c>
      <c r="C127" s="14">
        <v>639322904</v>
      </c>
      <c r="D127" s="14" t="s">
        <v>35</v>
      </c>
      <c r="E127" s="14" t="s">
        <v>36</v>
      </c>
      <c r="F127" s="14" t="s">
        <v>26</v>
      </c>
      <c r="G127" s="15">
        <v>543</v>
      </c>
      <c r="H127" s="14" t="s">
        <v>37</v>
      </c>
      <c r="I127" s="12">
        <v>1.02</v>
      </c>
      <c r="J127" s="14" t="s">
        <v>637</v>
      </c>
    </row>
    <row r="128" spans="1:10" ht="14.4" hidden="1" x14ac:dyDescent="0.3">
      <c r="A128" s="14" t="s">
        <v>2259</v>
      </c>
      <c r="B128" s="13" t="s">
        <v>979</v>
      </c>
      <c r="C128" s="14">
        <v>518254406</v>
      </c>
      <c r="D128" s="14" t="s">
        <v>39</v>
      </c>
      <c r="E128" s="16" t="s">
        <v>1598</v>
      </c>
      <c r="F128" s="16" t="s">
        <v>1599</v>
      </c>
      <c r="G128" s="15">
        <v>220</v>
      </c>
      <c r="H128" s="14" t="s">
        <v>23</v>
      </c>
      <c r="I128" s="12">
        <v>1</v>
      </c>
      <c r="J128" s="14" t="s">
        <v>637</v>
      </c>
    </row>
    <row r="129" spans="1:10" ht="14.4" hidden="1" x14ac:dyDescent="0.3">
      <c r="A129" s="14" t="s">
        <v>2260</v>
      </c>
      <c r="B129" s="13" t="s">
        <v>689</v>
      </c>
      <c r="C129" s="14">
        <v>404087455</v>
      </c>
      <c r="D129" s="14" t="s">
        <v>39</v>
      </c>
      <c r="E129" s="16" t="s">
        <v>1598</v>
      </c>
      <c r="F129" s="16" t="s">
        <v>1599</v>
      </c>
      <c r="G129" s="15">
        <v>218</v>
      </c>
      <c r="H129" s="14" t="s">
        <v>23</v>
      </c>
      <c r="I129" s="12">
        <v>1</v>
      </c>
      <c r="J129" s="14" t="s">
        <v>637</v>
      </c>
    </row>
    <row r="130" spans="1:10" ht="14.4" hidden="1" x14ac:dyDescent="0.3">
      <c r="A130" s="14" t="s">
        <v>2261</v>
      </c>
      <c r="B130" s="13" t="s">
        <v>923</v>
      </c>
      <c r="C130" s="14">
        <v>310969226</v>
      </c>
      <c r="D130" s="14" t="s">
        <v>43</v>
      </c>
      <c r="E130" s="14" t="s">
        <v>44</v>
      </c>
      <c r="F130" s="14" t="s">
        <v>45</v>
      </c>
      <c r="G130" s="15">
        <v>108</v>
      </c>
      <c r="H130" s="14" t="s">
        <v>46</v>
      </c>
      <c r="I130" s="12">
        <v>1</v>
      </c>
      <c r="J130" s="14" t="s">
        <v>637</v>
      </c>
    </row>
    <row r="131" spans="1:10" ht="14.4" hidden="1" x14ac:dyDescent="0.3">
      <c r="A131" s="14" t="s">
        <v>2262</v>
      </c>
      <c r="B131" s="13" t="s">
        <v>986</v>
      </c>
      <c r="C131" s="14">
        <v>604768239</v>
      </c>
      <c r="D131" s="14" t="s">
        <v>31</v>
      </c>
      <c r="E131" s="14" t="s">
        <v>32</v>
      </c>
      <c r="F131" s="14" t="s">
        <v>33</v>
      </c>
      <c r="G131" s="15">
        <v>269</v>
      </c>
      <c r="H131" s="14" t="s">
        <v>23</v>
      </c>
      <c r="I131" s="12">
        <v>1</v>
      </c>
      <c r="J131" s="14" t="s">
        <v>637</v>
      </c>
    </row>
    <row r="132" spans="1:10" ht="14.4" hidden="1" x14ac:dyDescent="0.3">
      <c r="A132" s="14" t="s">
        <v>2263</v>
      </c>
      <c r="B132" s="13" t="s">
        <v>904</v>
      </c>
      <c r="C132" s="14">
        <v>221926571</v>
      </c>
      <c r="D132" s="14" t="s">
        <v>20</v>
      </c>
      <c r="E132" s="14" t="s">
        <v>21</v>
      </c>
      <c r="F132" s="14" t="s">
        <v>22</v>
      </c>
      <c r="G132" s="15">
        <v>104</v>
      </c>
      <c r="H132" s="14" t="s">
        <v>23</v>
      </c>
      <c r="I132" s="12">
        <v>1</v>
      </c>
      <c r="J132" s="14" t="s">
        <v>637</v>
      </c>
    </row>
    <row r="133" spans="1:10" ht="14.4" hidden="1" x14ac:dyDescent="0.3">
      <c r="A133" s="14" t="s">
        <v>2264</v>
      </c>
      <c r="B133" s="13" t="s">
        <v>933</v>
      </c>
      <c r="C133" s="14">
        <v>855725145</v>
      </c>
      <c r="D133" s="14" t="s">
        <v>25</v>
      </c>
      <c r="E133" s="16" t="s">
        <v>1602</v>
      </c>
      <c r="F133" s="16" t="s">
        <v>1603</v>
      </c>
      <c r="G133" s="15">
        <v>210</v>
      </c>
      <c r="H133" s="14" t="s">
        <v>27</v>
      </c>
      <c r="I133" s="12">
        <v>1.02</v>
      </c>
      <c r="J133" s="14" t="s">
        <v>637</v>
      </c>
    </row>
    <row r="134" spans="1:10" ht="14.4" hidden="1" x14ac:dyDescent="0.3">
      <c r="A134" s="14" t="s">
        <v>2265</v>
      </c>
      <c r="B134" s="13" t="s">
        <v>996</v>
      </c>
      <c r="C134" s="14">
        <v>525394325</v>
      </c>
      <c r="D134" s="14" t="s">
        <v>29</v>
      </c>
      <c r="E134" s="16" t="s">
        <v>1600</v>
      </c>
      <c r="F134" s="16" t="s">
        <v>1601</v>
      </c>
      <c r="G134" s="15">
        <v>201</v>
      </c>
      <c r="H134" s="14" t="s">
        <v>23</v>
      </c>
      <c r="I134" s="12">
        <v>1</v>
      </c>
      <c r="J134" s="14" t="s">
        <v>637</v>
      </c>
    </row>
    <row r="135" spans="1:10" ht="14.4" hidden="1" x14ac:dyDescent="0.3">
      <c r="A135" s="14" t="s">
        <v>2266</v>
      </c>
      <c r="B135" s="13" t="s">
        <v>854</v>
      </c>
      <c r="C135" s="14">
        <v>118981311</v>
      </c>
      <c r="D135" s="14" t="s">
        <v>35</v>
      </c>
      <c r="E135" s="14" t="s">
        <v>36</v>
      </c>
      <c r="F135" s="14" t="s">
        <v>26</v>
      </c>
      <c r="G135" s="15">
        <v>547</v>
      </c>
      <c r="H135" s="14" t="s">
        <v>37</v>
      </c>
      <c r="I135" s="12">
        <v>1.02</v>
      </c>
      <c r="J135" s="14" t="s">
        <v>637</v>
      </c>
    </row>
    <row r="136" spans="1:10" ht="14.4" hidden="1" x14ac:dyDescent="0.3">
      <c r="A136" s="14" t="s">
        <v>2267</v>
      </c>
      <c r="B136" s="13" t="s">
        <v>737</v>
      </c>
      <c r="C136" s="14">
        <v>657099506</v>
      </c>
      <c r="D136" s="14" t="s">
        <v>20</v>
      </c>
      <c r="E136" s="14" t="s">
        <v>21</v>
      </c>
      <c r="F136" s="14" t="s">
        <v>22</v>
      </c>
      <c r="G136" s="15">
        <v>102</v>
      </c>
      <c r="H136" s="14" t="s">
        <v>23</v>
      </c>
      <c r="I136" s="12">
        <v>1</v>
      </c>
      <c r="J136" s="14" t="s">
        <v>637</v>
      </c>
    </row>
    <row r="137" spans="1:10" ht="14.4" hidden="1" x14ac:dyDescent="0.3">
      <c r="A137" s="14" t="s">
        <v>2268</v>
      </c>
      <c r="B137" s="13" t="s">
        <v>420</v>
      </c>
      <c r="C137" s="14">
        <v>950652913</v>
      </c>
      <c r="D137" s="14" t="s">
        <v>29</v>
      </c>
      <c r="E137" s="16" t="s">
        <v>1600</v>
      </c>
      <c r="F137" s="16" t="s">
        <v>1601</v>
      </c>
      <c r="G137" s="15">
        <v>220</v>
      </c>
      <c r="H137" s="14" t="s">
        <v>23</v>
      </c>
      <c r="I137" s="12">
        <v>0.97</v>
      </c>
      <c r="J137" s="14" t="s">
        <v>17</v>
      </c>
    </row>
    <row r="138" spans="1:10" ht="14.4" hidden="1" x14ac:dyDescent="0.3">
      <c r="A138" s="14" t="s">
        <v>2269</v>
      </c>
      <c r="B138" s="13" t="s">
        <v>356</v>
      </c>
      <c r="C138" s="14">
        <v>527103273</v>
      </c>
      <c r="D138" s="14" t="s">
        <v>39</v>
      </c>
      <c r="E138" s="16" t="s">
        <v>1598</v>
      </c>
      <c r="F138" s="16" t="s">
        <v>1599</v>
      </c>
      <c r="G138" s="15">
        <v>208</v>
      </c>
      <c r="H138" s="14" t="s">
        <v>23</v>
      </c>
      <c r="I138" s="12">
        <v>0.97</v>
      </c>
      <c r="J138" s="14" t="s">
        <v>17</v>
      </c>
    </row>
    <row r="139" spans="1:10" ht="14.4" hidden="1" x14ac:dyDescent="0.3">
      <c r="A139" s="14" t="s">
        <v>2270</v>
      </c>
      <c r="B139" s="13" t="s">
        <v>441</v>
      </c>
      <c r="C139" s="14">
        <v>583285029</v>
      </c>
      <c r="D139" s="14" t="s">
        <v>13</v>
      </c>
      <c r="E139" s="14" t="s">
        <v>14</v>
      </c>
      <c r="F139" s="14" t="s">
        <v>15</v>
      </c>
      <c r="G139" s="15">
        <v>1207</v>
      </c>
      <c r="H139" s="14" t="s">
        <v>16</v>
      </c>
      <c r="I139" s="12">
        <v>1.0669999999999999</v>
      </c>
      <c r="J139" s="14" t="s">
        <v>17</v>
      </c>
    </row>
    <row r="140" spans="1:10" ht="14.4" hidden="1" x14ac:dyDescent="0.3">
      <c r="A140" s="14" t="s">
        <v>2271</v>
      </c>
      <c r="B140" s="13" t="s">
        <v>291</v>
      </c>
      <c r="C140" s="14">
        <v>192857759</v>
      </c>
      <c r="D140" s="14" t="s">
        <v>31</v>
      </c>
      <c r="E140" s="14" t="s">
        <v>32</v>
      </c>
      <c r="F140" s="14" t="s">
        <v>33</v>
      </c>
      <c r="G140" s="15">
        <v>251</v>
      </c>
      <c r="H140" s="14" t="s">
        <v>23</v>
      </c>
      <c r="I140" s="12">
        <v>0.97</v>
      </c>
      <c r="J140" s="14" t="s">
        <v>17</v>
      </c>
    </row>
    <row r="141" spans="1:10" ht="14.4" hidden="1" x14ac:dyDescent="0.3">
      <c r="A141" s="14" t="s">
        <v>2272</v>
      </c>
      <c r="B141" s="13" t="s">
        <v>186</v>
      </c>
      <c r="C141" s="14">
        <v>747912865</v>
      </c>
      <c r="D141" s="14" t="s">
        <v>29</v>
      </c>
      <c r="E141" s="16" t="s">
        <v>1600</v>
      </c>
      <c r="F141" s="16" t="s">
        <v>1601</v>
      </c>
      <c r="G141" s="15">
        <v>215</v>
      </c>
      <c r="H141" s="14" t="s">
        <v>23</v>
      </c>
      <c r="I141" s="12">
        <v>0.97</v>
      </c>
      <c r="J141" s="14" t="s">
        <v>17</v>
      </c>
    </row>
    <row r="142" spans="1:10" ht="14.4" hidden="1" x14ac:dyDescent="0.3">
      <c r="A142" s="14" t="s">
        <v>2273</v>
      </c>
      <c r="B142" s="13" t="s">
        <v>259</v>
      </c>
      <c r="C142" s="14">
        <v>191972125</v>
      </c>
      <c r="D142" s="14" t="s">
        <v>39</v>
      </c>
      <c r="E142" s="16" t="s">
        <v>1598</v>
      </c>
      <c r="F142" s="16" t="s">
        <v>1599</v>
      </c>
      <c r="G142" s="15">
        <v>206</v>
      </c>
      <c r="H142" s="14" t="s">
        <v>23</v>
      </c>
      <c r="I142" s="12">
        <v>0.97</v>
      </c>
      <c r="J142" s="14" t="s">
        <v>17</v>
      </c>
    </row>
    <row r="143" spans="1:10" ht="14.4" hidden="1" x14ac:dyDescent="0.3">
      <c r="A143" s="14" t="s">
        <v>2274</v>
      </c>
      <c r="B143" s="13" t="s">
        <v>322</v>
      </c>
      <c r="C143" s="14">
        <v>591745339</v>
      </c>
      <c r="D143" s="14" t="s">
        <v>13</v>
      </c>
      <c r="E143" s="14" t="s">
        <v>14</v>
      </c>
      <c r="F143" s="14" t="s">
        <v>15</v>
      </c>
      <c r="G143" s="15">
        <v>1303</v>
      </c>
      <c r="H143" s="14" t="s">
        <v>16</v>
      </c>
      <c r="I143" s="12">
        <v>1.0669999999999999</v>
      </c>
      <c r="J143" s="14" t="s">
        <v>17</v>
      </c>
    </row>
    <row r="144" spans="1:10" ht="14.4" hidden="1" x14ac:dyDescent="0.3">
      <c r="A144" s="14" t="s">
        <v>2275</v>
      </c>
      <c r="B144" s="13" t="s">
        <v>228</v>
      </c>
      <c r="C144" s="14">
        <v>290519918</v>
      </c>
      <c r="D144" s="14" t="s">
        <v>1566</v>
      </c>
      <c r="E144" s="16" t="s">
        <v>1596</v>
      </c>
      <c r="F144" s="16" t="s">
        <v>1597</v>
      </c>
      <c r="G144" s="15">
        <v>207</v>
      </c>
      <c r="H144" s="14" t="s">
        <v>23</v>
      </c>
      <c r="I144" s="12">
        <v>0.98939999999999995</v>
      </c>
      <c r="J144" s="14" t="s">
        <v>17</v>
      </c>
    </row>
    <row r="145" spans="1:10" ht="14.4" hidden="1" x14ac:dyDescent="0.3">
      <c r="A145" s="14" t="s">
        <v>2276</v>
      </c>
      <c r="B145" s="13" t="s">
        <v>380</v>
      </c>
      <c r="C145" s="14">
        <v>197448363</v>
      </c>
      <c r="D145" s="14" t="s">
        <v>35</v>
      </c>
      <c r="E145" s="14" t="s">
        <v>36</v>
      </c>
      <c r="F145" s="14" t="s">
        <v>26</v>
      </c>
      <c r="G145" s="15">
        <v>505</v>
      </c>
      <c r="H145" s="14" t="s">
        <v>37</v>
      </c>
      <c r="I145" s="12">
        <v>0.98939999999999995</v>
      </c>
      <c r="J145" s="14" t="s">
        <v>17</v>
      </c>
    </row>
    <row r="146" spans="1:10" ht="14.4" hidden="1" x14ac:dyDescent="0.3">
      <c r="A146" s="14" t="s">
        <v>2277</v>
      </c>
      <c r="B146" s="13" t="s">
        <v>256</v>
      </c>
      <c r="C146" s="14">
        <v>109983416</v>
      </c>
      <c r="D146" s="14" t="s">
        <v>35</v>
      </c>
      <c r="E146" s="14" t="s">
        <v>36</v>
      </c>
      <c r="F146" s="14" t="s">
        <v>26</v>
      </c>
      <c r="G146" s="15">
        <v>541</v>
      </c>
      <c r="H146" s="14" t="s">
        <v>37</v>
      </c>
      <c r="I146" s="12">
        <v>0.98939999999999995</v>
      </c>
      <c r="J146" s="14" t="s">
        <v>17</v>
      </c>
    </row>
    <row r="147" spans="1:10" ht="14.4" hidden="1" x14ac:dyDescent="0.3">
      <c r="A147" s="14" t="s">
        <v>2278</v>
      </c>
      <c r="B147" s="13" t="s">
        <v>91</v>
      </c>
      <c r="C147" s="14">
        <v>224329928</v>
      </c>
      <c r="D147" s="14" t="s">
        <v>29</v>
      </c>
      <c r="E147" s="16" t="s">
        <v>1600</v>
      </c>
      <c r="F147" s="16" t="s">
        <v>1601</v>
      </c>
      <c r="G147" s="15">
        <v>217</v>
      </c>
      <c r="H147" s="14" t="s">
        <v>23</v>
      </c>
      <c r="I147" s="12">
        <v>0.97</v>
      </c>
      <c r="J147" s="14" t="s">
        <v>17</v>
      </c>
    </row>
    <row r="148" spans="1:10" ht="14.4" hidden="1" x14ac:dyDescent="0.3">
      <c r="A148" s="14" t="s">
        <v>2279</v>
      </c>
      <c r="B148" s="13" t="s">
        <v>682</v>
      </c>
      <c r="C148" s="14">
        <v>145643190</v>
      </c>
      <c r="D148" s="14" t="s">
        <v>13</v>
      </c>
      <c r="E148" s="14" t="s">
        <v>14</v>
      </c>
      <c r="F148" s="14" t="s">
        <v>15</v>
      </c>
      <c r="G148" s="15">
        <v>1205</v>
      </c>
      <c r="H148" s="14" t="s">
        <v>16</v>
      </c>
      <c r="I148" s="12">
        <v>1.1000000000000001</v>
      </c>
      <c r="J148" s="14" t="s">
        <v>637</v>
      </c>
    </row>
    <row r="149" spans="1:10" ht="14.4" hidden="1" x14ac:dyDescent="0.3">
      <c r="A149" s="14" t="s">
        <v>2280</v>
      </c>
      <c r="B149" s="13" t="s">
        <v>108</v>
      </c>
      <c r="C149" s="14">
        <v>753751714</v>
      </c>
      <c r="D149" s="14" t="s">
        <v>1566</v>
      </c>
      <c r="E149" s="16" t="s">
        <v>1596</v>
      </c>
      <c r="F149" s="16" t="s">
        <v>1597</v>
      </c>
      <c r="G149" s="15">
        <v>214</v>
      </c>
      <c r="H149" s="14" t="s">
        <v>23</v>
      </c>
      <c r="I149" s="12">
        <v>0.98939999999999995</v>
      </c>
      <c r="J149" s="14" t="s">
        <v>17</v>
      </c>
    </row>
    <row r="150" spans="1:10" ht="14.4" hidden="1" x14ac:dyDescent="0.3">
      <c r="A150" s="14" t="s">
        <v>2281</v>
      </c>
      <c r="B150" s="13" t="s">
        <v>622</v>
      </c>
      <c r="C150" s="14">
        <v>430010888</v>
      </c>
      <c r="D150" s="14" t="s">
        <v>20</v>
      </c>
      <c r="E150" s="14" t="s">
        <v>21</v>
      </c>
      <c r="F150" s="14" t="s">
        <v>22</v>
      </c>
      <c r="G150" s="15">
        <v>100</v>
      </c>
      <c r="H150" s="14" t="s">
        <v>23</v>
      </c>
      <c r="I150" s="12">
        <v>0.97</v>
      </c>
      <c r="J150" s="14" t="s">
        <v>17</v>
      </c>
    </row>
    <row r="151" spans="1:10" ht="14.4" hidden="1" x14ac:dyDescent="0.3">
      <c r="A151" s="14" t="s">
        <v>2282</v>
      </c>
      <c r="B151" s="13" t="s">
        <v>512</v>
      </c>
      <c r="C151" s="14">
        <v>970243014</v>
      </c>
      <c r="D151" s="14" t="s">
        <v>59</v>
      </c>
      <c r="E151" s="16" t="s">
        <v>1604</v>
      </c>
      <c r="F151" s="16" t="s">
        <v>1605</v>
      </c>
      <c r="G151" s="15">
        <v>2056</v>
      </c>
      <c r="H151" s="14" t="s">
        <v>60</v>
      </c>
      <c r="I151" s="12">
        <v>1.0669999999999999</v>
      </c>
      <c r="J151" s="14" t="s">
        <v>17</v>
      </c>
    </row>
    <row r="152" spans="1:10" ht="14.4" hidden="1" x14ac:dyDescent="0.3">
      <c r="A152" s="14" t="s">
        <v>2283</v>
      </c>
      <c r="B152" s="13" t="s">
        <v>667</v>
      </c>
      <c r="C152" s="14">
        <v>259306410</v>
      </c>
      <c r="D152" s="14" t="s">
        <v>1566</v>
      </c>
      <c r="E152" s="16" t="s">
        <v>1596</v>
      </c>
      <c r="F152" s="16" t="s">
        <v>1597</v>
      </c>
      <c r="G152" s="15">
        <v>212</v>
      </c>
      <c r="H152" s="14" t="s">
        <v>23</v>
      </c>
      <c r="I152" s="12">
        <v>1.02</v>
      </c>
      <c r="J152" s="14" t="s">
        <v>637</v>
      </c>
    </row>
    <row r="153" spans="1:10" ht="14.4" hidden="1" x14ac:dyDescent="0.3">
      <c r="A153" s="14" t="s">
        <v>2284</v>
      </c>
      <c r="B153" s="13" t="s">
        <v>268</v>
      </c>
      <c r="C153" s="14">
        <v>733388103</v>
      </c>
      <c r="D153" s="14" t="s">
        <v>13</v>
      </c>
      <c r="E153" s="14" t="s">
        <v>14</v>
      </c>
      <c r="F153" s="14" t="s">
        <v>15</v>
      </c>
      <c r="G153" s="15">
        <v>1240</v>
      </c>
      <c r="H153" s="14" t="s">
        <v>16</v>
      </c>
      <c r="I153" s="12">
        <v>1.0669999999999999</v>
      </c>
      <c r="J153" s="14" t="s">
        <v>17</v>
      </c>
    </row>
    <row r="154" spans="1:10" ht="14.4" hidden="1" x14ac:dyDescent="0.3">
      <c r="A154" s="14" t="s">
        <v>2285</v>
      </c>
      <c r="B154" s="13" t="s">
        <v>167</v>
      </c>
      <c r="C154" s="14">
        <v>599701483</v>
      </c>
      <c r="D154" s="14" t="s">
        <v>31</v>
      </c>
      <c r="E154" s="14"/>
      <c r="F154" s="14" t="s">
        <v>33</v>
      </c>
      <c r="G154" s="15">
        <v>256</v>
      </c>
      <c r="H154" s="14" t="s">
        <v>23</v>
      </c>
      <c r="I154" s="12">
        <v>0.97</v>
      </c>
      <c r="J154" s="14" t="s">
        <v>17</v>
      </c>
    </row>
    <row r="155" spans="1:10" ht="14.4" x14ac:dyDescent="0.3">
      <c r="A155" s="14" t="s">
        <v>2286</v>
      </c>
      <c r="B155" s="13" t="s">
        <v>708</v>
      </c>
      <c r="C155" s="14">
        <v>548571071</v>
      </c>
      <c r="D155" s="14" t="s">
        <v>1566</v>
      </c>
      <c r="E155" s="16" t="s">
        <v>1596</v>
      </c>
      <c r="F155" s="16" t="s">
        <v>1597</v>
      </c>
      <c r="G155" s="15">
        <v>2145</v>
      </c>
      <c r="H155" s="14" t="s">
        <v>23</v>
      </c>
      <c r="I155" s="12">
        <v>1.1000000000000001</v>
      </c>
      <c r="J155" s="14" t="s">
        <v>637</v>
      </c>
    </row>
    <row r="156" spans="1:10" ht="14.4" x14ac:dyDescent="0.3">
      <c r="A156" s="14" t="s">
        <v>2287</v>
      </c>
      <c r="B156" s="13" t="s">
        <v>730</v>
      </c>
      <c r="C156" s="14">
        <v>805695045</v>
      </c>
      <c r="D156" s="14" t="s">
        <v>1566</v>
      </c>
      <c r="E156" s="16" t="s">
        <v>1596</v>
      </c>
      <c r="F156" s="16" t="s">
        <v>1597</v>
      </c>
      <c r="G156" s="15">
        <v>205</v>
      </c>
      <c r="H156" s="14" t="s">
        <v>23</v>
      </c>
      <c r="I156" s="12">
        <v>1.02</v>
      </c>
      <c r="J156" s="14" t="s">
        <v>637</v>
      </c>
    </row>
    <row r="157" spans="1:10" ht="14.4" x14ac:dyDescent="0.3">
      <c r="A157" s="14" t="s">
        <v>2288</v>
      </c>
      <c r="B157" s="13" t="s">
        <v>1034</v>
      </c>
      <c r="C157" s="14">
        <v>341891607</v>
      </c>
      <c r="D157" s="14" t="s">
        <v>59</v>
      </c>
      <c r="E157" s="16" t="s">
        <v>1604</v>
      </c>
      <c r="F157" s="16" t="s">
        <v>1605</v>
      </c>
      <c r="G157" s="15">
        <v>2117</v>
      </c>
      <c r="H157" s="14" t="s">
        <v>60</v>
      </c>
      <c r="I157" s="12">
        <v>1.1000000000000001</v>
      </c>
      <c r="J157" s="14" t="s">
        <v>637</v>
      </c>
    </row>
    <row r="158" spans="1:10" ht="14.4" x14ac:dyDescent="0.3">
      <c r="A158" s="14" t="s">
        <v>2289</v>
      </c>
      <c r="B158" s="13" t="s">
        <v>736</v>
      </c>
      <c r="C158" s="14">
        <v>358504728</v>
      </c>
      <c r="D158" s="14" t="s">
        <v>39</v>
      </c>
      <c r="E158" s="16" t="s">
        <v>1598</v>
      </c>
      <c r="F158" s="16" t="s">
        <v>1599</v>
      </c>
      <c r="G158" s="15">
        <v>1268</v>
      </c>
      <c r="H158" s="14" t="s">
        <v>23</v>
      </c>
      <c r="I158" s="12">
        <v>1.1000000000000001</v>
      </c>
      <c r="J158" s="14" t="s">
        <v>637</v>
      </c>
    </row>
    <row r="159" spans="1:10" ht="14.4" x14ac:dyDescent="0.3">
      <c r="A159" s="14" t="s">
        <v>2290</v>
      </c>
      <c r="B159" s="13" t="s">
        <v>826</v>
      </c>
      <c r="C159" s="14">
        <v>764966928</v>
      </c>
      <c r="D159" s="14" t="s">
        <v>20</v>
      </c>
      <c r="E159" s="14" t="s">
        <v>21</v>
      </c>
      <c r="F159" s="14" t="s">
        <v>22</v>
      </c>
      <c r="G159" s="15">
        <v>211</v>
      </c>
      <c r="H159" s="14" t="s">
        <v>23</v>
      </c>
      <c r="I159" s="12">
        <v>1.02</v>
      </c>
      <c r="J159" s="14" t="s">
        <v>637</v>
      </c>
    </row>
    <row r="160" spans="1:10" ht="14.4" x14ac:dyDescent="0.3">
      <c r="A160" s="14" t="s">
        <v>2291</v>
      </c>
      <c r="B160" s="13" t="s">
        <v>859</v>
      </c>
      <c r="C160" s="14">
        <v>410776719</v>
      </c>
      <c r="D160" s="14" t="s">
        <v>13</v>
      </c>
      <c r="E160" s="14" t="s">
        <v>14</v>
      </c>
      <c r="F160" s="14" t="s">
        <v>15</v>
      </c>
      <c r="G160" s="15">
        <v>1213</v>
      </c>
      <c r="H160" s="14" t="s">
        <v>16</v>
      </c>
      <c r="I160" s="12">
        <v>1.1000000000000001</v>
      </c>
      <c r="J160" s="14" t="s">
        <v>637</v>
      </c>
    </row>
    <row r="161" spans="1:10" ht="14.4" x14ac:dyDescent="0.3">
      <c r="A161" s="14" t="s">
        <v>2292</v>
      </c>
      <c r="B161" s="13" t="s">
        <v>821</v>
      </c>
      <c r="C161" s="14">
        <v>653796726</v>
      </c>
      <c r="D161" s="14" t="s">
        <v>20</v>
      </c>
      <c r="E161" s="14" t="s">
        <v>21</v>
      </c>
      <c r="F161" s="14" t="s">
        <v>22</v>
      </c>
      <c r="G161" s="15">
        <v>213</v>
      </c>
      <c r="H161" s="14" t="s">
        <v>23</v>
      </c>
      <c r="I161" s="12">
        <v>1</v>
      </c>
      <c r="J161" s="14" t="s">
        <v>637</v>
      </c>
    </row>
    <row r="162" spans="1:10" ht="14.4" hidden="1" x14ac:dyDescent="0.3">
      <c r="A162" s="14" t="s">
        <v>2293</v>
      </c>
      <c r="B162" s="13" t="s">
        <v>382</v>
      </c>
      <c r="C162" s="14">
        <v>786935317</v>
      </c>
      <c r="D162" s="14" t="s">
        <v>29</v>
      </c>
      <c r="E162" s="16" t="s">
        <v>1600</v>
      </c>
      <c r="F162" s="16" t="s">
        <v>1601</v>
      </c>
      <c r="G162" s="15">
        <v>200</v>
      </c>
      <c r="H162" s="14" t="s">
        <v>23</v>
      </c>
      <c r="I162" s="12">
        <v>0.97</v>
      </c>
      <c r="J162" s="14" t="s">
        <v>17</v>
      </c>
    </row>
    <row r="163" spans="1:10" ht="14.4" hidden="1" x14ac:dyDescent="0.3">
      <c r="A163" s="14" t="s">
        <v>2294</v>
      </c>
      <c r="B163" s="13" t="s">
        <v>305</v>
      </c>
      <c r="C163" s="14">
        <v>297499378</v>
      </c>
      <c r="D163" s="14" t="s">
        <v>20</v>
      </c>
      <c r="E163" s="14" t="s">
        <v>21</v>
      </c>
      <c r="F163" s="14" t="s">
        <v>22</v>
      </c>
      <c r="G163" s="15">
        <v>110</v>
      </c>
      <c r="H163" s="14" t="s">
        <v>23</v>
      </c>
      <c r="I163" s="12">
        <v>0.97</v>
      </c>
      <c r="J163" s="14" t="s">
        <v>17</v>
      </c>
    </row>
    <row r="164" spans="1:10" ht="14.4" hidden="1" x14ac:dyDescent="0.3">
      <c r="A164" s="14" t="s">
        <v>2295</v>
      </c>
      <c r="B164" s="13" t="s">
        <v>193</v>
      </c>
      <c r="C164" s="14">
        <v>561327379</v>
      </c>
      <c r="D164" s="14" t="s">
        <v>35</v>
      </c>
      <c r="E164" s="14" t="s">
        <v>36</v>
      </c>
      <c r="F164" s="14" t="s">
        <v>26</v>
      </c>
      <c r="G164" s="15">
        <v>531</v>
      </c>
      <c r="H164" s="14" t="s">
        <v>37</v>
      </c>
      <c r="I164" s="12">
        <v>0.98939999999999995</v>
      </c>
      <c r="J164" s="14" t="s">
        <v>17</v>
      </c>
    </row>
    <row r="165" spans="1:10" ht="14.4" hidden="1" x14ac:dyDescent="0.3">
      <c r="A165" s="14" t="s">
        <v>2296</v>
      </c>
      <c r="B165" s="13" t="s">
        <v>408</v>
      </c>
      <c r="C165" s="14">
        <v>381367024</v>
      </c>
      <c r="D165" s="14" t="s">
        <v>1566</v>
      </c>
      <c r="E165" s="16" t="s">
        <v>1596</v>
      </c>
      <c r="F165" s="16" t="s">
        <v>1597</v>
      </c>
      <c r="G165" s="15">
        <v>216</v>
      </c>
      <c r="H165" s="14" t="s">
        <v>23</v>
      </c>
      <c r="I165" s="12">
        <v>0.98939999999999995</v>
      </c>
      <c r="J165" s="14" t="s">
        <v>17</v>
      </c>
    </row>
    <row r="166" spans="1:10" ht="14.4" hidden="1" x14ac:dyDescent="0.3">
      <c r="A166" s="14" t="s">
        <v>2297</v>
      </c>
      <c r="B166" s="13" t="s">
        <v>477</v>
      </c>
      <c r="C166" s="14">
        <v>789497058</v>
      </c>
      <c r="D166" s="14" t="s">
        <v>13</v>
      </c>
      <c r="E166" s="14" t="s">
        <v>14</v>
      </c>
      <c r="F166" s="14"/>
      <c r="G166" s="15">
        <v>1272</v>
      </c>
      <c r="H166" s="14" t="s">
        <v>16</v>
      </c>
      <c r="I166" s="12">
        <v>1.0669999999999999</v>
      </c>
      <c r="J166" s="14" t="s">
        <v>17</v>
      </c>
    </row>
    <row r="167" spans="1:10" ht="14.4" hidden="1" x14ac:dyDescent="0.3">
      <c r="A167" s="14" t="s">
        <v>2298</v>
      </c>
      <c r="B167" s="13" t="s">
        <v>449</v>
      </c>
      <c r="C167" s="14">
        <v>929027860</v>
      </c>
      <c r="D167" s="14" t="s">
        <v>59</v>
      </c>
      <c r="E167" s="16" t="s">
        <v>1604</v>
      </c>
      <c r="F167" s="16" t="s">
        <v>1605</v>
      </c>
      <c r="G167" s="15">
        <v>2111</v>
      </c>
      <c r="H167" s="14" t="s">
        <v>60</v>
      </c>
      <c r="I167" s="12">
        <v>1.0669999999999999</v>
      </c>
      <c r="J167" s="14" t="s">
        <v>17</v>
      </c>
    </row>
    <row r="168" spans="1:10" ht="14.4" hidden="1" x14ac:dyDescent="0.3">
      <c r="A168" s="14" t="s">
        <v>2299</v>
      </c>
      <c r="B168" s="13" t="s">
        <v>139</v>
      </c>
      <c r="C168" s="14">
        <v>378746867</v>
      </c>
      <c r="D168" s="14" t="s">
        <v>35</v>
      </c>
      <c r="E168" s="14" t="s">
        <v>36</v>
      </c>
      <c r="F168" s="14" t="s">
        <v>26</v>
      </c>
      <c r="G168" s="15">
        <v>523</v>
      </c>
      <c r="H168" s="14" t="s">
        <v>37</v>
      </c>
      <c r="I168" s="12">
        <v>0.98939999999999995</v>
      </c>
      <c r="J168" s="14" t="s">
        <v>17</v>
      </c>
    </row>
    <row r="169" spans="1:10" ht="14.4" hidden="1" x14ac:dyDescent="0.3">
      <c r="A169" s="14" t="s">
        <v>2300</v>
      </c>
      <c r="B169" s="13" t="s">
        <v>816</v>
      </c>
      <c r="C169" s="14">
        <v>513635633</v>
      </c>
      <c r="D169" s="14" t="s">
        <v>20</v>
      </c>
      <c r="E169" s="14" t="s">
        <v>21</v>
      </c>
      <c r="F169" s="14" t="s">
        <v>22</v>
      </c>
      <c r="G169" s="15">
        <v>106</v>
      </c>
      <c r="H169" s="14" t="s">
        <v>23</v>
      </c>
      <c r="I169" s="12">
        <v>1</v>
      </c>
      <c r="J169" s="14" t="s">
        <v>637</v>
      </c>
    </row>
    <row r="170" spans="1:10" ht="14.4" hidden="1" x14ac:dyDescent="0.3">
      <c r="A170" s="14" t="s">
        <v>2301</v>
      </c>
      <c r="B170" s="13" t="s">
        <v>510</v>
      </c>
      <c r="C170" s="14">
        <v>227256575</v>
      </c>
      <c r="D170" s="14" t="s">
        <v>29</v>
      </c>
      <c r="E170" s="16" t="s">
        <v>1600</v>
      </c>
      <c r="F170" s="16" t="s">
        <v>1601</v>
      </c>
      <c r="G170" s="15">
        <v>219</v>
      </c>
      <c r="H170" s="14" t="s">
        <v>23</v>
      </c>
      <c r="I170" s="12">
        <v>0.97</v>
      </c>
      <c r="J170" s="14" t="s">
        <v>17</v>
      </c>
    </row>
    <row r="171" spans="1:10" ht="14.4" hidden="1" x14ac:dyDescent="0.3">
      <c r="A171" s="14" t="s">
        <v>2302</v>
      </c>
      <c r="B171" s="13" t="s">
        <v>354</v>
      </c>
      <c r="C171" s="14">
        <v>867199190</v>
      </c>
      <c r="D171" s="14" t="s">
        <v>31</v>
      </c>
      <c r="E171" s="14" t="s">
        <v>32</v>
      </c>
      <c r="F171" s="14" t="s">
        <v>33</v>
      </c>
      <c r="G171" s="15">
        <v>257</v>
      </c>
      <c r="H171" s="14" t="s">
        <v>23</v>
      </c>
      <c r="I171" s="12">
        <v>0.97</v>
      </c>
      <c r="J171" s="14" t="s">
        <v>17</v>
      </c>
    </row>
    <row r="172" spans="1:10" ht="14.4" hidden="1" x14ac:dyDescent="0.3">
      <c r="A172" s="14" t="s">
        <v>2303</v>
      </c>
      <c r="B172" s="13" t="s">
        <v>111</v>
      </c>
      <c r="C172" s="14">
        <v>649746610</v>
      </c>
      <c r="D172" s="14" t="s">
        <v>1566</v>
      </c>
      <c r="E172" s="16" t="s">
        <v>1596</v>
      </c>
      <c r="F172" s="16" t="s">
        <v>1597</v>
      </c>
      <c r="G172" s="15">
        <v>208</v>
      </c>
      <c r="H172" s="14" t="s">
        <v>23</v>
      </c>
      <c r="I172" s="12">
        <v>0.98939999999999995</v>
      </c>
      <c r="J172" s="14" t="s">
        <v>17</v>
      </c>
    </row>
    <row r="173" spans="1:10" ht="14.4" hidden="1" x14ac:dyDescent="0.3">
      <c r="A173" s="14" t="s">
        <v>2304</v>
      </c>
      <c r="B173" s="13" t="s">
        <v>168</v>
      </c>
      <c r="C173" s="14">
        <v>996762661</v>
      </c>
      <c r="D173" s="14" t="s">
        <v>29</v>
      </c>
      <c r="E173" s="16" t="s">
        <v>1600</v>
      </c>
      <c r="F173" s="16" t="s">
        <v>1601</v>
      </c>
      <c r="G173" s="15">
        <v>206</v>
      </c>
      <c r="H173" s="14" t="s">
        <v>23</v>
      </c>
      <c r="I173" s="12">
        <v>0.97</v>
      </c>
      <c r="J173" s="14" t="s">
        <v>17</v>
      </c>
    </row>
    <row r="174" spans="1:10" ht="14.4" hidden="1" x14ac:dyDescent="0.3">
      <c r="A174" s="14" t="s">
        <v>2305</v>
      </c>
      <c r="B174" s="13" t="s">
        <v>78</v>
      </c>
      <c r="C174" s="14">
        <v>646196563</v>
      </c>
      <c r="D174" s="14" t="s">
        <v>31</v>
      </c>
      <c r="E174" s="14" t="s">
        <v>32</v>
      </c>
      <c r="F174" s="14" t="s">
        <v>33</v>
      </c>
      <c r="G174" s="15">
        <v>265</v>
      </c>
      <c r="H174" s="14" t="s">
        <v>23</v>
      </c>
      <c r="I174" s="12">
        <v>0.97</v>
      </c>
      <c r="J174" s="14" t="s">
        <v>17</v>
      </c>
    </row>
    <row r="175" spans="1:10" ht="14.4" hidden="1" x14ac:dyDescent="0.3">
      <c r="A175" s="14" t="s">
        <v>2306</v>
      </c>
      <c r="B175" s="13" t="s">
        <v>868</v>
      </c>
      <c r="C175" s="14">
        <v>406533805</v>
      </c>
      <c r="D175" s="14" t="s">
        <v>13</v>
      </c>
      <c r="E175" s="14" t="s">
        <v>14</v>
      </c>
      <c r="F175" s="14" t="s">
        <v>15</v>
      </c>
      <c r="G175" s="15">
        <v>1242</v>
      </c>
      <c r="H175" s="14" t="s">
        <v>16</v>
      </c>
      <c r="I175" s="12">
        <v>1.1000000000000001</v>
      </c>
      <c r="J175" s="14" t="s">
        <v>637</v>
      </c>
    </row>
    <row r="176" spans="1:10" ht="14.4" hidden="1" x14ac:dyDescent="0.3">
      <c r="A176" s="14" t="s">
        <v>2307</v>
      </c>
      <c r="B176" s="13" t="s">
        <v>920</v>
      </c>
      <c r="C176" s="14">
        <v>599564161</v>
      </c>
      <c r="D176" s="14" t="s">
        <v>59</v>
      </c>
      <c r="E176" s="16" t="s">
        <v>1604</v>
      </c>
      <c r="F176" s="16" t="s">
        <v>1605</v>
      </c>
      <c r="G176" s="15">
        <v>2094</v>
      </c>
      <c r="H176" s="14" t="s">
        <v>60</v>
      </c>
      <c r="I176" s="12">
        <v>1.1000000000000001</v>
      </c>
      <c r="J176" s="14" t="s">
        <v>637</v>
      </c>
    </row>
    <row r="177" spans="1:10" ht="14.4" hidden="1" x14ac:dyDescent="0.3">
      <c r="A177" s="14" t="s">
        <v>2308</v>
      </c>
      <c r="B177" s="13" t="s">
        <v>983</v>
      </c>
      <c r="C177" s="14">
        <v>902621879</v>
      </c>
      <c r="D177" s="14" t="s">
        <v>43</v>
      </c>
      <c r="E177" s="14" t="s">
        <v>44</v>
      </c>
      <c r="F177" s="14" t="s">
        <v>45</v>
      </c>
      <c r="G177" s="15">
        <v>110</v>
      </c>
      <c r="H177" s="14" t="s">
        <v>46</v>
      </c>
      <c r="I177" s="12">
        <v>1</v>
      </c>
      <c r="J177" s="14" t="s">
        <v>637</v>
      </c>
    </row>
    <row r="178" spans="1:10" ht="14.4" hidden="1" x14ac:dyDescent="0.3">
      <c r="A178" s="14" t="s">
        <v>2309</v>
      </c>
      <c r="B178" s="13" t="s">
        <v>490</v>
      </c>
      <c r="C178" s="14">
        <v>379870268</v>
      </c>
      <c r="D178" s="14" t="s">
        <v>35</v>
      </c>
      <c r="E178" s="14" t="s">
        <v>36</v>
      </c>
      <c r="F178" s="14" t="s">
        <v>26</v>
      </c>
      <c r="G178" s="15">
        <v>539</v>
      </c>
      <c r="H178" s="14" t="s">
        <v>37</v>
      </c>
      <c r="I178" s="12">
        <v>0.98939999999999995</v>
      </c>
      <c r="J178" s="14" t="s">
        <v>17</v>
      </c>
    </row>
    <row r="179" spans="1:10" ht="14.4" hidden="1" x14ac:dyDescent="0.3">
      <c r="A179" s="14" t="s">
        <v>2310</v>
      </c>
      <c r="B179" s="13" t="s">
        <v>518</v>
      </c>
      <c r="C179" s="14">
        <v>366981026</v>
      </c>
      <c r="D179" s="14" t="s">
        <v>31</v>
      </c>
      <c r="E179" s="14" t="s">
        <v>32</v>
      </c>
      <c r="F179" s="14" t="s">
        <v>33</v>
      </c>
      <c r="G179" s="15">
        <v>263</v>
      </c>
      <c r="H179" s="14" t="s">
        <v>23</v>
      </c>
      <c r="I179" s="12">
        <v>0.97</v>
      </c>
      <c r="J179" s="14" t="s">
        <v>17</v>
      </c>
    </row>
    <row r="180" spans="1:10" ht="14.4" hidden="1" x14ac:dyDescent="0.3">
      <c r="A180" s="14" t="s">
        <v>2311</v>
      </c>
      <c r="B180" s="13" t="s">
        <v>893</v>
      </c>
      <c r="C180" s="14">
        <v>497340806</v>
      </c>
      <c r="D180" s="14" t="s">
        <v>59</v>
      </c>
      <c r="E180" s="16" t="s">
        <v>1604</v>
      </c>
      <c r="F180" s="16" t="s">
        <v>1605</v>
      </c>
      <c r="G180" s="15">
        <v>2137</v>
      </c>
      <c r="H180" s="14" t="s">
        <v>60</v>
      </c>
      <c r="I180" s="12">
        <v>1.1000000000000001</v>
      </c>
      <c r="J180" s="14" t="s">
        <v>637</v>
      </c>
    </row>
    <row r="181" spans="1:10" ht="14.4" hidden="1" x14ac:dyDescent="0.3">
      <c r="A181" s="14" t="s">
        <v>2312</v>
      </c>
      <c r="B181" s="13" t="s">
        <v>511</v>
      </c>
      <c r="C181" s="14">
        <v>710972494</v>
      </c>
      <c r="D181" s="14" t="s">
        <v>39</v>
      </c>
      <c r="E181" s="16" t="s">
        <v>1598</v>
      </c>
      <c r="F181" s="16" t="s">
        <v>1599</v>
      </c>
      <c r="G181" s="15">
        <v>211</v>
      </c>
      <c r="H181" s="14" t="s">
        <v>23</v>
      </c>
      <c r="I181" s="12">
        <v>0.97</v>
      </c>
      <c r="J181" s="14" t="s">
        <v>17</v>
      </c>
    </row>
    <row r="182" spans="1:10" ht="14.4" hidden="1" x14ac:dyDescent="0.3">
      <c r="A182" s="14" t="s">
        <v>2313</v>
      </c>
      <c r="B182" s="13" t="s">
        <v>605</v>
      </c>
      <c r="C182" s="14">
        <v>625816129</v>
      </c>
      <c r="D182" s="14" t="s">
        <v>43</v>
      </c>
      <c r="E182" s="14" t="s">
        <v>44</v>
      </c>
      <c r="F182" s="14" t="s">
        <v>45</v>
      </c>
      <c r="G182" s="15">
        <v>102</v>
      </c>
      <c r="H182" s="14" t="s">
        <v>46</v>
      </c>
      <c r="I182" s="12">
        <v>0.97</v>
      </c>
      <c r="J182" s="14" t="s">
        <v>17</v>
      </c>
    </row>
    <row r="183" spans="1:10" ht="14.4" hidden="1" x14ac:dyDescent="0.3">
      <c r="A183" s="14" t="s">
        <v>2314</v>
      </c>
      <c r="B183" s="13" t="s">
        <v>137</v>
      </c>
      <c r="C183" s="14">
        <v>822198747</v>
      </c>
      <c r="D183" s="14" t="s">
        <v>43</v>
      </c>
      <c r="E183" s="14" t="s">
        <v>44</v>
      </c>
      <c r="F183" s="14" t="s">
        <v>45</v>
      </c>
      <c r="G183" s="15">
        <v>104</v>
      </c>
      <c r="H183" s="14" t="s">
        <v>46</v>
      </c>
      <c r="I183" s="12">
        <v>0.97</v>
      </c>
      <c r="J183" s="14" t="s">
        <v>17</v>
      </c>
    </row>
    <row r="184" spans="1:10" ht="14.4" hidden="1" x14ac:dyDescent="0.3">
      <c r="A184" s="14" t="s">
        <v>2315</v>
      </c>
      <c r="B184" s="13" t="s">
        <v>879</v>
      </c>
      <c r="C184" s="14">
        <v>214607296</v>
      </c>
      <c r="D184" s="14" t="s">
        <v>43</v>
      </c>
      <c r="E184" s="14" t="s">
        <v>44</v>
      </c>
      <c r="F184" s="14" t="s">
        <v>45</v>
      </c>
      <c r="G184" s="15">
        <v>104</v>
      </c>
      <c r="H184" s="14" t="s">
        <v>46</v>
      </c>
      <c r="I184" s="12">
        <v>1</v>
      </c>
      <c r="J184" s="14" t="s">
        <v>637</v>
      </c>
    </row>
    <row r="185" spans="1:10" ht="14.4" hidden="1" x14ac:dyDescent="0.3">
      <c r="A185" s="14" t="s">
        <v>2316</v>
      </c>
      <c r="B185" s="13" t="s">
        <v>947</v>
      </c>
      <c r="C185" s="14">
        <v>290780882</v>
      </c>
      <c r="D185" s="14" t="s">
        <v>59</v>
      </c>
      <c r="E185" s="16" t="s">
        <v>1604</v>
      </c>
      <c r="F185" s="16" t="s">
        <v>1605</v>
      </c>
      <c r="G185" s="15">
        <v>2046</v>
      </c>
      <c r="H185" s="14" t="s">
        <v>60</v>
      </c>
      <c r="I185" s="12">
        <v>1.1000000000000001</v>
      </c>
      <c r="J185" s="14" t="s">
        <v>637</v>
      </c>
    </row>
    <row r="186" spans="1:10" ht="14.4" hidden="1" x14ac:dyDescent="0.3">
      <c r="A186" s="14" t="s">
        <v>2317</v>
      </c>
      <c r="B186" s="13" t="s">
        <v>325</v>
      </c>
      <c r="C186" s="14">
        <v>388175744</v>
      </c>
      <c r="D186" s="14" t="s">
        <v>1566</v>
      </c>
      <c r="E186" s="16"/>
      <c r="F186" s="16"/>
      <c r="G186" s="15">
        <v>212</v>
      </c>
      <c r="H186" s="14" t="s">
        <v>23</v>
      </c>
      <c r="I186" s="12">
        <v>0.98939999999999995</v>
      </c>
      <c r="J186" s="14" t="s">
        <v>17</v>
      </c>
    </row>
    <row r="187" spans="1:10" ht="14.4" hidden="1" x14ac:dyDescent="0.3">
      <c r="A187" s="14" t="s">
        <v>2318</v>
      </c>
      <c r="B187" s="13" t="s">
        <v>247</v>
      </c>
      <c r="C187" s="14">
        <v>320890907</v>
      </c>
      <c r="D187" s="14" t="s">
        <v>35</v>
      </c>
      <c r="E187" s="14" t="s">
        <v>36</v>
      </c>
      <c r="F187" s="14" t="s">
        <v>26</v>
      </c>
      <c r="G187" s="15">
        <v>541</v>
      </c>
      <c r="H187" s="14" t="s">
        <v>37</v>
      </c>
      <c r="I187" s="12">
        <v>0.98939999999999995</v>
      </c>
      <c r="J187" s="14" t="s">
        <v>17</v>
      </c>
    </row>
    <row r="188" spans="1:10" ht="14.4" hidden="1" x14ac:dyDescent="0.3">
      <c r="A188" s="14" t="s">
        <v>2319</v>
      </c>
      <c r="B188" s="13" t="s">
        <v>201</v>
      </c>
      <c r="C188" s="14">
        <v>465452265</v>
      </c>
      <c r="D188" s="14" t="s">
        <v>1566</v>
      </c>
      <c r="E188" s="16" t="s">
        <v>1596</v>
      </c>
      <c r="F188" s="16" t="s">
        <v>1597</v>
      </c>
      <c r="G188" s="15">
        <v>214</v>
      </c>
      <c r="H188" s="14" t="s">
        <v>23</v>
      </c>
      <c r="I188" s="12">
        <v>0.98939999999999995</v>
      </c>
      <c r="J188" s="14" t="s">
        <v>17</v>
      </c>
    </row>
    <row r="189" spans="1:10" ht="14.4" hidden="1" x14ac:dyDescent="0.3">
      <c r="A189" s="14" t="s">
        <v>2320</v>
      </c>
      <c r="B189" s="13" t="s">
        <v>66</v>
      </c>
      <c r="C189" s="14">
        <v>778790000</v>
      </c>
      <c r="D189" s="14" t="s">
        <v>25</v>
      </c>
      <c r="E189" s="16" t="s">
        <v>1602</v>
      </c>
      <c r="F189" s="16" t="s">
        <v>1603</v>
      </c>
      <c r="G189" s="15">
        <v>202</v>
      </c>
      <c r="H189" s="14" t="s">
        <v>27</v>
      </c>
      <c r="I189" s="12">
        <v>0.98939999999999995</v>
      </c>
      <c r="J189" s="14" t="s">
        <v>17</v>
      </c>
    </row>
    <row r="190" spans="1:10" ht="14.4" hidden="1" x14ac:dyDescent="0.3">
      <c r="A190" s="14" t="s">
        <v>2321</v>
      </c>
      <c r="B190" s="13" t="s">
        <v>278</v>
      </c>
      <c r="C190" s="14">
        <v>402110119</v>
      </c>
      <c r="D190" s="14" t="s">
        <v>20</v>
      </c>
      <c r="E190" s="14" t="s">
        <v>21</v>
      </c>
      <c r="F190" s="14" t="s">
        <v>22</v>
      </c>
      <c r="G190" s="15">
        <v>103</v>
      </c>
      <c r="H190" s="14" t="s">
        <v>23</v>
      </c>
      <c r="I190" s="12">
        <v>0.97</v>
      </c>
      <c r="J190" s="14" t="s">
        <v>17</v>
      </c>
    </row>
    <row r="191" spans="1:10" ht="14.4" hidden="1" x14ac:dyDescent="0.3">
      <c r="A191" s="14" t="s">
        <v>2322</v>
      </c>
      <c r="B191" s="13" t="s">
        <v>140</v>
      </c>
      <c r="C191" s="14">
        <v>245226312</v>
      </c>
      <c r="D191" s="14" t="s">
        <v>31</v>
      </c>
      <c r="E191" s="14" t="s">
        <v>32</v>
      </c>
      <c r="F191" s="14" t="s">
        <v>33</v>
      </c>
      <c r="G191" s="15">
        <v>255</v>
      </c>
      <c r="H191" s="14" t="s">
        <v>23</v>
      </c>
      <c r="I191" s="12">
        <v>0.97</v>
      </c>
      <c r="J191" s="14" t="s">
        <v>17</v>
      </c>
    </row>
    <row r="192" spans="1:10" ht="14.4" hidden="1" x14ac:dyDescent="0.3">
      <c r="A192" s="14" t="s">
        <v>2323</v>
      </c>
      <c r="B192" s="13" t="s">
        <v>443</v>
      </c>
      <c r="C192" s="14">
        <v>231731496</v>
      </c>
      <c r="D192" s="14" t="s">
        <v>43</v>
      </c>
      <c r="E192" s="14" t="s">
        <v>44</v>
      </c>
      <c r="F192" s="14" t="s">
        <v>45</v>
      </c>
      <c r="G192" s="15">
        <v>110</v>
      </c>
      <c r="H192" s="14" t="s">
        <v>46</v>
      </c>
      <c r="I192" s="12">
        <v>0.97</v>
      </c>
      <c r="J192" s="14" t="s">
        <v>17</v>
      </c>
    </row>
    <row r="193" spans="1:10" ht="14.4" hidden="1" x14ac:dyDescent="0.3">
      <c r="A193" s="14" t="s">
        <v>2324</v>
      </c>
      <c r="B193" s="13" t="s">
        <v>271</v>
      </c>
      <c r="C193" s="14">
        <v>742425512</v>
      </c>
      <c r="D193" s="14" t="s">
        <v>1566</v>
      </c>
      <c r="E193" s="16" t="s">
        <v>1596</v>
      </c>
      <c r="F193" s="16" t="s">
        <v>1597</v>
      </c>
      <c r="G193" s="15">
        <v>217</v>
      </c>
      <c r="H193" s="14" t="s">
        <v>23</v>
      </c>
      <c r="I193" s="12">
        <v>0.98939999999999995</v>
      </c>
      <c r="J193" s="14" t="s">
        <v>17</v>
      </c>
    </row>
    <row r="194" spans="1:10" ht="14.4" hidden="1" x14ac:dyDescent="0.3">
      <c r="A194" s="14" t="s">
        <v>2325</v>
      </c>
      <c r="B194" s="13" t="s">
        <v>343</v>
      </c>
      <c r="C194" s="14">
        <v>957380738</v>
      </c>
      <c r="D194" s="14" t="s">
        <v>1566</v>
      </c>
      <c r="E194" s="16" t="s">
        <v>1596</v>
      </c>
      <c r="F194" s="16" t="s">
        <v>1597</v>
      </c>
      <c r="G194" s="15">
        <v>200</v>
      </c>
      <c r="H194" s="14" t="s">
        <v>23</v>
      </c>
      <c r="I194" s="12">
        <v>0.98939999999999995</v>
      </c>
      <c r="J194" s="14" t="s">
        <v>17</v>
      </c>
    </row>
    <row r="195" spans="1:10" ht="14.4" hidden="1" x14ac:dyDescent="0.3">
      <c r="A195" s="14" t="s">
        <v>2326</v>
      </c>
      <c r="B195" s="13" t="s">
        <v>302</v>
      </c>
      <c r="C195" s="14">
        <v>299218365</v>
      </c>
      <c r="D195" s="14" t="s">
        <v>39</v>
      </c>
      <c r="E195" s="16" t="s">
        <v>1598</v>
      </c>
      <c r="F195" s="16" t="s">
        <v>1599</v>
      </c>
      <c r="G195" s="15">
        <v>216</v>
      </c>
      <c r="H195" s="14" t="s">
        <v>23</v>
      </c>
      <c r="I195" s="12">
        <v>0.97</v>
      </c>
      <c r="J195" s="14" t="s">
        <v>17</v>
      </c>
    </row>
    <row r="196" spans="1:10" ht="14.4" hidden="1" x14ac:dyDescent="0.3">
      <c r="A196" s="14" t="s">
        <v>2327</v>
      </c>
      <c r="B196" s="13" t="s">
        <v>216</v>
      </c>
      <c r="C196" s="14">
        <v>424148534</v>
      </c>
      <c r="D196" s="14" t="s">
        <v>13</v>
      </c>
      <c r="E196" s="14" t="s">
        <v>14</v>
      </c>
      <c r="F196" s="14" t="s">
        <v>15</v>
      </c>
      <c r="G196" s="15">
        <v>1266</v>
      </c>
      <c r="H196" s="14" t="s">
        <v>16</v>
      </c>
      <c r="I196" s="12">
        <v>1.0669999999999999</v>
      </c>
      <c r="J196" s="14" t="s">
        <v>17</v>
      </c>
    </row>
    <row r="197" spans="1:10" ht="14.4" hidden="1" x14ac:dyDescent="0.3">
      <c r="A197" s="14" t="s">
        <v>2328</v>
      </c>
      <c r="B197" s="13" t="s">
        <v>40</v>
      </c>
      <c r="C197" s="14">
        <v>735890937</v>
      </c>
      <c r="D197" s="14" t="s">
        <v>20</v>
      </c>
      <c r="E197" s="14" t="s">
        <v>21</v>
      </c>
      <c r="F197" s="14" t="s">
        <v>22</v>
      </c>
      <c r="G197" s="15">
        <v>109</v>
      </c>
      <c r="H197" s="14" t="s">
        <v>23</v>
      </c>
      <c r="I197" s="12">
        <v>0.97</v>
      </c>
      <c r="J197" s="14" t="s">
        <v>17</v>
      </c>
    </row>
    <row r="198" spans="1:10" ht="14.4" hidden="1" x14ac:dyDescent="0.3">
      <c r="A198" s="14" t="s">
        <v>2329</v>
      </c>
      <c r="B198" s="13" t="s">
        <v>668</v>
      </c>
      <c r="C198" s="14">
        <v>855266101</v>
      </c>
      <c r="D198" s="14" t="s">
        <v>35</v>
      </c>
      <c r="E198" s="14" t="s">
        <v>36</v>
      </c>
      <c r="F198" s="14" t="s">
        <v>26</v>
      </c>
      <c r="G198" s="15">
        <v>549</v>
      </c>
      <c r="H198" s="14" t="s">
        <v>37</v>
      </c>
      <c r="I198" s="12">
        <v>1.02</v>
      </c>
      <c r="J198" s="14" t="s">
        <v>637</v>
      </c>
    </row>
    <row r="199" spans="1:10" ht="14.4" hidden="1" x14ac:dyDescent="0.3">
      <c r="A199" s="14" t="s">
        <v>2330</v>
      </c>
      <c r="B199" s="13" t="s">
        <v>240</v>
      </c>
      <c r="C199" s="14">
        <v>543949474</v>
      </c>
      <c r="D199" s="14" t="s">
        <v>29</v>
      </c>
      <c r="E199" s="16" t="s">
        <v>1600</v>
      </c>
      <c r="F199" s="16" t="s">
        <v>1601</v>
      </c>
      <c r="G199" s="15">
        <v>213</v>
      </c>
      <c r="H199" s="14" t="s">
        <v>23</v>
      </c>
      <c r="I199" s="12">
        <v>0.97</v>
      </c>
      <c r="J199" s="14" t="s">
        <v>17</v>
      </c>
    </row>
    <row r="200" spans="1:10" ht="14.4" hidden="1" x14ac:dyDescent="0.3">
      <c r="A200" s="14" t="s">
        <v>2331</v>
      </c>
      <c r="B200" s="13" t="s">
        <v>422</v>
      </c>
      <c r="C200" s="14">
        <v>495958332</v>
      </c>
      <c r="D200" s="14" t="s">
        <v>59</v>
      </c>
      <c r="E200" s="16" t="s">
        <v>1604</v>
      </c>
      <c r="F200" s="16" t="s">
        <v>1605</v>
      </c>
      <c r="G200" s="15">
        <v>2104</v>
      </c>
      <c r="H200" s="14" t="s">
        <v>60</v>
      </c>
      <c r="I200" s="12">
        <v>1.0669999999999999</v>
      </c>
      <c r="J200" s="14" t="s">
        <v>17</v>
      </c>
    </row>
    <row r="201" spans="1:10" ht="14.4" hidden="1" x14ac:dyDescent="0.3">
      <c r="A201" s="14" t="s">
        <v>2332</v>
      </c>
      <c r="B201" s="13" t="s">
        <v>94</v>
      </c>
      <c r="C201" s="14">
        <v>511262528</v>
      </c>
      <c r="D201" s="14" t="s">
        <v>29</v>
      </c>
      <c r="E201" s="16" t="s">
        <v>1600</v>
      </c>
      <c r="F201" s="16" t="s">
        <v>1601</v>
      </c>
      <c r="G201" s="15">
        <v>216</v>
      </c>
      <c r="H201" s="14" t="s">
        <v>23</v>
      </c>
      <c r="I201" s="12">
        <v>0.97</v>
      </c>
      <c r="J201" s="14" t="s">
        <v>17</v>
      </c>
    </row>
    <row r="202" spans="1:10" ht="14.4" hidden="1" x14ac:dyDescent="0.3">
      <c r="A202" s="14" t="s">
        <v>2333</v>
      </c>
      <c r="B202" s="13" t="s">
        <v>283</v>
      </c>
      <c r="C202" s="14">
        <v>365746985</v>
      </c>
      <c r="D202" s="14" t="s">
        <v>29</v>
      </c>
      <c r="E202" s="16" t="s">
        <v>1600</v>
      </c>
      <c r="F202" s="16" t="s">
        <v>1601</v>
      </c>
      <c r="G202" s="15">
        <v>203</v>
      </c>
      <c r="H202" s="14" t="s">
        <v>23</v>
      </c>
      <c r="I202" s="12">
        <v>0.97</v>
      </c>
      <c r="J202" s="14" t="s">
        <v>17</v>
      </c>
    </row>
    <row r="203" spans="1:10" ht="14.4" hidden="1" x14ac:dyDescent="0.3">
      <c r="A203" s="14" t="s">
        <v>2334</v>
      </c>
      <c r="B203" s="13" t="s">
        <v>373</v>
      </c>
      <c r="C203" s="14">
        <v>403690271</v>
      </c>
      <c r="D203" s="14" t="s">
        <v>29</v>
      </c>
      <c r="E203" s="16" t="s">
        <v>1600</v>
      </c>
      <c r="F203" s="16" t="s">
        <v>1601</v>
      </c>
      <c r="G203" s="15">
        <v>205</v>
      </c>
      <c r="H203" s="14" t="s">
        <v>23</v>
      </c>
      <c r="I203" s="12">
        <v>0.97</v>
      </c>
      <c r="J203" s="14" t="s">
        <v>17</v>
      </c>
    </row>
    <row r="204" spans="1:10" ht="14.4" hidden="1" x14ac:dyDescent="0.3">
      <c r="A204" s="14" t="s">
        <v>2335</v>
      </c>
      <c r="B204" s="13" t="s">
        <v>210</v>
      </c>
      <c r="C204" s="14">
        <v>202495531</v>
      </c>
      <c r="D204" s="14" t="s">
        <v>1566</v>
      </c>
      <c r="E204" s="16" t="s">
        <v>1596</v>
      </c>
      <c r="F204" s="16" t="s">
        <v>1597</v>
      </c>
      <c r="G204" s="15">
        <v>205</v>
      </c>
      <c r="H204" s="14" t="s">
        <v>23</v>
      </c>
      <c r="I204" s="12">
        <v>0.98939999999999995</v>
      </c>
      <c r="J204" s="14" t="s">
        <v>17</v>
      </c>
    </row>
    <row r="205" spans="1:10" ht="14.4" hidden="1" x14ac:dyDescent="0.3">
      <c r="A205" s="14" t="s">
        <v>2336</v>
      </c>
      <c r="B205" s="13" t="s">
        <v>433</v>
      </c>
      <c r="C205" s="14">
        <v>222357481</v>
      </c>
      <c r="D205" s="14" t="s">
        <v>20</v>
      </c>
      <c r="E205" s="14" t="s">
        <v>21</v>
      </c>
      <c r="F205" s="14" t="s">
        <v>22</v>
      </c>
      <c r="G205" s="15">
        <v>105</v>
      </c>
      <c r="H205" s="14" t="s">
        <v>23</v>
      </c>
      <c r="I205" s="12">
        <v>0.97</v>
      </c>
      <c r="J205" s="14" t="s">
        <v>17</v>
      </c>
    </row>
    <row r="206" spans="1:10" ht="14.4" hidden="1" x14ac:dyDescent="0.3">
      <c r="A206" s="14" t="s">
        <v>2337</v>
      </c>
      <c r="B206" s="13" t="s">
        <v>252</v>
      </c>
      <c r="C206" s="14">
        <v>213581451</v>
      </c>
      <c r="D206" s="14" t="s">
        <v>13</v>
      </c>
      <c r="E206" s="14" t="s">
        <v>14</v>
      </c>
      <c r="F206" s="14" t="s">
        <v>15</v>
      </c>
      <c r="G206" s="15">
        <v>1258</v>
      </c>
      <c r="H206" s="14" t="s">
        <v>16</v>
      </c>
      <c r="I206" s="12">
        <v>1.0669999999999999</v>
      </c>
      <c r="J206" s="14" t="s">
        <v>17</v>
      </c>
    </row>
    <row r="207" spans="1:10" ht="14.4" hidden="1" x14ac:dyDescent="0.3">
      <c r="A207" s="14" t="s">
        <v>2338</v>
      </c>
      <c r="B207" s="13" t="s">
        <v>169</v>
      </c>
      <c r="C207" s="14">
        <v>674599705</v>
      </c>
      <c r="D207" s="14" t="s">
        <v>39</v>
      </c>
      <c r="E207" s="16" t="s">
        <v>1598</v>
      </c>
      <c r="F207" s="16" t="s">
        <v>1599</v>
      </c>
      <c r="G207" s="15">
        <v>200</v>
      </c>
      <c r="H207" s="14" t="s">
        <v>23</v>
      </c>
      <c r="I207" s="12">
        <v>0.97</v>
      </c>
      <c r="J207" s="14" t="s">
        <v>17</v>
      </c>
    </row>
    <row r="208" spans="1:10" ht="14.4" hidden="1" x14ac:dyDescent="0.3">
      <c r="A208" s="14" t="s">
        <v>2339</v>
      </c>
      <c r="B208" s="13" t="s">
        <v>442</v>
      </c>
      <c r="C208" s="14">
        <v>650092499</v>
      </c>
      <c r="D208" s="14" t="s">
        <v>20</v>
      </c>
      <c r="E208" s="14" t="s">
        <v>21</v>
      </c>
      <c r="F208" s="14" t="s">
        <v>22</v>
      </c>
      <c r="G208" s="15">
        <v>106</v>
      </c>
      <c r="H208" s="14" t="s">
        <v>23</v>
      </c>
      <c r="I208" s="12">
        <v>0.97</v>
      </c>
      <c r="J208" s="14" t="s">
        <v>17</v>
      </c>
    </row>
    <row r="209" spans="1:10" ht="14.4" hidden="1" x14ac:dyDescent="0.3">
      <c r="A209" s="14" t="s">
        <v>2340</v>
      </c>
      <c r="B209" s="13" t="s">
        <v>141</v>
      </c>
      <c r="C209" s="14">
        <v>690661309</v>
      </c>
      <c r="D209" s="14" t="s">
        <v>29</v>
      </c>
      <c r="E209" s="16" t="s">
        <v>1600</v>
      </c>
      <c r="F209" s="16" t="s">
        <v>1601</v>
      </c>
      <c r="G209" s="15">
        <v>205</v>
      </c>
      <c r="H209" s="14" t="s">
        <v>23</v>
      </c>
      <c r="I209" s="12">
        <v>0.97</v>
      </c>
      <c r="J209" s="14" t="s">
        <v>17</v>
      </c>
    </row>
    <row r="210" spans="1:10" ht="14.4" hidden="1" x14ac:dyDescent="0.3">
      <c r="A210" s="14" t="s">
        <v>2341</v>
      </c>
      <c r="B210" s="13" t="s">
        <v>377</v>
      </c>
      <c r="C210" s="14">
        <v>950947218</v>
      </c>
      <c r="D210" s="14" t="s">
        <v>20</v>
      </c>
      <c r="E210" s="14" t="s">
        <v>21</v>
      </c>
      <c r="F210" s="14" t="s">
        <v>22</v>
      </c>
      <c r="G210" s="15">
        <v>107</v>
      </c>
      <c r="H210" s="14" t="s">
        <v>23</v>
      </c>
      <c r="I210" s="12">
        <v>0.97</v>
      </c>
      <c r="J210" s="14" t="s">
        <v>17</v>
      </c>
    </row>
    <row r="211" spans="1:10" ht="14.4" hidden="1" x14ac:dyDescent="0.3">
      <c r="A211" s="14" t="s">
        <v>2342</v>
      </c>
      <c r="B211" s="13" t="s">
        <v>690</v>
      </c>
      <c r="C211" s="14">
        <v>722331437</v>
      </c>
      <c r="D211" s="14" t="s">
        <v>59</v>
      </c>
      <c r="E211" s="16" t="s">
        <v>1604</v>
      </c>
      <c r="F211" s="16" t="s">
        <v>1605</v>
      </c>
      <c r="G211" s="15">
        <v>2113</v>
      </c>
      <c r="H211" s="14" t="s">
        <v>60</v>
      </c>
      <c r="I211" s="12">
        <v>1.1000000000000001</v>
      </c>
      <c r="J211" s="14" t="s">
        <v>637</v>
      </c>
    </row>
    <row r="212" spans="1:10" ht="14.4" hidden="1" x14ac:dyDescent="0.3">
      <c r="A212" s="14" t="s">
        <v>2343</v>
      </c>
      <c r="B212" s="13" t="s">
        <v>962</v>
      </c>
      <c r="C212" s="14">
        <v>990407720</v>
      </c>
      <c r="D212" s="14" t="s">
        <v>59</v>
      </c>
      <c r="E212" s="16" t="s">
        <v>1604</v>
      </c>
      <c r="F212" s="16" t="s">
        <v>1605</v>
      </c>
      <c r="G212" s="15">
        <v>2008</v>
      </c>
      <c r="H212" s="14" t="s">
        <v>60</v>
      </c>
      <c r="I212" s="12">
        <v>1.1000000000000001</v>
      </c>
      <c r="J212" s="14" t="s">
        <v>637</v>
      </c>
    </row>
    <row r="213" spans="1:10" ht="14.4" hidden="1" x14ac:dyDescent="0.3">
      <c r="A213" s="14" t="s">
        <v>2344</v>
      </c>
      <c r="B213" s="13" t="s">
        <v>1016</v>
      </c>
      <c r="C213" s="14">
        <v>925670934</v>
      </c>
      <c r="D213" s="14" t="s">
        <v>59</v>
      </c>
      <c r="E213" s="16" t="s">
        <v>1604</v>
      </c>
      <c r="F213" s="16" t="s">
        <v>1605</v>
      </c>
      <c r="G213" s="15">
        <v>2016</v>
      </c>
      <c r="H213" s="14" t="s">
        <v>60</v>
      </c>
      <c r="I213" s="12">
        <v>1.1000000000000001</v>
      </c>
      <c r="J213" s="14" t="s">
        <v>637</v>
      </c>
    </row>
    <row r="214" spans="1:10" ht="14.4" hidden="1" x14ac:dyDescent="0.3">
      <c r="A214" s="14" t="s">
        <v>2345</v>
      </c>
      <c r="B214" s="13" t="s">
        <v>909</v>
      </c>
      <c r="C214" s="14">
        <v>166012208</v>
      </c>
      <c r="D214" s="14" t="s">
        <v>29</v>
      </c>
      <c r="E214" s="16" t="s">
        <v>1600</v>
      </c>
      <c r="F214" s="16" t="s">
        <v>1601</v>
      </c>
      <c r="G214" s="15">
        <v>215</v>
      </c>
      <c r="H214" s="14" t="s">
        <v>23</v>
      </c>
      <c r="I214" s="12">
        <v>1</v>
      </c>
      <c r="J214" s="14" t="s">
        <v>637</v>
      </c>
    </row>
    <row r="215" spans="1:10" ht="14.4" hidden="1" x14ac:dyDescent="0.3">
      <c r="A215" s="14" t="s">
        <v>2346</v>
      </c>
      <c r="B215" s="13" t="s">
        <v>862</v>
      </c>
      <c r="C215" s="14">
        <v>855147563</v>
      </c>
      <c r="D215" s="14" t="s">
        <v>25</v>
      </c>
      <c r="E215" s="16" t="s">
        <v>1602</v>
      </c>
      <c r="F215" s="16" t="s">
        <v>1603</v>
      </c>
      <c r="G215" s="15">
        <v>200</v>
      </c>
      <c r="H215" s="14" t="s">
        <v>27</v>
      </c>
      <c r="I215" s="12">
        <v>1.02</v>
      </c>
      <c r="J215" s="14" t="s">
        <v>637</v>
      </c>
    </row>
    <row r="216" spans="1:10" ht="14.4" hidden="1" x14ac:dyDescent="0.3">
      <c r="A216" s="14" t="s">
        <v>2347</v>
      </c>
      <c r="B216" s="13" t="s">
        <v>608</v>
      </c>
      <c r="C216" s="14">
        <v>192747008</v>
      </c>
      <c r="D216" s="14" t="s">
        <v>31</v>
      </c>
      <c r="E216" s="14"/>
      <c r="F216" s="14" t="s">
        <v>33</v>
      </c>
      <c r="G216" s="15">
        <v>275</v>
      </c>
      <c r="H216" s="14" t="s">
        <v>23</v>
      </c>
      <c r="I216" s="12">
        <v>0.97</v>
      </c>
      <c r="J216" s="14" t="s">
        <v>17</v>
      </c>
    </row>
    <row r="217" spans="1:10" ht="14.4" hidden="1" x14ac:dyDescent="0.3">
      <c r="A217" s="14" t="s">
        <v>2348</v>
      </c>
      <c r="B217" s="13" t="s">
        <v>688</v>
      </c>
      <c r="C217" s="14">
        <v>438515341</v>
      </c>
      <c r="D217" s="14" t="s">
        <v>29</v>
      </c>
      <c r="E217" s="16" t="s">
        <v>1600</v>
      </c>
      <c r="F217" s="16" t="s">
        <v>1601</v>
      </c>
      <c r="G217" s="15">
        <v>210</v>
      </c>
      <c r="H217" s="14" t="s">
        <v>23</v>
      </c>
      <c r="I217" s="12">
        <v>1</v>
      </c>
      <c r="J217" s="14" t="s">
        <v>637</v>
      </c>
    </row>
    <row r="218" spans="1:10" ht="14.4" hidden="1" x14ac:dyDescent="0.3">
      <c r="A218" s="14" t="s">
        <v>2349</v>
      </c>
      <c r="B218" s="13" t="s">
        <v>129</v>
      </c>
      <c r="C218" s="14">
        <v>804073051</v>
      </c>
      <c r="D218" s="14" t="s">
        <v>1566</v>
      </c>
      <c r="E218" s="16" t="s">
        <v>1596</v>
      </c>
      <c r="F218" s="16" t="s">
        <v>1597</v>
      </c>
      <c r="G218" s="15">
        <v>201</v>
      </c>
      <c r="H218" s="14" t="s">
        <v>23</v>
      </c>
      <c r="I218" s="12">
        <v>0.98939999999999995</v>
      </c>
      <c r="J218" s="14" t="s">
        <v>17</v>
      </c>
    </row>
    <row r="219" spans="1:10" ht="14.4" hidden="1" x14ac:dyDescent="0.3">
      <c r="A219" s="14" t="s">
        <v>2350</v>
      </c>
      <c r="B219" s="13" t="s">
        <v>642</v>
      </c>
      <c r="C219" s="14">
        <v>407799650</v>
      </c>
      <c r="D219" s="14" t="s">
        <v>31</v>
      </c>
      <c r="E219" s="14" t="s">
        <v>32</v>
      </c>
      <c r="F219" s="14" t="s">
        <v>33</v>
      </c>
      <c r="G219" s="15">
        <v>275</v>
      </c>
      <c r="H219" s="14" t="s">
        <v>23</v>
      </c>
      <c r="I219" s="12">
        <v>1</v>
      </c>
      <c r="J219" s="14" t="s">
        <v>637</v>
      </c>
    </row>
    <row r="220" spans="1:10" ht="14.4" hidden="1" x14ac:dyDescent="0.3">
      <c r="A220" s="14" t="s">
        <v>2351</v>
      </c>
      <c r="B220" s="13" t="s">
        <v>519</v>
      </c>
      <c r="C220" s="14">
        <v>483721543</v>
      </c>
      <c r="D220" s="14" t="s">
        <v>29</v>
      </c>
      <c r="E220" s="16" t="s">
        <v>1600</v>
      </c>
      <c r="F220" s="16" t="s">
        <v>1601</v>
      </c>
      <c r="G220" s="15">
        <v>213</v>
      </c>
      <c r="H220" s="14" t="s">
        <v>23</v>
      </c>
      <c r="I220" s="12">
        <v>0.97</v>
      </c>
      <c r="J220" s="14" t="s">
        <v>17</v>
      </c>
    </row>
    <row r="221" spans="1:10" ht="14.4" hidden="1" x14ac:dyDescent="0.3">
      <c r="A221" s="14" t="s">
        <v>2352</v>
      </c>
      <c r="B221" s="13" t="s">
        <v>526</v>
      </c>
      <c r="C221" s="14">
        <v>142407211</v>
      </c>
      <c r="D221" s="14" t="s">
        <v>35</v>
      </c>
      <c r="E221" s="14" t="s">
        <v>36</v>
      </c>
      <c r="F221" s="14" t="s">
        <v>26</v>
      </c>
      <c r="G221" s="15">
        <v>514</v>
      </c>
      <c r="H221" s="14" t="s">
        <v>37</v>
      </c>
      <c r="I221" s="12">
        <v>0.98939999999999995</v>
      </c>
      <c r="J221" s="14" t="s">
        <v>17</v>
      </c>
    </row>
    <row r="222" spans="1:10" ht="14.4" hidden="1" x14ac:dyDescent="0.3">
      <c r="A222" s="14" t="s">
        <v>2353</v>
      </c>
      <c r="B222" s="13" t="s">
        <v>615</v>
      </c>
      <c r="C222" s="14">
        <v>323508554</v>
      </c>
      <c r="D222" s="14" t="s">
        <v>1566</v>
      </c>
      <c r="E222" s="16" t="s">
        <v>1596</v>
      </c>
      <c r="F222" s="16" t="s">
        <v>1597</v>
      </c>
      <c r="G222" s="15">
        <v>213</v>
      </c>
      <c r="H222" s="14" t="s">
        <v>23</v>
      </c>
      <c r="I222" s="12">
        <v>0.98939999999999995</v>
      </c>
      <c r="J222" s="14" t="s">
        <v>17</v>
      </c>
    </row>
    <row r="223" spans="1:10" ht="14.4" hidden="1" x14ac:dyDescent="0.3">
      <c r="A223" s="14" t="s">
        <v>2354</v>
      </c>
      <c r="B223" s="13" t="s">
        <v>171</v>
      </c>
      <c r="C223" s="14">
        <v>765591904</v>
      </c>
      <c r="D223" s="14" t="s">
        <v>13</v>
      </c>
      <c r="E223" s="14" t="s">
        <v>14</v>
      </c>
      <c r="F223" s="14" t="s">
        <v>15</v>
      </c>
      <c r="G223" s="15">
        <v>1218</v>
      </c>
      <c r="H223" s="14" t="s">
        <v>16</v>
      </c>
      <c r="I223" s="12">
        <v>1.0669999999999999</v>
      </c>
      <c r="J223" s="14" t="s">
        <v>17</v>
      </c>
    </row>
    <row r="224" spans="1:10" ht="14.4" hidden="1" x14ac:dyDescent="0.3">
      <c r="A224" s="14" t="s">
        <v>2355</v>
      </c>
      <c r="B224" s="13" t="s">
        <v>365</v>
      </c>
      <c r="C224" s="14">
        <v>129011233</v>
      </c>
      <c r="D224" s="14" t="s">
        <v>39</v>
      </c>
      <c r="E224" s="16" t="s">
        <v>1598</v>
      </c>
      <c r="F224" s="16" t="s">
        <v>1599</v>
      </c>
      <c r="G224" s="15">
        <v>201</v>
      </c>
      <c r="H224" s="14" t="s">
        <v>23</v>
      </c>
      <c r="I224" s="12">
        <v>0.97</v>
      </c>
      <c r="J224" s="14" t="s">
        <v>17</v>
      </c>
    </row>
    <row r="225" spans="1:10" ht="14.4" hidden="1" x14ac:dyDescent="0.3">
      <c r="A225" s="14" t="s">
        <v>2356</v>
      </c>
      <c r="B225" s="13" t="s">
        <v>87</v>
      </c>
      <c r="C225" s="14">
        <v>868107038</v>
      </c>
      <c r="D225" s="14" t="s">
        <v>20</v>
      </c>
      <c r="E225" s="14" t="s">
        <v>21</v>
      </c>
      <c r="F225" s="14" t="s">
        <v>22</v>
      </c>
      <c r="G225" s="15">
        <v>100</v>
      </c>
      <c r="H225" s="14" t="s">
        <v>23</v>
      </c>
      <c r="I225" s="12">
        <v>0.97</v>
      </c>
      <c r="J225" s="14" t="s">
        <v>17</v>
      </c>
    </row>
    <row r="226" spans="1:10" ht="14.4" hidden="1" x14ac:dyDescent="0.3">
      <c r="A226" s="14" t="s">
        <v>2357</v>
      </c>
      <c r="B226" s="13" t="s">
        <v>58</v>
      </c>
      <c r="C226" s="14">
        <v>919281132</v>
      </c>
      <c r="D226" s="14" t="s">
        <v>59</v>
      </c>
      <c r="E226" s="16" t="s">
        <v>1604</v>
      </c>
      <c r="F226" s="16" t="s">
        <v>1605</v>
      </c>
      <c r="G226" s="15">
        <v>2044</v>
      </c>
      <c r="H226" s="14" t="s">
        <v>60</v>
      </c>
      <c r="I226" s="12">
        <v>1.0669999999999999</v>
      </c>
      <c r="J226" s="14" t="s">
        <v>17</v>
      </c>
    </row>
    <row r="227" spans="1:10" ht="14.4" hidden="1" x14ac:dyDescent="0.3">
      <c r="A227" s="14" t="s">
        <v>2358</v>
      </c>
      <c r="B227" s="13" t="s">
        <v>197</v>
      </c>
      <c r="C227" s="14">
        <v>781442630</v>
      </c>
      <c r="D227" s="14" t="s">
        <v>59</v>
      </c>
      <c r="E227" s="16" t="s">
        <v>1604</v>
      </c>
      <c r="F227" s="16" t="s">
        <v>1605</v>
      </c>
      <c r="G227" s="15">
        <v>2161</v>
      </c>
      <c r="H227" s="14" t="s">
        <v>60</v>
      </c>
      <c r="I227" s="12">
        <v>1.0669999999999999</v>
      </c>
      <c r="J227" s="14" t="s">
        <v>17</v>
      </c>
    </row>
    <row r="228" spans="1:10" ht="14.4" hidden="1" x14ac:dyDescent="0.3">
      <c r="A228" s="14" t="s">
        <v>2359</v>
      </c>
      <c r="B228" s="13" t="s">
        <v>344</v>
      </c>
      <c r="C228" s="14">
        <v>730162041</v>
      </c>
      <c r="D228" s="14" t="s">
        <v>35</v>
      </c>
      <c r="E228" s="14" t="s">
        <v>36</v>
      </c>
      <c r="F228" s="14" t="s">
        <v>26</v>
      </c>
      <c r="G228" s="15">
        <v>547</v>
      </c>
      <c r="H228" s="14" t="s">
        <v>37</v>
      </c>
      <c r="I228" s="12">
        <v>0.98939999999999995</v>
      </c>
      <c r="J228" s="14" t="s">
        <v>17</v>
      </c>
    </row>
    <row r="229" spans="1:10" ht="14.4" hidden="1" x14ac:dyDescent="0.3">
      <c r="A229" s="14" t="s">
        <v>2360</v>
      </c>
      <c r="B229" s="13" t="s">
        <v>520</v>
      </c>
      <c r="C229" s="14">
        <v>640117228</v>
      </c>
      <c r="D229" s="14" t="s">
        <v>39</v>
      </c>
      <c r="E229" s="16" t="s">
        <v>1598</v>
      </c>
      <c r="F229" s="16" t="s">
        <v>1599</v>
      </c>
      <c r="G229" s="15">
        <v>208</v>
      </c>
      <c r="H229" s="14" t="s">
        <v>23</v>
      </c>
      <c r="I229" s="12">
        <v>0.97</v>
      </c>
      <c r="J229" s="14" t="s">
        <v>17</v>
      </c>
    </row>
    <row r="230" spans="1:10" ht="14.4" hidden="1" x14ac:dyDescent="0.3">
      <c r="A230" s="14" t="s">
        <v>2361</v>
      </c>
      <c r="B230" s="13" t="s">
        <v>143</v>
      </c>
      <c r="C230" s="14">
        <v>988340090</v>
      </c>
      <c r="D230" s="14" t="s">
        <v>59</v>
      </c>
      <c r="E230" s="16" t="s">
        <v>1604</v>
      </c>
      <c r="F230" s="16" t="s">
        <v>1605</v>
      </c>
      <c r="G230" s="15">
        <v>2061</v>
      </c>
      <c r="H230" s="14" t="s">
        <v>60</v>
      </c>
      <c r="I230" s="12">
        <v>1.0669999999999999</v>
      </c>
      <c r="J230" s="14" t="s">
        <v>17</v>
      </c>
    </row>
    <row r="231" spans="1:10" ht="14.4" hidden="1" x14ac:dyDescent="0.3">
      <c r="A231" s="14" t="s">
        <v>2362</v>
      </c>
      <c r="B231" s="13" t="s">
        <v>412</v>
      </c>
      <c r="C231" s="14">
        <v>953432141</v>
      </c>
      <c r="D231" s="14" t="s">
        <v>39</v>
      </c>
      <c r="E231" s="16" t="s">
        <v>1598</v>
      </c>
      <c r="F231" s="16" t="s">
        <v>1599</v>
      </c>
      <c r="G231" s="15">
        <v>210</v>
      </c>
      <c r="H231" s="14" t="s">
        <v>23</v>
      </c>
      <c r="I231" s="12">
        <v>0.97</v>
      </c>
      <c r="J231" s="14" t="s">
        <v>17</v>
      </c>
    </row>
    <row r="232" spans="1:10" ht="14.4" hidden="1" x14ac:dyDescent="0.3">
      <c r="A232" s="14" t="s">
        <v>2363</v>
      </c>
      <c r="B232" s="13" t="s">
        <v>307</v>
      </c>
      <c r="C232" s="14">
        <v>815326909</v>
      </c>
      <c r="D232" s="14" t="s">
        <v>1566</v>
      </c>
      <c r="E232" s="16" t="s">
        <v>1596</v>
      </c>
      <c r="F232" s="16"/>
      <c r="G232" s="15">
        <v>212</v>
      </c>
      <c r="H232" s="14" t="s">
        <v>23</v>
      </c>
      <c r="I232" s="12">
        <v>0.98939999999999995</v>
      </c>
      <c r="J232" s="14" t="s">
        <v>17</v>
      </c>
    </row>
    <row r="233" spans="1:10" ht="14.4" hidden="1" x14ac:dyDescent="0.3">
      <c r="A233" s="14" t="s">
        <v>2364</v>
      </c>
      <c r="B233" s="13" t="s">
        <v>625</v>
      </c>
      <c r="C233" s="14">
        <v>561639389</v>
      </c>
      <c r="D233" s="14" t="s">
        <v>35</v>
      </c>
      <c r="E233" s="14" t="s">
        <v>36</v>
      </c>
      <c r="F233" s="14" t="s">
        <v>26</v>
      </c>
      <c r="G233" s="15">
        <v>549</v>
      </c>
      <c r="H233" s="14" t="s">
        <v>37</v>
      </c>
      <c r="I233" s="12">
        <v>0.98939999999999995</v>
      </c>
      <c r="J233" s="14" t="s">
        <v>17</v>
      </c>
    </row>
    <row r="234" spans="1:10" ht="14.4" hidden="1" x14ac:dyDescent="0.3">
      <c r="A234" s="14" t="s">
        <v>2365</v>
      </c>
      <c r="B234" s="13" t="s">
        <v>64</v>
      </c>
      <c r="C234" s="14">
        <v>115520565</v>
      </c>
      <c r="D234" s="14" t="s">
        <v>13</v>
      </c>
      <c r="E234" s="14" t="s">
        <v>14</v>
      </c>
      <c r="F234" s="14" t="s">
        <v>15</v>
      </c>
      <c r="G234" s="15">
        <v>1307</v>
      </c>
      <c r="H234" s="14" t="s">
        <v>16</v>
      </c>
      <c r="I234" s="12">
        <v>1.0669999999999999</v>
      </c>
      <c r="J234" s="14" t="s">
        <v>17</v>
      </c>
    </row>
    <row r="235" spans="1:10" ht="14.4" hidden="1" x14ac:dyDescent="0.3">
      <c r="A235" s="14" t="s">
        <v>2366</v>
      </c>
      <c r="B235" s="13" t="s">
        <v>142</v>
      </c>
      <c r="C235" s="14">
        <v>453393525</v>
      </c>
      <c r="D235" s="14" t="s">
        <v>39</v>
      </c>
      <c r="E235" s="16" t="s">
        <v>1598</v>
      </c>
      <c r="F235" s="16" t="s">
        <v>1599</v>
      </c>
      <c r="G235" s="15">
        <v>207</v>
      </c>
      <c r="H235" s="14" t="s">
        <v>23</v>
      </c>
      <c r="I235" s="12">
        <v>0.97</v>
      </c>
      <c r="J235" s="14" t="s">
        <v>17</v>
      </c>
    </row>
    <row r="236" spans="1:10" ht="14.4" hidden="1" x14ac:dyDescent="0.3">
      <c r="A236" s="14" t="s">
        <v>2367</v>
      </c>
      <c r="B236" s="13" t="s">
        <v>591</v>
      </c>
      <c r="C236" s="14">
        <v>235902795</v>
      </c>
      <c r="D236" s="14" t="s">
        <v>29</v>
      </c>
      <c r="E236" s="16" t="s">
        <v>1600</v>
      </c>
      <c r="F236" s="16" t="s">
        <v>1601</v>
      </c>
      <c r="G236" s="15">
        <v>217</v>
      </c>
      <c r="H236" s="14" t="s">
        <v>23</v>
      </c>
      <c r="I236" s="12">
        <v>0.97</v>
      </c>
      <c r="J236" s="14" t="s">
        <v>17</v>
      </c>
    </row>
    <row r="237" spans="1:10" ht="14.4" hidden="1" x14ac:dyDescent="0.3">
      <c r="A237" s="14" t="s">
        <v>2368</v>
      </c>
      <c r="B237" s="13" t="s">
        <v>284</v>
      </c>
      <c r="C237" s="14">
        <v>976864686</v>
      </c>
      <c r="D237" s="14" t="s">
        <v>39</v>
      </c>
      <c r="E237" s="16" t="s">
        <v>1598</v>
      </c>
      <c r="F237" s="16" t="s">
        <v>1599</v>
      </c>
      <c r="G237" s="15">
        <v>212</v>
      </c>
      <c r="H237" s="14" t="s">
        <v>23</v>
      </c>
      <c r="I237" s="12">
        <v>0.97</v>
      </c>
      <c r="J237" s="14" t="s">
        <v>17</v>
      </c>
    </row>
    <row r="238" spans="1:10" ht="14.4" hidden="1" x14ac:dyDescent="0.3">
      <c r="A238" s="14" t="s">
        <v>2369</v>
      </c>
      <c r="B238" s="13" t="s">
        <v>346</v>
      </c>
      <c r="C238" s="14">
        <v>555972264</v>
      </c>
      <c r="D238" s="14" t="s">
        <v>29</v>
      </c>
      <c r="E238" s="16" t="s">
        <v>1600</v>
      </c>
      <c r="F238" s="16" t="s">
        <v>1601</v>
      </c>
      <c r="G238" s="15">
        <v>208</v>
      </c>
      <c r="H238" s="14" t="s">
        <v>23</v>
      </c>
      <c r="I238" s="12">
        <v>0.97</v>
      </c>
      <c r="J238" s="14" t="s">
        <v>17</v>
      </c>
    </row>
    <row r="239" spans="1:10" ht="14.4" hidden="1" x14ac:dyDescent="0.3">
      <c r="A239" s="14" t="s">
        <v>2370</v>
      </c>
      <c r="B239" s="13" t="s">
        <v>406</v>
      </c>
      <c r="C239" s="14">
        <v>965441490</v>
      </c>
      <c r="D239" s="14" t="s">
        <v>20</v>
      </c>
      <c r="E239" s="14" t="s">
        <v>21</v>
      </c>
      <c r="F239" s="14" t="s">
        <v>22</v>
      </c>
      <c r="G239" s="15">
        <v>110</v>
      </c>
      <c r="H239" s="14" t="s">
        <v>23</v>
      </c>
      <c r="I239" s="12">
        <v>0.97</v>
      </c>
      <c r="J239" s="14" t="s">
        <v>17</v>
      </c>
    </row>
    <row r="240" spans="1:10" ht="14.4" hidden="1" x14ac:dyDescent="0.3">
      <c r="A240" s="14" t="s">
        <v>2371</v>
      </c>
      <c r="B240" s="13" t="s">
        <v>314</v>
      </c>
      <c r="C240" s="14">
        <v>671471702</v>
      </c>
      <c r="D240" s="14" t="s">
        <v>20</v>
      </c>
      <c r="E240" s="14" t="s">
        <v>21</v>
      </c>
      <c r="F240" s="14" t="s">
        <v>22</v>
      </c>
      <c r="G240" s="15">
        <v>104</v>
      </c>
      <c r="H240" s="14" t="s">
        <v>23</v>
      </c>
      <c r="I240" s="12">
        <v>0.97</v>
      </c>
      <c r="J240" s="14" t="s">
        <v>17</v>
      </c>
    </row>
    <row r="241" spans="1:10" ht="14.4" hidden="1" x14ac:dyDescent="0.3">
      <c r="A241" s="14" t="s">
        <v>2372</v>
      </c>
      <c r="B241" s="13" t="s">
        <v>217</v>
      </c>
      <c r="C241" s="14">
        <v>860989905</v>
      </c>
      <c r="D241" s="14" t="s">
        <v>20</v>
      </c>
      <c r="E241" s="14" t="s">
        <v>21</v>
      </c>
      <c r="F241" s="14" t="s">
        <v>22</v>
      </c>
      <c r="G241" s="15">
        <v>107</v>
      </c>
      <c r="H241" s="14" t="s">
        <v>23</v>
      </c>
      <c r="I241" s="12">
        <v>0.97</v>
      </c>
      <c r="J241" s="14" t="s">
        <v>17</v>
      </c>
    </row>
    <row r="242" spans="1:10" ht="14.4" hidden="1" x14ac:dyDescent="0.3">
      <c r="A242" s="14" t="s">
        <v>2373</v>
      </c>
      <c r="B242" s="13" t="s">
        <v>170</v>
      </c>
      <c r="C242" s="14">
        <v>631744399</v>
      </c>
      <c r="D242" s="14" t="s">
        <v>59</v>
      </c>
      <c r="E242" s="16" t="s">
        <v>1604</v>
      </c>
      <c r="F242" s="16" t="s">
        <v>1605</v>
      </c>
      <c r="G242" s="15">
        <v>2058</v>
      </c>
      <c r="H242" s="14" t="s">
        <v>60</v>
      </c>
      <c r="I242" s="12">
        <v>1.0669999999999999</v>
      </c>
      <c r="J242" s="14" t="s">
        <v>17</v>
      </c>
    </row>
    <row r="243" spans="1:10" ht="14.4" hidden="1" x14ac:dyDescent="0.3">
      <c r="A243" s="14" t="s">
        <v>2374</v>
      </c>
      <c r="B243" s="13" t="s">
        <v>474</v>
      </c>
      <c r="C243" s="14">
        <v>682721911</v>
      </c>
      <c r="D243" s="14" t="s">
        <v>29</v>
      </c>
      <c r="E243" s="16"/>
      <c r="F243" s="16"/>
      <c r="G243" s="15">
        <v>201</v>
      </c>
      <c r="H243" s="14" t="s">
        <v>23</v>
      </c>
      <c r="I243" s="12">
        <v>0.97</v>
      </c>
      <c r="J243" s="14" t="s">
        <v>17</v>
      </c>
    </row>
    <row r="244" spans="1:10" ht="14.4" hidden="1" x14ac:dyDescent="0.3">
      <c r="A244" s="14" t="s">
        <v>2375</v>
      </c>
      <c r="B244" s="13" t="s">
        <v>817</v>
      </c>
      <c r="C244" s="14">
        <v>164355745</v>
      </c>
      <c r="D244" s="14" t="s">
        <v>1566</v>
      </c>
      <c r="E244" s="16" t="s">
        <v>1596</v>
      </c>
      <c r="F244" s="16" t="s">
        <v>1597</v>
      </c>
      <c r="G244" s="15">
        <v>219</v>
      </c>
      <c r="H244" s="14" t="s">
        <v>23</v>
      </c>
      <c r="I244" s="12">
        <v>1.02</v>
      </c>
      <c r="J244" s="14" t="s">
        <v>637</v>
      </c>
    </row>
    <row r="245" spans="1:10" ht="14.4" hidden="1" x14ac:dyDescent="0.3">
      <c r="A245" s="14" t="s">
        <v>2376</v>
      </c>
      <c r="B245" s="13" t="s">
        <v>568</v>
      </c>
      <c r="C245" s="14">
        <v>406290738</v>
      </c>
      <c r="D245" s="14" t="s">
        <v>20</v>
      </c>
      <c r="E245" s="14" t="s">
        <v>21</v>
      </c>
      <c r="F245" s="14" t="s">
        <v>22</v>
      </c>
      <c r="G245" s="15">
        <v>105</v>
      </c>
      <c r="H245" s="14" t="s">
        <v>23</v>
      </c>
      <c r="I245" s="12">
        <v>0.97</v>
      </c>
      <c r="J245" s="14" t="s">
        <v>17</v>
      </c>
    </row>
    <row r="246" spans="1:10" ht="14.4" hidden="1" x14ac:dyDescent="0.3">
      <c r="A246" s="14" t="s">
        <v>2377</v>
      </c>
      <c r="B246" s="13" t="s">
        <v>529</v>
      </c>
      <c r="C246" s="14">
        <v>853576429</v>
      </c>
      <c r="D246" s="14" t="s">
        <v>39</v>
      </c>
      <c r="E246" s="16" t="s">
        <v>1598</v>
      </c>
      <c r="F246" s="16" t="s">
        <v>1599</v>
      </c>
      <c r="G246" s="15">
        <v>203</v>
      </c>
      <c r="H246" s="14" t="s">
        <v>23</v>
      </c>
      <c r="I246" s="12">
        <v>0.97</v>
      </c>
      <c r="J246" s="14" t="s">
        <v>17</v>
      </c>
    </row>
    <row r="247" spans="1:10" ht="14.4" hidden="1" x14ac:dyDescent="0.3">
      <c r="A247" s="14" t="s">
        <v>2378</v>
      </c>
      <c r="B247" s="13" t="s">
        <v>639</v>
      </c>
      <c r="C247" s="14">
        <v>378928592</v>
      </c>
      <c r="D247" s="14" t="s">
        <v>43</v>
      </c>
      <c r="E247" s="14" t="s">
        <v>44</v>
      </c>
      <c r="F247" s="14" t="s">
        <v>45</v>
      </c>
      <c r="G247" s="15">
        <v>109</v>
      </c>
      <c r="H247" s="14" t="s">
        <v>46</v>
      </c>
      <c r="I247" s="12">
        <v>1</v>
      </c>
      <c r="J247" s="14" t="s">
        <v>637</v>
      </c>
    </row>
    <row r="248" spans="1:10" ht="14.4" hidden="1" x14ac:dyDescent="0.3">
      <c r="A248" s="14" t="s">
        <v>2379</v>
      </c>
      <c r="B248" s="13" t="s">
        <v>527</v>
      </c>
      <c r="C248" s="14">
        <v>653455782</v>
      </c>
      <c r="D248" s="14" t="s">
        <v>31</v>
      </c>
      <c r="E248" s="14" t="s">
        <v>32</v>
      </c>
      <c r="F248" s="14" t="s">
        <v>33</v>
      </c>
      <c r="G248" s="15">
        <v>259</v>
      </c>
      <c r="H248" s="14" t="s">
        <v>23</v>
      </c>
      <c r="I248" s="12">
        <v>0.97</v>
      </c>
      <c r="J248" s="14" t="s">
        <v>17</v>
      </c>
    </row>
    <row r="249" spans="1:10" ht="14.4" hidden="1" x14ac:dyDescent="0.3">
      <c r="A249" s="14" t="s">
        <v>2380</v>
      </c>
      <c r="B249" s="13" t="s">
        <v>837</v>
      </c>
      <c r="C249" s="14">
        <v>896792639</v>
      </c>
      <c r="D249" s="14" t="s">
        <v>31</v>
      </c>
      <c r="E249" s="14" t="s">
        <v>32</v>
      </c>
      <c r="F249" s="14" t="s">
        <v>33</v>
      </c>
      <c r="G249" s="15">
        <v>266</v>
      </c>
      <c r="H249" s="14" t="s">
        <v>23</v>
      </c>
      <c r="I249" s="12">
        <v>1</v>
      </c>
      <c r="J249" s="14" t="s">
        <v>637</v>
      </c>
    </row>
    <row r="250" spans="1:10" ht="14.4" hidden="1" x14ac:dyDescent="0.3">
      <c r="A250" s="14" t="s">
        <v>2381</v>
      </c>
      <c r="B250" s="13" t="s">
        <v>767</v>
      </c>
      <c r="C250" s="14">
        <v>352054178</v>
      </c>
      <c r="D250" s="14" t="s">
        <v>39</v>
      </c>
      <c r="E250" s="16" t="s">
        <v>1598</v>
      </c>
      <c r="F250" s="16" t="s">
        <v>1599</v>
      </c>
      <c r="G250" s="15">
        <v>208</v>
      </c>
      <c r="H250" s="14" t="s">
        <v>23</v>
      </c>
      <c r="I250" s="12">
        <v>1</v>
      </c>
      <c r="J250" s="14" t="s">
        <v>637</v>
      </c>
    </row>
    <row r="251" spans="1:10" ht="14.4" hidden="1" x14ac:dyDescent="0.3">
      <c r="A251" s="14" t="s">
        <v>2382</v>
      </c>
      <c r="B251" s="13" t="s">
        <v>811</v>
      </c>
      <c r="C251" s="14">
        <v>578123246</v>
      </c>
      <c r="D251" s="14" t="s">
        <v>20</v>
      </c>
      <c r="E251" s="14" t="s">
        <v>21</v>
      </c>
      <c r="F251" s="14" t="s">
        <v>22</v>
      </c>
      <c r="G251" s="15">
        <v>215</v>
      </c>
      <c r="H251" s="14" t="s">
        <v>23</v>
      </c>
      <c r="I251" s="12">
        <v>1</v>
      </c>
      <c r="J251" s="14" t="s">
        <v>637</v>
      </c>
    </row>
    <row r="252" spans="1:10" ht="14.4" hidden="1" x14ac:dyDescent="0.3">
      <c r="A252" s="14" t="s">
        <v>2383</v>
      </c>
      <c r="B252" s="13" t="s">
        <v>791</v>
      </c>
      <c r="C252" s="14">
        <v>880022882</v>
      </c>
      <c r="D252" s="14" t="s">
        <v>20</v>
      </c>
      <c r="E252" s="14" t="s">
        <v>21</v>
      </c>
      <c r="F252" s="14" t="s">
        <v>22</v>
      </c>
      <c r="G252" s="15">
        <v>549</v>
      </c>
      <c r="H252" s="14" t="s">
        <v>23</v>
      </c>
      <c r="I252" s="12">
        <v>1.02</v>
      </c>
      <c r="J252" s="14" t="s">
        <v>637</v>
      </c>
    </row>
    <row r="253" spans="1:10" ht="14.4" hidden="1" x14ac:dyDescent="0.3">
      <c r="A253" s="14" t="s">
        <v>2384</v>
      </c>
      <c r="B253" s="13" t="s">
        <v>702</v>
      </c>
      <c r="C253" s="14">
        <v>203591991</v>
      </c>
      <c r="D253" s="14" t="s">
        <v>39</v>
      </c>
      <c r="E253" s="16" t="s">
        <v>1598</v>
      </c>
      <c r="F253" s="16" t="s">
        <v>1599</v>
      </c>
      <c r="G253" s="15">
        <v>100</v>
      </c>
      <c r="H253" s="14" t="s">
        <v>23</v>
      </c>
      <c r="I253" s="12">
        <v>1</v>
      </c>
      <c r="J253" s="14" t="s">
        <v>637</v>
      </c>
    </row>
    <row r="254" spans="1:10" ht="14.4" hidden="1" x14ac:dyDescent="0.3">
      <c r="A254" s="14" t="s">
        <v>2385</v>
      </c>
      <c r="B254" s="13" t="s">
        <v>723</v>
      </c>
      <c r="C254" s="14">
        <v>262668763</v>
      </c>
      <c r="D254" s="14" t="s">
        <v>31</v>
      </c>
      <c r="E254" s="14" t="s">
        <v>32</v>
      </c>
      <c r="F254" s="14" t="s">
        <v>33</v>
      </c>
      <c r="G254" s="15">
        <v>253</v>
      </c>
      <c r="H254" s="14" t="s">
        <v>23</v>
      </c>
      <c r="I254" s="12">
        <v>1</v>
      </c>
      <c r="J254" s="14" t="s">
        <v>637</v>
      </c>
    </row>
    <row r="255" spans="1:10" ht="14.4" hidden="1" x14ac:dyDescent="0.3">
      <c r="A255" s="14" t="s">
        <v>2386</v>
      </c>
      <c r="B255" s="13" t="s">
        <v>719</v>
      </c>
      <c r="C255" s="14">
        <v>825010205</v>
      </c>
      <c r="D255" s="14" t="s">
        <v>20</v>
      </c>
      <c r="E255" s="14" t="s">
        <v>21</v>
      </c>
      <c r="F255" s="14" t="s">
        <v>22</v>
      </c>
      <c r="G255" s="15">
        <v>105</v>
      </c>
      <c r="H255" s="14" t="s">
        <v>23</v>
      </c>
      <c r="I255" s="12">
        <v>1</v>
      </c>
      <c r="J255" s="14" t="s">
        <v>637</v>
      </c>
    </row>
    <row r="256" spans="1:10" ht="14.4" hidden="1" x14ac:dyDescent="0.3">
      <c r="A256" s="14" t="s">
        <v>2387</v>
      </c>
      <c r="B256" s="13" t="s">
        <v>907</v>
      </c>
      <c r="C256" s="14">
        <v>618204127</v>
      </c>
      <c r="D256" s="14" t="s">
        <v>35</v>
      </c>
      <c r="E256" s="14" t="s">
        <v>36</v>
      </c>
      <c r="F256" s="14" t="s">
        <v>26</v>
      </c>
      <c r="G256" s="15">
        <v>512</v>
      </c>
      <c r="H256" s="14" t="s">
        <v>37</v>
      </c>
      <c r="I256" s="12">
        <v>1.02</v>
      </c>
      <c r="J256" s="14" t="s">
        <v>637</v>
      </c>
    </row>
    <row r="257" spans="1:10" ht="14.4" hidden="1" x14ac:dyDescent="0.3">
      <c r="A257" s="14" t="s">
        <v>2388</v>
      </c>
      <c r="B257" s="13" t="s">
        <v>972</v>
      </c>
      <c r="C257" s="14">
        <v>627501682</v>
      </c>
      <c r="D257" s="14" t="s">
        <v>13</v>
      </c>
      <c r="E257" s="14" t="s">
        <v>14</v>
      </c>
      <c r="F257" s="14" t="s">
        <v>15</v>
      </c>
      <c r="G257" s="15">
        <v>1236</v>
      </c>
      <c r="H257" s="14" t="s">
        <v>16</v>
      </c>
      <c r="I257" s="12">
        <v>1.1000000000000001</v>
      </c>
      <c r="J257" s="14" t="s">
        <v>637</v>
      </c>
    </row>
    <row r="258" spans="1:10" ht="14.4" hidden="1" x14ac:dyDescent="0.3">
      <c r="A258" s="14" t="s">
        <v>2389</v>
      </c>
      <c r="B258" s="13" t="s">
        <v>964</v>
      </c>
      <c r="C258" s="14">
        <v>928858691</v>
      </c>
      <c r="D258" s="14" t="s">
        <v>20</v>
      </c>
      <c r="E258" s="14" t="s">
        <v>21</v>
      </c>
      <c r="F258" s="14" t="s">
        <v>22</v>
      </c>
      <c r="G258" s="15">
        <v>105</v>
      </c>
      <c r="H258" s="14" t="s">
        <v>23</v>
      </c>
      <c r="I258" s="12">
        <v>1</v>
      </c>
      <c r="J258" s="14" t="s">
        <v>637</v>
      </c>
    </row>
    <row r="259" spans="1:10" ht="14.4" hidden="1" x14ac:dyDescent="0.3">
      <c r="A259" s="14" t="s">
        <v>2390</v>
      </c>
      <c r="B259" s="13" t="s">
        <v>1018</v>
      </c>
      <c r="C259" s="14">
        <v>175099853</v>
      </c>
      <c r="D259" s="14" t="s">
        <v>20</v>
      </c>
      <c r="E259" s="14" t="s">
        <v>21</v>
      </c>
      <c r="F259" s="14" t="s">
        <v>22</v>
      </c>
      <c r="G259" s="15">
        <v>105</v>
      </c>
      <c r="H259" s="14" t="s">
        <v>23</v>
      </c>
      <c r="I259" s="12">
        <v>1</v>
      </c>
      <c r="J259" s="14" t="s">
        <v>637</v>
      </c>
    </row>
    <row r="260" spans="1:10" ht="14.4" hidden="1" x14ac:dyDescent="0.3">
      <c r="A260" s="14" t="s">
        <v>2391</v>
      </c>
      <c r="B260" s="13" t="s">
        <v>871</v>
      </c>
      <c r="C260" s="14">
        <v>601199931</v>
      </c>
      <c r="D260" s="14" t="s">
        <v>25</v>
      </c>
      <c r="E260" s="16" t="s">
        <v>1602</v>
      </c>
      <c r="F260" s="16" t="s">
        <v>1603</v>
      </c>
      <c r="G260" s="15">
        <v>215</v>
      </c>
      <c r="H260" s="14" t="s">
        <v>27</v>
      </c>
      <c r="I260" s="12">
        <v>1.02</v>
      </c>
      <c r="J260" s="14" t="s">
        <v>637</v>
      </c>
    </row>
    <row r="261" spans="1:10" ht="14.4" hidden="1" x14ac:dyDescent="0.3">
      <c r="A261" s="14" t="s">
        <v>2392</v>
      </c>
      <c r="B261" s="13" t="s">
        <v>929</v>
      </c>
      <c r="C261" s="14">
        <v>920278099</v>
      </c>
      <c r="D261" s="14" t="s">
        <v>59</v>
      </c>
      <c r="E261" s="16" t="s">
        <v>1604</v>
      </c>
      <c r="F261" s="16" t="s">
        <v>1605</v>
      </c>
      <c r="G261" s="15">
        <v>2102</v>
      </c>
      <c r="H261" s="14" t="s">
        <v>60</v>
      </c>
      <c r="I261" s="12">
        <v>1.1000000000000001</v>
      </c>
      <c r="J261" s="14" t="s">
        <v>637</v>
      </c>
    </row>
    <row r="262" spans="1:10" ht="14.4" hidden="1" x14ac:dyDescent="0.3">
      <c r="A262" s="14" t="s">
        <v>2393</v>
      </c>
      <c r="B262" s="13" t="s">
        <v>834</v>
      </c>
      <c r="C262" s="14">
        <v>384194031</v>
      </c>
      <c r="D262" s="14" t="s">
        <v>43</v>
      </c>
      <c r="E262" s="14" t="s">
        <v>44</v>
      </c>
      <c r="F262" s="14" t="s">
        <v>45</v>
      </c>
      <c r="G262" s="15">
        <v>109</v>
      </c>
      <c r="H262" s="14" t="s">
        <v>46</v>
      </c>
      <c r="I262" s="12">
        <v>1</v>
      </c>
      <c r="J262" s="14" t="s">
        <v>637</v>
      </c>
    </row>
    <row r="263" spans="1:10" ht="14.4" hidden="1" x14ac:dyDescent="0.3">
      <c r="A263" s="14" t="s">
        <v>2394</v>
      </c>
      <c r="B263" s="13" t="s">
        <v>992</v>
      </c>
      <c r="C263" s="14">
        <v>135748406</v>
      </c>
      <c r="D263" s="14" t="s">
        <v>43</v>
      </c>
      <c r="E263" s="14" t="s">
        <v>44</v>
      </c>
      <c r="F263" s="14" t="s">
        <v>45</v>
      </c>
      <c r="G263" s="15">
        <v>107</v>
      </c>
      <c r="H263" s="14" t="s">
        <v>46</v>
      </c>
      <c r="I263" s="12">
        <v>1</v>
      </c>
      <c r="J263" s="14" t="s">
        <v>637</v>
      </c>
    </row>
    <row r="264" spans="1:10" ht="14.4" hidden="1" x14ac:dyDescent="0.3">
      <c r="A264" s="14" t="s">
        <v>2395</v>
      </c>
      <c r="B264" s="13" t="s">
        <v>710</v>
      </c>
      <c r="C264" s="14">
        <v>674609472</v>
      </c>
      <c r="D264" s="14" t="s">
        <v>20</v>
      </c>
      <c r="E264" s="14" t="s">
        <v>21</v>
      </c>
      <c r="F264" s="14" t="s">
        <v>22</v>
      </c>
      <c r="G264" s="15">
        <v>100</v>
      </c>
      <c r="H264" s="14" t="s">
        <v>23</v>
      </c>
      <c r="I264" s="12">
        <v>1</v>
      </c>
      <c r="J264" s="14" t="s">
        <v>637</v>
      </c>
    </row>
    <row r="265" spans="1:10" ht="14.4" hidden="1" x14ac:dyDescent="0.3">
      <c r="A265" s="14" t="s">
        <v>2396</v>
      </c>
      <c r="B265" s="13" t="s">
        <v>927</v>
      </c>
      <c r="C265" s="14">
        <v>395074839</v>
      </c>
      <c r="D265" s="14" t="s">
        <v>29</v>
      </c>
      <c r="E265" s="16" t="s">
        <v>1600</v>
      </c>
      <c r="F265" s="16" t="s">
        <v>1601</v>
      </c>
      <c r="G265" s="15">
        <v>205</v>
      </c>
      <c r="H265" s="14" t="s">
        <v>23</v>
      </c>
      <c r="I265" s="12">
        <v>1</v>
      </c>
      <c r="J265" s="14" t="s">
        <v>637</v>
      </c>
    </row>
    <row r="266" spans="1:10" ht="14.4" hidden="1" x14ac:dyDescent="0.3">
      <c r="A266" s="14" t="s">
        <v>2397</v>
      </c>
      <c r="B266" s="13" t="s">
        <v>990</v>
      </c>
      <c r="C266" s="14">
        <v>884151542</v>
      </c>
      <c r="D266" s="14" t="s">
        <v>13</v>
      </c>
      <c r="E266" s="14" t="s">
        <v>14</v>
      </c>
      <c r="F266" s="14" t="s">
        <v>15</v>
      </c>
      <c r="G266" s="15">
        <v>1271</v>
      </c>
      <c r="H266" s="14" t="s">
        <v>16</v>
      </c>
      <c r="I266" s="12">
        <v>1.1000000000000001</v>
      </c>
      <c r="J266" s="14" t="s">
        <v>637</v>
      </c>
    </row>
    <row r="267" spans="1:10" ht="14.4" hidden="1" x14ac:dyDescent="0.3">
      <c r="A267" s="14" t="s">
        <v>2398</v>
      </c>
      <c r="B267" s="13" t="s">
        <v>877</v>
      </c>
      <c r="C267" s="14">
        <v>683107940</v>
      </c>
      <c r="D267" s="14" t="s">
        <v>13</v>
      </c>
      <c r="E267" s="14" t="s">
        <v>14</v>
      </c>
      <c r="F267" s="14" t="s">
        <v>15</v>
      </c>
      <c r="G267" s="15">
        <v>1287</v>
      </c>
      <c r="H267" s="14" t="s">
        <v>16</v>
      </c>
      <c r="I267" s="12">
        <v>1.1000000000000001</v>
      </c>
      <c r="J267" s="14" t="s">
        <v>637</v>
      </c>
    </row>
    <row r="268" spans="1:10" ht="14.4" hidden="1" x14ac:dyDescent="0.3">
      <c r="A268" s="14" t="s">
        <v>2399</v>
      </c>
      <c r="B268" s="13" t="s">
        <v>944</v>
      </c>
      <c r="C268" s="14">
        <v>741294881</v>
      </c>
      <c r="D268" s="14" t="s">
        <v>31</v>
      </c>
      <c r="E268" s="14" t="s">
        <v>32</v>
      </c>
      <c r="F268" s="14" t="s">
        <v>33</v>
      </c>
      <c r="G268" s="15">
        <v>263</v>
      </c>
      <c r="H268" s="14" t="s">
        <v>23</v>
      </c>
      <c r="I268" s="12">
        <v>1</v>
      </c>
      <c r="J268" s="14" t="s">
        <v>637</v>
      </c>
    </row>
    <row r="269" spans="1:10" ht="14.4" hidden="1" x14ac:dyDescent="0.3">
      <c r="A269" s="14" t="s">
        <v>2400</v>
      </c>
      <c r="B269" s="13" t="s">
        <v>1007</v>
      </c>
      <c r="C269" s="14">
        <v>381323604</v>
      </c>
      <c r="D269" s="14" t="s">
        <v>59</v>
      </c>
      <c r="E269" s="16" t="s">
        <v>1604</v>
      </c>
      <c r="F269" s="16" t="s">
        <v>1605</v>
      </c>
      <c r="G269" s="15">
        <v>2166</v>
      </c>
      <c r="H269" s="14" t="s">
        <v>60</v>
      </c>
      <c r="I269" s="12">
        <v>1.1000000000000001</v>
      </c>
      <c r="J269" s="14" t="s">
        <v>637</v>
      </c>
    </row>
    <row r="270" spans="1:10" ht="14.4" hidden="1" x14ac:dyDescent="0.3">
      <c r="A270" s="14" t="s">
        <v>2401</v>
      </c>
      <c r="B270" s="13" t="s">
        <v>715</v>
      </c>
      <c r="C270" s="14">
        <v>942388364</v>
      </c>
      <c r="D270" s="14" t="s">
        <v>29</v>
      </c>
      <c r="E270" s="16" t="s">
        <v>1600</v>
      </c>
      <c r="F270" s="16" t="s">
        <v>1601</v>
      </c>
      <c r="G270" s="15">
        <v>212</v>
      </c>
      <c r="H270" s="14" t="s">
        <v>23</v>
      </c>
      <c r="I270" s="12">
        <v>1</v>
      </c>
      <c r="J270" s="14" t="s">
        <v>637</v>
      </c>
    </row>
    <row r="271" spans="1:10" ht="14.4" hidden="1" x14ac:dyDescent="0.3">
      <c r="A271" s="14" t="s">
        <v>2402</v>
      </c>
      <c r="B271" s="13" t="s">
        <v>917</v>
      </c>
      <c r="C271" s="14">
        <v>230999379</v>
      </c>
      <c r="D271" s="14" t="s">
        <v>31</v>
      </c>
      <c r="E271" s="14" t="s">
        <v>32</v>
      </c>
      <c r="F271" s="14" t="s">
        <v>33</v>
      </c>
      <c r="G271" s="15">
        <v>256</v>
      </c>
      <c r="H271" s="14" t="s">
        <v>23</v>
      </c>
      <c r="I271" s="12">
        <v>1</v>
      </c>
      <c r="J271" s="14" t="s">
        <v>637</v>
      </c>
    </row>
    <row r="272" spans="1:10" ht="14.4" hidden="1" x14ac:dyDescent="0.3">
      <c r="A272" s="14" t="s">
        <v>2132</v>
      </c>
      <c r="B272" s="13" t="s">
        <v>980</v>
      </c>
      <c r="C272" s="14">
        <v>655595798</v>
      </c>
      <c r="D272" s="14" t="s">
        <v>59</v>
      </c>
      <c r="E272" s="16" t="s">
        <v>1604</v>
      </c>
      <c r="F272" s="16" t="s">
        <v>1605</v>
      </c>
      <c r="G272" s="15">
        <v>2191</v>
      </c>
      <c r="H272" s="14" t="s">
        <v>60</v>
      </c>
      <c r="I272" s="12">
        <v>1.1000000000000001</v>
      </c>
      <c r="J272" s="14" t="s">
        <v>637</v>
      </c>
    </row>
    <row r="273" spans="1:10" ht="14.4" hidden="1" x14ac:dyDescent="0.3">
      <c r="A273" s="14" t="s">
        <v>2403</v>
      </c>
      <c r="B273" s="13" t="s">
        <v>865</v>
      </c>
      <c r="C273" s="14">
        <v>181240325</v>
      </c>
      <c r="D273" s="14" t="s">
        <v>29</v>
      </c>
      <c r="E273" s="16"/>
      <c r="F273" s="16" t="s">
        <v>1601</v>
      </c>
      <c r="G273" s="15">
        <v>212</v>
      </c>
      <c r="H273" s="14" t="s">
        <v>23</v>
      </c>
      <c r="I273" s="12">
        <v>1</v>
      </c>
      <c r="J273" s="14" t="s">
        <v>637</v>
      </c>
    </row>
    <row r="274" spans="1:10" ht="14.4" hidden="1" x14ac:dyDescent="0.3">
      <c r="A274" s="14" t="s">
        <v>2404</v>
      </c>
      <c r="B274" s="13" t="s">
        <v>935</v>
      </c>
      <c r="C274" s="14">
        <v>748678007</v>
      </c>
      <c r="D274" s="14" t="s">
        <v>31</v>
      </c>
      <c r="E274" s="14"/>
      <c r="F274" s="14" t="s">
        <v>33</v>
      </c>
      <c r="G274" s="15">
        <v>273</v>
      </c>
      <c r="H274" s="14" t="s">
        <v>23</v>
      </c>
      <c r="I274" s="12">
        <v>1</v>
      </c>
      <c r="J274" s="14" t="s">
        <v>637</v>
      </c>
    </row>
    <row r="275" spans="1:10" ht="14.4" hidden="1" x14ac:dyDescent="0.3">
      <c r="A275" s="14" t="s">
        <v>2405</v>
      </c>
      <c r="B275" s="13" t="s">
        <v>998</v>
      </c>
      <c r="C275" s="14">
        <v>326958991</v>
      </c>
      <c r="D275" s="14" t="s">
        <v>59</v>
      </c>
      <c r="E275" s="16" t="s">
        <v>1604</v>
      </c>
      <c r="F275" s="16" t="s">
        <v>1605</v>
      </c>
      <c r="G275" s="15">
        <v>2149</v>
      </c>
      <c r="H275" s="14" t="s">
        <v>60</v>
      </c>
      <c r="I275" s="12">
        <v>1.1000000000000001</v>
      </c>
      <c r="J275" s="14" t="s">
        <v>637</v>
      </c>
    </row>
    <row r="276" spans="1:10" ht="14.4" hidden="1" x14ac:dyDescent="0.3">
      <c r="A276" s="14" t="s">
        <v>2406</v>
      </c>
      <c r="B276" s="13" t="s">
        <v>953</v>
      </c>
      <c r="C276" s="14">
        <v>777204055</v>
      </c>
      <c r="D276" s="14" t="s">
        <v>31</v>
      </c>
      <c r="E276" s="14" t="s">
        <v>32</v>
      </c>
      <c r="F276" s="14" t="s">
        <v>33</v>
      </c>
      <c r="G276" s="15">
        <v>255</v>
      </c>
      <c r="H276" s="14" t="s">
        <v>23</v>
      </c>
      <c r="I276" s="12">
        <v>1</v>
      </c>
      <c r="J276" s="14" t="s">
        <v>637</v>
      </c>
    </row>
    <row r="277" spans="1:10" ht="14.4" hidden="1" x14ac:dyDescent="0.3">
      <c r="A277" s="14" t="s">
        <v>2407</v>
      </c>
      <c r="B277" s="13" t="s">
        <v>1035</v>
      </c>
      <c r="C277" s="14">
        <v>983565352</v>
      </c>
      <c r="D277" s="14" t="s">
        <v>13</v>
      </c>
      <c r="E277" s="14" t="s">
        <v>14</v>
      </c>
      <c r="F277" s="14" t="s">
        <v>15</v>
      </c>
      <c r="G277" s="15">
        <v>1318</v>
      </c>
      <c r="H277" s="14" t="s">
        <v>16</v>
      </c>
      <c r="I277" s="12">
        <v>1.1000000000000001</v>
      </c>
      <c r="J277" s="14" t="s">
        <v>637</v>
      </c>
    </row>
    <row r="278" spans="1:10" ht="14.4" hidden="1" x14ac:dyDescent="0.3">
      <c r="A278" s="14" t="s">
        <v>2408</v>
      </c>
      <c r="B278" s="13" t="s">
        <v>883</v>
      </c>
      <c r="C278" s="14">
        <v>861689241</v>
      </c>
      <c r="D278" s="14" t="s">
        <v>29</v>
      </c>
      <c r="E278" s="16" t="s">
        <v>1600</v>
      </c>
      <c r="F278" s="16" t="s">
        <v>1601</v>
      </c>
      <c r="G278" s="15">
        <v>219</v>
      </c>
      <c r="H278" s="14" t="s">
        <v>23</v>
      </c>
      <c r="I278" s="12">
        <v>1</v>
      </c>
      <c r="J278" s="14" t="s">
        <v>637</v>
      </c>
    </row>
    <row r="279" spans="1:10" ht="14.4" hidden="1" x14ac:dyDescent="0.3">
      <c r="A279" s="14" t="s">
        <v>2409</v>
      </c>
      <c r="B279" s="13" t="s">
        <v>912</v>
      </c>
      <c r="C279" s="14">
        <v>726513692</v>
      </c>
      <c r="D279" s="14" t="s">
        <v>13</v>
      </c>
      <c r="E279" s="14" t="s">
        <v>14</v>
      </c>
      <c r="F279" s="14" t="s">
        <v>15</v>
      </c>
      <c r="G279" s="15">
        <v>1212</v>
      </c>
      <c r="H279" s="14" t="s">
        <v>16</v>
      </c>
      <c r="I279" s="12">
        <v>1.1000000000000001</v>
      </c>
      <c r="J279" s="14" t="s">
        <v>637</v>
      </c>
    </row>
    <row r="280" spans="1:10" ht="14.4" hidden="1" x14ac:dyDescent="0.3">
      <c r="A280" s="14" t="s">
        <v>2410</v>
      </c>
      <c r="B280" s="13" t="s">
        <v>951</v>
      </c>
      <c r="C280" s="14">
        <v>905452068</v>
      </c>
      <c r="D280" s="14" t="s">
        <v>25</v>
      </c>
      <c r="E280" s="16" t="s">
        <v>1602</v>
      </c>
      <c r="F280" s="16" t="s">
        <v>1603</v>
      </c>
      <c r="G280" s="15">
        <v>213</v>
      </c>
      <c r="H280" s="14" t="s">
        <v>27</v>
      </c>
      <c r="I280" s="12">
        <v>1.02</v>
      </c>
      <c r="J280" s="14" t="s">
        <v>637</v>
      </c>
    </row>
    <row r="281" spans="1:10" ht="14.4" hidden="1" x14ac:dyDescent="0.3">
      <c r="A281" s="14" t="s">
        <v>1614</v>
      </c>
      <c r="B281" s="13" t="s">
        <v>1033</v>
      </c>
      <c r="C281" s="14">
        <v>411207339</v>
      </c>
      <c r="D281" s="14" t="s">
        <v>39</v>
      </c>
      <c r="E281" s="16" t="s">
        <v>1598</v>
      </c>
      <c r="F281" s="16" t="s">
        <v>1599</v>
      </c>
      <c r="G281" s="15">
        <v>204</v>
      </c>
      <c r="H281" s="14" t="s">
        <v>23</v>
      </c>
      <c r="I281" s="12">
        <v>1</v>
      </c>
      <c r="J281" s="14" t="s">
        <v>637</v>
      </c>
    </row>
    <row r="282" spans="1:10" ht="14.4" hidden="1" x14ac:dyDescent="0.3">
      <c r="A282" s="14" t="s">
        <v>2411</v>
      </c>
      <c r="B282" s="13" t="s">
        <v>975</v>
      </c>
      <c r="C282" s="14">
        <v>617201995</v>
      </c>
      <c r="D282" s="14" t="s">
        <v>25</v>
      </c>
      <c r="E282" s="16" t="s">
        <v>1602</v>
      </c>
      <c r="F282" s="16" t="s">
        <v>1603</v>
      </c>
      <c r="G282" s="15">
        <v>204</v>
      </c>
      <c r="H282" s="14" t="s">
        <v>27</v>
      </c>
      <c r="I282" s="12">
        <v>1.02</v>
      </c>
      <c r="J282" s="14" t="s">
        <v>637</v>
      </c>
    </row>
    <row r="283" spans="1:10" ht="14.4" hidden="1" x14ac:dyDescent="0.3">
      <c r="A283" s="14" t="s">
        <v>2412</v>
      </c>
      <c r="B283" s="13" t="s">
        <v>901</v>
      </c>
      <c r="C283" s="14">
        <v>434042810</v>
      </c>
      <c r="D283" s="14" t="s">
        <v>39</v>
      </c>
      <c r="E283" s="16" t="s">
        <v>1598</v>
      </c>
      <c r="F283" s="16" t="s">
        <v>1599</v>
      </c>
      <c r="G283" s="15">
        <v>212</v>
      </c>
      <c r="H283" s="14" t="s">
        <v>23</v>
      </c>
      <c r="I283" s="12">
        <v>1</v>
      </c>
      <c r="J283" s="14" t="s">
        <v>637</v>
      </c>
    </row>
    <row r="284" spans="1:10" ht="14.4" hidden="1" x14ac:dyDescent="0.3">
      <c r="A284" s="14" t="s">
        <v>2413</v>
      </c>
      <c r="B284" s="13" t="s">
        <v>967</v>
      </c>
      <c r="C284" s="14">
        <v>172564131</v>
      </c>
      <c r="D284" s="14" t="s">
        <v>35</v>
      </c>
      <c r="E284" s="14" t="s">
        <v>36</v>
      </c>
      <c r="F284" s="14" t="s">
        <v>26</v>
      </c>
      <c r="G284" s="15">
        <v>521</v>
      </c>
      <c r="H284" s="14" t="s">
        <v>37</v>
      </c>
      <c r="I284" s="12">
        <v>1.02</v>
      </c>
      <c r="J284" s="14" t="s">
        <v>637</v>
      </c>
    </row>
    <row r="285" spans="1:10" ht="14.4" hidden="1" x14ac:dyDescent="0.3">
      <c r="A285" s="14" t="s">
        <v>2414</v>
      </c>
      <c r="B285" s="13" t="s">
        <v>1021</v>
      </c>
      <c r="C285" s="14">
        <v>183582521</v>
      </c>
      <c r="D285" s="14" t="s">
        <v>35</v>
      </c>
      <c r="E285" s="14" t="s">
        <v>36</v>
      </c>
      <c r="F285" s="14" t="s">
        <v>26</v>
      </c>
      <c r="G285" s="15">
        <v>525</v>
      </c>
      <c r="H285" s="14" t="s">
        <v>37</v>
      </c>
      <c r="I285" s="12">
        <v>1.02</v>
      </c>
      <c r="J285" s="14" t="s">
        <v>637</v>
      </c>
    </row>
    <row r="286" spans="1:10" ht="14.4" hidden="1" x14ac:dyDescent="0.3">
      <c r="A286" s="14" t="s">
        <v>2415</v>
      </c>
      <c r="B286" s="13" t="s">
        <v>875</v>
      </c>
      <c r="C286" s="14">
        <v>902336437</v>
      </c>
      <c r="D286" s="14" t="s">
        <v>39</v>
      </c>
      <c r="E286" s="16" t="s">
        <v>1598</v>
      </c>
      <c r="F286" s="16" t="s">
        <v>1599</v>
      </c>
      <c r="G286" s="15">
        <v>207</v>
      </c>
      <c r="H286" s="14" t="s">
        <v>23</v>
      </c>
      <c r="I286" s="12">
        <v>1</v>
      </c>
      <c r="J286" s="14" t="s">
        <v>637</v>
      </c>
    </row>
    <row r="287" spans="1:10" ht="14.4" hidden="1" x14ac:dyDescent="0.3">
      <c r="A287" s="14" t="s">
        <v>2416</v>
      </c>
      <c r="B287" s="13" t="s">
        <v>924</v>
      </c>
      <c r="C287" s="14">
        <v>196158774</v>
      </c>
      <c r="D287" s="14" t="s">
        <v>25</v>
      </c>
      <c r="E287" s="16" t="s">
        <v>1602</v>
      </c>
      <c r="F287" s="16" t="s">
        <v>1603</v>
      </c>
      <c r="G287" s="15">
        <v>214</v>
      </c>
      <c r="H287" s="14" t="s">
        <v>27</v>
      </c>
      <c r="I287" s="12">
        <v>1.02</v>
      </c>
      <c r="J287" s="14" t="s">
        <v>637</v>
      </c>
    </row>
    <row r="288" spans="1:10" ht="14.4" hidden="1" x14ac:dyDescent="0.3">
      <c r="A288" s="14" t="s">
        <v>2417</v>
      </c>
      <c r="B288" s="13" t="s">
        <v>987</v>
      </c>
      <c r="C288" s="14">
        <v>668091168</v>
      </c>
      <c r="D288" s="14" t="s">
        <v>29</v>
      </c>
      <c r="E288" s="16" t="s">
        <v>1600</v>
      </c>
      <c r="F288" s="16" t="s">
        <v>1601</v>
      </c>
      <c r="G288" s="15">
        <v>203</v>
      </c>
      <c r="H288" s="14" t="s">
        <v>23</v>
      </c>
      <c r="I288" s="12">
        <v>1</v>
      </c>
      <c r="J288" s="14" t="s">
        <v>637</v>
      </c>
    </row>
    <row r="289" spans="1:10" ht="14.4" hidden="1" x14ac:dyDescent="0.3">
      <c r="A289" s="14" t="s">
        <v>2418</v>
      </c>
      <c r="B289" s="13" t="s">
        <v>728</v>
      </c>
      <c r="C289" s="14">
        <v>621025401</v>
      </c>
      <c r="D289" s="14" t="s">
        <v>20</v>
      </c>
      <c r="E289" s="14" t="s">
        <v>21</v>
      </c>
      <c r="F289" s="14" t="s">
        <v>22</v>
      </c>
      <c r="G289" s="15">
        <v>100</v>
      </c>
      <c r="H289" s="14" t="s">
        <v>23</v>
      </c>
      <c r="I289" s="12">
        <v>1</v>
      </c>
      <c r="J289" s="14" t="s">
        <v>637</v>
      </c>
    </row>
    <row r="290" spans="1:10" ht="14.4" hidden="1" x14ac:dyDescent="0.3">
      <c r="A290" s="14" t="s">
        <v>2419</v>
      </c>
      <c r="B290" s="13" t="s">
        <v>692</v>
      </c>
      <c r="C290" s="14">
        <v>123998626</v>
      </c>
      <c r="D290" s="14" t="s">
        <v>20</v>
      </c>
      <c r="E290" s="14" t="s">
        <v>21</v>
      </c>
      <c r="F290" s="14" t="s">
        <v>22</v>
      </c>
      <c r="G290" s="15">
        <v>101</v>
      </c>
      <c r="H290" s="14" t="s">
        <v>23</v>
      </c>
      <c r="I290" s="12">
        <v>1</v>
      </c>
      <c r="J290" s="14" t="s">
        <v>637</v>
      </c>
    </row>
    <row r="291" spans="1:10" ht="14.4" hidden="1" x14ac:dyDescent="0.3">
      <c r="A291" s="14" t="s">
        <v>2420</v>
      </c>
      <c r="B291" s="13" t="s">
        <v>889</v>
      </c>
      <c r="C291" s="14">
        <v>469743176</v>
      </c>
      <c r="D291" s="14" t="s">
        <v>35</v>
      </c>
      <c r="E291" s="14" t="s">
        <v>36</v>
      </c>
      <c r="F291" s="14" t="s">
        <v>26</v>
      </c>
      <c r="G291" s="15">
        <v>531</v>
      </c>
      <c r="H291" s="14" t="s">
        <v>37</v>
      </c>
      <c r="I291" s="12">
        <v>1.02</v>
      </c>
      <c r="J291" s="14" t="s">
        <v>637</v>
      </c>
    </row>
    <row r="292" spans="1:10" ht="14.4" hidden="1" x14ac:dyDescent="0.3">
      <c r="A292" s="14" t="s">
        <v>2421</v>
      </c>
      <c r="B292" s="13" t="s">
        <v>958</v>
      </c>
      <c r="C292" s="14">
        <v>952323189</v>
      </c>
      <c r="D292" s="14" t="s">
        <v>35</v>
      </c>
      <c r="E292" s="14" t="s">
        <v>36</v>
      </c>
      <c r="F292" s="14" t="s">
        <v>26</v>
      </c>
      <c r="G292" s="15">
        <v>500</v>
      </c>
      <c r="H292" s="14" t="s">
        <v>37</v>
      </c>
      <c r="I292" s="12">
        <v>1.02</v>
      </c>
      <c r="J292" s="14" t="s">
        <v>637</v>
      </c>
    </row>
    <row r="293" spans="1:10" ht="14.4" hidden="1" x14ac:dyDescent="0.3">
      <c r="A293" s="14" t="s">
        <v>2422</v>
      </c>
      <c r="B293" s="13" t="s">
        <v>1012</v>
      </c>
      <c r="C293" s="14">
        <v>822832314</v>
      </c>
      <c r="D293" s="14" t="s">
        <v>35</v>
      </c>
      <c r="E293" s="14" t="s">
        <v>36</v>
      </c>
      <c r="F293" s="14" t="s">
        <v>26</v>
      </c>
      <c r="G293" s="15">
        <v>510</v>
      </c>
      <c r="H293" s="14" t="s">
        <v>37</v>
      </c>
      <c r="I293" s="12">
        <v>1.02</v>
      </c>
      <c r="J293" s="14" t="s">
        <v>637</v>
      </c>
    </row>
    <row r="294" spans="1:10" ht="14.4" hidden="1" x14ac:dyDescent="0.3">
      <c r="A294" s="14" t="s">
        <v>2423</v>
      </c>
      <c r="B294" s="13" t="s">
        <v>706</v>
      </c>
      <c r="C294" s="14">
        <v>406022155</v>
      </c>
      <c r="D294" s="14" t="s">
        <v>29</v>
      </c>
      <c r="E294" s="16" t="s">
        <v>1600</v>
      </c>
      <c r="F294" s="16" t="s">
        <v>1601</v>
      </c>
      <c r="G294" s="15">
        <v>213</v>
      </c>
      <c r="H294" s="14" t="s">
        <v>23</v>
      </c>
      <c r="I294" s="12">
        <v>1</v>
      </c>
      <c r="J294" s="14" t="s">
        <v>637</v>
      </c>
    </row>
    <row r="295" spans="1:10" ht="14.4" hidden="1" x14ac:dyDescent="0.3">
      <c r="A295" s="14" t="s">
        <v>2424</v>
      </c>
      <c r="B295" s="13" t="s">
        <v>733</v>
      </c>
      <c r="C295" s="14">
        <v>408844009</v>
      </c>
      <c r="D295" s="14" t="s">
        <v>29</v>
      </c>
      <c r="E295" s="16" t="s">
        <v>1600</v>
      </c>
      <c r="F295" s="16" t="s">
        <v>1601</v>
      </c>
      <c r="G295" s="15">
        <v>205</v>
      </c>
      <c r="H295" s="14" t="s">
        <v>23</v>
      </c>
      <c r="I295" s="12">
        <v>1</v>
      </c>
      <c r="J295" s="14" t="s">
        <v>637</v>
      </c>
    </row>
    <row r="296" spans="1:10" ht="14.4" hidden="1" x14ac:dyDescent="0.3">
      <c r="A296" s="14" t="s">
        <v>2425</v>
      </c>
      <c r="B296" s="13" t="s">
        <v>855</v>
      </c>
      <c r="C296" s="14">
        <v>784748069</v>
      </c>
      <c r="D296" s="14" t="s">
        <v>31</v>
      </c>
      <c r="E296" s="14" t="s">
        <v>32</v>
      </c>
      <c r="F296" s="14" t="s">
        <v>33</v>
      </c>
      <c r="G296" s="15">
        <v>262</v>
      </c>
      <c r="H296" s="14" t="s">
        <v>23</v>
      </c>
      <c r="I296" s="12">
        <v>1</v>
      </c>
      <c r="J296" s="14" t="s">
        <v>637</v>
      </c>
    </row>
    <row r="297" spans="1:10" ht="14.4" hidden="1" x14ac:dyDescent="0.3">
      <c r="A297" s="14" t="s">
        <v>2426</v>
      </c>
      <c r="B297" s="13" t="s">
        <v>74</v>
      </c>
      <c r="C297" s="14">
        <v>132839635</v>
      </c>
      <c r="D297" s="14" t="s">
        <v>13</v>
      </c>
      <c r="E297" s="14" t="s">
        <v>14</v>
      </c>
      <c r="F297" s="14" t="s">
        <v>15</v>
      </c>
      <c r="G297" s="15">
        <v>1293</v>
      </c>
      <c r="H297" s="14" t="s">
        <v>16</v>
      </c>
      <c r="I297" s="12">
        <v>1.0669999999999999</v>
      </c>
      <c r="J297" s="14" t="s">
        <v>17</v>
      </c>
    </row>
    <row r="298" spans="1:10" ht="14.4" hidden="1" x14ac:dyDescent="0.3">
      <c r="A298" s="14" t="s">
        <v>2427</v>
      </c>
      <c r="B298" s="13" t="s">
        <v>558</v>
      </c>
      <c r="C298" s="14">
        <v>218249853</v>
      </c>
      <c r="D298" s="14" t="s">
        <v>13</v>
      </c>
      <c r="E298" s="14" t="s">
        <v>14</v>
      </c>
      <c r="F298" s="14" t="s">
        <v>15</v>
      </c>
      <c r="G298" s="15">
        <v>1213</v>
      </c>
      <c r="H298" s="14" t="s">
        <v>16</v>
      </c>
      <c r="I298" s="12">
        <v>1.0669999999999999</v>
      </c>
      <c r="J298" s="14" t="s">
        <v>17</v>
      </c>
    </row>
    <row r="299" spans="1:10" ht="14.4" hidden="1" x14ac:dyDescent="0.3">
      <c r="A299" s="14" t="s">
        <v>2428</v>
      </c>
      <c r="B299" s="13" t="s">
        <v>749</v>
      </c>
      <c r="C299" s="14">
        <v>739246755</v>
      </c>
      <c r="D299" s="14" t="s">
        <v>39</v>
      </c>
      <c r="E299" s="16" t="s">
        <v>1598</v>
      </c>
      <c r="F299" s="16" t="s">
        <v>1599</v>
      </c>
      <c r="G299" s="15">
        <v>212</v>
      </c>
      <c r="H299" s="14" t="s">
        <v>23</v>
      </c>
      <c r="I299" s="12">
        <v>1</v>
      </c>
      <c r="J299" s="14" t="s">
        <v>637</v>
      </c>
    </row>
    <row r="300" spans="1:10" ht="14.4" hidden="1" x14ac:dyDescent="0.3">
      <c r="A300" s="14" t="s">
        <v>2429</v>
      </c>
      <c r="B300" s="13" t="s">
        <v>777</v>
      </c>
      <c r="C300" s="14">
        <v>710823335</v>
      </c>
      <c r="D300" s="14" t="s">
        <v>1566</v>
      </c>
      <c r="E300" s="16" t="s">
        <v>1596</v>
      </c>
      <c r="F300" s="16" t="s">
        <v>1597</v>
      </c>
      <c r="G300" s="15">
        <v>2176</v>
      </c>
      <c r="H300" s="14" t="s">
        <v>23</v>
      </c>
      <c r="I300" s="12">
        <v>1.1000000000000001</v>
      </c>
      <c r="J300" s="14" t="s">
        <v>637</v>
      </c>
    </row>
    <row r="301" spans="1:10" ht="14.4" hidden="1" x14ac:dyDescent="0.3">
      <c r="A301" s="14" t="s">
        <v>2430</v>
      </c>
      <c r="B301" s="13" t="s">
        <v>801</v>
      </c>
      <c r="C301" s="14">
        <v>692608369</v>
      </c>
      <c r="D301" s="14" t="s">
        <v>20</v>
      </c>
      <c r="E301" s="14" t="s">
        <v>21</v>
      </c>
      <c r="F301" s="14" t="s">
        <v>22</v>
      </c>
      <c r="G301" s="15">
        <v>259</v>
      </c>
      <c r="H301" s="14" t="s">
        <v>23</v>
      </c>
      <c r="I301" s="12">
        <v>1</v>
      </c>
      <c r="J301" s="14" t="s">
        <v>637</v>
      </c>
    </row>
    <row r="302" spans="1:10" ht="14.4" hidden="1" x14ac:dyDescent="0.3">
      <c r="A302" s="14" t="s">
        <v>2431</v>
      </c>
      <c r="B302" s="13" t="s">
        <v>847</v>
      </c>
      <c r="C302" s="14">
        <v>713932947</v>
      </c>
      <c r="D302" s="14" t="s">
        <v>29</v>
      </c>
      <c r="E302" s="16" t="s">
        <v>1600</v>
      </c>
      <c r="F302" s="16" t="s">
        <v>1601</v>
      </c>
      <c r="G302" s="15">
        <v>217</v>
      </c>
      <c r="H302" s="14" t="s">
        <v>23</v>
      </c>
      <c r="I302" s="12">
        <v>1</v>
      </c>
      <c r="J302" s="14" t="s">
        <v>637</v>
      </c>
    </row>
    <row r="303" spans="1:10" ht="14.4" hidden="1" x14ac:dyDescent="0.3">
      <c r="A303" s="14" t="s">
        <v>2432</v>
      </c>
      <c r="B303" s="13" t="s">
        <v>761</v>
      </c>
      <c r="C303" s="14">
        <v>590119808</v>
      </c>
      <c r="D303" s="14" t="s">
        <v>20</v>
      </c>
      <c r="E303" s="14" t="s">
        <v>21</v>
      </c>
      <c r="F303" s="14" t="s">
        <v>22</v>
      </c>
      <c r="G303" s="15">
        <v>107</v>
      </c>
      <c r="H303" s="14" t="s">
        <v>23</v>
      </c>
      <c r="I303" s="12">
        <v>1</v>
      </c>
      <c r="J303" s="14" t="s">
        <v>637</v>
      </c>
    </row>
    <row r="304" spans="1:10" ht="14.4" hidden="1" x14ac:dyDescent="0.3">
      <c r="A304" s="14" t="s">
        <v>2433</v>
      </c>
      <c r="B304" s="13" t="s">
        <v>786</v>
      </c>
      <c r="C304" s="14">
        <v>119704379</v>
      </c>
      <c r="D304" s="14" t="s">
        <v>20</v>
      </c>
      <c r="E304" s="14" t="s">
        <v>21</v>
      </c>
      <c r="F304" s="14" t="s">
        <v>22</v>
      </c>
      <c r="G304" s="15">
        <v>2072</v>
      </c>
      <c r="H304" s="14" t="s">
        <v>23</v>
      </c>
      <c r="I304" s="12">
        <v>1.1000000000000001</v>
      </c>
      <c r="J304" s="14" t="s">
        <v>637</v>
      </c>
    </row>
    <row r="305" spans="1:10" ht="14.4" hidden="1" x14ac:dyDescent="0.3">
      <c r="A305" s="14" t="s">
        <v>2434</v>
      </c>
      <c r="B305" s="13" t="s">
        <v>804</v>
      </c>
      <c r="C305" s="14">
        <v>502679717</v>
      </c>
      <c r="D305" s="14" t="s">
        <v>29</v>
      </c>
      <c r="E305" s="16" t="s">
        <v>1600</v>
      </c>
      <c r="F305" s="16"/>
      <c r="G305" s="15">
        <v>2198</v>
      </c>
      <c r="H305" s="14" t="s">
        <v>23</v>
      </c>
      <c r="I305" s="12">
        <v>1.1000000000000001</v>
      </c>
      <c r="J305" s="14" t="s">
        <v>637</v>
      </c>
    </row>
    <row r="306" spans="1:10" ht="14.4" x14ac:dyDescent="0.3">
      <c r="A306" s="14" t="s">
        <v>2435</v>
      </c>
      <c r="B306" s="13" t="s">
        <v>648</v>
      </c>
      <c r="C306" s="14">
        <v>476819634</v>
      </c>
      <c r="D306" s="14" t="s">
        <v>43</v>
      </c>
      <c r="E306" s="14" t="s">
        <v>44</v>
      </c>
      <c r="F306" s="14"/>
      <c r="G306" s="15">
        <v>107</v>
      </c>
      <c r="H306" s="14" t="s">
        <v>46</v>
      </c>
      <c r="I306" s="12">
        <v>1</v>
      </c>
      <c r="J306" s="14" t="s">
        <v>637</v>
      </c>
    </row>
    <row r="307" spans="1:10" ht="14.4" x14ac:dyDescent="0.3">
      <c r="A307" s="14" t="s">
        <v>2436</v>
      </c>
      <c r="B307" s="13" t="s">
        <v>331</v>
      </c>
      <c r="C307" s="14">
        <v>837572176</v>
      </c>
      <c r="D307" s="14" t="s">
        <v>13</v>
      </c>
      <c r="E307" s="14" t="s">
        <v>14</v>
      </c>
      <c r="F307" s="14" t="s">
        <v>15</v>
      </c>
      <c r="G307" s="15">
        <v>1207</v>
      </c>
      <c r="H307" s="14" t="s">
        <v>16</v>
      </c>
      <c r="I307" s="12">
        <v>1.0669999999999999</v>
      </c>
      <c r="J307" s="14" t="s">
        <v>17</v>
      </c>
    </row>
    <row r="308" spans="1:10" ht="14.4" x14ac:dyDescent="0.3">
      <c r="A308" s="14" t="s">
        <v>2437</v>
      </c>
      <c r="B308" s="13" t="s">
        <v>401</v>
      </c>
      <c r="C308" s="14">
        <v>100129944</v>
      </c>
      <c r="D308" s="14" t="s">
        <v>39</v>
      </c>
      <c r="E308" s="16" t="s">
        <v>1598</v>
      </c>
      <c r="F308" s="16" t="s">
        <v>1599</v>
      </c>
      <c r="G308" s="15">
        <v>214</v>
      </c>
      <c r="H308" s="14" t="s">
        <v>23</v>
      </c>
      <c r="I308" s="12">
        <v>0.97</v>
      </c>
      <c r="J308" s="14" t="s">
        <v>17</v>
      </c>
    </row>
    <row r="309" spans="1:10" ht="14.4" x14ac:dyDescent="0.3">
      <c r="A309" s="14" t="s">
        <v>2438</v>
      </c>
      <c r="B309" s="13" t="s">
        <v>144</v>
      </c>
      <c r="C309" s="14">
        <v>105154781</v>
      </c>
      <c r="D309" s="14" t="s">
        <v>13</v>
      </c>
      <c r="E309" s="14" t="s">
        <v>14</v>
      </c>
      <c r="F309" s="14" t="s">
        <v>15</v>
      </c>
      <c r="G309" s="15">
        <v>1289</v>
      </c>
      <c r="H309" s="14" t="s">
        <v>16</v>
      </c>
      <c r="I309" s="12">
        <v>1.0669999999999999</v>
      </c>
      <c r="J309" s="14" t="s">
        <v>17</v>
      </c>
    </row>
    <row r="310" spans="1:10" ht="14.4" x14ac:dyDescent="0.3">
      <c r="A310" s="14" t="s">
        <v>2439</v>
      </c>
      <c r="B310" s="13" t="s">
        <v>51</v>
      </c>
      <c r="C310" s="14">
        <v>226567136</v>
      </c>
      <c r="D310" s="14" t="s">
        <v>39</v>
      </c>
      <c r="E310" s="16" t="s">
        <v>1598</v>
      </c>
      <c r="F310" s="16" t="s">
        <v>1599</v>
      </c>
      <c r="G310" s="15">
        <v>214</v>
      </c>
      <c r="H310" s="14" t="s">
        <v>23</v>
      </c>
      <c r="I310" s="12">
        <v>0.97</v>
      </c>
      <c r="J310" s="14" t="s">
        <v>17</v>
      </c>
    </row>
    <row r="311" spans="1:10" ht="14.4" x14ac:dyDescent="0.3">
      <c r="A311" s="14" t="s">
        <v>2440</v>
      </c>
      <c r="B311" s="13" t="s">
        <v>336</v>
      </c>
      <c r="C311" s="14">
        <v>433443050</v>
      </c>
      <c r="D311" s="14" t="s">
        <v>31</v>
      </c>
      <c r="E311" s="14" t="s">
        <v>32</v>
      </c>
      <c r="F311" s="14" t="s">
        <v>33</v>
      </c>
      <c r="G311" s="15">
        <v>258</v>
      </c>
      <c r="H311" s="14" t="s">
        <v>23</v>
      </c>
      <c r="I311" s="12">
        <v>0.97</v>
      </c>
      <c r="J311" s="14" t="s">
        <v>17</v>
      </c>
    </row>
    <row r="312" spans="1:10" ht="14.4" hidden="1" x14ac:dyDescent="0.3">
      <c r="A312" s="14" t="s">
        <v>2441</v>
      </c>
      <c r="B312" s="13" t="s">
        <v>813</v>
      </c>
      <c r="C312" s="14">
        <v>613882828</v>
      </c>
      <c r="D312" s="14" t="s">
        <v>31</v>
      </c>
      <c r="E312" s="14" t="s">
        <v>32</v>
      </c>
      <c r="F312" s="14" t="s">
        <v>33</v>
      </c>
      <c r="G312" s="15">
        <v>2186</v>
      </c>
      <c r="H312" s="14" t="s">
        <v>23</v>
      </c>
      <c r="I312" s="12">
        <v>1.1000000000000001</v>
      </c>
      <c r="J312" s="14" t="s">
        <v>637</v>
      </c>
    </row>
    <row r="313" spans="1:10" ht="14.4" hidden="1" x14ac:dyDescent="0.3">
      <c r="A313" s="14" t="s">
        <v>2442</v>
      </c>
      <c r="B313" s="13" t="s">
        <v>753</v>
      </c>
      <c r="C313" s="14">
        <v>623523285</v>
      </c>
      <c r="D313" s="14" t="s">
        <v>1566</v>
      </c>
      <c r="E313" s="16" t="s">
        <v>1596</v>
      </c>
      <c r="F313" s="16" t="s">
        <v>1597</v>
      </c>
      <c r="G313" s="15">
        <v>107</v>
      </c>
      <c r="H313" s="14" t="s">
        <v>23</v>
      </c>
      <c r="I313" s="12">
        <v>1</v>
      </c>
      <c r="J313" s="14" t="s">
        <v>637</v>
      </c>
    </row>
    <row r="314" spans="1:10" ht="14.4" hidden="1" x14ac:dyDescent="0.3">
      <c r="A314" s="14" t="s">
        <v>2443</v>
      </c>
      <c r="B314" s="13" t="s">
        <v>769</v>
      </c>
      <c r="C314" s="14">
        <v>101391457</v>
      </c>
      <c r="D314" s="14" t="s">
        <v>29</v>
      </c>
      <c r="E314" s="16" t="s">
        <v>1600</v>
      </c>
      <c r="F314" s="16" t="s">
        <v>1601</v>
      </c>
      <c r="G314" s="15">
        <v>1239</v>
      </c>
      <c r="H314" s="14" t="s">
        <v>23</v>
      </c>
      <c r="I314" s="12">
        <v>1.1000000000000001</v>
      </c>
      <c r="J314" s="14" t="s">
        <v>637</v>
      </c>
    </row>
    <row r="315" spans="1:10" ht="14.4" hidden="1" x14ac:dyDescent="0.3">
      <c r="A315" s="14" t="s">
        <v>2444</v>
      </c>
      <c r="B315" s="13" t="s">
        <v>839</v>
      </c>
      <c r="C315" s="14">
        <v>282169179</v>
      </c>
      <c r="D315" s="14" t="s">
        <v>39</v>
      </c>
      <c r="E315" s="16" t="s">
        <v>1598</v>
      </c>
      <c r="F315" s="16" t="s">
        <v>1599</v>
      </c>
      <c r="G315" s="15">
        <v>203</v>
      </c>
      <c r="H315" s="14" t="s">
        <v>23</v>
      </c>
      <c r="I315" s="12">
        <v>1</v>
      </c>
      <c r="J315" s="14" t="s">
        <v>637</v>
      </c>
    </row>
    <row r="316" spans="1:10" ht="14.4" hidden="1" x14ac:dyDescent="0.3">
      <c r="A316" s="14" t="s">
        <v>2445</v>
      </c>
      <c r="B316" s="13" t="s">
        <v>793</v>
      </c>
      <c r="C316" s="14">
        <v>170954499</v>
      </c>
      <c r="D316" s="14" t="s">
        <v>31</v>
      </c>
      <c r="E316" s="14" t="s">
        <v>32</v>
      </c>
      <c r="F316" s="14" t="s">
        <v>33</v>
      </c>
      <c r="G316" s="15">
        <v>218</v>
      </c>
      <c r="H316" s="14" t="s">
        <v>23</v>
      </c>
      <c r="I316" s="12">
        <v>1</v>
      </c>
      <c r="J316" s="14" t="s">
        <v>637</v>
      </c>
    </row>
    <row r="317" spans="1:10" ht="14.4" hidden="1" x14ac:dyDescent="0.3">
      <c r="A317" s="14" t="s">
        <v>2446</v>
      </c>
      <c r="B317" s="13" t="s">
        <v>123</v>
      </c>
      <c r="C317" s="14">
        <v>185432450</v>
      </c>
      <c r="D317" s="14" t="s">
        <v>29</v>
      </c>
      <c r="E317" s="16" t="s">
        <v>1600</v>
      </c>
      <c r="F317" s="16" t="s">
        <v>1601</v>
      </c>
      <c r="G317" s="15">
        <v>207</v>
      </c>
      <c r="H317" s="14" t="s">
        <v>23</v>
      </c>
      <c r="I317" s="12">
        <v>0.97</v>
      </c>
      <c r="J317" s="14" t="s">
        <v>17</v>
      </c>
    </row>
    <row r="318" spans="1:10" ht="14.4" x14ac:dyDescent="0.3">
      <c r="A318" s="14" t="s">
        <v>2447</v>
      </c>
      <c r="B318" s="13" t="s">
        <v>648</v>
      </c>
      <c r="C318" s="14">
        <v>476819634</v>
      </c>
      <c r="D318" s="14" t="s">
        <v>43</v>
      </c>
      <c r="E318" s="14" t="s">
        <v>44</v>
      </c>
      <c r="F318" s="14" t="s">
        <v>45</v>
      </c>
      <c r="G318" s="15">
        <v>107</v>
      </c>
      <c r="H318" s="14" t="s">
        <v>46</v>
      </c>
      <c r="I318" s="12">
        <v>1</v>
      </c>
      <c r="J318" s="14" t="s">
        <v>637</v>
      </c>
    </row>
    <row r="319" spans="1:10" ht="14.4" x14ac:dyDescent="0.3">
      <c r="A319" s="14" t="s">
        <v>2448</v>
      </c>
      <c r="B319" s="13" t="s">
        <v>331</v>
      </c>
      <c r="C319" s="14">
        <v>837572176</v>
      </c>
      <c r="D319" s="14" t="s">
        <v>13</v>
      </c>
      <c r="E319" s="14" t="s">
        <v>14</v>
      </c>
      <c r="F319" s="14" t="s">
        <v>15</v>
      </c>
      <c r="G319" s="15">
        <v>1207</v>
      </c>
      <c r="H319" s="14" t="s">
        <v>16</v>
      </c>
      <c r="I319" s="12">
        <v>1.0669999999999999</v>
      </c>
      <c r="J319" s="14" t="s">
        <v>17</v>
      </c>
    </row>
    <row r="320" spans="1:10" ht="14.4" x14ac:dyDescent="0.3">
      <c r="A320" s="14" t="s">
        <v>2449</v>
      </c>
      <c r="B320" s="13" t="s">
        <v>401</v>
      </c>
      <c r="C320" s="14">
        <v>100129944</v>
      </c>
      <c r="D320" s="14" t="s">
        <v>39</v>
      </c>
      <c r="E320" s="16" t="s">
        <v>1598</v>
      </c>
      <c r="F320" s="16" t="s">
        <v>1599</v>
      </c>
      <c r="G320" s="15">
        <v>214</v>
      </c>
      <c r="H320" s="14" t="s">
        <v>23</v>
      </c>
      <c r="I320" s="12">
        <v>0.97</v>
      </c>
      <c r="J320" s="14" t="s">
        <v>17</v>
      </c>
    </row>
    <row r="321" spans="1:10" ht="14.4" x14ac:dyDescent="0.3">
      <c r="A321" s="14" t="s">
        <v>2450</v>
      </c>
      <c r="B321" s="13" t="s">
        <v>144</v>
      </c>
      <c r="C321" s="14">
        <v>105154781</v>
      </c>
      <c r="D321" s="14" t="s">
        <v>13</v>
      </c>
      <c r="E321" s="14" t="s">
        <v>14</v>
      </c>
      <c r="F321" s="14" t="s">
        <v>15</v>
      </c>
      <c r="G321" s="15">
        <v>1289</v>
      </c>
      <c r="H321" s="14" t="s">
        <v>16</v>
      </c>
      <c r="I321" s="12">
        <v>1.0669999999999999</v>
      </c>
      <c r="J321" s="14" t="s">
        <v>17</v>
      </c>
    </row>
    <row r="322" spans="1:10" ht="14.4" x14ac:dyDescent="0.3">
      <c r="A322" s="14" t="s">
        <v>2129</v>
      </c>
      <c r="B322" s="13" t="s">
        <v>51</v>
      </c>
      <c r="C322" s="14">
        <v>226567136</v>
      </c>
      <c r="D322" s="14" t="s">
        <v>39</v>
      </c>
      <c r="E322" s="16" t="s">
        <v>1598</v>
      </c>
      <c r="F322" s="16" t="s">
        <v>1599</v>
      </c>
      <c r="G322" s="15">
        <v>214</v>
      </c>
      <c r="H322" s="14" t="s">
        <v>23</v>
      </c>
      <c r="I322" s="12">
        <v>0.97</v>
      </c>
      <c r="J322" s="14" t="s">
        <v>17</v>
      </c>
    </row>
    <row r="323" spans="1:10" ht="14.4" x14ac:dyDescent="0.3">
      <c r="A323" s="14" t="s">
        <v>2451</v>
      </c>
      <c r="B323" s="13" t="s">
        <v>336</v>
      </c>
      <c r="C323" s="14">
        <v>433443050</v>
      </c>
      <c r="D323" s="14" t="s">
        <v>31</v>
      </c>
      <c r="E323" s="14" t="s">
        <v>32</v>
      </c>
      <c r="F323" s="14" t="s">
        <v>33</v>
      </c>
      <c r="G323" s="15">
        <v>258</v>
      </c>
      <c r="H323" s="14" t="s">
        <v>23</v>
      </c>
      <c r="I323" s="12">
        <v>0.97</v>
      </c>
      <c r="J323" s="14" t="s">
        <v>17</v>
      </c>
    </row>
    <row r="324" spans="1:10" ht="14.4" hidden="1" x14ac:dyDescent="0.3">
      <c r="A324" s="14" t="s">
        <v>2452</v>
      </c>
      <c r="B324" s="13" t="s">
        <v>215</v>
      </c>
      <c r="C324" s="14">
        <v>789733633</v>
      </c>
      <c r="D324" s="14" t="s">
        <v>59</v>
      </c>
      <c r="E324" s="16" t="s">
        <v>1604</v>
      </c>
      <c r="F324" s="16" t="s">
        <v>1605</v>
      </c>
      <c r="G324" s="15">
        <v>2123</v>
      </c>
      <c r="H324" s="14" t="s">
        <v>60</v>
      </c>
      <c r="I324" s="12">
        <v>1.0669999999999999</v>
      </c>
      <c r="J324" s="14" t="s">
        <v>17</v>
      </c>
    </row>
    <row r="325" spans="1:10" ht="14.4" hidden="1" x14ac:dyDescent="0.3">
      <c r="A325" s="14" t="s">
        <v>2453</v>
      </c>
      <c r="B325" s="13" t="s">
        <v>172</v>
      </c>
      <c r="C325" s="14">
        <v>256641924</v>
      </c>
      <c r="D325" s="14" t="s">
        <v>20</v>
      </c>
      <c r="E325" s="14" t="s">
        <v>21</v>
      </c>
      <c r="F325" s="14" t="s">
        <v>22</v>
      </c>
      <c r="G325" s="15">
        <v>104</v>
      </c>
      <c r="H325" s="14" t="s">
        <v>23</v>
      </c>
      <c r="I325" s="12">
        <v>0.97</v>
      </c>
      <c r="J325" s="14" t="s">
        <v>17</v>
      </c>
    </row>
    <row r="326" spans="1:10" ht="14.4" hidden="1" x14ac:dyDescent="0.3">
      <c r="A326" s="14" t="s">
        <v>2454</v>
      </c>
      <c r="B326" s="13" t="s">
        <v>955</v>
      </c>
      <c r="C326" s="14">
        <v>782129431</v>
      </c>
      <c r="D326" s="14" t="s">
        <v>20</v>
      </c>
      <c r="E326" s="14" t="s">
        <v>21</v>
      </c>
      <c r="F326" s="14" t="s">
        <v>22</v>
      </c>
      <c r="G326" s="15">
        <v>108</v>
      </c>
      <c r="H326" s="14" t="s">
        <v>23</v>
      </c>
      <c r="I326" s="12">
        <v>1</v>
      </c>
      <c r="J326" s="14" t="s">
        <v>637</v>
      </c>
    </row>
    <row r="327" spans="1:10" ht="14.4" hidden="1" x14ac:dyDescent="0.3">
      <c r="A327" s="14" t="s">
        <v>2455</v>
      </c>
      <c r="B327" s="13" t="s">
        <v>886</v>
      </c>
      <c r="C327" s="14">
        <v>746920337</v>
      </c>
      <c r="D327" s="14" t="s">
        <v>13</v>
      </c>
      <c r="E327" s="14" t="s">
        <v>14</v>
      </c>
      <c r="F327" s="14" t="s">
        <v>15</v>
      </c>
      <c r="G327" s="15">
        <v>1255</v>
      </c>
      <c r="H327" s="14" t="s">
        <v>16</v>
      </c>
      <c r="I327" s="12">
        <v>1.1000000000000001</v>
      </c>
      <c r="J327" s="14" t="s">
        <v>637</v>
      </c>
    </row>
    <row r="328" spans="1:10" ht="14.4" hidden="1" x14ac:dyDescent="0.3">
      <c r="A328" s="14" t="s">
        <v>2456</v>
      </c>
      <c r="B328" s="13" t="s">
        <v>938</v>
      </c>
      <c r="C328" s="14">
        <v>911382468</v>
      </c>
      <c r="D328" s="14" t="s">
        <v>59</v>
      </c>
      <c r="E328" s="16" t="s">
        <v>1604</v>
      </c>
      <c r="F328" s="16" t="s">
        <v>1605</v>
      </c>
      <c r="G328" s="15">
        <v>2129</v>
      </c>
      <c r="H328" s="14" t="s">
        <v>60</v>
      </c>
      <c r="I328" s="12">
        <v>1.1000000000000001</v>
      </c>
      <c r="J328" s="14" t="s">
        <v>637</v>
      </c>
    </row>
    <row r="329" spans="1:10" ht="14.4" hidden="1" x14ac:dyDescent="0.3">
      <c r="A329" s="14" t="s">
        <v>2457</v>
      </c>
      <c r="B329" s="13" t="s">
        <v>1001</v>
      </c>
      <c r="C329" s="14">
        <v>682750627</v>
      </c>
      <c r="D329" s="14" t="s">
        <v>43</v>
      </c>
      <c r="E329" s="14" t="s">
        <v>44</v>
      </c>
      <c r="F329" s="14" t="s">
        <v>45</v>
      </c>
      <c r="G329" s="15">
        <v>103</v>
      </c>
      <c r="H329" s="14" t="s">
        <v>46</v>
      </c>
      <c r="I329" s="12">
        <v>1</v>
      </c>
      <c r="J329" s="14" t="s">
        <v>637</v>
      </c>
    </row>
    <row r="330" spans="1:10" ht="14.4" hidden="1" x14ac:dyDescent="0.3">
      <c r="A330" s="14" t="s">
        <v>2458</v>
      </c>
      <c r="B330" s="13" t="s">
        <v>897</v>
      </c>
      <c r="C330" s="14">
        <v>296200767</v>
      </c>
      <c r="D330" s="14" t="s">
        <v>25</v>
      </c>
      <c r="E330" s="16" t="s">
        <v>1602</v>
      </c>
      <c r="F330" s="16" t="s">
        <v>1603</v>
      </c>
      <c r="G330" s="15">
        <v>200</v>
      </c>
      <c r="H330" s="14" t="s">
        <v>27</v>
      </c>
      <c r="I330" s="12">
        <v>1.02</v>
      </c>
      <c r="J330" s="14" t="s">
        <v>637</v>
      </c>
    </row>
    <row r="331" spans="1:10" ht="14.4" hidden="1" x14ac:dyDescent="0.3">
      <c r="A331" s="14" t="s">
        <v>2459</v>
      </c>
      <c r="B331" s="13" t="s">
        <v>428</v>
      </c>
      <c r="C331" s="14">
        <v>279067436</v>
      </c>
      <c r="D331" s="14" t="s">
        <v>31</v>
      </c>
      <c r="E331" s="14" t="s">
        <v>32</v>
      </c>
      <c r="F331" s="14" t="s">
        <v>33</v>
      </c>
      <c r="G331" s="15">
        <v>264</v>
      </c>
      <c r="H331" s="14" t="s">
        <v>23</v>
      </c>
      <c r="I331" s="12">
        <v>0.97</v>
      </c>
      <c r="J331" s="14" t="s">
        <v>17</v>
      </c>
    </row>
    <row r="332" spans="1:10" ht="14.4" hidden="1" x14ac:dyDescent="0.3">
      <c r="A332" s="14" t="s">
        <v>2460</v>
      </c>
      <c r="B332" s="13" t="s">
        <v>106</v>
      </c>
      <c r="C332" s="14">
        <v>653577015</v>
      </c>
      <c r="D332" s="14" t="s">
        <v>43</v>
      </c>
      <c r="E332" s="14" t="s">
        <v>44</v>
      </c>
      <c r="F332" s="14" t="s">
        <v>45</v>
      </c>
      <c r="G332" s="15">
        <v>102</v>
      </c>
      <c r="H332" s="14" t="s">
        <v>46</v>
      </c>
      <c r="I332" s="12">
        <v>0.97</v>
      </c>
      <c r="J332" s="14" t="s">
        <v>17</v>
      </c>
    </row>
    <row r="333" spans="1:10" ht="14.4" hidden="1" x14ac:dyDescent="0.3">
      <c r="A333" s="14" t="s">
        <v>2461</v>
      </c>
      <c r="B333" s="13" t="s">
        <v>367</v>
      </c>
      <c r="C333" s="14">
        <v>746565930</v>
      </c>
      <c r="D333" s="14" t="s">
        <v>13</v>
      </c>
      <c r="E333" s="14" t="s">
        <v>14</v>
      </c>
      <c r="F333" s="14" t="s">
        <v>15</v>
      </c>
      <c r="G333" s="15">
        <v>1223</v>
      </c>
      <c r="H333" s="14" t="s">
        <v>16</v>
      </c>
      <c r="I333" s="12">
        <v>1.0669999999999999</v>
      </c>
      <c r="J333" s="14" t="s">
        <v>17</v>
      </c>
    </row>
    <row r="334" spans="1:10" ht="14.4" hidden="1" x14ac:dyDescent="0.3">
      <c r="A334" s="14" t="s">
        <v>2462</v>
      </c>
      <c r="B334" s="13" t="s">
        <v>573</v>
      </c>
      <c r="C334" s="14">
        <v>287594646</v>
      </c>
      <c r="D334" s="14" t="s">
        <v>29</v>
      </c>
      <c r="E334" s="16" t="s">
        <v>1600</v>
      </c>
      <c r="F334" s="16" t="s">
        <v>1601</v>
      </c>
      <c r="G334" s="15">
        <v>208</v>
      </c>
      <c r="H334" s="14" t="s">
        <v>23</v>
      </c>
      <c r="I334" s="12">
        <v>0.97</v>
      </c>
      <c r="J334" s="14" t="s">
        <v>17</v>
      </c>
    </row>
    <row r="335" spans="1:10" ht="14.4" hidden="1" x14ac:dyDescent="0.3">
      <c r="A335" s="14" t="s">
        <v>2463</v>
      </c>
      <c r="B335" s="13" t="s">
        <v>446</v>
      </c>
      <c r="C335" s="14">
        <v>990569218</v>
      </c>
      <c r="D335" s="14" t="s">
        <v>31</v>
      </c>
      <c r="E335" s="14"/>
      <c r="F335" s="14"/>
      <c r="G335" s="15">
        <v>264</v>
      </c>
      <c r="H335" s="14" t="s">
        <v>23</v>
      </c>
      <c r="I335" s="12">
        <v>0.97</v>
      </c>
      <c r="J335" s="14" t="s">
        <v>17</v>
      </c>
    </row>
    <row r="336" spans="1:10" ht="14.4" hidden="1" x14ac:dyDescent="0.3">
      <c r="A336" s="14" t="s">
        <v>2464</v>
      </c>
      <c r="B336" s="13" t="s">
        <v>95</v>
      </c>
      <c r="C336" s="14">
        <v>205496296</v>
      </c>
      <c r="D336" s="14" t="s">
        <v>59</v>
      </c>
      <c r="E336" s="16" t="s">
        <v>1604</v>
      </c>
      <c r="F336" s="16" t="s">
        <v>1605</v>
      </c>
      <c r="G336" s="15">
        <v>2189</v>
      </c>
      <c r="H336" s="14" t="s">
        <v>60</v>
      </c>
      <c r="I336" s="12">
        <v>1.0669999999999999</v>
      </c>
      <c r="J336" s="14" t="s">
        <v>17</v>
      </c>
    </row>
    <row r="337" spans="1:10" ht="14.4" hidden="1" x14ac:dyDescent="0.3">
      <c r="A337" s="14" t="s">
        <v>2465</v>
      </c>
      <c r="B337" s="13" t="s">
        <v>484</v>
      </c>
      <c r="C337" s="14">
        <v>911223319</v>
      </c>
      <c r="D337" s="14" t="s">
        <v>39</v>
      </c>
      <c r="E337" s="16" t="s">
        <v>1598</v>
      </c>
      <c r="F337" s="16" t="s">
        <v>1599</v>
      </c>
      <c r="G337" s="15">
        <v>209</v>
      </c>
      <c r="H337" s="14" t="s">
        <v>23</v>
      </c>
      <c r="I337" s="12">
        <v>0.97</v>
      </c>
      <c r="J337" s="14" t="s">
        <v>17</v>
      </c>
    </row>
    <row r="338" spans="1:10" ht="14.4" hidden="1" x14ac:dyDescent="0.3">
      <c r="A338" s="14" t="s">
        <v>2466</v>
      </c>
      <c r="B338" s="13" t="s">
        <v>253</v>
      </c>
      <c r="C338" s="14">
        <v>122920874</v>
      </c>
      <c r="D338" s="14" t="s">
        <v>20</v>
      </c>
      <c r="E338" s="14" t="s">
        <v>21</v>
      </c>
      <c r="F338" s="14" t="s">
        <v>22</v>
      </c>
      <c r="G338" s="15">
        <v>108</v>
      </c>
      <c r="H338" s="14" t="s">
        <v>23</v>
      </c>
      <c r="I338" s="12">
        <v>0.97</v>
      </c>
      <c r="J338" s="14" t="s">
        <v>17</v>
      </c>
    </row>
    <row r="339" spans="1:10" ht="14.4" hidden="1" x14ac:dyDescent="0.3">
      <c r="A339" s="14" t="s">
        <v>2467</v>
      </c>
      <c r="B339" s="13" t="s">
        <v>383</v>
      </c>
      <c r="C339" s="14">
        <v>393677358</v>
      </c>
      <c r="D339" s="14" t="s">
        <v>39</v>
      </c>
      <c r="E339" s="16" t="s">
        <v>1598</v>
      </c>
      <c r="F339" s="16" t="s">
        <v>1599</v>
      </c>
      <c r="G339" s="15">
        <v>210</v>
      </c>
      <c r="H339" s="14" t="s">
        <v>23</v>
      </c>
      <c r="I339" s="12">
        <v>0.97</v>
      </c>
      <c r="J339" s="14" t="s">
        <v>17</v>
      </c>
    </row>
    <row r="340" spans="1:10" ht="14.4" hidden="1" x14ac:dyDescent="0.3">
      <c r="A340" s="14" t="s">
        <v>2468</v>
      </c>
      <c r="B340" s="13" t="s">
        <v>363</v>
      </c>
      <c r="C340" s="14">
        <v>492236758</v>
      </c>
      <c r="D340" s="14" t="s">
        <v>31</v>
      </c>
      <c r="E340" s="14" t="s">
        <v>32</v>
      </c>
      <c r="F340" s="14" t="s">
        <v>33</v>
      </c>
      <c r="G340" s="15">
        <v>272</v>
      </c>
      <c r="H340" s="14" t="s">
        <v>23</v>
      </c>
      <c r="I340" s="12">
        <v>0.97</v>
      </c>
      <c r="J340" s="14" t="s">
        <v>17</v>
      </c>
    </row>
    <row r="341" spans="1:10" ht="14.4" hidden="1" x14ac:dyDescent="0.3">
      <c r="A341" s="14" t="s">
        <v>2469</v>
      </c>
      <c r="B341" s="13" t="s">
        <v>125</v>
      </c>
      <c r="C341" s="14">
        <v>112479460</v>
      </c>
      <c r="D341" s="14" t="s">
        <v>59</v>
      </c>
      <c r="E341" s="16" t="s">
        <v>1604</v>
      </c>
      <c r="F341" s="16" t="s">
        <v>1605</v>
      </c>
      <c r="G341" s="15">
        <v>2001</v>
      </c>
      <c r="H341" s="14" t="s">
        <v>60</v>
      </c>
      <c r="I341" s="12">
        <v>1.0669999999999999</v>
      </c>
      <c r="J341" s="14" t="s">
        <v>17</v>
      </c>
    </row>
    <row r="342" spans="1:10" ht="14.4" hidden="1" x14ac:dyDescent="0.3">
      <c r="A342" s="14" t="s">
        <v>2470</v>
      </c>
      <c r="B342" s="13" t="s">
        <v>460</v>
      </c>
      <c r="C342" s="14">
        <v>787368003</v>
      </c>
      <c r="D342" s="14" t="s">
        <v>20</v>
      </c>
      <c r="E342" s="14" t="s">
        <v>21</v>
      </c>
      <c r="F342" s="14" t="s">
        <v>22</v>
      </c>
      <c r="G342" s="15">
        <v>104</v>
      </c>
      <c r="H342" s="14" t="s">
        <v>23</v>
      </c>
      <c r="I342" s="12">
        <v>0.97</v>
      </c>
      <c r="J342" s="14" t="s">
        <v>17</v>
      </c>
    </row>
    <row r="343" spans="1:10" ht="14.4" hidden="1" x14ac:dyDescent="0.3">
      <c r="A343" s="14" t="s">
        <v>2471</v>
      </c>
      <c r="B343" s="13" t="s">
        <v>469</v>
      </c>
      <c r="C343" s="14">
        <v>962212675</v>
      </c>
      <c r="D343" s="14" t="s">
        <v>20</v>
      </c>
      <c r="E343" s="14" t="s">
        <v>21</v>
      </c>
      <c r="F343" s="14" t="s">
        <v>22</v>
      </c>
      <c r="G343" s="15">
        <v>107</v>
      </c>
      <c r="H343" s="14" t="s">
        <v>23</v>
      </c>
      <c r="I343" s="12">
        <v>0.97</v>
      </c>
      <c r="J343" s="14" t="s">
        <v>17</v>
      </c>
    </row>
    <row r="344" spans="1:10" ht="14.4" hidden="1" x14ac:dyDescent="0.3">
      <c r="A344" s="14" t="s">
        <v>2472</v>
      </c>
      <c r="B344" s="13" t="s">
        <v>333</v>
      </c>
      <c r="C344" s="14">
        <v>114299465</v>
      </c>
      <c r="D344" s="14" t="s">
        <v>43</v>
      </c>
      <c r="E344" s="14" t="s">
        <v>44</v>
      </c>
      <c r="F344" s="14" t="s">
        <v>45</v>
      </c>
      <c r="G344" s="15">
        <v>108</v>
      </c>
      <c r="H344" s="14" t="s">
        <v>46</v>
      </c>
      <c r="I344" s="12">
        <v>0.97</v>
      </c>
      <c r="J344" s="14" t="s">
        <v>17</v>
      </c>
    </row>
    <row r="345" spans="1:10" ht="14.4" hidden="1" x14ac:dyDescent="0.3">
      <c r="A345" s="14" t="s">
        <v>2473</v>
      </c>
      <c r="B345" s="13" t="s">
        <v>464</v>
      </c>
      <c r="C345" s="14">
        <v>457107103</v>
      </c>
      <c r="D345" s="14" t="s">
        <v>31</v>
      </c>
      <c r="E345" s="14" t="s">
        <v>32</v>
      </c>
      <c r="F345" s="14" t="s">
        <v>33</v>
      </c>
      <c r="G345" s="15">
        <v>270</v>
      </c>
      <c r="H345" s="14" t="s">
        <v>23</v>
      </c>
      <c r="I345" s="12">
        <v>0.97</v>
      </c>
      <c r="J345" s="14" t="s">
        <v>17</v>
      </c>
    </row>
    <row r="346" spans="1:10" ht="14.4" hidden="1" x14ac:dyDescent="0.3">
      <c r="A346" s="14" t="s">
        <v>2474</v>
      </c>
      <c r="B346" s="13" t="s">
        <v>204</v>
      </c>
      <c r="C346" s="14">
        <v>535134698</v>
      </c>
      <c r="D346" s="14" t="s">
        <v>29</v>
      </c>
      <c r="E346" s="16" t="s">
        <v>1600</v>
      </c>
      <c r="F346" s="16" t="s">
        <v>1601</v>
      </c>
      <c r="G346" s="15">
        <v>212</v>
      </c>
      <c r="H346" s="14" t="s">
        <v>23</v>
      </c>
      <c r="I346" s="12">
        <v>0.97</v>
      </c>
      <c r="J346" s="14" t="s">
        <v>17</v>
      </c>
    </row>
    <row r="347" spans="1:10" ht="14.4" hidden="1" x14ac:dyDescent="0.3">
      <c r="A347" s="14" t="s">
        <v>2475</v>
      </c>
      <c r="B347" s="13" t="s">
        <v>273</v>
      </c>
      <c r="C347" s="14">
        <v>374546425</v>
      </c>
      <c r="D347" s="14" t="s">
        <v>31</v>
      </c>
      <c r="E347" s="14" t="s">
        <v>32</v>
      </c>
      <c r="F347" s="14" t="s">
        <v>33</v>
      </c>
      <c r="G347" s="15">
        <v>273</v>
      </c>
      <c r="H347" s="14" t="s">
        <v>23</v>
      </c>
      <c r="I347" s="12">
        <v>0.97</v>
      </c>
      <c r="J347" s="14" t="s">
        <v>17</v>
      </c>
    </row>
    <row r="348" spans="1:10" ht="14.4" hidden="1" x14ac:dyDescent="0.3">
      <c r="A348" s="14" t="s">
        <v>2476</v>
      </c>
      <c r="B348" s="13" t="s">
        <v>427</v>
      </c>
      <c r="C348" s="14">
        <v>747395262</v>
      </c>
      <c r="D348" s="14" t="s">
        <v>35</v>
      </c>
      <c r="E348" s="14" t="s">
        <v>36</v>
      </c>
      <c r="F348" s="14" t="s">
        <v>26</v>
      </c>
      <c r="G348" s="15">
        <v>530</v>
      </c>
      <c r="H348" s="14" t="s">
        <v>37</v>
      </c>
      <c r="I348" s="12">
        <v>0.98939999999999995</v>
      </c>
      <c r="J348" s="14" t="s">
        <v>17</v>
      </c>
    </row>
    <row r="349" spans="1:10" ht="14.4" hidden="1" x14ac:dyDescent="0.3">
      <c r="A349" s="14" t="s">
        <v>2477</v>
      </c>
      <c r="B349" s="13" t="s">
        <v>324</v>
      </c>
      <c r="C349" s="14">
        <v>548709975</v>
      </c>
      <c r="D349" s="14" t="s">
        <v>43</v>
      </c>
      <c r="E349" s="14" t="s">
        <v>44</v>
      </c>
      <c r="F349" s="14" t="s">
        <v>45</v>
      </c>
      <c r="G349" s="15">
        <v>106</v>
      </c>
      <c r="H349" s="14" t="s">
        <v>46</v>
      </c>
      <c r="I349" s="12">
        <v>0.97</v>
      </c>
      <c r="J349" s="14" t="s">
        <v>17</v>
      </c>
    </row>
    <row r="350" spans="1:10" ht="14.4" hidden="1" x14ac:dyDescent="0.3">
      <c r="A350" s="14" t="s">
        <v>2478</v>
      </c>
      <c r="B350" s="13" t="s">
        <v>416</v>
      </c>
      <c r="C350" s="14">
        <v>838039031</v>
      </c>
      <c r="D350" s="14" t="s">
        <v>43</v>
      </c>
      <c r="E350" s="14"/>
      <c r="F350" s="14" t="s">
        <v>45</v>
      </c>
      <c r="G350" s="15">
        <v>100</v>
      </c>
      <c r="H350" s="14" t="s">
        <v>46</v>
      </c>
      <c r="I350" s="12">
        <v>0.97</v>
      </c>
      <c r="J350" s="14" t="s">
        <v>17</v>
      </c>
    </row>
    <row r="351" spans="1:10" ht="14.4" hidden="1" x14ac:dyDescent="0.3">
      <c r="A351" s="14" t="s">
        <v>2479</v>
      </c>
      <c r="B351" s="13" t="s">
        <v>304</v>
      </c>
      <c r="C351" s="14">
        <v>600787279</v>
      </c>
      <c r="D351" s="14" t="s">
        <v>13</v>
      </c>
      <c r="E351" s="14"/>
      <c r="F351" s="14" t="s">
        <v>15</v>
      </c>
      <c r="G351" s="15">
        <v>1224</v>
      </c>
      <c r="H351" s="14" t="s">
        <v>16</v>
      </c>
      <c r="I351" s="12">
        <v>1.0669999999999999</v>
      </c>
      <c r="J351" s="14" t="s">
        <v>17</v>
      </c>
    </row>
    <row r="352" spans="1:10" ht="14.4" hidden="1" x14ac:dyDescent="0.3">
      <c r="A352" s="14" t="s">
        <v>2480</v>
      </c>
      <c r="B352" s="13" t="s">
        <v>394</v>
      </c>
      <c r="C352" s="14">
        <v>198438602</v>
      </c>
      <c r="D352" s="14" t="s">
        <v>13</v>
      </c>
      <c r="E352" s="14" t="s">
        <v>14</v>
      </c>
      <c r="F352" s="14" t="s">
        <v>15</v>
      </c>
      <c r="G352" s="15">
        <v>1219</v>
      </c>
      <c r="H352" s="14" t="s">
        <v>16</v>
      </c>
      <c r="I352" s="12">
        <v>1.0669999999999999</v>
      </c>
      <c r="J352" s="14" t="s">
        <v>17</v>
      </c>
    </row>
    <row r="353" spans="1:10" ht="14.4" hidden="1" x14ac:dyDescent="0.3">
      <c r="A353" s="14" t="s">
        <v>2481</v>
      </c>
      <c r="B353" s="13" t="s">
        <v>342</v>
      </c>
      <c r="C353" s="14">
        <v>228178164</v>
      </c>
      <c r="D353" s="14" t="s">
        <v>43</v>
      </c>
      <c r="E353" s="14" t="s">
        <v>44</v>
      </c>
      <c r="F353" s="14" t="s">
        <v>45</v>
      </c>
      <c r="G353" s="15">
        <v>102</v>
      </c>
      <c r="H353" s="14" t="s">
        <v>46</v>
      </c>
      <c r="I353" s="12">
        <v>0.97</v>
      </c>
      <c r="J353" s="14" t="s">
        <v>17</v>
      </c>
    </row>
    <row r="354" spans="1:10" ht="14.4" hidden="1" x14ac:dyDescent="0.3">
      <c r="A354" s="14" t="s">
        <v>2482</v>
      </c>
      <c r="B354" s="13" t="s">
        <v>242</v>
      </c>
      <c r="C354" s="14">
        <v>996400251</v>
      </c>
      <c r="D354" s="14" t="s">
        <v>59</v>
      </c>
      <c r="E354" s="16" t="s">
        <v>1604</v>
      </c>
      <c r="F354" s="16" t="s">
        <v>1605</v>
      </c>
      <c r="G354" s="15">
        <v>2188</v>
      </c>
      <c r="H354" s="14" t="s">
        <v>60</v>
      </c>
      <c r="I354" s="12">
        <v>1.0669999999999999</v>
      </c>
      <c r="J354" s="14" t="s">
        <v>17</v>
      </c>
    </row>
    <row r="355" spans="1:10" ht="14.4" hidden="1" x14ac:dyDescent="0.3">
      <c r="A355" s="14" t="s">
        <v>2483</v>
      </c>
      <c r="B355" s="13" t="s">
        <v>287</v>
      </c>
      <c r="C355" s="14">
        <v>208819847</v>
      </c>
      <c r="D355" s="14" t="s">
        <v>20</v>
      </c>
      <c r="E355" s="14" t="s">
        <v>21</v>
      </c>
      <c r="F355" s="14" t="s">
        <v>22</v>
      </c>
      <c r="G355" s="15">
        <v>107</v>
      </c>
      <c r="H355" s="14" t="s">
        <v>23</v>
      </c>
      <c r="I355" s="12">
        <v>0.97</v>
      </c>
      <c r="J355" s="14" t="s">
        <v>17</v>
      </c>
    </row>
    <row r="356" spans="1:10" ht="14.4" hidden="1" x14ac:dyDescent="0.3">
      <c r="A356" s="14" t="s">
        <v>2484</v>
      </c>
      <c r="B356" s="13" t="s">
        <v>12</v>
      </c>
      <c r="C356" s="14">
        <v>808387473</v>
      </c>
      <c r="D356" s="14" t="s">
        <v>13</v>
      </c>
      <c r="E356" s="14" t="s">
        <v>14</v>
      </c>
      <c r="F356" s="14" t="s">
        <v>15</v>
      </c>
      <c r="G356" s="15">
        <v>1295</v>
      </c>
      <c r="H356" s="14" t="s">
        <v>16</v>
      </c>
      <c r="I356" s="12">
        <v>1.0669999999999999</v>
      </c>
      <c r="J356" s="14" t="s">
        <v>17</v>
      </c>
    </row>
    <row r="357" spans="1:10" ht="14.4" hidden="1" x14ac:dyDescent="0.3">
      <c r="A357" s="14" t="s">
        <v>2485</v>
      </c>
      <c r="B357" s="13" t="s">
        <v>482</v>
      </c>
      <c r="C357" s="14">
        <v>609105066</v>
      </c>
      <c r="D357" s="14" t="s">
        <v>31</v>
      </c>
      <c r="E357" s="14" t="s">
        <v>32</v>
      </c>
      <c r="F357" s="14" t="s">
        <v>33</v>
      </c>
      <c r="G357" s="15">
        <v>275</v>
      </c>
      <c r="H357" s="14" t="s">
        <v>23</v>
      </c>
      <c r="I357" s="12">
        <v>0.97</v>
      </c>
      <c r="J357" s="14" t="s">
        <v>17</v>
      </c>
    </row>
    <row r="358" spans="1:10" ht="14.4" hidden="1" x14ac:dyDescent="0.3">
      <c r="A358" s="14" t="s">
        <v>2486</v>
      </c>
      <c r="B358" s="13" t="s">
        <v>554</v>
      </c>
      <c r="C358" s="14">
        <v>528487181</v>
      </c>
      <c r="D358" s="14" t="s">
        <v>31</v>
      </c>
      <c r="E358" s="14" t="s">
        <v>32</v>
      </c>
      <c r="F358" s="14" t="s">
        <v>33</v>
      </c>
      <c r="G358" s="15">
        <v>254</v>
      </c>
      <c r="H358" s="14" t="s">
        <v>23</v>
      </c>
      <c r="I358" s="12">
        <v>0.97</v>
      </c>
      <c r="J358" s="14" t="s">
        <v>17</v>
      </c>
    </row>
    <row r="359" spans="1:10" ht="14.4" hidden="1" x14ac:dyDescent="0.3">
      <c r="A359" s="14" t="s">
        <v>2487</v>
      </c>
      <c r="B359" s="13" t="s">
        <v>673</v>
      </c>
      <c r="C359" s="14">
        <v>915250224</v>
      </c>
      <c r="D359" s="14" t="s">
        <v>13</v>
      </c>
      <c r="E359" s="14" t="s">
        <v>14</v>
      </c>
      <c r="F359" s="14" t="s">
        <v>15</v>
      </c>
      <c r="G359" s="15">
        <v>1237</v>
      </c>
      <c r="H359" s="14" t="s">
        <v>16</v>
      </c>
      <c r="I359" s="12">
        <v>1.1000000000000001</v>
      </c>
      <c r="J359" s="14" t="s">
        <v>637</v>
      </c>
    </row>
    <row r="360" spans="1:10" ht="14.4" hidden="1" x14ac:dyDescent="0.3">
      <c r="A360" s="14" t="s">
        <v>2488</v>
      </c>
      <c r="B360" s="13" t="s">
        <v>395</v>
      </c>
      <c r="C360" s="14">
        <v>264116521</v>
      </c>
      <c r="D360" s="14" t="s">
        <v>20</v>
      </c>
      <c r="E360" s="14" t="s">
        <v>21</v>
      </c>
      <c r="F360" s="14" t="s">
        <v>22</v>
      </c>
      <c r="G360" s="15">
        <v>103</v>
      </c>
      <c r="H360" s="14" t="s">
        <v>23</v>
      </c>
      <c r="I360" s="12">
        <v>0.97</v>
      </c>
      <c r="J360" s="14" t="s">
        <v>17</v>
      </c>
    </row>
    <row r="361" spans="1:10" ht="14.4" hidden="1" x14ac:dyDescent="0.3">
      <c r="A361" s="14" t="s">
        <v>2489</v>
      </c>
      <c r="B361" s="13" t="s">
        <v>227</v>
      </c>
      <c r="C361" s="14">
        <v>913826384</v>
      </c>
      <c r="D361" s="14" t="s">
        <v>43</v>
      </c>
      <c r="E361" s="14" t="s">
        <v>44</v>
      </c>
      <c r="F361" s="14" t="s">
        <v>45</v>
      </c>
      <c r="G361" s="15">
        <v>109</v>
      </c>
      <c r="H361" s="14" t="s">
        <v>46</v>
      </c>
      <c r="I361" s="12">
        <v>0.97</v>
      </c>
      <c r="J361" s="14" t="s">
        <v>17</v>
      </c>
    </row>
    <row r="362" spans="1:10" ht="14.4" hidden="1" x14ac:dyDescent="0.3">
      <c r="A362" s="14" t="s">
        <v>2490</v>
      </c>
      <c r="B362" s="13" t="s">
        <v>320</v>
      </c>
      <c r="C362" s="14">
        <v>940066558</v>
      </c>
      <c r="D362" s="14" t="s">
        <v>39</v>
      </c>
      <c r="E362" s="16" t="s">
        <v>1598</v>
      </c>
      <c r="F362" s="16" t="s">
        <v>1599</v>
      </c>
      <c r="G362" s="15">
        <v>205</v>
      </c>
      <c r="H362" s="14" t="s">
        <v>23</v>
      </c>
      <c r="I362" s="12">
        <v>0.97</v>
      </c>
      <c r="J362" s="14" t="s">
        <v>17</v>
      </c>
    </row>
    <row r="363" spans="1:10" ht="14.4" hidden="1" x14ac:dyDescent="0.3">
      <c r="A363" s="14" t="s">
        <v>2491</v>
      </c>
      <c r="B363" s="13" t="s">
        <v>191</v>
      </c>
      <c r="C363" s="14">
        <v>181400844</v>
      </c>
      <c r="D363" s="14" t="s">
        <v>43</v>
      </c>
      <c r="E363" s="14" t="s">
        <v>44</v>
      </c>
      <c r="F363" s="14" t="s">
        <v>45</v>
      </c>
      <c r="G363" s="15">
        <v>100</v>
      </c>
      <c r="H363" s="14" t="s">
        <v>46</v>
      </c>
      <c r="I363" s="12">
        <v>0.97</v>
      </c>
      <c r="J363" s="14" t="s">
        <v>17</v>
      </c>
    </row>
    <row r="364" spans="1:10" ht="14.4" hidden="1" x14ac:dyDescent="0.3">
      <c r="A364" s="14" t="s">
        <v>2492</v>
      </c>
      <c r="B364" s="13" t="s">
        <v>451</v>
      </c>
      <c r="C364" s="14">
        <v>358971916</v>
      </c>
      <c r="D364" s="14" t="s">
        <v>20</v>
      </c>
      <c r="E364" s="14" t="s">
        <v>21</v>
      </c>
      <c r="F364" s="14" t="s">
        <v>22</v>
      </c>
      <c r="G364" s="15">
        <v>109</v>
      </c>
      <c r="H364" s="14" t="s">
        <v>23</v>
      </c>
      <c r="I364" s="12">
        <v>0.97</v>
      </c>
      <c r="J364" s="14" t="s">
        <v>17</v>
      </c>
    </row>
    <row r="365" spans="1:10" ht="14.4" hidden="1" x14ac:dyDescent="0.3">
      <c r="A365" s="14" t="s">
        <v>2493</v>
      </c>
      <c r="B365" s="13" t="s">
        <v>359</v>
      </c>
      <c r="C365" s="14">
        <v>724232794</v>
      </c>
      <c r="D365" s="14" t="s">
        <v>20</v>
      </c>
      <c r="E365" s="14" t="s">
        <v>21</v>
      </c>
      <c r="F365" s="14" t="s">
        <v>22</v>
      </c>
      <c r="G365" s="15">
        <v>110</v>
      </c>
      <c r="H365" s="14" t="s">
        <v>23</v>
      </c>
      <c r="I365" s="12">
        <v>0.97</v>
      </c>
      <c r="J365" s="14" t="s">
        <v>17</v>
      </c>
    </row>
    <row r="366" spans="1:10" ht="14.4" hidden="1" x14ac:dyDescent="0.3">
      <c r="A366" s="14" t="s">
        <v>2494</v>
      </c>
      <c r="B366" s="13" t="s">
        <v>173</v>
      </c>
      <c r="C366" s="14">
        <v>797599943</v>
      </c>
      <c r="D366" s="14" t="s">
        <v>43</v>
      </c>
      <c r="E366" s="14" t="s">
        <v>44</v>
      </c>
      <c r="F366" s="14" t="s">
        <v>45</v>
      </c>
      <c r="G366" s="15">
        <v>101</v>
      </c>
      <c r="H366" s="14" t="s">
        <v>46</v>
      </c>
      <c r="I366" s="12">
        <v>0.97</v>
      </c>
      <c r="J366" s="14" t="s">
        <v>17</v>
      </c>
    </row>
    <row r="367" spans="1:10" ht="14.4" hidden="1" x14ac:dyDescent="0.3">
      <c r="A367" s="14" t="s">
        <v>2495</v>
      </c>
      <c r="B367" s="13" t="s">
        <v>145</v>
      </c>
      <c r="C367" s="14">
        <v>926180565</v>
      </c>
      <c r="D367" s="14" t="s">
        <v>20</v>
      </c>
      <c r="E367" s="14" t="s">
        <v>21</v>
      </c>
      <c r="F367" s="14" t="s">
        <v>22</v>
      </c>
      <c r="G367" s="15">
        <v>102</v>
      </c>
      <c r="H367" s="14" t="s">
        <v>23</v>
      </c>
      <c r="I367" s="12">
        <v>0.97</v>
      </c>
      <c r="J367" s="14" t="s">
        <v>17</v>
      </c>
    </row>
    <row r="368" spans="1:10" ht="14.4" hidden="1" x14ac:dyDescent="0.3">
      <c r="A368" s="14" t="s">
        <v>2496</v>
      </c>
      <c r="B368" s="13" t="s">
        <v>250</v>
      </c>
      <c r="C368" s="14">
        <v>978265344</v>
      </c>
      <c r="D368" s="14" t="s">
        <v>39</v>
      </c>
      <c r="E368" s="16" t="s">
        <v>1598</v>
      </c>
      <c r="F368" s="16" t="s">
        <v>1599</v>
      </c>
      <c r="G368" s="15">
        <v>213</v>
      </c>
      <c r="H368" s="14" t="s">
        <v>23</v>
      </c>
      <c r="I368" s="12">
        <v>0.97</v>
      </c>
      <c r="J368" s="14" t="s">
        <v>17</v>
      </c>
    </row>
    <row r="369" spans="1:10" ht="14.4" hidden="1" x14ac:dyDescent="0.3">
      <c r="A369" s="14" t="s">
        <v>2497</v>
      </c>
      <c r="B369" s="13" t="s">
        <v>339</v>
      </c>
      <c r="C369" s="14">
        <v>882546753</v>
      </c>
      <c r="D369" s="14" t="s">
        <v>59</v>
      </c>
      <c r="E369" s="16" t="s">
        <v>1604</v>
      </c>
      <c r="F369" s="16" t="s">
        <v>1605</v>
      </c>
      <c r="G369" s="15">
        <v>2034</v>
      </c>
      <c r="H369" s="14" t="s">
        <v>60</v>
      </c>
      <c r="I369" s="12">
        <v>1.0669999999999999</v>
      </c>
      <c r="J369" s="14" t="s">
        <v>17</v>
      </c>
    </row>
    <row r="370" spans="1:10" ht="14.4" hidden="1" x14ac:dyDescent="0.3">
      <c r="A370" s="14" t="s">
        <v>2498</v>
      </c>
      <c r="B370" s="13" t="s">
        <v>208</v>
      </c>
      <c r="C370" s="14">
        <v>312459481</v>
      </c>
      <c r="D370" s="14" t="s">
        <v>20</v>
      </c>
      <c r="E370" s="14" t="s">
        <v>21</v>
      </c>
      <c r="F370" s="14" t="s">
        <v>22</v>
      </c>
      <c r="G370" s="15">
        <v>106</v>
      </c>
      <c r="H370" s="14" t="s">
        <v>23</v>
      </c>
      <c r="I370" s="12">
        <v>0.97</v>
      </c>
      <c r="J370" s="14" t="s">
        <v>17</v>
      </c>
    </row>
    <row r="371" spans="1:10" ht="14.4" hidden="1" x14ac:dyDescent="0.3">
      <c r="A371" s="14" t="s">
        <v>2499</v>
      </c>
      <c r="B371" s="13" t="s">
        <v>439</v>
      </c>
      <c r="C371" s="14">
        <v>947530870</v>
      </c>
      <c r="D371" s="14" t="s">
        <v>39</v>
      </c>
      <c r="E371" s="16" t="s">
        <v>1598</v>
      </c>
      <c r="F371" s="16" t="s">
        <v>1599</v>
      </c>
      <c r="G371" s="15">
        <v>203</v>
      </c>
      <c r="H371" s="14" t="s">
        <v>23</v>
      </c>
      <c r="I371" s="12">
        <v>0.97</v>
      </c>
      <c r="J371" s="14" t="s">
        <v>17</v>
      </c>
    </row>
    <row r="372" spans="1:10" ht="14.4" hidden="1" x14ac:dyDescent="0.3">
      <c r="A372" s="14" t="s">
        <v>2500</v>
      </c>
      <c r="B372" s="13" t="s">
        <v>300</v>
      </c>
      <c r="C372" s="14">
        <v>760341311</v>
      </c>
      <c r="D372" s="14" t="s">
        <v>31</v>
      </c>
      <c r="E372" s="14" t="s">
        <v>32</v>
      </c>
      <c r="F372" s="14" t="s">
        <v>33</v>
      </c>
      <c r="G372" s="15">
        <v>251</v>
      </c>
      <c r="H372" s="14" t="s">
        <v>23</v>
      </c>
      <c r="I372" s="12">
        <v>0.97</v>
      </c>
      <c r="J372" s="14" t="s">
        <v>17</v>
      </c>
    </row>
    <row r="373" spans="1:10" ht="14.4" hidden="1" x14ac:dyDescent="0.3">
      <c r="A373" s="14" t="s">
        <v>2501</v>
      </c>
      <c r="B373" s="13" t="s">
        <v>653</v>
      </c>
      <c r="C373" s="14">
        <v>844588090</v>
      </c>
      <c r="D373" s="14" t="s">
        <v>39</v>
      </c>
      <c r="E373" s="16" t="s">
        <v>1598</v>
      </c>
      <c r="F373" s="16" t="s">
        <v>1599</v>
      </c>
      <c r="G373" s="15">
        <v>220</v>
      </c>
      <c r="H373" s="14" t="s">
        <v>23</v>
      </c>
      <c r="I373" s="12">
        <v>1</v>
      </c>
      <c r="J373" s="14" t="s">
        <v>637</v>
      </c>
    </row>
    <row r="374" spans="1:10" ht="14.4" hidden="1" x14ac:dyDescent="0.3">
      <c r="A374" s="14" t="s">
        <v>2502</v>
      </c>
      <c r="B374" s="13" t="s">
        <v>369</v>
      </c>
      <c r="C374" s="14">
        <v>179281171</v>
      </c>
      <c r="D374" s="14" t="s">
        <v>43</v>
      </c>
      <c r="E374" s="14" t="s">
        <v>44</v>
      </c>
      <c r="F374" s="14" t="s">
        <v>45</v>
      </c>
      <c r="G374" s="15">
        <v>110</v>
      </c>
      <c r="H374" s="14" t="s">
        <v>46</v>
      </c>
      <c r="I374" s="12">
        <v>0.97</v>
      </c>
      <c r="J374" s="14" t="s">
        <v>17</v>
      </c>
    </row>
    <row r="375" spans="1:10" ht="14.4" hidden="1" x14ac:dyDescent="0.3">
      <c r="A375" s="14" t="s">
        <v>2503</v>
      </c>
      <c r="B375" s="13" t="s">
        <v>281</v>
      </c>
      <c r="C375" s="14">
        <v>851251906</v>
      </c>
      <c r="D375" s="14" t="s">
        <v>35</v>
      </c>
      <c r="E375" s="14" t="s">
        <v>36</v>
      </c>
      <c r="F375" s="14" t="s">
        <v>26</v>
      </c>
      <c r="G375" s="15">
        <v>525</v>
      </c>
      <c r="H375" s="14" t="s">
        <v>37</v>
      </c>
      <c r="I375" s="12">
        <v>0.98939999999999995</v>
      </c>
      <c r="J375" s="14" t="s">
        <v>17</v>
      </c>
    </row>
    <row r="376" spans="1:10" ht="14.4" hidden="1" x14ac:dyDescent="0.3">
      <c r="A376" s="14" t="s">
        <v>2504</v>
      </c>
      <c r="B376" s="13" t="s">
        <v>425</v>
      </c>
      <c r="C376" s="14">
        <v>406294252</v>
      </c>
      <c r="D376" s="14" t="s">
        <v>43</v>
      </c>
      <c r="E376" s="14" t="s">
        <v>44</v>
      </c>
      <c r="F376" s="14" t="s">
        <v>45</v>
      </c>
      <c r="G376" s="15">
        <v>106</v>
      </c>
      <c r="H376" s="14" t="s">
        <v>46</v>
      </c>
      <c r="I376" s="12">
        <v>0.97</v>
      </c>
      <c r="J376" s="14" t="s">
        <v>17</v>
      </c>
    </row>
    <row r="377" spans="1:10" ht="14.4" hidden="1" x14ac:dyDescent="0.3">
      <c r="A377" s="14" t="s">
        <v>2505</v>
      </c>
      <c r="B377" s="13" t="s">
        <v>619</v>
      </c>
      <c r="C377" s="14">
        <v>105980961</v>
      </c>
      <c r="D377" s="14" t="s">
        <v>39</v>
      </c>
      <c r="E377" s="16" t="s">
        <v>1598</v>
      </c>
      <c r="F377" s="16" t="s">
        <v>1599</v>
      </c>
      <c r="G377" s="15">
        <v>208</v>
      </c>
      <c r="H377" s="14" t="s">
        <v>23</v>
      </c>
      <c r="I377" s="12">
        <v>0.97</v>
      </c>
      <c r="J377" s="14" t="s">
        <v>17</v>
      </c>
    </row>
    <row r="378" spans="1:10" ht="14.4" hidden="1" x14ac:dyDescent="0.3">
      <c r="A378" s="14" t="s">
        <v>2506</v>
      </c>
      <c r="B378" s="13" t="s">
        <v>806</v>
      </c>
      <c r="C378" s="14">
        <v>497987403</v>
      </c>
      <c r="D378" s="14" t="s">
        <v>20</v>
      </c>
      <c r="E378" s="14" t="s">
        <v>21</v>
      </c>
      <c r="F378" s="14" t="s">
        <v>22</v>
      </c>
      <c r="G378" s="15">
        <v>104</v>
      </c>
      <c r="H378" s="14" t="s">
        <v>23</v>
      </c>
      <c r="I378" s="12">
        <v>1</v>
      </c>
      <c r="J378" s="14" t="s">
        <v>637</v>
      </c>
    </row>
    <row r="379" spans="1:10" ht="14.4" hidden="1" x14ac:dyDescent="0.3">
      <c r="A379" s="14" t="s">
        <v>2507</v>
      </c>
      <c r="B379" s="13" t="s">
        <v>774</v>
      </c>
      <c r="C379" s="14">
        <v>490025731</v>
      </c>
      <c r="D379" s="14" t="s">
        <v>31</v>
      </c>
      <c r="E379" s="14" t="s">
        <v>32</v>
      </c>
      <c r="F379" s="14" t="s">
        <v>33</v>
      </c>
      <c r="G379" s="15">
        <v>251</v>
      </c>
      <c r="H379" s="14" t="s">
        <v>23</v>
      </c>
      <c r="I379" s="12">
        <v>1</v>
      </c>
      <c r="J379" s="14" t="s">
        <v>637</v>
      </c>
    </row>
    <row r="380" spans="1:10" ht="14.4" hidden="1" x14ac:dyDescent="0.3">
      <c r="A380" s="14" t="s">
        <v>2508</v>
      </c>
      <c r="B380" s="13" t="s">
        <v>829</v>
      </c>
      <c r="C380" s="14">
        <v>280541355</v>
      </c>
      <c r="D380" s="14" t="s">
        <v>29</v>
      </c>
      <c r="E380" s="16" t="s">
        <v>1600</v>
      </c>
      <c r="F380" s="16" t="s">
        <v>1601</v>
      </c>
      <c r="G380" s="15">
        <v>214</v>
      </c>
      <c r="H380" s="14" t="s">
        <v>23</v>
      </c>
      <c r="I380" s="12">
        <v>1</v>
      </c>
      <c r="J380" s="14" t="s">
        <v>637</v>
      </c>
    </row>
    <row r="381" spans="1:10" ht="14.4" hidden="1" x14ac:dyDescent="0.3">
      <c r="A381" s="14" t="s">
        <v>2509</v>
      </c>
      <c r="B381" s="13" t="s">
        <v>818</v>
      </c>
      <c r="C381" s="14">
        <v>651264091</v>
      </c>
      <c r="D381" s="14" t="s">
        <v>31</v>
      </c>
      <c r="E381" s="14" t="s">
        <v>32</v>
      </c>
      <c r="F381" s="14" t="s">
        <v>33</v>
      </c>
      <c r="G381" s="15">
        <v>516</v>
      </c>
      <c r="H381" s="14" t="s">
        <v>23</v>
      </c>
      <c r="I381" s="12">
        <v>1.02</v>
      </c>
      <c r="J381" s="14" t="s">
        <v>637</v>
      </c>
    </row>
    <row r="382" spans="1:10" ht="14.4" hidden="1" x14ac:dyDescent="0.3">
      <c r="A382" s="14" t="s">
        <v>2510</v>
      </c>
      <c r="B382" s="13" t="s">
        <v>844</v>
      </c>
      <c r="C382" s="14">
        <v>920785893</v>
      </c>
      <c r="D382" s="14" t="s">
        <v>25</v>
      </c>
      <c r="E382" s="16" t="s">
        <v>1602</v>
      </c>
      <c r="F382" s="16" t="s">
        <v>1603</v>
      </c>
      <c r="G382" s="15">
        <v>213</v>
      </c>
      <c r="H382" s="14" t="s">
        <v>27</v>
      </c>
      <c r="I382" s="12">
        <v>1.02</v>
      </c>
      <c r="J382" s="14" t="s">
        <v>637</v>
      </c>
    </row>
    <row r="383" spans="1:10" ht="14.4" hidden="1" x14ac:dyDescent="0.3">
      <c r="A383" s="14" t="s">
        <v>2511</v>
      </c>
      <c r="B383" s="13" t="s">
        <v>748</v>
      </c>
      <c r="C383" s="14">
        <v>942261623</v>
      </c>
      <c r="D383" s="14" t="s">
        <v>29</v>
      </c>
      <c r="E383" s="16" t="s">
        <v>1600</v>
      </c>
      <c r="F383" s="16" t="s">
        <v>1601</v>
      </c>
      <c r="G383" s="15">
        <v>211</v>
      </c>
      <c r="H383" s="14" t="s">
        <v>23</v>
      </c>
      <c r="I383" s="12">
        <v>1</v>
      </c>
      <c r="J383" s="14" t="s">
        <v>637</v>
      </c>
    </row>
    <row r="384" spans="1:10" ht="14.4" hidden="1" x14ac:dyDescent="0.3">
      <c r="A384" s="14" t="s">
        <v>2512</v>
      </c>
      <c r="B384" s="13" t="s">
        <v>785</v>
      </c>
      <c r="C384" s="14">
        <v>674723741</v>
      </c>
      <c r="D384" s="14" t="s">
        <v>39</v>
      </c>
      <c r="E384" s="16" t="s">
        <v>1598</v>
      </c>
      <c r="F384" s="16" t="s">
        <v>1599</v>
      </c>
      <c r="G384" s="15">
        <v>201</v>
      </c>
      <c r="H384" s="14" t="s">
        <v>23</v>
      </c>
      <c r="I384" s="12">
        <v>1</v>
      </c>
      <c r="J384" s="14" t="s">
        <v>637</v>
      </c>
    </row>
    <row r="385" spans="1:10" ht="14.4" hidden="1" x14ac:dyDescent="0.3">
      <c r="A385" s="14" t="s">
        <v>2513</v>
      </c>
      <c r="B385" s="13" t="s">
        <v>798</v>
      </c>
      <c r="C385" s="14">
        <v>645826453</v>
      </c>
      <c r="D385" s="14" t="s">
        <v>31</v>
      </c>
      <c r="E385" s="14" t="s">
        <v>32</v>
      </c>
      <c r="F385" s="14" t="s">
        <v>33</v>
      </c>
      <c r="G385" s="15">
        <v>108</v>
      </c>
      <c r="H385" s="14" t="s">
        <v>23</v>
      </c>
      <c r="I385" s="12">
        <v>1</v>
      </c>
      <c r="J385" s="14" t="s">
        <v>637</v>
      </c>
    </row>
    <row r="386" spans="1:10" ht="14.4" hidden="1" x14ac:dyDescent="0.3">
      <c r="A386" s="14" t="s">
        <v>2514</v>
      </c>
      <c r="B386" s="13" t="s">
        <v>760</v>
      </c>
      <c r="C386" s="14">
        <v>293305533</v>
      </c>
      <c r="D386" s="14" t="s">
        <v>39</v>
      </c>
      <c r="E386" s="16" t="s">
        <v>1598</v>
      </c>
      <c r="F386" s="16" t="s">
        <v>1599</v>
      </c>
      <c r="G386" s="15">
        <v>1272</v>
      </c>
      <c r="H386" s="14" t="s">
        <v>23</v>
      </c>
      <c r="I386" s="12">
        <v>1.1000000000000001</v>
      </c>
      <c r="J386" s="14" t="s">
        <v>637</v>
      </c>
    </row>
    <row r="387" spans="1:10" ht="14.4" hidden="1" x14ac:dyDescent="0.3">
      <c r="A387" s="14" t="s">
        <v>2515</v>
      </c>
      <c r="B387" s="13" t="s">
        <v>949</v>
      </c>
      <c r="C387" s="14">
        <v>136322243</v>
      </c>
      <c r="D387" s="14" t="s">
        <v>20</v>
      </c>
      <c r="E387" s="14" t="s">
        <v>21</v>
      </c>
      <c r="F387" s="14" t="s">
        <v>22</v>
      </c>
      <c r="G387" s="15">
        <v>106</v>
      </c>
      <c r="H387" s="14" t="s">
        <v>23</v>
      </c>
      <c r="I387" s="12">
        <v>1</v>
      </c>
      <c r="J387" s="14" t="s">
        <v>637</v>
      </c>
    </row>
    <row r="388" spans="1:10" ht="14.4" hidden="1" x14ac:dyDescent="0.3">
      <c r="A388" s="14" t="s">
        <v>2516</v>
      </c>
      <c r="B388" s="13" t="s">
        <v>881</v>
      </c>
      <c r="C388" s="14">
        <v>186763747</v>
      </c>
      <c r="D388" s="14" t="s">
        <v>35</v>
      </c>
      <c r="E388" s="14" t="s">
        <v>36</v>
      </c>
      <c r="F388" s="14" t="s">
        <v>26</v>
      </c>
      <c r="G388" s="15">
        <v>502</v>
      </c>
      <c r="H388" s="14" t="s">
        <v>37</v>
      </c>
      <c r="I388" s="12">
        <v>1.02</v>
      </c>
      <c r="J388" s="14" t="s">
        <v>637</v>
      </c>
    </row>
    <row r="389" spans="1:10" ht="14.4" hidden="1" x14ac:dyDescent="0.3">
      <c r="A389" s="14" t="s">
        <v>2517</v>
      </c>
      <c r="B389" s="13" t="s">
        <v>898</v>
      </c>
      <c r="C389" s="14">
        <v>495962918</v>
      </c>
      <c r="D389" s="14" t="s">
        <v>35</v>
      </c>
      <c r="E389" s="14" t="s">
        <v>36</v>
      </c>
      <c r="F389" s="14" t="s">
        <v>26</v>
      </c>
      <c r="G389" s="15">
        <v>549</v>
      </c>
      <c r="H389" s="14" t="s">
        <v>37</v>
      </c>
      <c r="I389" s="12">
        <v>1.02</v>
      </c>
      <c r="J389" s="14" t="s">
        <v>637</v>
      </c>
    </row>
    <row r="390" spans="1:10" ht="14.4" hidden="1" x14ac:dyDescent="0.3">
      <c r="A390" s="14" t="s">
        <v>2518</v>
      </c>
      <c r="B390" s="13" t="s">
        <v>969</v>
      </c>
      <c r="C390" s="14">
        <v>481805796</v>
      </c>
      <c r="D390" s="14" t="s">
        <v>29</v>
      </c>
      <c r="E390" s="16" t="s">
        <v>1600</v>
      </c>
      <c r="F390" s="16" t="s">
        <v>1601</v>
      </c>
      <c r="G390" s="15">
        <v>218</v>
      </c>
      <c r="H390" s="14" t="s">
        <v>23</v>
      </c>
      <c r="I390" s="12">
        <v>1</v>
      </c>
      <c r="J390" s="14" t="s">
        <v>637</v>
      </c>
    </row>
    <row r="391" spans="1:10" ht="14.4" hidden="1" x14ac:dyDescent="0.3">
      <c r="A391" s="14" t="s">
        <v>2519</v>
      </c>
      <c r="B391" s="13" t="s">
        <v>1023</v>
      </c>
      <c r="C391" s="14">
        <v>597792703</v>
      </c>
      <c r="D391" s="14" t="s">
        <v>29</v>
      </c>
      <c r="E391" s="16" t="s">
        <v>1600</v>
      </c>
      <c r="F391" s="16" t="s">
        <v>1601</v>
      </c>
      <c r="G391" s="15">
        <v>219</v>
      </c>
      <c r="H391" s="14" t="s">
        <v>23</v>
      </c>
      <c r="I391" s="12">
        <v>1</v>
      </c>
      <c r="J391" s="14" t="s">
        <v>637</v>
      </c>
    </row>
    <row r="392" spans="1:10" ht="14.4" hidden="1" x14ac:dyDescent="0.3">
      <c r="A392" s="14" t="s">
        <v>2520</v>
      </c>
      <c r="B392" s="13" t="s">
        <v>556</v>
      </c>
      <c r="C392" s="14">
        <v>966726443</v>
      </c>
      <c r="D392" s="14" t="s">
        <v>39</v>
      </c>
      <c r="E392" s="16" t="s">
        <v>1598</v>
      </c>
      <c r="F392" s="16" t="s">
        <v>1599</v>
      </c>
      <c r="G392" s="15">
        <v>213</v>
      </c>
      <c r="H392" s="14" t="s">
        <v>23</v>
      </c>
      <c r="I392" s="12">
        <v>0.97</v>
      </c>
      <c r="J392" s="14" t="s">
        <v>17</v>
      </c>
    </row>
    <row r="393" spans="1:10" ht="14.4" hidden="1" x14ac:dyDescent="0.3">
      <c r="A393" s="14" t="s">
        <v>2521</v>
      </c>
      <c r="B393" s="13" t="s">
        <v>479</v>
      </c>
      <c r="C393" s="14">
        <v>658851013</v>
      </c>
      <c r="D393" s="14" t="s">
        <v>43</v>
      </c>
      <c r="E393" s="14" t="s">
        <v>44</v>
      </c>
      <c r="F393" s="14" t="s">
        <v>45</v>
      </c>
      <c r="G393" s="15">
        <v>100</v>
      </c>
      <c r="H393" s="14" t="s">
        <v>46</v>
      </c>
      <c r="I393" s="12">
        <v>0.97</v>
      </c>
      <c r="J393" s="14" t="s">
        <v>17</v>
      </c>
    </row>
    <row r="394" spans="1:10" ht="14.4" hidden="1" x14ac:dyDescent="0.3">
      <c r="A394" s="14" t="s">
        <v>2522</v>
      </c>
      <c r="B394" s="13" t="s">
        <v>500</v>
      </c>
      <c r="C394" s="14">
        <v>587934972</v>
      </c>
      <c r="D394" s="14" t="s">
        <v>31</v>
      </c>
      <c r="E394" s="14" t="s">
        <v>32</v>
      </c>
      <c r="F394" s="14" t="s">
        <v>33</v>
      </c>
      <c r="G394" s="15">
        <v>259</v>
      </c>
      <c r="H394" s="14" t="s">
        <v>23</v>
      </c>
      <c r="I394" s="12">
        <v>0.97</v>
      </c>
      <c r="J394" s="14" t="s">
        <v>17</v>
      </c>
    </row>
    <row r="395" spans="1:10" ht="14.4" hidden="1" x14ac:dyDescent="0.3">
      <c r="A395" s="14" t="s">
        <v>2523</v>
      </c>
      <c r="B395" s="13" t="s">
        <v>976</v>
      </c>
      <c r="C395" s="14">
        <v>189823011</v>
      </c>
      <c r="D395" s="14" t="s">
        <v>35</v>
      </c>
      <c r="E395" s="14" t="s">
        <v>36</v>
      </c>
      <c r="F395" s="14" t="s">
        <v>26</v>
      </c>
      <c r="G395" s="15">
        <v>504</v>
      </c>
      <c r="H395" s="14" t="s">
        <v>37</v>
      </c>
      <c r="I395" s="12">
        <v>1.02</v>
      </c>
      <c r="J395" s="14" t="s">
        <v>637</v>
      </c>
    </row>
    <row r="396" spans="1:10" ht="14.4" hidden="1" x14ac:dyDescent="0.3">
      <c r="A396" s="14" t="s">
        <v>2524</v>
      </c>
      <c r="B396" s="13" t="s">
        <v>856</v>
      </c>
      <c r="C396" s="14">
        <v>895302411</v>
      </c>
      <c r="D396" s="14" t="s">
        <v>29</v>
      </c>
      <c r="E396" s="16" t="s">
        <v>1600</v>
      </c>
      <c r="F396" s="16" t="s">
        <v>1601</v>
      </c>
      <c r="G396" s="15">
        <v>213</v>
      </c>
      <c r="H396" s="14" t="s">
        <v>23</v>
      </c>
      <c r="I396" s="12">
        <v>1</v>
      </c>
      <c r="J396" s="14" t="s">
        <v>637</v>
      </c>
    </row>
    <row r="397" spans="1:10" ht="14.4" hidden="1" x14ac:dyDescent="0.3">
      <c r="A397" s="14" t="s">
        <v>2525</v>
      </c>
      <c r="B397" s="13" t="s">
        <v>913</v>
      </c>
      <c r="C397" s="14">
        <v>375458463</v>
      </c>
      <c r="D397" s="14" t="s">
        <v>20</v>
      </c>
      <c r="E397" s="14" t="s">
        <v>21</v>
      </c>
      <c r="F397" s="14" t="s">
        <v>22</v>
      </c>
      <c r="G397" s="15">
        <v>107</v>
      </c>
      <c r="H397" s="14" t="s">
        <v>23</v>
      </c>
      <c r="I397" s="12">
        <v>1</v>
      </c>
      <c r="J397" s="14" t="s">
        <v>637</v>
      </c>
    </row>
    <row r="398" spans="1:10" ht="14.4" hidden="1" x14ac:dyDescent="0.3">
      <c r="A398" s="14" t="s">
        <v>2526</v>
      </c>
      <c r="B398" s="13" t="s">
        <v>745</v>
      </c>
      <c r="C398" s="14">
        <v>352602838</v>
      </c>
      <c r="D398" s="14" t="s">
        <v>1566</v>
      </c>
      <c r="E398" s="16" t="s">
        <v>1596</v>
      </c>
      <c r="F398" s="16" t="s">
        <v>1597</v>
      </c>
      <c r="G398" s="15">
        <v>201</v>
      </c>
      <c r="H398" s="14" t="s">
        <v>23</v>
      </c>
      <c r="I398" s="12">
        <v>1.02</v>
      </c>
      <c r="J398" s="14" t="s">
        <v>637</v>
      </c>
    </row>
    <row r="399" spans="1:10" ht="14.4" hidden="1" x14ac:dyDescent="0.3">
      <c r="A399" s="14" t="s">
        <v>2527</v>
      </c>
      <c r="B399" s="13" t="s">
        <v>561</v>
      </c>
      <c r="C399" s="14">
        <v>501431935</v>
      </c>
      <c r="D399" s="14" t="s">
        <v>1566</v>
      </c>
      <c r="E399" s="16" t="s">
        <v>1596</v>
      </c>
      <c r="F399" s="16" t="s">
        <v>1597</v>
      </c>
      <c r="G399" s="15">
        <v>202</v>
      </c>
      <c r="H399" s="14" t="s">
        <v>23</v>
      </c>
      <c r="I399" s="12">
        <v>0.98939999999999995</v>
      </c>
      <c r="J399" s="14" t="s">
        <v>17</v>
      </c>
    </row>
    <row r="400" spans="1:10" ht="14.4" hidden="1" x14ac:dyDescent="0.3">
      <c r="A400" s="14" t="s">
        <v>2528</v>
      </c>
      <c r="B400" s="13" t="s">
        <v>71</v>
      </c>
      <c r="C400" s="14">
        <v>164428037</v>
      </c>
      <c r="D400" s="14" t="s">
        <v>35</v>
      </c>
      <c r="E400" s="14" t="s">
        <v>36</v>
      </c>
      <c r="F400" s="14" t="s">
        <v>26</v>
      </c>
      <c r="G400" s="15">
        <v>545</v>
      </c>
      <c r="H400" s="14" t="s">
        <v>37</v>
      </c>
      <c r="I400" s="12">
        <v>0.98939999999999995</v>
      </c>
      <c r="J400" s="14" t="s">
        <v>17</v>
      </c>
    </row>
    <row r="401" spans="1:10" ht="14.4" hidden="1" x14ac:dyDescent="0.3">
      <c r="A401" s="14" t="s">
        <v>2529</v>
      </c>
      <c r="B401" s="13" t="s">
        <v>274</v>
      </c>
      <c r="C401" s="14">
        <v>809623439</v>
      </c>
      <c r="D401" s="14" t="s">
        <v>29</v>
      </c>
      <c r="E401" s="16" t="s">
        <v>1600</v>
      </c>
      <c r="F401" s="16" t="s">
        <v>1601</v>
      </c>
      <c r="G401" s="15">
        <v>218</v>
      </c>
      <c r="H401" s="14" t="s">
        <v>23</v>
      </c>
      <c r="I401" s="12">
        <v>0.97</v>
      </c>
      <c r="J401" s="14" t="s">
        <v>17</v>
      </c>
    </row>
    <row r="402" spans="1:10" ht="14.4" hidden="1" x14ac:dyDescent="0.3">
      <c r="A402" s="14" t="s">
        <v>2530</v>
      </c>
      <c r="B402" s="13" t="s">
        <v>221</v>
      </c>
      <c r="C402" s="14">
        <v>365412254</v>
      </c>
      <c r="D402" s="14" t="s">
        <v>31</v>
      </c>
      <c r="E402" s="14" t="s">
        <v>32</v>
      </c>
      <c r="F402" s="14" t="s">
        <v>33</v>
      </c>
      <c r="G402" s="15">
        <v>275</v>
      </c>
      <c r="H402" s="14" t="s">
        <v>23</v>
      </c>
      <c r="I402" s="12">
        <v>0.97</v>
      </c>
      <c r="J402" s="14" t="s">
        <v>17</v>
      </c>
    </row>
    <row r="403" spans="1:10" ht="14.4" hidden="1" x14ac:dyDescent="0.3">
      <c r="A403" s="14" t="s">
        <v>2531</v>
      </c>
      <c r="B403" s="13" t="s">
        <v>243</v>
      </c>
      <c r="C403" s="14">
        <v>457856717</v>
      </c>
      <c r="D403" s="14" t="s">
        <v>13</v>
      </c>
      <c r="E403" s="14" t="s">
        <v>14</v>
      </c>
      <c r="F403" s="14" t="s">
        <v>15</v>
      </c>
      <c r="G403" s="15">
        <v>1302</v>
      </c>
      <c r="H403" s="14" t="s">
        <v>16</v>
      </c>
      <c r="I403" s="12">
        <v>1.0669999999999999</v>
      </c>
      <c r="J403" s="14" t="s">
        <v>17</v>
      </c>
    </row>
    <row r="404" spans="1:10" ht="14.4" hidden="1" x14ac:dyDescent="0.3">
      <c r="A404" s="14" t="s">
        <v>2532</v>
      </c>
      <c r="B404" s="13" t="s">
        <v>174</v>
      </c>
      <c r="C404" s="14">
        <v>565288488</v>
      </c>
      <c r="D404" s="14" t="s">
        <v>1566</v>
      </c>
      <c r="E404" s="16" t="s">
        <v>1596</v>
      </c>
      <c r="F404" s="16" t="s">
        <v>1597</v>
      </c>
      <c r="G404" s="15">
        <v>217</v>
      </c>
      <c r="H404" s="14" t="s">
        <v>23</v>
      </c>
      <c r="I404" s="12">
        <v>0.98939999999999995</v>
      </c>
      <c r="J404" s="14" t="s">
        <v>17</v>
      </c>
    </row>
    <row r="405" spans="1:10" ht="14.4" hidden="1" x14ac:dyDescent="0.3">
      <c r="A405" s="14" t="s">
        <v>2533</v>
      </c>
      <c r="B405" s="13" t="s">
        <v>136</v>
      </c>
      <c r="C405" s="14">
        <v>946361933</v>
      </c>
      <c r="D405" s="14" t="s">
        <v>20</v>
      </c>
      <c r="E405" s="14" t="s">
        <v>21</v>
      </c>
      <c r="F405" s="14" t="s">
        <v>22</v>
      </c>
      <c r="G405" s="15">
        <v>103</v>
      </c>
      <c r="H405" s="14" t="s">
        <v>23</v>
      </c>
      <c r="I405" s="12">
        <v>0.97</v>
      </c>
      <c r="J405" s="14" t="s">
        <v>17</v>
      </c>
    </row>
    <row r="406" spans="1:10" ht="14.4" hidden="1" x14ac:dyDescent="0.3">
      <c r="A406" s="14" t="s">
        <v>2534</v>
      </c>
      <c r="B406" s="13" t="s">
        <v>697</v>
      </c>
      <c r="C406" s="14">
        <v>197586733</v>
      </c>
      <c r="D406" s="14" t="s">
        <v>29</v>
      </c>
      <c r="E406" s="16" t="s">
        <v>1600</v>
      </c>
      <c r="F406" s="16" t="s">
        <v>1601</v>
      </c>
      <c r="G406" s="15">
        <v>200</v>
      </c>
      <c r="H406" s="14" t="s">
        <v>23</v>
      </c>
      <c r="I406" s="12">
        <v>1</v>
      </c>
      <c r="J406" s="14" t="s">
        <v>637</v>
      </c>
    </row>
    <row r="407" spans="1:10" ht="14.4" hidden="1" x14ac:dyDescent="0.3">
      <c r="A407" s="14" t="s">
        <v>2535</v>
      </c>
      <c r="B407" s="13" t="s">
        <v>718</v>
      </c>
      <c r="C407" s="14">
        <v>148948410</v>
      </c>
      <c r="D407" s="14" t="s">
        <v>1566</v>
      </c>
      <c r="E407" s="16" t="s">
        <v>1596</v>
      </c>
      <c r="F407" s="16" t="s">
        <v>1597</v>
      </c>
      <c r="G407" s="15">
        <v>1250</v>
      </c>
      <c r="H407" s="14" t="s">
        <v>23</v>
      </c>
      <c r="I407" s="12">
        <v>1.1000000000000001</v>
      </c>
      <c r="J407" s="14" t="s">
        <v>637</v>
      </c>
    </row>
    <row r="408" spans="1:10" ht="14.4" hidden="1" x14ac:dyDescent="0.3">
      <c r="A408" s="14" t="s">
        <v>2536</v>
      </c>
      <c r="B408" s="13" t="s">
        <v>819</v>
      </c>
      <c r="C408" s="14">
        <v>762245665</v>
      </c>
      <c r="D408" s="14" t="s">
        <v>29</v>
      </c>
      <c r="E408" s="16" t="s">
        <v>1600</v>
      </c>
      <c r="F408" s="16" t="s">
        <v>1601</v>
      </c>
      <c r="G408" s="15">
        <v>272</v>
      </c>
      <c r="H408" s="14" t="s">
        <v>23</v>
      </c>
      <c r="I408" s="12">
        <v>1</v>
      </c>
      <c r="J408" s="14" t="s">
        <v>637</v>
      </c>
    </row>
    <row r="409" spans="1:10" ht="14.4" hidden="1" x14ac:dyDescent="0.3">
      <c r="A409" s="14" t="s">
        <v>2537</v>
      </c>
      <c r="B409" s="13" t="s">
        <v>845</v>
      </c>
      <c r="C409" s="14">
        <v>356754456</v>
      </c>
      <c r="D409" s="14" t="s">
        <v>35</v>
      </c>
      <c r="E409" s="14" t="s">
        <v>36</v>
      </c>
      <c r="F409" s="14" t="s">
        <v>26</v>
      </c>
      <c r="G409" s="15">
        <v>543</v>
      </c>
      <c r="H409" s="14" t="s">
        <v>37</v>
      </c>
      <c r="I409" s="12">
        <v>1.02</v>
      </c>
      <c r="J409" s="14" t="s">
        <v>637</v>
      </c>
    </row>
    <row r="410" spans="1:10" ht="14.4" hidden="1" x14ac:dyDescent="0.3">
      <c r="A410" s="14" t="s">
        <v>2538</v>
      </c>
      <c r="B410" s="13" t="s">
        <v>799</v>
      </c>
      <c r="C410" s="14">
        <v>106044608</v>
      </c>
      <c r="D410" s="14" t="s">
        <v>29</v>
      </c>
      <c r="E410" s="16" t="s">
        <v>1600</v>
      </c>
      <c r="F410" s="16" t="s">
        <v>1601</v>
      </c>
      <c r="G410" s="15">
        <v>205</v>
      </c>
      <c r="H410" s="14" t="s">
        <v>23</v>
      </c>
      <c r="I410" s="12">
        <v>1.02</v>
      </c>
      <c r="J410" s="14" t="s">
        <v>637</v>
      </c>
    </row>
    <row r="411" spans="1:10" ht="14.4" hidden="1" x14ac:dyDescent="0.3">
      <c r="A411" s="14" t="s">
        <v>2539</v>
      </c>
      <c r="B411" s="13" t="s">
        <v>775</v>
      </c>
      <c r="C411" s="14">
        <v>543745996</v>
      </c>
      <c r="D411" s="14" t="s">
        <v>29</v>
      </c>
      <c r="E411" s="16" t="s">
        <v>1600</v>
      </c>
      <c r="F411" s="16" t="s">
        <v>1601</v>
      </c>
      <c r="G411" s="15">
        <v>201</v>
      </c>
      <c r="H411" s="14" t="s">
        <v>23</v>
      </c>
      <c r="I411" s="12">
        <v>1</v>
      </c>
      <c r="J411" s="14" t="s">
        <v>637</v>
      </c>
    </row>
    <row r="412" spans="1:10" ht="14.4" hidden="1" x14ac:dyDescent="0.3">
      <c r="A412" s="14" t="s">
        <v>2540</v>
      </c>
      <c r="B412" s="13" t="s">
        <v>807</v>
      </c>
      <c r="C412" s="14">
        <v>819358521</v>
      </c>
      <c r="D412" s="14" t="s">
        <v>1566</v>
      </c>
      <c r="E412" s="16" t="s">
        <v>1596</v>
      </c>
      <c r="F412" s="16" t="s">
        <v>1597</v>
      </c>
      <c r="G412" s="15">
        <v>104</v>
      </c>
      <c r="H412" s="14" t="s">
        <v>23</v>
      </c>
      <c r="I412" s="12">
        <v>1</v>
      </c>
      <c r="J412" s="14" t="s">
        <v>637</v>
      </c>
    </row>
    <row r="413" spans="1:10" ht="14.4" hidden="1" x14ac:dyDescent="0.3">
      <c r="A413" s="14" t="s">
        <v>2541</v>
      </c>
      <c r="B413" s="13" t="s">
        <v>830</v>
      </c>
      <c r="C413" s="14">
        <v>617603484</v>
      </c>
      <c r="D413" s="14" t="s">
        <v>39</v>
      </c>
      <c r="E413" s="16" t="s">
        <v>1598</v>
      </c>
      <c r="F413" s="16" t="s">
        <v>1599</v>
      </c>
      <c r="G413" s="15">
        <v>212</v>
      </c>
      <c r="H413" s="14" t="s">
        <v>23</v>
      </c>
      <c r="I413" s="12">
        <v>1</v>
      </c>
      <c r="J413" s="14" t="s">
        <v>637</v>
      </c>
    </row>
    <row r="414" spans="1:10" ht="14.4" hidden="1" x14ac:dyDescent="0.3">
      <c r="A414" s="14" t="s">
        <v>2542</v>
      </c>
      <c r="B414" s="13" t="s">
        <v>687</v>
      </c>
      <c r="C414" s="14">
        <v>665010194</v>
      </c>
      <c r="D414" s="14" t="s">
        <v>31</v>
      </c>
      <c r="E414" s="14" t="s">
        <v>32</v>
      </c>
      <c r="F414" s="14" t="s">
        <v>33</v>
      </c>
      <c r="G414" s="15">
        <v>275</v>
      </c>
      <c r="H414" s="14" t="s">
        <v>23</v>
      </c>
      <c r="I414" s="12">
        <v>1</v>
      </c>
      <c r="J414" s="14" t="s">
        <v>637</v>
      </c>
    </row>
    <row r="415" spans="1:10" ht="14.4" hidden="1" x14ac:dyDescent="0.3">
      <c r="A415" s="14" t="s">
        <v>2543</v>
      </c>
      <c r="B415" s="13" t="s">
        <v>546</v>
      </c>
      <c r="C415" s="14">
        <v>308435477</v>
      </c>
      <c r="D415" s="14" t="s">
        <v>29</v>
      </c>
      <c r="E415" s="16" t="s">
        <v>1600</v>
      </c>
      <c r="F415" s="16" t="s">
        <v>1601</v>
      </c>
      <c r="G415" s="15">
        <v>201</v>
      </c>
      <c r="H415" s="14" t="s">
        <v>23</v>
      </c>
      <c r="I415" s="12">
        <v>0.97</v>
      </c>
      <c r="J415" s="14" t="s">
        <v>17</v>
      </c>
    </row>
    <row r="416" spans="1:10" ht="14.4" hidden="1" x14ac:dyDescent="0.3">
      <c r="A416" s="14" t="s">
        <v>2544</v>
      </c>
      <c r="B416" s="13" t="s">
        <v>375</v>
      </c>
      <c r="C416" s="14">
        <v>760340100</v>
      </c>
      <c r="D416" s="14" t="s">
        <v>59</v>
      </c>
      <c r="E416" s="16" t="s">
        <v>1604</v>
      </c>
      <c r="F416" s="16" t="s">
        <v>1605</v>
      </c>
      <c r="G416" s="15">
        <v>2010</v>
      </c>
      <c r="H416" s="14" t="s">
        <v>60</v>
      </c>
      <c r="I416" s="12">
        <v>1.0669999999999999</v>
      </c>
      <c r="J416" s="14" t="s">
        <v>17</v>
      </c>
    </row>
    <row r="417" spans="1:10" ht="14.4" hidden="1" x14ac:dyDescent="0.3">
      <c r="A417" s="14" t="s">
        <v>2545</v>
      </c>
      <c r="B417" s="13" t="s">
        <v>277</v>
      </c>
      <c r="C417" s="14">
        <v>465707234</v>
      </c>
      <c r="D417" s="14" t="s">
        <v>13</v>
      </c>
      <c r="E417" s="14" t="s">
        <v>14</v>
      </c>
      <c r="F417" s="14" t="s">
        <v>15</v>
      </c>
      <c r="G417" s="15">
        <v>1303</v>
      </c>
      <c r="H417" s="14" t="s">
        <v>16</v>
      </c>
      <c r="I417" s="12">
        <v>1.0669999999999999</v>
      </c>
      <c r="J417" s="14" t="s">
        <v>17</v>
      </c>
    </row>
    <row r="418" spans="1:10" ht="14.4" hidden="1" x14ac:dyDescent="0.3">
      <c r="A418" s="14" t="s">
        <v>2546</v>
      </c>
      <c r="B418" s="13" t="s">
        <v>88</v>
      </c>
      <c r="C418" s="14">
        <v>931888716</v>
      </c>
      <c r="D418" s="14" t="s">
        <v>39</v>
      </c>
      <c r="E418" s="16" t="s">
        <v>1598</v>
      </c>
      <c r="F418" s="16" t="s">
        <v>1599</v>
      </c>
      <c r="G418" s="15">
        <v>213</v>
      </c>
      <c r="H418" s="14" t="s">
        <v>23</v>
      </c>
      <c r="I418" s="12">
        <v>0.97</v>
      </c>
      <c r="J418" s="14" t="s">
        <v>17</v>
      </c>
    </row>
    <row r="419" spans="1:10" ht="14.4" hidden="1" x14ac:dyDescent="0.3">
      <c r="A419" s="14" t="s">
        <v>2547</v>
      </c>
      <c r="B419" s="13" t="s">
        <v>431</v>
      </c>
      <c r="C419" s="14">
        <v>594411288</v>
      </c>
      <c r="D419" s="14" t="s">
        <v>59</v>
      </c>
      <c r="E419" s="16" t="s">
        <v>1604</v>
      </c>
      <c r="F419" s="16" t="s">
        <v>1605</v>
      </c>
      <c r="G419" s="15">
        <v>2025</v>
      </c>
      <c r="H419" s="14" t="s">
        <v>60</v>
      </c>
      <c r="I419" s="12">
        <v>1.0669999999999999</v>
      </c>
      <c r="J419" s="14" t="s">
        <v>17</v>
      </c>
    </row>
    <row r="420" spans="1:10" ht="14.4" hidden="1" x14ac:dyDescent="0.3">
      <c r="A420" s="14" t="s">
        <v>2548</v>
      </c>
      <c r="B420" s="13" t="s">
        <v>196</v>
      </c>
      <c r="C420" s="14">
        <v>893581558</v>
      </c>
      <c r="D420" s="14" t="s">
        <v>39</v>
      </c>
      <c r="E420" s="16" t="s">
        <v>1598</v>
      </c>
      <c r="F420" s="16" t="s">
        <v>1599</v>
      </c>
      <c r="G420" s="15">
        <v>206</v>
      </c>
      <c r="H420" s="14" t="s">
        <v>23</v>
      </c>
      <c r="I420" s="12">
        <v>0.97</v>
      </c>
      <c r="J420" s="14" t="s">
        <v>17</v>
      </c>
    </row>
    <row r="421" spans="1:10" ht="14.4" hidden="1" x14ac:dyDescent="0.3">
      <c r="A421" s="14" t="s">
        <v>2549</v>
      </c>
      <c r="B421" s="13" t="s">
        <v>246</v>
      </c>
      <c r="C421" s="14">
        <v>919610074</v>
      </c>
      <c r="D421" s="14" t="s">
        <v>1566</v>
      </c>
      <c r="E421" s="16" t="s">
        <v>1596</v>
      </c>
      <c r="F421" s="16" t="s">
        <v>1597</v>
      </c>
      <c r="G421" s="15">
        <v>203</v>
      </c>
      <c r="H421" s="14" t="s">
        <v>23</v>
      </c>
      <c r="I421" s="12">
        <v>0.98939999999999995</v>
      </c>
      <c r="J421" s="14" t="s">
        <v>17</v>
      </c>
    </row>
    <row r="422" spans="1:10" ht="14.4" hidden="1" x14ac:dyDescent="0.3">
      <c r="A422" s="14" t="s">
        <v>2550</v>
      </c>
      <c r="B422" s="13" t="s">
        <v>385</v>
      </c>
      <c r="C422" s="14">
        <v>723921720</v>
      </c>
      <c r="D422" s="14" t="s">
        <v>13</v>
      </c>
      <c r="E422" s="14" t="s">
        <v>14</v>
      </c>
      <c r="F422" s="14" t="s">
        <v>15</v>
      </c>
      <c r="G422" s="15">
        <v>1206</v>
      </c>
      <c r="H422" s="14" t="s">
        <v>16</v>
      </c>
      <c r="I422" s="12">
        <v>1.0669999999999999</v>
      </c>
      <c r="J422" s="14" t="s">
        <v>17</v>
      </c>
    </row>
    <row r="423" spans="1:10" ht="14.4" hidden="1" x14ac:dyDescent="0.3">
      <c r="A423" s="14" t="s">
        <v>2551</v>
      </c>
      <c r="B423" s="13" t="s">
        <v>941</v>
      </c>
      <c r="C423" s="14">
        <v>420640512</v>
      </c>
      <c r="D423" s="14" t="s">
        <v>43</v>
      </c>
      <c r="E423" s="14" t="s">
        <v>44</v>
      </c>
      <c r="F423" s="14" t="s">
        <v>45</v>
      </c>
      <c r="G423" s="15">
        <v>109</v>
      </c>
      <c r="H423" s="14" t="s">
        <v>46</v>
      </c>
      <c r="I423" s="12">
        <v>1</v>
      </c>
      <c r="J423" s="14" t="s">
        <v>637</v>
      </c>
    </row>
    <row r="424" spans="1:10" ht="14.4" hidden="1" x14ac:dyDescent="0.3">
      <c r="A424" s="14" t="s">
        <v>2552</v>
      </c>
      <c r="B424" s="13" t="s">
        <v>1004</v>
      </c>
      <c r="C424" s="14">
        <v>224677889</v>
      </c>
      <c r="D424" s="14" t="s">
        <v>31</v>
      </c>
      <c r="E424" s="14" t="s">
        <v>32</v>
      </c>
      <c r="F424" s="14" t="s">
        <v>33</v>
      </c>
      <c r="G424" s="15">
        <v>269</v>
      </c>
      <c r="H424" s="14" t="s">
        <v>23</v>
      </c>
      <c r="I424" s="12">
        <v>1</v>
      </c>
      <c r="J424" s="14" t="s">
        <v>637</v>
      </c>
    </row>
    <row r="425" spans="1:10" ht="14.4" hidden="1" x14ac:dyDescent="0.3">
      <c r="A425" s="14" t="s">
        <v>2553</v>
      </c>
      <c r="B425" s="13" t="s">
        <v>915</v>
      </c>
      <c r="C425" s="14">
        <v>605519554</v>
      </c>
      <c r="D425" s="14" t="s">
        <v>25</v>
      </c>
      <c r="E425" s="16" t="s">
        <v>1602</v>
      </c>
      <c r="F425" s="16" t="s">
        <v>1603</v>
      </c>
      <c r="G425" s="15">
        <v>200</v>
      </c>
      <c r="H425" s="14" t="s">
        <v>27</v>
      </c>
      <c r="I425" s="12">
        <v>1.02</v>
      </c>
      <c r="J425" s="14" t="s">
        <v>637</v>
      </c>
    </row>
    <row r="426" spans="1:10" ht="14.4" hidden="1" x14ac:dyDescent="0.3">
      <c r="A426" s="14" t="s">
        <v>2554</v>
      </c>
      <c r="B426" s="13" t="s">
        <v>978</v>
      </c>
      <c r="C426" s="14">
        <v>284423100</v>
      </c>
      <c r="D426" s="14" t="s">
        <v>29</v>
      </c>
      <c r="E426" s="16" t="s">
        <v>1600</v>
      </c>
      <c r="F426" s="16" t="s">
        <v>1601</v>
      </c>
      <c r="G426" s="15">
        <v>215</v>
      </c>
      <c r="H426" s="14" t="s">
        <v>23</v>
      </c>
      <c r="I426" s="12">
        <v>1</v>
      </c>
      <c r="J426" s="14" t="s">
        <v>637</v>
      </c>
    </row>
    <row r="427" spans="1:10" ht="14.4" hidden="1" x14ac:dyDescent="0.3">
      <c r="A427" s="14" t="s">
        <v>2555</v>
      </c>
      <c r="B427" s="13" t="s">
        <v>334</v>
      </c>
      <c r="C427" s="14">
        <v>966265117</v>
      </c>
      <c r="D427" s="14" t="s">
        <v>1566</v>
      </c>
      <c r="E427" s="16" t="s">
        <v>1596</v>
      </c>
      <c r="F427" s="16" t="s">
        <v>1597</v>
      </c>
      <c r="G427" s="15">
        <v>209</v>
      </c>
      <c r="H427" s="14" t="s">
        <v>23</v>
      </c>
      <c r="I427" s="12">
        <v>0.98939999999999995</v>
      </c>
      <c r="J427" s="14" t="s">
        <v>17</v>
      </c>
    </row>
    <row r="428" spans="1:10" ht="14.4" hidden="1" x14ac:dyDescent="0.3">
      <c r="A428" s="14" t="s">
        <v>2556</v>
      </c>
      <c r="B428" s="13" t="s">
        <v>613</v>
      </c>
      <c r="C428" s="14">
        <v>266333891</v>
      </c>
      <c r="D428" s="14" t="s">
        <v>20</v>
      </c>
      <c r="E428" s="14" t="s">
        <v>21</v>
      </c>
      <c r="F428" s="14" t="s">
        <v>22</v>
      </c>
      <c r="G428" s="15">
        <v>107</v>
      </c>
      <c r="H428" s="14" t="s">
        <v>23</v>
      </c>
      <c r="I428" s="12">
        <v>0.97</v>
      </c>
      <c r="J428" s="14" t="s">
        <v>17</v>
      </c>
    </row>
    <row r="429" spans="1:10" ht="14.4" hidden="1" x14ac:dyDescent="0.3">
      <c r="A429" s="14" t="s">
        <v>2557</v>
      </c>
      <c r="B429" s="13" t="s">
        <v>312</v>
      </c>
      <c r="C429" s="14">
        <v>975798716</v>
      </c>
      <c r="D429" s="14" t="s">
        <v>59</v>
      </c>
      <c r="E429" s="16" t="s">
        <v>1604</v>
      </c>
      <c r="F429" s="16" t="s">
        <v>1605</v>
      </c>
      <c r="G429" s="15">
        <v>2191</v>
      </c>
      <c r="H429" s="14" t="s">
        <v>60</v>
      </c>
      <c r="I429" s="12">
        <v>1.0669999999999999</v>
      </c>
      <c r="J429" s="14" t="s">
        <v>17</v>
      </c>
    </row>
    <row r="430" spans="1:10" ht="14.4" hidden="1" x14ac:dyDescent="0.3">
      <c r="A430" s="14" t="s">
        <v>2558</v>
      </c>
      <c r="B430" s="13" t="s">
        <v>110</v>
      </c>
      <c r="C430" s="14">
        <v>745381736</v>
      </c>
      <c r="D430" s="14" t="s">
        <v>43</v>
      </c>
      <c r="E430" s="14" t="s">
        <v>44</v>
      </c>
      <c r="F430" s="14" t="s">
        <v>45</v>
      </c>
      <c r="G430" s="15">
        <v>108</v>
      </c>
      <c r="H430" s="14" t="s">
        <v>46</v>
      </c>
      <c r="I430" s="12">
        <v>0.97</v>
      </c>
      <c r="J430" s="14" t="s">
        <v>17</v>
      </c>
    </row>
    <row r="431" spans="1:10" ht="14.4" hidden="1" x14ac:dyDescent="0.3">
      <c r="A431" s="14" t="s">
        <v>2559</v>
      </c>
      <c r="B431" s="13" t="s">
        <v>524</v>
      </c>
      <c r="C431" s="14">
        <v>979295688</v>
      </c>
      <c r="D431" s="14" t="s">
        <v>43</v>
      </c>
      <c r="E431" s="14" t="s">
        <v>44</v>
      </c>
      <c r="F431" s="14" t="s">
        <v>45</v>
      </c>
      <c r="G431" s="15">
        <v>106</v>
      </c>
      <c r="H431" s="14" t="s">
        <v>46</v>
      </c>
      <c r="I431" s="12">
        <v>0.97</v>
      </c>
      <c r="J431" s="14" t="s">
        <v>17</v>
      </c>
    </row>
    <row r="432" spans="1:10" ht="14.4" hidden="1" x14ac:dyDescent="0.3">
      <c r="A432" s="14" t="s">
        <v>2560</v>
      </c>
      <c r="B432" s="13" t="s">
        <v>28</v>
      </c>
      <c r="C432" s="14">
        <v>295491351</v>
      </c>
      <c r="D432" s="14" t="s">
        <v>29</v>
      </c>
      <c r="E432" s="16" t="s">
        <v>1600</v>
      </c>
      <c r="F432" s="16" t="s">
        <v>1601</v>
      </c>
      <c r="G432" s="15">
        <v>206</v>
      </c>
      <c r="H432" s="14" t="s">
        <v>23</v>
      </c>
      <c r="I432" s="12">
        <v>0.97</v>
      </c>
      <c r="J432" s="14" t="s">
        <v>17</v>
      </c>
    </row>
    <row r="433" spans="1:10" ht="14.4" hidden="1" x14ac:dyDescent="0.3">
      <c r="A433" s="14" t="s">
        <v>2561</v>
      </c>
      <c r="B433" s="13" t="s">
        <v>376</v>
      </c>
      <c r="C433" s="14">
        <v>846196881</v>
      </c>
      <c r="D433" s="14" t="s">
        <v>13</v>
      </c>
      <c r="E433" s="14" t="s">
        <v>14</v>
      </c>
      <c r="F433" s="14" t="s">
        <v>15</v>
      </c>
      <c r="G433" s="15">
        <v>1204</v>
      </c>
      <c r="H433" s="14" t="s">
        <v>16</v>
      </c>
      <c r="I433" s="12">
        <v>1.0669999999999999</v>
      </c>
      <c r="J433" s="14" t="s">
        <v>17</v>
      </c>
    </row>
    <row r="434" spans="1:10" ht="14.4" hidden="1" x14ac:dyDescent="0.3">
      <c r="A434" s="14" t="s">
        <v>2562</v>
      </c>
      <c r="B434" s="13" t="s">
        <v>531</v>
      </c>
      <c r="C434" s="14">
        <v>758355717</v>
      </c>
      <c r="D434" s="14" t="s">
        <v>13</v>
      </c>
      <c r="E434" s="14" t="s">
        <v>14</v>
      </c>
      <c r="F434" s="14" t="s">
        <v>15</v>
      </c>
      <c r="G434" s="15">
        <v>1302</v>
      </c>
      <c r="H434" s="14" t="s">
        <v>16</v>
      </c>
      <c r="I434" s="12">
        <v>1.0669999999999999</v>
      </c>
      <c r="J434" s="14" t="s">
        <v>17</v>
      </c>
    </row>
    <row r="435" spans="1:10" ht="14.4" hidden="1" x14ac:dyDescent="0.3">
      <c r="A435" s="14" t="s">
        <v>2563</v>
      </c>
      <c r="B435" s="13" t="s">
        <v>434</v>
      </c>
      <c r="C435" s="14">
        <v>424631093</v>
      </c>
      <c r="D435" s="14" t="s">
        <v>43</v>
      </c>
      <c r="E435" s="14" t="s">
        <v>44</v>
      </c>
      <c r="F435" s="14" t="s">
        <v>45</v>
      </c>
      <c r="G435" s="15">
        <v>107</v>
      </c>
      <c r="H435" s="14" t="s">
        <v>46</v>
      </c>
      <c r="I435" s="12">
        <v>0.97</v>
      </c>
      <c r="J435" s="14" t="s">
        <v>17</v>
      </c>
    </row>
    <row r="436" spans="1:10" ht="14.4" hidden="1" x14ac:dyDescent="0.3">
      <c r="A436" s="14" t="s">
        <v>2564</v>
      </c>
      <c r="B436" s="13" t="s">
        <v>42</v>
      </c>
      <c r="C436" s="14">
        <v>971936057</v>
      </c>
      <c r="D436" s="14" t="s">
        <v>43</v>
      </c>
      <c r="E436" s="14" t="s">
        <v>44</v>
      </c>
      <c r="F436" s="14" t="s">
        <v>45</v>
      </c>
      <c r="G436" s="15">
        <v>102</v>
      </c>
      <c r="H436" s="14" t="s">
        <v>46</v>
      </c>
      <c r="I436" s="12">
        <v>0.97</v>
      </c>
      <c r="J436" s="14" t="s">
        <v>17</v>
      </c>
    </row>
    <row r="437" spans="1:10" ht="14.4" hidden="1" x14ac:dyDescent="0.3">
      <c r="A437" s="14" t="s">
        <v>2565</v>
      </c>
      <c r="B437" s="13" t="s">
        <v>248</v>
      </c>
      <c r="C437" s="14">
        <v>700249899</v>
      </c>
      <c r="D437" s="14" t="s">
        <v>31</v>
      </c>
      <c r="E437" s="14" t="s">
        <v>32</v>
      </c>
      <c r="F437" s="14" t="s">
        <v>33</v>
      </c>
      <c r="G437" s="15">
        <v>269</v>
      </c>
      <c r="H437" s="14" t="s">
        <v>23</v>
      </c>
      <c r="I437" s="12">
        <v>0.97</v>
      </c>
      <c r="J437" s="14" t="s">
        <v>17</v>
      </c>
    </row>
    <row r="438" spans="1:10" ht="14.4" hidden="1" x14ac:dyDescent="0.3">
      <c r="A438" s="14" t="s">
        <v>2566</v>
      </c>
      <c r="B438" s="13" t="s">
        <v>384</v>
      </c>
      <c r="C438" s="14">
        <v>918845550</v>
      </c>
      <c r="D438" s="14" t="s">
        <v>59</v>
      </c>
      <c r="E438" s="16" t="s">
        <v>1604</v>
      </c>
      <c r="F438" s="16" t="s">
        <v>1605</v>
      </c>
      <c r="G438" s="15">
        <v>2004</v>
      </c>
      <c r="H438" s="14" t="s">
        <v>60</v>
      </c>
      <c r="I438" s="12">
        <v>1.0669999999999999</v>
      </c>
      <c r="J438" s="14" t="s">
        <v>17</v>
      </c>
    </row>
    <row r="439" spans="1:10" ht="14.4" hidden="1" x14ac:dyDescent="0.3">
      <c r="A439" s="14" t="s">
        <v>2567</v>
      </c>
      <c r="B439" s="13" t="s">
        <v>299</v>
      </c>
      <c r="C439" s="14">
        <v>189108714</v>
      </c>
      <c r="D439" s="14" t="s">
        <v>35</v>
      </c>
      <c r="E439" s="14" t="s">
        <v>36</v>
      </c>
      <c r="F439" s="14" t="s">
        <v>26</v>
      </c>
      <c r="G439" s="15">
        <v>528</v>
      </c>
      <c r="H439" s="14" t="s">
        <v>37</v>
      </c>
      <c r="I439" s="12">
        <v>0.98939999999999995</v>
      </c>
      <c r="J439" s="14" t="s">
        <v>17</v>
      </c>
    </row>
    <row r="440" spans="1:10" ht="14.4" hidden="1" x14ac:dyDescent="0.3">
      <c r="A440" s="14" t="s">
        <v>2568</v>
      </c>
      <c r="B440" s="13" t="s">
        <v>445</v>
      </c>
      <c r="C440" s="14">
        <v>767972288</v>
      </c>
      <c r="D440" s="14" t="s">
        <v>35</v>
      </c>
      <c r="E440" s="14" t="s">
        <v>36</v>
      </c>
      <c r="F440" s="14" t="s">
        <v>26</v>
      </c>
      <c r="G440" s="15">
        <v>506</v>
      </c>
      <c r="H440" s="14" t="s">
        <v>37</v>
      </c>
      <c r="I440" s="12">
        <v>0.98939999999999995</v>
      </c>
      <c r="J440" s="14" t="s">
        <v>17</v>
      </c>
    </row>
    <row r="441" spans="1:10" ht="14.4" hidden="1" x14ac:dyDescent="0.3">
      <c r="A441" s="14" t="s">
        <v>2569</v>
      </c>
      <c r="B441" s="13" t="s">
        <v>279</v>
      </c>
      <c r="C441" s="14">
        <v>112298362</v>
      </c>
      <c r="D441" s="14" t="s">
        <v>43</v>
      </c>
      <c r="E441" s="14" t="s">
        <v>44</v>
      </c>
      <c r="F441" s="14" t="s">
        <v>45</v>
      </c>
      <c r="G441" s="15">
        <v>101</v>
      </c>
      <c r="H441" s="14" t="s">
        <v>46</v>
      </c>
      <c r="I441" s="12">
        <v>0.97</v>
      </c>
      <c r="J441" s="14" t="s">
        <v>17</v>
      </c>
    </row>
    <row r="442" spans="1:10" ht="14.4" hidden="1" x14ac:dyDescent="0.3">
      <c r="A442" s="14" t="s">
        <v>2570</v>
      </c>
      <c r="B442" s="13" t="s">
        <v>321</v>
      </c>
      <c r="C442" s="14">
        <v>825855672</v>
      </c>
      <c r="D442" s="14" t="s">
        <v>59</v>
      </c>
      <c r="E442" s="16" t="s">
        <v>1604</v>
      </c>
      <c r="F442" s="16" t="s">
        <v>1605</v>
      </c>
      <c r="G442" s="15">
        <v>2037</v>
      </c>
      <c r="H442" s="14" t="s">
        <v>60</v>
      </c>
      <c r="I442" s="12">
        <v>1.0669999999999999</v>
      </c>
      <c r="J442" s="14" t="s">
        <v>17</v>
      </c>
    </row>
    <row r="443" spans="1:10" ht="14.4" hidden="1" x14ac:dyDescent="0.3">
      <c r="A443" s="14" t="s">
        <v>1618</v>
      </c>
      <c r="B443" s="13" t="s">
        <v>202</v>
      </c>
      <c r="C443" s="14">
        <v>296603964</v>
      </c>
      <c r="D443" s="14" t="s">
        <v>35</v>
      </c>
      <c r="E443" s="14" t="s">
        <v>36</v>
      </c>
      <c r="F443" s="14" t="s">
        <v>26</v>
      </c>
      <c r="G443" s="15">
        <v>544</v>
      </c>
      <c r="H443" s="14" t="s">
        <v>37</v>
      </c>
      <c r="I443" s="12">
        <v>0.98939999999999995</v>
      </c>
      <c r="J443" s="14" t="s">
        <v>17</v>
      </c>
    </row>
    <row r="444" spans="1:10" ht="14.4" hidden="1" x14ac:dyDescent="0.3">
      <c r="A444" s="14" t="s">
        <v>2571</v>
      </c>
      <c r="B444" s="13" t="s">
        <v>424</v>
      </c>
      <c r="C444" s="14">
        <v>246101419</v>
      </c>
      <c r="D444" s="14" t="s">
        <v>20</v>
      </c>
      <c r="E444" s="14" t="s">
        <v>21</v>
      </c>
      <c r="F444" s="14" t="s">
        <v>22</v>
      </c>
      <c r="G444" s="15">
        <v>107</v>
      </c>
      <c r="H444" s="14" t="s">
        <v>23</v>
      </c>
      <c r="I444" s="12">
        <v>0.97</v>
      </c>
      <c r="J444" s="14" t="s">
        <v>17</v>
      </c>
    </row>
    <row r="445" spans="1:10" ht="14.4" hidden="1" x14ac:dyDescent="0.3">
      <c r="A445" s="14" t="s">
        <v>2572</v>
      </c>
      <c r="B445" s="13" t="s">
        <v>652</v>
      </c>
      <c r="C445" s="14">
        <v>584643138</v>
      </c>
      <c r="D445" s="14" t="s">
        <v>29</v>
      </c>
      <c r="E445" s="16" t="s">
        <v>1600</v>
      </c>
      <c r="F445" s="16" t="s">
        <v>1601</v>
      </c>
      <c r="G445" s="15">
        <v>218</v>
      </c>
      <c r="H445" s="14" t="s">
        <v>23</v>
      </c>
      <c r="I445" s="12">
        <v>1</v>
      </c>
      <c r="J445" s="14" t="s">
        <v>637</v>
      </c>
    </row>
    <row r="446" spans="1:10" ht="14.4" hidden="1" x14ac:dyDescent="0.3">
      <c r="A446" s="14" t="s">
        <v>2573</v>
      </c>
      <c r="B446" s="13" t="s">
        <v>456</v>
      </c>
      <c r="C446" s="14">
        <v>181298630</v>
      </c>
      <c r="D446" s="14" t="s">
        <v>29</v>
      </c>
      <c r="E446" s="16" t="s">
        <v>1600</v>
      </c>
      <c r="F446" s="16" t="s">
        <v>1601</v>
      </c>
      <c r="G446" s="15">
        <v>203</v>
      </c>
      <c r="H446" s="14" t="s">
        <v>23</v>
      </c>
      <c r="I446" s="12">
        <v>0.97</v>
      </c>
      <c r="J446" s="14" t="s">
        <v>17</v>
      </c>
    </row>
    <row r="447" spans="1:10" ht="14.4" hidden="1" x14ac:dyDescent="0.3">
      <c r="A447" s="14" t="s">
        <v>2574</v>
      </c>
      <c r="B447" s="13" t="s">
        <v>104</v>
      </c>
      <c r="C447" s="14">
        <v>170788827</v>
      </c>
      <c r="D447" s="14" t="s">
        <v>43</v>
      </c>
      <c r="E447" s="14" t="s">
        <v>44</v>
      </c>
      <c r="F447" s="14" t="s">
        <v>45</v>
      </c>
      <c r="G447" s="15">
        <v>109</v>
      </c>
      <c r="H447" s="14" t="s">
        <v>46</v>
      </c>
      <c r="I447" s="12">
        <v>0.97</v>
      </c>
      <c r="J447" s="14" t="s">
        <v>17</v>
      </c>
    </row>
    <row r="448" spans="1:10" ht="14.4" hidden="1" x14ac:dyDescent="0.3">
      <c r="A448" s="14" t="s">
        <v>2575</v>
      </c>
      <c r="B448" s="13" t="s">
        <v>649</v>
      </c>
      <c r="C448" s="14">
        <v>250632950</v>
      </c>
      <c r="D448" s="14" t="s">
        <v>1566</v>
      </c>
      <c r="E448" s="16" t="s">
        <v>1596</v>
      </c>
      <c r="F448" s="16" t="s">
        <v>1597</v>
      </c>
      <c r="G448" s="15">
        <v>208</v>
      </c>
      <c r="H448" s="14" t="s">
        <v>23</v>
      </c>
      <c r="I448" s="12">
        <v>1.02</v>
      </c>
      <c r="J448" s="14" t="s">
        <v>637</v>
      </c>
    </row>
    <row r="449" spans="1:10" ht="14.4" hidden="1" x14ac:dyDescent="0.3">
      <c r="A449" s="14" t="s">
        <v>2576</v>
      </c>
      <c r="B449" s="13" t="s">
        <v>754</v>
      </c>
      <c r="C449" s="14">
        <v>408205443</v>
      </c>
      <c r="D449" s="14" t="s">
        <v>1566</v>
      </c>
      <c r="E449" s="16" t="s">
        <v>1596</v>
      </c>
      <c r="F449" s="16" t="s">
        <v>1597</v>
      </c>
      <c r="G449" s="15">
        <v>202</v>
      </c>
      <c r="H449" s="14" t="s">
        <v>23</v>
      </c>
      <c r="I449" s="12">
        <v>1.02</v>
      </c>
      <c r="J449" s="14" t="s">
        <v>637</v>
      </c>
    </row>
    <row r="450" spans="1:10" ht="14.4" hidden="1" x14ac:dyDescent="0.3">
      <c r="A450" s="14" t="s">
        <v>2577</v>
      </c>
      <c r="B450" s="13" t="s">
        <v>584</v>
      </c>
      <c r="C450" s="14">
        <v>813927653</v>
      </c>
      <c r="D450" s="14" t="s">
        <v>59</v>
      </c>
      <c r="E450" s="16" t="s">
        <v>1604</v>
      </c>
      <c r="F450" s="16" t="s">
        <v>1605</v>
      </c>
      <c r="G450" s="15">
        <v>2097</v>
      </c>
      <c r="H450" s="14" t="s">
        <v>60</v>
      </c>
      <c r="I450" s="12">
        <v>1.0669999999999999</v>
      </c>
      <c r="J450" s="14" t="s">
        <v>17</v>
      </c>
    </row>
    <row r="451" spans="1:10" ht="14.4" hidden="1" x14ac:dyDescent="0.3">
      <c r="A451" s="14" t="s">
        <v>2578</v>
      </c>
      <c r="B451" s="13" t="s">
        <v>594</v>
      </c>
      <c r="C451" s="14">
        <v>888482153</v>
      </c>
      <c r="D451" s="14" t="s">
        <v>13</v>
      </c>
      <c r="E451" s="14" t="s">
        <v>14</v>
      </c>
      <c r="F451" s="14" t="s">
        <v>15</v>
      </c>
      <c r="G451" s="15">
        <v>1257</v>
      </c>
      <c r="H451" s="14" t="s">
        <v>16</v>
      </c>
      <c r="I451" s="12">
        <v>1.0669999999999999</v>
      </c>
      <c r="J451" s="14" t="s">
        <v>17</v>
      </c>
    </row>
    <row r="452" spans="1:10" ht="14.4" hidden="1" x14ac:dyDescent="0.3">
      <c r="A452" s="14" t="s">
        <v>2579</v>
      </c>
      <c r="B452" s="13" t="s">
        <v>623</v>
      </c>
      <c r="C452" s="14">
        <v>436058471</v>
      </c>
      <c r="D452" s="14" t="s">
        <v>43</v>
      </c>
      <c r="E452" s="14" t="s">
        <v>44</v>
      </c>
      <c r="F452" s="14" t="s">
        <v>45</v>
      </c>
      <c r="G452" s="15">
        <v>106</v>
      </c>
      <c r="H452" s="14" t="s">
        <v>46</v>
      </c>
      <c r="I452" s="12">
        <v>0.97</v>
      </c>
      <c r="J452" s="14" t="s">
        <v>17</v>
      </c>
    </row>
    <row r="453" spans="1:10" ht="14.4" hidden="1" x14ac:dyDescent="0.3">
      <c r="A453" s="14" t="s">
        <v>2580</v>
      </c>
      <c r="B453" s="13" t="s">
        <v>175</v>
      </c>
      <c r="C453" s="14">
        <v>695274692</v>
      </c>
      <c r="D453" s="14" t="s">
        <v>35</v>
      </c>
      <c r="E453" s="14" t="s">
        <v>36</v>
      </c>
      <c r="F453" s="14" t="s">
        <v>26</v>
      </c>
      <c r="G453" s="15">
        <v>543</v>
      </c>
      <c r="H453" s="14" t="s">
        <v>37</v>
      </c>
      <c r="I453" s="12">
        <v>0.98939999999999995</v>
      </c>
      <c r="J453" s="14" t="s">
        <v>17</v>
      </c>
    </row>
    <row r="454" spans="1:10" ht="14.4" hidden="1" x14ac:dyDescent="0.3">
      <c r="A454" s="14" t="s">
        <v>2581</v>
      </c>
      <c r="B454" s="13" t="s">
        <v>612</v>
      </c>
      <c r="C454" s="14">
        <v>857491824</v>
      </c>
      <c r="D454" s="14" t="s">
        <v>13</v>
      </c>
      <c r="E454" s="14" t="s">
        <v>14</v>
      </c>
      <c r="F454" s="14" t="s">
        <v>15</v>
      </c>
      <c r="G454" s="15">
        <v>1200</v>
      </c>
      <c r="H454" s="14" t="s">
        <v>16</v>
      </c>
      <c r="I454" s="12">
        <v>1.0669999999999999</v>
      </c>
      <c r="J454" s="14" t="s">
        <v>17</v>
      </c>
    </row>
    <row r="455" spans="1:10" ht="14.4" hidden="1" x14ac:dyDescent="0.3">
      <c r="A455" s="14" t="s">
        <v>2582</v>
      </c>
      <c r="B455" s="13" t="s">
        <v>414</v>
      </c>
      <c r="C455" s="14">
        <v>942505537</v>
      </c>
      <c r="D455" s="14" t="s">
        <v>13</v>
      </c>
      <c r="E455" s="14" t="s">
        <v>14</v>
      </c>
      <c r="F455" s="14" t="s">
        <v>15</v>
      </c>
      <c r="G455" s="15">
        <v>1262</v>
      </c>
      <c r="H455" s="14" t="s">
        <v>16</v>
      </c>
      <c r="I455" s="12">
        <v>1.0669999999999999</v>
      </c>
      <c r="J455" s="14" t="s">
        <v>17</v>
      </c>
    </row>
    <row r="456" spans="1:10" ht="14.4" hidden="1" x14ac:dyDescent="0.3">
      <c r="A456" s="14" t="s">
        <v>2583</v>
      </c>
      <c r="B456" s="13" t="s">
        <v>239</v>
      </c>
      <c r="C456" s="14">
        <v>700124611</v>
      </c>
      <c r="D456" s="14" t="s">
        <v>31</v>
      </c>
      <c r="E456" s="14" t="s">
        <v>32</v>
      </c>
      <c r="F456" s="14" t="s">
        <v>33</v>
      </c>
      <c r="G456" s="15">
        <v>252</v>
      </c>
      <c r="H456" s="14" t="s">
        <v>23</v>
      </c>
      <c r="I456" s="12">
        <v>0.97</v>
      </c>
      <c r="J456" s="14" t="s">
        <v>17</v>
      </c>
    </row>
    <row r="457" spans="1:10" ht="14.4" hidden="1" x14ac:dyDescent="0.3">
      <c r="A457" s="14" t="s">
        <v>2584</v>
      </c>
      <c r="B457" s="13" t="s">
        <v>270</v>
      </c>
      <c r="C457" s="14">
        <v>820438076</v>
      </c>
      <c r="D457" s="14" t="s">
        <v>43</v>
      </c>
      <c r="E457" s="14" t="s">
        <v>44</v>
      </c>
      <c r="F457" s="14" t="s">
        <v>45</v>
      </c>
      <c r="G457" s="15">
        <v>108</v>
      </c>
      <c r="H457" s="14" t="s">
        <v>46</v>
      </c>
      <c r="I457" s="12">
        <v>0.97</v>
      </c>
      <c r="J457" s="14" t="s">
        <v>17</v>
      </c>
    </row>
    <row r="458" spans="1:10" ht="14.4" hidden="1" x14ac:dyDescent="0.3">
      <c r="A458" s="14" t="s">
        <v>2585</v>
      </c>
      <c r="B458" s="13" t="s">
        <v>461</v>
      </c>
      <c r="C458" s="14">
        <v>953854093</v>
      </c>
      <c r="D458" s="14" t="s">
        <v>43</v>
      </c>
      <c r="E458" s="14" t="s">
        <v>44</v>
      </c>
      <c r="F458" s="14" t="s">
        <v>45</v>
      </c>
      <c r="G458" s="15">
        <v>101</v>
      </c>
      <c r="H458" s="14" t="s">
        <v>46</v>
      </c>
      <c r="I458" s="12">
        <v>0.97</v>
      </c>
      <c r="J458" s="14" t="s">
        <v>17</v>
      </c>
    </row>
    <row r="459" spans="1:10" ht="14.4" hidden="1" x14ac:dyDescent="0.3">
      <c r="A459" s="14" t="s">
        <v>2586</v>
      </c>
      <c r="B459" s="13" t="s">
        <v>306</v>
      </c>
      <c r="C459" s="14">
        <v>352537717</v>
      </c>
      <c r="D459" s="14" t="s">
        <v>43</v>
      </c>
      <c r="E459" s="14" t="s">
        <v>44</v>
      </c>
      <c r="F459" s="14" t="s">
        <v>45</v>
      </c>
      <c r="G459" s="15">
        <v>108</v>
      </c>
      <c r="H459" s="14" t="s">
        <v>46</v>
      </c>
      <c r="I459" s="12">
        <v>0.97</v>
      </c>
      <c r="J459" s="14" t="s">
        <v>17</v>
      </c>
    </row>
    <row r="460" spans="1:10" ht="14.4" hidden="1" x14ac:dyDescent="0.3">
      <c r="A460" s="14" t="s">
        <v>2587</v>
      </c>
      <c r="B460" s="13" t="s">
        <v>146</v>
      </c>
      <c r="C460" s="14">
        <v>423053637</v>
      </c>
      <c r="D460" s="14" t="s">
        <v>43</v>
      </c>
      <c r="E460" s="14" t="s">
        <v>44</v>
      </c>
      <c r="F460" s="14" t="s">
        <v>45</v>
      </c>
      <c r="G460" s="15">
        <v>100</v>
      </c>
      <c r="H460" s="14" t="s">
        <v>46</v>
      </c>
      <c r="I460" s="12">
        <v>0.97</v>
      </c>
      <c r="J460" s="14" t="s">
        <v>17</v>
      </c>
    </row>
    <row r="461" spans="1:10" ht="14.4" hidden="1" x14ac:dyDescent="0.3">
      <c r="A461" s="14" t="s">
        <v>2588</v>
      </c>
      <c r="B461" s="13" t="s">
        <v>205</v>
      </c>
      <c r="C461" s="14">
        <v>314625160</v>
      </c>
      <c r="D461" s="14" t="s">
        <v>39</v>
      </c>
      <c r="E461" s="16" t="s">
        <v>1598</v>
      </c>
      <c r="F461" s="16" t="s">
        <v>1599</v>
      </c>
      <c r="G461" s="15">
        <v>220</v>
      </c>
      <c r="H461" s="14" t="s">
        <v>23</v>
      </c>
      <c r="I461" s="12">
        <v>0.97</v>
      </c>
      <c r="J461" s="14" t="s">
        <v>17</v>
      </c>
    </row>
    <row r="462" spans="1:10" ht="14.4" hidden="1" x14ac:dyDescent="0.3">
      <c r="A462" s="14" t="s">
        <v>2589</v>
      </c>
      <c r="B462" s="13" t="s">
        <v>55</v>
      </c>
      <c r="C462" s="14">
        <v>870529114</v>
      </c>
      <c r="D462" s="14" t="s">
        <v>29</v>
      </c>
      <c r="E462" s="16" t="s">
        <v>1600</v>
      </c>
      <c r="F462" s="16" t="s">
        <v>1601</v>
      </c>
      <c r="G462" s="15">
        <v>210</v>
      </c>
      <c r="H462" s="14" t="s">
        <v>23</v>
      </c>
      <c r="I462" s="12">
        <v>0.97</v>
      </c>
      <c r="J462" s="14" t="s">
        <v>17</v>
      </c>
    </row>
    <row r="463" spans="1:10" ht="14.4" hidden="1" x14ac:dyDescent="0.3">
      <c r="A463" s="14" t="s">
        <v>2590</v>
      </c>
      <c r="B463" s="13" t="s">
        <v>982</v>
      </c>
      <c r="C463" s="14">
        <v>697769614</v>
      </c>
      <c r="D463" s="14" t="s">
        <v>20</v>
      </c>
      <c r="E463" s="14" t="s">
        <v>21</v>
      </c>
      <c r="F463" s="14" t="s">
        <v>22</v>
      </c>
      <c r="G463" s="15">
        <v>100</v>
      </c>
      <c r="H463" s="14" t="s">
        <v>23</v>
      </c>
      <c r="I463" s="12">
        <v>1</v>
      </c>
      <c r="J463" s="14" t="s">
        <v>637</v>
      </c>
    </row>
    <row r="464" spans="1:10" ht="14.4" hidden="1" x14ac:dyDescent="0.3">
      <c r="A464" s="14" t="s">
        <v>2591</v>
      </c>
      <c r="B464" s="13" t="s">
        <v>919</v>
      </c>
      <c r="C464" s="14">
        <v>529430752</v>
      </c>
      <c r="D464" s="14" t="s">
        <v>39</v>
      </c>
      <c r="E464" s="16" t="s">
        <v>1598</v>
      </c>
      <c r="F464" s="16" t="s">
        <v>1599</v>
      </c>
      <c r="G464" s="15">
        <v>202</v>
      </c>
      <c r="H464" s="14" t="s">
        <v>23</v>
      </c>
      <c r="I464" s="12">
        <v>1</v>
      </c>
      <c r="J464" s="14" t="s">
        <v>637</v>
      </c>
    </row>
    <row r="465" spans="1:10" ht="14.4" hidden="1" x14ac:dyDescent="0.3">
      <c r="A465" s="14" t="s">
        <v>2592</v>
      </c>
      <c r="B465" s="13" t="s">
        <v>744</v>
      </c>
      <c r="C465" s="14">
        <v>463473121</v>
      </c>
      <c r="D465" s="14" t="s">
        <v>31</v>
      </c>
      <c r="E465" s="14" t="s">
        <v>32</v>
      </c>
      <c r="F465" s="14" t="s">
        <v>33</v>
      </c>
      <c r="G465" s="15">
        <v>102</v>
      </c>
      <c r="H465" s="14" t="s">
        <v>23</v>
      </c>
      <c r="I465" s="12">
        <v>1</v>
      </c>
      <c r="J465" s="14" t="s">
        <v>637</v>
      </c>
    </row>
    <row r="466" spans="1:10" ht="14.4" hidden="1" x14ac:dyDescent="0.3">
      <c r="A466" s="14" t="s">
        <v>2593</v>
      </c>
      <c r="B466" s="13" t="s">
        <v>828</v>
      </c>
      <c r="C466" s="14">
        <v>723734227</v>
      </c>
      <c r="D466" s="14" t="s">
        <v>31</v>
      </c>
      <c r="E466" s="14" t="s">
        <v>32</v>
      </c>
      <c r="F466" s="14" t="s">
        <v>33</v>
      </c>
      <c r="G466" s="15">
        <v>266</v>
      </c>
      <c r="H466" s="14" t="s">
        <v>23</v>
      </c>
      <c r="I466" s="12">
        <v>1</v>
      </c>
      <c r="J466" s="14" t="s">
        <v>637</v>
      </c>
    </row>
    <row r="467" spans="1:10" ht="14.4" hidden="1" x14ac:dyDescent="0.3">
      <c r="A467" s="14" t="s">
        <v>2594</v>
      </c>
      <c r="B467" s="13" t="s">
        <v>805</v>
      </c>
      <c r="C467" s="14">
        <v>231088754</v>
      </c>
      <c r="D467" s="14" t="s">
        <v>39</v>
      </c>
      <c r="E467" s="16" t="s">
        <v>1598</v>
      </c>
      <c r="F467" s="16" t="s">
        <v>1599</v>
      </c>
      <c r="G467" s="15">
        <v>1267</v>
      </c>
      <c r="H467" s="14" t="s">
        <v>23</v>
      </c>
      <c r="I467" s="12">
        <v>1.1000000000000001</v>
      </c>
      <c r="J467" s="14" t="s">
        <v>637</v>
      </c>
    </row>
    <row r="468" spans="1:10" ht="14.4" hidden="1" x14ac:dyDescent="0.3">
      <c r="A468" s="14" t="s">
        <v>2595</v>
      </c>
      <c r="B468" s="13" t="s">
        <v>784</v>
      </c>
      <c r="C468" s="14">
        <v>818842319</v>
      </c>
      <c r="D468" s="14" t="s">
        <v>29</v>
      </c>
      <c r="E468" s="16" t="s">
        <v>1600</v>
      </c>
      <c r="F468" s="16" t="s">
        <v>1601</v>
      </c>
      <c r="G468" s="15">
        <v>214</v>
      </c>
      <c r="H468" s="14" t="s">
        <v>23</v>
      </c>
      <c r="I468" s="12">
        <v>1</v>
      </c>
      <c r="J468" s="14" t="s">
        <v>637</v>
      </c>
    </row>
    <row r="469" spans="1:10" ht="14.4" hidden="1" x14ac:dyDescent="0.3">
      <c r="A469" s="14" t="s">
        <v>2596</v>
      </c>
      <c r="B469" s="13" t="s">
        <v>759</v>
      </c>
      <c r="C469" s="14">
        <v>880221275</v>
      </c>
      <c r="D469" s="14" t="s">
        <v>29</v>
      </c>
      <c r="E469" s="16" t="s">
        <v>1600</v>
      </c>
      <c r="F469" s="16" t="s">
        <v>1601</v>
      </c>
      <c r="G469" s="15">
        <v>2170</v>
      </c>
      <c r="H469" s="14" t="s">
        <v>23</v>
      </c>
      <c r="I469" s="12">
        <v>1.1000000000000001</v>
      </c>
      <c r="J469" s="14" t="s">
        <v>637</v>
      </c>
    </row>
    <row r="470" spans="1:10" ht="14.4" hidden="1" x14ac:dyDescent="0.3">
      <c r="A470" s="14" t="s">
        <v>2597</v>
      </c>
      <c r="B470" s="13" t="s">
        <v>76</v>
      </c>
      <c r="C470" s="14">
        <v>740531882</v>
      </c>
      <c r="D470" s="14" t="s">
        <v>35</v>
      </c>
      <c r="E470" s="14" t="s">
        <v>36</v>
      </c>
      <c r="F470" s="14" t="s">
        <v>26</v>
      </c>
      <c r="G470" s="15">
        <v>543</v>
      </c>
      <c r="H470" s="14" t="s">
        <v>37</v>
      </c>
      <c r="I470" s="12">
        <v>0.98939999999999995</v>
      </c>
      <c r="J470" s="14" t="s">
        <v>17</v>
      </c>
    </row>
    <row r="471" spans="1:10" ht="14.4" hidden="1" x14ac:dyDescent="0.3">
      <c r="A471" s="14" t="s">
        <v>2598</v>
      </c>
      <c r="B471" s="13" t="s">
        <v>147</v>
      </c>
      <c r="C471" s="14">
        <v>773645772</v>
      </c>
      <c r="D471" s="14" t="s">
        <v>1566</v>
      </c>
      <c r="E471" s="16" t="s">
        <v>1596</v>
      </c>
      <c r="F471" s="16" t="s">
        <v>1597</v>
      </c>
      <c r="G471" s="15">
        <v>206</v>
      </c>
      <c r="H471" s="14" t="s">
        <v>23</v>
      </c>
      <c r="I471" s="12">
        <v>0.98939999999999995</v>
      </c>
      <c r="J471" s="14" t="s">
        <v>17</v>
      </c>
    </row>
    <row r="472" spans="1:10" ht="14.4" hidden="1" x14ac:dyDescent="0.3">
      <c r="A472" s="14" t="s">
        <v>2599</v>
      </c>
      <c r="B472" s="13" t="s">
        <v>176</v>
      </c>
      <c r="C472" s="14">
        <v>236422697</v>
      </c>
      <c r="D472" s="14" t="s">
        <v>31</v>
      </c>
      <c r="E472" s="14" t="s">
        <v>32</v>
      </c>
      <c r="F472" s="14" t="s">
        <v>33</v>
      </c>
      <c r="G472" s="15">
        <v>263</v>
      </c>
      <c r="H472" s="14" t="s">
        <v>23</v>
      </c>
      <c r="I472" s="12">
        <v>0.97</v>
      </c>
      <c r="J472" s="14" t="s">
        <v>17</v>
      </c>
    </row>
    <row r="473" spans="1:10" ht="14.4" hidden="1" x14ac:dyDescent="0.3">
      <c r="A473" s="14" t="s">
        <v>2600</v>
      </c>
      <c r="B473" s="13" t="s">
        <v>199</v>
      </c>
      <c r="C473" s="14">
        <v>646579616</v>
      </c>
      <c r="D473" s="14" t="s">
        <v>20</v>
      </c>
      <c r="E473" s="14" t="s">
        <v>21</v>
      </c>
      <c r="F473" s="14" t="s">
        <v>22</v>
      </c>
      <c r="G473" s="15">
        <v>109</v>
      </c>
      <c r="H473" s="14" t="s">
        <v>23</v>
      </c>
      <c r="I473" s="12">
        <v>0.97</v>
      </c>
      <c r="J473" s="14" t="s">
        <v>17</v>
      </c>
    </row>
    <row r="474" spans="1:10" ht="14.4" hidden="1" x14ac:dyDescent="0.3">
      <c r="A474" s="14" t="s">
        <v>2601</v>
      </c>
      <c r="B474" s="13" t="s">
        <v>82</v>
      </c>
      <c r="C474" s="14">
        <v>162316012</v>
      </c>
      <c r="D474" s="14" t="s">
        <v>1566</v>
      </c>
      <c r="E474" s="16" t="s">
        <v>1596</v>
      </c>
      <c r="F474" s="16" t="s">
        <v>1597</v>
      </c>
      <c r="G474" s="15">
        <v>219</v>
      </c>
      <c r="H474" s="14" t="s">
        <v>23</v>
      </c>
      <c r="I474" s="12">
        <v>0.98939999999999995</v>
      </c>
      <c r="J474" s="14" t="s">
        <v>17</v>
      </c>
    </row>
    <row r="475" spans="1:10" ht="14.4" hidden="1" x14ac:dyDescent="0.3">
      <c r="A475" s="14" t="s">
        <v>2602</v>
      </c>
      <c r="B475" s="13" t="s">
        <v>478</v>
      </c>
      <c r="C475" s="14">
        <v>678109980</v>
      </c>
      <c r="D475" s="14" t="s">
        <v>20</v>
      </c>
      <c r="E475" s="14" t="s">
        <v>21</v>
      </c>
      <c r="F475" s="14" t="s">
        <v>22</v>
      </c>
      <c r="G475" s="15">
        <v>103</v>
      </c>
      <c r="H475" s="14" t="s">
        <v>23</v>
      </c>
      <c r="I475" s="12">
        <v>0.97</v>
      </c>
      <c r="J475" s="14" t="s">
        <v>17</v>
      </c>
    </row>
    <row r="476" spans="1:10" ht="14.4" hidden="1" x14ac:dyDescent="0.3">
      <c r="A476" s="14" t="s">
        <v>2603</v>
      </c>
      <c r="B476" s="13" t="s">
        <v>231</v>
      </c>
      <c r="C476" s="14">
        <v>261603354</v>
      </c>
      <c r="D476" s="14" t="s">
        <v>29</v>
      </c>
      <c r="E476" s="16" t="s">
        <v>1600</v>
      </c>
      <c r="F476" s="16" t="s">
        <v>1601</v>
      </c>
      <c r="G476" s="15">
        <v>217</v>
      </c>
      <c r="H476" s="14" t="s">
        <v>23</v>
      </c>
      <c r="I476" s="12">
        <v>0.97</v>
      </c>
      <c r="J476" s="14" t="s">
        <v>17</v>
      </c>
    </row>
    <row r="477" spans="1:10" ht="14.4" hidden="1" x14ac:dyDescent="0.3">
      <c r="A477" s="14" t="s">
        <v>2604</v>
      </c>
      <c r="B477" s="13" t="s">
        <v>30</v>
      </c>
      <c r="C477" s="14">
        <v>631503923</v>
      </c>
      <c r="D477" s="14" t="s">
        <v>31</v>
      </c>
      <c r="E477" s="14" t="s">
        <v>32</v>
      </c>
      <c r="F477" s="14" t="s">
        <v>33</v>
      </c>
      <c r="G477" s="15">
        <v>267</v>
      </c>
      <c r="H477" s="14" t="s">
        <v>23</v>
      </c>
      <c r="I477" s="12">
        <v>0.97</v>
      </c>
      <c r="J477" s="14" t="s">
        <v>17</v>
      </c>
    </row>
    <row r="478" spans="1:10" ht="14.4" hidden="1" x14ac:dyDescent="0.3">
      <c r="A478" s="14" t="s">
        <v>2605</v>
      </c>
      <c r="B478" s="13" t="s">
        <v>262</v>
      </c>
      <c r="C478" s="14">
        <v>681271069</v>
      </c>
      <c r="D478" s="14" t="s">
        <v>1566</v>
      </c>
      <c r="E478" s="16" t="s">
        <v>1596</v>
      </c>
      <c r="F478" s="16" t="s">
        <v>1597</v>
      </c>
      <c r="G478" s="15">
        <v>218</v>
      </c>
      <c r="H478" s="14" t="s">
        <v>23</v>
      </c>
      <c r="I478" s="12">
        <v>0.98939999999999995</v>
      </c>
      <c r="J478" s="14" t="s">
        <v>17</v>
      </c>
    </row>
    <row r="479" spans="1:10" ht="14.4" hidden="1" x14ac:dyDescent="0.3">
      <c r="A479" s="14" t="s">
        <v>2606</v>
      </c>
      <c r="B479" s="13" t="s">
        <v>421</v>
      </c>
      <c r="C479" s="14">
        <v>117114165</v>
      </c>
      <c r="D479" s="14" t="s">
        <v>39</v>
      </c>
      <c r="E479" s="16" t="s">
        <v>1598</v>
      </c>
      <c r="F479" s="16" t="s">
        <v>1599</v>
      </c>
      <c r="G479" s="15">
        <v>204</v>
      </c>
      <c r="H479" s="14" t="s">
        <v>23</v>
      </c>
      <c r="I479" s="12">
        <v>0.97</v>
      </c>
      <c r="J479" s="14" t="s">
        <v>17</v>
      </c>
    </row>
    <row r="480" spans="1:10" ht="14.4" hidden="1" x14ac:dyDescent="0.3">
      <c r="A480" s="14" t="s">
        <v>2607</v>
      </c>
      <c r="B480" s="13" t="s">
        <v>392</v>
      </c>
      <c r="C480" s="14">
        <v>109860230</v>
      </c>
      <c r="D480" s="14" t="s">
        <v>39</v>
      </c>
      <c r="E480" s="16" t="s">
        <v>1598</v>
      </c>
      <c r="F480" s="16" t="s">
        <v>1599</v>
      </c>
      <c r="G480" s="15">
        <v>215</v>
      </c>
      <c r="H480" s="14" t="s">
        <v>23</v>
      </c>
      <c r="I480" s="12">
        <v>0.97</v>
      </c>
      <c r="J480" s="14" t="s">
        <v>17</v>
      </c>
    </row>
    <row r="481" spans="1:10" ht="14.4" hidden="1" x14ac:dyDescent="0.3">
      <c r="A481" s="14" t="s">
        <v>2608</v>
      </c>
      <c r="B481" s="13" t="s">
        <v>293</v>
      </c>
      <c r="C481" s="14">
        <v>350945005</v>
      </c>
      <c r="D481" s="14" t="s">
        <v>39</v>
      </c>
      <c r="E481" s="16" t="s">
        <v>1598</v>
      </c>
      <c r="F481" s="16" t="s">
        <v>1599</v>
      </c>
      <c r="G481" s="15">
        <v>201</v>
      </c>
      <c r="H481" s="14" t="s">
        <v>23</v>
      </c>
      <c r="I481" s="12">
        <v>0.97</v>
      </c>
      <c r="J481" s="14" t="s">
        <v>17</v>
      </c>
    </row>
    <row r="482" spans="1:10" ht="14.4" hidden="1" x14ac:dyDescent="0.3">
      <c r="A482" s="14" t="s">
        <v>2609</v>
      </c>
      <c r="B482" s="13" t="s">
        <v>678</v>
      </c>
      <c r="C482" s="14">
        <v>990350480</v>
      </c>
      <c r="D482" s="14" t="s">
        <v>31</v>
      </c>
      <c r="E482" s="14" t="s">
        <v>32</v>
      </c>
      <c r="F482" s="14" t="s">
        <v>33</v>
      </c>
      <c r="G482" s="15">
        <v>254</v>
      </c>
      <c r="H482" s="14" t="s">
        <v>23</v>
      </c>
      <c r="I482" s="12">
        <v>1</v>
      </c>
      <c r="J482" s="14" t="s">
        <v>637</v>
      </c>
    </row>
    <row r="483" spans="1:10" ht="14.4" hidden="1" x14ac:dyDescent="0.3">
      <c r="A483" s="14" t="s">
        <v>2610</v>
      </c>
      <c r="B483" s="13" t="s">
        <v>84</v>
      </c>
      <c r="C483" s="14">
        <v>929842453</v>
      </c>
      <c r="D483" s="14" t="s">
        <v>20</v>
      </c>
      <c r="E483" s="14" t="s">
        <v>21</v>
      </c>
      <c r="F483" s="14" t="s">
        <v>22</v>
      </c>
      <c r="G483" s="15">
        <v>106</v>
      </c>
      <c r="H483" s="14" t="s">
        <v>23</v>
      </c>
      <c r="I483" s="12">
        <v>0.97</v>
      </c>
      <c r="J483" s="14" t="s">
        <v>17</v>
      </c>
    </row>
    <row r="484" spans="1:10" ht="14.4" hidden="1" x14ac:dyDescent="0.3">
      <c r="A484" s="14" t="s">
        <v>2611</v>
      </c>
      <c r="B484" s="13" t="s">
        <v>148</v>
      </c>
      <c r="C484" s="14">
        <v>372276195</v>
      </c>
      <c r="D484" s="14" t="s">
        <v>35</v>
      </c>
      <c r="E484" s="14" t="s">
        <v>36</v>
      </c>
      <c r="F484" s="14" t="s">
        <v>26</v>
      </c>
      <c r="G484" s="15">
        <v>550</v>
      </c>
      <c r="H484" s="14" t="s">
        <v>37</v>
      </c>
      <c r="I484" s="12">
        <v>0.98939999999999995</v>
      </c>
      <c r="J484" s="14" t="s">
        <v>17</v>
      </c>
    </row>
    <row r="485" spans="1:10" ht="14.4" hidden="1" x14ac:dyDescent="0.3">
      <c r="A485" s="14" t="s">
        <v>2612</v>
      </c>
      <c r="B485" s="13" t="s">
        <v>368</v>
      </c>
      <c r="C485" s="14">
        <v>201401611</v>
      </c>
      <c r="D485" s="14" t="s">
        <v>20</v>
      </c>
      <c r="E485" s="14" t="s">
        <v>21</v>
      </c>
      <c r="F485" s="14" t="s">
        <v>22</v>
      </c>
      <c r="G485" s="15">
        <v>109</v>
      </c>
      <c r="H485" s="14" t="s">
        <v>23</v>
      </c>
      <c r="I485" s="12">
        <v>0.97</v>
      </c>
      <c r="J485" s="14" t="s">
        <v>17</v>
      </c>
    </row>
    <row r="486" spans="1:10" ht="14.4" hidden="1" x14ac:dyDescent="0.3">
      <c r="A486" s="14" t="s">
        <v>2613</v>
      </c>
      <c r="B486" s="13" t="s">
        <v>237</v>
      </c>
      <c r="C486" s="14">
        <v>528686026</v>
      </c>
      <c r="D486" s="14" t="s">
        <v>1566</v>
      </c>
      <c r="E486" s="16" t="s">
        <v>1596</v>
      </c>
      <c r="F486" s="16" t="s">
        <v>1597</v>
      </c>
      <c r="G486" s="15">
        <v>206</v>
      </c>
      <c r="H486" s="14" t="s">
        <v>23</v>
      </c>
      <c r="I486" s="12">
        <v>0.98939999999999995</v>
      </c>
      <c r="J486" s="14" t="s">
        <v>17</v>
      </c>
    </row>
    <row r="487" spans="1:10" ht="14.4" hidden="1" x14ac:dyDescent="0.3">
      <c r="A487" s="14" t="s">
        <v>2614</v>
      </c>
      <c r="B487" s="13" t="s">
        <v>296</v>
      </c>
      <c r="C487" s="14">
        <v>322855697</v>
      </c>
      <c r="D487" s="14" t="s">
        <v>20</v>
      </c>
      <c r="E487" s="14" t="s">
        <v>21</v>
      </c>
      <c r="F487" s="14" t="s">
        <v>22</v>
      </c>
      <c r="G487" s="15">
        <v>106</v>
      </c>
      <c r="H487" s="14" t="s">
        <v>23</v>
      </c>
      <c r="I487" s="12">
        <v>0.97</v>
      </c>
      <c r="J487" s="14" t="s">
        <v>17</v>
      </c>
    </row>
    <row r="488" spans="1:10" ht="14.4" hidden="1" x14ac:dyDescent="0.3">
      <c r="A488" s="14" t="s">
        <v>2615</v>
      </c>
      <c r="B488" s="13" t="s">
        <v>415</v>
      </c>
      <c r="C488" s="14">
        <v>507489599</v>
      </c>
      <c r="D488" s="14" t="s">
        <v>20</v>
      </c>
      <c r="E488" s="14" t="s">
        <v>21</v>
      </c>
      <c r="F488" s="14" t="s">
        <v>22</v>
      </c>
      <c r="G488" s="15">
        <v>100</v>
      </c>
      <c r="H488" s="14" t="s">
        <v>23</v>
      </c>
      <c r="I488" s="12">
        <v>0.97</v>
      </c>
      <c r="J488" s="14" t="s">
        <v>17</v>
      </c>
    </row>
    <row r="489" spans="1:10" ht="14.4" hidden="1" x14ac:dyDescent="0.3">
      <c r="A489" s="14" t="s">
        <v>2616</v>
      </c>
      <c r="B489" s="13" t="s">
        <v>295</v>
      </c>
      <c r="C489" s="14">
        <v>787297744</v>
      </c>
      <c r="D489" s="14" t="s">
        <v>13</v>
      </c>
      <c r="E489" s="14" t="s">
        <v>14</v>
      </c>
      <c r="F489" s="14" t="s">
        <v>15</v>
      </c>
      <c r="G489" s="15">
        <v>1236</v>
      </c>
      <c r="H489" s="14" t="s">
        <v>16</v>
      </c>
      <c r="I489" s="12">
        <v>1.0669999999999999</v>
      </c>
      <c r="J489" s="14" t="s">
        <v>17</v>
      </c>
    </row>
    <row r="490" spans="1:10" ht="14.4" hidden="1" x14ac:dyDescent="0.3">
      <c r="A490" s="14" t="s">
        <v>2617</v>
      </c>
      <c r="B490" s="13" t="s">
        <v>328</v>
      </c>
      <c r="C490" s="14">
        <v>862727759</v>
      </c>
      <c r="D490" s="14" t="s">
        <v>29</v>
      </c>
      <c r="E490" s="16" t="s">
        <v>1600</v>
      </c>
      <c r="F490" s="16" t="s">
        <v>1601</v>
      </c>
      <c r="G490" s="15">
        <v>204</v>
      </c>
      <c r="H490" s="14" t="s">
        <v>23</v>
      </c>
      <c r="I490" s="12">
        <v>0.97</v>
      </c>
      <c r="J490" s="14" t="s">
        <v>17</v>
      </c>
    </row>
    <row r="491" spans="1:10" ht="14.4" hidden="1" x14ac:dyDescent="0.3">
      <c r="A491" s="14" t="s">
        <v>2618</v>
      </c>
      <c r="B491" s="13" t="s">
        <v>62</v>
      </c>
      <c r="C491" s="14">
        <v>161639669</v>
      </c>
      <c r="D491" s="14" t="s">
        <v>59</v>
      </c>
      <c r="E491" s="16" t="s">
        <v>1604</v>
      </c>
      <c r="F491" s="16" t="s">
        <v>1605</v>
      </c>
      <c r="G491" s="15">
        <v>2128</v>
      </c>
      <c r="H491" s="14" t="s">
        <v>60</v>
      </c>
      <c r="I491" s="12">
        <v>1.0669999999999999</v>
      </c>
      <c r="J491" s="14" t="s">
        <v>17</v>
      </c>
    </row>
    <row r="492" spans="1:10" ht="14.4" hidden="1" x14ac:dyDescent="0.3">
      <c r="A492" s="14" t="s">
        <v>2134</v>
      </c>
      <c r="B492" s="13" t="s">
        <v>225</v>
      </c>
      <c r="C492" s="14">
        <v>828268326</v>
      </c>
      <c r="D492" s="14" t="s">
        <v>13</v>
      </c>
      <c r="E492" s="14" t="s">
        <v>14</v>
      </c>
      <c r="F492" s="14" t="s">
        <v>15</v>
      </c>
      <c r="G492" s="15">
        <v>1301</v>
      </c>
      <c r="H492" s="14" t="s">
        <v>16</v>
      </c>
      <c r="I492" s="12">
        <v>1.0669999999999999</v>
      </c>
      <c r="J492" s="14" t="s">
        <v>17</v>
      </c>
    </row>
    <row r="493" spans="1:10" ht="14.4" hidden="1" x14ac:dyDescent="0.3">
      <c r="A493" s="14" t="s">
        <v>2619</v>
      </c>
      <c r="B493" s="13" t="s">
        <v>207</v>
      </c>
      <c r="C493" s="14">
        <v>903375336</v>
      </c>
      <c r="D493" s="14" t="s">
        <v>13</v>
      </c>
      <c r="E493" s="14" t="s">
        <v>14</v>
      </c>
      <c r="F493" s="14" t="s">
        <v>15</v>
      </c>
      <c r="G493" s="15">
        <v>1292</v>
      </c>
      <c r="H493" s="14" t="s">
        <v>16</v>
      </c>
      <c r="I493" s="12">
        <v>1.0669999999999999</v>
      </c>
      <c r="J493" s="14" t="s">
        <v>17</v>
      </c>
    </row>
    <row r="494" spans="1:10" ht="14.4" hidden="1" x14ac:dyDescent="0.3">
      <c r="A494" s="14" t="s">
        <v>2620</v>
      </c>
      <c r="B494" s="13" t="s">
        <v>177</v>
      </c>
      <c r="C494" s="14">
        <v>859651335</v>
      </c>
      <c r="D494" s="14" t="s">
        <v>29</v>
      </c>
      <c r="E494" s="16" t="s">
        <v>1600</v>
      </c>
      <c r="F494" s="16" t="s">
        <v>1601</v>
      </c>
      <c r="G494" s="15">
        <v>202</v>
      </c>
      <c r="H494" s="14" t="s">
        <v>23</v>
      </c>
      <c r="I494" s="12">
        <v>0.97</v>
      </c>
      <c r="J494" s="14" t="s">
        <v>17</v>
      </c>
    </row>
    <row r="495" spans="1:10" ht="14.4" hidden="1" x14ac:dyDescent="0.3">
      <c r="A495" s="14" t="s">
        <v>2621</v>
      </c>
      <c r="B495" s="13" t="s">
        <v>251</v>
      </c>
      <c r="C495" s="14">
        <v>259741253</v>
      </c>
      <c r="D495" s="14" t="s">
        <v>59</v>
      </c>
      <c r="E495" s="16" t="s">
        <v>1604</v>
      </c>
      <c r="F495" s="16" t="s">
        <v>1605</v>
      </c>
      <c r="G495" s="15">
        <v>2182</v>
      </c>
      <c r="H495" s="14" t="s">
        <v>60</v>
      </c>
      <c r="I495" s="12">
        <v>1.0669999999999999</v>
      </c>
      <c r="J495" s="14" t="s">
        <v>17</v>
      </c>
    </row>
    <row r="496" spans="1:10" ht="14.4" hidden="1" x14ac:dyDescent="0.3">
      <c r="A496" s="14" t="s">
        <v>2622</v>
      </c>
      <c r="B496" s="13" t="s">
        <v>151</v>
      </c>
      <c r="C496" s="14">
        <v>590092568</v>
      </c>
      <c r="D496" s="14" t="s">
        <v>39</v>
      </c>
      <c r="E496" s="16" t="s">
        <v>1598</v>
      </c>
      <c r="F496" s="16" t="s">
        <v>1599</v>
      </c>
      <c r="G496" s="15">
        <v>211</v>
      </c>
      <c r="H496" s="14" t="s">
        <v>23</v>
      </c>
      <c r="I496" s="12">
        <v>0.97</v>
      </c>
      <c r="J496" s="14" t="s">
        <v>17</v>
      </c>
    </row>
    <row r="497" spans="1:10" ht="14.4" hidden="1" x14ac:dyDescent="0.3">
      <c r="A497" s="14" t="s">
        <v>2623</v>
      </c>
      <c r="B497" s="13" t="s">
        <v>403</v>
      </c>
      <c r="C497" s="14">
        <v>395182052</v>
      </c>
      <c r="D497" s="14" t="s">
        <v>13</v>
      </c>
      <c r="E497" s="14" t="s">
        <v>14</v>
      </c>
      <c r="F497" s="14" t="s">
        <v>15</v>
      </c>
      <c r="G497" s="15">
        <v>1231</v>
      </c>
      <c r="H497" s="14" t="s">
        <v>16</v>
      </c>
      <c r="I497" s="12">
        <v>1.0669999999999999</v>
      </c>
      <c r="J497" s="14" t="s">
        <v>17</v>
      </c>
    </row>
    <row r="498" spans="1:10" ht="14.4" hidden="1" x14ac:dyDescent="0.3">
      <c r="A498" s="14" t="s">
        <v>2624</v>
      </c>
      <c r="B498" s="13" t="s">
        <v>357</v>
      </c>
      <c r="C498" s="14">
        <v>355062662</v>
      </c>
      <c r="D498" s="14" t="s">
        <v>59</v>
      </c>
      <c r="E498" s="16" t="s">
        <v>1604</v>
      </c>
      <c r="F498" s="16" t="s">
        <v>1605</v>
      </c>
      <c r="G498" s="15">
        <v>2041</v>
      </c>
      <c r="H498" s="14" t="s">
        <v>60</v>
      </c>
      <c r="I498" s="12">
        <v>1.0669999999999999</v>
      </c>
      <c r="J498" s="14" t="s">
        <v>17</v>
      </c>
    </row>
    <row r="499" spans="1:10" ht="14.4" hidden="1" x14ac:dyDescent="0.3">
      <c r="A499" s="14" t="s">
        <v>2625</v>
      </c>
      <c r="B499" s="13" t="s">
        <v>282</v>
      </c>
      <c r="C499" s="14">
        <v>427024228</v>
      </c>
      <c r="D499" s="14" t="s">
        <v>31</v>
      </c>
      <c r="E499" s="14" t="s">
        <v>32</v>
      </c>
      <c r="F499" s="14" t="s">
        <v>33</v>
      </c>
      <c r="G499" s="15">
        <v>258</v>
      </c>
      <c r="H499" s="14" t="s">
        <v>23</v>
      </c>
      <c r="I499" s="12">
        <v>0.97</v>
      </c>
      <c r="J499" s="14" t="s">
        <v>17</v>
      </c>
    </row>
    <row r="500" spans="1:10" ht="14.4" hidden="1" x14ac:dyDescent="0.3">
      <c r="A500" s="14" t="s">
        <v>2626</v>
      </c>
      <c r="B500" s="13" t="s">
        <v>400</v>
      </c>
      <c r="C500" s="14">
        <v>602708086</v>
      </c>
      <c r="D500" s="14" t="s">
        <v>29</v>
      </c>
      <c r="E500" s="16" t="s">
        <v>1600</v>
      </c>
      <c r="F500" s="16" t="s">
        <v>1601</v>
      </c>
      <c r="G500" s="15">
        <v>210</v>
      </c>
      <c r="H500" s="14" t="s">
        <v>23</v>
      </c>
      <c r="I500" s="12">
        <v>0.97</v>
      </c>
      <c r="J500" s="14" t="s">
        <v>17</v>
      </c>
    </row>
    <row r="501" spans="1:10" ht="14.4" hidden="1" x14ac:dyDescent="0.3">
      <c r="A501" s="14" t="s">
        <v>2627</v>
      </c>
      <c r="B501" s="13" t="s">
        <v>308</v>
      </c>
      <c r="C501" s="14">
        <v>398342051</v>
      </c>
      <c r="D501" s="14" t="s">
        <v>35</v>
      </c>
      <c r="E501" s="14" t="s">
        <v>36</v>
      </c>
      <c r="F501" s="14" t="s">
        <v>26</v>
      </c>
      <c r="G501" s="15">
        <v>511</v>
      </c>
      <c r="H501" s="14" t="s">
        <v>37</v>
      </c>
      <c r="I501" s="12">
        <v>0.98939999999999995</v>
      </c>
      <c r="J501" s="14" t="s">
        <v>17</v>
      </c>
    </row>
    <row r="502" spans="1:10" ht="14.4" hidden="1" x14ac:dyDescent="0.3">
      <c r="A502" s="14" t="s">
        <v>2628</v>
      </c>
      <c r="B502" s="13" t="s">
        <v>54</v>
      </c>
      <c r="C502" s="14">
        <v>448482561</v>
      </c>
      <c r="D502" s="14" t="s">
        <v>39</v>
      </c>
      <c r="E502" s="16" t="s">
        <v>1598</v>
      </c>
      <c r="F502" s="16" t="s">
        <v>1599</v>
      </c>
      <c r="G502" s="15">
        <v>200</v>
      </c>
      <c r="H502" s="14" t="s">
        <v>23</v>
      </c>
      <c r="I502" s="12">
        <v>0.97</v>
      </c>
      <c r="J502" s="14" t="s">
        <v>17</v>
      </c>
    </row>
    <row r="503" spans="1:10" ht="14.4" hidden="1" x14ac:dyDescent="0.3">
      <c r="A503" s="14" t="s">
        <v>2629</v>
      </c>
      <c r="B503" s="13" t="s">
        <v>341</v>
      </c>
      <c r="C503" s="14">
        <v>383325949</v>
      </c>
      <c r="D503" s="14" t="s">
        <v>20</v>
      </c>
      <c r="E503" s="14" t="s">
        <v>21</v>
      </c>
      <c r="F503" s="14" t="s">
        <v>22</v>
      </c>
      <c r="G503" s="15">
        <v>104</v>
      </c>
      <c r="H503" s="14" t="s">
        <v>23</v>
      </c>
      <c r="I503" s="12">
        <v>0.97</v>
      </c>
      <c r="J503" s="14" t="s">
        <v>17</v>
      </c>
    </row>
    <row r="504" spans="1:10" ht="14.4" hidden="1" x14ac:dyDescent="0.3">
      <c r="A504" s="14" t="s">
        <v>2630</v>
      </c>
      <c r="B504" s="13" t="s">
        <v>609</v>
      </c>
      <c r="C504" s="14">
        <v>837983695</v>
      </c>
      <c r="D504" s="14" t="s">
        <v>29</v>
      </c>
      <c r="E504" s="16" t="s">
        <v>1600</v>
      </c>
      <c r="F504" s="16" t="s">
        <v>1601</v>
      </c>
      <c r="G504" s="15">
        <v>212</v>
      </c>
      <c r="H504" s="14" t="s">
        <v>23</v>
      </c>
      <c r="I504" s="12">
        <v>0.97</v>
      </c>
      <c r="J504" s="14" t="s">
        <v>17</v>
      </c>
    </row>
    <row r="505" spans="1:10" ht="14.4" hidden="1" x14ac:dyDescent="0.3">
      <c r="A505" s="14" t="s">
        <v>2631</v>
      </c>
      <c r="B505" s="13" t="s">
        <v>149</v>
      </c>
      <c r="C505" s="14">
        <v>570081965</v>
      </c>
      <c r="D505" s="14" t="s">
        <v>31</v>
      </c>
      <c r="E505" s="14" t="s">
        <v>32</v>
      </c>
      <c r="F505" s="14" t="s">
        <v>33</v>
      </c>
      <c r="G505" s="15">
        <v>252</v>
      </c>
      <c r="H505" s="14" t="s">
        <v>23</v>
      </c>
      <c r="I505" s="12">
        <v>0.97</v>
      </c>
      <c r="J505" s="14" t="s">
        <v>17</v>
      </c>
    </row>
    <row r="506" spans="1:10" ht="14.4" hidden="1" x14ac:dyDescent="0.3">
      <c r="A506" s="14" t="s">
        <v>2632</v>
      </c>
      <c r="B506" s="13" t="s">
        <v>465</v>
      </c>
      <c r="C506" s="14">
        <v>101631872</v>
      </c>
      <c r="D506" s="14" t="s">
        <v>29</v>
      </c>
      <c r="E506" s="16" t="s">
        <v>1600</v>
      </c>
      <c r="F506" s="16" t="s">
        <v>1601</v>
      </c>
      <c r="G506" s="15">
        <v>206</v>
      </c>
      <c r="H506" s="14" t="s">
        <v>23</v>
      </c>
      <c r="I506" s="12">
        <v>0.97</v>
      </c>
      <c r="J506" s="14" t="s">
        <v>17</v>
      </c>
    </row>
    <row r="507" spans="1:10" ht="14.4" hidden="1" x14ac:dyDescent="0.3">
      <c r="A507" s="14" t="s">
        <v>2633</v>
      </c>
      <c r="B507" s="13" t="s">
        <v>444</v>
      </c>
      <c r="C507" s="14">
        <v>425547721</v>
      </c>
      <c r="D507" s="14" t="s">
        <v>1566</v>
      </c>
      <c r="E507" s="16" t="s">
        <v>1596</v>
      </c>
      <c r="F507" s="16" t="s">
        <v>1597</v>
      </c>
      <c r="G507" s="15">
        <v>214</v>
      </c>
      <c r="H507" s="14" t="s">
        <v>23</v>
      </c>
      <c r="I507" s="12">
        <v>0.98939999999999995</v>
      </c>
      <c r="J507" s="14" t="s">
        <v>17</v>
      </c>
    </row>
    <row r="508" spans="1:10" ht="14.4" hidden="1" x14ac:dyDescent="0.3">
      <c r="A508" s="14" t="s">
        <v>2634</v>
      </c>
      <c r="B508" s="13" t="s">
        <v>178</v>
      </c>
      <c r="C508" s="14">
        <v>902046274</v>
      </c>
      <c r="D508" s="14" t="s">
        <v>39</v>
      </c>
      <c r="E508" s="16" t="s">
        <v>1598</v>
      </c>
      <c r="F508" s="16" t="s">
        <v>1599</v>
      </c>
      <c r="G508" s="15">
        <v>203</v>
      </c>
      <c r="H508" s="14" t="s">
        <v>23</v>
      </c>
      <c r="I508" s="12">
        <v>0.97</v>
      </c>
      <c r="J508" s="14" t="s">
        <v>17</v>
      </c>
    </row>
    <row r="509" spans="1:10" ht="14.4" hidden="1" x14ac:dyDescent="0.3">
      <c r="A509" s="14" t="s">
        <v>2635</v>
      </c>
      <c r="B509" s="13" t="s">
        <v>617</v>
      </c>
      <c r="C509" s="14">
        <v>216401651</v>
      </c>
      <c r="D509" s="14" t="s">
        <v>31</v>
      </c>
      <c r="E509" s="14" t="s">
        <v>32</v>
      </c>
      <c r="F509" s="14" t="s">
        <v>33</v>
      </c>
      <c r="G509" s="15">
        <v>266</v>
      </c>
      <c r="H509" s="14" t="s">
        <v>23</v>
      </c>
      <c r="I509" s="12">
        <v>0.97</v>
      </c>
      <c r="J509" s="14" t="s">
        <v>17</v>
      </c>
    </row>
    <row r="510" spans="1:10" ht="14.4" hidden="1" x14ac:dyDescent="0.3">
      <c r="A510" s="14" t="s">
        <v>2636</v>
      </c>
      <c r="B510" s="13" t="s">
        <v>348</v>
      </c>
      <c r="C510" s="14">
        <v>567639171</v>
      </c>
      <c r="D510" s="14" t="s">
        <v>59</v>
      </c>
      <c r="E510" s="16" t="s">
        <v>1604</v>
      </c>
      <c r="F510" s="16" t="s">
        <v>1605</v>
      </c>
      <c r="G510" s="15">
        <v>2181</v>
      </c>
      <c r="H510" s="14" t="s">
        <v>60</v>
      </c>
      <c r="I510" s="12">
        <v>1.0669999999999999</v>
      </c>
      <c r="J510" s="14" t="s">
        <v>17</v>
      </c>
    </row>
    <row r="511" spans="1:10" ht="14.4" hidden="1" x14ac:dyDescent="0.3">
      <c r="A511" s="14" t="s">
        <v>2637</v>
      </c>
      <c r="B511" s="13" t="s">
        <v>551</v>
      </c>
      <c r="C511" s="14">
        <v>873958815</v>
      </c>
      <c r="D511" s="14" t="s">
        <v>43</v>
      </c>
      <c r="E511" s="14" t="s">
        <v>44</v>
      </c>
      <c r="F511" s="14" t="s">
        <v>45</v>
      </c>
      <c r="G511" s="15">
        <v>108</v>
      </c>
      <c r="H511" s="14" t="s">
        <v>46</v>
      </c>
      <c r="I511" s="12">
        <v>0.97</v>
      </c>
      <c r="J511" s="14" t="s">
        <v>17</v>
      </c>
    </row>
    <row r="512" spans="1:10" ht="14.4" hidden="1" x14ac:dyDescent="0.3">
      <c r="A512" s="14" t="s">
        <v>2130</v>
      </c>
      <c r="B512" s="13" t="s">
        <v>480</v>
      </c>
      <c r="C512" s="14">
        <v>285655356</v>
      </c>
      <c r="D512" s="14" t="s">
        <v>1566</v>
      </c>
      <c r="E512" s="16" t="s">
        <v>1596</v>
      </c>
      <c r="F512" s="16" t="s">
        <v>1597</v>
      </c>
      <c r="G512" s="15">
        <v>217</v>
      </c>
      <c r="H512" s="14" t="s">
        <v>23</v>
      </c>
      <c r="I512" s="12">
        <v>0.98939999999999995</v>
      </c>
      <c r="J512" s="14" t="s">
        <v>17</v>
      </c>
    </row>
    <row r="513" spans="1:10" ht="14.4" hidden="1" x14ac:dyDescent="0.3">
      <c r="A513" s="14" t="s">
        <v>2638</v>
      </c>
      <c r="B513" s="13" t="s">
        <v>355</v>
      </c>
      <c r="C513" s="14">
        <v>404647266</v>
      </c>
      <c r="D513" s="14" t="s">
        <v>29</v>
      </c>
      <c r="E513" s="16" t="s">
        <v>1600</v>
      </c>
      <c r="F513" s="16" t="s">
        <v>1601</v>
      </c>
      <c r="G513" s="15">
        <v>203</v>
      </c>
      <c r="H513" s="14" t="s">
        <v>23</v>
      </c>
      <c r="I513" s="12">
        <v>0.97</v>
      </c>
      <c r="J513" s="14" t="s">
        <v>17</v>
      </c>
    </row>
    <row r="514" spans="1:10" ht="14.4" hidden="1" x14ac:dyDescent="0.3">
      <c r="A514" s="14" t="s">
        <v>2639</v>
      </c>
      <c r="B514" s="13" t="s">
        <v>81</v>
      </c>
      <c r="C514" s="14">
        <v>703818788</v>
      </c>
      <c r="D514" s="14" t="s">
        <v>29</v>
      </c>
      <c r="E514" s="16" t="s">
        <v>1600</v>
      </c>
      <c r="F514" s="16" t="s">
        <v>1601</v>
      </c>
      <c r="G514" s="15">
        <v>214</v>
      </c>
      <c r="H514" s="14" t="s">
        <v>23</v>
      </c>
      <c r="I514" s="12">
        <v>0.97</v>
      </c>
      <c r="J514" s="14" t="s">
        <v>17</v>
      </c>
    </row>
    <row r="515" spans="1:10" ht="14.4" hidden="1" x14ac:dyDescent="0.3">
      <c r="A515" s="14" t="s">
        <v>2640</v>
      </c>
      <c r="B515" s="13" t="s">
        <v>543</v>
      </c>
      <c r="C515" s="14">
        <v>394378470</v>
      </c>
      <c r="D515" s="14" t="s">
        <v>1566</v>
      </c>
      <c r="E515" s="16" t="s">
        <v>1596</v>
      </c>
      <c r="F515" s="16" t="s">
        <v>1597</v>
      </c>
      <c r="G515" s="15">
        <v>203</v>
      </c>
      <c r="H515" s="14" t="s">
        <v>23</v>
      </c>
      <c r="I515" s="12">
        <v>0.98939999999999995</v>
      </c>
      <c r="J515" s="14" t="s">
        <v>17</v>
      </c>
    </row>
    <row r="516" spans="1:10" ht="14.4" hidden="1" x14ac:dyDescent="0.3">
      <c r="A516" s="14" t="s">
        <v>2641</v>
      </c>
      <c r="B516" s="13" t="s">
        <v>661</v>
      </c>
      <c r="C516" s="14">
        <v>603567712</v>
      </c>
      <c r="D516" s="14" t="s">
        <v>29</v>
      </c>
      <c r="E516" s="16" t="s">
        <v>1600</v>
      </c>
      <c r="F516" s="16" t="s">
        <v>1601</v>
      </c>
      <c r="G516" s="15">
        <v>213</v>
      </c>
      <c r="H516" s="14" t="s">
        <v>23</v>
      </c>
      <c r="I516" s="12">
        <v>1</v>
      </c>
      <c r="J516" s="14" t="s">
        <v>637</v>
      </c>
    </row>
    <row r="517" spans="1:10" ht="14.4" hidden="1" x14ac:dyDescent="0.3">
      <c r="A517" s="14" t="s">
        <v>2642</v>
      </c>
      <c r="B517" s="13" t="s">
        <v>335</v>
      </c>
      <c r="C517" s="14">
        <v>206971767</v>
      </c>
      <c r="D517" s="14" t="s">
        <v>35</v>
      </c>
      <c r="E517" s="14" t="s">
        <v>36</v>
      </c>
      <c r="F517" s="14" t="s">
        <v>26</v>
      </c>
      <c r="G517" s="15">
        <v>511</v>
      </c>
      <c r="H517" s="14" t="s">
        <v>37</v>
      </c>
      <c r="I517" s="12">
        <v>0.98939999999999995</v>
      </c>
      <c r="J517" s="14" t="s">
        <v>17</v>
      </c>
    </row>
    <row r="518" spans="1:10" ht="14.4" hidden="1" x14ac:dyDescent="0.3">
      <c r="A518" s="14" t="s">
        <v>2643</v>
      </c>
      <c r="B518" s="13" t="s">
        <v>69</v>
      </c>
      <c r="C518" s="14">
        <v>381936506</v>
      </c>
      <c r="D518" s="14" t="s">
        <v>39</v>
      </c>
      <c r="E518" s="16" t="s">
        <v>1598</v>
      </c>
      <c r="F518" s="16" t="s">
        <v>1599</v>
      </c>
      <c r="G518" s="15">
        <v>202</v>
      </c>
      <c r="H518" s="14" t="s">
        <v>23</v>
      </c>
      <c r="I518" s="12">
        <v>0.97</v>
      </c>
      <c r="J518" s="14" t="s">
        <v>17</v>
      </c>
    </row>
    <row r="519" spans="1:10" ht="14.4" hidden="1" x14ac:dyDescent="0.3">
      <c r="A519" s="14" t="s">
        <v>2644</v>
      </c>
      <c r="B519" s="13" t="s">
        <v>574</v>
      </c>
      <c r="C519" s="14">
        <v>908410911</v>
      </c>
      <c r="D519" s="14" t="s">
        <v>39</v>
      </c>
      <c r="E519" s="16" t="s">
        <v>1598</v>
      </c>
      <c r="F519" s="16" t="s">
        <v>1599</v>
      </c>
      <c r="G519" s="15">
        <v>209</v>
      </c>
      <c r="H519" s="14" t="s">
        <v>23</v>
      </c>
      <c r="I519" s="12">
        <v>0.97</v>
      </c>
      <c r="J519" s="14" t="s">
        <v>17</v>
      </c>
    </row>
    <row r="520" spans="1:10" ht="14.4" hidden="1" x14ac:dyDescent="0.3">
      <c r="A520" s="14" t="s">
        <v>2645</v>
      </c>
      <c r="B520" s="13" t="s">
        <v>338</v>
      </c>
      <c r="C520" s="14">
        <v>562032803</v>
      </c>
      <c r="D520" s="14" t="s">
        <v>39</v>
      </c>
      <c r="E520" s="16" t="s">
        <v>1598</v>
      </c>
      <c r="F520" s="16" t="s">
        <v>1599</v>
      </c>
      <c r="G520" s="15">
        <v>213</v>
      </c>
      <c r="H520" s="14" t="s">
        <v>23</v>
      </c>
      <c r="I520" s="12">
        <v>0.97</v>
      </c>
      <c r="J520" s="14" t="s">
        <v>17</v>
      </c>
    </row>
    <row r="521" spans="1:10" ht="14.4" hidden="1" x14ac:dyDescent="0.3">
      <c r="A521" s="14" t="s">
        <v>2646</v>
      </c>
      <c r="B521" s="13" t="s">
        <v>72</v>
      </c>
      <c r="C521" s="14">
        <v>271179176</v>
      </c>
      <c r="D521" s="14" t="s">
        <v>59</v>
      </c>
      <c r="E521" s="16" t="s">
        <v>1604</v>
      </c>
      <c r="F521" s="16" t="s">
        <v>1605</v>
      </c>
      <c r="G521" s="15">
        <v>2017</v>
      </c>
      <c r="H521" s="14" t="s">
        <v>60</v>
      </c>
      <c r="I521" s="12">
        <v>1.0669999999999999</v>
      </c>
      <c r="J521" s="14" t="s">
        <v>17</v>
      </c>
    </row>
    <row r="522" spans="1:10" ht="14.4" hidden="1" x14ac:dyDescent="0.3">
      <c r="A522" s="14" t="s">
        <v>2647</v>
      </c>
      <c r="B522" s="13" t="s">
        <v>85</v>
      </c>
      <c r="C522" s="14">
        <v>256883377</v>
      </c>
      <c r="D522" s="14" t="s">
        <v>59</v>
      </c>
      <c r="E522" s="16" t="s">
        <v>1604</v>
      </c>
      <c r="F522" s="16" t="s">
        <v>1605</v>
      </c>
      <c r="G522" s="15">
        <v>2061</v>
      </c>
      <c r="H522" s="14" t="s">
        <v>60</v>
      </c>
      <c r="I522" s="12">
        <v>1.0669999999999999</v>
      </c>
      <c r="J522" s="14" t="s">
        <v>17</v>
      </c>
    </row>
    <row r="523" spans="1:10" ht="14.4" hidden="1" x14ac:dyDescent="0.3">
      <c r="A523" s="14" t="s">
        <v>2648</v>
      </c>
      <c r="B523" s="13" t="s">
        <v>371</v>
      </c>
      <c r="C523" s="14">
        <v>988328405</v>
      </c>
      <c r="D523" s="14" t="s">
        <v>35</v>
      </c>
      <c r="E523" s="14" t="s">
        <v>36</v>
      </c>
      <c r="F523" s="14" t="s">
        <v>26</v>
      </c>
      <c r="G523" s="15">
        <v>514</v>
      </c>
      <c r="H523" s="14" t="s">
        <v>37</v>
      </c>
      <c r="I523" s="12">
        <v>0.98939999999999995</v>
      </c>
      <c r="J523" s="14" t="s">
        <v>17</v>
      </c>
    </row>
    <row r="524" spans="1:10" ht="14.4" hidden="1" x14ac:dyDescent="0.3">
      <c r="A524" s="14" t="s">
        <v>2649</v>
      </c>
      <c r="B524" s="13" t="s">
        <v>315</v>
      </c>
      <c r="C524" s="14">
        <v>699487274</v>
      </c>
      <c r="D524" s="14" t="s">
        <v>43</v>
      </c>
      <c r="E524" s="14" t="s">
        <v>44</v>
      </c>
      <c r="F524" s="14" t="s">
        <v>45</v>
      </c>
      <c r="G524" s="15">
        <v>100</v>
      </c>
      <c r="H524" s="14" t="s">
        <v>46</v>
      </c>
      <c r="I524" s="12">
        <v>0.97</v>
      </c>
      <c r="J524" s="14" t="s">
        <v>17</v>
      </c>
    </row>
    <row r="525" spans="1:10" ht="14.4" hidden="1" x14ac:dyDescent="0.3">
      <c r="A525" s="14" t="s">
        <v>2650</v>
      </c>
      <c r="B525" s="13" t="s">
        <v>411</v>
      </c>
      <c r="C525" s="14">
        <v>837997718</v>
      </c>
      <c r="D525" s="14" t="s">
        <v>29</v>
      </c>
      <c r="E525" s="16" t="s">
        <v>1600</v>
      </c>
      <c r="F525" s="16" t="s">
        <v>1601</v>
      </c>
      <c r="G525" s="15">
        <v>214</v>
      </c>
      <c r="H525" s="14" t="s">
        <v>23</v>
      </c>
      <c r="I525" s="12">
        <v>0.97</v>
      </c>
      <c r="J525" s="14" t="s">
        <v>17</v>
      </c>
    </row>
    <row r="526" spans="1:10" ht="14.4" hidden="1" x14ac:dyDescent="0.3">
      <c r="A526" s="14" t="s">
        <v>2651</v>
      </c>
      <c r="B526" s="13" t="s">
        <v>179</v>
      </c>
      <c r="C526" s="14">
        <v>448304517</v>
      </c>
      <c r="D526" s="14" t="s">
        <v>59</v>
      </c>
      <c r="E526" s="16" t="s">
        <v>1604</v>
      </c>
      <c r="F526" s="16" t="s">
        <v>1605</v>
      </c>
      <c r="G526" s="15">
        <v>2152</v>
      </c>
      <c r="H526" s="14" t="s">
        <v>60</v>
      </c>
      <c r="I526" s="12">
        <v>1.0669999999999999</v>
      </c>
      <c r="J526" s="14" t="s">
        <v>17</v>
      </c>
    </row>
    <row r="527" spans="1:10" ht="14.4" hidden="1" x14ac:dyDescent="0.3">
      <c r="A527" s="14" t="s">
        <v>2652</v>
      </c>
      <c r="B527" s="13" t="s">
        <v>150</v>
      </c>
      <c r="C527" s="14">
        <v>991542759</v>
      </c>
      <c r="D527" s="14" t="s">
        <v>29</v>
      </c>
      <c r="E527" s="16" t="s">
        <v>1600</v>
      </c>
      <c r="F527" s="16" t="s">
        <v>1601</v>
      </c>
      <c r="G527" s="15">
        <v>212</v>
      </c>
      <c r="H527" s="14" t="s">
        <v>23</v>
      </c>
      <c r="I527" s="12">
        <v>0.97</v>
      </c>
      <c r="J527" s="14" t="s">
        <v>17</v>
      </c>
    </row>
    <row r="528" spans="1:10" ht="14.4" hidden="1" x14ac:dyDescent="0.3">
      <c r="A528" s="14" t="s">
        <v>2653</v>
      </c>
      <c r="B528" s="13" t="s">
        <v>485</v>
      </c>
      <c r="C528" s="14">
        <v>925087569</v>
      </c>
      <c r="D528" s="14" t="s">
        <v>59</v>
      </c>
      <c r="E528" s="16" t="s">
        <v>1604</v>
      </c>
      <c r="F528" s="16" t="s">
        <v>1605</v>
      </c>
      <c r="G528" s="15">
        <v>2070</v>
      </c>
      <c r="H528" s="14" t="s">
        <v>60</v>
      </c>
      <c r="I528" s="12">
        <v>1.0669999999999999</v>
      </c>
      <c r="J528" s="14" t="s">
        <v>17</v>
      </c>
    </row>
    <row r="529" spans="1:10" ht="14.4" hidden="1" x14ac:dyDescent="0.3">
      <c r="A529" s="14" t="s">
        <v>2654</v>
      </c>
      <c r="B529" s="13" t="s">
        <v>65</v>
      </c>
      <c r="C529" s="14">
        <v>410868269</v>
      </c>
      <c r="D529" s="14" t="s">
        <v>29</v>
      </c>
      <c r="E529" s="16" t="s">
        <v>1600</v>
      </c>
      <c r="F529" s="16" t="s">
        <v>1601</v>
      </c>
      <c r="G529" s="15">
        <v>208</v>
      </c>
      <c r="H529" s="14" t="s">
        <v>23</v>
      </c>
      <c r="I529" s="12">
        <v>0.97</v>
      </c>
      <c r="J529" s="14" t="s">
        <v>17</v>
      </c>
    </row>
    <row r="530" spans="1:10" ht="14.4" hidden="1" x14ac:dyDescent="0.3">
      <c r="A530" s="14" t="s">
        <v>2655</v>
      </c>
      <c r="B530" s="13" t="s">
        <v>132</v>
      </c>
      <c r="C530" s="14">
        <v>602650745</v>
      </c>
      <c r="D530" s="14" t="s">
        <v>29</v>
      </c>
      <c r="E530" s="16" t="s">
        <v>1600</v>
      </c>
      <c r="F530" s="16" t="s">
        <v>1601</v>
      </c>
      <c r="G530" s="15">
        <v>218</v>
      </c>
      <c r="H530" s="14" t="s">
        <v>23</v>
      </c>
      <c r="I530" s="12">
        <v>0.97</v>
      </c>
      <c r="J530" s="14" t="s">
        <v>17</v>
      </c>
    </row>
    <row r="531" spans="1:10" ht="14.4" hidden="1" x14ac:dyDescent="0.3">
      <c r="A531" s="14" t="s">
        <v>2656</v>
      </c>
      <c r="B531" s="13" t="s">
        <v>454</v>
      </c>
      <c r="C531" s="14">
        <v>882642498</v>
      </c>
      <c r="D531" s="14" t="s">
        <v>35</v>
      </c>
      <c r="E531" s="14" t="s">
        <v>36</v>
      </c>
      <c r="F531" s="14" t="s">
        <v>26</v>
      </c>
      <c r="G531" s="15">
        <v>518</v>
      </c>
      <c r="H531" s="14" t="s">
        <v>37</v>
      </c>
      <c r="I531" s="12">
        <v>0.98939999999999995</v>
      </c>
      <c r="J531" s="14" t="s">
        <v>17</v>
      </c>
    </row>
    <row r="532" spans="1:10" ht="14.4" hidden="1" x14ac:dyDescent="0.3">
      <c r="A532" s="14" t="s">
        <v>2128</v>
      </c>
      <c r="B532" s="13" t="s">
        <v>77</v>
      </c>
      <c r="C532" s="14">
        <v>721816569</v>
      </c>
      <c r="D532" s="14" t="s">
        <v>29</v>
      </c>
      <c r="E532" s="16" t="s">
        <v>1600</v>
      </c>
      <c r="F532" s="16" t="s">
        <v>1601</v>
      </c>
      <c r="G532" s="15">
        <v>219</v>
      </c>
      <c r="H532" s="14" t="s">
        <v>23</v>
      </c>
      <c r="I532" s="12">
        <v>0.97</v>
      </c>
      <c r="J532" s="14" t="s">
        <v>17</v>
      </c>
    </row>
    <row r="533" spans="1:10" ht="14.4" hidden="1" x14ac:dyDescent="0.3">
      <c r="A533" s="14" t="s">
        <v>2657</v>
      </c>
      <c r="B533" s="13" t="s">
        <v>570</v>
      </c>
      <c r="C533" s="14">
        <v>982226733</v>
      </c>
      <c r="D533" s="14" t="s">
        <v>1566</v>
      </c>
      <c r="E533" s="16" t="s">
        <v>1596</v>
      </c>
      <c r="F533" s="16" t="s">
        <v>1597</v>
      </c>
      <c r="G533" s="15">
        <v>214</v>
      </c>
      <c r="H533" s="14" t="s">
        <v>23</v>
      </c>
      <c r="I533" s="12">
        <v>0.98939999999999995</v>
      </c>
      <c r="J533" s="14" t="s">
        <v>17</v>
      </c>
    </row>
    <row r="534" spans="1:10" ht="14.4" hidden="1" x14ac:dyDescent="0.3">
      <c r="A534" s="14" t="s">
        <v>2658</v>
      </c>
      <c r="B534" s="13" t="s">
        <v>572</v>
      </c>
      <c r="C534" s="14">
        <v>948148973</v>
      </c>
      <c r="D534" s="14" t="s">
        <v>31</v>
      </c>
      <c r="E534" s="14" t="s">
        <v>32</v>
      </c>
      <c r="F534" s="14" t="s">
        <v>33</v>
      </c>
      <c r="G534" s="15">
        <v>266</v>
      </c>
      <c r="H534" s="14" t="s">
        <v>23</v>
      </c>
      <c r="I534" s="12">
        <v>0.97</v>
      </c>
      <c r="J534" s="14" t="s">
        <v>17</v>
      </c>
    </row>
    <row r="535" spans="1:10" ht="14.4" hidden="1" x14ac:dyDescent="0.3">
      <c r="A535" s="14" t="s">
        <v>2659</v>
      </c>
      <c r="B535" s="13" t="s">
        <v>347</v>
      </c>
      <c r="C535" s="14">
        <v>445345272</v>
      </c>
      <c r="D535" s="14" t="s">
        <v>39</v>
      </c>
      <c r="E535" s="16" t="s">
        <v>1598</v>
      </c>
      <c r="F535" s="16" t="s">
        <v>1599</v>
      </c>
      <c r="G535" s="15">
        <v>208</v>
      </c>
      <c r="H535" s="14" t="s">
        <v>23</v>
      </c>
      <c r="I535" s="12">
        <v>0.97</v>
      </c>
      <c r="J535" s="14" t="s">
        <v>17</v>
      </c>
    </row>
    <row r="536" spans="1:10" ht="14.4" hidden="1" x14ac:dyDescent="0.3">
      <c r="A536" s="14" t="s">
        <v>2660</v>
      </c>
      <c r="B536" s="13" t="s">
        <v>655</v>
      </c>
      <c r="C536" s="14">
        <v>764617229</v>
      </c>
      <c r="D536" s="14" t="s">
        <v>13</v>
      </c>
      <c r="E536" s="14" t="s">
        <v>14</v>
      </c>
      <c r="F536" s="14" t="s">
        <v>15</v>
      </c>
      <c r="G536" s="15">
        <v>1284</v>
      </c>
      <c r="H536" s="14" t="s">
        <v>16</v>
      </c>
      <c r="I536" s="12">
        <v>1.1000000000000001</v>
      </c>
      <c r="J536" s="14" t="s">
        <v>637</v>
      </c>
    </row>
    <row r="537" spans="1:10" ht="14.4" hidden="1" x14ac:dyDescent="0.3">
      <c r="A537" s="14" t="s">
        <v>2661</v>
      </c>
      <c r="B537" s="13" t="s">
        <v>488</v>
      </c>
      <c r="C537" s="14">
        <v>436114685</v>
      </c>
      <c r="D537" s="14" t="s">
        <v>43</v>
      </c>
      <c r="E537" s="14" t="s">
        <v>44</v>
      </c>
      <c r="F537" s="14" t="s">
        <v>45</v>
      </c>
      <c r="G537" s="15">
        <v>109</v>
      </c>
      <c r="H537" s="14" t="s">
        <v>46</v>
      </c>
      <c r="I537" s="12">
        <v>0.97</v>
      </c>
      <c r="J537" s="14" t="s">
        <v>17</v>
      </c>
    </row>
    <row r="538" spans="1:10" ht="14.4" hidden="1" x14ac:dyDescent="0.3">
      <c r="A538" s="14" t="s">
        <v>1612</v>
      </c>
      <c r="B538" s="13" t="s">
        <v>641</v>
      </c>
      <c r="C538" s="14">
        <v>246412333</v>
      </c>
      <c r="D538" s="14" t="s">
        <v>35</v>
      </c>
      <c r="E538" s="14" t="s">
        <v>36</v>
      </c>
      <c r="F538" s="14" t="s">
        <v>26</v>
      </c>
      <c r="G538" s="15">
        <v>542</v>
      </c>
      <c r="H538" s="14" t="s">
        <v>37</v>
      </c>
      <c r="I538" s="12">
        <v>1.02</v>
      </c>
      <c r="J538" s="14" t="s">
        <v>637</v>
      </c>
    </row>
    <row r="539" spans="1:10" ht="14.4" hidden="1" x14ac:dyDescent="0.3">
      <c r="A539" s="14" t="s">
        <v>2662</v>
      </c>
      <c r="B539" s="13" t="s">
        <v>539</v>
      </c>
      <c r="C539" s="14">
        <v>868036874</v>
      </c>
      <c r="D539" s="14" t="s">
        <v>59</v>
      </c>
      <c r="E539" s="16" t="s">
        <v>1604</v>
      </c>
      <c r="F539" s="16" t="s">
        <v>1605</v>
      </c>
      <c r="G539" s="15">
        <v>2143</v>
      </c>
      <c r="H539" s="14" t="s">
        <v>60</v>
      </c>
      <c r="I539" s="12">
        <v>1.0669999999999999</v>
      </c>
      <c r="J539" s="14" t="s">
        <v>17</v>
      </c>
    </row>
    <row r="540" spans="1:10" ht="14.4" hidden="1" x14ac:dyDescent="0.3">
      <c r="A540" s="14" t="s">
        <v>2663</v>
      </c>
      <c r="B540" s="13" t="s">
        <v>538</v>
      </c>
      <c r="C540" s="14">
        <v>891556680</v>
      </c>
      <c r="D540" s="14" t="s">
        <v>39</v>
      </c>
      <c r="E540" s="16" t="s">
        <v>1598</v>
      </c>
      <c r="F540" s="16" t="s">
        <v>1599</v>
      </c>
      <c r="G540" s="15">
        <v>215</v>
      </c>
      <c r="H540" s="14" t="s">
        <v>23</v>
      </c>
      <c r="I540" s="12">
        <v>0.97</v>
      </c>
      <c r="J540" s="14" t="s">
        <v>17</v>
      </c>
    </row>
    <row r="541" spans="1:10" ht="14.4" hidden="1" x14ac:dyDescent="0.3">
      <c r="A541" s="14" t="s">
        <v>2664</v>
      </c>
      <c r="B541" s="13" t="s">
        <v>559</v>
      </c>
      <c r="C541" s="14">
        <v>425651831</v>
      </c>
      <c r="D541" s="14" t="s">
        <v>20</v>
      </c>
      <c r="E541" s="14" t="s">
        <v>21</v>
      </c>
      <c r="F541" s="14" t="s">
        <v>22</v>
      </c>
      <c r="G541" s="15">
        <v>106</v>
      </c>
      <c r="H541" s="14" t="s">
        <v>23</v>
      </c>
      <c r="I541" s="12">
        <v>0.97</v>
      </c>
      <c r="J541" s="14" t="s">
        <v>17</v>
      </c>
    </row>
    <row r="542" spans="1:10" ht="14.4" hidden="1" x14ac:dyDescent="0.3">
      <c r="A542" s="14" t="s">
        <v>2665</v>
      </c>
      <c r="B542" s="13" t="s">
        <v>581</v>
      </c>
      <c r="C542" s="14">
        <v>189423651</v>
      </c>
      <c r="D542" s="14" t="s">
        <v>31</v>
      </c>
      <c r="E542" s="14" t="s">
        <v>32</v>
      </c>
      <c r="F542" s="14" t="s">
        <v>33</v>
      </c>
      <c r="G542" s="15">
        <v>270</v>
      </c>
      <c r="H542" s="14" t="s">
        <v>23</v>
      </c>
      <c r="I542" s="12">
        <v>0.97</v>
      </c>
      <c r="J542" s="14" t="s">
        <v>17</v>
      </c>
    </row>
    <row r="543" spans="1:10" ht="14.4" hidden="1" x14ac:dyDescent="0.3">
      <c r="A543" s="14" t="s">
        <v>2666</v>
      </c>
      <c r="B543" s="13" t="s">
        <v>588</v>
      </c>
      <c r="C543" s="14">
        <v>904772477</v>
      </c>
      <c r="D543" s="14" t="s">
        <v>1566</v>
      </c>
      <c r="E543" s="16" t="s">
        <v>1596</v>
      </c>
      <c r="F543" s="16" t="s">
        <v>1597</v>
      </c>
      <c r="G543" s="15">
        <v>204</v>
      </c>
      <c r="H543" s="14" t="s">
        <v>23</v>
      </c>
      <c r="I543" s="12">
        <v>0.98939999999999995</v>
      </c>
      <c r="J543" s="14" t="s">
        <v>17</v>
      </c>
    </row>
    <row r="544" spans="1:10" ht="14.4" hidden="1" x14ac:dyDescent="0.3">
      <c r="A544" s="14" t="s">
        <v>2667</v>
      </c>
      <c r="B544" s="13" t="s">
        <v>135</v>
      </c>
      <c r="C544" s="14">
        <v>830303302</v>
      </c>
      <c r="D544" s="14" t="s">
        <v>13</v>
      </c>
      <c r="E544" s="14" t="s">
        <v>14</v>
      </c>
      <c r="F544" s="14" t="s">
        <v>15</v>
      </c>
      <c r="G544" s="15">
        <v>1297</v>
      </c>
      <c r="H544" s="14" t="s">
        <v>16</v>
      </c>
      <c r="I544" s="12">
        <v>1.0669999999999999</v>
      </c>
      <c r="J544" s="14" t="s">
        <v>17</v>
      </c>
    </row>
    <row r="545" spans="1:10" ht="14.4" hidden="1" x14ac:dyDescent="0.3">
      <c r="A545" s="14" t="s">
        <v>2668</v>
      </c>
      <c r="B545" s="13" t="s">
        <v>587</v>
      </c>
      <c r="C545" s="14">
        <v>169382100</v>
      </c>
      <c r="D545" s="14" t="s">
        <v>43</v>
      </c>
      <c r="E545" s="14" t="s">
        <v>44</v>
      </c>
      <c r="F545" s="14" t="s">
        <v>45</v>
      </c>
      <c r="G545" s="15">
        <v>109</v>
      </c>
      <c r="H545" s="14" t="s">
        <v>46</v>
      </c>
      <c r="I545" s="12">
        <v>0.97</v>
      </c>
      <c r="J545" s="14" t="s">
        <v>17</v>
      </c>
    </row>
    <row r="546" spans="1:10" ht="14.4" hidden="1" x14ac:dyDescent="0.3">
      <c r="A546" s="14" t="s">
        <v>2669</v>
      </c>
      <c r="B546" s="13" t="s">
        <v>607</v>
      </c>
      <c r="C546" s="14">
        <v>389473735</v>
      </c>
      <c r="D546" s="14" t="s">
        <v>35</v>
      </c>
      <c r="E546" s="14" t="s">
        <v>36</v>
      </c>
      <c r="F546" s="14" t="s">
        <v>26</v>
      </c>
      <c r="G546" s="15">
        <v>501</v>
      </c>
      <c r="H546" s="14" t="s">
        <v>37</v>
      </c>
      <c r="I546" s="12">
        <v>0.98939999999999995</v>
      </c>
      <c r="J546" s="14" t="s">
        <v>17</v>
      </c>
    </row>
    <row r="547" spans="1:10" ht="14.4" hidden="1" x14ac:dyDescent="0.3">
      <c r="A547" s="14" t="s">
        <v>2670</v>
      </c>
      <c r="B547" s="13" t="s">
        <v>487</v>
      </c>
      <c r="C547" s="14">
        <v>489479727</v>
      </c>
      <c r="D547" s="14" t="s">
        <v>20</v>
      </c>
      <c r="E547" s="14" t="s">
        <v>21</v>
      </c>
      <c r="F547" s="14" t="s">
        <v>22</v>
      </c>
      <c r="G547" s="15">
        <v>104</v>
      </c>
      <c r="H547" s="14" t="s">
        <v>23</v>
      </c>
      <c r="I547" s="12">
        <v>0.97</v>
      </c>
      <c r="J547" s="14" t="s">
        <v>17</v>
      </c>
    </row>
    <row r="548" spans="1:10" ht="14.4" hidden="1" x14ac:dyDescent="0.3">
      <c r="A548" s="14" t="s">
        <v>1611</v>
      </c>
      <c r="B548" s="13" t="s">
        <v>589</v>
      </c>
      <c r="C548" s="14">
        <v>113577344</v>
      </c>
      <c r="D548" s="14" t="s">
        <v>35</v>
      </c>
      <c r="E548" s="14" t="s">
        <v>36</v>
      </c>
      <c r="F548" s="14" t="s">
        <v>26</v>
      </c>
      <c r="G548" s="15">
        <v>520</v>
      </c>
      <c r="H548" s="14" t="s">
        <v>37</v>
      </c>
      <c r="I548" s="12">
        <v>0.98939999999999995</v>
      </c>
      <c r="J548" s="14" t="s">
        <v>17</v>
      </c>
    </row>
    <row r="549" spans="1:10" ht="14.4" hidden="1" x14ac:dyDescent="0.3">
      <c r="A549" s="14" t="s">
        <v>2671</v>
      </c>
      <c r="B549" s="13" t="s">
        <v>516</v>
      </c>
      <c r="C549" s="14">
        <v>232927713</v>
      </c>
      <c r="D549" s="14" t="s">
        <v>1566</v>
      </c>
      <c r="E549" s="16" t="s">
        <v>1596</v>
      </c>
      <c r="F549" s="16" t="s">
        <v>1597</v>
      </c>
      <c r="G549" s="15">
        <v>200</v>
      </c>
      <c r="H549" s="14" t="s">
        <v>23</v>
      </c>
      <c r="I549" s="12">
        <v>0.98939999999999995</v>
      </c>
      <c r="J549" s="14" t="s">
        <v>17</v>
      </c>
    </row>
    <row r="550" spans="1:10" ht="14.4" hidden="1" x14ac:dyDescent="0.3">
      <c r="A550" s="14" t="s">
        <v>2672</v>
      </c>
      <c r="B550" s="13" t="s">
        <v>102</v>
      </c>
      <c r="C550" s="14">
        <v>931487806</v>
      </c>
      <c r="D550" s="14" t="s">
        <v>29</v>
      </c>
      <c r="E550" s="16" t="s">
        <v>1600</v>
      </c>
      <c r="F550" s="16" t="s">
        <v>1601</v>
      </c>
      <c r="G550" s="15">
        <v>211</v>
      </c>
      <c r="H550" s="14" t="s">
        <v>23</v>
      </c>
      <c r="I550" s="12">
        <v>0.97</v>
      </c>
      <c r="J550" s="14" t="s">
        <v>17</v>
      </c>
    </row>
    <row r="551" spans="1:10" ht="14.4" hidden="1" x14ac:dyDescent="0.3">
      <c r="A551" s="14" t="s">
        <v>2673</v>
      </c>
      <c r="B551" s="13" t="s">
        <v>533</v>
      </c>
      <c r="C551" s="14">
        <v>608325806</v>
      </c>
      <c r="D551" s="14" t="s">
        <v>43</v>
      </c>
      <c r="E551" s="14" t="s">
        <v>44</v>
      </c>
      <c r="F551" s="14" t="s">
        <v>45</v>
      </c>
      <c r="G551" s="15">
        <v>102</v>
      </c>
      <c r="H551" s="14" t="s">
        <v>46</v>
      </c>
      <c r="I551" s="12">
        <v>0.97</v>
      </c>
      <c r="J551" s="14" t="s">
        <v>17</v>
      </c>
    </row>
    <row r="552" spans="1:10" ht="14.4" hidden="1" x14ac:dyDescent="0.3">
      <c r="A552" s="14" t="s">
        <v>2674</v>
      </c>
      <c r="B552" s="13" t="s">
        <v>124</v>
      </c>
      <c r="C552" s="14">
        <v>350714539</v>
      </c>
      <c r="D552" s="14" t="s">
        <v>39</v>
      </c>
      <c r="E552" s="16" t="s">
        <v>1598</v>
      </c>
      <c r="F552" s="16" t="s">
        <v>1599</v>
      </c>
      <c r="G552" s="15">
        <v>209</v>
      </c>
      <c r="H552" s="14" t="s">
        <v>23</v>
      </c>
      <c r="I552" s="12">
        <v>0.97</v>
      </c>
      <c r="J552" s="14" t="s">
        <v>17</v>
      </c>
    </row>
    <row r="553" spans="1:10" ht="14.4" hidden="1" x14ac:dyDescent="0.3">
      <c r="A553" s="14" t="s">
        <v>2675</v>
      </c>
      <c r="B553" s="13" t="s">
        <v>681</v>
      </c>
      <c r="C553" s="14">
        <v>401123712</v>
      </c>
      <c r="D553" s="14" t="s">
        <v>59</v>
      </c>
      <c r="E553" s="16" t="s">
        <v>1604</v>
      </c>
      <c r="F553" s="16" t="s">
        <v>1605</v>
      </c>
      <c r="G553" s="15">
        <v>2008</v>
      </c>
      <c r="H553" s="14" t="s">
        <v>60</v>
      </c>
      <c r="I553" s="12">
        <v>1.1000000000000001</v>
      </c>
      <c r="J553" s="14" t="s">
        <v>637</v>
      </c>
    </row>
    <row r="554" spans="1:10" ht="14.4" hidden="1" x14ac:dyDescent="0.3">
      <c r="A554" s="14" t="s">
        <v>2676</v>
      </c>
      <c r="B554" s="13" t="s">
        <v>118</v>
      </c>
      <c r="C554" s="14">
        <v>476427213</v>
      </c>
      <c r="D554" s="14" t="s">
        <v>20</v>
      </c>
      <c r="E554" s="14" t="s">
        <v>21</v>
      </c>
      <c r="F554" s="14" t="s">
        <v>22</v>
      </c>
      <c r="G554" s="15">
        <v>108</v>
      </c>
      <c r="H554" s="14" t="s">
        <v>23</v>
      </c>
      <c r="I554" s="12">
        <v>0.97</v>
      </c>
      <c r="J554" s="14" t="s">
        <v>17</v>
      </c>
    </row>
    <row r="555" spans="1:10" ht="14.4" hidden="1" x14ac:dyDescent="0.3">
      <c r="A555" s="14" t="s">
        <v>2677</v>
      </c>
      <c r="B555" s="13" t="s">
        <v>549</v>
      </c>
      <c r="C555" s="14">
        <v>726315702</v>
      </c>
      <c r="D555" s="14" t="s">
        <v>13</v>
      </c>
      <c r="E555" s="14" t="s">
        <v>14</v>
      </c>
      <c r="F555" s="14" t="s">
        <v>15</v>
      </c>
      <c r="G555" s="15">
        <v>1310</v>
      </c>
      <c r="H555" s="14" t="s">
        <v>16</v>
      </c>
      <c r="I555" s="12">
        <v>1.0669999999999999</v>
      </c>
      <c r="J555" s="14" t="s">
        <v>17</v>
      </c>
    </row>
    <row r="556" spans="1:10" ht="14.4" hidden="1" x14ac:dyDescent="0.3">
      <c r="A556" s="14" t="s">
        <v>2678</v>
      </c>
      <c r="B556" s="13" t="s">
        <v>515</v>
      </c>
      <c r="C556" s="14">
        <v>673933918</v>
      </c>
      <c r="D556" s="14" t="s">
        <v>43</v>
      </c>
      <c r="E556" s="14" t="s">
        <v>44</v>
      </c>
      <c r="F556" s="14" t="s">
        <v>45</v>
      </c>
      <c r="G556" s="15">
        <v>105</v>
      </c>
      <c r="H556" s="14" t="s">
        <v>46</v>
      </c>
      <c r="I556" s="12">
        <v>0.97</v>
      </c>
      <c r="J556" s="14" t="s">
        <v>17</v>
      </c>
    </row>
    <row r="557" spans="1:10" ht="14.4" hidden="1" x14ac:dyDescent="0.3">
      <c r="A557" s="14" t="s">
        <v>2679</v>
      </c>
      <c r="B557" s="13" t="s">
        <v>349</v>
      </c>
      <c r="C557" s="14">
        <v>355795324</v>
      </c>
      <c r="D557" s="14" t="s">
        <v>13</v>
      </c>
      <c r="E557" s="14" t="s">
        <v>14</v>
      </c>
      <c r="F557" s="14" t="s">
        <v>15</v>
      </c>
      <c r="G557" s="15">
        <v>1269</v>
      </c>
      <c r="H557" s="14" t="s">
        <v>16</v>
      </c>
      <c r="I557" s="12">
        <v>1.0669999999999999</v>
      </c>
      <c r="J557" s="14" t="s">
        <v>17</v>
      </c>
    </row>
    <row r="558" spans="1:10" ht="14.4" hidden="1" x14ac:dyDescent="0.3">
      <c r="A558" s="14" t="s">
        <v>2680</v>
      </c>
      <c r="B558" s="13" t="s">
        <v>555</v>
      </c>
      <c r="C558" s="14">
        <v>143407992</v>
      </c>
      <c r="D558" s="14" t="s">
        <v>29</v>
      </c>
      <c r="E558" s="16" t="s">
        <v>1600</v>
      </c>
      <c r="F558" s="16" t="s">
        <v>1601</v>
      </c>
      <c r="G558" s="15">
        <v>208</v>
      </c>
      <c r="H558" s="14" t="s">
        <v>23</v>
      </c>
      <c r="I558" s="12">
        <v>0.97</v>
      </c>
      <c r="J558" s="14" t="s">
        <v>17</v>
      </c>
    </row>
    <row r="559" spans="1:10" ht="14.4" hidden="1" x14ac:dyDescent="0.3">
      <c r="A559" s="14" t="s">
        <v>2681</v>
      </c>
      <c r="B559" s="13" t="s">
        <v>618</v>
      </c>
      <c r="C559" s="14">
        <v>991327668</v>
      </c>
      <c r="D559" s="14" t="s">
        <v>29</v>
      </c>
      <c r="E559" s="16" t="s">
        <v>1600</v>
      </c>
      <c r="F559" s="16" t="s">
        <v>1601</v>
      </c>
      <c r="G559" s="15">
        <v>201</v>
      </c>
      <c r="H559" s="14" t="s">
        <v>23</v>
      </c>
      <c r="I559" s="12">
        <v>0.97</v>
      </c>
      <c r="J559" s="14" t="s">
        <v>17</v>
      </c>
    </row>
    <row r="560" spans="1:10" ht="14.4" hidden="1" x14ac:dyDescent="0.3">
      <c r="A560" s="14" t="s">
        <v>2682</v>
      </c>
      <c r="B560" s="13" t="s">
        <v>557</v>
      </c>
      <c r="C560" s="14">
        <v>102598142</v>
      </c>
      <c r="D560" s="14" t="s">
        <v>59</v>
      </c>
      <c r="E560" s="16" t="s">
        <v>1604</v>
      </c>
      <c r="F560" s="16" t="s">
        <v>1605</v>
      </c>
      <c r="G560" s="15">
        <v>2146</v>
      </c>
      <c r="H560" s="14" t="s">
        <v>60</v>
      </c>
      <c r="I560" s="12">
        <v>1.0669999999999999</v>
      </c>
      <c r="J560" s="14" t="s">
        <v>17</v>
      </c>
    </row>
    <row r="561" spans="1:10" ht="14.4" hidden="1" x14ac:dyDescent="0.3">
      <c r="A561" s="14" t="s">
        <v>2683</v>
      </c>
      <c r="B561" s="13" t="s">
        <v>263</v>
      </c>
      <c r="C561" s="14">
        <v>794537855</v>
      </c>
      <c r="D561" s="14" t="s">
        <v>35</v>
      </c>
      <c r="E561" s="14" t="s">
        <v>36</v>
      </c>
      <c r="F561" s="14" t="s">
        <v>26</v>
      </c>
      <c r="G561" s="15">
        <v>518</v>
      </c>
      <c r="H561" s="14" t="s">
        <v>37</v>
      </c>
      <c r="I561" s="12">
        <v>0.98939999999999995</v>
      </c>
      <c r="J561" s="14" t="s">
        <v>17</v>
      </c>
    </row>
    <row r="562" spans="1:10" ht="14.4" hidden="1" x14ac:dyDescent="0.3">
      <c r="A562" s="14" t="s">
        <v>2684</v>
      </c>
      <c r="B562" s="13" t="s">
        <v>255</v>
      </c>
      <c r="C562" s="14">
        <v>894603689</v>
      </c>
      <c r="D562" s="14" t="s">
        <v>1566</v>
      </c>
      <c r="E562" s="16" t="s">
        <v>1596</v>
      </c>
      <c r="F562" s="16" t="s">
        <v>1597</v>
      </c>
      <c r="G562" s="15">
        <v>212</v>
      </c>
      <c r="H562" s="14" t="s">
        <v>23</v>
      </c>
      <c r="I562" s="12">
        <v>0.98939999999999995</v>
      </c>
      <c r="J562" s="14" t="s">
        <v>17</v>
      </c>
    </row>
    <row r="563" spans="1:10" ht="14.4" hidden="1" x14ac:dyDescent="0.3">
      <c r="A563" s="14" t="s">
        <v>2685</v>
      </c>
      <c r="B563" s="13" t="s">
        <v>447</v>
      </c>
      <c r="C563" s="14">
        <v>569328951</v>
      </c>
      <c r="D563" s="14" t="s">
        <v>29</v>
      </c>
      <c r="E563" s="16" t="s">
        <v>1600</v>
      </c>
      <c r="F563" s="16" t="s">
        <v>1601</v>
      </c>
      <c r="G563" s="15">
        <v>214</v>
      </c>
      <c r="H563" s="14" t="s">
        <v>23</v>
      </c>
      <c r="I563" s="12">
        <v>0.97</v>
      </c>
      <c r="J563" s="14" t="s">
        <v>17</v>
      </c>
    </row>
    <row r="564" spans="1:10" ht="14.4" hidden="1" x14ac:dyDescent="0.3">
      <c r="A564" s="14" t="s">
        <v>2686</v>
      </c>
      <c r="B564" s="13" t="s">
        <v>203</v>
      </c>
      <c r="C564" s="14">
        <v>777161773</v>
      </c>
      <c r="D564" s="14" t="s">
        <v>31</v>
      </c>
      <c r="E564" s="14" t="s">
        <v>32</v>
      </c>
      <c r="F564" s="14" t="s">
        <v>33</v>
      </c>
      <c r="G564" s="15">
        <v>250</v>
      </c>
      <c r="H564" s="14" t="s">
        <v>23</v>
      </c>
      <c r="I564" s="12">
        <v>0.97</v>
      </c>
      <c r="J564" s="14" t="s">
        <v>17</v>
      </c>
    </row>
    <row r="565" spans="1:10" ht="14.4" hidden="1" x14ac:dyDescent="0.3">
      <c r="A565" s="14" t="s">
        <v>2687</v>
      </c>
      <c r="B565" s="13" t="s">
        <v>330</v>
      </c>
      <c r="C565" s="14">
        <v>789106222</v>
      </c>
      <c r="D565" s="14" t="s">
        <v>59</v>
      </c>
      <c r="E565" s="16" t="s">
        <v>1604</v>
      </c>
      <c r="F565" s="16" t="s">
        <v>1605</v>
      </c>
      <c r="G565" s="15">
        <v>2157</v>
      </c>
      <c r="H565" s="14" t="s">
        <v>60</v>
      </c>
      <c r="I565" s="12">
        <v>1.0669999999999999</v>
      </c>
      <c r="J565" s="14" t="s">
        <v>17</v>
      </c>
    </row>
    <row r="566" spans="1:10" ht="14.4" hidden="1" x14ac:dyDescent="0.3">
      <c r="A566" s="14" t="s">
        <v>2688</v>
      </c>
      <c r="B566" s="13" t="s">
        <v>24</v>
      </c>
      <c r="C566" s="14">
        <v>408895072</v>
      </c>
      <c r="D566" s="14" t="s">
        <v>25</v>
      </c>
      <c r="E566" s="16" t="s">
        <v>1602</v>
      </c>
      <c r="F566" s="16" t="s">
        <v>1603</v>
      </c>
      <c r="G566" s="15">
        <v>205</v>
      </c>
      <c r="H566" s="14" t="s">
        <v>27</v>
      </c>
      <c r="I566" s="12">
        <v>0.98939999999999995</v>
      </c>
      <c r="J566" s="14" t="s">
        <v>17</v>
      </c>
    </row>
    <row r="567" spans="1:10" ht="14.4" hidden="1" x14ac:dyDescent="0.3">
      <c r="A567" s="14" t="s">
        <v>2689</v>
      </c>
      <c r="B567" s="13" t="s">
        <v>152</v>
      </c>
      <c r="C567" s="14">
        <v>140567531</v>
      </c>
      <c r="D567" s="14" t="s">
        <v>59</v>
      </c>
      <c r="E567" s="16" t="s">
        <v>1604</v>
      </c>
      <c r="F567" s="16" t="s">
        <v>1605</v>
      </c>
      <c r="G567" s="15">
        <v>2055</v>
      </c>
      <c r="H567" s="14" t="s">
        <v>60</v>
      </c>
      <c r="I567" s="12">
        <v>1.0669999999999999</v>
      </c>
      <c r="J567" s="14" t="s">
        <v>17</v>
      </c>
    </row>
    <row r="568" spans="1:10" ht="14.4" hidden="1" x14ac:dyDescent="0.3">
      <c r="A568" s="14" t="s">
        <v>2690</v>
      </c>
      <c r="B568" s="13" t="s">
        <v>390</v>
      </c>
      <c r="C568" s="14">
        <v>153202599</v>
      </c>
      <c r="D568" s="14" t="s">
        <v>31</v>
      </c>
      <c r="E568" s="14" t="s">
        <v>32</v>
      </c>
      <c r="F568" s="14" t="s">
        <v>33</v>
      </c>
      <c r="G568" s="15">
        <v>264</v>
      </c>
      <c r="H568" s="14" t="s">
        <v>23</v>
      </c>
      <c r="I568" s="12">
        <v>0.97</v>
      </c>
      <c r="J568" s="14" t="s">
        <v>17</v>
      </c>
    </row>
    <row r="569" spans="1:10" ht="14.4" hidden="1" x14ac:dyDescent="0.3">
      <c r="A569" s="14" t="s">
        <v>2691</v>
      </c>
      <c r="B569" s="13" t="s">
        <v>290</v>
      </c>
      <c r="C569" s="14">
        <v>694505005</v>
      </c>
      <c r="D569" s="14" t="s">
        <v>35</v>
      </c>
      <c r="E569" s="14" t="s">
        <v>36</v>
      </c>
      <c r="F569" s="14" t="s">
        <v>26</v>
      </c>
      <c r="G569" s="15">
        <v>524</v>
      </c>
      <c r="H569" s="14" t="s">
        <v>37</v>
      </c>
      <c r="I569" s="12">
        <v>0.98939999999999995</v>
      </c>
      <c r="J569" s="14" t="s">
        <v>17</v>
      </c>
    </row>
    <row r="570" spans="1:10" ht="14.4" hidden="1" x14ac:dyDescent="0.3">
      <c r="A570" s="14" t="s">
        <v>2692</v>
      </c>
      <c r="B570" s="13" t="s">
        <v>180</v>
      </c>
      <c r="C570" s="14">
        <v>282847236</v>
      </c>
      <c r="D570" s="14" t="s">
        <v>13</v>
      </c>
      <c r="E570" s="14" t="s">
        <v>14</v>
      </c>
      <c r="F570" s="14" t="s">
        <v>15</v>
      </c>
      <c r="G570" s="15">
        <v>1226</v>
      </c>
      <c r="H570" s="14" t="s">
        <v>16</v>
      </c>
      <c r="I570" s="12">
        <v>1.0669999999999999</v>
      </c>
      <c r="J570" s="14" t="s">
        <v>17</v>
      </c>
    </row>
    <row r="571" spans="1:10" ht="14.4" hidden="1" x14ac:dyDescent="0.3">
      <c r="A571" s="14" t="s">
        <v>2693</v>
      </c>
      <c r="B571" s="13" t="s">
        <v>232</v>
      </c>
      <c r="C571" s="14">
        <v>765604551</v>
      </c>
      <c r="D571" s="14" t="s">
        <v>39</v>
      </c>
      <c r="E571" s="16" t="s">
        <v>1598</v>
      </c>
      <c r="F571" s="16" t="s">
        <v>1599</v>
      </c>
      <c r="G571" s="15">
        <v>217</v>
      </c>
      <c r="H571" s="14" t="s">
        <v>23</v>
      </c>
      <c r="I571" s="12">
        <v>0.97</v>
      </c>
      <c r="J571" s="14" t="s">
        <v>17</v>
      </c>
    </row>
    <row r="572" spans="1:10" ht="14.4" hidden="1" x14ac:dyDescent="0.3">
      <c r="A572" s="14" t="s">
        <v>2694</v>
      </c>
      <c r="B572" s="13" t="s">
        <v>671</v>
      </c>
      <c r="C572" s="14">
        <v>598103047</v>
      </c>
      <c r="D572" s="14" t="s">
        <v>39</v>
      </c>
      <c r="E572" s="16" t="s">
        <v>1598</v>
      </c>
      <c r="F572" s="16" t="s">
        <v>1599</v>
      </c>
      <c r="G572" s="15">
        <v>211</v>
      </c>
      <c r="H572" s="14" t="s">
        <v>23</v>
      </c>
      <c r="I572" s="12">
        <v>1</v>
      </c>
      <c r="J572" s="14" t="s">
        <v>637</v>
      </c>
    </row>
    <row r="573" spans="1:10" ht="14.4" hidden="1" x14ac:dyDescent="0.3">
      <c r="A573" s="14" t="s">
        <v>2695</v>
      </c>
      <c r="B573" s="13" t="s">
        <v>631</v>
      </c>
      <c r="C573" s="14">
        <v>911708152</v>
      </c>
      <c r="D573" s="14" t="s">
        <v>35</v>
      </c>
      <c r="E573" s="14" t="s">
        <v>36</v>
      </c>
      <c r="F573" s="14" t="s">
        <v>26</v>
      </c>
      <c r="G573" s="15">
        <v>505</v>
      </c>
      <c r="H573" s="14" t="s">
        <v>37</v>
      </c>
      <c r="I573" s="12">
        <v>0.98939999999999995</v>
      </c>
      <c r="J573" s="14" t="s">
        <v>17</v>
      </c>
    </row>
    <row r="574" spans="1:10" ht="14.4" hidden="1" x14ac:dyDescent="0.3">
      <c r="A574" s="14" t="s">
        <v>2696</v>
      </c>
      <c r="B574" s="13" t="s">
        <v>645</v>
      </c>
      <c r="C574" s="14">
        <v>208894629</v>
      </c>
      <c r="D574" s="14" t="s">
        <v>59</v>
      </c>
      <c r="E574" s="16" t="s">
        <v>1604</v>
      </c>
      <c r="F574" s="16" t="s">
        <v>1605</v>
      </c>
      <c r="G574" s="15">
        <v>2047</v>
      </c>
      <c r="H574" s="14" t="s">
        <v>60</v>
      </c>
      <c r="I574" s="12">
        <v>1.1000000000000001</v>
      </c>
      <c r="J574" s="14" t="s">
        <v>637</v>
      </c>
    </row>
    <row r="575" spans="1:10" ht="14.4" hidden="1" x14ac:dyDescent="0.3">
      <c r="A575" s="14" t="s">
        <v>2697</v>
      </c>
      <c r="B575" s="13" t="s">
        <v>99</v>
      </c>
      <c r="C575" s="14">
        <v>985371330</v>
      </c>
      <c r="D575" s="14" t="s">
        <v>31</v>
      </c>
      <c r="E575" s="14" t="s">
        <v>32</v>
      </c>
      <c r="F575" s="14" t="s">
        <v>33</v>
      </c>
      <c r="G575" s="15">
        <v>268</v>
      </c>
      <c r="H575" s="14" t="s">
        <v>23</v>
      </c>
      <c r="I575" s="12">
        <v>0.97</v>
      </c>
      <c r="J575" s="14" t="s">
        <v>17</v>
      </c>
    </row>
    <row r="576" spans="1:10" ht="14.4" hidden="1" x14ac:dyDescent="0.3">
      <c r="A576" s="14" t="s">
        <v>2698</v>
      </c>
      <c r="B576" s="13" t="s">
        <v>644</v>
      </c>
      <c r="C576" s="14">
        <v>286266408</v>
      </c>
      <c r="D576" s="14" t="s">
        <v>39</v>
      </c>
      <c r="E576" s="16" t="s">
        <v>1598</v>
      </c>
      <c r="F576" s="16" t="s">
        <v>1599</v>
      </c>
      <c r="G576" s="15">
        <v>200</v>
      </c>
      <c r="H576" s="14" t="s">
        <v>23</v>
      </c>
      <c r="I576" s="12">
        <v>1</v>
      </c>
      <c r="J576" s="14" t="s">
        <v>637</v>
      </c>
    </row>
    <row r="577" spans="1:10" ht="14.4" hidden="1" x14ac:dyDescent="0.3">
      <c r="A577" s="14" t="s">
        <v>2699</v>
      </c>
      <c r="B577" s="13" t="s">
        <v>269</v>
      </c>
      <c r="C577" s="14">
        <v>799861233</v>
      </c>
      <c r="D577" s="14" t="s">
        <v>20</v>
      </c>
      <c r="E577" s="14" t="s">
        <v>21</v>
      </c>
      <c r="F577" s="14" t="s">
        <v>22</v>
      </c>
      <c r="G577" s="15">
        <v>108</v>
      </c>
      <c r="H577" s="14" t="s">
        <v>23</v>
      </c>
      <c r="I577" s="12">
        <v>0.97</v>
      </c>
      <c r="J577" s="14" t="s">
        <v>17</v>
      </c>
    </row>
    <row r="578" spans="1:10" ht="14.4" hidden="1" x14ac:dyDescent="0.3">
      <c r="A578" s="14" t="s">
        <v>2700</v>
      </c>
      <c r="B578" s="13" t="s">
        <v>120</v>
      </c>
      <c r="C578" s="14">
        <v>953908984</v>
      </c>
      <c r="D578" s="14" t="s">
        <v>1566</v>
      </c>
      <c r="E578" s="16" t="s">
        <v>1596</v>
      </c>
      <c r="F578" s="16" t="s">
        <v>1597</v>
      </c>
      <c r="G578" s="15">
        <v>208</v>
      </c>
      <c r="H578" s="14" t="s">
        <v>23</v>
      </c>
      <c r="I578" s="12">
        <v>0.98939999999999995</v>
      </c>
      <c r="J578" s="14" t="s">
        <v>17</v>
      </c>
    </row>
    <row r="579" spans="1:10" ht="14.4" hidden="1" x14ac:dyDescent="0.3">
      <c r="A579" s="14" t="s">
        <v>2701</v>
      </c>
      <c r="B579" s="13" t="s">
        <v>238</v>
      </c>
      <c r="C579" s="14">
        <v>904853949</v>
      </c>
      <c r="D579" s="14" t="s">
        <v>35</v>
      </c>
      <c r="E579" s="14" t="s">
        <v>36</v>
      </c>
      <c r="F579" s="14" t="s">
        <v>26</v>
      </c>
      <c r="G579" s="15">
        <v>544</v>
      </c>
      <c r="H579" s="14" t="s">
        <v>37</v>
      </c>
      <c r="I579" s="12">
        <v>0.98939999999999995</v>
      </c>
      <c r="J579" s="14" t="s">
        <v>17</v>
      </c>
    </row>
    <row r="580" spans="1:10" ht="14.4" hidden="1" x14ac:dyDescent="0.3">
      <c r="A580" s="14" t="s">
        <v>2702</v>
      </c>
      <c r="B580" s="13" t="s">
        <v>194</v>
      </c>
      <c r="C580" s="14">
        <v>693654191</v>
      </c>
      <c r="D580" s="14" t="s">
        <v>31</v>
      </c>
      <c r="E580" s="14" t="s">
        <v>32</v>
      </c>
      <c r="F580" s="14" t="s">
        <v>33</v>
      </c>
      <c r="G580" s="15">
        <v>269</v>
      </c>
      <c r="H580" s="14" t="s">
        <v>23</v>
      </c>
      <c r="I580" s="12">
        <v>0.97</v>
      </c>
      <c r="J580" s="14" t="s">
        <v>17</v>
      </c>
    </row>
    <row r="581" spans="1:10" ht="14.4" hidden="1" x14ac:dyDescent="0.3">
      <c r="A581" s="14" t="s">
        <v>2703</v>
      </c>
      <c r="B581" s="13" t="s">
        <v>640</v>
      </c>
      <c r="C581" s="14">
        <v>479920998</v>
      </c>
      <c r="D581" s="14" t="s">
        <v>1566</v>
      </c>
      <c r="E581" s="16" t="s">
        <v>1596</v>
      </c>
      <c r="F581" s="16" t="s">
        <v>1597</v>
      </c>
      <c r="G581" s="15">
        <v>219</v>
      </c>
      <c r="H581" s="14" t="s">
        <v>23</v>
      </c>
      <c r="I581" s="12">
        <v>1.02</v>
      </c>
      <c r="J581" s="14" t="s">
        <v>637</v>
      </c>
    </row>
    <row r="582" spans="1:10" ht="14.4" hidden="1" x14ac:dyDescent="0.3">
      <c r="A582" s="14" t="s">
        <v>2704</v>
      </c>
      <c r="B582" s="13" t="s">
        <v>499</v>
      </c>
      <c r="C582" s="14">
        <v>573674509</v>
      </c>
      <c r="D582" s="14" t="s">
        <v>35</v>
      </c>
      <c r="E582" s="14" t="s">
        <v>36</v>
      </c>
      <c r="F582" s="14" t="s">
        <v>26</v>
      </c>
      <c r="G582" s="15">
        <v>549</v>
      </c>
      <c r="H582" s="14" t="s">
        <v>37</v>
      </c>
      <c r="I582" s="12">
        <v>0.98939999999999995</v>
      </c>
      <c r="J582" s="14" t="s">
        <v>17</v>
      </c>
    </row>
    <row r="583" spans="1:10" ht="14.4" hidden="1" x14ac:dyDescent="0.3">
      <c r="A583" s="14" t="s">
        <v>2705</v>
      </c>
      <c r="B583" s="13" t="s">
        <v>626</v>
      </c>
      <c r="C583" s="14">
        <v>592248712</v>
      </c>
      <c r="D583" s="14" t="s">
        <v>31</v>
      </c>
      <c r="E583" s="14" t="s">
        <v>32</v>
      </c>
      <c r="F583" s="14" t="s">
        <v>33</v>
      </c>
      <c r="G583" s="15">
        <v>269</v>
      </c>
      <c r="H583" s="14" t="s">
        <v>23</v>
      </c>
      <c r="I583" s="12">
        <v>0.97</v>
      </c>
      <c r="J583" s="14" t="s">
        <v>17</v>
      </c>
    </row>
    <row r="584" spans="1:10" ht="14.4" hidden="1" x14ac:dyDescent="0.3">
      <c r="A584" s="14" t="s">
        <v>2706</v>
      </c>
      <c r="B584" s="13" t="s">
        <v>517</v>
      </c>
      <c r="C584" s="14">
        <v>921090502</v>
      </c>
      <c r="D584" s="14" t="s">
        <v>35</v>
      </c>
      <c r="E584" s="14" t="s">
        <v>36</v>
      </c>
      <c r="F584" s="14" t="s">
        <v>26</v>
      </c>
      <c r="G584" s="15">
        <v>548</v>
      </c>
      <c r="H584" s="14" t="s">
        <v>37</v>
      </c>
      <c r="I584" s="12">
        <v>0.98939999999999995</v>
      </c>
      <c r="J584" s="14" t="s">
        <v>17</v>
      </c>
    </row>
    <row r="585" spans="1:10" ht="14.4" hidden="1" x14ac:dyDescent="0.3">
      <c r="A585" s="14" t="s">
        <v>2707</v>
      </c>
      <c r="B585" s="13" t="s">
        <v>453</v>
      </c>
      <c r="C585" s="14">
        <v>881762228</v>
      </c>
      <c r="D585" s="14" t="s">
        <v>1566</v>
      </c>
      <c r="E585" s="16" t="s">
        <v>1596</v>
      </c>
      <c r="F585" s="16" t="s">
        <v>1597</v>
      </c>
      <c r="G585" s="15">
        <v>201</v>
      </c>
      <c r="H585" s="14" t="s">
        <v>23</v>
      </c>
      <c r="I585" s="12">
        <v>0.98939999999999995</v>
      </c>
      <c r="J585" s="14" t="s">
        <v>17</v>
      </c>
    </row>
    <row r="586" spans="1:10" ht="14.4" hidden="1" x14ac:dyDescent="0.3">
      <c r="A586" s="14" t="s">
        <v>2708</v>
      </c>
      <c r="B586" s="13" t="s">
        <v>548</v>
      </c>
      <c r="C586" s="14">
        <v>605415442</v>
      </c>
      <c r="D586" s="14" t="s">
        <v>59</v>
      </c>
      <c r="E586" s="16" t="s">
        <v>1604</v>
      </c>
      <c r="F586" s="16" t="s">
        <v>1605</v>
      </c>
      <c r="G586" s="15">
        <v>2027</v>
      </c>
      <c r="H586" s="14" t="s">
        <v>60</v>
      </c>
      <c r="I586" s="12">
        <v>1.0669999999999999</v>
      </c>
      <c r="J586" s="14" t="s">
        <v>17</v>
      </c>
    </row>
    <row r="587" spans="1:10" ht="14.4" hidden="1" x14ac:dyDescent="0.3">
      <c r="A587" s="14" t="s">
        <v>2709</v>
      </c>
      <c r="B587" s="13" t="s">
        <v>852</v>
      </c>
      <c r="C587" s="14">
        <v>816595393</v>
      </c>
      <c r="D587" s="14" t="s">
        <v>43</v>
      </c>
      <c r="E587" s="14" t="s">
        <v>44</v>
      </c>
      <c r="F587" s="14" t="s">
        <v>45</v>
      </c>
      <c r="G587" s="15">
        <v>108</v>
      </c>
      <c r="H587" s="14" t="s">
        <v>46</v>
      </c>
      <c r="I587" s="12">
        <v>1</v>
      </c>
      <c r="J587" s="14" t="s">
        <v>637</v>
      </c>
    </row>
    <row r="588" spans="1:10" ht="14.4" hidden="1" x14ac:dyDescent="0.3">
      <c r="A588" s="14" t="s">
        <v>2710</v>
      </c>
      <c r="B588" s="13" t="s">
        <v>153</v>
      </c>
      <c r="C588" s="14">
        <v>940164335</v>
      </c>
      <c r="D588" s="14" t="s">
        <v>13</v>
      </c>
      <c r="E588" s="14" t="s">
        <v>14</v>
      </c>
      <c r="F588" s="14" t="s">
        <v>15</v>
      </c>
      <c r="G588" s="15">
        <v>1225</v>
      </c>
      <c r="H588" s="14" t="s">
        <v>16</v>
      </c>
      <c r="I588" s="12">
        <v>1.0669999999999999</v>
      </c>
      <c r="J588" s="14" t="s">
        <v>17</v>
      </c>
    </row>
    <row r="589" spans="1:10" ht="14.4" hidden="1" x14ac:dyDescent="0.3">
      <c r="A589" s="14" t="s">
        <v>2711</v>
      </c>
      <c r="B589" s="13" t="s">
        <v>398</v>
      </c>
      <c r="C589" s="14">
        <v>931329134</v>
      </c>
      <c r="D589" s="14" t="s">
        <v>35</v>
      </c>
      <c r="E589" s="14" t="s">
        <v>36</v>
      </c>
      <c r="F589" s="14" t="s">
        <v>26</v>
      </c>
      <c r="G589" s="15">
        <v>540</v>
      </c>
      <c r="H589" s="14" t="s">
        <v>37</v>
      </c>
      <c r="I589" s="12">
        <v>0.98939999999999995</v>
      </c>
      <c r="J589" s="14" t="s">
        <v>17</v>
      </c>
    </row>
    <row r="590" spans="1:10" ht="14.4" hidden="1" x14ac:dyDescent="0.3">
      <c r="A590" s="14" t="s">
        <v>2712</v>
      </c>
      <c r="B590" s="13" t="s">
        <v>181</v>
      </c>
      <c r="C590" s="14">
        <v>497721877</v>
      </c>
      <c r="D590" s="14" t="s">
        <v>20</v>
      </c>
      <c r="E590" s="14" t="s">
        <v>21</v>
      </c>
      <c r="F590" s="14" t="s">
        <v>22</v>
      </c>
      <c r="G590" s="15">
        <v>105</v>
      </c>
      <c r="H590" s="14" t="s">
        <v>23</v>
      </c>
      <c r="I590" s="12">
        <v>0.97</v>
      </c>
      <c r="J590" s="14" t="s">
        <v>17</v>
      </c>
    </row>
    <row r="591" spans="1:10" ht="14.4" hidden="1" x14ac:dyDescent="0.3">
      <c r="A591" s="14" t="s">
        <v>2713</v>
      </c>
      <c r="B591" s="13" t="s">
        <v>616</v>
      </c>
      <c r="C591" s="14">
        <v>441101414</v>
      </c>
      <c r="D591" s="14" t="s">
        <v>35</v>
      </c>
      <c r="E591" s="14" t="s">
        <v>36</v>
      </c>
      <c r="F591" s="14" t="s">
        <v>26</v>
      </c>
      <c r="G591" s="15">
        <v>538</v>
      </c>
      <c r="H591" s="14" t="s">
        <v>37</v>
      </c>
      <c r="I591" s="12">
        <v>0.98939999999999995</v>
      </c>
      <c r="J591" s="14" t="s">
        <v>17</v>
      </c>
    </row>
    <row r="592" spans="1:10" ht="14.4" hidden="1" x14ac:dyDescent="0.3">
      <c r="A592" s="14" t="s">
        <v>2714</v>
      </c>
      <c r="B592" s="13" t="s">
        <v>476</v>
      </c>
      <c r="C592" s="14">
        <v>696775269</v>
      </c>
      <c r="D592" s="14" t="s">
        <v>59</v>
      </c>
      <c r="E592" s="16" t="s">
        <v>1604</v>
      </c>
      <c r="F592" s="16" t="s">
        <v>1605</v>
      </c>
      <c r="G592" s="15">
        <v>2049</v>
      </c>
      <c r="H592" s="14" t="s">
        <v>60</v>
      </c>
      <c r="I592" s="12">
        <v>1.0669999999999999</v>
      </c>
      <c r="J592" s="14" t="s">
        <v>17</v>
      </c>
    </row>
    <row r="593" spans="1:10" ht="14.4" hidden="1" x14ac:dyDescent="0.3">
      <c r="A593" s="14" t="s">
        <v>2715</v>
      </c>
      <c r="B593" s="13" t="s">
        <v>455</v>
      </c>
      <c r="C593" s="14">
        <v>419138027</v>
      </c>
      <c r="D593" s="14" t="s">
        <v>31</v>
      </c>
      <c r="E593" s="14" t="s">
        <v>32</v>
      </c>
      <c r="F593" s="14" t="s">
        <v>33</v>
      </c>
      <c r="G593" s="15">
        <v>250</v>
      </c>
      <c r="H593" s="14" t="s">
        <v>23</v>
      </c>
      <c r="I593" s="12">
        <v>0.97</v>
      </c>
      <c r="J593" s="14" t="s">
        <v>17</v>
      </c>
    </row>
    <row r="594" spans="1:10" ht="14.4" hidden="1" x14ac:dyDescent="0.3">
      <c r="A594" s="14" t="s">
        <v>2716</v>
      </c>
      <c r="B594" s="13" t="s">
        <v>276</v>
      </c>
      <c r="C594" s="14">
        <v>755800044</v>
      </c>
      <c r="D594" s="14" t="s">
        <v>59</v>
      </c>
      <c r="E594" s="16" t="s">
        <v>1604</v>
      </c>
      <c r="F594" s="16" t="s">
        <v>1605</v>
      </c>
      <c r="G594" s="15">
        <v>2189</v>
      </c>
      <c r="H594" s="14" t="s">
        <v>60</v>
      </c>
      <c r="I594" s="12">
        <v>1.0669999999999999</v>
      </c>
      <c r="J594" s="14" t="s">
        <v>17</v>
      </c>
    </row>
    <row r="595" spans="1:10" ht="14.4" hidden="1" x14ac:dyDescent="0.3">
      <c r="A595" s="14" t="s">
        <v>2717</v>
      </c>
      <c r="B595" s="13" t="s">
        <v>326</v>
      </c>
      <c r="C595" s="14">
        <v>672074308</v>
      </c>
      <c r="D595" s="14" t="s">
        <v>35</v>
      </c>
      <c r="E595" s="14" t="s">
        <v>36</v>
      </c>
      <c r="F595" s="14" t="s">
        <v>26</v>
      </c>
      <c r="G595" s="15">
        <v>529</v>
      </c>
      <c r="H595" s="14" t="s">
        <v>37</v>
      </c>
      <c r="I595" s="12">
        <v>0.98939999999999995</v>
      </c>
      <c r="J595" s="14" t="s">
        <v>17</v>
      </c>
    </row>
    <row r="596" spans="1:10" ht="14.4" hidden="1" x14ac:dyDescent="0.3">
      <c r="A596" s="14" t="s">
        <v>2718</v>
      </c>
      <c r="B596" s="13" t="s">
        <v>209</v>
      </c>
      <c r="C596" s="14">
        <v>179337362</v>
      </c>
      <c r="D596" s="14" t="s">
        <v>43</v>
      </c>
      <c r="E596" s="14" t="s">
        <v>44</v>
      </c>
      <c r="F596" s="14" t="s">
        <v>45</v>
      </c>
      <c r="G596" s="15">
        <v>101</v>
      </c>
      <c r="H596" s="14" t="s">
        <v>46</v>
      </c>
      <c r="I596" s="12">
        <v>0.97</v>
      </c>
      <c r="J596" s="14" t="s">
        <v>17</v>
      </c>
    </row>
    <row r="597" spans="1:10" ht="14.4" hidden="1" x14ac:dyDescent="0.3">
      <c r="A597" s="14" t="s">
        <v>2719</v>
      </c>
      <c r="B597" s="13" t="s">
        <v>245</v>
      </c>
      <c r="C597" s="14">
        <v>860891960</v>
      </c>
      <c r="D597" s="14" t="s">
        <v>43</v>
      </c>
      <c r="E597" s="14" t="s">
        <v>44</v>
      </c>
      <c r="F597" s="14" t="s">
        <v>45</v>
      </c>
      <c r="G597" s="15">
        <v>106</v>
      </c>
      <c r="H597" s="14" t="s">
        <v>46</v>
      </c>
      <c r="I597" s="12">
        <v>0.97</v>
      </c>
      <c r="J597" s="14" t="s">
        <v>17</v>
      </c>
    </row>
    <row r="598" spans="1:10" ht="14.4" hidden="1" x14ac:dyDescent="0.3">
      <c r="A598" s="14" t="s">
        <v>2720</v>
      </c>
      <c r="B598" s="13" t="s">
        <v>48</v>
      </c>
      <c r="C598" s="14">
        <v>603811216</v>
      </c>
      <c r="D598" s="14" t="s">
        <v>43</v>
      </c>
      <c r="E598" s="14" t="s">
        <v>44</v>
      </c>
      <c r="F598" s="14" t="s">
        <v>45</v>
      </c>
      <c r="G598" s="15">
        <v>108</v>
      </c>
      <c r="H598" s="14" t="s">
        <v>46</v>
      </c>
      <c r="I598" s="12">
        <v>0.97</v>
      </c>
      <c r="J598" s="14" t="s">
        <v>17</v>
      </c>
    </row>
    <row r="599" spans="1:10" ht="14.4" hidden="1" x14ac:dyDescent="0.3">
      <c r="A599" s="14" t="s">
        <v>2721</v>
      </c>
      <c r="B599" s="13" t="s">
        <v>389</v>
      </c>
      <c r="C599" s="14">
        <v>478490350</v>
      </c>
      <c r="D599" s="14" t="s">
        <v>35</v>
      </c>
      <c r="E599" s="14" t="s">
        <v>36</v>
      </c>
      <c r="F599" s="14" t="s">
        <v>26</v>
      </c>
      <c r="G599" s="15">
        <v>527</v>
      </c>
      <c r="H599" s="14" t="s">
        <v>37</v>
      </c>
      <c r="I599" s="12">
        <v>0.98939999999999995</v>
      </c>
      <c r="J599" s="14" t="s">
        <v>17</v>
      </c>
    </row>
    <row r="600" spans="1:10" ht="14.4" hidden="1" x14ac:dyDescent="0.3">
      <c r="A600" s="14" t="s">
        <v>2722</v>
      </c>
      <c r="B600" s="13" t="s">
        <v>677</v>
      </c>
      <c r="C600" s="14">
        <v>671877243</v>
      </c>
      <c r="D600" s="14" t="s">
        <v>35</v>
      </c>
      <c r="E600" s="14" t="s">
        <v>36</v>
      </c>
      <c r="F600" s="14" t="s">
        <v>26</v>
      </c>
      <c r="G600" s="15">
        <v>505</v>
      </c>
      <c r="H600" s="14" t="s">
        <v>37</v>
      </c>
      <c r="I600" s="12">
        <v>1.02</v>
      </c>
      <c r="J600" s="14" t="s">
        <v>637</v>
      </c>
    </row>
    <row r="601" spans="1:10" ht="14.4" hidden="1" x14ac:dyDescent="0.3">
      <c r="A601" s="14" t="s">
        <v>2723</v>
      </c>
      <c r="B601" s="13" t="s">
        <v>298</v>
      </c>
      <c r="C601" s="14">
        <v>322466377</v>
      </c>
      <c r="D601" s="14" t="s">
        <v>1566</v>
      </c>
      <c r="E601" s="16" t="s">
        <v>1596</v>
      </c>
      <c r="F601" s="16" t="s">
        <v>1597</v>
      </c>
      <c r="G601" s="15">
        <v>203</v>
      </c>
      <c r="H601" s="14" t="s">
        <v>23</v>
      </c>
      <c r="I601" s="12">
        <v>0.98939999999999995</v>
      </c>
      <c r="J601" s="14" t="s">
        <v>17</v>
      </c>
    </row>
    <row r="602" spans="1:10" ht="14.4" hidden="1" x14ac:dyDescent="0.3">
      <c r="A602" s="14" t="s">
        <v>2131</v>
      </c>
      <c r="B602" s="13" t="s">
        <v>121</v>
      </c>
      <c r="C602" s="14">
        <v>474556143</v>
      </c>
      <c r="D602" s="14" t="s">
        <v>35</v>
      </c>
      <c r="E602" s="14" t="s">
        <v>36</v>
      </c>
      <c r="F602" s="14" t="s">
        <v>26</v>
      </c>
      <c r="G602" s="15">
        <v>522</v>
      </c>
      <c r="H602" s="14" t="s">
        <v>37</v>
      </c>
      <c r="I602" s="12">
        <v>0.98939999999999995</v>
      </c>
      <c r="J602" s="14" t="s">
        <v>17</v>
      </c>
    </row>
    <row r="603" spans="1:10" ht="14.4" hidden="1" x14ac:dyDescent="0.3">
      <c r="A603" s="14" t="s">
        <v>2724</v>
      </c>
      <c r="B603" s="13" t="s">
        <v>686</v>
      </c>
      <c r="C603" s="14">
        <v>432185749</v>
      </c>
      <c r="D603" s="14" t="s">
        <v>35</v>
      </c>
      <c r="E603" s="14" t="s">
        <v>36</v>
      </c>
      <c r="F603" s="14" t="s">
        <v>26</v>
      </c>
      <c r="G603" s="15">
        <v>505</v>
      </c>
      <c r="H603" s="14" t="s">
        <v>37</v>
      </c>
      <c r="I603" s="12">
        <v>1.02</v>
      </c>
      <c r="J603" s="14" t="s">
        <v>637</v>
      </c>
    </row>
    <row r="604" spans="1:10" ht="14.4" hidden="1" x14ac:dyDescent="0.3">
      <c r="A604" s="14" t="s">
        <v>2725</v>
      </c>
      <c r="B604" s="13" t="s">
        <v>838</v>
      </c>
      <c r="C604" s="14">
        <v>254396577</v>
      </c>
      <c r="D604" s="14" t="s">
        <v>29</v>
      </c>
      <c r="E604" s="16" t="s">
        <v>1600</v>
      </c>
      <c r="F604" s="16" t="s">
        <v>1601</v>
      </c>
      <c r="G604" s="15">
        <v>219</v>
      </c>
      <c r="H604" s="14" t="s">
        <v>23</v>
      </c>
      <c r="I604" s="12">
        <v>1</v>
      </c>
      <c r="J604" s="14" t="s">
        <v>637</v>
      </c>
    </row>
    <row r="605" spans="1:10" ht="14.4" hidden="1" x14ac:dyDescent="0.3">
      <c r="A605" s="14" t="s">
        <v>2726</v>
      </c>
      <c r="B605" s="13" t="s">
        <v>812</v>
      </c>
      <c r="C605" s="14">
        <v>550677560</v>
      </c>
      <c r="D605" s="14" t="s">
        <v>1566</v>
      </c>
      <c r="E605" s="16" t="s">
        <v>1596</v>
      </c>
      <c r="F605" s="16" t="s">
        <v>1597</v>
      </c>
      <c r="G605" s="15">
        <v>217</v>
      </c>
      <c r="H605" s="14" t="s">
        <v>23</v>
      </c>
      <c r="I605" s="12">
        <v>1</v>
      </c>
      <c r="J605" s="14" t="s">
        <v>637</v>
      </c>
    </row>
    <row r="606" spans="1:10" ht="14.4" hidden="1" x14ac:dyDescent="0.3">
      <c r="A606" s="14" t="s">
        <v>2727</v>
      </c>
      <c r="B606" s="13" t="s">
        <v>768</v>
      </c>
      <c r="C606" s="14">
        <v>270076751</v>
      </c>
      <c r="D606" s="14" t="s">
        <v>31</v>
      </c>
      <c r="E606" s="14" t="s">
        <v>32</v>
      </c>
      <c r="F606" s="14" t="s">
        <v>33</v>
      </c>
      <c r="G606" s="15">
        <v>2106</v>
      </c>
      <c r="H606" s="14" t="s">
        <v>23</v>
      </c>
      <c r="I606" s="12">
        <v>1.1000000000000001</v>
      </c>
      <c r="J606" s="14" t="s">
        <v>637</v>
      </c>
    </row>
    <row r="607" spans="1:10" ht="14.4" hidden="1" x14ac:dyDescent="0.3">
      <c r="A607" s="14" t="s">
        <v>2728</v>
      </c>
      <c r="B607" s="13" t="s">
        <v>80</v>
      </c>
      <c r="C607" s="14">
        <v>882825432</v>
      </c>
      <c r="D607" s="14" t="s">
        <v>59</v>
      </c>
      <c r="E607" s="16" t="s">
        <v>1604</v>
      </c>
      <c r="F607" s="16" t="s">
        <v>1605</v>
      </c>
      <c r="G607" s="15">
        <v>2075</v>
      </c>
      <c r="H607" s="14" t="s">
        <v>60</v>
      </c>
      <c r="I607" s="12">
        <v>1.0669999999999999</v>
      </c>
      <c r="J607" s="14" t="s">
        <v>17</v>
      </c>
    </row>
    <row r="608" spans="1:10" ht="14.4" hidden="1" x14ac:dyDescent="0.3">
      <c r="A608" s="14" t="s">
        <v>2729</v>
      </c>
      <c r="B608" s="13" t="s">
        <v>218</v>
      </c>
      <c r="C608" s="14">
        <v>235964547</v>
      </c>
      <c r="D608" s="14" t="s">
        <v>43</v>
      </c>
      <c r="E608" s="14" t="s">
        <v>44</v>
      </c>
      <c r="F608" s="14" t="s">
        <v>45</v>
      </c>
      <c r="G608" s="15">
        <v>104</v>
      </c>
      <c r="H608" s="14" t="s">
        <v>46</v>
      </c>
      <c r="I608" s="12">
        <v>0.97</v>
      </c>
      <c r="J608" s="14" t="s">
        <v>17</v>
      </c>
    </row>
    <row r="609" spans="1:10" ht="14.4" hidden="1" x14ac:dyDescent="0.3">
      <c r="A609" s="14" t="s">
        <v>2730</v>
      </c>
      <c r="B609" s="13" t="s">
        <v>89</v>
      </c>
      <c r="C609" s="14">
        <v>883160897</v>
      </c>
      <c r="D609" s="14" t="s">
        <v>39</v>
      </c>
      <c r="E609" s="16" t="s">
        <v>1598</v>
      </c>
      <c r="F609" s="16" t="s">
        <v>1599</v>
      </c>
      <c r="G609" s="15">
        <v>213</v>
      </c>
      <c r="H609" s="14" t="s">
        <v>23</v>
      </c>
      <c r="I609" s="12">
        <v>0.97</v>
      </c>
      <c r="J609" s="14" t="s">
        <v>17</v>
      </c>
    </row>
    <row r="610" spans="1:10" ht="14.4" hidden="1" x14ac:dyDescent="0.3">
      <c r="A610" s="14" t="s">
        <v>2731</v>
      </c>
      <c r="B610" s="13" t="s">
        <v>254</v>
      </c>
      <c r="C610" s="14">
        <v>841101167</v>
      </c>
      <c r="D610" s="14" t="s">
        <v>43</v>
      </c>
      <c r="E610" s="14" t="s">
        <v>44</v>
      </c>
      <c r="F610" s="14" t="s">
        <v>45</v>
      </c>
      <c r="G610" s="15">
        <v>100</v>
      </c>
      <c r="H610" s="14" t="s">
        <v>46</v>
      </c>
      <c r="I610" s="12">
        <v>0.97</v>
      </c>
      <c r="J610" s="14" t="s">
        <v>17</v>
      </c>
    </row>
    <row r="611" spans="1:10" ht="14.4" hidden="1" x14ac:dyDescent="0.3">
      <c r="A611" s="14" t="s">
        <v>2732</v>
      </c>
      <c r="B611" s="13" t="s">
        <v>285</v>
      </c>
      <c r="C611" s="14">
        <v>546989743</v>
      </c>
      <c r="D611" s="14" t="s">
        <v>59</v>
      </c>
      <c r="E611" s="16" t="s">
        <v>1604</v>
      </c>
      <c r="F611" s="16" t="s">
        <v>1605</v>
      </c>
      <c r="G611" s="15">
        <v>2200</v>
      </c>
      <c r="H611" s="14" t="s">
        <v>60</v>
      </c>
      <c r="I611" s="12">
        <v>1.0669999999999999</v>
      </c>
      <c r="J611" s="14" t="s">
        <v>17</v>
      </c>
    </row>
    <row r="612" spans="1:10" ht="14.4" hidden="1" x14ac:dyDescent="0.3">
      <c r="A612" s="14" t="s">
        <v>2733</v>
      </c>
      <c r="B612" s="13" t="s">
        <v>387</v>
      </c>
      <c r="C612" s="14">
        <v>604021990</v>
      </c>
      <c r="D612" s="14" t="s">
        <v>43</v>
      </c>
      <c r="E612" s="14" t="s">
        <v>44</v>
      </c>
      <c r="F612" s="14" t="s">
        <v>45</v>
      </c>
      <c r="G612" s="15">
        <v>107</v>
      </c>
      <c r="H612" s="14" t="s">
        <v>46</v>
      </c>
      <c r="I612" s="12">
        <v>0.97</v>
      </c>
      <c r="J612" s="14" t="s">
        <v>17</v>
      </c>
    </row>
    <row r="613" spans="1:10" ht="14.4" hidden="1" x14ac:dyDescent="0.3">
      <c r="A613" s="14" t="s">
        <v>2734</v>
      </c>
      <c r="B613" s="13" t="s">
        <v>797</v>
      </c>
      <c r="C613" s="14">
        <v>278347813</v>
      </c>
      <c r="D613" s="14" t="s">
        <v>1566</v>
      </c>
      <c r="E613" s="16" t="s">
        <v>1596</v>
      </c>
      <c r="F613" s="16" t="s">
        <v>1597</v>
      </c>
      <c r="G613" s="15">
        <v>106</v>
      </c>
      <c r="H613" s="14" t="s">
        <v>23</v>
      </c>
      <c r="I613" s="12">
        <v>1</v>
      </c>
      <c r="J613" s="14" t="s">
        <v>637</v>
      </c>
    </row>
    <row r="614" spans="1:10" ht="14.4" hidden="1" x14ac:dyDescent="0.3">
      <c r="A614" s="14" t="s">
        <v>2735</v>
      </c>
      <c r="B614" s="13" t="s">
        <v>843</v>
      </c>
      <c r="C614" s="14">
        <v>783637157</v>
      </c>
      <c r="D614" s="14" t="s">
        <v>43</v>
      </c>
      <c r="E614" s="14" t="s">
        <v>44</v>
      </c>
      <c r="F614" s="14" t="s">
        <v>45</v>
      </c>
      <c r="G614" s="15">
        <v>110</v>
      </c>
      <c r="H614" s="14" t="s">
        <v>46</v>
      </c>
      <c r="I614" s="12">
        <v>1</v>
      </c>
      <c r="J614" s="14" t="s">
        <v>637</v>
      </c>
    </row>
    <row r="615" spans="1:10" ht="14.4" hidden="1" x14ac:dyDescent="0.3">
      <c r="A615" s="14" t="s">
        <v>2736</v>
      </c>
      <c r="B615" s="13" t="s">
        <v>773</v>
      </c>
      <c r="C615" s="14">
        <v>755965261</v>
      </c>
      <c r="D615" s="14" t="s">
        <v>20</v>
      </c>
      <c r="E615" s="14" t="s">
        <v>21</v>
      </c>
      <c r="F615" s="14" t="s">
        <v>22</v>
      </c>
      <c r="G615" s="15">
        <v>525</v>
      </c>
      <c r="H615" s="14" t="s">
        <v>23</v>
      </c>
      <c r="I615" s="12">
        <v>1.02</v>
      </c>
      <c r="J615" s="14" t="s">
        <v>637</v>
      </c>
    </row>
    <row r="616" spans="1:10" ht="14.4" hidden="1" x14ac:dyDescent="0.3">
      <c r="A616" s="14" t="s">
        <v>2737</v>
      </c>
      <c r="B616" s="13" t="s">
        <v>332</v>
      </c>
      <c r="C616" s="14">
        <v>171872744</v>
      </c>
      <c r="D616" s="14" t="s">
        <v>20</v>
      </c>
      <c r="E616" s="14" t="s">
        <v>21</v>
      </c>
      <c r="F616" s="14" t="s">
        <v>22</v>
      </c>
      <c r="G616" s="15">
        <v>105</v>
      </c>
      <c r="H616" s="14" t="s">
        <v>23</v>
      </c>
      <c r="I616" s="12">
        <v>0.97</v>
      </c>
      <c r="J616" s="14" t="s">
        <v>17</v>
      </c>
    </row>
    <row r="617" spans="1:10" ht="14.4" hidden="1" x14ac:dyDescent="0.3">
      <c r="A617" s="14" t="s">
        <v>2738</v>
      </c>
      <c r="B617" s="13" t="s">
        <v>633</v>
      </c>
      <c r="C617" s="14">
        <v>898484967</v>
      </c>
      <c r="D617" s="14" t="s">
        <v>29</v>
      </c>
      <c r="E617" s="16" t="s">
        <v>1600</v>
      </c>
      <c r="F617" s="16" t="s">
        <v>1601</v>
      </c>
      <c r="G617" s="15">
        <v>204</v>
      </c>
      <c r="H617" s="14" t="s">
        <v>23</v>
      </c>
      <c r="I617" s="12">
        <v>0.97</v>
      </c>
      <c r="J617" s="14" t="s">
        <v>17</v>
      </c>
    </row>
    <row r="618" spans="1:10" ht="14.4" hidden="1" x14ac:dyDescent="0.3">
      <c r="A618" s="14" t="s">
        <v>2739</v>
      </c>
      <c r="B618" s="13" t="s">
        <v>567</v>
      </c>
      <c r="C618" s="14">
        <v>436875565</v>
      </c>
      <c r="D618" s="14" t="s">
        <v>13</v>
      </c>
      <c r="E618" s="14" t="s">
        <v>14</v>
      </c>
      <c r="F618" s="14" t="s">
        <v>15</v>
      </c>
      <c r="G618" s="15">
        <v>1311</v>
      </c>
      <c r="H618" s="14" t="s">
        <v>16</v>
      </c>
      <c r="I618" s="12">
        <v>1.0669999999999999</v>
      </c>
      <c r="J618" s="14" t="s">
        <v>17</v>
      </c>
    </row>
    <row r="619" spans="1:10" ht="14.4" hidden="1" x14ac:dyDescent="0.3">
      <c r="A619" s="14" t="s">
        <v>2740</v>
      </c>
      <c r="B619" s="13" t="s">
        <v>810</v>
      </c>
      <c r="C619" s="14">
        <v>981152308</v>
      </c>
      <c r="D619" s="14" t="s">
        <v>39</v>
      </c>
      <c r="E619" s="16" t="s">
        <v>1598</v>
      </c>
      <c r="F619" s="16" t="s">
        <v>1599</v>
      </c>
      <c r="G619" s="15">
        <v>269</v>
      </c>
      <c r="H619" s="14" t="s">
        <v>23</v>
      </c>
      <c r="I619" s="12">
        <v>1</v>
      </c>
      <c r="J619" s="14" t="s">
        <v>637</v>
      </c>
    </row>
    <row r="620" spans="1:10" ht="14.4" hidden="1" x14ac:dyDescent="0.3">
      <c r="A620" s="14" t="s">
        <v>2741</v>
      </c>
      <c r="B620" s="13" t="s">
        <v>836</v>
      </c>
      <c r="C620" s="14">
        <v>756650717</v>
      </c>
      <c r="D620" s="14" t="s">
        <v>35</v>
      </c>
      <c r="E620" s="14" t="s">
        <v>36</v>
      </c>
      <c r="F620" s="14" t="s">
        <v>26</v>
      </c>
      <c r="G620" s="15">
        <v>520</v>
      </c>
      <c r="H620" s="14" t="s">
        <v>37</v>
      </c>
      <c r="I620" s="12">
        <v>1.02</v>
      </c>
      <c r="J620" s="14" t="s">
        <v>637</v>
      </c>
    </row>
    <row r="621" spans="1:10" ht="14.4" hidden="1" x14ac:dyDescent="0.3">
      <c r="A621" s="14" t="s">
        <v>1616</v>
      </c>
      <c r="B621" s="13" t="s">
        <v>790</v>
      </c>
      <c r="C621" s="14">
        <v>589709431</v>
      </c>
      <c r="D621" s="14" t="s">
        <v>39</v>
      </c>
      <c r="E621" s="16" t="s">
        <v>1598</v>
      </c>
      <c r="F621" s="16" t="s">
        <v>1599</v>
      </c>
      <c r="G621" s="15">
        <v>207</v>
      </c>
      <c r="H621" s="14" t="s">
        <v>23</v>
      </c>
      <c r="I621" s="12">
        <v>1.02</v>
      </c>
      <c r="J621" s="14" t="s">
        <v>637</v>
      </c>
    </row>
    <row r="622" spans="1:10" ht="14.4" hidden="1" x14ac:dyDescent="0.3">
      <c r="A622" s="14" t="s">
        <v>2742</v>
      </c>
      <c r="B622" s="13" t="s">
        <v>766</v>
      </c>
      <c r="C622" s="14">
        <v>517089868</v>
      </c>
      <c r="D622" s="14" t="s">
        <v>29</v>
      </c>
      <c r="E622" s="16" t="s">
        <v>1600</v>
      </c>
      <c r="F622" s="16" t="s">
        <v>1601</v>
      </c>
      <c r="G622" s="15">
        <v>202</v>
      </c>
      <c r="H622" s="14" t="s">
        <v>23</v>
      </c>
      <c r="I622" s="12">
        <v>1</v>
      </c>
      <c r="J622" s="14" t="s">
        <v>637</v>
      </c>
    </row>
    <row r="623" spans="1:10" ht="14.4" hidden="1" x14ac:dyDescent="0.3">
      <c r="A623" s="14" t="s">
        <v>2743</v>
      </c>
      <c r="B623" s="13" t="s">
        <v>569</v>
      </c>
      <c r="C623" s="14">
        <v>208239724</v>
      </c>
      <c r="D623" s="14" t="s">
        <v>43</v>
      </c>
      <c r="E623" s="14" t="s">
        <v>44</v>
      </c>
      <c r="F623" s="14" t="s">
        <v>45</v>
      </c>
      <c r="G623" s="15">
        <v>102</v>
      </c>
      <c r="H623" s="14" t="s">
        <v>46</v>
      </c>
      <c r="I623" s="12">
        <v>0.97</v>
      </c>
      <c r="J623" s="14" t="s">
        <v>17</v>
      </c>
    </row>
    <row r="624" spans="1:10" ht="14.4" hidden="1" x14ac:dyDescent="0.3">
      <c r="A624" s="14" t="s">
        <v>2744</v>
      </c>
      <c r="B624" s="13" t="s">
        <v>610</v>
      </c>
      <c r="C624" s="14">
        <v>873337577</v>
      </c>
      <c r="D624" s="14" t="s">
        <v>39</v>
      </c>
      <c r="E624" s="16" t="s">
        <v>1598</v>
      </c>
      <c r="F624" s="16" t="s">
        <v>1599</v>
      </c>
      <c r="G624" s="15">
        <v>204</v>
      </c>
      <c r="H624" s="14" t="s">
        <v>23</v>
      </c>
      <c r="I624" s="12">
        <v>0.97</v>
      </c>
      <c r="J624" s="14" t="s">
        <v>17</v>
      </c>
    </row>
    <row r="625" spans="1:10" ht="14.4" hidden="1" x14ac:dyDescent="0.3">
      <c r="A625" s="14" t="s">
        <v>2745</v>
      </c>
      <c r="B625" s="13" t="s">
        <v>525</v>
      </c>
      <c r="C625" s="14">
        <v>548352943</v>
      </c>
      <c r="D625" s="14" t="s">
        <v>1566</v>
      </c>
      <c r="E625" s="16" t="s">
        <v>1596</v>
      </c>
      <c r="F625" s="16" t="s">
        <v>1597</v>
      </c>
      <c r="G625" s="15">
        <v>220</v>
      </c>
      <c r="H625" s="14" t="s">
        <v>23</v>
      </c>
      <c r="I625" s="12">
        <v>0.98939999999999995</v>
      </c>
      <c r="J625" s="14" t="s">
        <v>17</v>
      </c>
    </row>
    <row r="626" spans="1:10" ht="14.4" hidden="1" x14ac:dyDescent="0.3">
      <c r="A626" s="14" t="s">
        <v>2746</v>
      </c>
      <c r="B626" s="13" t="s">
        <v>370</v>
      </c>
      <c r="C626" s="14">
        <v>289556270</v>
      </c>
      <c r="D626" s="14" t="s">
        <v>1566</v>
      </c>
      <c r="E626" s="16" t="s">
        <v>1596</v>
      </c>
      <c r="F626" s="16" t="s">
        <v>1597</v>
      </c>
      <c r="G626" s="15">
        <v>203</v>
      </c>
      <c r="H626" s="14" t="s">
        <v>23</v>
      </c>
      <c r="I626" s="12">
        <v>0.98939999999999995</v>
      </c>
      <c r="J626" s="14" t="s">
        <v>17</v>
      </c>
    </row>
    <row r="627" spans="1:10" ht="14.4" hidden="1" x14ac:dyDescent="0.3">
      <c r="A627" s="14" t="s">
        <v>2747</v>
      </c>
      <c r="B627" s="13" t="s">
        <v>656</v>
      </c>
      <c r="C627" s="14">
        <v>980496660</v>
      </c>
      <c r="D627" s="14" t="s">
        <v>20</v>
      </c>
      <c r="E627" s="14" t="s">
        <v>21</v>
      </c>
      <c r="F627" s="14" t="s">
        <v>22</v>
      </c>
      <c r="G627" s="15">
        <v>105</v>
      </c>
      <c r="H627" s="14" t="s">
        <v>23</v>
      </c>
      <c r="I627" s="12">
        <v>1</v>
      </c>
      <c r="J627" s="14" t="s">
        <v>637</v>
      </c>
    </row>
    <row r="628" spans="1:10" ht="14.4" hidden="1" x14ac:dyDescent="0.3">
      <c r="A628" s="14" t="s">
        <v>2748</v>
      </c>
      <c r="B628" s="13" t="s">
        <v>352</v>
      </c>
      <c r="C628" s="14">
        <v>457782143</v>
      </c>
      <c r="D628" s="14" t="s">
        <v>1566</v>
      </c>
      <c r="E628" s="16" t="s">
        <v>1596</v>
      </c>
      <c r="F628" s="16" t="s">
        <v>1597</v>
      </c>
      <c r="G628" s="15">
        <v>219</v>
      </c>
      <c r="H628" s="14" t="s">
        <v>23</v>
      </c>
      <c r="I628" s="12">
        <v>0.98939999999999995</v>
      </c>
      <c r="J628" s="14" t="s">
        <v>17</v>
      </c>
    </row>
    <row r="629" spans="1:10" ht="14.4" hidden="1" x14ac:dyDescent="0.3">
      <c r="A629" s="14" t="s">
        <v>2749</v>
      </c>
      <c r="B629" s="13" t="s">
        <v>472</v>
      </c>
      <c r="C629" s="14">
        <v>341397405</v>
      </c>
      <c r="D629" s="14" t="s">
        <v>35</v>
      </c>
      <c r="E629" s="14" t="s">
        <v>36</v>
      </c>
      <c r="F629" s="14" t="s">
        <v>26</v>
      </c>
      <c r="G629" s="15">
        <v>547</v>
      </c>
      <c r="H629" s="14" t="s">
        <v>37</v>
      </c>
      <c r="I629" s="12">
        <v>0.98939999999999995</v>
      </c>
      <c r="J629" s="14" t="s">
        <v>17</v>
      </c>
    </row>
    <row r="630" spans="1:10" ht="14.4" hidden="1" x14ac:dyDescent="0.3">
      <c r="A630" s="14" t="s">
        <v>2750</v>
      </c>
      <c r="B630" s="13" t="s">
        <v>438</v>
      </c>
      <c r="C630" s="14">
        <v>694579509</v>
      </c>
      <c r="D630" s="14" t="s">
        <v>29</v>
      </c>
      <c r="E630" s="16" t="s">
        <v>1600</v>
      </c>
      <c r="F630" s="16" t="s">
        <v>1601</v>
      </c>
      <c r="G630" s="15">
        <v>202</v>
      </c>
      <c r="H630" s="14" t="s">
        <v>23</v>
      </c>
      <c r="I630" s="12">
        <v>0.97</v>
      </c>
      <c r="J630" s="14" t="s">
        <v>17</v>
      </c>
    </row>
    <row r="631" spans="1:10" ht="14.4" hidden="1" x14ac:dyDescent="0.3">
      <c r="A631" s="14" t="s">
        <v>2751</v>
      </c>
      <c r="B631" s="13" t="s">
        <v>182</v>
      </c>
      <c r="C631" s="14">
        <v>550021051</v>
      </c>
      <c r="D631" s="14" t="s">
        <v>43</v>
      </c>
      <c r="E631" s="14" t="s">
        <v>44</v>
      </c>
      <c r="F631" s="14" t="s">
        <v>45</v>
      </c>
      <c r="G631" s="15">
        <v>110</v>
      </c>
      <c r="H631" s="14" t="s">
        <v>46</v>
      </c>
      <c r="I631" s="12">
        <v>0.97</v>
      </c>
      <c r="J631" s="14" t="s">
        <v>17</v>
      </c>
    </row>
    <row r="632" spans="1:10" ht="14.4" hidden="1" x14ac:dyDescent="0.3">
      <c r="A632" s="14" t="s">
        <v>2752</v>
      </c>
      <c r="B632" s="13" t="s">
        <v>669</v>
      </c>
      <c r="C632" s="14">
        <v>508739028</v>
      </c>
      <c r="D632" s="14" t="s">
        <v>31</v>
      </c>
      <c r="E632" s="14" t="s">
        <v>32</v>
      </c>
      <c r="F632" s="14" t="s">
        <v>33</v>
      </c>
      <c r="G632" s="15">
        <v>275</v>
      </c>
      <c r="H632" s="14" t="s">
        <v>23</v>
      </c>
      <c r="I632" s="12">
        <v>1</v>
      </c>
      <c r="J632" s="14" t="s">
        <v>637</v>
      </c>
    </row>
    <row r="633" spans="1:10" ht="14.4" hidden="1" x14ac:dyDescent="0.3">
      <c r="A633" s="14" t="s">
        <v>2753</v>
      </c>
      <c r="B633" s="13" t="s">
        <v>397</v>
      </c>
      <c r="C633" s="14">
        <v>870744861</v>
      </c>
      <c r="D633" s="14" t="s">
        <v>1566</v>
      </c>
      <c r="E633" s="16" t="s">
        <v>1596</v>
      </c>
      <c r="F633" s="16" t="s">
        <v>1597</v>
      </c>
      <c r="G633" s="15">
        <v>204</v>
      </c>
      <c r="H633" s="14" t="s">
        <v>23</v>
      </c>
      <c r="I633" s="12">
        <v>0.98939999999999995</v>
      </c>
      <c r="J633" s="14" t="s">
        <v>17</v>
      </c>
    </row>
    <row r="634" spans="1:10" ht="14.4" hidden="1" x14ac:dyDescent="0.3">
      <c r="A634" s="14" t="s">
        <v>2754</v>
      </c>
      <c r="B634" s="13" t="s">
        <v>318</v>
      </c>
      <c r="C634" s="14">
        <v>151468376</v>
      </c>
      <c r="D634" s="14" t="s">
        <v>31</v>
      </c>
      <c r="E634" s="14" t="s">
        <v>32</v>
      </c>
      <c r="F634" s="14" t="s">
        <v>33</v>
      </c>
      <c r="G634" s="15">
        <v>252</v>
      </c>
      <c r="H634" s="14" t="s">
        <v>23</v>
      </c>
      <c r="I634" s="12">
        <v>0.97</v>
      </c>
      <c r="J634" s="14" t="s">
        <v>17</v>
      </c>
    </row>
    <row r="635" spans="1:10" ht="14.4" hidden="1" x14ac:dyDescent="0.3">
      <c r="A635" s="14" t="s">
        <v>2755</v>
      </c>
      <c r="B635" s="13" t="s">
        <v>154</v>
      </c>
      <c r="C635" s="14">
        <v>638475795</v>
      </c>
      <c r="D635" s="14" t="s">
        <v>20</v>
      </c>
      <c r="E635" s="14" t="s">
        <v>21</v>
      </c>
      <c r="F635" s="14" t="s">
        <v>22</v>
      </c>
      <c r="G635" s="15">
        <v>107</v>
      </c>
      <c r="H635" s="14" t="s">
        <v>23</v>
      </c>
      <c r="I635" s="12">
        <v>0.97</v>
      </c>
      <c r="J635" s="14" t="s">
        <v>17</v>
      </c>
    </row>
    <row r="636" spans="1:10" ht="14.4" hidden="1" x14ac:dyDescent="0.3">
      <c r="A636" s="14" t="s">
        <v>2756</v>
      </c>
      <c r="B636" s="13" t="s">
        <v>885</v>
      </c>
      <c r="C636" s="14">
        <v>285939030</v>
      </c>
      <c r="D636" s="14" t="s">
        <v>59</v>
      </c>
      <c r="E636" s="16" t="s">
        <v>1604</v>
      </c>
      <c r="F636" s="16" t="s">
        <v>1605</v>
      </c>
      <c r="G636" s="15">
        <v>2145</v>
      </c>
      <c r="H636" s="14" t="s">
        <v>60</v>
      </c>
      <c r="I636" s="12">
        <v>1.1000000000000001</v>
      </c>
      <c r="J636" s="14" t="s">
        <v>637</v>
      </c>
    </row>
    <row r="637" spans="1:10" ht="14.4" hidden="1" x14ac:dyDescent="0.3">
      <c r="A637" s="14" t="s">
        <v>2757</v>
      </c>
      <c r="B637" s="13" t="s">
        <v>921</v>
      </c>
      <c r="C637" s="14">
        <v>765466376</v>
      </c>
      <c r="D637" s="14" t="s">
        <v>13</v>
      </c>
      <c r="E637" s="14" t="s">
        <v>14</v>
      </c>
      <c r="F637" s="14" t="s">
        <v>15</v>
      </c>
      <c r="G637" s="15">
        <v>1267</v>
      </c>
      <c r="H637" s="14" t="s">
        <v>16</v>
      </c>
      <c r="I637" s="12">
        <v>1.1000000000000001</v>
      </c>
      <c r="J637" s="14" t="s">
        <v>637</v>
      </c>
    </row>
    <row r="638" spans="1:10" ht="14.4" hidden="1" x14ac:dyDescent="0.3">
      <c r="A638" s="14" t="s">
        <v>2758</v>
      </c>
      <c r="B638" s="13" t="s">
        <v>984</v>
      </c>
      <c r="C638" s="14">
        <v>469441334</v>
      </c>
      <c r="D638" s="14" t="s">
        <v>25</v>
      </c>
      <c r="E638" s="16" t="s">
        <v>1602</v>
      </c>
      <c r="F638" s="16" t="s">
        <v>1603</v>
      </c>
      <c r="G638" s="15">
        <v>204</v>
      </c>
      <c r="H638" s="14" t="s">
        <v>27</v>
      </c>
      <c r="I638" s="12">
        <v>1.02</v>
      </c>
      <c r="J638" s="14" t="s">
        <v>637</v>
      </c>
    </row>
    <row r="639" spans="1:10" ht="14.4" hidden="1" x14ac:dyDescent="0.3">
      <c r="A639" s="14" t="s">
        <v>2759</v>
      </c>
      <c r="B639" s="13" t="s">
        <v>937</v>
      </c>
      <c r="C639" s="14">
        <v>680123632</v>
      </c>
      <c r="D639" s="14" t="s">
        <v>39</v>
      </c>
      <c r="E639" s="16" t="s">
        <v>1598</v>
      </c>
      <c r="F639" s="16" t="s">
        <v>1599</v>
      </c>
      <c r="G639" s="15">
        <v>206</v>
      </c>
      <c r="H639" s="14" t="s">
        <v>23</v>
      </c>
      <c r="I639" s="12">
        <v>1</v>
      </c>
      <c r="J639" s="14" t="s">
        <v>637</v>
      </c>
    </row>
    <row r="640" spans="1:10" ht="14.4" hidden="1" x14ac:dyDescent="0.3">
      <c r="A640" s="14" t="s">
        <v>2760</v>
      </c>
      <c r="B640" s="13" t="s">
        <v>1000</v>
      </c>
      <c r="C640" s="14">
        <v>282143120</v>
      </c>
      <c r="D640" s="14" t="s">
        <v>20</v>
      </c>
      <c r="E640" s="14" t="s">
        <v>21</v>
      </c>
      <c r="F640" s="14" t="s">
        <v>22</v>
      </c>
      <c r="G640" s="15">
        <v>107</v>
      </c>
      <c r="H640" s="14" t="s">
        <v>23</v>
      </c>
      <c r="I640" s="12">
        <v>1</v>
      </c>
      <c r="J640" s="14" t="s">
        <v>637</v>
      </c>
    </row>
    <row r="641" spans="1:10" ht="14.4" hidden="1" x14ac:dyDescent="0.3">
      <c r="A641" s="14" t="s">
        <v>2761</v>
      </c>
      <c r="B641" s="13" t="s">
        <v>954</v>
      </c>
      <c r="C641" s="14">
        <v>782354684</v>
      </c>
      <c r="D641" s="14" t="s">
        <v>29</v>
      </c>
      <c r="E641" s="16" t="s">
        <v>1600</v>
      </c>
      <c r="F641" s="16" t="s">
        <v>1601</v>
      </c>
      <c r="G641" s="15">
        <v>204</v>
      </c>
      <c r="H641" s="14" t="s">
        <v>23</v>
      </c>
      <c r="I641" s="12">
        <v>1</v>
      </c>
      <c r="J641" s="14" t="s">
        <v>637</v>
      </c>
    </row>
    <row r="642" spans="1:10" ht="14.4" hidden="1" x14ac:dyDescent="0.3">
      <c r="A642" s="14" t="s">
        <v>2762</v>
      </c>
      <c r="B642" s="13" t="s">
        <v>1036</v>
      </c>
      <c r="C642" s="14">
        <v>305368831</v>
      </c>
      <c r="D642" s="14" t="s">
        <v>20</v>
      </c>
      <c r="E642" s="14" t="s">
        <v>21</v>
      </c>
      <c r="F642" s="14" t="s">
        <v>22</v>
      </c>
      <c r="G642" s="15">
        <v>106</v>
      </c>
      <c r="H642" s="14" t="s">
        <v>23</v>
      </c>
      <c r="I642" s="12">
        <v>1</v>
      </c>
      <c r="J642" s="14" t="s">
        <v>637</v>
      </c>
    </row>
    <row r="643" spans="1:10" ht="14.4" hidden="1" x14ac:dyDescent="0.3">
      <c r="A643" s="14" t="s">
        <v>2763</v>
      </c>
      <c r="B643" s="13" t="s">
        <v>313</v>
      </c>
      <c r="C643" s="14">
        <v>890934285</v>
      </c>
      <c r="D643" s="14" t="s">
        <v>13</v>
      </c>
      <c r="E643" s="14" t="s">
        <v>14</v>
      </c>
      <c r="F643" s="14" t="s">
        <v>15</v>
      </c>
      <c r="G643" s="15">
        <v>1311</v>
      </c>
      <c r="H643" s="14" t="s">
        <v>16</v>
      </c>
      <c r="I643" s="12">
        <v>1.0669999999999999</v>
      </c>
      <c r="J643" s="14" t="s">
        <v>17</v>
      </c>
    </row>
    <row r="644" spans="1:10" ht="14.4" hidden="1" x14ac:dyDescent="0.3">
      <c r="A644" s="14" t="s">
        <v>2764</v>
      </c>
      <c r="B644" s="13" t="s">
        <v>404</v>
      </c>
      <c r="C644" s="14">
        <v>919656017</v>
      </c>
      <c r="D644" s="14" t="s">
        <v>20</v>
      </c>
      <c r="E644" s="14" t="s">
        <v>21</v>
      </c>
      <c r="F644" s="14" t="s">
        <v>22</v>
      </c>
      <c r="G644" s="15">
        <v>110</v>
      </c>
      <c r="H644" s="14" t="s">
        <v>23</v>
      </c>
      <c r="I644" s="12">
        <v>0.97</v>
      </c>
      <c r="J644" s="14" t="s">
        <v>17</v>
      </c>
    </row>
    <row r="645" spans="1:10" ht="14.4" hidden="1" x14ac:dyDescent="0.3">
      <c r="A645" s="14" t="s">
        <v>2765</v>
      </c>
      <c r="B645" s="13" t="s">
        <v>372</v>
      </c>
      <c r="C645" s="14">
        <v>130588058</v>
      </c>
      <c r="D645" s="14" t="s">
        <v>31</v>
      </c>
      <c r="E645" s="14" t="s">
        <v>32</v>
      </c>
      <c r="F645" s="14" t="s">
        <v>33</v>
      </c>
      <c r="G645" s="15">
        <v>257</v>
      </c>
      <c r="H645" s="14" t="s">
        <v>23</v>
      </c>
      <c r="I645" s="12">
        <v>0.97</v>
      </c>
      <c r="J645" s="14" t="s">
        <v>17</v>
      </c>
    </row>
    <row r="646" spans="1:10" ht="14.4" hidden="1" x14ac:dyDescent="0.3">
      <c r="A646" s="14" t="s">
        <v>2766</v>
      </c>
      <c r="B646" s="13" t="s">
        <v>61</v>
      </c>
      <c r="C646" s="14">
        <v>867457881</v>
      </c>
      <c r="D646" s="14" t="s">
        <v>39</v>
      </c>
      <c r="E646" s="16" t="s">
        <v>1598</v>
      </c>
      <c r="F646" s="16" t="s">
        <v>1599</v>
      </c>
      <c r="G646" s="15">
        <v>207</v>
      </c>
      <c r="H646" s="14" t="s">
        <v>23</v>
      </c>
      <c r="I646" s="12">
        <v>0.97</v>
      </c>
      <c r="J646" s="14" t="s">
        <v>17</v>
      </c>
    </row>
    <row r="647" spans="1:10" ht="14.4" hidden="1" x14ac:dyDescent="0.3">
      <c r="A647" s="14" t="s">
        <v>2767</v>
      </c>
      <c r="B647" s="13" t="s">
        <v>156</v>
      </c>
      <c r="C647" s="14">
        <v>677583983</v>
      </c>
      <c r="D647" s="14" t="s">
        <v>1566</v>
      </c>
      <c r="E647" s="16" t="s">
        <v>1596</v>
      </c>
      <c r="F647" s="16" t="s">
        <v>1597</v>
      </c>
      <c r="G647" s="15">
        <v>214</v>
      </c>
      <c r="H647" s="14" t="s">
        <v>23</v>
      </c>
      <c r="I647" s="12">
        <v>0.98939999999999995</v>
      </c>
      <c r="J647" s="14" t="s">
        <v>17</v>
      </c>
    </row>
    <row r="648" spans="1:10" ht="14.4" hidden="1" x14ac:dyDescent="0.3">
      <c r="A648" s="14" t="s">
        <v>2768</v>
      </c>
      <c r="B648" s="13" t="s">
        <v>506</v>
      </c>
      <c r="C648" s="14">
        <v>288637331</v>
      </c>
      <c r="D648" s="14" t="s">
        <v>43</v>
      </c>
      <c r="E648" s="14" t="s">
        <v>44</v>
      </c>
      <c r="F648" s="14" t="s">
        <v>45</v>
      </c>
      <c r="G648" s="15">
        <v>109</v>
      </c>
      <c r="H648" s="14" t="s">
        <v>46</v>
      </c>
      <c r="I648" s="12">
        <v>0.97</v>
      </c>
      <c r="J648" s="14" t="s">
        <v>17</v>
      </c>
    </row>
    <row r="649" spans="1:10" ht="14.4" hidden="1" x14ac:dyDescent="0.3">
      <c r="A649" s="14" t="s">
        <v>2769</v>
      </c>
      <c r="B649" s="13" t="s">
        <v>536</v>
      </c>
      <c r="C649" s="14">
        <v>414149309</v>
      </c>
      <c r="D649" s="14" t="s">
        <v>31</v>
      </c>
      <c r="E649" s="14" t="s">
        <v>32</v>
      </c>
      <c r="F649" s="14" t="s">
        <v>33</v>
      </c>
      <c r="G649" s="15">
        <v>263</v>
      </c>
      <c r="H649" s="14" t="s">
        <v>23</v>
      </c>
      <c r="I649" s="12">
        <v>0.97</v>
      </c>
      <c r="J649" s="14" t="s">
        <v>17</v>
      </c>
    </row>
    <row r="650" spans="1:10" ht="14.4" hidden="1" x14ac:dyDescent="0.3">
      <c r="A650" s="14" t="s">
        <v>2770</v>
      </c>
      <c r="B650" s="13" t="s">
        <v>867</v>
      </c>
      <c r="C650" s="14">
        <v>406068000</v>
      </c>
      <c r="D650" s="14" t="s">
        <v>59</v>
      </c>
      <c r="E650" s="16" t="s">
        <v>1604</v>
      </c>
      <c r="F650" s="16" t="s">
        <v>1605</v>
      </c>
      <c r="G650" s="15">
        <v>2137</v>
      </c>
      <c r="H650" s="14" t="s">
        <v>60</v>
      </c>
      <c r="I650" s="12">
        <v>1.1000000000000001</v>
      </c>
      <c r="J650" s="14" t="s">
        <v>637</v>
      </c>
    </row>
    <row r="651" spans="1:10" ht="14.4" hidden="1" x14ac:dyDescent="0.3">
      <c r="A651" s="14" t="s">
        <v>2771</v>
      </c>
      <c r="B651" s="13" t="s">
        <v>188</v>
      </c>
      <c r="C651" s="14">
        <v>839617301</v>
      </c>
      <c r="D651" s="14" t="s">
        <v>59</v>
      </c>
      <c r="E651" s="16" t="s">
        <v>1604</v>
      </c>
      <c r="F651" s="16" t="s">
        <v>1605</v>
      </c>
      <c r="G651" s="15">
        <v>2009</v>
      </c>
      <c r="H651" s="14" t="s">
        <v>60</v>
      </c>
      <c r="I651" s="12">
        <v>1.0669999999999999</v>
      </c>
      <c r="J651" s="14" t="s">
        <v>17</v>
      </c>
    </row>
    <row r="652" spans="1:10" ht="14.4" hidden="1" x14ac:dyDescent="0.3">
      <c r="A652" s="14" t="s">
        <v>2127</v>
      </c>
      <c r="B652" s="13" t="s">
        <v>601</v>
      </c>
      <c r="C652" s="14">
        <v>976771241</v>
      </c>
      <c r="D652" s="14" t="s">
        <v>39</v>
      </c>
      <c r="E652" s="16" t="s">
        <v>1598</v>
      </c>
      <c r="F652" s="16" t="s">
        <v>1599</v>
      </c>
      <c r="G652" s="15">
        <v>214</v>
      </c>
      <c r="H652" s="14" t="s">
        <v>23</v>
      </c>
      <c r="I652" s="12">
        <v>0.97</v>
      </c>
      <c r="J652" s="14" t="s">
        <v>17</v>
      </c>
    </row>
    <row r="653" spans="1:10" ht="14.4" hidden="1" x14ac:dyDescent="0.3">
      <c r="A653" s="14" t="s">
        <v>2772</v>
      </c>
      <c r="B653" s="13" t="s">
        <v>600</v>
      </c>
      <c r="C653" s="14">
        <v>146439203</v>
      </c>
      <c r="D653" s="14" t="s">
        <v>29</v>
      </c>
      <c r="E653" s="16" t="s">
        <v>1600</v>
      </c>
      <c r="F653" s="16" t="s">
        <v>1601</v>
      </c>
      <c r="G653" s="15">
        <v>202</v>
      </c>
      <c r="H653" s="14" t="s">
        <v>23</v>
      </c>
      <c r="I653" s="12">
        <v>0.97</v>
      </c>
      <c r="J653" s="14" t="s">
        <v>17</v>
      </c>
    </row>
    <row r="654" spans="1:10" ht="14.4" hidden="1" x14ac:dyDescent="0.3">
      <c r="A654" s="14" t="s">
        <v>2773</v>
      </c>
      <c r="B654" s="13" t="s">
        <v>621</v>
      </c>
      <c r="C654" s="14">
        <v>534063067</v>
      </c>
      <c r="D654" s="14" t="s">
        <v>13</v>
      </c>
      <c r="E654" s="14" t="s">
        <v>14</v>
      </c>
      <c r="F654" s="14" t="s">
        <v>15</v>
      </c>
      <c r="G654" s="15">
        <v>1263</v>
      </c>
      <c r="H654" s="14" t="s">
        <v>16</v>
      </c>
      <c r="I654" s="12">
        <v>1.0669999999999999</v>
      </c>
      <c r="J654" s="14" t="s">
        <v>17</v>
      </c>
    </row>
    <row r="655" spans="1:10" ht="14.4" hidden="1" x14ac:dyDescent="0.3">
      <c r="A655" s="14" t="s">
        <v>2774</v>
      </c>
      <c r="B655" s="13" t="s">
        <v>571</v>
      </c>
      <c r="C655" s="14">
        <v>927399558</v>
      </c>
      <c r="D655" s="14" t="s">
        <v>35</v>
      </c>
      <c r="E655" s="14" t="s">
        <v>36</v>
      </c>
      <c r="F655" s="14" t="s">
        <v>26</v>
      </c>
      <c r="G655" s="15">
        <v>529</v>
      </c>
      <c r="H655" s="14" t="s">
        <v>37</v>
      </c>
      <c r="I655" s="12">
        <v>0.98939999999999995</v>
      </c>
      <c r="J655" s="14" t="s">
        <v>17</v>
      </c>
    </row>
    <row r="656" spans="1:10" ht="14.4" hidden="1" x14ac:dyDescent="0.3">
      <c r="A656" s="14" t="s">
        <v>2775</v>
      </c>
      <c r="B656" s="13" t="s">
        <v>491</v>
      </c>
      <c r="C656" s="14">
        <v>618370443</v>
      </c>
      <c r="D656" s="14" t="s">
        <v>31</v>
      </c>
      <c r="E656" s="14" t="s">
        <v>32</v>
      </c>
      <c r="F656" s="14" t="s">
        <v>33</v>
      </c>
      <c r="G656" s="15">
        <v>259</v>
      </c>
      <c r="H656" s="14" t="s">
        <v>23</v>
      </c>
      <c r="I656" s="12">
        <v>0.97</v>
      </c>
      <c r="J656" s="14" t="s">
        <v>17</v>
      </c>
    </row>
    <row r="657" spans="1:10" ht="14.4" hidden="1" x14ac:dyDescent="0.3">
      <c r="A657" s="14" t="s">
        <v>2776</v>
      </c>
      <c r="B657" s="13" t="s">
        <v>457</v>
      </c>
      <c r="C657" s="14">
        <v>224491067</v>
      </c>
      <c r="D657" s="14" t="s">
        <v>39</v>
      </c>
      <c r="E657" s="16" t="s">
        <v>1598</v>
      </c>
      <c r="F657" s="16" t="s">
        <v>1599</v>
      </c>
      <c r="G657" s="15">
        <v>201</v>
      </c>
      <c r="H657" s="14" t="s">
        <v>23</v>
      </c>
      <c r="I657" s="12">
        <v>0.97</v>
      </c>
      <c r="J657" s="14" t="s">
        <v>17</v>
      </c>
    </row>
    <row r="658" spans="1:10" ht="14.4" hidden="1" x14ac:dyDescent="0.3">
      <c r="A658" s="14" t="s">
        <v>2777</v>
      </c>
      <c r="B658" s="13" t="s">
        <v>323</v>
      </c>
      <c r="C658" s="14">
        <v>644744270</v>
      </c>
      <c r="D658" s="14" t="s">
        <v>20</v>
      </c>
      <c r="E658" s="14" t="s">
        <v>21</v>
      </c>
      <c r="F658" s="14" t="s">
        <v>22</v>
      </c>
      <c r="G658" s="15">
        <v>105</v>
      </c>
      <c r="H658" s="14" t="s">
        <v>23</v>
      </c>
      <c r="I658" s="12">
        <v>0.97</v>
      </c>
      <c r="J658" s="14" t="s">
        <v>17</v>
      </c>
    </row>
    <row r="659" spans="1:10" ht="14.4" hidden="1" x14ac:dyDescent="0.3">
      <c r="A659" s="14" t="s">
        <v>2778</v>
      </c>
      <c r="B659" s="13" t="s">
        <v>198</v>
      </c>
      <c r="C659" s="14">
        <v>962867387</v>
      </c>
      <c r="D659" s="14" t="s">
        <v>13</v>
      </c>
      <c r="E659" s="14" t="s">
        <v>14</v>
      </c>
      <c r="F659" s="14" t="s">
        <v>15</v>
      </c>
      <c r="G659" s="15">
        <v>1247</v>
      </c>
      <c r="H659" s="14" t="s">
        <v>16</v>
      </c>
      <c r="I659" s="12">
        <v>1.0669999999999999</v>
      </c>
      <c r="J659" s="14" t="s">
        <v>17</v>
      </c>
    </row>
    <row r="660" spans="1:10" ht="14.4" hidden="1" x14ac:dyDescent="0.3">
      <c r="A660" s="14" t="s">
        <v>2779</v>
      </c>
      <c r="B660" s="13" t="s">
        <v>448</v>
      </c>
      <c r="C660" s="14">
        <v>701046160</v>
      </c>
      <c r="D660" s="14" t="s">
        <v>39</v>
      </c>
      <c r="E660" s="16" t="s">
        <v>1598</v>
      </c>
      <c r="F660" s="16" t="s">
        <v>1599</v>
      </c>
      <c r="G660" s="15">
        <v>210</v>
      </c>
      <c r="H660" s="14" t="s">
        <v>23</v>
      </c>
      <c r="I660" s="12">
        <v>0.97</v>
      </c>
      <c r="J660" s="14" t="s">
        <v>17</v>
      </c>
    </row>
    <row r="661" spans="1:10" ht="14.4" hidden="1" x14ac:dyDescent="0.3">
      <c r="A661" s="14" t="s">
        <v>2780</v>
      </c>
      <c r="B661" s="13" t="s">
        <v>672</v>
      </c>
      <c r="C661" s="14">
        <v>155096253</v>
      </c>
      <c r="D661" s="14" t="s">
        <v>59</v>
      </c>
      <c r="E661" s="16" t="s">
        <v>1604</v>
      </c>
      <c r="F661" s="16" t="s">
        <v>1605</v>
      </c>
      <c r="G661" s="15">
        <v>2068</v>
      </c>
      <c r="H661" s="14" t="s">
        <v>60</v>
      </c>
      <c r="I661" s="12">
        <v>1.1000000000000001</v>
      </c>
      <c r="J661" s="14" t="s">
        <v>637</v>
      </c>
    </row>
    <row r="662" spans="1:10" ht="14.4" hidden="1" x14ac:dyDescent="0.3">
      <c r="A662" s="14" t="s">
        <v>2781</v>
      </c>
      <c r="B662" s="13" t="s">
        <v>294</v>
      </c>
      <c r="C662" s="14">
        <v>574302363</v>
      </c>
      <c r="D662" s="14" t="s">
        <v>59</v>
      </c>
      <c r="E662" s="16" t="s">
        <v>1604</v>
      </c>
      <c r="F662" s="16" t="s">
        <v>1605</v>
      </c>
      <c r="G662" s="15">
        <v>2105</v>
      </c>
      <c r="H662" s="14" t="s">
        <v>60</v>
      </c>
      <c r="I662" s="12">
        <v>1.0669999999999999</v>
      </c>
      <c r="J662" s="14" t="s">
        <v>17</v>
      </c>
    </row>
    <row r="663" spans="1:10" ht="14.4" hidden="1" x14ac:dyDescent="0.3">
      <c r="A663" s="14" t="s">
        <v>1610</v>
      </c>
      <c r="B663" s="13" t="s">
        <v>393</v>
      </c>
      <c r="C663" s="14">
        <v>299995017</v>
      </c>
      <c r="D663" s="14" t="s">
        <v>59</v>
      </c>
      <c r="E663" s="16" t="s">
        <v>1604</v>
      </c>
      <c r="F663" s="16" t="s">
        <v>1605</v>
      </c>
      <c r="G663" s="15">
        <v>2166</v>
      </c>
      <c r="H663" s="14" t="s">
        <v>60</v>
      </c>
      <c r="I663" s="12">
        <v>1.0669999999999999</v>
      </c>
      <c r="J663" s="14" t="s">
        <v>17</v>
      </c>
    </row>
    <row r="664" spans="1:10" ht="14.4" hidden="1" x14ac:dyDescent="0.3">
      <c r="A664" s="14" t="s">
        <v>2782</v>
      </c>
      <c r="B664" s="13" t="s">
        <v>632</v>
      </c>
      <c r="C664" s="14">
        <v>433413592</v>
      </c>
      <c r="D664" s="14" t="s">
        <v>31</v>
      </c>
      <c r="E664" s="14" t="s">
        <v>32</v>
      </c>
      <c r="F664" s="14" t="s">
        <v>33</v>
      </c>
      <c r="G664" s="15">
        <v>251</v>
      </c>
      <c r="H664" s="14" t="s">
        <v>23</v>
      </c>
      <c r="I664" s="12">
        <v>0.97</v>
      </c>
      <c r="J664" s="14" t="s">
        <v>17</v>
      </c>
    </row>
    <row r="665" spans="1:10" ht="14.4" hidden="1" x14ac:dyDescent="0.3">
      <c r="A665" s="14" t="s">
        <v>2783</v>
      </c>
      <c r="B665" s="13" t="s">
        <v>275</v>
      </c>
      <c r="C665" s="14">
        <v>430096285</v>
      </c>
      <c r="D665" s="14" t="s">
        <v>39</v>
      </c>
      <c r="E665" s="16" t="s">
        <v>1598</v>
      </c>
      <c r="F665" s="16" t="s">
        <v>1599</v>
      </c>
      <c r="G665" s="15">
        <v>213</v>
      </c>
      <c r="H665" s="14" t="s">
        <v>23</v>
      </c>
      <c r="I665" s="12">
        <v>0.97</v>
      </c>
      <c r="J665" s="14" t="s">
        <v>17</v>
      </c>
    </row>
    <row r="666" spans="1:10" ht="14.4" hidden="1" x14ac:dyDescent="0.3">
      <c r="A666" s="14" t="s">
        <v>2784</v>
      </c>
      <c r="B666" s="13" t="s">
        <v>419</v>
      </c>
      <c r="C666" s="14">
        <v>484957937</v>
      </c>
      <c r="D666" s="14" t="s">
        <v>31</v>
      </c>
      <c r="E666" s="14" t="s">
        <v>32</v>
      </c>
      <c r="F666" s="14" t="s">
        <v>33</v>
      </c>
      <c r="G666" s="15">
        <v>268</v>
      </c>
      <c r="H666" s="14" t="s">
        <v>23</v>
      </c>
      <c r="I666" s="12">
        <v>0.97</v>
      </c>
      <c r="J666" s="14" t="s">
        <v>17</v>
      </c>
    </row>
    <row r="667" spans="1:10" ht="14.4" hidden="1" x14ac:dyDescent="0.3">
      <c r="A667" s="14" t="s">
        <v>2785</v>
      </c>
      <c r="B667" s="13" t="s">
        <v>38</v>
      </c>
      <c r="C667" s="14">
        <v>822122042</v>
      </c>
      <c r="D667" s="14" t="s">
        <v>39</v>
      </c>
      <c r="E667" s="16" t="s">
        <v>1598</v>
      </c>
      <c r="F667" s="16" t="s">
        <v>1599</v>
      </c>
      <c r="G667" s="15">
        <v>216</v>
      </c>
      <c r="H667" s="14" t="s">
        <v>23</v>
      </c>
      <c r="I667" s="12">
        <v>0.97</v>
      </c>
      <c r="J667" s="14" t="s">
        <v>17</v>
      </c>
    </row>
    <row r="668" spans="1:10" ht="14.4" hidden="1" x14ac:dyDescent="0.3">
      <c r="A668" s="14" t="s">
        <v>2786</v>
      </c>
      <c r="B668" s="13" t="s">
        <v>261</v>
      </c>
      <c r="C668" s="14">
        <v>127120290</v>
      </c>
      <c r="D668" s="14" t="s">
        <v>43</v>
      </c>
      <c r="E668" s="14" t="s">
        <v>44</v>
      </c>
      <c r="F668" s="14" t="s">
        <v>45</v>
      </c>
      <c r="G668" s="15">
        <v>109</v>
      </c>
      <c r="H668" s="14" t="s">
        <v>46</v>
      </c>
      <c r="I668" s="12">
        <v>0.97</v>
      </c>
      <c r="J668" s="14" t="s">
        <v>17</v>
      </c>
    </row>
    <row r="669" spans="1:10" ht="14.4" hidden="1" x14ac:dyDescent="0.3">
      <c r="A669" s="14" t="s">
        <v>2787</v>
      </c>
      <c r="B669" s="13" t="s">
        <v>230</v>
      </c>
      <c r="C669" s="14">
        <v>731202959</v>
      </c>
      <c r="D669" s="14" t="s">
        <v>31</v>
      </c>
      <c r="E669" s="14" t="s">
        <v>32</v>
      </c>
      <c r="F669" s="14" t="s">
        <v>33</v>
      </c>
      <c r="G669" s="15">
        <v>253</v>
      </c>
      <c r="H669" s="14" t="s">
        <v>23</v>
      </c>
      <c r="I669" s="12">
        <v>0.97</v>
      </c>
      <c r="J669" s="14" t="s">
        <v>17</v>
      </c>
    </row>
    <row r="670" spans="1:10" ht="14.4" hidden="1" x14ac:dyDescent="0.3">
      <c r="A670" s="14" t="s">
        <v>2788</v>
      </c>
      <c r="B670" s="13" t="s">
        <v>244</v>
      </c>
      <c r="C670" s="14">
        <v>474367327</v>
      </c>
      <c r="D670" s="14" t="s">
        <v>20</v>
      </c>
      <c r="E670" s="14" t="s">
        <v>21</v>
      </c>
      <c r="F670" s="14" t="s">
        <v>22</v>
      </c>
      <c r="G670" s="15">
        <v>102</v>
      </c>
      <c r="H670" s="14" t="s">
        <v>23</v>
      </c>
      <c r="I670" s="12">
        <v>0.97</v>
      </c>
      <c r="J670" s="14" t="s">
        <v>17</v>
      </c>
    </row>
    <row r="671" spans="1:10" ht="14.4" hidden="1" x14ac:dyDescent="0.3">
      <c r="A671" s="14" t="s">
        <v>2789</v>
      </c>
      <c r="B671" s="13" t="s">
        <v>590</v>
      </c>
      <c r="C671" s="14">
        <v>798235506</v>
      </c>
      <c r="D671" s="14" t="s">
        <v>31</v>
      </c>
      <c r="E671" s="14" t="s">
        <v>32</v>
      </c>
      <c r="F671" s="14" t="s">
        <v>33</v>
      </c>
      <c r="G671" s="15">
        <v>257</v>
      </c>
      <c r="H671" s="14" t="s">
        <v>23</v>
      </c>
      <c r="I671" s="12">
        <v>0.97</v>
      </c>
      <c r="J671" s="14" t="s">
        <v>17</v>
      </c>
    </row>
    <row r="672" spans="1:10" ht="14.4" hidden="1" x14ac:dyDescent="0.3">
      <c r="A672" s="14" t="s">
        <v>2790</v>
      </c>
      <c r="B672" s="13" t="s">
        <v>311</v>
      </c>
      <c r="C672" s="14">
        <v>804583610</v>
      </c>
      <c r="D672" s="14" t="s">
        <v>39</v>
      </c>
      <c r="E672" s="16" t="s">
        <v>1598</v>
      </c>
      <c r="F672" s="16" t="s">
        <v>1599</v>
      </c>
      <c r="G672" s="15">
        <v>219</v>
      </c>
      <c r="H672" s="14" t="s">
        <v>23</v>
      </c>
      <c r="I672" s="12">
        <v>0.97</v>
      </c>
      <c r="J672" s="14" t="s">
        <v>17</v>
      </c>
    </row>
    <row r="673" spans="1:10" ht="14.4" hidden="1" x14ac:dyDescent="0.3">
      <c r="A673" s="14" t="s">
        <v>2791</v>
      </c>
      <c r="B673" s="13" t="s">
        <v>679</v>
      </c>
      <c r="C673" s="14">
        <v>649749616</v>
      </c>
      <c r="D673" s="14" t="s">
        <v>29</v>
      </c>
      <c r="E673" s="16" t="s">
        <v>1600</v>
      </c>
      <c r="F673" s="16" t="s">
        <v>1601</v>
      </c>
      <c r="G673" s="15">
        <v>210</v>
      </c>
      <c r="H673" s="14" t="s">
        <v>23</v>
      </c>
      <c r="I673" s="12">
        <v>1</v>
      </c>
      <c r="J673" s="14" t="s">
        <v>637</v>
      </c>
    </row>
    <row r="674" spans="1:10" ht="14.4" hidden="1" x14ac:dyDescent="0.3">
      <c r="A674" s="14" t="s">
        <v>2792</v>
      </c>
      <c r="B674" s="13" t="s">
        <v>462</v>
      </c>
      <c r="C674" s="14">
        <v>953169857</v>
      </c>
      <c r="D674" s="14" t="s">
        <v>1566</v>
      </c>
      <c r="E674" s="16" t="s">
        <v>1596</v>
      </c>
      <c r="F674" s="16" t="s">
        <v>1597</v>
      </c>
      <c r="G674" s="15">
        <v>201</v>
      </c>
      <c r="H674" s="14" t="s">
        <v>23</v>
      </c>
      <c r="I674" s="12">
        <v>0.98939999999999995</v>
      </c>
      <c r="J674" s="14" t="s">
        <v>17</v>
      </c>
    </row>
    <row r="675" spans="1:10" ht="14.4" hidden="1" x14ac:dyDescent="0.3">
      <c r="A675" s="14" t="s">
        <v>2793</v>
      </c>
      <c r="B675" s="13" t="s">
        <v>183</v>
      </c>
      <c r="C675" s="14">
        <v>798179656</v>
      </c>
      <c r="D675" s="14" t="s">
        <v>1566</v>
      </c>
      <c r="E675" s="16" t="s">
        <v>1596</v>
      </c>
      <c r="F675" s="16" t="s">
        <v>1597</v>
      </c>
      <c r="G675" s="15">
        <v>216</v>
      </c>
      <c r="H675" s="14" t="s">
        <v>23</v>
      </c>
      <c r="I675" s="12">
        <v>0.98939999999999995</v>
      </c>
      <c r="J675" s="14" t="s">
        <v>17</v>
      </c>
    </row>
    <row r="676" spans="1:10" ht="14.4" hidden="1" x14ac:dyDescent="0.3">
      <c r="A676" s="14" t="s">
        <v>2794</v>
      </c>
      <c r="B676" s="13" t="s">
        <v>340</v>
      </c>
      <c r="C676" s="14">
        <v>535131800</v>
      </c>
      <c r="D676" s="14" t="s">
        <v>13</v>
      </c>
      <c r="E676" s="14" t="s">
        <v>14</v>
      </c>
      <c r="F676" s="14" t="s">
        <v>15</v>
      </c>
      <c r="G676" s="15">
        <v>1249</v>
      </c>
      <c r="H676" s="14" t="s">
        <v>16</v>
      </c>
      <c r="I676" s="12">
        <v>1.0669999999999999</v>
      </c>
      <c r="J676" s="14" t="s">
        <v>17</v>
      </c>
    </row>
    <row r="677" spans="1:10" ht="14.4" hidden="1" x14ac:dyDescent="0.3">
      <c r="A677" s="14" t="s">
        <v>2795</v>
      </c>
      <c r="B677" s="13" t="s">
        <v>470</v>
      </c>
      <c r="C677" s="14">
        <v>360721682</v>
      </c>
      <c r="D677" s="14" t="s">
        <v>43</v>
      </c>
      <c r="E677" s="14" t="s">
        <v>44</v>
      </c>
      <c r="F677" s="14" t="s">
        <v>45</v>
      </c>
      <c r="G677" s="15">
        <v>110</v>
      </c>
      <c r="H677" s="14" t="s">
        <v>46</v>
      </c>
      <c r="I677" s="12">
        <v>0.97</v>
      </c>
      <c r="J677" s="14" t="s">
        <v>17</v>
      </c>
    </row>
    <row r="678" spans="1:10" ht="14.4" hidden="1" x14ac:dyDescent="0.3">
      <c r="A678" s="14" t="s">
        <v>2796</v>
      </c>
      <c r="B678" s="13" t="s">
        <v>155</v>
      </c>
      <c r="C678" s="14">
        <v>692690633</v>
      </c>
      <c r="D678" s="14" t="s">
        <v>43</v>
      </c>
      <c r="E678" s="14" t="s">
        <v>44</v>
      </c>
      <c r="F678" s="14" t="s">
        <v>45</v>
      </c>
      <c r="G678" s="15">
        <v>101</v>
      </c>
      <c r="H678" s="14" t="s">
        <v>46</v>
      </c>
      <c r="I678" s="12">
        <v>0.97</v>
      </c>
      <c r="J678" s="14" t="s">
        <v>17</v>
      </c>
    </row>
    <row r="679" spans="1:10" ht="14.4" hidden="1" x14ac:dyDescent="0.3">
      <c r="A679" s="14" t="s">
        <v>2797</v>
      </c>
      <c r="B679" s="13" t="s">
        <v>57</v>
      </c>
      <c r="C679" s="14">
        <v>464953247</v>
      </c>
      <c r="D679" s="14" t="s">
        <v>39</v>
      </c>
      <c r="E679" s="16" t="s">
        <v>1598</v>
      </c>
      <c r="F679" s="16" t="s">
        <v>1599</v>
      </c>
      <c r="G679" s="15">
        <v>206</v>
      </c>
      <c r="H679" s="14" t="s">
        <v>23</v>
      </c>
      <c r="I679" s="12">
        <v>0.97</v>
      </c>
      <c r="J679" s="14" t="s">
        <v>17</v>
      </c>
    </row>
    <row r="680" spans="1:10" ht="14.4" hidden="1" x14ac:dyDescent="0.3">
      <c r="A680" s="14" t="s">
        <v>1617</v>
      </c>
      <c r="B680" s="13" t="s">
        <v>405</v>
      </c>
      <c r="C680" s="14">
        <v>246513605</v>
      </c>
      <c r="D680" s="14" t="s">
        <v>43</v>
      </c>
      <c r="E680" s="14" t="s">
        <v>44</v>
      </c>
      <c r="F680" s="14" t="s">
        <v>45</v>
      </c>
      <c r="G680" s="15">
        <v>102</v>
      </c>
      <c r="H680" s="14" t="s">
        <v>46</v>
      </c>
      <c r="I680" s="12">
        <v>0.97</v>
      </c>
      <c r="J680" s="14" t="s">
        <v>17</v>
      </c>
    </row>
    <row r="681" spans="1:10" ht="14.4" hidden="1" x14ac:dyDescent="0.3">
      <c r="A681" s="14" t="s">
        <v>2798</v>
      </c>
      <c r="B681" s="13" t="s">
        <v>611</v>
      </c>
      <c r="C681" s="14">
        <v>355887263</v>
      </c>
      <c r="D681" s="14" t="s">
        <v>59</v>
      </c>
      <c r="E681" s="16" t="s">
        <v>1604</v>
      </c>
      <c r="F681" s="16" t="s">
        <v>1605</v>
      </c>
      <c r="G681" s="15">
        <v>2048</v>
      </c>
      <c r="H681" s="14" t="s">
        <v>60</v>
      </c>
      <c r="I681" s="12">
        <v>1.0669999999999999</v>
      </c>
      <c r="J681" s="14" t="s">
        <v>17</v>
      </c>
    </row>
    <row r="682" spans="1:10" ht="14.4" hidden="1" x14ac:dyDescent="0.3">
      <c r="A682" s="14" t="s">
        <v>2799</v>
      </c>
      <c r="B682" s="13" t="s">
        <v>657</v>
      </c>
      <c r="C682" s="14">
        <v>882035861</v>
      </c>
      <c r="D682" s="14" t="s">
        <v>43</v>
      </c>
      <c r="E682" s="14" t="s">
        <v>44</v>
      </c>
      <c r="F682" s="14" t="s">
        <v>45</v>
      </c>
      <c r="G682" s="15">
        <v>109</v>
      </c>
      <c r="H682" s="14" t="s">
        <v>46</v>
      </c>
      <c r="I682" s="12">
        <v>1</v>
      </c>
      <c r="J682" s="14" t="s">
        <v>637</v>
      </c>
    </row>
    <row r="683" spans="1:10" ht="14.4" hidden="1" x14ac:dyDescent="0.3">
      <c r="A683" s="14" t="s">
        <v>2800</v>
      </c>
      <c r="B683" s="13" t="s">
        <v>634</v>
      </c>
      <c r="C683" s="14">
        <v>298185340</v>
      </c>
      <c r="D683" s="14" t="s">
        <v>39</v>
      </c>
      <c r="E683" s="16" t="s">
        <v>1598</v>
      </c>
      <c r="F683" s="16" t="s">
        <v>1599</v>
      </c>
      <c r="G683" s="15">
        <v>215</v>
      </c>
      <c r="H683" s="14" t="s">
        <v>23</v>
      </c>
      <c r="I683" s="12">
        <v>0.97</v>
      </c>
      <c r="J683" s="14" t="s">
        <v>17</v>
      </c>
    </row>
    <row r="684" spans="1:10" ht="14.4" hidden="1" x14ac:dyDescent="0.3">
      <c r="A684" s="14" t="s">
        <v>2801</v>
      </c>
      <c r="B684" s="13" t="s">
        <v>550</v>
      </c>
      <c r="C684" s="14">
        <v>676082091</v>
      </c>
      <c r="D684" s="14" t="s">
        <v>20</v>
      </c>
      <c r="E684" s="14" t="s">
        <v>21</v>
      </c>
      <c r="F684" s="14" t="s">
        <v>22</v>
      </c>
      <c r="G684" s="15">
        <v>100</v>
      </c>
      <c r="H684" s="14" t="s">
        <v>23</v>
      </c>
      <c r="I684" s="12">
        <v>0.97</v>
      </c>
      <c r="J684" s="14" t="s">
        <v>17</v>
      </c>
    </row>
    <row r="685" spans="1:10" ht="14.4" hidden="1" x14ac:dyDescent="0.3">
      <c r="A685" s="14" t="s">
        <v>2802</v>
      </c>
      <c r="B685" s="13" t="s">
        <v>586</v>
      </c>
      <c r="C685" s="14">
        <v>963963591</v>
      </c>
      <c r="D685" s="14" t="s">
        <v>20</v>
      </c>
      <c r="E685" s="14" t="s">
        <v>21</v>
      </c>
      <c r="F685" s="14" t="s">
        <v>22</v>
      </c>
      <c r="G685" s="15">
        <v>100</v>
      </c>
      <c r="H685" s="14" t="s">
        <v>23</v>
      </c>
      <c r="I685" s="12">
        <v>0.97</v>
      </c>
      <c r="J685" s="14" t="s">
        <v>17</v>
      </c>
    </row>
    <row r="686" spans="1:10" ht="14.4" hidden="1" x14ac:dyDescent="0.3">
      <c r="A686" s="14" t="s">
        <v>2803</v>
      </c>
      <c r="B686" s="13" t="s">
        <v>513</v>
      </c>
      <c r="C686" s="14">
        <v>582409335</v>
      </c>
      <c r="D686" s="14" t="s">
        <v>13</v>
      </c>
      <c r="E686" s="14" t="s">
        <v>14</v>
      </c>
      <c r="F686" s="14" t="s">
        <v>15</v>
      </c>
      <c r="G686" s="15">
        <v>1294</v>
      </c>
      <c r="H686" s="14" t="s">
        <v>16</v>
      </c>
      <c r="I686" s="12">
        <v>1.0669999999999999</v>
      </c>
      <c r="J686" s="14" t="s">
        <v>17</v>
      </c>
    </row>
    <row r="687" spans="1:10" ht="14.4" hidden="1" x14ac:dyDescent="0.3">
      <c r="A687" s="14" t="s">
        <v>2804</v>
      </c>
      <c r="B687" s="13" t="s">
        <v>604</v>
      </c>
      <c r="C687" s="14">
        <v>506202225</v>
      </c>
      <c r="D687" s="14" t="s">
        <v>20</v>
      </c>
      <c r="E687" s="14" t="s">
        <v>21</v>
      </c>
      <c r="F687" s="14" t="s">
        <v>22</v>
      </c>
      <c r="G687" s="15">
        <v>101</v>
      </c>
      <c r="H687" s="14" t="s">
        <v>23</v>
      </c>
      <c r="I687" s="12">
        <v>0.97</v>
      </c>
      <c r="J687" s="14" t="s">
        <v>17</v>
      </c>
    </row>
    <row r="688" spans="1:10" ht="14.4" hidden="1" x14ac:dyDescent="0.3">
      <c r="A688" s="14" t="s">
        <v>2805</v>
      </c>
      <c r="B688" s="13" t="s">
        <v>662</v>
      </c>
      <c r="C688" s="14">
        <v>951730999</v>
      </c>
      <c r="D688" s="14" t="s">
        <v>39</v>
      </c>
      <c r="E688" s="16" t="s">
        <v>1598</v>
      </c>
      <c r="F688" s="16" t="s">
        <v>1599</v>
      </c>
      <c r="G688" s="15">
        <v>219</v>
      </c>
      <c r="H688" s="14" t="s">
        <v>23</v>
      </c>
      <c r="I688" s="12">
        <v>1</v>
      </c>
      <c r="J688" s="14" t="s">
        <v>637</v>
      </c>
    </row>
    <row r="689" spans="1:10" ht="14.4" hidden="1" x14ac:dyDescent="0.3">
      <c r="A689" s="14" t="s">
        <v>2806</v>
      </c>
      <c r="B689" s="13" t="s">
        <v>52</v>
      </c>
      <c r="C689" s="14">
        <v>810788832</v>
      </c>
      <c r="D689" s="14" t="s">
        <v>13</v>
      </c>
      <c r="E689" s="14" t="s">
        <v>14</v>
      </c>
      <c r="F689" s="14" t="s">
        <v>15</v>
      </c>
      <c r="G689" s="15">
        <v>1213</v>
      </c>
      <c r="H689" s="14" t="s">
        <v>16</v>
      </c>
      <c r="I689" s="12">
        <v>1.0669999999999999</v>
      </c>
      <c r="J689" s="14" t="s">
        <v>17</v>
      </c>
    </row>
    <row r="690" spans="1:10" ht="14.4" hidden="1" x14ac:dyDescent="0.3">
      <c r="A690" s="14" t="s">
        <v>2807</v>
      </c>
      <c r="B690" s="13" t="s">
        <v>223</v>
      </c>
      <c r="C690" s="14">
        <v>669615806</v>
      </c>
      <c r="D690" s="14" t="s">
        <v>39</v>
      </c>
      <c r="E690" s="16" t="s">
        <v>1598</v>
      </c>
      <c r="F690" s="16" t="s">
        <v>1599</v>
      </c>
      <c r="G690" s="15">
        <v>211</v>
      </c>
      <c r="H690" s="14" t="s">
        <v>23</v>
      </c>
      <c r="I690" s="12">
        <v>0.97</v>
      </c>
      <c r="J690" s="14" t="s">
        <v>17</v>
      </c>
    </row>
    <row r="691" spans="1:10" ht="14.4" hidden="1" x14ac:dyDescent="0.3">
      <c r="A691" s="14" t="s">
        <v>2808</v>
      </c>
      <c r="B691" s="13" t="s">
        <v>603</v>
      </c>
      <c r="C691" s="14">
        <v>459240609</v>
      </c>
      <c r="D691" s="14" t="s">
        <v>13</v>
      </c>
      <c r="E691" s="14" t="s">
        <v>14</v>
      </c>
      <c r="F691" s="14" t="s">
        <v>15</v>
      </c>
      <c r="G691" s="15">
        <v>1255</v>
      </c>
      <c r="H691" s="14" t="s">
        <v>16</v>
      </c>
      <c r="I691" s="12">
        <v>1.0669999999999999</v>
      </c>
      <c r="J691" s="14" t="s">
        <v>17</v>
      </c>
    </row>
    <row r="692" spans="1:10" ht="14.4" hidden="1" x14ac:dyDescent="0.3">
      <c r="A692" s="14" t="s">
        <v>2809</v>
      </c>
      <c r="B692" s="13" t="s">
        <v>535</v>
      </c>
      <c r="C692" s="14">
        <v>976892065</v>
      </c>
      <c r="D692" s="14" t="s">
        <v>35</v>
      </c>
      <c r="E692" s="14" t="s">
        <v>36</v>
      </c>
      <c r="F692" s="14" t="s">
        <v>26</v>
      </c>
      <c r="G692" s="15">
        <v>530</v>
      </c>
      <c r="H692" s="14" t="s">
        <v>37</v>
      </c>
      <c r="I692" s="12">
        <v>0.98939999999999995</v>
      </c>
      <c r="J692" s="14" t="s">
        <v>17</v>
      </c>
    </row>
    <row r="693" spans="1:10" ht="14.4" hidden="1" x14ac:dyDescent="0.3">
      <c r="A693" s="14" t="s">
        <v>2810</v>
      </c>
      <c r="B693" s="13" t="s">
        <v>521</v>
      </c>
      <c r="C693" s="14">
        <v>978201636</v>
      </c>
      <c r="D693" s="14" t="s">
        <v>59</v>
      </c>
      <c r="E693" s="16" t="s">
        <v>1604</v>
      </c>
      <c r="F693" s="16" t="s">
        <v>1605</v>
      </c>
      <c r="G693" s="15">
        <v>2099</v>
      </c>
      <c r="H693" s="14" t="s">
        <v>60</v>
      </c>
      <c r="I693" s="12">
        <v>1.0669999999999999</v>
      </c>
      <c r="J693" s="14" t="s">
        <v>17</v>
      </c>
    </row>
    <row r="694" spans="1:10" ht="14.4" hidden="1" x14ac:dyDescent="0.3">
      <c r="A694" s="14" t="s">
        <v>2811</v>
      </c>
      <c r="B694" s="13" t="s">
        <v>566</v>
      </c>
      <c r="C694" s="14">
        <v>628405550</v>
      </c>
      <c r="D694" s="14" t="s">
        <v>59</v>
      </c>
      <c r="E694" s="16" t="s">
        <v>1604</v>
      </c>
      <c r="F694" s="16" t="s">
        <v>1605</v>
      </c>
      <c r="G694" s="15">
        <v>2150</v>
      </c>
      <c r="H694" s="14" t="s">
        <v>60</v>
      </c>
      <c r="I694" s="12">
        <v>1.0669999999999999</v>
      </c>
      <c r="J694" s="14" t="s">
        <v>17</v>
      </c>
    </row>
    <row r="695" spans="1:10" ht="14.4" hidden="1" x14ac:dyDescent="0.3">
      <c r="A695" s="14" t="s">
        <v>2812</v>
      </c>
      <c r="B695" s="13" t="s">
        <v>489</v>
      </c>
      <c r="C695" s="14">
        <v>421906418</v>
      </c>
      <c r="D695" s="14" t="s">
        <v>1566</v>
      </c>
      <c r="E695" s="16" t="s">
        <v>1596</v>
      </c>
      <c r="F695" s="16" t="s">
        <v>1597</v>
      </c>
      <c r="G695" s="15">
        <v>206</v>
      </c>
      <c r="H695" s="14" t="s">
        <v>23</v>
      </c>
      <c r="I695" s="12">
        <v>0.98939999999999995</v>
      </c>
      <c r="J695" s="14" t="s">
        <v>17</v>
      </c>
    </row>
    <row r="696" spans="1:10" ht="14.4" hidden="1" x14ac:dyDescent="0.3">
      <c r="A696" s="14" t="s">
        <v>2813</v>
      </c>
      <c r="B696" s="13" t="s">
        <v>734</v>
      </c>
      <c r="C696" s="14">
        <v>446920067</v>
      </c>
      <c r="D696" s="14" t="s">
        <v>39</v>
      </c>
      <c r="E696" s="16" t="s">
        <v>1598</v>
      </c>
      <c r="F696" s="16" t="s">
        <v>1599</v>
      </c>
      <c r="G696" s="15">
        <v>207</v>
      </c>
      <c r="H696" s="14" t="s">
        <v>23</v>
      </c>
      <c r="I696" s="12">
        <v>1</v>
      </c>
      <c r="J696" s="14" t="s">
        <v>637</v>
      </c>
    </row>
    <row r="697" spans="1:10" ht="14.4" hidden="1" x14ac:dyDescent="0.3">
      <c r="A697" s="14" t="s">
        <v>2814</v>
      </c>
      <c r="B697" s="13" t="s">
        <v>722</v>
      </c>
      <c r="C697" s="14">
        <v>902915776</v>
      </c>
      <c r="D697" s="14" t="s">
        <v>29</v>
      </c>
      <c r="E697" s="16" t="s">
        <v>1600</v>
      </c>
      <c r="F697" s="16" t="s">
        <v>1601</v>
      </c>
      <c r="G697" s="15">
        <v>509</v>
      </c>
      <c r="H697" s="14" t="s">
        <v>23</v>
      </c>
      <c r="I697" s="12">
        <v>1.02</v>
      </c>
      <c r="J697" s="14" t="s">
        <v>637</v>
      </c>
    </row>
    <row r="698" spans="1:10" ht="14.4" hidden="1" x14ac:dyDescent="0.3">
      <c r="A698" s="14" t="s">
        <v>2815</v>
      </c>
      <c r="B698" s="13" t="s">
        <v>694</v>
      </c>
      <c r="C698" s="14">
        <v>662812059</v>
      </c>
      <c r="D698" s="14" t="s">
        <v>1566</v>
      </c>
      <c r="E698" s="16" t="s">
        <v>1596</v>
      </c>
      <c r="F698" s="16" t="s">
        <v>1597</v>
      </c>
      <c r="G698" s="15">
        <v>207</v>
      </c>
      <c r="H698" s="14" t="s">
        <v>23</v>
      </c>
      <c r="I698" s="12">
        <v>1.02</v>
      </c>
      <c r="J698" s="14" t="s">
        <v>637</v>
      </c>
    </row>
    <row r="699" spans="1:10" ht="14.4" hidden="1" x14ac:dyDescent="0.3">
      <c r="A699" s="14" t="s">
        <v>2816</v>
      </c>
      <c r="B699" s="13" t="s">
        <v>878</v>
      </c>
      <c r="C699" s="14">
        <v>150872963</v>
      </c>
      <c r="D699" s="14" t="s">
        <v>20</v>
      </c>
      <c r="E699" s="14" t="s">
        <v>21</v>
      </c>
      <c r="F699" s="14" t="s">
        <v>22</v>
      </c>
      <c r="G699" s="15">
        <v>102</v>
      </c>
      <c r="H699" s="14" t="s">
        <v>23</v>
      </c>
      <c r="I699" s="12">
        <v>1</v>
      </c>
      <c r="J699" s="14" t="s">
        <v>637</v>
      </c>
    </row>
    <row r="700" spans="1:10" ht="14.4" hidden="1" x14ac:dyDescent="0.3">
      <c r="A700" s="14" t="s">
        <v>2817</v>
      </c>
      <c r="B700" s="13" t="s">
        <v>945</v>
      </c>
      <c r="C700" s="14">
        <v>632030255</v>
      </c>
      <c r="D700" s="14" t="s">
        <v>29</v>
      </c>
      <c r="E700" s="16" t="s">
        <v>1600</v>
      </c>
      <c r="F700" s="16" t="s">
        <v>1601</v>
      </c>
      <c r="G700" s="15">
        <v>200</v>
      </c>
      <c r="H700" s="14" t="s">
        <v>23</v>
      </c>
      <c r="I700" s="12">
        <v>1</v>
      </c>
      <c r="J700" s="14" t="s">
        <v>637</v>
      </c>
    </row>
    <row r="701" spans="1:10" ht="14.4" hidden="1" x14ac:dyDescent="0.3">
      <c r="A701" s="14" t="s">
        <v>2818</v>
      </c>
      <c r="B701" s="13" t="s">
        <v>1008</v>
      </c>
      <c r="C701" s="14">
        <v>134645294</v>
      </c>
      <c r="D701" s="14" t="s">
        <v>13</v>
      </c>
      <c r="E701" s="14" t="s">
        <v>14</v>
      </c>
      <c r="F701" s="14" t="s">
        <v>15</v>
      </c>
      <c r="G701" s="15">
        <v>1267</v>
      </c>
      <c r="H701" s="14" t="s">
        <v>16</v>
      </c>
      <c r="I701" s="12">
        <v>1.1000000000000001</v>
      </c>
      <c r="J701" s="14" t="s">
        <v>637</v>
      </c>
    </row>
    <row r="702" spans="1:10" ht="14.4" hidden="1" x14ac:dyDescent="0.3">
      <c r="A702" s="14" t="s">
        <v>2819</v>
      </c>
      <c r="B702" s="13" t="s">
        <v>1027</v>
      </c>
      <c r="C702" s="14">
        <v>509356991</v>
      </c>
      <c r="D702" s="14" t="s">
        <v>20</v>
      </c>
      <c r="E702" s="14" t="s">
        <v>21</v>
      </c>
      <c r="F702" s="14" t="s">
        <v>22</v>
      </c>
      <c r="G702" s="15">
        <v>107</v>
      </c>
      <c r="H702" s="14" t="s">
        <v>23</v>
      </c>
      <c r="I702" s="12">
        <v>1</v>
      </c>
      <c r="J702" s="14" t="s">
        <v>637</v>
      </c>
    </row>
    <row r="703" spans="1:10" ht="14.4" hidden="1" x14ac:dyDescent="0.3">
      <c r="A703" s="14" t="s">
        <v>2820</v>
      </c>
      <c r="B703" s="13" t="s">
        <v>709</v>
      </c>
      <c r="C703" s="14">
        <v>448950424</v>
      </c>
      <c r="D703" s="14" t="s">
        <v>31</v>
      </c>
      <c r="E703" s="14" t="s">
        <v>32</v>
      </c>
      <c r="F703" s="14" t="s">
        <v>33</v>
      </c>
      <c r="G703" s="15">
        <v>1230</v>
      </c>
      <c r="H703" s="14" t="s">
        <v>23</v>
      </c>
      <c r="I703" s="12">
        <v>1.1000000000000001</v>
      </c>
      <c r="J703" s="14" t="s">
        <v>637</v>
      </c>
    </row>
    <row r="704" spans="1:10" ht="14.4" hidden="1" x14ac:dyDescent="0.3">
      <c r="A704" s="14" t="s">
        <v>2821</v>
      </c>
      <c r="B704" s="13" t="s">
        <v>716</v>
      </c>
      <c r="C704" s="14">
        <v>823107986</v>
      </c>
      <c r="D704" s="14" t="s">
        <v>39</v>
      </c>
      <c r="E704" s="16" t="s">
        <v>1598</v>
      </c>
      <c r="F704" s="16" t="s">
        <v>1599</v>
      </c>
      <c r="G704" s="15">
        <v>200</v>
      </c>
      <c r="H704" s="14" t="s">
        <v>23</v>
      </c>
      <c r="I704" s="12">
        <v>1</v>
      </c>
      <c r="J704" s="14" t="s">
        <v>637</v>
      </c>
    </row>
    <row r="705" spans="1:10" ht="14.4" hidden="1" x14ac:dyDescent="0.3">
      <c r="A705" s="14" t="s">
        <v>2822</v>
      </c>
      <c r="B705" s="13" t="s">
        <v>727</v>
      </c>
      <c r="C705" s="14">
        <v>265968025</v>
      </c>
      <c r="D705" s="14" t="s">
        <v>20</v>
      </c>
      <c r="E705" s="14" t="s">
        <v>21</v>
      </c>
      <c r="F705" s="14" t="s">
        <v>22</v>
      </c>
      <c r="G705" s="15">
        <v>1237</v>
      </c>
      <c r="H705" s="14" t="s">
        <v>23</v>
      </c>
      <c r="I705" s="12">
        <v>1.1000000000000001</v>
      </c>
      <c r="J705" s="14" t="s">
        <v>637</v>
      </c>
    </row>
    <row r="706" spans="1:10" ht="14.4" hidden="1" x14ac:dyDescent="0.3">
      <c r="A706" s="14" t="s">
        <v>2823</v>
      </c>
      <c r="B706" s="13" t="s">
        <v>701</v>
      </c>
      <c r="C706" s="14">
        <v>599150087</v>
      </c>
      <c r="D706" s="14" t="s">
        <v>20</v>
      </c>
      <c r="E706" s="14" t="s">
        <v>21</v>
      </c>
      <c r="F706" s="14" t="s">
        <v>22</v>
      </c>
      <c r="G706" s="15">
        <v>110</v>
      </c>
      <c r="H706" s="14" t="s">
        <v>23</v>
      </c>
      <c r="I706" s="12">
        <v>1</v>
      </c>
      <c r="J706" s="14" t="s">
        <v>637</v>
      </c>
    </row>
    <row r="707" spans="1:10" ht="14.4" hidden="1" x14ac:dyDescent="0.3">
      <c r="A707" s="14" t="s">
        <v>2824</v>
      </c>
      <c r="B707" s="13" t="s">
        <v>896</v>
      </c>
      <c r="C707" s="14">
        <v>290999939</v>
      </c>
      <c r="D707" s="14" t="s">
        <v>43</v>
      </c>
      <c r="E707" s="14" t="s">
        <v>44</v>
      </c>
      <c r="F707" s="14" t="s">
        <v>45</v>
      </c>
      <c r="G707" s="15">
        <v>106</v>
      </c>
      <c r="H707" s="14" t="s">
        <v>46</v>
      </c>
      <c r="I707" s="12">
        <v>1</v>
      </c>
      <c r="J707" s="14" t="s">
        <v>637</v>
      </c>
    </row>
    <row r="708" spans="1:10" ht="14.4" hidden="1" x14ac:dyDescent="0.3">
      <c r="A708" s="14" t="s">
        <v>2825</v>
      </c>
      <c r="B708" s="13" t="s">
        <v>970</v>
      </c>
      <c r="C708" s="14">
        <v>123096061</v>
      </c>
      <c r="D708" s="14" t="s">
        <v>39</v>
      </c>
      <c r="E708" s="16" t="s">
        <v>1598</v>
      </c>
      <c r="F708" s="16" t="s">
        <v>1599</v>
      </c>
      <c r="G708" s="15">
        <v>203</v>
      </c>
      <c r="H708" s="14" t="s">
        <v>23</v>
      </c>
      <c r="I708" s="12">
        <v>1</v>
      </c>
      <c r="J708" s="14" t="s">
        <v>637</v>
      </c>
    </row>
    <row r="709" spans="1:10" ht="14.4" hidden="1" x14ac:dyDescent="0.3">
      <c r="A709" s="14" t="s">
        <v>2826</v>
      </c>
      <c r="B709" s="13" t="s">
        <v>1024</v>
      </c>
      <c r="C709" s="14">
        <v>743334072</v>
      </c>
      <c r="D709" s="14" t="s">
        <v>39</v>
      </c>
      <c r="E709" s="16" t="s">
        <v>1598</v>
      </c>
      <c r="F709" s="16" t="s">
        <v>1599</v>
      </c>
      <c r="G709" s="15">
        <v>204</v>
      </c>
      <c r="H709" s="14" t="s">
        <v>23</v>
      </c>
      <c r="I709" s="12">
        <v>1</v>
      </c>
      <c r="J709" s="14" t="s">
        <v>637</v>
      </c>
    </row>
    <row r="710" spans="1:10" ht="14.4" hidden="1" x14ac:dyDescent="0.3">
      <c r="A710" s="14" t="s">
        <v>2827</v>
      </c>
      <c r="B710" s="13" t="s">
        <v>475</v>
      </c>
      <c r="C710" s="14">
        <v>424539152</v>
      </c>
      <c r="D710" s="14" t="s">
        <v>39</v>
      </c>
      <c r="E710" s="16" t="s">
        <v>1598</v>
      </c>
      <c r="F710" s="16" t="s">
        <v>1599</v>
      </c>
      <c r="G710" s="15">
        <v>205</v>
      </c>
      <c r="H710" s="14" t="s">
        <v>23</v>
      </c>
      <c r="I710" s="12">
        <v>0.97</v>
      </c>
      <c r="J710" s="14" t="s">
        <v>17</v>
      </c>
    </row>
    <row r="711" spans="1:10" ht="14.4" hidden="1" x14ac:dyDescent="0.3">
      <c r="A711" s="14" t="s">
        <v>2828</v>
      </c>
      <c r="B711" s="13" t="s">
        <v>593</v>
      </c>
      <c r="C711" s="14">
        <v>820481295</v>
      </c>
      <c r="D711" s="14" t="s">
        <v>59</v>
      </c>
      <c r="E711" s="16" t="s">
        <v>1604</v>
      </c>
      <c r="F711" s="16" t="s">
        <v>1605</v>
      </c>
      <c r="G711" s="15">
        <v>2110</v>
      </c>
      <c r="H711" s="14" t="s">
        <v>60</v>
      </c>
      <c r="I711" s="12">
        <v>1.0669999999999999</v>
      </c>
      <c r="J711" s="14" t="s">
        <v>17</v>
      </c>
    </row>
    <row r="712" spans="1:10" ht="14.4" hidden="1" x14ac:dyDescent="0.3">
      <c r="A712" s="14" t="s">
        <v>2829</v>
      </c>
      <c r="B712" s="13" t="s">
        <v>430</v>
      </c>
      <c r="C712" s="14">
        <v>530721117</v>
      </c>
      <c r="D712" s="14" t="s">
        <v>39</v>
      </c>
      <c r="E712" s="16" t="s">
        <v>1598</v>
      </c>
      <c r="F712" s="16" t="s">
        <v>1599</v>
      </c>
      <c r="G712" s="15">
        <v>203</v>
      </c>
      <c r="H712" s="14" t="s">
        <v>23</v>
      </c>
      <c r="I712" s="12">
        <v>0.97</v>
      </c>
      <c r="J712" s="14" t="s">
        <v>17</v>
      </c>
    </row>
    <row r="713" spans="1:10" ht="14.4" hidden="1" x14ac:dyDescent="0.3">
      <c r="A713" s="14" t="s">
        <v>2830</v>
      </c>
      <c r="B713" s="13" t="s">
        <v>116</v>
      </c>
      <c r="C713" s="14">
        <v>634425951</v>
      </c>
      <c r="D713" s="14" t="s">
        <v>59</v>
      </c>
      <c r="E713" s="16" t="s">
        <v>1604</v>
      </c>
      <c r="F713" s="16" t="s">
        <v>1605</v>
      </c>
      <c r="G713" s="15">
        <v>2151</v>
      </c>
      <c r="H713" s="14" t="s">
        <v>60</v>
      </c>
      <c r="I713" s="12">
        <v>1.0669999999999999</v>
      </c>
      <c r="J713" s="14" t="s">
        <v>17</v>
      </c>
    </row>
    <row r="714" spans="1:10" ht="14.4" hidden="1" x14ac:dyDescent="0.3">
      <c r="A714" s="14" t="s">
        <v>2831</v>
      </c>
      <c r="B714" s="13" t="s">
        <v>362</v>
      </c>
      <c r="C714" s="14">
        <v>955680451</v>
      </c>
      <c r="D714" s="14" t="s">
        <v>35</v>
      </c>
      <c r="E714" s="14" t="s">
        <v>36</v>
      </c>
      <c r="F714" s="14" t="s">
        <v>26</v>
      </c>
      <c r="G714" s="15">
        <v>519</v>
      </c>
      <c r="H714" s="14" t="s">
        <v>37</v>
      </c>
      <c r="I714" s="12">
        <v>0.98939999999999995</v>
      </c>
      <c r="J714" s="14" t="s">
        <v>17</v>
      </c>
    </row>
    <row r="715" spans="1:10" ht="14.4" hidden="1" x14ac:dyDescent="0.3">
      <c r="A715" s="14" t="s">
        <v>2832</v>
      </c>
      <c r="B715" s="13" t="s">
        <v>83</v>
      </c>
      <c r="C715" s="14">
        <v>474834989</v>
      </c>
      <c r="D715" s="14" t="s">
        <v>13</v>
      </c>
      <c r="E715" s="14" t="s">
        <v>14</v>
      </c>
      <c r="F715" s="14" t="s">
        <v>15</v>
      </c>
      <c r="G715" s="15">
        <v>1292</v>
      </c>
      <c r="H715" s="14" t="s">
        <v>16</v>
      </c>
      <c r="I715" s="12">
        <v>1.0669999999999999</v>
      </c>
      <c r="J715" s="14" t="s">
        <v>17</v>
      </c>
    </row>
    <row r="716" spans="1:10" ht="14.4" hidden="1" x14ac:dyDescent="0.3">
      <c r="A716" s="14" t="s">
        <v>2833</v>
      </c>
      <c r="B716" s="13" t="s">
        <v>158</v>
      </c>
      <c r="C716" s="14">
        <v>108446010</v>
      </c>
      <c r="D716" s="14" t="s">
        <v>31</v>
      </c>
      <c r="E716" s="14" t="s">
        <v>32</v>
      </c>
      <c r="F716" s="14" t="s">
        <v>33</v>
      </c>
      <c r="G716" s="15">
        <v>260</v>
      </c>
      <c r="H716" s="14" t="s">
        <v>23</v>
      </c>
      <c r="I716" s="12">
        <v>0.97</v>
      </c>
      <c r="J716" s="14" t="s">
        <v>17</v>
      </c>
    </row>
    <row r="717" spans="1:10" ht="14.4" hidden="1" x14ac:dyDescent="0.3">
      <c r="A717" s="14" t="s">
        <v>2834</v>
      </c>
      <c r="B717" s="13" t="s">
        <v>823</v>
      </c>
      <c r="C717" s="14">
        <v>767073395</v>
      </c>
      <c r="D717" s="14" t="s">
        <v>31</v>
      </c>
      <c r="E717" s="14" t="s">
        <v>32</v>
      </c>
      <c r="F717" s="14" t="s">
        <v>33</v>
      </c>
      <c r="G717" s="15">
        <v>1275</v>
      </c>
      <c r="H717" s="14" t="s">
        <v>23</v>
      </c>
      <c r="I717" s="12">
        <v>1.1000000000000001</v>
      </c>
      <c r="J717" s="14" t="s">
        <v>637</v>
      </c>
    </row>
    <row r="718" spans="1:10" ht="14.4" hidden="1" x14ac:dyDescent="0.3">
      <c r="A718" s="14" t="s">
        <v>2835</v>
      </c>
      <c r="B718" s="13" t="s">
        <v>849</v>
      </c>
      <c r="C718" s="14">
        <v>604573305</v>
      </c>
      <c r="D718" s="14" t="s">
        <v>59</v>
      </c>
      <c r="E718" s="16" t="s">
        <v>1604</v>
      </c>
      <c r="F718" s="16" t="s">
        <v>1605</v>
      </c>
      <c r="G718" s="15">
        <v>2188</v>
      </c>
      <c r="H718" s="14" t="s">
        <v>60</v>
      </c>
      <c r="I718" s="12">
        <v>1.1000000000000001</v>
      </c>
      <c r="J718" s="14" t="s">
        <v>637</v>
      </c>
    </row>
    <row r="719" spans="1:10" ht="14.4" hidden="1" x14ac:dyDescent="0.3">
      <c r="A719" s="14" t="s">
        <v>2836</v>
      </c>
      <c r="B719" s="13" t="s">
        <v>781</v>
      </c>
      <c r="C719" s="14">
        <v>694553660</v>
      </c>
      <c r="D719" s="14" t="s">
        <v>1566</v>
      </c>
      <c r="E719" s="16" t="s">
        <v>1596</v>
      </c>
      <c r="F719" s="16" t="s">
        <v>1597</v>
      </c>
      <c r="G719" s="15">
        <v>203</v>
      </c>
      <c r="H719" s="14" t="s">
        <v>23</v>
      </c>
      <c r="I719" s="12">
        <v>1.02</v>
      </c>
      <c r="J719" s="14" t="s">
        <v>637</v>
      </c>
    </row>
    <row r="720" spans="1:10" ht="14.4" hidden="1" x14ac:dyDescent="0.3">
      <c r="A720" s="14" t="s">
        <v>2837</v>
      </c>
      <c r="B720" s="13" t="s">
        <v>755</v>
      </c>
      <c r="C720" s="14">
        <v>859005546</v>
      </c>
      <c r="D720" s="14" t="s">
        <v>31</v>
      </c>
      <c r="E720" s="14" t="s">
        <v>32</v>
      </c>
      <c r="F720" s="14" t="s">
        <v>33</v>
      </c>
      <c r="G720" s="15">
        <v>521</v>
      </c>
      <c r="H720" s="14" t="s">
        <v>23</v>
      </c>
      <c r="I720" s="12">
        <v>1.02</v>
      </c>
      <c r="J720" s="14" t="s">
        <v>637</v>
      </c>
    </row>
    <row r="721" spans="1:10" ht="14.4" hidden="1" x14ac:dyDescent="0.3">
      <c r="A721" s="14" t="s">
        <v>2838</v>
      </c>
      <c r="B721" s="13" t="s">
        <v>814</v>
      </c>
      <c r="C721" s="14">
        <v>644598834</v>
      </c>
      <c r="D721" s="14" t="s">
        <v>29</v>
      </c>
      <c r="E721" s="16" t="s">
        <v>1600</v>
      </c>
      <c r="F721" s="16" t="s">
        <v>1601</v>
      </c>
      <c r="G721" s="15">
        <v>1205</v>
      </c>
      <c r="H721" s="14" t="s">
        <v>23</v>
      </c>
      <c r="I721" s="12">
        <v>1.1000000000000001</v>
      </c>
      <c r="J721" s="14" t="s">
        <v>637</v>
      </c>
    </row>
    <row r="722" spans="1:10" ht="14.4" hidden="1" x14ac:dyDescent="0.3">
      <c r="A722" s="14" t="s">
        <v>2839</v>
      </c>
      <c r="B722" s="13" t="s">
        <v>86</v>
      </c>
      <c r="C722" s="14">
        <v>917813298</v>
      </c>
      <c r="D722" s="14" t="s">
        <v>20</v>
      </c>
      <c r="E722" s="14" t="s">
        <v>21</v>
      </c>
      <c r="F722" s="14" t="s">
        <v>22</v>
      </c>
      <c r="G722" s="15">
        <v>101</v>
      </c>
      <c r="H722" s="14" t="s">
        <v>23</v>
      </c>
      <c r="I722" s="12">
        <v>0.97</v>
      </c>
      <c r="J722" s="14" t="s">
        <v>17</v>
      </c>
    </row>
    <row r="723" spans="1:10" ht="14.4" hidden="1" x14ac:dyDescent="0.3">
      <c r="A723" s="14" t="s">
        <v>2840</v>
      </c>
      <c r="B723" s="13" t="s">
        <v>582</v>
      </c>
      <c r="C723" s="14">
        <v>452147012</v>
      </c>
      <c r="D723" s="14" t="s">
        <v>29</v>
      </c>
      <c r="E723" s="16" t="s">
        <v>1600</v>
      </c>
      <c r="F723" s="16" t="s">
        <v>1601</v>
      </c>
      <c r="G723" s="15">
        <v>205</v>
      </c>
      <c r="H723" s="14" t="s">
        <v>23</v>
      </c>
      <c r="I723" s="12">
        <v>0.97</v>
      </c>
      <c r="J723" s="14" t="s">
        <v>17</v>
      </c>
    </row>
    <row r="724" spans="1:10" ht="14.4" hidden="1" x14ac:dyDescent="0.3">
      <c r="A724" s="14" t="s">
        <v>2841</v>
      </c>
      <c r="B724" s="13" t="s">
        <v>583</v>
      </c>
      <c r="C724" s="14">
        <v>780297795</v>
      </c>
      <c r="D724" s="14" t="s">
        <v>39</v>
      </c>
      <c r="E724" s="16" t="s">
        <v>1598</v>
      </c>
      <c r="F724" s="16" t="s">
        <v>1599</v>
      </c>
      <c r="G724" s="15">
        <v>201</v>
      </c>
      <c r="H724" s="14" t="s">
        <v>23</v>
      </c>
      <c r="I724" s="12">
        <v>0.97</v>
      </c>
      <c r="J724" s="14" t="s">
        <v>17</v>
      </c>
    </row>
    <row r="725" spans="1:10" ht="14.4" hidden="1" x14ac:dyDescent="0.3">
      <c r="A725" s="14" t="s">
        <v>2842</v>
      </c>
      <c r="B725" s="13" t="s">
        <v>18</v>
      </c>
      <c r="C725" s="14">
        <v>573676751</v>
      </c>
      <c r="D725" s="14" t="s">
        <v>13</v>
      </c>
      <c r="E725" s="14" t="s">
        <v>14</v>
      </c>
      <c r="F725" s="14" t="s">
        <v>15</v>
      </c>
      <c r="G725" s="15">
        <v>1318</v>
      </c>
      <c r="H725" s="14" t="s">
        <v>16</v>
      </c>
      <c r="I725" s="12">
        <v>1.0669999999999999</v>
      </c>
      <c r="J725" s="14" t="s">
        <v>17</v>
      </c>
    </row>
    <row r="726" spans="1:10" ht="14.4" hidden="1" x14ac:dyDescent="0.3">
      <c r="A726" s="14" t="s">
        <v>2843</v>
      </c>
      <c r="B726" s="13" t="s">
        <v>501</v>
      </c>
      <c r="C726" s="14">
        <v>684906585</v>
      </c>
      <c r="D726" s="14" t="s">
        <v>29</v>
      </c>
      <c r="E726" s="16" t="s">
        <v>1600</v>
      </c>
      <c r="F726" s="16" t="s">
        <v>1601</v>
      </c>
      <c r="G726" s="15">
        <v>214</v>
      </c>
      <c r="H726" s="14" t="s">
        <v>23</v>
      </c>
      <c r="I726" s="12">
        <v>0.97</v>
      </c>
      <c r="J726" s="14" t="s">
        <v>17</v>
      </c>
    </row>
    <row r="727" spans="1:10" ht="14.4" hidden="1" x14ac:dyDescent="0.3">
      <c r="A727" s="14" t="s">
        <v>2844</v>
      </c>
      <c r="B727" s="13" t="s">
        <v>260</v>
      </c>
      <c r="C727" s="14">
        <v>137889727</v>
      </c>
      <c r="D727" s="14" t="s">
        <v>20</v>
      </c>
      <c r="E727" s="14" t="s">
        <v>21</v>
      </c>
      <c r="F727" s="14" t="s">
        <v>22</v>
      </c>
      <c r="G727" s="15">
        <v>102</v>
      </c>
      <c r="H727" s="14" t="s">
        <v>23</v>
      </c>
      <c r="I727" s="12">
        <v>0.97</v>
      </c>
      <c r="J727" s="14" t="s">
        <v>17</v>
      </c>
    </row>
    <row r="728" spans="1:10" ht="14.4" hidden="1" x14ac:dyDescent="0.3">
      <c r="A728" s="14" t="s">
        <v>2845</v>
      </c>
      <c r="B728" s="13" t="s">
        <v>396</v>
      </c>
      <c r="C728" s="14">
        <v>935492836</v>
      </c>
      <c r="D728" s="14" t="s">
        <v>43</v>
      </c>
      <c r="E728" s="14" t="s">
        <v>44</v>
      </c>
      <c r="F728" s="14" t="s">
        <v>45</v>
      </c>
      <c r="G728" s="15">
        <v>100</v>
      </c>
      <c r="H728" s="14" t="s">
        <v>46</v>
      </c>
      <c r="I728" s="12">
        <v>0.97</v>
      </c>
      <c r="J728" s="14" t="s">
        <v>17</v>
      </c>
    </row>
    <row r="729" spans="1:10" ht="14.4" hidden="1" x14ac:dyDescent="0.3">
      <c r="A729" s="14" t="s">
        <v>2846</v>
      </c>
      <c r="B729" s="13" t="s">
        <v>195</v>
      </c>
      <c r="C729" s="14">
        <v>937023969</v>
      </c>
      <c r="D729" s="14" t="s">
        <v>29</v>
      </c>
      <c r="E729" s="16" t="s">
        <v>1600</v>
      </c>
      <c r="F729" s="16" t="s">
        <v>1601</v>
      </c>
      <c r="G729" s="15">
        <v>218</v>
      </c>
      <c r="H729" s="14" t="s">
        <v>23</v>
      </c>
      <c r="I729" s="12">
        <v>0.97</v>
      </c>
      <c r="J729" s="14" t="s">
        <v>17</v>
      </c>
    </row>
    <row r="730" spans="1:10" ht="14.4" hidden="1" x14ac:dyDescent="0.3">
      <c r="A730" s="14" t="s">
        <v>2847</v>
      </c>
      <c r="B730" s="13" t="s">
        <v>184</v>
      </c>
      <c r="C730" s="14">
        <v>361576911</v>
      </c>
      <c r="D730" s="14" t="s">
        <v>35</v>
      </c>
      <c r="E730" s="14" t="s">
        <v>36</v>
      </c>
      <c r="F730" s="14" t="s">
        <v>26</v>
      </c>
      <c r="G730" s="15">
        <v>519</v>
      </c>
      <c r="H730" s="14" t="s">
        <v>37</v>
      </c>
      <c r="I730" s="12">
        <v>0.98939999999999995</v>
      </c>
      <c r="J730" s="14" t="s">
        <v>17</v>
      </c>
    </row>
    <row r="731" spans="1:10" ht="14.4" hidden="1" x14ac:dyDescent="0.3">
      <c r="A731" s="14" t="s">
        <v>2848</v>
      </c>
      <c r="B731" s="13" t="s">
        <v>675</v>
      </c>
      <c r="C731" s="14">
        <v>407877451</v>
      </c>
      <c r="D731" s="14" t="s">
        <v>43</v>
      </c>
      <c r="E731" s="14" t="s">
        <v>44</v>
      </c>
      <c r="F731" s="14" t="s">
        <v>45</v>
      </c>
      <c r="G731" s="15">
        <v>110</v>
      </c>
      <c r="H731" s="14" t="s">
        <v>46</v>
      </c>
      <c r="I731" s="12">
        <v>1</v>
      </c>
      <c r="J731" s="14" t="s">
        <v>637</v>
      </c>
    </row>
    <row r="732" spans="1:10" ht="14.4" hidden="1" x14ac:dyDescent="0.3">
      <c r="A732" s="14" t="s">
        <v>2849</v>
      </c>
      <c r="B732" s="13" t="s">
        <v>288</v>
      </c>
      <c r="C732" s="14">
        <v>178063750</v>
      </c>
      <c r="D732" s="14" t="s">
        <v>43</v>
      </c>
      <c r="E732" s="14" t="s">
        <v>44</v>
      </c>
      <c r="F732" s="14" t="s">
        <v>45</v>
      </c>
      <c r="G732" s="15">
        <v>106</v>
      </c>
      <c r="H732" s="14" t="s">
        <v>46</v>
      </c>
      <c r="I732" s="12">
        <v>0.97</v>
      </c>
      <c r="J732" s="14" t="s">
        <v>17</v>
      </c>
    </row>
    <row r="733" spans="1:10" ht="14.4" hidden="1" x14ac:dyDescent="0.3">
      <c r="A733" s="14" t="s">
        <v>2850</v>
      </c>
      <c r="B733" s="13" t="s">
        <v>229</v>
      </c>
      <c r="C733" s="14">
        <v>378338870</v>
      </c>
      <c r="D733" s="14" t="s">
        <v>35</v>
      </c>
      <c r="E733" s="14" t="s">
        <v>36</v>
      </c>
      <c r="F733" s="14" t="s">
        <v>26</v>
      </c>
      <c r="G733" s="15">
        <v>537</v>
      </c>
      <c r="H733" s="14" t="s">
        <v>37</v>
      </c>
      <c r="I733" s="12">
        <v>0.98939999999999995</v>
      </c>
      <c r="J733" s="14" t="s">
        <v>17</v>
      </c>
    </row>
    <row r="734" spans="1:10" ht="14.4" hidden="1" x14ac:dyDescent="0.3">
      <c r="A734" s="14" t="s">
        <v>2851</v>
      </c>
      <c r="B734" s="13" t="s">
        <v>468</v>
      </c>
      <c r="C734" s="14">
        <v>275807825</v>
      </c>
      <c r="D734" s="14" t="s">
        <v>13</v>
      </c>
      <c r="E734" s="14" t="s">
        <v>14</v>
      </c>
      <c r="F734" s="14" t="s">
        <v>15</v>
      </c>
      <c r="G734" s="15">
        <v>1294</v>
      </c>
      <c r="H734" s="14" t="s">
        <v>16</v>
      </c>
      <c r="I734" s="12">
        <v>1.0669999999999999</v>
      </c>
      <c r="J734" s="14" t="s">
        <v>17</v>
      </c>
    </row>
    <row r="735" spans="1:10" ht="14.4" hidden="1" x14ac:dyDescent="0.3">
      <c r="A735" s="14" t="s">
        <v>2852</v>
      </c>
      <c r="B735" s="13" t="s">
        <v>663</v>
      </c>
      <c r="C735" s="14">
        <v>374241488</v>
      </c>
      <c r="D735" s="14" t="s">
        <v>59</v>
      </c>
      <c r="E735" s="16" t="s">
        <v>1604</v>
      </c>
      <c r="F735" s="16" t="s">
        <v>1605</v>
      </c>
      <c r="G735" s="15">
        <v>2037</v>
      </c>
      <c r="H735" s="14" t="s">
        <v>60</v>
      </c>
      <c r="I735" s="12">
        <v>1.1000000000000001</v>
      </c>
      <c r="J735" s="14" t="s">
        <v>637</v>
      </c>
    </row>
    <row r="736" spans="1:10" ht="14.4" hidden="1" x14ac:dyDescent="0.3">
      <c r="A736" s="14" t="s">
        <v>2853</v>
      </c>
      <c r="B736" s="13" t="s">
        <v>157</v>
      </c>
      <c r="C736" s="14">
        <v>710661354</v>
      </c>
      <c r="D736" s="14" t="s">
        <v>35</v>
      </c>
      <c r="E736" s="14" t="s">
        <v>36</v>
      </c>
      <c r="F736" s="14" t="s">
        <v>26</v>
      </c>
      <c r="G736" s="15">
        <v>547</v>
      </c>
      <c r="H736" s="14" t="s">
        <v>37</v>
      </c>
      <c r="I736" s="12">
        <v>0.98939999999999995</v>
      </c>
      <c r="J736" s="14" t="s">
        <v>17</v>
      </c>
    </row>
    <row r="737" spans="1:10" ht="14.4" hidden="1" x14ac:dyDescent="0.3">
      <c r="A737" s="14" t="s">
        <v>2854</v>
      </c>
      <c r="B737" s="13" t="s">
        <v>103</v>
      </c>
      <c r="C737" s="14">
        <v>884715779</v>
      </c>
      <c r="D737" s="14" t="s">
        <v>29</v>
      </c>
      <c r="E737" s="16" t="s">
        <v>1600</v>
      </c>
      <c r="F737" s="16" t="s">
        <v>1601</v>
      </c>
      <c r="G737" s="15">
        <v>218</v>
      </c>
      <c r="H737" s="14" t="s">
        <v>23</v>
      </c>
      <c r="I737" s="12">
        <v>0.97</v>
      </c>
      <c r="J737" s="14" t="s">
        <v>17</v>
      </c>
    </row>
    <row r="738" spans="1:10" ht="14.4" hidden="1" x14ac:dyDescent="0.3">
      <c r="A738" s="14" t="s">
        <v>2855</v>
      </c>
      <c r="B738" s="13" t="s">
        <v>646</v>
      </c>
      <c r="C738" s="14">
        <v>820338462</v>
      </c>
      <c r="D738" s="14" t="s">
        <v>13</v>
      </c>
      <c r="E738" s="14" t="s">
        <v>14</v>
      </c>
      <c r="F738" s="14" t="s">
        <v>15</v>
      </c>
      <c r="G738" s="15">
        <v>1200</v>
      </c>
      <c r="H738" s="14" t="s">
        <v>16</v>
      </c>
      <c r="I738" s="12">
        <v>1.1000000000000001</v>
      </c>
      <c r="J738" s="14" t="s">
        <v>637</v>
      </c>
    </row>
    <row r="739" spans="1:10" ht="14.4" hidden="1" x14ac:dyDescent="0.3">
      <c r="A739" s="14" t="s">
        <v>2856</v>
      </c>
      <c r="B739" s="13" t="s">
        <v>219</v>
      </c>
      <c r="C739" s="14">
        <v>733775649</v>
      </c>
      <c r="D739" s="14" t="s">
        <v>1566</v>
      </c>
      <c r="E739" s="16" t="s">
        <v>1596</v>
      </c>
      <c r="F739" s="16" t="s">
        <v>1597</v>
      </c>
      <c r="G739" s="15">
        <v>202</v>
      </c>
      <c r="H739" s="14" t="s">
        <v>23</v>
      </c>
      <c r="I739" s="12">
        <v>0.98939999999999995</v>
      </c>
      <c r="J739" s="14" t="s">
        <v>17</v>
      </c>
    </row>
    <row r="740" spans="1:10" ht="14.4" hidden="1" x14ac:dyDescent="0.3">
      <c r="A740" s="14" t="s">
        <v>1615</v>
      </c>
      <c r="B740" s="13" t="s">
        <v>185</v>
      </c>
      <c r="C740" s="14">
        <v>631388991</v>
      </c>
      <c r="D740" s="14" t="s">
        <v>31</v>
      </c>
      <c r="E740" s="14" t="s">
        <v>32</v>
      </c>
      <c r="F740" s="14" t="s">
        <v>33</v>
      </c>
      <c r="G740" s="15">
        <v>264</v>
      </c>
      <c r="H740" s="14" t="s">
        <v>23</v>
      </c>
      <c r="I740" s="12">
        <v>0.97</v>
      </c>
      <c r="J740" s="14" t="s">
        <v>17</v>
      </c>
    </row>
    <row r="741" spans="1:10" ht="14.4" hidden="1" x14ac:dyDescent="0.3">
      <c r="A741" s="14" t="s">
        <v>2857</v>
      </c>
      <c r="B741" s="13" t="s">
        <v>402</v>
      </c>
      <c r="C741" s="14">
        <v>840403430</v>
      </c>
      <c r="D741" s="14" t="s">
        <v>59</v>
      </c>
      <c r="E741" s="16" t="s">
        <v>1604</v>
      </c>
      <c r="F741" s="16" t="s">
        <v>1605</v>
      </c>
      <c r="G741" s="15">
        <v>2184</v>
      </c>
      <c r="H741" s="14" t="s">
        <v>60</v>
      </c>
      <c r="I741" s="12">
        <v>1.0669999999999999</v>
      </c>
      <c r="J741" s="14" t="s">
        <v>17</v>
      </c>
    </row>
    <row r="742" spans="1:10" ht="14.4" hidden="1" x14ac:dyDescent="0.3">
      <c r="A742" s="14" t="s">
        <v>2858</v>
      </c>
      <c r="B742" s="13" t="s">
        <v>159</v>
      </c>
      <c r="C742" s="14">
        <v>843187681</v>
      </c>
      <c r="D742" s="14" t="s">
        <v>29</v>
      </c>
      <c r="E742" s="16" t="s">
        <v>1600</v>
      </c>
      <c r="F742" s="16" t="s">
        <v>1601</v>
      </c>
      <c r="G742" s="15">
        <v>210</v>
      </c>
      <c r="H742" s="14" t="s">
        <v>23</v>
      </c>
      <c r="I742" s="12">
        <v>0.97</v>
      </c>
      <c r="J742" s="14" t="s">
        <v>17</v>
      </c>
    </row>
    <row r="743" spans="1:10" ht="14.4" hidden="1" x14ac:dyDescent="0.3">
      <c r="A743" s="14" t="s">
        <v>2859</v>
      </c>
      <c r="B743" s="13" t="s">
        <v>280</v>
      </c>
      <c r="C743" s="14">
        <v>470718742</v>
      </c>
      <c r="D743" s="14" t="s">
        <v>1566</v>
      </c>
      <c r="E743" s="16" t="s">
        <v>1596</v>
      </c>
      <c r="F743" s="16" t="s">
        <v>1597</v>
      </c>
      <c r="G743" s="15">
        <v>206</v>
      </c>
      <c r="H743" s="14" t="s">
        <v>23</v>
      </c>
      <c r="I743" s="12">
        <v>0.98939999999999995</v>
      </c>
      <c r="J743" s="14" t="s">
        <v>17</v>
      </c>
    </row>
    <row r="744" spans="1:10" ht="14.4" hidden="1" x14ac:dyDescent="0.3">
      <c r="A744" s="14" t="s">
        <v>2860</v>
      </c>
      <c r="B744" s="13" t="s">
        <v>249</v>
      </c>
      <c r="C744" s="14">
        <v>976264367</v>
      </c>
      <c r="D744" s="14" t="s">
        <v>29</v>
      </c>
      <c r="E744" s="16" t="s">
        <v>1600</v>
      </c>
      <c r="F744" s="16" t="s">
        <v>1601</v>
      </c>
      <c r="G744" s="15">
        <v>207</v>
      </c>
      <c r="H744" s="14" t="s">
        <v>23</v>
      </c>
      <c r="I744" s="12">
        <v>0.97</v>
      </c>
      <c r="J744" s="14" t="s">
        <v>17</v>
      </c>
    </row>
    <row r="745" spans="1:10" ht="14.4" hidden="1" x14ac:dyDescent="0.3">
      <c r="A745" s="14" t="s">
        <v>2861</v>
      </c>
      <c r="B745" s="13" t="s">
        <v>361</v>
      </c>
      <c r="C745" s="14">
        <v>865590356</v>
      </c>
      <c r="D745" s="14" t="s">
        <v>1566</v>
      </c>
      <c r="E745" s="16" t="s">
        <v>1596</v>
      </c>
      <c r="F745" s="16" t="s">
        <v>1597</v>
      </c>
      <c r="G745" s="15">
        <v>218</v>
      </c>
      <c r="H745" s="14" t="s">
        <v>23</v>
      </c>
      <c r="I745" s="12">
        <v>0.98939999999999995</v>
      </c>
      <c r="J745" s="14" t="s">
        <v>17</v>
      </c>
    </row>
    <row r="746" spans="1:10" ht="14.4" hidden="1" x14ac:dyDescent="0.3">
      <c r="A746" s="14" t="s">
        <v>2862</v>
      </c>
      <c r="B746" s="13" t="s">
        <v>440</v>
      </c>
      <c r="C746" s="14">
        <v>615015764</v>
      </c>
      <c r="D746" s="14" t="s">
        <v>59</v>
      </c>
      <c r="E746" s="16" t="s">
        <v>1604</v>
      </c>
      <c r="F746" s="16" t="s">
        <v>1605</v>
      </c>
      <c r="G746" s="15">
        <v>2157</v>
      </c>
      <c r="H746" s="14" t="s">
        <v>60</v>
      </c>
      <c r="I746" s="12">
        <v>1.0669999999999999</v>
      </c>
      <c r="J746" s="14" t="s">
        <v>17</v>
      </c>
    </row>
    <row r="747" spans="1:10" ht="14.4" hidden="1" x14ac:dyDescent="0.3">
      <c r="A747" s="14" t="s">
        <v>2863</v>
      </c>
      <c r="B747" s="13" t="s">
        <v>49</v>
      </c>
      <c r="C747" s="14">
        <v>512348307</v>
      </c>
      <c r="D747" s="14" t="s">
        <v>25</v>
      </c>
      <c r="E747" s="16" t="s">
        <v>1602</v>
      </c>
      <c r="F747" s="16" t="s">
        <v>1603</v>
      </c>
      <c r="G747" s="15">
        <v>201</v>
      </c>
      <c r="H747" s="14" t="s">
        <v>27</v>
      </c>
      <c r="I747" s="12">
        <v>0.98939999999999995</v>
      </c>
      <c r="J747" s="14" t="s">
        <v>17</v>
      </c>
    </row>
    <row r="748" spans="1:10" ht="14.4" hidden="1" x14ac:dyDescent="0.3">
      <c r="A748" s="14" t="s">
        <v>2864</v>
      </c>
      <c r="B748" s="13" t="s">
        <v>289</v>
      </c>
      <c r="C748" s="14">
        <v>774117163</v>
      </c>
      <c r="D748" s="14" t="s">
        <v>1566</v>
      </c>
      <c r="E748" s="16" t="s">
        <v>1596</v>
      </c>
      <c r="F748" s="16" t="s">
        <v>1597</v>
      </c>
      <c r="G748" s="15">
        <v>207</v>
      </c>
      <c r="H748" s="14" t="s">
        <v>23</v>
      </c>
      <c r="I748" s="12">
        <v>0.98939999999999995</v>
      </c>
      <c r="J748" s="14" t="s">
        <v>17</v>
      </c>
    </row>
    <row r="749" spans="1:10" ht="14.4" hidden="1" x14ac:dyDescent="0.3">
      <c r="A749" s="14" t="s">
        <v>2865</v>
      </c>
      <c r="B749" s="13" t="s">
        <v>319</v>
      </c>
      <c r="C749" s="14">
        <v>206107371</v>
      </c>
      <c r="D749" s="14" t="s">
        <v>29</v>
      </c>
      <c r="E749" s="16" t="s">
        <v>1600</v>
      </c>
      <c r="F749" s="16" t="s">
        <v>1601</v>
      </c>
      <c r="G749" s="15">
        <v>219</v>
      </c>
      <c r="H749" s="14" t="s">
        <v>23</v>
      </c>
      <c r="I749" s="12">
        <v>0.97</v>
      </c>
      <c r="J749" s="14" t="s">
        <v>17</v>
      </c>
    </row>
    <row r="750" spans="1:10" ht="14.4" hidden="1" x14ac:dyDescent="0.3">
      <c r="A750" s="14" t="s">
        <v>2866</v>
      </c>
      <c r="B750" s="13" t="s">
        <v>418</v>
      </c>
      <c r="C750" s="14">
        <v>906587168</v>
      </c>
      <c r="D750" s="14" t="s">
        <v>35</v>
      </c>
      <c r="E750" s="14" t="s">
        <v>36</v>
      </c>
      <c r="F750" s="14" t="s">
        <v>26</v>
      </c>
      <c r="G750" s="15">
        <v>533</v>
      </c>
      <c r="H750" s="14" t="s">
        <v>37</v>
      </c>
      <c r="I750" s="12">
        <v>0.98939999999999995</v>
      </c>
      <c r="J750" s="14" t="s">
        <v>17</v>
      </c>
    </row>
    <row r="751" spans="1:10" ht="14.4" hidden="1" x14ac:dyDescent="0.3">
      <c r="A751" s="14" t="s">
        <v>2867</v>
      </c>
      <c r="B751" s="13" t="s">
        <v>234</v>
      </c>
      <c r="C751" s="14">
        <v>150737922</v>
      </c>
      <c r="D751" s="14" t="s">
        <v>13</v>
      </c>
      <c r="E751" s="14" t="s">
        <v>14</v>
      </c>
      <c r="F751" s="14" t="s">
        <v>15</v>
      </c>
      <c r="G751" s="15">
        <v>1258</v>
      </c>
      <c r="H751" s="14" t="s">
        <v>16</v>
      </c>
      <c r="I751" s="12">
        <v>1.0669999999999999</v>
      </c>
      <c r="J751" s="14" t="s">
        <v>17</v>
      </c>
    </row>
    <row r="752" spans="1:10" ht="14.4" hidden="1" x14ac:dyDescent="0.3">
      <c r="A752" s="14" t="s">
        <v>2868</v>
      </c>
      <c r="B752" s="13" t="s">
        <v>265</v>
      </c>
      <c r="C752" s="14">
        <v>666839874</v>
      </c>
      <c r="D752" s="14" t="s">
        <v>29</v>
      </c>
      <c r="E752" s="16" t="s">
        <v>1600</v>
      </c>
      <c r="F752" s="16" t="s">
        <v>1601</v>
      </c>
      <c r="G752" s="15">
        <v>211</v>
      </c>
      <c r="H752" s="14" t="s">
        <v>23</v>
      </c>
      <c r="I752" s="12">
        <v>0.97</v>
      </c>
      <c r="J752" s="14" t="s">
        <v>17</v>
      </c>
    </row>
    <row r="753" spans="1:10" ht="14.4" hidden="1" x14ac:dyDescent="0.3">
      <c r="A753" s="14" t="s">
        <v>2869</v>
      </c>
      <c r="B753" s="13" t="s">
        <v>676</v>
      </c>
      <c r="C753" s="14">
        <v>970649363</v>
      </c>
      <c r="D753" s="14" t="s">
        <v>1566</v>
      </c>
      <c r="E753" s="16" t="s">
        <v>1596</v>
      </c>
      <c r="F753" s="16" t="s">
        <v>1597</v>
      </c>
      <c r="G753" s="15">
        <v>212</v>
      </c>
      <c r="H753" s="14" t="s">
        <v>23</v>
      </c>
      <c r="I753" s="12">
        <v>1.02</v>
      </c>
      <c r="J753" s="14" t="s">
        <v>637</v>
      </c>
    </row>
    <row r="754" spans="1:10" ht="14.4" hidden="1" x14ac:dyDescent="0.3">
      <c r="A754" s="14" t="s">
        <v>2870</v>
      </c>
      <c r="B754" s="13" t="s">
        <v>388</v>
      </c>
      <c r="C754" s="14">
        <v>306167269</v>
      </c>
      <c r="D754" s="14" t="s">
        <v>1566</v>
      </c>
      <c r="E754" s="16" t="s">
        <v>1596</v>
      </c>
      <c r="F754" s="16" t="s">
        <v>1597</v>
      </c>
      <c r="G754" s="15">
        <v>209</v>
      </c>
      <c r="H754" s="14" t="s">
        <v>23</v>
      </c>
      <c r="I754" s="12">
        <v>0.98939999999999995</v>
      </c>
      <c r="J754" s="14" t="s">
        <v>17</v>
      </c>
    </row>
    <row r="755" spans="1:10" ht="14.4" hidden="1" x14ac:dyDescent="0.3">
      <c r="A755" s="14" t="s">
        <v>2871</v>
      </c>
      <c r="B755" s="13" t="s">
        <v>192</v>
      </c>
      <c r="C755" s="14">
        <v>979244165</v>
      </c>
      <c r="D755" s="14" t="s">
        <v>1566</v>
      </c>
      <c r="E755" s="16" t="s">
        <v>1596</v>
      </c>
      <c r="F755" s="16" t="s">
        <v>1597</v>
      </c>
      <c r="G755" s="15">
        <v>220</v>
      </c>
      <c r="H755" s="14" t="s">
        <v>23</v>
      </c>
      <c r="I755" s="12">
        <v>0.98939999999999995</v>
      </c>
      <c r="J755" s="14" t="s">
        <v>17</v>
      </c>
    </row>
    <row r="756" spans="1:10" ht="14.4" hidden="1" x14ac:dyDescent="0.3">
      <c r="A756" s="14" t="s">
        <v>2872</v>
      </c>
      <c r="B756" s="13" t="s">
        <v>19</v>
      </c>
      <c r="C756" s="14">
        <v>796101855</v>
      </c>
      <c r="D756" s="14" t="s">
        <v>20</v>
      </c>
      <c r="E756" s="14" t="s">
        <v>21</v>
      </c>
      <c r="F756" s="14" t="s">
        <v>22</v>
      </c>
      <c r="G756" s="15">
        <v>106</v>
      </c>
      <c r="H756" s="14" t="s">
        <v>23</v>
      </c>
      <c r="I756" s="12">
        <v>0.97</v>
      </c>
      <c r="J756" s="14" t="s">
        <v>17</v>
      </c>
    </row>
    <row r="757" spans="1:10" ht="14.4" hidden="1" x14ac:dyDescent="0.3">
      <c r="A757" s="14" t="s">
        <v>2873</v>
      </c>
      <c r="B757" s="13" t="s">
        <v>70</v>
      </c>
      <c r="C757" s="14">
        <v>652009671</v>
      </c>
      <c r="D757" s="14" t="s">
        <v>43</v>
      </c>
      <c r="E757" s="14" t="s">
        <v>44</v>
      </c>
      <c r="F757" s="14" t="s">
        <v>45</v>
      </c>
      <c r="G757" s="15">
        <v>110</v>
      </c>
      <c r="H757" s="14" t="s">
        <v>46</v>
      </c>
      <c r="I757" s="12">
        <v>0.97</v>
      </c>
      <c r="J757" s="14" t="s">
        <v>17</v>
      </c>
    </row>
    <row r="758" spans="1:10" ht="14.4" hidden="1" x14ac:dyDescent="0.3">
      <c r="A758" s="14" t="s">
        <v>2874</v>
      </c>
      <c r="B758" s="13" t="s">
        <v>160</v>
      </c>
      <c r="C758" s="14">
        <v>799922900</v>
      </c>
      <c r="D758" s="14" t="s">
        <v>39</v>
      </c>
      <c r="E758" s="16" t="s">
        <v>1598</v>
      </c>
      <c r="F758" s="16" t="s">
        <v>1599</v>
      </c>
      <c r="G758" s="15">
        <v>206</v>
      </c>
      <c r="H758" s="14" t="s">
        <v>23</v>
      </c>
      <c r="I758" s="12">
        <v>0.97</v>
      </c>
      <c r="J758" s="14" t="s">
        <v>17</v>
      </c>
    </row>
    <row r="759" spans="1:10" ht="14.4" hidden="1" x14ac:dyDescent="0.3">
      <c r="A759" s="14" t="s">
        <v>2875</v>
      </c>
      <c r="B759" s="13" t="s">
        <v>109</v>
      </c>
      <c r="C759" s="14">
        <v>847765711</v>
      </c>
      <c r="D759" s="14" t="s">
        <v>20</v>
      </c>
      <c r="E759" s="14" t="s">
        <v>21</v>
      </c>
      <c r="F759" s="14" t="s">
        <v>22</v>
      </c>
      <c r="G759" s="15">
        <v>108</v>
      </c>
      <c r="H759" s="14" t="s">
        <v>23</v>
      </c>
      <c r="I759" s="12">
        <v>0.97</v>
      </c>
      <c r="J759" s="14" t="s">
        <v>17</v>
      </c>
    </row>
    <row r="760" spans="1:10" ht="14.4" hidden="1" x14ac:dyDescent="0.3">
      <c r="A760" s="14" t="s">
        <v>2876</v>
      </c>
      <c r="B760" s="13" t="s">
        <v>544</v>
      </c>
      <c r="C760" s="14">
        <v>658005431</v>
      </c>
      <c r="D760" s="14" t="s">
        <v>35</v>
      </c>
      <c r="E760" s="14" t="s">
        <v>36</v>
      </c>
      <c r="F760" s="14" t="s">
        <v>26</v>
      </c>
      <c r="G760" s="15">
        <v>546</v>
      </c>
      <c r="H760" s="14" t="s">
        <v>37</v>
      </c>
      <c r="I760" s="12">
        <v>0.98939999999999995</v>
      </c>
      <c r="J760" s="14" t="s">
        <v>17</v>
      </c>
    </row>
    <row r="761" spans="1:10" ht="14.4" hidden="1" x14ac:dyDescent="0.3">
      <c r="A761" s="14" t="s">
        <v>2877</v>
      </c>
      <c r="B761" s="13" t="s">
        <v>473</v>
      </c>
      <c r="C761" s="14">
        <v>461953337</v>
      </c>
      <c r="D761" s="14" t="s">
        <v>31</v>
      </c>
      <c r="E761" s="14" t="s">
        <v>32</v>
      </c>
      <c r="F761" s="14" t="s">
        <v>33</v>
      </c>
      <c r="G761" s="15">
        <v>274</v>
      </c>
      <c r="H761" s="14" t="s">
        <v>23</v>
      </c>
      <c r="I761" s="12">
        <v>0.97</v>
      </c>
      <c r="J761" s="14" t="s">
        <v>17</v>
      </c>
    </row>
    <row r="762" spans="1:10" ht="14.4" hidden="1" x14ac:dyDescent="0.3">
      <c r="A762" s="14" t="s">
        <v>2878</v>
      </c>
      <c r="B762" s="13" t="s">
        <v>580</v>
      </c>
      <c r="C762" s="14">
        <v>970909857</v>
      </c>
      <c r="D762" s="14" t="s">
        <v>35</v>
      </c>
      <c r="E762" s="14" t="s">
        <v>36</v>
      </c>
      <c r="F762" s="14" t="s">
        <v>26</v>
      </c>
      <c r="G762" s="15">
        <v>524</v>
      </c>
      <c r="H762" s="14" t="s">
        <v>37</v>
      </c>
      <c r="I762" s="12">
        <v>0.98939999999999995</v>
      </c>
      <c r="J762" s="14" t="s">
        <v>17</v>
      </c>
    </row>
    <row r="763" spans="1:10" ht="14.4" hidden="1" x14ac:dyDescent="0.3">
      <c r="A763" s="14" t="s">
        <v>2879</v>
      </c>
      <c r="B763" s="13" t="s">
        <v>599</v>
      </c>
      <c r="C763" s="14">
        <v>723779726</v>
      </c>
      <c r="D763" s="14" t="s">
        <v>31</v>
      </c>
      <c r="E763" s="14" t="s">
        <v>32</v>
      </c>
      <c r="F763" s="14" t="s">
        <v>33</v>
      </c>
      <c r="G763" s="15">
        <v>252</v>
      </c>
      <c r="H763" s="14" t="s">
        <v>23</v>
      </c>
      <c r="I763" s="12">
        <v>0.97</v>
      </c>
      <c r="J763" s="14" t="s">
        <v>17</v>
      </c>
    </row>
    <row r="764" spans="1:10" ht="14.4" hidden="1" x14ac:dyDescent="0.3">
      <c r="A764" s="14" t="s">
        <v>2880</v>
      </c>
      <c r="B764" s="13" t="s">
        <v>101</v>
      </c>
      <c r="C764" s="14">
        <v>313711293</v>
      </c>
      <c r="D764" s="14" t="s">
        <v>59</v>
      </c>
      <c r="E764" s="16" t="s">
        <v>1604</v>
      </c>
      <c r="F764" s="16" t="s">
        <v>1605</v>
      </c>
      <c r="G764" s="15">
        <v>2034</v>
      </c>
      <c r="H764" s="14" t="s">
        <v>60</v>
      </c>
      <c r="I764" s="12">
        <v>1.0669999999999999</v>
      </c>
      <c r="J764" s="14" t="s">
        <v>17</v>
      </c>
    </row>
    <row r="765" spans="1:10" ht="14.4" hidden="1" x14ac:dyDescent="0.3">
      <c r="A765" s="14" t="s">
        <v>2881</v>
      </c>
      <c r="B765" s="13" t="s">
        <v>654</v>
      </c>
      <c r="C765" s="14">
        <v>892293240</v>
      </c>
      <c r="D765" s="14" t="s">
        <v>59</v>
      </c>
      <c r="E765" s="16" t="s">
        <v>1604</v>
      </c>
      <c r="F765" s="16" t="s">
        <v>1605</v>
      </c>
      <c r="G765" s="15">
        <v>2097</v>
      </c>
      <c r="H765" s="14" t="s">
        <v>60</v>
      </c>
      <c r="I765" s="12">
        <v>1.1000000000000001</v>
      </c>
      <c r="J765" s="14" t="s">
        <v>637</v>
      </c>
    </row>
    <row r="766" spans="1:10" ht="14.4" hidden="1" x14ac:dyDescent="0.3">
      <c r="A766" s="14" t="s">
        <v>2882</v>
      </c>
      <c r="B766" s="13" t="s">
        <v>914</v>
      </c>
      <c r="C766" s="14">
        <v>200351767</v>
      </c>
      <c r="D766" s="14" t="s">
        <v>43</v>
      </c>
      <c r="E766" s="14" t="s">
        <v>44</v>
      </c>
      <c r="F766" s="14" t="s">
        <v>45</v>
      </c>
      <c r="G766" s="15">
        <v>101</v>
      </c>
      <c r="H766" s="14" t="s">
        <v>46</v>
      </c>
      <c r="I766" s="12">
        <v>1</v>
      </c>
      <c r="J766" s="14" t="s">
        <v>637</v>
      </c>
    </row>
    <row r="767" spans="1:10" ht="14.4" hidden="1" x14ac:dyDescent="0.3">
      <c r="A767" s="14" t="s">
        <v>2883</v>
      </c>
      <c r="B767" s="13" t="s">
        <v>977</v>
      </c>
      <c r="C767" s="14">
        <v>365764881</v>
      </c>
      <c r="D767" s="14" t="s">
        <v>31</v>
      </c>
      <c r="E767" s="14" t="s">
        <v>32</v>
      </c>
      <c r="F767" s="14" t="s">
        <v>33</v>
      </c>
      <c r="G767" s="15">
        <v>261</v>
      </c>
      <c r="H767" s="14" t="s">
        <v>23</v>
      </c>
      <c r="I767" s="12">
        <v>1</v>
      </c>
      <c r="J767" s="14" t="s">
        <v>637</v>
      </c>
    </row>
    <row r="768" spans="1:10" ht="14.4" hidden="1" x14ac:dyDescent="0.3">
      <c r="A768" s="14" t="s">
        <v>2884</v>
      </c>
      <c r="B768" s="13" t="s">
        <v>592</v>
      </c>
      <c r="C768" s="14">
        <v>158119410</v>
      </c>
      <c r="D768" s="14" t="s">
        <v>39</v>
      </c>
      <c r="E768" s="16" t="s">
        <v>1598</v>
      </c>
      <c r="F768" s="16" t="s">
        <v>1599</v>
      </c>
      <c r="G768" s="15">
        <v>201</v>
      </c>
      <c r="H768" s="14" t="s">
        <v>23</v>
      </c>
      <c r="I768" s="12">
        <v>0.97</v>
      </c>
      <c r="J768" s="14" t="s">
        <v>17</v>
      </c>
    </row>
    <row r="769" spans="1:10" ht="14.4" hidden="1" x14ac:dyDescent="0.3">
      <c r="A769" s="14" t="s">
        <v>2885</v>
      </c>
      <c r="B769" s="13" t="s">
        <v>822</v>
      </c>
      <c r="C769" s="14">
        <v>101709254</v>
      </c>
      <c r="D769" s="14" t="s">
        <v>1566</v>
      </c>
      <c r="E769" s="16" t="s">
        <v>1596</v>
      </c>
      <c r="F769" s="16" t="s">
        <v>1597</v>
      </c>
      <c r="G769" s="15">
        <v>2152</v>
      </c>
      <c r="H769" s="14" t="s">
        <v>23</v>
      </c>
      <c r="I769" s="12">
        <v>1.1000000000000001</v>
      </c>
      <c r="J769" s="14" t="s">
        <v>637</v>
      </c>
    </row>
    <row r="770" spans="1:10" ht="14.4" hidden="1" x14ac:dyDescent="0.3">
      <c r="A770" s="14" t="s">
        <v>2886</v>
      </c>
      <c r="B770" s="13" t="s">
        <v>848</v>
      </c>
      <c r="C770" s="14">
        <v>562519029</v>
      </c>
      <c r="D770" s="14" t="s">
        <v>39</v>
      </c>
      <c r="E770" s="16" t="s">
        <v>1598</v>
      </c>
      <c r="F770" s="16" t="s">
        <v>1599</v>
      </c>
      <c r="G770" s="15">
        <v>218</v>
      </c>
      <c r="H770" s="14" t="s">
        <v>23</v>
      </c>
      <c r="I770" s="12">
        <v>1</v>
      </c>
      <c r="J770" s="14" t="s">
        <v>637</v>
      </c>
    </row>
    <row r="771" spans="1:10" ht="14.4" hidden="1" x14ac:dyDescent="0.3">
      <c r="A771" s="14" t="s">
        <v>2887</v>
      </c>
      <c r="B771" s="13" t="s">
        <v>802</v>
      </c>
      <c r="C771" s="14">
        <v>569864090</v>
      </c>
      <c r="D771" s="14" t="s">
        <v>1566</v>
      </c>
      <c r="E771" s="16" t="s">
        <v>1596</v>
      </c>
      <c r="F771" s="16" t="s">
        <v>1597</v>
      </c>
      <c r="G771" s="15">
        <v>209</v>
      </c>
      <c r="H771" s="14" t="s">
        <v>23</v>
      </c>
      <c r="I771" s="12">
        <v>1</v>
      </c>
      <c r="J771" s="14" t="s">
        <v>637</v>
      </c>
    </row>
    <row r="772" spans="1:10" ht="14.4" hidden="1" x14ac:dyDescent="0.3">
      <c r="A772" s="14" t="s">
        <v>2888</v>
      </c>
      <c r="B772" s="13" t="s">
        <v>780</v>
      </c>
      <c r="C772" s="14">
        <v>103193705</v>
      </c>
      <c r="D772" s="14" t="s">
        <v>29</v>
      </c>
      <c r="E772" s="16" t="s">
        <v>1600</v>
      </c>
      <c r="F772" s="16" t="s">
        <v>1601</v>
      </c>
      <c r="G772" s="15">
        <v>103</v>
      </c>
      <c r="H772" s="14" t="s">
        <v>23</v>
      </c>
      <c r="I772" s="12">
        <v>1</v>
      </c>
      <c r="J772" s="14" t="s">
        <v>637</v>
      </c>
    </row>
    <row r="773" spans="1:10" ht="14.4" hidden="1" x14ac:dyDescent="0.3">
      <c r="A773" s="14" t="s">
        <v>2889</v>
      </c>
      <c r="B773" s="13" t="s">
        <v>756</v>
      </c>
      <c r="C773" s="14">
        <v>553650262</v>
      </c>
      <c r="D773" s="14" t="s">
        <v>31</v>
      </c>
      <c r="E773" s="14" t="s">
        <v>32</v>
      </c>
      <c r="F773" s="14" t="s">
        <v>33</v>
      </c>
      <c r="G773" s="15">
        <v>271</v>
      </c>
      <c r="H773" s="14" t="s">
        <v>23</v>
      </c>
      <c r="I773" s="12">
        <v>1</v>
      </c>
      <c r="J773" s="14" t="s">
        <v>637</v>
      </c>
    </row>
    <row r="774" spans="1:10" ht="14.4" hidden="1" x14ac:dyDescent="0.3">
      <c r="A774" s="14" t="s">
        <v>2890</v>
      </c>
      <c r="B774" s="13" t="s">
        <v>636</v>
      </c>
      <c r="C774" s="14">
        <v>781804278</v>
      </c>
      <c r="D774" s="14" t="s">
        <v>13</v>
      </c>
      <c r="E774" s="14" t="s">
        <v>14</v>
      </c>
      <c r="F774" s="14" t="s">
        <v>15</v>
      </c>
      <c r="G774" s="15">
        <v>1302</v>
      </c>
      <c r="H774" s="14" t="s">
        <v>16</v>
      </c>
      <c r="I774" s="12">
        <v>1.1000000000000001</v>
      </c>
      <c r="J774" s="14" t="s">
        <v>637</v>
      </c>
    </row>
    <row r="775" spans="1:10" ht="14.4" hidden="1" x14ac:dyDescent="0.3">
      <c r="A775" s="14" t="s">
        <v>2891</v>
      </c>
      <c r="B775" s="13" t="s">
        <v>900</v>
      </c>
      <c r="C775" s="14">
        <v>884122773</v>
      </c>
      <c r="D775" s="14" t="s">
        <v>29</v>
      </c>
      <c r="E775" s="16" t="s">
        <v>1600</v>
      </c>
      <c r="F775" s="16" t="s">
        <v>1601</v>
      </c>
      <c r="G775" s="15">
        <v>200</v>
      </c>
      <c r="H775" s="14" t="s">
        <v>23</v>
      </c>
      <c r="I775" s="12">
        <v>1</v>
      </c>
      <c r="J775" s="14" t="s">
        <v>637</v>
      </c>
    </row>
    <row r="776" spans="1:10" ht="14.4" hidden="1" x14ac:dyDescent="0.3">
      <c r="A776" s="14" t="s">
        <v>2892</v>
      </c>
      <c r="B776" s="13" t="s">
        <v>966</v>
      </c>
      <c r="C776" s="14">
        <v>581200957</v>
      </c>
      <c r="D776" s="14" t="s">
        <v>25</v>
      </c>
      <c r="E776" s="16" t="s">
        <v>1602</v>
      </c>
      <c r="F776" s="16" t="s">
        <v>1603</v>
      </c>
      <c r="G776" s="15">
        <v>211</v>
      </c>
      <c r="H776" s="14" t="s">
        <v>27</v>
      </c>
      <c r="I776" s="12">
        <v>1.02</v>
      </c>
      <c r="J776" s="14" t="s">
        <v>637</v>
      </c>
    </row>
    <row r="777" spans="1:10" ht="14.4" hidden="1" x14ac:dyDescent="0.3">
      <c r="A777" s="14" t="s">
        <v>2893</v>
      </c>
      <c r="B777" s="13" t="s">
        <v>1020</v>
      </c>
      <c r="C777" s="14">
        <v>788716043</v>
      </c>
      <c r="D777" s="14" t="s">
        <v>25</v>
      </c>
      <c r="E777" s="16" t="s">
        <v>1602</v>
      </c>
      <c r="F777" s="16" t="s">
        <v>1603</v>
      </c>
      <c r="G777" s="15">
        <v>203</v>
      </c>
      <c r="H777" s="14" t="s">
        <v>27</v>
      </c>
      <c r="I777" s="12">
        <v>1.02</v>
      </c>
      <c r="J777" s="14" t="s">
        <v>637</v>
      </c>
    </row>
    <row r="778" spans="1:10" ht="14.4" hidden="1" x14ac:dyDescent="0.3">
      <c r="A778" s="14" t="s">
        <v>2894</v>
      </c>
      <c r="B778" s="13" t="s">
        <v>853</v>
      </c>
      <c r="C778" s="14">
        <v>874373760</v>
      </c>
      <c r="D778" s="14" t="s">
        <v>25</v>
      </c>
      <c r="E778" s="16" t="s">
        <v>1602</v>
      </c>
      <c r="F778" s="16" t="s">
        <v>1603</v>
      </c>
      <c r="G778" s="15">
        <v>219</v>
      </c>
      <c r="H778" s="14" t="s">
        <v>27</v>
      </c>
      <c r="I778" s="12">
        <v>1.02</v>
      </c>
      <c r="J778" s="14" t="s">
        <v>637</v>
      </c>
    </row>
    <row r="779" spans="1:10" ht="14.4" hidden="1" x14ac:dyDescent="0.3">
      <c r="A779" s="14" t="s">
        <v>2895</v>
      </c>
      <c r="B779" s="13" t="s">
        <v>712</v>
      </c>
      <c r="C779" s="14">
        <v>222143035</v>
      </c>
      <c r="D779" s="14" t="s">
        <v>1566</v>
      </c>
      <c r="E779" s="16" t="s">
        <v>1596</v>
      </c>
      <c r="F779" s="16" t="s">
        <v>1597</v>
      </c>
      <c r="G779" s="15">
        <v>210</v>
      </c>
      <c r="H779" s="14" t="s">
        <v>23</v>
      </c>
      <c r="I779" s="12">
        <v>1.02</v>
      </c>
      <c r="J779" s="14" t="s">
        <v>637</v>
      </c>
    </row>
    <row r="780" spans="1:10" ht="14.4" hidden="1" x14ac:dyDescent="0.3">
      <c r="A780" s="14" t="s">
        <v>2896</v>
      </c>
      <c r="B780" s="13" t="s">
        <v>942</v>
      </c>
      <c r="C780" s="14">
        <v>658140532</v>
      </c>
      <c r="D780" s="14" t="s">
        <v>25</v>
      </c>
      <c r="E780" s="16" t="s">
        <v>1602</v>
      </c>
      <c r="F780" s="16" t="s">
        <v>1603</v>
      </c>
      <c r="G780" s="15">
        <v>200</v>
      </c>
      <c r="H780" s="14" t="s">
        <v>27</v>
      </c>
      <c r="I780" s="12">
        <v>1.02</v>
      </c>
      <c r="J780" s="14" t="s">
        <v>637</v>
      </c>
    </row>
    <row r="781" spans="1:10" ht="14.4" hidden="1" x14ac:dyDescent="0.3">
      <c r="A781" s="14" t="s">
        <v>2897</v>
      </c>
      <c r="B781" s="13" t="s">
        <v>1005</v>
      </c>
      <c r="C781" s="14">
        <v>791268225</v>
      </c>
      <c r="D781" s="14" t="s">
        <v>29</v>
      </c>
      <c r="E781" s="16" t="s">
        <v>1600</v>
      </c>
      <c r="F781" s="16" t="s">
        <v>1601</v>
      </c>
      <c r="G781" s="15">
        <v>200</v>
      </c>
      <c r="H781" s="14" t="s">
        <v>23</v>
      </c>
      <c r="I781" s="12">
        <v>1</v>
      </c>
      <c r="J781" s="14" t="s">
        <v>637</v>
      </c>
    </row>
    <row r="782" spans="1:10" ht="14.4" hidden="1" x14ac:dyDescent="0.3">
      <c r="A782" s="14" t="s">
        <v>2898</v>
      </c>
      <c r="B782" s="13" t="s">
        <v>857</v>
      </c>
      <c r="C782" s="14">
        <v>727235807</v>
      </c>
      <c r="D782" s="14" t="s">
        <v>39</v>
      </c>
      <c r="E782" s="16" t="s">
        <v>1598</v>
      </c>
      <c r="F782" s="16" t="s">
        <v>1599</v>
      </c>
      <c r="G782" s="15">
        <v>207</v>
      </c>
      <c r="H782" s="14" t="s">
        <v>23</v>
      </c>
      <c r="I782" s="12">
        <v>1</v>
      </c>
      <c r="J782" s="14" t="s">
        <v>637</v>
      </c>
    </row>
    <row r="783" spans="1:10" ht="14.4" hidden="1" x14ac:dyDescent="0.3">
      <c r="A783" s="14" t="s">
        <v>2899</v>
      </c>
      <c r="B783" s="13" t="s">
        <v>959</v>
      </c>
      <c r="C783" s="14">
        <v>696430951</v>
      </c>
      <c r="D783" s="14" t="s">
        <v>31</v>
      </c>
      <c r="E783" s="14" t="s">
        <v>32</v>
      </c>
      <c r="F783" s="14" t="s">
        <v>33</v>
      </c>
      <c r="G783" s="15">
        <v>262</v>
      </c>
      <c r="H783" s="14" t="s">
        <v>23</v>
      </c>
      <c r="I783" s="12">
        <v>1</v>
      </c>
      <c r="J783" s="14" t="s">
        <v>637</v>
      </c>
    </row>
    <row r="784" spans="1:10" ht="14.4" hidden="1" x14ac:dyDescent="0.3">
      <c r="A784" s="14" t="s">
        <v>2900</v>
      </c>
      <c r="B784" s="13" t="s">
        <v>1013</v>
      </c>
      <c r="C784" s="14">
        <v>827722601</v>
      </c>
      <c r="D784" s="14" t="s">
        <v>31</v>
      </c>
      <c r="E784" s="14" t="s">
        <v>32</v>
      </c>
      <c r="F784" s="14" t="s">
        <v>33</v>
      </c>
      <c r="G784" s="15">
        <v>263</v>
      </c>
      <c r="H784" s="14" t="s">
        <v>23</v>
      </c>
      <c r="I784" s="12">
        <v>1</v>
      </c>
      <c r="J784" s="14" t="s">
        <v>637</v>
      </c>
    </row>
    <row r="785" spans="1:10" ht="14.4" hidden="1" x14ac:dyDescent="0.3">
      <c r="A785" s="14" t="s">
        <v>2901</v>
      </c>
      <c r="B785" s="13" t="s">
        <v>903</v>
      </c>
      <c r="C785" s="14">
        <v>356704703</v>
      </c>
      <c r="D785" s="14" t="s">
        <v>13</v>
      </c>
      <c r="E785" s="14" t="s">
        <v>14</v>
      </c>
      <c r="F785" s="14" t="s">
        <v>15</v>
      </c>
      <c r="G785" s="15">
        <v>1305</v>
      </c>
      <c r="H785" s="14" t="s">
        <v>16</v>
      </c>
      <c r="I785" s="12">
        <v>1.1000000000000001</v>
      </c>
      <c r="J785" s="14" t="s">
        <v>637</v>
      </c>
    </row>
    <row r="786" spans="1:10" ht="14.4" hidden="1" x14ac:dyDescent="0.3">
      <c r="A786" s="14" t="s">
        <v>2902</v>
      </c>
      <c r="B786" s="13" t="s">
        <v>869</v>
      </c>
      <c r="C786" s="14">
        <v>403337330</v>
      </c>
      <c r="D786" s="14" t="s">
        <v>20</v>
      </c>
      <c r="E786" s="14" t="s">
        <v>21</v>
      </c>
      <c r="F786" s="14" t="s">
        <v>22</v>
      </c>
      <c r="G786" s="15">
        <v>110</v>
      </c>
      <c r="H786" s="14" t="s">
        <v>23</v>
      </c>
      <c r="I786" s="12">
        <v>1</v>
      </c>
      <c r="J786" s="14" t="s">
        <v>637</v>
      </c>
    </row>
    <row r="787" spans="1:10" ht="14.4" hidden="1" x14ac:dyDescent="0.3">
      <c r="A787" s="14" t="s">
        <v>2903</v>
      </c>
      <c r="B787" s="13" t="s">
        <v>866</v>
      </c>
      <c r="C787" s="14">
        <v>662392242</v>
      </c>
      <c r="D787" s="14" t="s">
        <v>39</v>
      </c>
      <c r="E787" s="16" t="s">
        <v>1598</v>
      </c>
      <c r="F787" s="16" t="s">
        <v>1599</v>
      </c>
      <c r="G787" s="15">
        <v>220</v>
      </c>
      <c r="H787" s="14" t="s">
        <v>23</v>
      </c>
      <c r="I787" s="12">
        <v>1</v>
      </c>
      <c r="J787" s="14" t="s">
        <v>637</v>
      </c>
    </row>
    <row r="788" spans="1:10" ht="14.4" hidden="1" x14ac:dyDescent="0.3">
      <c r="A788" s="14" t="s">
        <v>2904</v>
      </c>
      <c r="B788" s="13" t="s">
        <v>918</v>
      </c>
      <c r="C788" s="14">
        <v>491344481</v>
      </c>
      <c r="D788" s="14" t="s">
        <v>29</v>
      </c>
      <c r="E788" s="16" t="s">
        <v>1600</v>
      </c>
      <c r="F788" s="16" t="s">
        <v>1601</v>
      </c>
      <c r="G788" s="15">
        <v>214</v>
      </c>
      <c r="H788" s="14" t="s">
        <v>23</v>
      </c>
      <c r="I788" s="12">
        <v>1</v>
      </c>
      <c r="J788" s="14" t="s">
        <v>637</v>
      </c>
    </row>
    <row r="789" spans="1:10" ht="14.4" hidden="1" x14ac:dyDescent="0.3">
      <c r="A789" s="14" t="s">
        <v>2905</v>
      </c>
      <c r="B789" s="13" t="s">
        <v>981</v>
      </c>
      <c r="C789" s="14">
        <v>406884002</v>
      </c>
      <c r="D789" s="14" t="s">
        <v>13</v>
      </c>
      <c r="E789" s="14" t="s">
        <v>14</v>
      </c>
      <c r="F789" s="14" t="s">
        <v>15</v>
      </c>
      <c r="G789" s="15">
        <v>1218</v>
      </c>
      <c r="H789" s="14" t="s">
        <v>16</v>
      </c>
      <c r="I789" s="12">
        <v>1.1000000000000001</v>
      </c>
      <c r="J789" s="14" t="s">
        <v>637</v>
      </c>
    </row>
    <row r="790" spans="1:10" ht="14.4" hidden="1" x14ac:dyDescent="0.3">
      <c r="A790" s="14" t="s">
        <v>2906</v>
      </c>
      <c r="B790" s="13" t="s">
        <v>930</v>
      </c>
      <c r="C790" s="14">
        <v>468815055</v>
      </c>
      <c r="D790" s="14" t="s">
        <v>13</v>
      </c>
      <c r="E790" s="14" t="s">
        <v>14</v>
      </c>
      <c r="F790" s="14" t="s">
        <v>15</v>
      </c>
      <c r="G790" s="15">
        <v>1263</v>
      </c>
      <c r="H790" s="14" t="s">
        <v>16</v>
      </c>
      <c r="I790" s="12">
        <v>1.1000000000000001</v>
      </c>
      <c r="J790" s="14" t="s">
        <v>637</v>
      </c>
    </row>
    <row r="791" spans="1:10" ht="14.4" hidden="1" x14ac:dyDescent="0.3">
      <c r="A791" s="14" t="s">
        <v>2907</v>
      </c>
      <c r="B791" s="13" t="s">
        <v>993</v>
      </c>
      <c r="C791" s="14">
        <v>727319588</v>
      </c>
      <c r="D791" s="14" t="s">
        <v>25</v>
      </c>
      <c r="E791" s="16" t="s">
        <v>1602</v>
      </c>
      <c r="F791" s="16" t="s">
        <v>1603</v>
      </c>
      <c r="G791" s="15">
        <v>207</v>
      </c>
      <c r="H791" s="14" t="s">
        <v>27</v>
      </c>
      <c r="I791" s="12">
        <v>1.02</v>
      </c>
      <c r="J791" s="14" t="s">
        <v>637</v>
      </c>
    </row>
    <row r="792" spans="1:10" ht="14.4" hidden="1" x14ac:dyDescent="0.3">
      <c r="A792" s="14" t="s">
        <v>2908</v>
      </c>
      <c r="B792" s="13" t="s">
        <v>880</v>
      </c>
      <c r="C792" s="14">
        <v>751746875</v>
      </c>
      <c r="D792" s="14" t="s">
        <v>25</v>
      </c>
      <c r="E792" s="16" t="s">
        <v>1602</v>
      </c>
      <c r="F792" s="16" t="s">
        <v>1603</v>
      </c>
      <c r="G792" s="15">
        <v>206</v>
      </c>
      <c r="H792" s="14" t="s">
        <v>27</v>
      </c>
      <c r="I792" s="12">
        <v>1.02</v>
      </c>
      <c r="J792" s="14" t="s">
        <v>637</v>
      </c>
    </row>
    <row r="793" spans="1:10" ht="14.4" hidden="1" x14ac:dyDescent="0.3">
      <c r="A793" s="14" t="s">
        <v>2909</v>
      </c>
      <c r="B793" s="13" t="s">
        <v>948</v>
      </c>
      <c r="C793" s="14">
        <v>337263530</v>
      </c>
      <c r="D793" s="14" t="s">
        <v>13</v>
      </c>
      <c r="E793" s="14" t="s">
        <v>14</v>
      </c>
      <c r="F793" s="14" t="s">
        <v>15</v>
      </c>
      <c r="G793" s="15">
        <v>1205</v>
      </c>
      <c r="H793" s="14" t="s">
        <v>16</v>
      </c>
      <c r="I793" s="12">
        <v>1.1000000000000001</v>
      </c>
      <c r="J793" s="14" t="s">
        <v>637</v>
      </c>
    </row>
    <row r="794" spans="1:10" ht="14.4" hidden="1" x14ac:dyDescent="0.3">
      <c r="A794" s="14" t="s">
        <v>2910</v>
      </c>
      <c r="B794" s="13" t="s">
        <v>858</v>
      </c>
      <c r="C794" s="14">
        <v>461327262</v>
      </c>
      <c r="D794" s="14" t="s">
        <v>59</v>
      </c>
      <c r="E794" s="16" t="s">
        <v>1604</v>
      </c>
      <c r="F794" s="16" t="s">
        <v>1605</v>
      </c>
      <c r="G794" s="15">
        <v>2173</v>
      </c>
      <c r="H794" s="14" t="s">
        <v>60</v>
      </c>
      <c r="I794" s="12">
        <v>1.1000000000000001</v>
      </c>
      <c r="J794" s="14" t="s">
        <v>637</v>
      </c>
    </row>
    <row r="795" spans="1:10" ht="14.4" hidden="1" x14ac:dyDescent="0.3">
      <c r="A795" s="14" t="s">
        <v>2911</v>
      </c>
      <c r="B795" s="13" t="s">
        <v>968</v>
      </c>
      <c r="C795" s="14">
        <v>674704378</v>
      </c>
      <c r="D795" s="14" t="s">
        <v>31</v>
      </c>
      <c r="E795" s="14" t="s">
        <v>32</v>
      </c>
      <c r="F795" s="14" t="s">
        <v>33</v>
      </c>
      <c r="G795" s="15">
        <v>263</v>
      </c>
      <c r="H795" s="14" t="s">
        <v>23</v>
      </c>
      <c r="I795" s="12">
        <v>1</v>
      </c>
      <c r="J795" s="14" t="s">
        <v>637</v>
      </c>
    </row>
    <row r="796" spans="1:10" ht="14.4" hidden="1" x14ac:dyDescent="0.3">
      <c r="A796" s="14" t="s">
        <v>2912</v>
      </c>
      <c r="B796" s="13" t="s">
        <v>1022</v>
      </c>
      <c r="C796" s="14">
        <v>767897314</v>
      </c>
      <c r="D796" s="14" t="s">
        <v>31</v>
      </c>
      <c r="E796" s="14" t="s">
        <v>32</v>
      </c>
      <c r="F796" s="14" t="s">
        <v>33</v>
      </c>
      <c r="G796" s="15">
        <v>265</v>
      </c>
      <c r="H796" s="14" t="s">
        <v>23</v>
      </c>
      <c r="I796" s="12">
        <v>1</v>
      </c>
      <c r="J796" s="14" t="s">
        <v>637</v>
      </c>
    </row>
    <row r="797" spans="1:10" ht="14.4" hidden="1" x14ac:dyDescent="0.3">
      <c r="A797" s="14" t="s">
        <v>2913</v>
      </c>
      <c r="B797" s="13" t="s">
        <v>902</v>
      </c>
      <c r="C797" s="14">
        <v>577517496</v>
      </c>
      <c r="D797" s="14" t="s">
        <v>59</v>
      </c>
      <c r="E797" s="16" t="s">
        <v>1604</v>
      </c>
      <c r="F797" s="16" t="s">
        <v>1605</v>
      </c>
      <c r="G797" s="15">
        <v>2125</v>
      </c>
      <c r="H797" s="14" t="s">
        <v>60</v>
      </c>
      <c r="I797" s="12">
        <v>1.1000000000000001</v>
      </c>
      <c r="J797" s="14" t="s">
        <v>637</v>
      </c>
    </row>
    <row r="798" spans="1:10" ht="14.4" hidden="1" x14ac:dyDescent="0.3">
      <c r="A798" s="14" t="s">
        <v>2914</v>
      </c>
      <c r="B798" s="13" t="s">
        <v>746</v>
      </c>
      <c r="C798" s="14">
        <v>287914485</v>
      </c>
      <c r="D798" s="14" t="s">
        <v>29</v>
      </c>
      <c r="E798" s="16" t="s">
        <v>1600</v>
      </c>
      <c r="F798" s="16" t="s">
        <v>1601</v>
      </c>
      <c r="G798" s="15">
        <v>508</v>
      </c>
      <c r="H798" s="14" t="s">
        <v>23</v>
      </c>
      <c r="I798" s="12">
        <v>1.02</v>
      </c>
      <c r="J798" s="14" t="s">
        <v>637</v>
      </c>
    </row>
    <row r="799" spans="1:10" ht="14.4" hidden="1" x14ac:dyDescent="0.3">
      <c r="A799" s="14" t="s">
        <v>2915</v>
      </c>
      <c r="B799" s="13" t="s">
        <v>497</v>
      </c>
      <c r="C799" s="14">
        <v>605698958</v>
      </c>
      <c r="D799" s="14" t="s">
        <v>43</v>
      </c>
      <c r="E799" s="14" t="s">
        <v>44</v>
      </c>
      <c r="F799" s="14" t="s">
        <v>45</v>
      </c>
      <c r="G799" s="15">
        <v>106</v>
      </c>
      <c r="H799" s="14" t="s">
        <v>46</v>
      </c>
      <c r="I799" s="12">
        <v>0.97</v>
      </c>
      <c r="J799" s="14" t="s">
        <v>17</v>
      </c>
    </row>
    <row r="800" spans="1:10" ht="14.4" hidden="1" x14ac:dyDescent="0.3">
      <c r="A800" s="14" t="s">
        <v>2916</v>
      </c>
      <c r="B800" s="13" t="s">
        <v>498</v>
      </c>
      <c r="C800" s="14">
        <v>320622703</v>
      </c>
      <c r="D800" s="14" t="s">
        <v>1566</v>
      </c>
      <c r="E800" s="16" t="s">
        <v>1596</v>
      </c>
      <c r="F800" s="16" t="s">
        <v>1597</v>
      </c>
      <c r="G800" s="15">
        <v>208</v>
      </c>
      <c r="H800" s="14" t="s">
        <v>23</v>
      </c>
      <c r="I800" s="12">
        <v>0.98939999999999995</v>
      </c>
      <c r="J800" s="14" t="s">
        <v>17</v>
      </c>
    </row>
    <row r="801" spans="1:10" ht="14.4" hidden="1" x14ac:dyDescent="0.3">
      <c r="A801" s="14" t="s">
        <v>2917</v>
      </c>
      <c r="B801" s="13" t="s">
        <v>946</v>
      </c>
      <c r="C801" s="14">
        <v>344637778</v>
      </c>
      <c r="D801" s="14" t="s">
        <v>39</v>
      </c>
      <c r="E801" s="16" t="s">
        <v>1598</v>
      </c>
      <c r="F801" s="16" t="s">
        <v>1599</v>
      </c>
      <c r="G801" s="15">
        <v>220</v>
      </c>
      <c r="H801" s="14" t="s">
        <v>23</v>
      </c>
      <c r="I801" s="12">
        <v>1</v>
      </c>
      <c r="J801" s="14" t="s">
        <v>637</v>
      </c>
    </row>
    <row r="802" spans="1:10" ht="14.4" hidden="1" x14ac:dyDescent="0.3">
      <c r="A802" s="14" t="s">
        <v>2918</v>
      </c>
      <c r="B802" s="13" t="s">
        <v>906</v>
      </c>
      <c r="C802" s="14">
        <v>199153036</v>
      </c>
      <c r="D802" s="14" t="s">
        <v>25</v>
      </c>
      <c r="E802" s="16" t="s">
        <v>1602</v>
      </c>
      <c r="F802" s="16" t="s">
        <v>1603</v>
      </c>
      <c r="G802" s="15">
        <v>209</v>
      </c>
      <c r="H802" s="14" t="s">
        <v>27</v>
      </c>
      <c r="I802" s="12">
        <v>1.02</v>
      </c>
      <c r="J802" s="14" t="s">
        <v>637</v>
      </c>
    </row>
    <row r="803" spans="1:10" ht="14.4" hidden="1" x14ac:dyDescent="0.3">
      <c r="A803" s="14" t="s">
        <v>2919</v>
      </c>
      <c r="B803" s="13" t="s">
        <v>1009</v>
      </c>
      <c r="C803" s="14">
        <v>869543839</v>
      </c>
      <c r="D803" s="14" t="s">
        <v>20</v>
      </c>
      <c r="E803" s="14" t="s">
        <v>21</v>
      </c>
      <c r="F803" s="14" t="s">
        <v>22</v>
      </c>
      <c r="G803" s="15">
        <v>103</v>
      </c>
      <c r="H803" s="14" t="s">
        <v>23</v>
      </c>
      <c r="I803" s="12">
        <v>1</v>
      </c>
      <c r="J803" s="14" t="s">
        <v>637</v>
      </c>
    </row>
    <row r="804" spans="1:10" ht="14.4" hidden="1" x14ac:dyDescent="0.3">
      <c r="A804" s="14" t="s">
        <v>2920</v>
      </c>
      <c r="B804" s="13" t="s">
        <v>851</v>
      </c>
      <c r="C804" s="14">
        <v>323881846</v>
      </c>
      <c r="D804" s="14" t="s">
        <v>20</v>
      </c>
      <c r="E804" s="14" t="s">
        <v>21</v>
      </c>
      <c r="F804" s="14" t="s">
        <v>22</v>
      </c>
      <c r="G804" s="15">
        <v>102</v>
      </c>
      <c r="H804" s="14" t="s">
        <v>23</v>
      </c>
      <c r="I804" s="12">
        <v>1</v>
      </c>
      <c r="J804" s="14" t="s">
        <v>637</v>
      </c>
    </row>
    <row r="805" spans="1:10" ht="14.4" hidden="1" x14ac:dyDescent="0.3">
      <c r="A805" s="14" t="s">
        <v>2921</v>
      </c>
      <c r="B805" s="13" t="s">
        <v>560</v>
      </c>
      <c r="C805" s="14">
        <v>787621194</v>
      </c>
      <c r="D805" s="14" t="s">
        <v>43</v>
      </c>
      <c r="E805" s="14" t="s">
        <v>44</v>
      </c>
      <c r="F805" s="14" t="s">
        <v>45</v>
      </c>
      <c r="G805" s="15">
        <v>103</v>
      </c>
      <c r="H805" s="14" t="s">
        <v>46</v>
      </c>
      <c r="I805" s="12">
        <v>0.97</v>
      </c>
      <c r="J805" s="14" t="s">
        <v>17</v>
      </c>
    </row>
    <row r="806" spans="1:10" ht="14.4" hidden="1" x14ac:dyDescent="0.3">
      <c r="A806" s="14" t="s">
        <v>2922</v>
      </c>
      <c r="B806" s="13" t="s">
        <v>751</v>
      </c>
      <c r="C806" s="14">
        <v>934192663</v>
      </c>
      <c r="D806" s="14" t="s">
        <v>20</v>
      </c>
      <c r="E806" s="14" t="s">
        <v>21</v>
      </c>
      <c r="F806" s="14" t="s">
        <v>22</v>
      </c>
      <c r="G806" s="15">
        <v>1303</v>
      </c>
      <c r="H806" s="14" t="s">
        <v>23</v>
      </c>
      <c r="I806" s="12">
        <v>1.1000000000000001</v>
      </c>
      <c r="J806" s="14" t="s">
        <v>637</v>
      </c>
    </row>
    <row r="807" spans="1:10" ht="14.4" hidden="1" x14ac:dyDescent="0.3">
      <c r="A807" s="14" t="s">
        <v>2923</v>
      </c>
      <c r="B807" s="13" t="s">
        <v>794</v>
      </c>
      <c r="C807" s="14">
        <v>727695066</v>
      </c>
      <c r="D807" s="14" t="s">
        <v>29</v>
      </c>
      <c r="E807" s="16" t="s">
        <v>1600</v>
      </c>
      <c r="F807" s="16" t="s">
        <v>1601</v>
      </c>
      <c r="G807" s="15">
        <v>214</v>
      </c>
      <c r="H807" s="14" t="s">
        <v>23</v>
      </c>
      <c r="I807" s="12">
        <v>1</v>
      </c>
      <c r="J807" s="14" t="s">
        <v>637</v>
      </c>
    </row>
    <row r="808" spans="1:10" ht="14.4" hidden="1" x14ac:dyDescent="0.3">
      <c r="A808" s="14" t="s">
        <v>2924</v>
      </c>
      <c r="B808" s="13" t="s">
        <v>840</v>
      </c>
      <c r="C808" s="14">
        <v>521488597</v>
      </c>
      <c r="D808" s="14" t="s">
        <v>59</v>
      </c>
      <c r="E808" s="16" t="s">
        <v>1604</v>
      </c>
      <c r="F808" s="16" t="s">
        <v>1605</v>
      </c>
      <c r="G808" s="15">
        <v>2088</v>
      </c>
      <c r="H808" s="14" t="s">
        <v>60</v>
      </c>
      <c r="I808" s="12">
        <v>1.1000000000000001</v>
      </c>
      <c r="J808" s="14" t="s">
        <v>637</v>
      </c>
    </row>
    <row r="809" spans="1:10" ht="14.4" hidden="1" x14ac:dyDescent="0.3">
      <c r="A809" s="14" t="s">
        <v>2925</v>
      </c>
      <c r="B809" s="13" t="s">
        <v>770</v>
      </c>
      <c r="C809" s="14">
        <v>363274560</v>
      </c>
      <c r="D809" s="14" t="s">
        <v>20</v>
      </c>
      <c r="E809" s="14" t="s">
        <v>21</v>
      </c>
      <c r="F809" s="14" t="s">
        <v>22</v>
      </c>
      <c r="G809" s="15">
        <v>110</v>
      </c>
      <c r="H809" s="14" t="s">
        <v>23</v>
      </c>
      <c r="I809" s="12">
        <v>1</v>
      </c>
      <c r="J809" s="14" t="s">
        <v>637</v>
      </c>
    </row>
    <row r="810" spans="1:10" ht="14.4" hidden="1" x14ac:dyDescent="0.3">
      <c r="A810" s="14" t="s">
        <v>2926</v>
      </c>
      <c r="B810" s="13" t="s">
        <v>627</v>
      </c>
      <c r="C810" s="14">
        <v>732060861</v>
      </c>
      <c r="D810" s="14" t="s">
        <v>29</v>
      </c>
      <c r="E810" s="16" t="s">
        <v>1600</v>
      </c>
      <c r="F810" s="16" t="s">
        <v>1601</v>
      </c>
      <c r="G810" s="15">
        <v>203</v>
      </c>
      <c r="H810" s="14" t="s">
        <v>23</v>
      </c>
      <c r="I810" s="12">
        <v>0.97</v>
      </c>
      <c r="J810" s="14" t="s">
        <v>17</v>
      </c>
    </row>
    <row r="811" spans="1:10" ht="14.4" hidden="1" x14ac:dyDescent="0.3">
      <c r="A811" s="14" t="s">
        <v>2927</v>
      </c>
      <c r="B811" s="13" t="s">
        <v>635</v>
      </c>
      <c r="C811" s="14">
        <v>673125085</v>
      </c>
      <c r="D811" s="14" t="s">
        <v>59</v>
      </c>
      <c r="E811" s="16" t="s">
        <v>1604</v>
      </c>
      <c r="F811" s="16" t="s">
        <v>1605</v>
      </c>
      <c r="G811" s="15">
        <v>2170</v>
      </c>
      <c r="H811" s="14" t="s">
        <v>60</v>
      </c>
      <c r="I811" s="12">
        <v>1.0669999999999999</v>
      </c>
      <c r="J811" s="14" t="s">
        <v>17</v>
      </c>
    </row>
    <row r="812" spans="1:10" ht="14.4" hidden="1" x14ac:dyDescent="0.3">
      <c r="A812" s="14" t="s">
        <v>2928</v>
      </c>
      <c r="B812" s="13" t="s">
        <v>97</v>
      </c>
      <c r="C812" s="14">
        <v>857136875</v>
      </c>
      <c r="D812" s="14" t="s">
        <v>13</v>
      </c>
      <c r="E812" s="14" t="s">
        <v>14</v>
      </c>
      <c r="F812" s="14" t="s">
        <v>15</v>
      </c>
      <c r="G812" s="15">
        <v>1255</v>
      </c>
      <c r="H812" s="14" t="s">
        <v>16</v>
      </c>
      <c r="I812" s="12">
        <v>1.0669999999999999</v>
      </c>
      <c r="J812" s="14" t="s">
        <v>17</v>
      </c>
    </row>
    <row r="813" spans="1:10" ht="14.4" hidden="1" x14ac:dyDescent="0.3">
      <c r="A813" s="14" t="s">
        <v>2929</v>
      </c>
      <c r="B813" s="13" t="s">
        <v>698</v>
      </c>
      <c r="C813" s="14">
        <v>159371117</v>
      </c>
      <c r="D813" s="14" t="s">
        <v>39</v>
      </c>
      <c r="E813" s="16" t="s">
        <v>1598</v>
      </c>
      <c r="F813" s="16" t="s">
        <v>1599</v>
      </c>
      <c r="G813" s="15">
        <v>205</v>
      </c>
      <c r="H813" s="14" t="s">
        <v>23</v>
      </c>
      <c r="I813" s="12">
        <v>1</v>
      </c>
      <c r="J813" s="14" t="s">
        <v>637</v>
      </c>
    </row>
    <row r="814" spans="1:10" ht="14.4" hidden="1" x14ac:dyDescent="0.3">
      <c r="A814" s="14" t="s">
        <v>2930</v>
      </c>
      <c r="B814" s="13" t="s">
        <v>504</v>
      </c>
      <c r="C814" s="14">
        <v>809794754</v>
      </c>
      <c r="D814" s="14" t="s">
        <v>13</v>
      </c>
      <c r="E814" s="14" t="s">
        <v>14</v>
      </c>
      <c r="F814" s="14" t="s">
        <v>15</v>
      </c>
      <c r="G814" s="15">
        <v>1264</v>
      </c>
      <c r="H814" s="14" t="s">
        <v>16</v>
      </c>
      <c r="I814" s="12">
        <v>1.0669999999999999</v>
      </c>
      <c r="J814" s="14" t="s">
        <v>17</v>
      </c>
    </row>
    <row r="815" spans="1:10" ht="14.4" hidden="1" x14ac:dyDescent="0.3">
      <c r="A815" s="14" t="s">
        <v>2931</v>
      </c>
      <c r="B815" s="13" t="s">
        <v>503</v>
      </c>
      <c r="C815" s="14">
        <v>969112036</v>
      </c>
      <c r="D815" s="14" t="s">
        <v>59</v>
      </c>
      <c r="E815" s="16" t="s">
        <v>1604</v>
      </c>
      <c r="F815" s="16" t="s">
        <v>1605</v>
      </c>
      <c r="G815" s="15">
        <v>2149</v>
      </c>
      <c r="H815" s="14" t="s">
        <v>60</v>
      </c>
      <c r="I815" s="12">
        <v>1.0669999999999999</v>
      </c>
      <c r="J815" s="14" t="s">
        <v>17</v>
      </c>
    </row>
    <row r="816" spans="1:10" ht="14.4" hidden="1" x14ac:dyDescent="0.3">
      <c r="A816" s="14" t="s">
        <v>2932</v>
      </c>
      <c r="B816" s="13" t="s">
        <v>1030</v>
      </c>
      <c r="C816" s="14">
        <v>946904685</v>
      </c>
      <c r="D816" s="14" t="s">
        <v>35</v>
      </c>
      <c r="E816" s="14" t="s">
        <v>36</v>
      </c>
      <c r="F816" s="14" t="s">
        <v>26</v>
      </c>
      <c r="G816" s="15">
        <v>513</v>
      </c>
      <c r="H816" s="14" t="s">
        <v>37</v>
      </c>
      <c r="I816" s="12">
        <v>1.02</v>
      </c>
      <c r="J816" s="14" t="s">
        <v>637</v>
      </c>
    </row>
    <row r="817" spans="1:10" ht="14.4" hidden="1" x14ac:dyDescent="0.3">
      <c r="A817" s="14" t="s">
        <v>2933</v>
      </c>
      <c r="B817" s="13" t="s">
        <v>495</v>
      </c>
      <c r="C817" s="14">
        <v>176470999</v>
      </c>
      <c r="D817" s="14" t="s">
        <v>13</v>
      </c>
      <c r="E817" s="14" t="s">
        <v>14</v>
      </c>
      <c r="F817" s="14" t="s">
        <v>15</v>
      </c>
      <c r="G817" s="15">
        <v>1312</v>
      </c>
      <c r="H817" s="14" t="s">
        <v>16</v>
      </c>
      <c r="I817" s="12">
        <v>1.0669999999999999</v>
      </c>
      <c r="J817" s="14" t="s">
        <v>17</v>
      </c>
    </row>
    <row r="818" spans="1:10" ht="14.4" hidden="1" x14ac:dyDescent="0.3">
      <c r="A818" s="14" t="s">
        <v>2934</v>
      </c>
      <c r="B818" s="13" t="s">
        <v>79</v>
      </c>
      <c r="C818" s="14">
        <v>453094864</v>
      </c>
      <c r="D818" s="14" t="s">
        <v>39</v>
      </c>
      <c r="E818" s="16" t="s">
        <v>1598</v>
      </c>
      <c r="F818" s="16" t="s">
        <v>1599</v>
      </c>
      <c r="G818" s="15">
        <v>207</v>
      </c>
      <c r="H818" s="14" t="s">
        <v>23</v>
      </c>
      <c r="I818" s="12">
        <v>0.97</v>
      </c>
      <c r="J818" s="14" t="s">
        <v>17</v>
      </c>
    </row>
    <row r="819" spans="1:10" ht="14.4" hidden="1" x14ac:dyDescent="0.3">
      <c r="A819" s="14" t="s">
        <v>2935</v>
      </c>
      <c r="B819" s="13" t="s">
        <v>112</v>
      </c>
      <c r="C819" s="14">
        <v>187323248</v>
      </c>
      <c r="D819" s="14" t="s">
        <v>35</v>
      </c>
      <c r="E819" s="14" t="s">
        <v>36</v>
      </c>
      <c r="F819" s="14" t="s">
        <v>26</v>
      </c>
      <c r="G819" s="15">
        <v>514</v>
      </c>
      <c r="H819" s="14" t="s">
        <v>37</v>
      </c>
      <c r="I819" s="12">
        <v>0.98939999999999995</v>
      </c>
      <c r="J819" s="14" t="s">
        <v>17</v>
      </c>
    </row>
    <row r="820" spans="1:10" ht="14.4" hidden="1" x14ac:dyDescent="0.3">
      <c r="A820" s="14" t="s">
        <v>2936</v>
      </c>
      <c r="B820" s="13" t="s">
        <v>126</v>
      </c>
      <c r="C820" s="14">
        <v>510589718</v>
      </c>
      <c r="D820" s="14" t="s">
        <v>13</v>
      </c>
      <c r="E820" s="14" t="s">
        <v>14</v>
      </c>
      <c r="F820" s="14" t="s">
        <v>15</v>
      </c>
      <c r="G820" s="15">
        <v>1263</v>
      </c>
      <c r="H820" s="14" t="s">
        <v>16</v>
      </c>
      <c r="I820" s="12">
        <v>1.0669999999999999</v>
      </c>
      <c r="J820" s="14" t="s">
        <v>17</v>
      </c>
    </row>
    <row r="821" spans="1:10" ht="14.4" hidden="1" x14ac:dyDescent="0.3">
      <c r="A821" s="14" t="s">
        <v>2937</v>
      </c>
      <c r="B821" s="13" t="s">
        <v>378</v>
      </c>
      <c r="C821" s="14">
        <v>590731238</v>
      </c>
      <c r="D821" s="14" t="s">
        <v>43</v>
      </c>
      <c r="E821" s="14" t="s">
        <v>44</v>
      </c>
      <c r="F821" s="14" t="s">
        <v>45</v>
      </c>
      <c r="G821" s="15">
        <v>107</v>
      </c>
      <c r="H821" s="14" t="s">
        <v>46</v>
      </c>
      <c r="I821" s="12">
        <v>0.97</v>
      </c>
      <c r="J821" s="14" t="s">
        <v>17</v>
      </c>
    </row>
    <row r="822" spans="1:10" ht="14.4" hidden="1" x14ac:dyDescent="0.3">
      <c r="A822" s="14" t="s">
        <v>2938</v>
      </c>
      <c r="B822" s="13" t="s">
        <v>466</v>
      </c>
      <c r="C822" s="14">
        <v>232265912</v>
      </c>
      <c r="D822" s="14" t="s">
        <v>39</v>
      </c>
      <c r="E822" s="16" t="s">
        <v>1598</v>
      </c>
      <c r="F822" s="16" t="s">
        <v>1599</v>
      </c>
      <c r="G822" s="15">
        <v>209</v>
      </c>
      <c r="H822" s="14" t="s">
        <v>23</v>
      </c>
      <c r="I822" s="12">
        <v>0.97</v>
      </c>
      <c r="J822" s="14" t="s">
        <v>17</v>
      </c>
    </row>
    <row r="823" spans="1:10" ht="14.4" hidden="1" x14ac:dyDescent="0.3">
      <c r="A823" s="14" t="s">
        <v>2939</v>
      </c>
      <c r="B823" s="13" t="s">
        <v>187</v>
      </c>
      <c r="C823" s="14">
        <v>562569085</v>
      </c>
      <c r="D823" s="14" t="s">
        <v>39</v>
      </c>
      <c r="E823" s="16" t="s">
        <v>1598</v>
      </c>
      <c r="F823" s="16" t="s">
        <v>1599</v>
      </c>
      <c r="G823" s="15">
        <v>205</v>
      </c>
      <c r="H823" s="14" t="s">
        <v>23</v>
      </c>
      <c r="I823" s="12">
        <v>0.97</v>
      </c>
      <c r="J823" s="14" t="s">
        <v>17</v>
      </c>
    </row>
    <row r="824" spans="1:10" ht="14.4" hidden="1" x14ac:dyDescent="0.3">
      <c r="A824" s="14" t="s">
        <v>2940</v>
      </c>
      <c r="B824" s="13" t="s">
        <v>161</v>
      </c>
      <c r="C824" s="14">
        <v>397915840</v>
      </c>
      <c r="D824" s="14" t="s">
        <v>59</v>
      </c>
      <c r="E824" s="16" t="s">
        <v>1604</v>
      </c>
      <c r="F824" s="16" t="s">
        <v>1605</v>
      </c>
      <c r="G824" s="15">
        <v>2149</v>
      </c>
      <c r="H824" s="14" t="s">
        <v>60</v>
      </c>
      <c r="I824" s="12">
        <v>1.0669999999999999</v>
      </c>
      <c r="J824" s="14" t="s">
        <v>17</v>
      </c>
    </row>
    <row r="825" spans="1:10" ht="14.4" hidden="1" x14ac:dyDescent="0.3">
      <c r="A825" s="14" t="s">
        <v>2941</v>
      </c>
      <c r="B825" s="13" t="s">
        <v>310</v>
      </c>
      <c r="C825" s="14">
        <v>186597448</v>
      </c>
      <c r="D825" s="14" t="s">
        <v>29</v>
      </c>
      <c r="E825" s="16" t="s">
        <v>1600</v>
      </c>
      <c r="F825" s="16" t="s">
        <v>1601</v>
      </c>
      <c r="G825" s="15">
        <v>205</v>
      </c>
      <c r="H825" s="14" t="s">
        <v>23</v>
      </c>
      <c r="I825" s="12">
        <v>0.97</v>
      </c>
      <c r="J825" s="14" t="s">
        <v>17</v>
      </c>
    </row>
    <row r="826" spans="1:10" ht="14.4" hidden="1" x14ac:dyDescent="0.3">
      <c r="A826" s="14" t="s">
        <v>2942</v>
      </c>
      <c r="B826" s="13" t="s">
        <v>67</v>
      </c>
      <c r="C826" s="14">
        <v>692829997</v>
      </c>
      <c r="D826" s="14" t="s">
        <v>20</v>
      </c>
      <c r="E826" s="14" t="s">
        <v>21</v>
      </c>
      <c r="F826" s="14" t="s">
        <v>22</v>
      </c>
      <c r="G826" s="15">
        <v>103</v>
      </c>
      <c r="H826" s="14" t="s">
        <v>23</v>
      </c>
      <c r="I826" s="12">
        <v>0.97</v>
      </c>
      <c r="J826" s="14" t="s">
        <v>17</v>
      </c>
    </row>
    <row r="827" spans="1:10" ht="14.4" hidden="1" x14ac:dyDescent="0.3">
      <c r="A827" s="14" t="s">
        <v>2943</v>
      </c>
      <c r="B827" s="13" t="s">
        <v>410</v>
      </c>
      <c r="C827" s="14">
        <v>257485011</v>
      </c>
      <c r="D827" s="14" t="s">
        <v>31</v>
      </c>
      <c r="E827" s="14" t="s">
        <v>32</v>
      </c>
      <c r="F827" s="14" t="s">
        <v>33</v>
      </c>
      <c r="G827" s="15">
        <v>250</v>
      </c>
      <c r="H827" s="14" t="s">
        <v>23</v>
      </c>
      <c r="I827" s="12">
        <v>0.97</v>
      </c>
      <c r="J827" s="14" t="s">
        <v>17</v>
      </c>
    </row>
    <row r="828" spans="1:10" ht="14.4" hidden="1" x14ac:dyDescent="0.3">
      <c r="A828" s="14" t="s">
        <v>2944</v>
      </c>
      <c r="B828" s="13" t="s">
        <v>241</v>
      </c>
      <c r="C828" s="14">
        <v>170458104</v>
      </c>
      <c r="D828" s="14" t="s">
        <v>39</v>
      </c>
      <c r="E828" s="16" t="s">
        <v>1598</v>
      </c>
      <c r="F828" s="16" t="s">
        <v>1599</v>
      </c>
      <c r="G828" s="15">
        <v>208</v>
      </c>
      <c r="H828" s="14" t="s">
        <v>23</v>
      </c>
      <c r="I828" s="12">
        <v>0.97</v>
      </c>
      <c r="J828" s="14" t="s">
        <v>17</v>
      </c>
    </row>
    <row r="829" spans="1:10" ht="14.4" hidden="1" x14ac:dyDescent="0.3">
      <c r="A829" s="14" t="s">
        <v>2945</v>
      </c>
      <c r="B829" s="13" t="s">
        <v>577</v>
      </c>
      <c r="C829" s="14">
        <v>516531248</v>
      </c>
      <c r="D829" s="14" t="s">
        <v>20</v>
      </c>
      <c r="E829" s="14" t="s">
        <v>21</v>
      </c>
      <c r="F829" s="14" t="s">
        <v>22</v>
      </c>
      <c r="G829" s="15">
        <v>107</v>
      </c>
      <c r="H829" s="14" t="s">
        <v>23</v>
      </c>
      <c r="I829" s="12">
        <v>0.97</v>
      </c>
      <c r="J829" s="14" t="s">
        <v>17</v>
      </c>
    </row>
    <row r="830" spans="1:10" ht="14.4" hidden="1" x14ac:dyDescent="0.3">
      <c r="A830" s="14" t="s">
        <v>2946</v>
      </c>
      <c r="B830" s="13" t="s">
        <v>272</v>
      </c>
      <c r="C830" s="14">
        <v>361594489</v>
      </c>
      <c r="D830" s="14" t="s">
        <v>35</v>
      </c>
      <c r="E830" s="14" t="s">
        <v>36</v>
      </c>
      <c r="F830" s="14" t="s">
        <v>26</v>
      </c>
      <c r="G830" s="15">
        <v>523</v>
      </c>
      <c r="H830" s="14" t="s">
        <v>37</v>
      </c>
      <c r="I830" s="12">
        <v>0.98939999999999995</v>
      </c>
      <c r="J830" s="14" t="s">
        <v>17</v>
      </c>
    </row>
    <row r="831" spans="1:10" ht="14.4" hidden="1" x14ac:dyDescent="0.3">
      <c r="A831" s="14" t="s">
        <v>2947</v>
      </c>
      <c r="B831" s="13" t="s">
        <v>134</v>
      </c>
      <c r="C831" s="14">
        <v>190608230</v>
      </c>
      <c r="D831" s="14" t="s">
        <v>59</v>
      </c>
      <c r="E831" s="16" t="s">
        <v>1604</v>
      </c>
      <c r="F831" s="16" t="s">
        <v>1605</v>
      </c>
      <c r="G831" s="15">
        <v>2124</v>
      </c>
      <c r="H831" s="14" t="s">
        <v>60</v>
      </c>
      <c r="I831" s="12">
        <v>1.0669999999999999</v>
      </c>
      <c r="J831" s="14" t="s">
        <v>17</v>
      </c>
    </row>
    <row r="832" spans="1:10" ht="14.4" hidden="1" x14ac:dyDescent="0.3">
      <c r="A832" s="14" t="s">
        <v>2948</v>
      </c>
      <c r="B832" s="13" t="s">
        <v>130</v>
      </c>
      <c r="C832" s="14">
        <v>520885018</v>
      </c>
      <c r="D832" s="14" t="s">
        <v>35</v>
      </c>
      <c r="E832" s="14" t="s">
        <v>36</v>
      </c>
      <c r="F832" s="14" t="s">
        <v>26</v>
      </c>
      <c r="G832" s="15">
        <v>505</v>
      </c>
      <c r="H832" s="14" t="s">
        <v>37</v>
      </c>
      <c r="I832" s="12">
        <v>0.98939999999999995</v>
      </c>
      <c r="J832" s="14" t="s">
        <v>17</v>
      </c>
    </row>
    <row r="833" spans="1:10" ht="14.4" hidden="1" x14ac:dyDescent="0.3">
      <c r="A833" s="14" t="s">
        <v>2949</v>
      </c>
      <c r="B833" s="13" t="s">
        <v>114</v>
      </c>
      <c r="C833" s="14">
        <v>160783379</v>
      </c>
      <c r="D833" s="14" t="s">
        <v>29</v>
      </c>
      <c r="E833" s="16" t="s">
        <v>1600</v>
      </c>
      <c r="F833" s="16" t="s">
        <v>1601</v>
      </c>
      <c r="G833" s="15">
        <v>220</v>
      </c>
      <c r="H833" s="14" t="s">
        <v>23</v>
      </c>
      <c r="I833" s="12">
        <v>0.97</v>
      </c>
      <c r="J833" s="14" t="s">
        <v>17</v>
      </c>
    </row>
    <row r="834" spans="1:10" ht="14.4" hidden="1" x14ac:dyDescent="0.3">
      <c r="A834" s="14" t="s">
        <v>2950</v>
      </c>
      <c r="B834" s="13" t="s">
        <v>647</v>
      </c>
      <c r="C834" s="14">
        <v>895599169</v>
      </c>
      <c r="D834" s="14" t="s">
        <v>20</v>
      </c>
      <c r="E834" s="14" t="s">
        <v>21</v>
      </c>
      <c r="F834" s="14" t="s">
        <v>22</v>
      </c>
      <c r="G834" s="15">
        <v>102</v>
      </c>
      <c r="H834" s="14" t="s">
        <v>23</v>
      </c>
      <c r="I834" s="12">
        <v>1</v>
      </c>
      <c r="J834" s="14" t="s">
        <v>637</v>
      </c>
    </row>
    <row r="835" spans="1:10" ht="14.4" hidden="1" x14ac:dyDescent="0.3">
      <c r="A835" s="14" t="s">
        <v>2951</v>
      </c>
      <c r="B835" s="13" t="s">
        <v>257</v>
      </c>
      <c r="C835" s="14">
        <v>304748630</v>
      </c>
      <c r="D835" s="14" t="s">
        <v>31</v>
      </c>
      <c r="E835" s="14" t="s">
        <v>32</v>
      </c>
      <c r="F835" s="14" t="s">
        <v>33</v>
      </c>
      <c r="G835" s="15">
        <v>255</v>
      </c>
      <c r="H835" s="14" t="s">
        <v>23</v>
      </c>
      <c r="I835" s="12">
        <v>0.97</v>
      </c>
      <c r="J835" s="14" t="s">
        <v>17</v>
      </c>
    </row>
    <row r="836" spans="1:10" ht="14.4" hidden="1" x14ac:dyDescent="0.3">
      <c r="A836" s="14" t="s">
        <v>2952</v>
      </c>
      <c r="B836" s="13" t="s">
        <v>206</v>
      </c>
      <c r="C836" s="14">
        <v>229278034</v>
      </c>
      <c r="D836" s="14" t="s">
        <v>59</v>
      </c>
      <c r="E836" s="16" t="s">
        <v>1604</v>
      </c>
      <c r="F836" s="16" t="s">
        <v>1605</v>
      </c>
      <c r="G836" s="15">
        <v>2036</v>
      </c>
      <c r="H836" s="14" t="s">
        <v>60</v>
      </c>
      <c r="I836" s="12">
        <v>1.0669999999999999</v>
      </c>
      <c r="J836" s="14" t="s">
        <v>17</v>
      </c>
    </row>
    <row r="837" spans="1:10" ht="14.4" hidden="1" x14ac:dyDescent="0.3">
      <c r="A837" s="14" t="s">
        <v>2953</v>
      </c>
      <c r="B837" s="13" t="s">
        <v>92</v>
      </c>
      <c r="C837" s="14">
        <v>949899563</v>
      </c>
      <c r="D837" s="14" t="s">
        <v>59</v>
      </c>
      <c r="E837" s="16" t="s">
        <v>1604</v>
      </c>
      <c r="F837" s="16" t="s">
        <v>1605</v>
      </c>
      <c r="G837" s="15">
        <v>2112</v>
      </c>
      <c r="H837" s="14" t="s">
        <v>60</v>
      </c>
      <c r="I837" s="12">
        <v>1.0669999999999999</v>
      </c>
      <c r="J837" s="14" t="s">
        <v>17</v>
      </c>
    </row>
    <row r="838" spans="1:10" ht="14.4" hidden="1" x14ac:dyDescent="0.3">
      <c r="A838" s="14" t="s">
        <v>2954</v>
      </c>
      <c r="B838" s="13" t="s">
        <v>803</v>
      </c>
      <c r="C838" s="14">
        <v>154611602</v>
      </c>
      <c r="D838" s="14" t="s">
        <v>31</v>
      </c>
      <c r="E838" s="14" t="s">
        <v>32</v>
      </c>
      <c r="F838" s="14" t="s">
        <v>33</v>
      </c>
      <c r="G838" s="15">
        <v>204</v>
      </c>
      <c r="H838" s="14" t="s">
        <v>23</v>
      </c>
      <c r="I838" s="12">
        <v>1</v>
      </c>
      <c r="J838" s="14" t="s">
        <v>637</v>
      </c>
    </row>
    <row r="839" spans="1:10" ht="14.4" hidden="1" x14ac:dyDescent="0.3">
      <c r="A839" s="14" t="s">
        <v>2955</v>
      </c>
      <c r="B839" s="13" t="s">
        <v>824</v>
      </c>
      <c r="C839" s="14">
        <v>631072268</v>
      </c>
      <c r="D839" s="14" t="s">
        <v>29</v>
      </c>
      <c r="E839" s="16" t="s">
        <v>1600</v>
      </c>
      <c r="F839" s="16" t="s">
        <v>1601</v>
      </c>
      <c r="G839" s="15">
        <v>107</v>
      </c>
      <c r="H839" s="14" t="s">
        <v>23</v>
      </c>
      <c r="I839" s="12">
        <v>1</v>
      </c>
      <c r="J839" s="14" t="s">
        <v>637</v>
      </c>
    </row>
    <row r="840" spans="1:10" ht="14.4" hidden="1" x14ac:dyDescent="0.3">
      <c r="A840" s="14" t="s">
        <v>2956</v>
      </c>
      <c r="B840" s="13" t="s">
        <v>850</v>
      </c>
      <c r="C840" s="14">
        <v>392002967</v>
      </c>
      <c r="D840" s="14" t="s">
        <v>13</v>
      </c>
      <c r="E840" s="14" t="s">
        <v>14</v>
      </c>
      <c r="F840" s="14" t="s">
        <v>15</v>
      </c>
      <c r="G840" s="15">
        <v>1261</v>
      </c>
      <c r="H840" s="14" t="s">
        <v>16</v>
      </c>
      <c r="I840" s="12">
        <v>1.1000000000000001</v>
      </c>
      <c r="J840" s="14" t="s">
        <v>637</v>
      </c>
    </row>
    <row r="841" spans="1:10" ht="14.4" hidden="1" x14ac:dyDescent="0.3">
      <c r="A841" s="14" t="s">
        <v>2957</v>
      </c>
      <c r="B841" s="13" t="s">
        <v>757</v>
      </c>
      <c r="C841" s="14">
        <v>227691612</v>
      </c>
      <c r="D841" s="14" t="s">
        <v>29</v>
      </c>
      <c r="E841" s="16" t="s">
        <v>1600</v>
      </c>
      <c r="F841" s="16" t="s">
        <v>1601</v>
      </c>
      <c r="G841" s="15">
        <v>207</v>
      </c>
      <c r="H841" s="14" t="s">
        <v>23</v>
      </c>
      <c r="I841" s="12">
        <v>1</v>
      </c>
      <c r="J841" s="14" t="s">
        <v>637</v>
      </c>
    </row>
    <row r="842" spans="1:10" ht="14.4" hidden="1" x14ac:dyDescent="0.3">
      <c r="A842" s="14" t="s">
        <v>2958</v>
      </c>
      <c r="B842" s="13" t="s">
        <v>782</v>
      </c>
      <c r="C842" s="14">
        <v>763725100</v>
      </c>
      <c r="D842" s="14" t="s">
        <v>39</v>
      </c>
      <c r="E842" s="16" t="s">
        <v>1598</v>
      </c>
      <c r="F842" s="16" t="s">
        <v>1599</v>
      </c>
      <c r="G842" s="15">
        <v>534</v>
      </c>
      <c r="H842" s="14" t="s">
        <v>23</v>
      </c>
      <c r="I842" s="12">
        <v>1.02</v>
      </c>
      <c r="J842" s="14" t="s">
        <v>637</v>
      </c>
    </row>
    <row r="843" spans="1:10" ht="14.4" hidden="1" x14ac:dyDescent="0.3">
      <c r="A843" s="14" t="s">
        <v>2959</v>
      </c>
      <c r="B843" s="13" t="s">
        <v>63</v>
      </c>
      <c r="C843" s="14">
        <v>462072813</v>
      </c>
      <c r="D843" s="14" t="s">
        <v>59</v>
      </c>
      <c r="E843" s="16" t="s">
        <v>1604</v>
      </c>
      <c r="F843" s="16" t="s">
        <v>1605</v>
      </c>
      <c r="G843" s="15">
        <v>2082</v>
      </c>
      <c r="H843" s="14" t="s">
        <v>60</v>
      </c>
      <c r="I843" s="12">
        <v>1.0669999999999999</v>
      </c>
      <c r="J843" s="14" t="s">
        <v>17</v>
      </c>
    </row>
    <row r="844" spans="1:10" ht="14.4" hidden="1" x14ac:dyDescent="0.3">
      <c r="A844" s="14" t="s">
        <v>2960</v>
      </c>
      <c r="B844" s="13" t="s">
        <v>602</v>
      </c>
      <c r="C844" s="14">
        <v>891842170</v>
      </c>
      <c r="D844" s="14" t="s">
        <v>59</v>
      </c>
      <c r="E844" s="16" t="s">
        <v>1604</v>
      </c>
      <c r="F844" s="16" t="s">
        <v>1605</v>
      </c>
      <c r="G844" s="15">
        <v>2115</v>
      </c>
      <c r="H844" s="14" t="s">
        <v>60</v>
      </c>
      <c r="I844" s="12">
        <v>1.0669999999999999</v>
      </c>
      <c r="J844" s="14" t="s">
        <v>17</v>
      </c>
    </row>
    <row r="845" spans="1:10" ht="14.4" hidden="1" x14ac:dyDescent="0.3">
      <c r="A845" s="14" t="s">
        <v>2961</v>
      </c>
      <c r="B845" s="13" t="s">
        <v>162</v>
      </c>
      <c r="C845" s="14">
        <v>778660193</v>
      </c>
      <c r="D845" s="14" t="s">
        <v>13</v>
      </c>
      <c r="E845" s="14" t="s">
        <v>14</v>
      </c>
      <c r="F845" s="14" t="s">
        <v>15</v>
      </c>
      <c r="G845" s="15">
        <v>1243</v>
      </c>
      <c r="H845" s="14" t="s">
        <v>16</v>
      </c>
      <c r="I845" s="12">
        <v>1.0669999999999999</v>
      </c>
      <c r="J845" s="14" t="s">
        <v>17</v>
      </c>
    </row>
    <row r="846" spans="1:10" ht="14.4" hidden="1" x14ac:dyDescent="0.3">
      <c r="A846" s="14" t="s">
        <v>2962</v>
      </c>
      <c r="B846" s="13" t="s">
        <v>547</v>
      </c>
      <c r="C846" s="14">
        <v>655515408</v>
      </c>
      <c r="D846" s="14" t="s">
        <v>39</v>
      </c>
      <c r="E846" s="16" t="s">
        <v>1598</v>
      </c>
      <c r="F846" s="16" t="s">
        <v>1599</v>
      </c>
      <c r="G846" s="15">
        <v>217</v>
      </c>
      <c r="H846" s="14" t="s">
        <v>23</v>
      </c>
      <c r="I846" s="12">
        <v>0.97</v>
      </c>
      <c r="J846" s="14" t="s">
        <v>17</v>
      </c>
    </row>
    <row r="847" spans="1:10" ht="14.4" hidden="1" x14ac:dyDescent="0.3">
      <c r="A847" s="14" t="s">
        <v>2963</v>
      </c>
      <c r="B847" s="13" t="s">
        <v>562</v>
      </c>
      <c r="C847" s="14">
        <v>665632165</v>
      </c>
      <c r="D847" s="14" t="s">
        <v>35</v>
      </c>
      <c r="E847" s="14" t="s">
        <v>36</v>
      </c>
      <c r="F847" s="14" t="s">
        <v>26</v>
      </c>
      <c r="G847" s="15">
        <v>517</v>
      </c>
      <c r="H847" s="14" t="s">
        <v>37</v>
      </c>
      <c r="I847" s="12">
        <v>0.98939999999999995</v>
      </c>
      <c r="J847" s="14" t="s">
        <v>17</v>
      </c>
    </row>
    <row r="848" spans="1:10" ht="14.4" hidden="1" x14ac:dyDescent="0.3">
      <c r="A848" s="14" t="s">
        <v>2964</v>
      </c>
      <c r="B848" s="13" t="s">
        <v>483</v>
      </c>
      <c r="C848" s="14">
        <v>703612915</v>
      </c>
      <c r="D848" s="14" t="s">
        <v>29</v>
      </c>
      <c r="E848" s="16" t="s">
        <v>1600</v>
      </c>
      <c r="F848" s="16" t="s">
        <v>1601</v>
      </c>
      <c r="G848" s="15">
        <v>208</v>
      </c>
      <c r="H848" s="14" t="s">
        <v>23</v>
      </c>
      <c r="I848" s="12">
        <v>0.97</v>
      </c>
      <c r="J848" s="14" t="s">
        <v>17</v>
      </c>
    </row>
    <row r="849" spans="1:10" ht="14.4" hidden="1" x14ac:dyDescent="0.3">
      <c r="A849" s="14" t="s">
        <v>2965</v>
      </c>
      <c r="B849" s="13" t="s">
        <v>537</v>
      </c>
      <c r="C849" s="14">
        <v>963092035</v>
      </c>
      <c r="D849" s="14" t="s">
        <v>29</v>
      </c>
      <c r="E849" s="16" t="s">
        <v>1600</v>
      </c>
      <c r="F849" s="16" t="s">
        <v>1601</v>
      </c>
      <c r="G849" s="15">
        <v>218</v>
      </c>
      <c r="H849" s="14" t="s">
        <v>23</v>
      </c>
      <c r="I849" s="12">
        <v>0.97</v>
      </c>
      <c r="J849" s="14" t="s">
        <v>17</v>
      </c>
    </row>
    <row r="850" spans="1:10" ht="14.4" hidden="1" x14ac:dyDescent="0.3">
      <c r="A850" s="14" t="s">
        <v>2966</v>
      </c>
      <c r="B850" s="13" t="s">
        <v>119</v>
      </c>
      <c r="C850" s="14">
        <v>230655622</v>
      </c>
      <c r="D850" s="14" t="s">
        <v>43</v>
      </c>
      <c r="E850" s="14" t="s">
        <v>44</v>
      </c>
      <c r="F850" s="14" t="s">
        <v>45</v>
      </c>
      <c r="G850" s="15">
        <v>109</v>
      </c>
      <c r="H850" s="14" t="s">
        <v>46</v>
      </c>
      <c r="I850" s="12">
        <v>0.97</v>
      </c>
      <c r="J850" s="14" t="s">
        <v>17</v>
      </c>
    </row>
    <row r="851" spans="1:10" ht="14.4" hidden="1" x14ac:dyDescent="0.3">
      <c r="A851" s="14" t="s">
        <v>2967</v>
      </c>
      <c r="B851" s="13" t="s">
        <v>651</v>
      </c>
      <c r="C851" s="14">
        <v>321346400</v>
      </c>
      <c r="D851" s="14" t="s">
        <v>31</v>
      </c>
      <c r="E851" s="14" t="s">
        <v>32</v>
      </c>
      <c r="F851" s="14" t="s">
        <v>33</v>
      </c>
      <c r="G851" s="15">
        <v>259</v>
      </c>
      <c r="H851" s="14" t="s">
        <v>23</v>
      </c>
      <c r="I851" s="12">
        <v>1</v>
      </c>
      <c r="J851" s="14" t="s">
        <v>637</v>
      </c>
    </row>
    <row r="852" spans="1:10" ht="14.4" hidden="1" x14ac:dyDescent="0.3">
      <c r="A852" s="14" t="s">
        <v>2968</v>
      </c>
      <c r="B852" s="13" t="s">
        <v>429</v>
      </c>
      <c r="C852" s="14">
        <v>200068841</v>
      </c>
      <c r="D852" s="14" t="s">
        <v>29</v>
      </c>
      <c r="E852" s="16" t="s">
        <v>1600</v>
      </c>
      <c r="F852" s="16" t="s">
        <v>1601</v>
      </c>
      <c r="G852" s="15">
        <v>209</v>
      </c>
      <c r="H852" s="14" t="s">
        <v>23</v>
      </c>
      <c r="I852" s="12">
        <v>0.97</v>
      </c>
      <c r="J852" s="14" t="s">
        <v>17</v>
      </c>
    </row>
    <row r="853" spans="1:10" ht="14.4" hidden="1" x14ac:dyDescent="0.3">
      <c r="A853" s="14" t="s">
        <v>2969</v>
      </c>
      <c r="B853" s="13" t="s">
        <v>317</v>
      </c>
      <c r="C853" s="14">
        <v>828778107</v>
      </c>
      <c r="D853" s="14" t="s">
        <v>35</v>
      </c>
      <c r="E853" s="14" t="s">
        <v>36</v>
      </c>
      <c r="F853" s="14" t="s">
        <v>26</v>
      </c>
      <c r="G853" s="15">
        <v>516</v>
      </c>
      <c r="H853" s="14" t="s">
        <v>37</v>
      </c>
      <c r="I853" s="12">
        <v>0.98939999999999995</v>
      </c>
      <c r="J853" s="14" t="s">
        <v>17</v>
      </c>
    </row>
    <row r="854" spans="1:10" ht="14.4" hidden="1" x14ac:dyDescent="0.3">
      <c r="A854" s="14" t="s">
        <v>2970</v>
      </c>
      <c r="B854" s="13" t="s">
        <v>224</v>
      </c>
      <c r="C854" s="14">
        <v>353110146</v>
      </c>
      <c r="D854" s="14" t="s">
        <v>59</v>
      </c>
      <c r="E854" s="16" t="s">
        <v>1604</v>
      </c>
      <c r="F854" s="16" t="s">
        <v>1605</v>
      </c>
      <c r="G854" s="15">
        <v>2000</v>
      </c>
      <c r="H854" s="14" t="s">
        <v>60</v>
      </c>
      <c r="I854" s="12">
        <v>1.0669999999999999</v>
      </c>
      <c r="J854" s="14" t="s">
        <v>17</v>
      </c>
    </row>
    <row r="855" spans="1:10" ht="14.4" hidden="1" x14ac:dyDescent="0.3">
      <c r="A855" s="14" t="s">
        <v>2971</v>
      </c>
      <c r="B855" s="13" t="s">
        <v>93</v>
      </c>
      <c r="C855" s="14">
        <v>107171132</v>
      </c>
      <c r="D855" s="14" t="s">
        <v>29</v>
      </c>
      <c r="E855" s="16" t="s">
        <v>1600</v>
      </c>
      <c r="F855" s="16" t="s">
        <v>1601</v>
      </c>
      <c r="G855" s="15">
        <v>208</v>
      </c>
      <c r="H855" s="14" t="s">
        <v>23</v>
      </c>
      <c r="I855" s="12">
        <v>0.97</v>
      </c>
      <c r="J855" s="14" t="s">
        <v>17</v>
      </c>
    </row>
    <row r="856" spans="1:10" ht="14.4" hidden="1" x14ac:dyDescent="0.3">
      <c r="A856" s="14" t="s">
        <v>2972</v>
      </c>
      <c r="B856" s="13" t="s">
        <v>292</v>
      </c>
      <c r="C856" s="14">
        <v>156367664</v>
      </c>
      <c r="D856" s="14" t="s">
        <v>29</v>
      </c>
      <c r="E856" s="16" t="s">
        <v>1600</v>
      </c>
      <c r="F856" s="16" t="s">
        <v>1601</v>
      </c>
      <c r="G856" s="15">
        <v>212</v>
      </c>
      <c r="H856" s="14" t="s">
        <v>23</v>
      </c>
      <c r="I856" s="12">
        <v>0.97</v>
      </c>
      <c r="J856" s="14" t="s">
        <v>17</v>
      </c>
    </row>
    <row r="857" spans="1:10" ht="14.4" hidden="1" x14ac:dyDescent="0.3">
      <c r="A857" s="14" t="s">
        <v>2973</v>
      </c>
      <c r="B857" s="13" t="s">
        <v>200</v>
      </c>
      <c r="C857" s="14">
        <v>386483544</v>
      </c>
      <c r="D857" s="14" t="s">
        <v>43</v>
      </c>
      <c r="E857" s="14" t="s">
        <v>44</v>
      </c>
      <c r="F857" s="14" t="s">
        <v>45</v>
      </c>
      <c r="G857" s="15">
        <v>101</v>
      </c>
      <c r="H857" s="14" t="s">
        <v>46</v>
      </c>
      <c r="I857" s="12">
        <v>0.97</v>
      </c>
      <c r="J857" s="14" t="s">
        <v>17</v>
      </c>
    </row>
    <row r="858" spans="1:10" ht="14.4" hidden="1" x14ac:dyDescent="0.3">
      <c r="A858" s="14" t="s">
        <v>2974</v>
      </c>
      <c r="B858" s="13" t="s">
        <v>450</v>
      </c>
      <c r="C858" s="14">
        <v>802057439</v>
      </c>
      <c r="D858" s="14" t="s">
        <v>13</v>
      </c>
      <c r="E858" s="14" t="s">
        <v>14</v>
      </c>
      <c r="F858" s="14" t="s">
        <v>15</v>
      </c>
      <c r="G858" s="15">
        <v>1278</v>
      </c>
      <c r="H858" s="14" t="s">
        <v>16</v>
      </c>
      <c r="I858" s="12">
        <v>1.0669999999999999</v>
      </c>
      <c r="J858" s="14" t="s">
        <v>17</v>
      </c>
    </row>
    <row r="859" spans="1:10" ht="14.4" hidden="1" x14ac:dyDescent="0.3">
      <c r="A859" s="14" t="s">
        <v>2975</v>
      </c>
      <c r="B859" s="13" t="s">
        <v>233</v>
      </c>
      <c r="C859" s="14">
        <v>453977926</v>
      </c>
      <c r="D859" s="14" t="s">
        <v>59</v>
      </c>
      <c r="E859" s="16" t="s">
        <v>1604</v>
      </c>
      <c r="F859" s="16" t="s">
        <v>1605</v>
      </c>
      <c r="G859" s="15">
        <v>2144</v>
      </c>
      <c r="H859" s="14" t="s">
        <v>60</v>
      </c>
      <c r="I859" s="12">
        <v>1.0669999999999999</v>
      </c>
      <c r="J859" s="14" t="s">
        <v>17</v>
      </c>
    </row>
    <row r="860" spans="1:10" ht="14.4" hidden="1" x14ac:dyDescent="0.3">
      <c r="A860" s="14" t="s">
        <v>2976</v>
      </c>
      <c r="B860" s="13" t="s">
        <v>264</v>
      </c>
      <c r="C860" s="14">
        <v>153707988</v>
      </c>
      <c r="D860" s="14" t="s">
        <v>31</v>
      </c>
      <c r="E860" s="14" t="s">
        <v>32</v>
      </c>
      <c r="F860" s="14" t="s">
        <v>33</v>
      </c>
      <c r="G860" s="15">
        <v>274</v>
      </c>
      <c r="H860" s="14" t="s">
        <v>23</v>
      </c>
      <c r="I860" s="12">
        <v>0.97</v>
      </c>
      <c r="J860" s="14" t="s">
        <v>17</v>
      </c>
    </row>
    <row r="861" spans="1:10" ht="14.4" hidden="1" x14ac:dyDescent="0.3">
      <c r="A861" s="14" t="s">
        <v>2977</v>
      </c>
      <c r="B861" s="13" t="s">
        <v>34</v>
      </c>
      <c r="C861" s="14">
        <v>257546598</v>
      </c>
      <c r="D861" s="14" t="s">
        <v>35</v>
      </c>
      <c r="E861" s="14" t="s">
        <v>36</v>
      </c>
      <c r="F861" s="14" t="s">
        <v>26</v>
      </c>
      <c r="G861" s="15">
        <v>531</v>
      </c>
      <c r="H861" s="14" t="s">
        <v>37</v>
      </c>
      <c r="I861" s="12">
        <v>0.98939999999999995</v>
      </c>
      <c r="J861" s="14" t="s">
        <v>17</v>
      </c>
    </row>
    <row r="862" spans="1:10" ht="14.4" hidden="1" x14ac:dyDescent="0.3">
      <c r="A862" s="14" t="s">
        <v>2978</v>
      </c>
      <c r="B862" s="13" t="s">
        <v>670</v>
      </c>
      <c r="C862" s="14">
        <v>315149019</v>
      </c>
      <c r="D862" s="14" t="s">
        <v>29</v>
      </c>
      <c r="E862" s="16" t="s">
        <v>1600</v>
      </c>
      <c r="F862" s="16" t="s">
        <v>1601</v>
      </c>
      <c r="G862" s="15">
        <v>211</v>
      </c>
      <c r="H862" s="14" t="s">
        <v>23</v>
      </c>
      <c r="I862" s="12">
        <v>1</v>
      </c>
      <c r="J862" s="14" t="s">
        <v>637</v>
      </c>
    </row>
    <row r="863" spans="1:10" ht="14.4" hidden="1" x14ac:dyDescent="0.3">
      <c r="A863" s="14" t="s">
        <v>2979</v>
      </c>
      <c r="B863" s="13" t="s">
        <v>391</v>
      </c>
      <c r="C863" s="14">
        <v>840680192</v>
      </c>
      <c r="D863" s="14" t="s">
        <v>29</v>
      </c>
      <c r="E863" s="16" t="s">
        <v>1600</v>
      </c>
      <c r="F863" s="16" t="s">
        <v>1601</v>
      </c>
      <c r="G863" s="15">
        <v>210</v>
      </c>
      <c r="H863" s="14" t="s">
        <v>23</v>
      </c>
      <c r="I863" s="12">
        <v>0.97</v>
      </c>
      <c r="J863" s="14" t="s">
        <v>17</v>
      </c>
    </row>
    <row r="864" spans="1:10" ht="14.4" hidden="1" x14ac:dyDescent="0.3">
      <c r="A864" s="14" t="s">
        <v>2980</v>
      </c>
      <c r="B864" s="13" t="s">
        <v>417</v>
      </c>
      <c r="C864" s="14">
        <v>168945926</v>
      </c>
      <c r="D864" s="14" t="s">
        <v>1566</v>
      </c>
      <c r="E864" s="16" t="s">
        <v>1596</v>
      </c>
      <c r="F864" s="16" t="s">
        <v>1597</v>
      </c>
      <c r="G864" s="15">
        <v>209</v>
      </c>
      <c r="H864" s="14" t="s">
        <v>23</v>
      </c>
      <c r="I864" s="12">
        <v>0.98939999999999995</v>
      </c>
      <c r="J864" s="14" t="s">
        <v>17</v>
      </c>
    </row>
    <row r="865" spans="1:10" ht="14.4" hidden="1" x14ac:dyDescent="0.3">
      <c r="A865" s="14" t="s">
        <v>2981</v>
      </c>
      <c r="B865" s="13" t="s">
        <v>714</v>
      </c>
      <c r="C865" s="14">
        <v>661163997</v>
      </c>
      <c r="D865" s="14" t="s">
        <v>31</v>
      </c>
      <c r="E865" s="14" t="s">
        <v>32</v>
      </c>
      <c r="F865" s="14" t="s">
        <v>33</v>
      </c>
      <c r="G865" s="15">
        <v>251</v>
      </c>
      <c r="H865" s="14" t="s">
        <v>23</v>
      </c>
      <c r="I865" s="12">
        <v>1</v>
      </c>
      <c r="J865" s="14" t="s">
        <v>637</v>
      </c>
    </row>
    <row r="866" spans="1:10" ht="14.4" hidden="1" x14ac:dyDescent="0.3">
      <c r="A866" s="14" t="s">
        <v>2982</v>
      </c>
      <c r="B866" s="13" t="s">
        <v>905</v>
      </c>
      <c r="C866" s="14">
        <v>959797623</v>
      </c>
      <c r="D866" s="14" t="s">
        <v>43</v>
      </c>
      <c r="E866" s="14" t="s">
        <v>44</v>
      </c>
      <c r="F866" s="14" t="s">
        <v>45</v>
      </c>
      <c r="G866" s="15">
        <v>103</v>
      </c>
      <c r="H866" s="14" t="s">
        <v>46</v>
      </c>
      <c r="I866" s="12">
        <v>1</v>
      </c>
      <c r="J866" s="14" t="s">
        <v>637</v>
      </c>
    </row>
    <row r="867" spans="1:10" ht="14.4" hidden="1" x14ac:dyDescent="0.3">
      <c r="A867" s="14" t="s">
        <v>2983</v>
      </c>
      <c r="B867" s="13" t="s">
        <v>971</v>
      </c>
      <c r="C867" s="14">
        <v>391381127</v>
      </c>
      <c r="D867" s="14" t="s">
        <v>59</v>
      </c>
      <c r="E867" s="16" t="s">
        <v>1604</v>
      </c>
      <c r="F867" s="16" t="s">
        <v>1605</v>
      </c>
      <c r="G867" s="15">
        <v>2056</v>
      </c>
      <c r="H867" s="14" t="s">
        <v>60</v>
      </c>
      <c r="I867" s="12">
        <v>1.1000000000000001</v>
      </c>
      <c r="J867" s="14" t="s">
        <v>637</v>
      </c>
    </row>
    <row r="868" spans="1:10" ht="14.4" hidden="1" x14ac:dyDescent="0.3">
      <c r="A868" s="14" t="s">
        <v>2984</v>
      </c>
      <c r="B868" s="13" t="s">
        <v>1025</v>
      </c>
      <c r="C868" s="14">
        <v>783128719</v>
      </c>
      <c r="D868" s="14" t="s">
        <v>59</v>
      </c>
      <c r="E868" s="16" t="s">
        <v>1604</v>
      </c>
      <c r="F868" s="16" t="s">
        <v>1605</v>
      </c>
      <c r="G868" s="15">
        <v>2044</v>
      </c>
      <c r="H868" s="14" t="s">
        <v>60</v>
      </c>
      <c r="I868" s="12">
        <v>1.1000000000000001</v>
      </c>
      <c r="J868" s="14" t="s">
        <v>637</v>
      </c>
    </row>
    <row r="869" spans="1:10" ht="14.4" hidden="1" x14ac:dyDescent="0.3">
      <c r="A869" s="14" t="s">
        <v>2985</v>
      </c>
      <c r="B869" s="13" t="s">
        <v>922</v>
      </c>
      <c r="C869" s="14">
        <v>579052143</v>
      </c>
      <c r="D869" s="14" t="s">
        <v>20</v>
      </c>
      <c r="E869" s="14" t="s">
        <v>21</v>
      </c>
      <c r="F869" s="14" t="s">
        <v>22</v>
      </c>
      <c r="G869" s="15">
        <v>108</v>
      </c>
      <c r="H869" s="14" t="s">
        <v>23</v>
      </c>
      <c r="I869" s="12">
        <v>1</v>
      </c>
      <c r="J869" s="14" t="s">
        <v>637</v>
      </c>
    </row>
    <row r="870" spans="1:10" ht="14.4" hidden="1" x14ac:dyDescent="0.3">
      <c r="A870" s="14" t="s">
        <v>2986</v>
      </c>
      <c r="B870" s="13" t="s">
        <v>985</v>
      </c>
      <c r="C870" s="14">
        <v>334931751</v>
      </c>
      <c r="D870" s="14" t="s">
        <v>35</v>
      </c>
      <c r="E870" s="14" t="s">
        <v>36</v>
      </c>
      <c r="F870" s="14" t="s">
        <v>26</v>
      </c>
      <c r="G870" s="15">
        <v>549</v>
      </c>
      <c r="H870" s="14" t="s">
        <v>37</v>
      </c>
      <c r="I870" s="12">
        <v>1.02</v>
      </c>
      <c r="J870" s="14" t="s">
        <v>637</v>
      </c>
    </row>
    <row r="871" spans="1:10" ht="14.4" hidden="1" x14ac:dyDescent="0.3">
      <c r="A871" s="14" t="s">
        <v>2987</v>
      </c>
      <c r="B871" s="13" t="s">
        <v>738</v>
      </c>
      <c r="C871" s="14">
        <v>798687681</v>
      </c>
      <c r="D871" s="14" t="s">
        <v>20</v>
      </c>
      <c r="E871" s="14" t="s">
        <v>21</v>
      </c>
      <c r="F871" s="14" t="s">
        <v>22</v>
      </c>
      <c r="G871" s="15">
        <v>101</v>
      </c>
      <c r="H871" s="14" t="s">
        <v>23</v>
      </c>
      <c r="I871" s="12">
        <v>1</v>
      </c>
      <c r="J871" s="14" t="s">
        <v>637</v>
      </c>
    </row>
    <row r="872" spans="1:10" ht="14.4" hidden="1" x14ac:dyDescent="0.3">
      <c r="A872" s="14" t="s">
        <v>2988</v>
      </c>
      <c r="B872" s="13" t="s">
        <v>721</v>
      </c>
      <c r="C872" s="14">
        <v>901697105</v>
      </c>
      <c r="D872" s="14" t="s">
        <v>1566</v>
      </c>
      <c r="E872" s="16" t="s">
        <v>1596</v>
      </c>
      <c r="F872" s="16" t="s">
        <v>1597</v>
      </c>
      <c r="G872" s="15">
        <v>209</v>
      </c>
      <c r="H872" s="14" t="s">
        <v>23</v>
      </c>
      <c r="I872" s="12">
        <v>1.02</v>
      </c>
      <c r="J872" s="14" t="s">
        <v>637</v>
      </c>
    </row>
    <row r="873" spans="1:10" ht="14.4" hidden="1" x14ac:dyDescent="0.3">
      <c r="A873" s="14" t="s">
        <v>2989</v>
      </c>
      <c r="B873" s="13" t="s">
        <v>892</v>
      </c>
      <c r="C873" s="14">
        <v>401329155</v>
      </c>
      <c r="D873" s="14" t="s">
        <v>39</v>
      </c>
      <c r="E873" s="16" t="s">
        <v>1598</v>
      </c>
      <c r="F873" s="16" t="s">
        <v>1599</v>
      </c>
      <c r="G873" s="15">
        <v>219</v>
      </c>
      <c r="H873" s="14" t="s">
        <v>23</v>
      </c>
      <c r="I873" s="12">
        <v>1</v>
      </c>
      <c r="J873" s="14" t="s">
        <v>637</v>
      </c>
    </row>
    <row r="874" spans="1:10" ht="14.4" hidden="1" x14ac:dyDescent="0.3">
      <c r="A874" s="14" t="s">
        <v>2990</v>
      </c>
      <c r="B874" s="13" t="s">
        <v>700</v>
      </c>
      <c r="C874" s="14">
        <v>149890448</v>
      </c>
      <c r="D874" s="14" t="s">
        <v>29</v>
      </c>
      <c r="E874" s="16" t="s">
        <v>1600</v>
      </c>
      <c r="F874" s="16" t="s">
        <v>1601</v>
      </c>
      <c r="G874" s="15">
        <v>1209</v>
      </c>
      <c r="H874" s="14" t="s">
        <v>23</v>
      </c>
      <c r="I874" s="12">
        <v>1.1000000000000001</v>
      </c>
      <c r="J874" s="14" t="s">
        <v>637</v>
      </c>
    </row>
    <row r="875" spans="1:10" ht="14.4" x14ac:dyDescent="0.3">
      <c r="A875" s="14" t="s">
        <v>2991</v>
      </c>
      <c r="B875" s="13" t="s">
        <v>887</v>
      </c>
      <c r="C875" s="14">
        <v>556679512</v>
      </c>
      <c r="D875" s="14" t="s">
        <v>43</v>
      </c>
      <c r="E875" s="14" t="s">
        <v>44</v>
      </c>
      <c r="F875" s="14" t="s">
        <v>45</v>
      </c>
      <c r="G875" s="15">
        <v>109</v>
      </c>
      <c r="H875" s="14" t="s">
        <v>46</v>
      </c>
      <c r="I875" s="12">
        <v>1</v>
      </c>
      <c r="J875" s="14" t="s">
        <v>637</v>
      </c>
    </row>
    <row r="876" spans="1:10" ht="14.4" x14ac:dyDescent="0.3">
      <c r="A876" s="14" t="s">
        <v>2992</v>
      </c>
      <c r="B876" s="13" t="s">
        <v>887</v>
      </c>
      <c r="C876" s="14">
        <v>639378305</v>
      </c>
      <c r="D876" s="14" t="s">
        <v>20</v>
      </c>
      <c r="E876" s="14" t="s">
        <v>21</v>
      </c>
      <c r="F876" s="14" t="s">
        <v>22</v>
      </c>
      <c r="G876" s="15">
        <v>109</v>
      </c>
      <c r="H876" s="14" t="s">
        <v>23</v>
      </c>
      <c r="I876" s="12">
        <v>1</v>
      </c>
      <c r="J876" s="14" t="s">
        <v>637</v>
      </c>
    </row>
    <row r="877" spans="1:10" ht="14.4" hidden="1" x14ac:dyDescent="0.3">
      <c r="A877" s="14" t="s">
        <v>2993</v>
      </c>
      <c r="B877" s="13" t="s">
        <v>1002</v>
      </c>
      <c r="C877" s="14">
        <v>392055531</v>
      </c>
      <c r="D877" s="14" t="s">
        <v>25</v>
      </c>
      <c r="E877" s="16" t="s">
        <v>1602</v>
      </c>
      <c r="F877" s="16" t="s">
        <v>1603</v>
      </c>
      <c r="G877" s="15">
        <v>205</v>
      </c>
      <c r="H877" s="14" t="s">
        <v>27</v>
      </c>
      <c r="I877" s="12">
        <v>1.02</v>
      </c>
      <c r="J877" s="14" t="s">
        <v>637</v>
      </c>
    </row>
    <row r="878" spans="1:10" ht="14.4" hidden="1" x14ac:dyDescent="0.3">
      <c r="A878" s="14" t="s">
        <v>2994</v>
      </c>
      <c r="B878" s="13" t="s">
        <v>939</v>
      </c>
      <c r="C878" s="14">
        <v>274039940</v>
      </c>
      <c r="D878" s="14" t="s">
        <v>13</v>
      </c>
      <c r="E878" s="14" t="s">
        <v>14</v>
      </c>
      <c r="F878" s="14" t="s">
        <v>15</v>
      </c>
      <c r="G878" s="15">
        <v>1292</v>
      </c>
      <c r="H878" s="14" t="s">
        <v>16</v>
      </c>
      <c r="I878" s="12">
        <v>1.1000000000000001</v>
      </c>
      <c r="J878" s="14" t="s">
        <v>637</v>
      </c>
    </row>
    <row r="879" spans="1:10" ht="14.4" hidden="1" x14ac:dyDescent="0.3">
      <c r="A879" s="14" t="s">
        <v>2995</v>
      </c>
      <c r="B879" s="13" t="s">
        <v>726</v>
      </c>
      <c r="C879" s="14">
        <v>881346812</v>
      </c>
      <c r="D879" s="14" t="s">
        <v>39</v>
      </c>
      <c r="E879" s="16" t="s">
        <v>1598</v>
      </c>
      <c r="F879" s="16" t="s">
        <v>1599</v>
      </c>
      <c r="G879" s="15">
        <v>2047</v>
      </c>
      <c r="H879" s="14" t="s">
        <v>23</v>
      </c>
      <c r="I879" s="12">
        <v>1.1000000000000001</v>
      </c>
      <c r="J879" s="14" t="s">
        <v>637</v>
      </c>
    </row>
    <row r="880" spans="1:10" ht="14.4" hidden="1" x14ac:dyDescent="0.3">
      <c r="A880" s="14" t="s">
        <v>2996</v>
      </c>
      <c r="B880" s="13" t="s">
        <v>732</v>
      </c>
      <c r="C880" s="14">
        <v>208381927</v>
      </c>
      <c r="D880" s="14" t="s">
        <v>31</v>
      </c>
      <c r="E880" s="14" t="s">
        <v>32</v>
      </c>
      <c r="F880" s="14" t="s">
        <v>33</v>
      </c>
      <c r="G880" s="15">
        <v>261</v>
      </c>
      <c r="H880" s="14" t="s">
        <v>23</v>
      </c>
      <c r="I880" s="12">
        <v>1</v>
      </c>
      <c r="J880" s="14" t="s">
        <v>637</v>
      </c>
    </row>
    <row r="881" spans="1:10" ht="14.4" hidden="1" x14ac:dyDescent="0.3">
      <c r="A881" s="14" t="s">
        <v>2997</v>
      </c>
      <c r="B881" s="13" t="s">
        <v>691</v>
      </c>
      <c r="C881" s="14">
        <v>636674756</v>
      </c>
      <c r="D881" s="14" t="s">
        <v>13</v>
      </c>
      <c r="E881" s="14" t="s">
        <v>14</v>
      </c>
      <c r="F881" s="14" t="s">
        <v>15</v>
      </c>
      <c r="G881" s="15">
        <v>1313</v>
      </c>
      <c r="H881" s="14" t="s">
        <v>16</v>
      </c>
      <c r="I881" s="12">
        <v>1.1000000000000001</v>
      </c>
      <c r="J881" s="14" t="s">
        <v>637</v>
      </c>
    </row>
    <row r="882" spans="1:10" ht="14.4" hidden="1" x14ac:dyDescent="0.3">
      <c r="A882" s="14" t="s">
        <v>2998</v>
      </c>
      <c r="B882" s="13" t="s">
        <v>956</v>
      </c>
      <c r="C882" s="14">
        <v>889823219</v>
      </c>
      <c r="D882" s="14" t="s">
        <v>43</v>
      </c>
      <c r="E882" s="14" t="s">
        <v>44</v>
      </c>
      <c r="F882" s="14" t="s">
        <v>45</v>
      </c>
      <c r="G882" s="15">
        <v>100</v>
      </c>
      <c r="H882" s="14" t="s">
        <v>46</v>
      </c>
      <c r="I882" s="12">
        <v>1</v>
      </c>
      <c r="J882" s="14" t="s">
        <v>637</v>
      </c>
    </row>
    <row r="883" spans="1:10" ht="14.4" hidden="1" x14ac:dyDescent="0.3">
      <c r="A883" s="14" t="s">
        <v>2999</v>
      </c>
      <c r="B883" s="13" t="s">
        <v>1010</v>
      </c>
      <c r="C883" s="14">
        <v>139517578</v>
      </c>
      <c r="D883" s="14" t="s">
        <v>43</v>
      </c>
      <c r="E883" s="14" t="s">
        <v>44</v>
      </c>
      <c r="F883" s="14" t="s">
        <v>45</v>
      </c>
      <c r="G883" s="15">
        <v>108</v>
      </c>
      <c r="H883" s="14" t="s">
        <v>46</v>
      </c>
      <c r="I883" s="12">
        <v>1</v>
      </c>
      <c r="J883" s="14" t="s">
        <v>637</v>
      </c>
    </row>
    <row r="884" spans="1:10" ht="14.4" hidden="1" x14ac:dyDescent="0.3">
      <c r="A884" s="14" t="s">
        <v>3000</v>
      </c>
      <c r="B884" s="13" t="s">
        <v>107</v>
      </c>
      <c r="C884" s="14">
        <v>847020933</v>
      </c>
      <c r="D884" s="14" t="s">
        <v>1566</v>
      </c>
      <c r="E884" s="16" t="s">
        <v>1596</v>
      </c>
      <c r="F884" s="16" t="s">
        <v>1597</v>
      </c>
      <c r="G884" s="15">
        <v>215</v>
      </c>
      <c r="H884" s="14" t="s">
        <v>23</v>
      </c>
      <c r="I884" s="12">
        <v>0.98939999999999995</v>
      </c>
      <c r="J884" s="14" t="s">
        <v>17</v>
      </c>
    </row>
    <row r="885" spans="1:10" ht="14.4" hidden="1" x14ac:dyDescent="0.3">
      <c r="A885" s="14" t="s">
        <v>3001</v>
      </c>
      <c r="B885" s="13" t="s">
        <v>436</v>
      </c>
      <c r="C885" s="14">
        <v>571558524</v>
      </c>
      <c r="D885" s="14" t="s">
        <v>35</v>
      </c>
      <c r="E885" s="14" t="s">
        <v>36</v>
      </c>
      <c r="F885" s="14" t="s">
        <v>26</v>
      </c>
      <c r="G885" s="15">
        <v>529</v>
      </c>
      <c r="H885" s="14" t="s">
        <v>37</v>
      </c>
      <c r="I885" s="12">
        <v>0.98939999999999995</v>
      </c>
      <c r="J885" s="14" t="s">
        <v>17</v>
      </c>
    </row>
    <row r="886" spans="1:10" ht="14.4" hidden="1" x14ac:dyDescent="0.3">
      <c r="A886" s="14" t="s">
        <v>3002</v>
      </c>
      <c r="B886" s="13" t="s">
        <v>643</v>
      </c>
      <c r="C886" s="14">
        <v>321529559</v>
      </c>
      <c r="D886" s="14" t="s">
        <v>29</v>
      </c>
      <c r="E886" s="16" t="s">
        <v>1600</v>
      </c>
      <c r="F886" s="16" t="s">
        <v>1601</v>
      </c>
      <c r="G886" s="15">
        <v>214</v>
      </c>
      <c r="H886" s="14" t="s">
        <v>23</v>
      </c>
      <c r="I886" s="12">
        <v>1</v>
      </c>
      <c r="J886" s="14" t="s">
        <v>637</v>
      </c>
    </row>
    <row r="887" spans="1:10" ht="14.4" hidden="1" x14ac:dyDescent="0.3">
      <c r="A887" s="14" t="s">
        <v>3003</v>
      </c>
      <c r="B887" s="13" t="s">
        <v>789</v>
      </c>
      <c r="C887" s="14">
        <v>306252919</v>
      </c>
      <c r="D887" s="14" t="s">
        <v>29</v>
      </c>
      <c r="E887" s="16" t="s">
        <v>1600</v>
      </c>
      <c r="F887" s="16" t="s">
        <v>1601</v>
      </c>
      <c r="G887" s="15">
        <v>100</v>
      </c>
      <c r="H887" s="14" t="s">
        <v>23</v>
      </c>
      <c r="I887" s="12">
        <v>1</v>
      </c>
      <c r="J887" s="14" t="s">
        <v>637</v>
      </c>
    </row>
    <row r="888" spans="1:10" ht="14.4" hidden="1" x14ac:dyDescent="0.3">
      <c r="A888" s="14" t="s">
        <v>3004</v>
      </c>
      <c r="B888" s="13" t="s">
        <v>742</v>
      </c>
      <c r="C888" s="14">
        <v>238261425</v>
      </c>
      <c r="D888" s="14" t="s">
        <v>29</v>
      </c>
      <c r="E888" s="16" t="s">
        <v>1600</v>
      </c>
      <c r="F888" s="16" t="s">
        <v>1601</v>
      </c>
      <c r="G888" s="15">
        <v>206</v>
      </c>
      <c r="H888" s="14" t="s">
        <v>23</v>
      </c>
      <c r="I888" s="12">
        <v>1</v>
      </c>
      <c r="J888" s="14" t="s">
        <v>637</v>
      </c>
    </row>
    <row r="889" spans="1:10" ht="14.4" hidden="1" x14ac:dyDescent="0.3">
      <c r="A889" s="14" t="s">
        <v>3005</v>
      </c>
      <c r="B889" s="13" t="s">
        <v>835</v>
      </c>
      <c r="C889" s="14">
        <v>171411950</v>
      </c>
      <c r="D889" s="14" t="s">
        <v>25</v>
      </c>
      <c r="E889" s="16" t="s">
        <v>1602</v>
      </c>
      <c r="F889" s="16" t="s">
        <v>1603</v>
      </c>
      <c r="G889" s="15">
        <v>220</v>
      </c>
      <c r="H889" s="14" t="s">
        <v>27</v>
      </c>
      <c r="I889" s="12">
        <v>1.02</v>
      </c>
      <c r="J889" s="14" t="s">
        <v>637</v>
      </c>
    </row>
    <row r="890" spans="1:10" ht="14.4" hidden="1" x14ac:dyDescent="0.3">
      <c r="A890" s="14" t="s">
        <v>3006</v>
      </c>
      <c r="B890" s="13" t="s">
        <v>765</v>
      </c>
      <c r="C890" s="14">
        <v>133962198</v>
      </c>
      <c r="D890" s="14" t="s">
        <v>31</v>
      </c>
      <c r="E890" s="14" t="s">
        <v>32</v>
      </c>
      <c r="F890" s="14" t="s">
        <v>33</v>
      </c>
      <c r="G890" s="15">
        <v>255</v>
      </c>
      <c r="H890" s="14" t="s">
        <v>23</v>
      </c>
      <c r="I890" s="12">
        <v>1</v>
      </c>
      <c r="J890" s="14" t="s">
        <v>637</v>
      </c>
    </row>
    <row r="891" spans="1:10" ht="14.4" hidden="1" x14ac:dyDescent="0.3">
      <c r="A891" s="14" t="s">
        <v>3007</v>
      </c>
      <c r="B891" s="13" t="s">
        <v>809</v>
      </c>
      <c r="C891" s="14">
        <v>464917282</v>
      </c>
      <c r="D891" s="14" t="s">
        <v>29</v>
      </c>
      <c r="E891" s="16" t="s">
        <v>1600</v>
      </c>
      <c r="F891" s="16" t="s">
        <v>1601</v>
      </c>
      <c r="G891" s="15">
        <v>535</v>
      </c>
      <c r="H891" s="14" t="s">
        <v>23</v>
      </c>
      <c r="I891" s="12">
        <v>1.02</v>
      </c>
      <c r="J891" s="14" t="s">
        <v>637</v>
      </c>
    </row>
    <row r="892" spans="1:10" ht="14.4" hidden="1" x14ac:dyDescent="0.3">
      <c r="A892" s="14" t="s">
        <v>3008</v>
      </c>
      <c r="B892" s="13" t="s">
        <v>630</v>
      </c>
      <c r="C892" s="14">
        <v>906803610</v>
      </c>
      <c r="D892" s="14" t="s">
        <v>1566</v>
      </c>
      <c r="E892" s="16" t="s">
        <v>1596</v>
      </c>
      <c r="F892" s="16" t="s">
        <v>1597</v>
      </c>
      <c r="G892" s="15">
        <v>215</v>
      </c>
      <c r="H892" s="14" t="s">
        <v>23</v>
      </c>
      <c r="I892" s="12">
        <v>0.98939999999999995</v>
      </c>
      <c r="J892" s="14" t="s">
        <v>17</v>
      </c>
    </row>
    <row r="893" spans="1:10" ht="14.4" hidden="1" x14ac:dyDescent="0.3">
      <c r="A893" s="14" t="s">
        <v>3009</v>
      </c>
      <c r="B893" s="13" t="s">
        <v>872</v>
      </c>
      <c r="C893" s="14">
        <v>448977134</v>
      </c>
      <c r="D893" s="14" t="s">
        <v>35</v>
      </c>
      <c r="E893" s="14" t="s">
        <v>36</v>
      </c>
      <c r="F893" s="14" t="s">
        <v>26</v>
      </c>
      <c r="G893" s="15">
        <v>539</v>
      </c>
      <c r="H893" s="14" t="s">
        <v>37</v>
      </c>
      <c r="I893" s="12">
        <v>1.02</v>
      </c>
      <c r="J893" s="14" t="s">
        <v>637</v>
      </c>
    </row>
    <row r="894" spans="1:10" ht="14.4" hidden="1" x14ac:dyDescent="0.3">
      <c r="A894" s="14" t="s">
        <v>3010</v>
      </c>
      <c r="B894" s="13" t="s">
        <v>925</v>
      </c>
      <c r="C894" s="14">
        <v>534645464</v>
      </c>
      <c r="D894" s="14" t="s">
        <v>35</v>
      </c>
      <c r="E894" s="14" t="s">
        <v>36</v>
      </c>
      <c r="F894" s="14" t="s">
        <v>26</v>
      </c>
      <c r="G894" s="15">
        <v>534</v>
      </c>
      <c r="H894" s="14" t="s">
        <v>37</v>
      </c>
      <c r="I894" s="12">
        <v>1.02</v>
      </c>
      <c r="J894" s="14" t="s">
        <v>637</v>
      </c>
    </row>
    <row r="895" spans="1:10" ht="14.4" hidden="1" x14ac:dyDescent="0.3">
      <c r="A895" s="14" t="s">
        <v>3011</v>
      </c>
      <c r="B895" s="13" t="s">
        <v>988</v>
      </c>
      <c r="C895" s="14">
        <v>599220539</v>
      </c>
      <c r="D895" s="14" t="s">
        <v>39</v>
      </c>
      <c r="E895" s="16" t="s">
        <v>1598</v>
      </c>
      <c r="F895" s="16" t="s">
        <v>1599</v>
      </c>
      <c r="G895" s="15">
        <v>206</v>
      </c>
      <c r="H895" s="14" t="s">
        <v>23</v>
      </c>
      <c r="I895" s="12">
        <v>1</v>
      </c>
      <c r="J895" s="14" t="s">
        <v>637</v>
      </c>
    </row>
    <row r="896" spans="1:10" ht="14.4" hidden="1" x14ac:dyDescent="0.3">
      <c r="A896" s="14" t="s">
        <v>3012</v>
      </c>
      <c r="B896" s="13" t="s">
        <v>860</v>
      </c>
      <c r="C896" s="14">
        <v>387018101</v>
      </c>
      <c r="D896" s="14" t="s">
        <v>20</v>
      </c>
      <c r="E896" s="14" t="s">
        <v>21</v>
      </c>
      <c r="F896" s="14" t="s">
        <v>22</v>
      </c>
      <c r="G896" s="15">
        <v>110</v>
      </c>
      <c r="H896" s="14" t="s">
        <v>23</v>
      </c>
      <c r="I896" s="12">
        <v>1</v>
      </c>
      <c r="J896" s="14" t="s">
        <v>637</v>
      </c>
    </row>
    <row r="897" spans="1:10" ht="14.4" hidden="1" x14ac:dyDescent="0.3">
      <c r="A897" s="14" t="s">
        <v>3013</v>
      </c>
      <c r="B897" s="13" t="s">
        <v>629</v>
      </c>
      <c r="C897" s="14">
        <v>420750451</v>
      </c>
      <c r="D897" s="14" t="s">
        <v>43</v>
      </c>
      <c r="E897" s="14" t="s">
        <v>44</v>
      </c>
      <c r="F897" s="14" t="s">
        <v>45</v>
      </c>
      <c r="G897" s="15">
        <v>104</v>
      </c>
      <c r="H897" s="14" t="s">
        <v>46</v>
      </c>
      <c r="I897" s="12">
        <v>0.97</v>
      </c>
      <c r="J897" s="14" t="s">
        <v>17</v>
      </c>
    </row>
    <row r="898" spans="1:10" ht="14.4" hidden="1" x14ac:dyDescent="0.3">
      <c r="A898" s="14" t="s">
        <v>3014</v>
      </c>
      <c r="B898" s="13" t="s">
        <v>934</v>
      </c>
      <c r="C898" s="14">
        <v>946636712</v>
      </c>
      <c r="D898" s="14" t="s">
        <v>35</v>
      </c>
      <c r="E898" s="14" t="s">
        <v>36</v>
      </c>
      <c r="F898" s="14" t="s">
        <v>26</v>
      </c>
      <c r="G898" s="15">
        <v>508</v>
      </c>
      <c r="H898" s="14" t="s">
        <v>37</v>
      </c>
      <c r="I898" s="12">
        <v>1.02</v>
      </c>
      <c r="J898" s="14" t="s">
        <v>637</v>
      </c>
    </row>
    <row r="899" spans="1:10" ht="14.4" hidden="1" x14ac:dyDescent="0.3">
      <c r="A899" s="14" t="s">
        <v>3015</v>
      </c>
      <c r="B899" s="13" t="s">
        <v>997</v>
      </c>
      <c r="C899" s="14">
        <v>809099555</v>
      </c>
      <c r="D899" s="14" t="s">
        <v>39</v>
      </c>
      <c r="E899" s="16" t="s">
        <v>1598</v>
      </c>
      <c r="F899" s="16" t="s">
        <v>1599</v>
      </c>
      <c r="G899" s="15">
        <v>218</v>
      </c>
      <c r="H899" s="14" t="s">
        <v>23</v>
      </c>
      <c r="I899" s="12">
        <v>1</v>
      </c>
      <c r="J899" s="14" t="s">
        <v>637</v>
      </c>
    </row>
    <row r="900" spans="1:10" ht="14.4" hidden="1" x14ac:dyDescent="0.3">
      <c r="A900" s="14" t="s">
        <v>3016</v>
      </c>
      <c r="B900" s="13" t="s">
        <v>624</v>
      </c>
      <c r="C900" s="14">
        <v>651168603</v>
      </c>
      <c r="D900" s="14" t="s">
        <v>1566</v>
      </c>
      <c r="E900" s="16" t="s">
        <v>1596</v>
      </c>
      <c r="F900" s="16" t="s">
        <v>1597</v>
      </c>
      <c r="G900" s="15">
        <v>215</v>
      </c>
      <c r="H900" s="14" t="s">
        <v>23</v>
      </c>
      <c r="I900" s="12">
        <v>0.98939999999999995</v>
      </c>
      <c r="J900" s="14" t="s">
        <v>17</v>
      </c>
    </row>
    <row r="901" spans="1:10" ht="14.4" hidden="1" x14ac:dyDescent="0.3">
      <c r="A901" s="14" t="s">
        <v>3017</v>
      </c>
      <c r="B901" s="13" t="s">
        <v>337</v>
      </c>
      <c r="C901" s="14">
        <v>792686678</v>
      </c>
      <c r="D901" s="14" t="s">
        <v>29</v>
      </c>
      <c r="E901" s="16" t="s">
        <v>1600</v>
      </c>
      <c r="F901" s="16" t="s">
        <v>1601</v>
      </c>
      <c r="G901" s="15">
        <v>202</v>
      </c>
      <c r="H901" s="14" t="s">
        <v>23</v>
      </c>
      <c r="I901" s="12">
        <v>0.97</v>
      </c>
      <c r="J901" s="14" t="s">
        <v>17</v>
      </c>
    </row>
    <row r="902" spans="1:10" ht="14.4" hidden="1" x14ac:dyDescent="0.3">
      <c r="A902" s="14" t="s">
        <v>3018</v>
      </c>
      <c r="B902" s="13" t="s">
        <v>564</v>
      </c>
      <c r="C902" s="14">
        <v>340865268</v>
      </c>
      <c r="D902" s="14" t="s">
        <v>29</v>
      </c>
      <c r="E902" s="16" t="s">
        <v>1600</v>
      </c>
      <c r="F902" s="16" t="s">
        <v>1601</v>
      </c>
      <c r="G902" s="15">
        <v>218</v>
      </c>
      <c r="H902" s="14" t="s">
        <v>23</v>
      </c>
      <c r="I902" s="12">
        <v>0.97</v>
      </c>
      <c r="J902" s="14" t="s">
        <v>17</v>
      </c>
    </row>
    <row r="903" spans="1:10" ht="14.4" hidden="1" x14ac:dyDescent="0.3">
      <c r="A903" s="14" t="s">
        <v>3019</v>
      </c>
      <c r="B903" s="13" t="s">
        <v>743</v>
      </c>
      <c r="C903" s="14">
        <v>756608913</v>
      </c>
      <c r="D903" s="14" t="s">
        <v>20</v>
      </c>
      <c r="E903" s="14" t="s">
        <v>21</v>
      </c>
      <c r="F903" s="14" t="s">
        <v>22</v>
      </c>
      <c r="G903" s="15">
        <v>110</v>
      </c>
      <c r="H903" s="14" t="s">
        <v>23</v>
      </c>
      <c r="I903" s="12">
        <v>1</v>
      </c>
      <c r="J903" s="14" t="s">
        <v>637</v>
      </c>
    </row>
    <row r="904" spans="1:10" ht="14.4" hidden="1" x14ac:dyDescent="0.3">
      <c r="A904" s="14" t="s">
        <v>3020</v>
      </c>
      <c r="B904" s="13" t="s">
        <v>739</v>
      </c>
      <c r="C904" s="14">
        <v>283689591</v>
      </c>
      <c r="D904" s="14" t="s">
        <v>1566</v>
      </c>
      <c r="E904" s="16" t="s">
        <v>1596</v>
      </c>
      <c r="F904" s="16" t="s">
        <v>1597</v>
      </c>
      <c r="G904" s="15">
        <v>206</v>
      </c>
      <c r="H904" s="14" t="s">
        <v>23</v>
      </c>
      <c r="I904" s="12">
        <v>1.02</v>
      </c>
      <c r="J904" s="14" t="s">
        <v>637</v>
      </c>
    </row>
    <row r="905" spans="1:10" ht="14.4" hidden="1" x14ac:dyDescent="0.3">
      <c r="A905" s="14" t="s">
        <v>3021</v>
      </c>
      <c r="B905" s="13" t="s">
        <v>563</v>
      </c>
      <c r="C905" s="14">
        <v>524988296</v>
      </c>
      <c r="D905" s="14" t="s">
        <v>31</v>
      </c>
      <c r="E905" s="14" t="s">
        <v>32</v>
      </c>
      <c r="F905" s="14" t="s">
        <v>33</v>
      </c>
      <c r="G905" s="15">
        <v>261</v>
      </c>
      <c r="H905" s="14" t="s">
        <v>23</v>
      </c>
      <c r="I905" s="12">
        <v>0.97</v>
      </c>
      <c r="J905" s="14" t="s">
        <v>17</v>
      </c>
    </row>
    <row r="906" spans="1:10" ht="14.4" hidden="1" x14ac:dyDescent="0.3">
      <c r="A906" s="14" t="s">
        <v>3022</v>
      </c>
      <c r="B906" s="13" t="s">
        <v>597</v>
      </c>
      <c r="C906" s="14">
        <v>216677578</v>
      </c>
      <c r="D906" s="14" t="s">
        <v>1566</v>
      </c>
      <c r="E906" s="16" t="s">
        <v>1596</v>
      </c>
      <c r="F906" s="16" t="s">
        <v>1597</v>
      </c>
      <c r="G906" s="15">
        <v>215</v>
      </c>
      <c r="H906" s="14" t="s">
        <v>23</v>
      </c>
      <c r="I906" s="12">
        <v>0.98939999999999995</v>
      </c>
      <c r="J906" s="14" t="s">
        <v>17</v>
      </c>
    </row>
    <row r="907" spans="1:10" ht="14.4" hidden="1" x14ac:dyDescent="0.3">
      <c r="A907" s="14" t="s">
        <v>3023</v>
      </c>
      <c r="B907" s="13" t="s">
        <v>596</v>
      </c>
      <c r="C907" s="14">
        <v>333953292</v>
      </c>
      <c r="D907" s="14" t="s">
        <v>43</v>
      </c>
      <c r="E907" s="14" t="s">
        <v>44</v>
      </c>
      <c r="F907" s="14" t="s">
        <v>45</v>
      </c>
      <c r="G907" s="15">
        <v>102</v>
      </c>
      <c r="H907" s="14" t="s">
        <v>46</v>
      </c>
      <c r="I907" s="12">
        <v>0.97</v>
      </c>
      <c r="J907" s="14" t="s">
        <v>17</v>
      </c>
    </row>
    <row r="908" spans="1:10" ht="14.4" hidden="1" x14ac:dyDescent="0.3">
      <c r="A908" s="14" t="s">
        <v>3024</v>
      </c>
      <c r="B908" s="13" t="s">
        <v>685</v>
      </c>
      <c r="C908" s="14">
        <v>812865999</v>
      </c>
      <c r="D908" s="14" t="s">
        <v>1566</v>
      </c>
      <c r="E908" s="16" t="s">
        <v>1596</v>
      </c>
      <c r="F908" s="16" t="s">
        <v>1597</v>
      </c>
      <c r="G908" s="15">
        <v>219</v>
      </c>
      <c r="H908" s="14" t="s">
        <v>23</v>
      </c>
      <c r="I908" s="12">
        <v>1.02</v>
      </c>
      <c r="J908" s="14" t="s">
        <v>637</v>
      </c>
    </row>
    <row r="909" spans="1:10" ht="14.4" hidden="1" x14ac:dyDescent="0.3">
      <c r="A909" s="14" t="s">
        <v>3025</v>
      </c>
      <c r="B909" s="13" t="s">
        <v>664</v>
      </c>
      <c r="C909" s="14">
        <v>988503351</v>
      </c>
      <c r="D909" s="14" t="s">
        <v>13</v>
      </c>
      <c r="E909" s="14" t="s">
        <v>14</v>
      </c>
      <c r="F909" s="14" t="s">
        <v>15</v>
      </c>
      <c r="G909" s="15">
        <v>1272</v>
      </c>
      <c r="H909" s="14" t="s">
        <v>16</v>
      </c>
      <c r="I909" s="12">
        <v>1.1000000000000001</v>
      </c>
      <c r="J909" s="14" t="s">
        <v>637</v>
      </c>
    </row>
    <row r="910" spans="1:10" ht="14.4" hidden="1" x14ac:dyDescent="0.3">
      <c r="A910" s="14" t="s">
        <v>3026</v>
      </c>
      <c r="B910" s="13" t="s">
        <v>598</v>
      </c>
      <c r="C910" s="14">
        <v>413245088</v>
      </c>
      <c r="D910" s="14" t="s">
        <v>35</v>
      </c>
      <c r="E910" s="14" t="s">
        <v>36</v>
      </c>
      <c r="F910" s="14" t="s">
        <v>26</v>
      </c>
      <c r="G910" s="15">
        <v>502</v>
      </c>
      <c r="H910" s="14" t="s">
        <v>37</v>
      </c>
      <c r="I910" s="12">
        <v>0.98939999999999995</v>
      </c>
      <c r="J910" s="14" t="s">
        <v>17</v>
      </c>
    </row>
    <row r="911" spans="1:10" ht="14.4" hidden="1" x14ac:dyDescent="0.3">
      <c r="A911" s="14" t="s">
        <v>3027</v>
      </c>
      <c r="B911" s="13" t="s">
        <v>523</v>
      </c>
      <c r="C911" s="14">
        <v>275548199</v>
      </c>
      <c r="D911" s="14" t="s">
        <v>20</v>
      </c>
      <c r="E911" s="14" t="s">
        <v>21</v>
      </c>
      <c r="F911" s="14" t="s">
        <v>22</v>
      </c>
      <c r="G911" s="15">
        <v>106</v>
      </c>
      <c r="H911" s="14" t="s">
        <v>23</v>
      </c>
      <c r="I911" s="12">
        <v>0.97</v>
      </c>
      <c r="J911" s="14" t="s">
        <v>17</v>
      </c>
    </row>
    <row r="912" spans="1:10" ht="14.4" hidden="1" x14ac:dyDescent="0.3">
      <c r="A912" s="14" t="s">
        <v>3028</v>
      </c>
      <c r="B912" s="13" t="s">
        <v>358</v>
      </c>
      <c r="C912" s="14">
        <v>986676910</v>
      </c>
      <c r="D912" s="14" t="s">
        <v>13</v>
      </c>
      <c r="E912" s="14" t="s">
        <v>14</v>
      </c>
      <c r="F912" s="14" t="s">
        <v>15</v>
      </c>
      <c r="G912" s="15">
        <v>1235</v>
      </c>
      <c r="H912" s="14" t="s">
        <v>16</v>
      </c>
      <c r="I912" s="12">
        <v>1.0669999999999999</v>
      </c>
      <c r="J912" s="14" t="s">
        <v>17</v>
      </c>
    </row>
    <row r="913" spans="1:10" ht="14.4" hidden="1" x14ac:dyDescent="0.3">
      <c r="A913" s="14" t="s">
        <v>3029</v>
      </c>
      <c r="B913" s="13" t="s">
        <v>494</v>
      </c>
      <c r="C913" s="14">
        <v>451765583</v>
      </c>
      <c r="D913" s="14" t="s">
        <v>59</v>
      </c>
      <c r="E913" s="16" t="s">
        <v>1604</v>
      </c>
      <c r="F913" s="16" t="s">
        <v>1605</v>
      </c>
      <c r="G913" s="15">
        <v>2064</v>
      </c>
      <c r="H913" s="14" t="s">
        <v>60</v>
      </c>
      <c r="I913" s="12">
        <v>1.0669999999999999</v>
      </c>
      <c r="J913" s="14" t="s">
        <v>17</v>
      </c>
    </row>
    <row r="914" spans="1:10" ht="14.4" hidden="1" x14ac:dyDescent="0.3">
      <c r="A914" s="14" t="s">
        <v>3030</v>
      </c>
      <c r="B914" s="13" t="s">
        <v>47</v>
      </c>
      <c r="C914" s="14">
        <v>383091580</v>
      </c>
      <c r="D914" s="14" t="s">
        <v>13</v>
      </c>
      <c r="E914" s="14" t="s">
        <v>14</v>
      </c>
      <c r="F914" s="14" t="s">
        <v>15</v>
      </c>
      <c r="G914" s="15">
        <v>1268</v>
      </c>
      <c r="H914" s="14" t="s">
        <v>16</v>
      </c>
      <c r="I914" s="12">
        <v>1.0669999999999999</v>
      </c>
      <c r="J914" s="14" t="s">
        <v>17</v>
      </c>
    </row>
    <row r="915" spans="1:10" ht="14.4" hidden="1" x14ac:dyDescent="0.3">
      <c r="A915" s="14" t="s">
        <v>3031</v>
      </c>
      <c r="B915" s="13" t="s">
        <v>576</v>
      </c>
      <c r="C915" s="14">
        <v>551631337</v>
      </c>
      <c r="D915" s="14" t="s">
        <v>13</v>
      </c>
      <c r="E915" s="14" t="s">
        <v>14</v>
      </c>
      <c r="F915" s="14" t="s">
        <v>15</v>
      </c>
      <c r="G915" s="15">
        <v>1231</v>
      </c>
      <c r="H915" s="14" t="s">
        <v>16</v>
      </c>
      <c r="I915" s="12">
        <v>1.0669999999999999</v>
      </c>
      <c r="J915" s="14" t="s">
        <v>17</v>
      </c>
    </row>
    <row r="916" spans="1:10" ht="14.4" hidden="1" x14ac:dyDescent="0.3">
      <c r="A916" s="14" t="s">
        <v>3032</v>
      </c>
      <c r="B916" s="13" t="s">
        <v>353</v>
      </c>
      <c r="C916" s="14">
        <v>257131221</v>
      </c>
      <c r="D916" s="14" t="s">
        <v>35</v>
      </c>
      <c r="E916" s="14" t="s">
        <v>36</v>
      </c>
      <c r="F916" s="14" t="s">
        <v>26</v>
      </c>
      <c r="G916" s="15">
        <v>532</v>
      </c>
      <c r="H916" s="14" t="s">
        <v>37</v>
      </c>
      <c r="I916" s="12">
        <v>0.98939999999999995</v>
      </c>
      <c r="J916" s="14" t="s">
        <v>17</v>
      </c>
    </row>
    <row r="917" spans="1:10" ht="14.4" hidden="1" x14ac:dyDescent="0.3">
      <c r="A917" s="14" t="s">
        <v>3033</v>
      </c>
      <c r="B917" s="13" t="s">
        <v>614</v>
      </c>
      <c r="C917" s="14">
        <v>549986580</v>
      </c>
      <c r="D917" s="14" t="s">
        <v>43</v>
      </c>
      <c r="E917" s="14" t="s">
        <v>44</v>
      </c>
      <c r="F917" s="14" t="s">
        <v>45</v>
      </c>
      <c r="G917" s="15">
        <v>102</v>
      </c>
      <c r="H917" s="14" t="s">
        <v>46</v>
      </c>
      <c r="I917" s="12">
        <v>0.97</v>
      </c>
      <c r="J917" s="14" t="s">
        <v>17</v>
      </c>
    </row>
    <row r="918" spans="1:10" ht="14.4" hidden="1" x14ac:dyDescent="0.3">
      <c r="A918" s="14" t="s">
        <v>3034</v>
      </c>
      <c r="B918" s="13" t="s">
        <v>658</v>
      </c>
      <c r="C918" s="14">
        <v>645432644</v>
      </c>
      <c r="D918" s="14" t="s">
        <v>1566</v>
      </c>
      <c r="E918" s="16" t="s">
        <v>1596</v>
      </c>
      <c r="F918" s="16" t="s">
        <v>1597</v>
      </c>
      <c r="G918" s="15">
        <v>212</v>
      </c>
      <c r="H918" s="14" t="s">
        <v>23</v>
      </c>
      <c r="I918" s="12">
        <v>1.02</v>
      </c>
      <c r="J918" s="14" t="s">
        <v>637</v>
      </c>
    </row>
    <row r="919" spans="1:10" ht="14.4" hidden="1" x14ac:dyDescent="0.3">
      <c r="A919" s="14" t="s">
        <v>3035</v>
      </c>
      <c r="B919" s="13" t="s">
        <v>507</v>
      </c>
      <c r="C919" s="14">
        <v>994953384</v>
      </c>
      <c r="D919" s="14" t="s">
        <v>1566</v>
      </c>
      <c r="E919" s="16" t="s">
        <v>1596</v>
      </c>
      <c r="F919" s="16" t="s">
        <v>1597</v>
      </c>
      <c r="G919" s="15">
        <v>217</v>
      </c>
      <c r="H919" s="14" t="s">
        <v>23</v>
      </c>
      <c r="I919" s="12">
        <v>0.98939999999999995</v>
      </c>
      <c r="J919" s="14" t="s">
        <v>17</v>
      </c>
    </row>
    <row r="920" spans="1:10" ht="14.4" hidden="1" x14ac:dyDescent="0.3">
      <c r="A920" s="14" t="s">
        <v>3036</v>
      </c>
      <c r="B920" s="13" t="s">
        <v>505</v>
      </c>
      <c r="C920" s="14">
        <v>893563293</v>
      </c>
      <c r="D920" s="14" t="s">
        <v>20</v>
      </c>
      <c r="E920" s="14" t="s">
        <v>21</v>
      </c>
      <c r="F920" s="14" t="s">
        <v>22</v>
      </c>
      <c r="G920" s="15">
        <v>108</v>
      </c>
      <c r="H920" s="14" t="s">
        <v>23</v>
      </c>
      <c r="I920" s="12">
        <v>0.97</v>
      </c>
      <c r="J920" s="14" t="s">
        <v>17</v>
      </c>
    </row>
    <row r="921" spans="1:10" ht="14.4" hidden="1" x14ac:dyDescent="0.3">
      <c r="A921" s="14" t="s">
        <v>3037</v>
      </c>
      <c r="B921" s="13" t="s">
        <v>493</v>
      </c>
      <c r="C921" s="14">
        <v>568773018</v>
      </c>
      <c r="D921" s="14" t="s">
        <v>39</v>
      </c>
      <c r="E921" s="16" t="s">
        <v>1598</v>
      </c>
      <c r="F921" s="16" t="s">
        <v>1599</v>
      </c>
      <c r="G921" s="15">
        <v>216</v>
      </c>
      <c r="H921" s="14" t="s">
        <v>23</v>
      </c>
      <c r="I921" s="12">
        <v>0.97</v>
      </c>
      <c r="J921" s="14" t="s">
        <v>17</v>
      </c>
    </row>
    <row r="922" spans="1:10" ht="14.4" hidden="1" x14ac:dyDescent="0.3">
      <c r="A922" s="14" t="s">
        <v>3038</v>
      </c>
      <c r="B922" s="13" t="s">
        <v>606</v>
      </c>
      <c r="C922" s="14">
        <v>151285081</v>
      </c>
      <c r="D922" s="14" t="s">
        <v>1566</v>
      </c>
      <c r="E922" s="16" t="s">
        <v>1596</v>
      </c>
      <c r="F922" s="16" t="s">
        <v>1597</v>
      </c>
      <c r="G922" s="15">
        <v>212</v>
      </c>
      <c r="H922" s="14" t="s">
        <v>23</v>
      </c>
      <c r="I922" s="12">
        <v>0.98939999999999995</v>
      </c>
      <c r="J922" s="14" t="s">
        <v>17</v>
      </c>
    </row>
    <row r="923" spans="1:10" ht="14.4" hidden="1" x14ac:dyDescent="0.3">
      <c r="A923" s="14" t="s">
        <v>3039</v>
      </c>
      <c r="B923" s="13" t="s">
        <v>792</v>
      </c>
      <c r="C923" s="14">
        <v>115894891</v>
      </c>
      <c r="D923" s="14" t="s">
        <v>1566</v>
      </c>
      <c r="E923" s="16" t="s">
        <v>1596</v>
      </c>
      <c r="F923" s="16" t="s">
        <v>1597</v>
      </c>
      <c r="G923" s="15">
        <v>260</v>
      </c>
      <c r="H923" s="14" t="s">
        <v>23</v>
      </c>
      <c r="I923" s="12">
        <v>1</v>
      </c>
      <c r="J923" s="14" t="s">
        <v>637</v>
      </c>
    </row>
    <row r="924" spans="1:10" ht="14.4" hidden="1" x14ac:dyDescent="0.3">
      <c r="A924" s="14" t="s">
        <v>3040</v>
      </c>
      <c r="B924" s="13" t="s">
        <v>776</v>
      </c>
      <c r="C924" s="14">
        <v>363250855</v>
      </c>
      <c r="D924" s="14" t="s">
        <v>39</v>
      </c>
      <c r="E924" s="16" t="s">
        <v>1598</v>
      </c>
      <c r="F924" s="16" t="s">
        <v>1599</v>
      </c>
      <c r="G924" s="15">
        <v>205</v>
      </c>
      <c r="H924" s="14" t="s">
        <v>23</v>
      </c>
      <c r="I924" s="12">
        <v>1</v>
      </c>
      <c r="J924" s="14" t="s">
        <v>637</v>
      </c>
    </row>
    <row r="925" spans="1:10" ht="14.4" hidden="1" x14ac:dyDescent="0.3">
      <c r="A925" s="14" t="s">
        <v>3041</v>
      </c>
      <c r="B925" s="13" t="s">
        <v>758</v>
      </c>
      <c r="C925" s="14">
        <v>511616899</v>
      </c>
      <c r="D925" s="14" t="s">
        <v>39</v>
      </c>
      <c r="E925" s="16" t="s">
        <v>1598</v>
      </c>
      <c r="F925" s="16" t="s">
        <v>1599</v>
      </c>
      <c r="G925" s="15">
        <v>210</v>
      </c>
      <c r="H925" s="14" t="s">
        <v>23</v>
      </c>
      <c r="I925" s="12">
        <v>1</v>
      </c>
      <c r="J925" s="14" t="s">
        <v>637</v>
      </c>
    </row>
    <row r="926" spans="1:10" ht="14.4" hidden="1" x14ac:dyDescent="0.3">
      <c r="A926" s="14" t="s">
        <v>3042</v>
      </c>
      <c r="B926" s="13" t="s">
        <v>846</v>
      </c>
      <c r="C926" s="14">
        <v>823927300</v>
      </c>
      <c r="D926" s="14" t="s">
        <v>31</v>
      </c>
      <c r="E926" s="14" t="s">
        <v>32</v>
      </c>
      <c r="F926" s="14" t="s">
        <v>33</v>
      </c>
      <c r="G926" s="15">
        <v>265</v>
      </c>
      <c r="H926" s="14" t="s">
        <v>23</v>
      </c>
      <c r="I926" s="12">
        <v>1</v>
      </c>
      <c r="J926" s="14" t="s">
        <v>637</v>
      </c>
    </row>
    <row r="927" spans="1:10" ht="14.4" hidden="1" x14ac:dyDescent="0.3">
      <c r="A927" s="14" t="s">
        <v>3043</v>
      </c>
      <c r="B927" s="13" t="s">
        <v>820</v>
      </c>
      <c r="C927" s="14">
        <v>197542029</v>
      </c>
      <c r="D927" s="14" t="s">
        <v>39</v>
      </c>
      <c r="E927" s="16" t="s">
        <v>1598</v>
      </c>
      <c r="F927" s="16" t="s">
        <v>1599</v>
      </c>
      <c r="G927" s="15">
        <v>208</v>
      </c>
      <c r="H927" s="14" t="s">
        <v>23</v>
      </c>
      <c r="I927" s="12">
        <v>1</v>
      </c>
      <c r="J927" s="14" t="s">
        <v>637</v>
      </c>
    </row>
    <row r="928" spans="1:10" ht="14.4" hidden="1" x14ac:dyDescent="0.3">
      <c r="A928" s="14" t="s">
        <v>3044</v>
      </c>
      <c r="B928" s="13" t="s">
        <v>747</v>
      </c>
      <c r="C928" s="14">
        <v>594971160</v>
      </c>
      <c r="D928" s="14" t="s">
        <v>31</v>
      </c>
      <c r="E928" s="14" t="s">
        <v>32</v>
      </c>
      <c r="F928" s="14" t="s">
        <v>33</v>
      </c>
      <c r="G928" s="15">
        <v>254</v>
      </c>
      <c r="H928" s="14" t="s">
        <v>23</v>
      </c>
      <c r="I928" s="12">
        <v>1</v>
      </c>
      <c r="J928" s="14" t="s">
        <v>637</v>
      </c>
    </row>
    <row r="929" spans="1:10" ht="14.4" hidden="1" x14ac:dyDescent="0.3">
      <c r="A929" s="14" t="s">
        <v>3045</v>
      </c>
      <c r="B929" s="13" t="s">
        <v>825</v>
      </c>
      <c r="C929" s="14">
        <v>342873579</v>
      </c>
      <c r="D929" s="14" t="s">
        <v>39</v>
      </c>
      <c r="E929" s="16" t="s">
        <v>1598</v>
      </c>
      <c r="F929" s="16" t="s">
        <v>1599</v>
      </c>
      <c r="G929" s="15">
        <v>106</v>
      </c>
      <c r="H929" s="14" t="s">
        <v>23</v>
      </c>
      <c r="I929" s="12">
        <v>1</v>
      </c>
      <c r="J929" s="14" t="s">
        <v>637</v>
      </c>
    </row>
    <row r="930" spans="1:10" ht="14.4" hidden="1" x14ac:dyDescent="0.3">
      <c r="A930" s="14" t="s">
        <v>3046</v>
      </c>
      <c r="B930" s="13" t="s">
        <v>827</v>
      </c>
      <c r="C930" s="14">
        <v>869604254</v>
      </c>
      <c r="D930" s="14" t="s">
        <v>1566</v>
      </c>
      <c r="E930" s="16" t="s">
        <v>1596</v>
      </c>
      <c r="F930" s="16" t="s">
        <v>1597</v>
      </c>
      <c r="G930" s="15">
        <v>550</v>
      </c>
      <c r="H930" s="14" t="s">
        <v>23</v>
      </c>
      <c r="I930" s="12">
        <v>1.02</v>
      </c>
      <c r="J930" s="14" t="s">
        <v>637</v>
      </c>
    </row>
    <row r="931" spans="1:10" ht="14.4" hidden="1" x14ac:dyDescent="0.3">
      <c r="A931" s="14" t="s">
        <v>3047</v>
      </c>
      <c r="B931" s="13" t="s">
        <v>783</v>
      </c>
      <c r="C931" s="14">
        <v>228784845</v>
      </c>
      <c r="D931" s="14" t="s">
        <v>31</v>
      </c>
      <c r="E931" s="14" t="s">
        <v>32</v>
      </c>
      <c r="F931" s="14" t="s">
        <v>33</v>
      </c>
      <c r="G931" s="15">
        <v>271</v>
      </c>
      <c r="H931" s="14" t="s">
        <v>23</v>
      </c>
      <c r="I931" s="12">
        <v>1</v>
      </c>
      <c r="J931" s="14" t="s">
        <v>637</v>
      </c>
    </row>
    <row r="932" spans="1:10" ht="14.4" hidden="1" x14ac:dyDescent="0.3">
      <c r="A932" s="14" t="s">
        <v>3048</v>
      </c>
      <c r="B932" s="13" t="s">
        <v>717</v>
      </c>
      <c r="C932" s="14">
        <v>613356036</v>
      </c>
      <c r="D932" s="14" t="s">
        <v>20</v>
      </c>
      <c r="E932" s="14" t="s">
        <v>21</v>
      </c>
      <c r="F932" s="14" t="s">
        <v>22</v>
      </c>
      <c r="G932" s="15">
        <v>2162</v>
      </c>
      <c r="H932" s="14" t="s">
        <v>23</v>
      </c>
      <c r="I932" s="12">
        <v>1.1000000000000001</v>
      </c>
      <c r="J932" s="14" t="s">
        <v>637</v>
      </c>
    </row>
    <row r="933" spans="1:10" ht="14.4" hidden="1" x14ac:dyDescent="0.3">
      <c r="A933" s="14" t="s">
        <v>3049</v>
      </c>
      <c r="B933" s="13" t="s">
        <v>894</v>
      </c>
      <c r="C933" s="14">
        <v>427428609</v>
      </c>
      <c r="D933" s="14" t="s">
        <v>13</v>
      </c>
      <c r="E933" s="14" t="s">
        <v>14</v>
      </c>
      <c r="F933" s="14" t="s">
        <v>15</v>
      </c>
      <c r="G933" s="15">
        <v>1227</v>
      </c>
      <c r="H933" s="14" t="s">
        <v>16</v>
      </c>
      <c r="I933" s="12">
        <v>1.1000000000000001</v>
      </c>
      <c r="J933" s="14" t="s">
        <v>637</v>
      </c>
    </row>
    <row r="934" spans="1:10" ht="14.4" hidden="1" x14ac:dyDescent="0.3">
      <c r="A934" s="14" t="s">
        <v>3050</v>
      </c>
      <c r="B934" s="13" t="s">
        <v>963</v>
      </c>
      <c r="C934" s="14">
        <v>821836528</v>
      </c>
      <c r="D934" s="14" t="s">
        <v>13</v>
      </c>
      <c r="E934" s="14" t="s">
        <v>14</v>
      </c>
      <c r="F934" s="14" t="s">
        <v>15</v>
      </c>
      <c r="G934" s="15">
        <v>1240</v>
      </c>
      <c r="H934" s="14" t="s">
        <v>16</v>
      </c>
      <c r="I934" s="12">
        <v>1.1000000000000001</v>
      </c>
      <c r="J934" s="14" t="s">
        <v>637</v>
      </c>
    </row>
    <row r="935" spans="1:10" ht="14.4" hidden="1" x14ac:dyDescent="0.3">
      <c r="A935" s="14" t="s">
        <v>3051</v>
      </c>
      <c r="B935" s="13" t="s">
        <v>1017</v>
      </c>
      <c r="C935" s="14">
        <v>466469742</v>
      </c>
      <c r="D935" s="14" t="s">
        <v>13</v>
      </c>
      <c r="E935" s="14" t="s">
        <v>14</v>
      </c>
      <c r="F935" s="14" t="s">
        <v>15</v>
      </c>
      <c r="G935" s="15">
        <v>1204</v>
      </c>
      <c r="H935" s="14" t="s">
        <v>16</v>
      </c>
      <c r="I935" s="12">
        <v>1.1000000000000001</v>
      </c>
      <c r="J935" s="14" t="s">
        <v>637</v>
      </c>
    </row>
    <row r="936" spans="1:10" ht="14.4" hidden="1" x14ac:dyDescent="0.3">
      <c r="A936" s="14" t="s">
        <v>3052</v>
      </c>
      <c r="B936" s="13" t="s">
        <v>863</v>
      </c>
      <c r="C936" s="14">
        <v>247839904</v>
      </c>
      <c r="D936" s="14" t="s">
        <v>35</v>
      </c>
      <c r="E936" s="14" t="s">
        <v>36</v>
      </c>
      <c r="F936" s="14" t="s">
        <v>26</v>
      </c>
      <c r="G936" s="15">
        <v>516</v>
      </c>
      <c r="H936" s="14" t="s">
        <v>37</v>
      </c>
      <c r="I936" s="12">
        <v>1.02</v>
      </c>
      <c r="J936" s="14" t="s">
        <v>637</v>
      </c>
    </row>
    <row r="937" spans="1:10" ht="14.4" hidden="1" x14ac:dyDescent="0.3">
      <c r="A937" s="14" t="s">
        <v>1613</v>
      </c>
      <c r="B937" s="13" t="s">
        <v>910</v>
      </c>
      <c r="C937" s="14">
        <v>263992486</v>
      </c>
      <c r="D937" s="14" t="s">
        <v>39</v>
      </c>
      <c r="E937" s="16" t="s">
        <v>1598</v>
      </c>
      <c r="F937" s="16" t="s">
        <v>1599</v>
      </c>
      <c r="G937" s="15">
        <v>201</v>
      </c>
      <c r="H937" s="14" t="s">
        <v>23</v>
      </c>
      <c r="I937" s="12">
        <v>1</v>
      </c>
      <c r="J937" s="14" t="s">
        <v>637</v>
      </c>
    </row>
    <row r="938" spans="1:10" ht="14.4" hidden="1" x14ac:dyDescent="0.3">
      <c r="A938" s="14" t="s">
        <v>3053</v>
      </c>
      <c r="B938" s="13" t="s">
        <v>724</v>
      </c>
      <c r="C938" s="14">
        <v>244110195</v>
      </c>
      <c r="D938" s="14" t="s">
        <v>29</v>
      </c>
      <c r="E938" s="16" t="s">
        <v>1600</v>
      </c>
      <c r="F938" s="16" t="s">
        <v>1601</v>
      </c>
      <c r="G938" s="15">
        <v>203</v>
      </c>
      <c r="H938" s="14" t="s">
        <v>23</v>
      </c>
      <c r="I938" s="12">
        <v>1</v>
      </c>
      <c r="J938" s="14" t="s">
        <v>637</v>
      </c>
    </row>
    <row r="939" spans="1:10" ht="14.4" hidden="1" x14ac:dyDescent="0.3">
      <c r="A939" s="14" t="s">
        <v>3054</v>
      </c>
      <c r="B939" s="13" t="s">
        <v>695</v>
      </c>
      <c r="C939" s="14">
        <v>158261809</v>
      </c>
      <c r="D939" s="14" t="s">
        <v>1566</v>
      </c>
      <c r="E939" s="16" t="s">
        <v>1596</v>
      </c>
      <c r="F939" s="16" t="s">
        <v>1597</v>
      </c>
      <c r="G939" s="15">
        <v>503</v>
      </c>
      <c r="H939" s="14" t="s">
        <v>23</v>
      </c>
      <c r="I939" s="12">
        <v>1.02</v>
      </c>
      <c r="J939" s="14" t="s">
        <v>637</v>
      </c>
    </row>
    <row r="940" spans="1:10" ht="14.4" hidden="1" x14ac:dyDescent="0.3">
      <c r="A940" s="14" t="s">
        <v>3055</v>
      </c>
      <c r="B940" s="13" t="s">
        <v>882</v>
      </c>
      <c r="C940" s="14">
        <v>111637221</v>
      </c>
      <c r="D940" s="14" t="s">
        <v>31</v>
      </c>
      <c r="E940" s="14" t="s">
        <v>32</v>
      </c>
      <c r="F940" s="14" t="s">
        <v>33</v>
      </c>
      <c r="G940" s="15">
        <v>252</v>
      </c>
      <c r="H940" s="14" t="s">
        <v>23</v>
      </c>
      <c r="I940" s="12">
        <v>1</v>
      </c>
      <c r="J940" s="14" t="s">
        <v>637</v>
      </c>
    </row>
    <row r="941" spans="1:10" ht="14.4" hidden="1" x14ac:dyDescent="0.3">
      <c r="A941" s="14" t="s">
        <v>3056</v>
      </c>
      <c r="B941" s="13" t="s">
        <v>950</v>
      </c>
      <c r="C941" s="14">
        <v>533106696</v>
      </c>
      <c r="D941" s="14" t="s">
        <v>43</v>
      </c>
      <c r="E941" s="14" t="s">
        <v>44</v>
      </c>
      <c r="F941" s="14" t="s">
        <v>45</v>
      </c>
      <c r="G941" s="15">
        <v>104</v>
      </c>
      <c r="H941" s="14" t="s">
        <v>46</v>
      </c>
      <c r="I941" s="12">
        <v>1</v>
      </c>
      <c r="J941" s="14" t="s">
        <v>637</v>
      </c>
    </row>
    <row r="942" spans="1:10" ht="14.4" hidden="1" x14ac:dyDescent="0.3">
      <c r="A942" s="14" t="s">
        <v>3057</v>
      </c>
      <c r="B942" s="13" t="s">
        <v>931</v>
      </c>
      <c r="C942" s="14">
        <v>612650067</v>
      </c>
      <c r="D942" s="14" t="s">
        <v>20</v>
      </c>
      <c r="E942" s="14" t="s">
        <v>21</v>
      </c>
      <c r="F942" s="14" t="s">
        <v>22</v>
      </c>
      <c r="G942" s="15">
        <v>105</v>
      </c>
      <c r="H942" s="14" t="s">
        <v>23</v>
      </c>
      <c r="I942" s="12">
        <v>1</v>
      </c>
      <c r="J942" s="14" t="s">
        <v>637</v>
      </c>
    </row>
    <row r="943" spans="1:10" ht="14.4" hidden="1" x14ac:dyDescent="0.3">
      <c r="A943" s="14" t="s">
        <v>3058</v>
      </c>
      <c r="B943" s="13" t="s">
        <v>994</v>
      </c>
      <c r="C943" s="14">
        <v>623892399</v>
      </c>
      <c r="D943" s="14" t="s">
        <v>35</v>
      </c>
      <c r="E943" s="14" t="s">
        <v>36</v>
      </c>
      <c r="F943" s="14" t="s">
        <v>26</v>
      </c>
      <c r="G943" s="15">
        <v>541</v>
      </c>
      <c r="H943" s="14" t="s">
        <v>37</v>
      </c>
      <c r="I943" s="12">
        <v>1.02</v>
      </c>
      <c r="J943" s="14" t="s">
        <v>637</v>
      </c>
    </row>
    <row r="944" spans="1:10" ht="14.4" hidden="1" x14ac:dyDescent="0.3">
      <c r="A944" s="14" t="s">
        <v>3059</v>
      </c>
      <c r="B944" s="13" t="s">
        <v>729</v>
      </c>
      <c r="C944" s="14">
        <v>199263043</v>
      </c>
      <c r="D944" s="14" t="s">
        <v>1566</v>
      </c>
      <c r="E944" s="16" t="s">
        <v>1596</v>
      </c>
      <c r="F944" s="16" t="s">
        <v>1597</v>
      </c>
      <c r="G944" s="15">
        <v>105</v>
      </c>
      <c r="H944" s="14" t="s">
        <v>23</v>
      </c>
      <c r="I944" s="12">
        <v>1</v>
      </c>
      <c r="J944" s="14" t="s">
        <v>637</v>
      </c>
    </row>
    <row r="945" spans="1:10" ht="14.4" hidden="1" x14ac:dyDescent="0.3">
      <c r="A945" s="14" t="s">
        <v>3060</v>
      </c>
      <c r="B945" s="13" t="s">
        <v>711</v>
      </c>
      <c r="C945" s="14">
        <v>886038442</v>
      </c>
      <c r="D945" s="14" t="s">
        <v>29</v>
      </c>
      <c r="E945" s="16" t="s">
        <v>1600</v>
      </c>
      <c r="F945" s="16" t="s">
        <v>1601</v>
      </c>
      <c r="G945" s="15">
        <v>105</v>
      </c>
      <c r="H945" s="14" t="s">
        <v>23</v>
      </c>
      <c r="I945" s="12">
        <v>1</v>
      </c>
      <c r="J945" s="14" t="s">
        <v>637</v>
      </c>
    </row>
    <row r="946" spans="1:10" ht="14.4" hidden="1" x14ac:dyDescent="0.3">
      <c r="A946" s="14" t="s">
        <v>3061</v>
      </c>
      <c r="B946" s="13" t="s">
        <v>703</v>
      </c>
      <c r="C946" s="14">
        <v>801042668</v>
      </c>
      <c r="D946" s="14" t="s">
        <v>1566</v>
      </c>
      <c r="E946" s="16" t="s">
        <v>1596</v>
      </c>
      <c r="F946" s="16" t="s">
        <v>1597</v>
      </c>
      <c r="G946" s="15">
        <v>215</v>
      </c>
      <c r="H946" s="14" t="s">
        <v>23</v>
      </c>
      <c r="I946" s="12">
        <v>1.02</v>
      </c>
      <c r="J946" s="14" t="s">
        <v>637</v>
      </c>
    </row>
    <row r="947" spans="1:10" ht="14.4" hidden="1" x14ac:dyDescent="0.3">
      <c r="A947" s="14" t="s">
        <v>3062</v>
      </c>
      <c r="B947" s="13" t="s">
        <v>735</v>
      </c>
      <c r="C947" s="14">
        <v>402377183</v>
      </c>
      <c r="D947" s="14" t="s">
        <v>29</v>
      </c>
      <c r="E947" s="16" t="s">
        <v>1600</v>
      </c>
      <c r="F947" s="16" t="s">
        <v>1601</v>
      </c>
      <c r="G947" s="15">
        <v>2038</v>
      </c>
      <c r="H947" s="14" t="s">
        <v>23</v>
      </c>
      <c r="I947" s="12">
        <v>1.1000000000000001</v>
      </c>
      <c r="J947" s="14" t="s">
        <v>637</v>
      </c>
    </row>
    <row r="948" spans="1:10" ht="14.4" hidden="1" x14ac:dyDescent="0.3">
      <c r="A948" s="14" t="s">
        <v>3063</v>
      </c>
      <c r="B948" s="13" t="s">
        <v>1032</v>
      </c>
      <c r="C948" s="14">
        <v>336374703</v>
      </c>
      <c r="D948" s="14" t="s">
        <v>29</v>
      </c>
      <c r="E948" s="16" t="s">
        <v>1600</v>
      </c>
      <c r="F948" s="16" t="s">
        <v>1601</v>
      </c>
      <c r="G948" s="15">
        <v>214</v>
      </c>
      <c r="H948" s="14" t="s">
        <v>23</v>
      </c>
      <c r="I948" s="12">
        <v>1</v>
      </c>
      <c r="J948" s="14" t="s">
        <v>637</v>
      </c>
    </row>
    <row r="949" spans="1:10" ht="14.4" hidden="1" x14ac:dyDescent="0.3">
      <c r="A949" s="14" t="s">
        <v>3064</v>
      </c>
      <c r="B949" s="13" t="s">
        <v>486</v>
      </c>
      <c r="C949" s="14">
        <v>619988651</v>
      </c>
      <c r="D949" s="14" t="s">
        <v>13</v>
      </c>
      <c r="E949" s="14" t="s">
        <v>14</v>
      </c>
      <c r="F949" s="14" t="s">
        <v>15</v>
      </c>
      <c r="G949" s="15">
        <v>1257</v>
      </c>
      <c r="H949" s="14" t="s">
        <v>16</v>
      </c>
      <c r="I949" s="12">
        <v>1.0669999999999999</v>
      </c>
      <c r="J949" s="14" t="s">
        <v>17</v>
      </c>
    </row>
    <row r="950" spans="1:10" ht="14.4" hidden="1" x14ac:dyDescent="0.3">
      <c r="A950" s="14" t="s">
        <v>3065</v>
      </c>
      <c r="B950" s="13" t="s">
        <v>534</v>
      </c>
      <c r="C950" s="14">
        <v>170440284</v>
      </c>
      <c r="D950" s="14" t="s">
        <v>1566</v>
      </c>
      <c r="E950" s="16" t="s">
        <v>1596</v>
      </c>
      <c r="F950" s="16" t="s">
        <v>1597</v>
      </c>
      <c r="G950" s="15">
        <v>204</v>
      </c>
      <c r="H950" s="14" t="s">
        <v>23</v>
      </c>
      <c r="I950" s="12">
        <v>0.98939999999999995</v>
      </c>
      <c r="J950" s="14" t="s">
        <v>17</v>
      </c>
    </row>
    <row r="951" spans="1:10" ht="14.4" hidden="1" x14ac:dyDescent="0.3">
      <c r="A951" s="14" t="s">
        <v>3066</v>
      </c>
      <c r="B951" s="13" t="s">
        <v>638</v>
      </c>
      <c r="C951" s="14">
        <v>294348318</v>
      </c>
      <c r="D951" s="14" t="s">
        <v>20</v>
      </c>
      <c r="E951" s="14" t="s">
        <v>21</v>
      </c>
      <c r="F951" s="14" t="s">
        <v>22</v>
      </c>
      <c r="G951" s="15">
        <v>107</v>
      </c>
      <c r="H951" s="14" t="s">
        <v>23</v>
      </c>
      <c r="I951" s="12">
        <v>1</v>
      </c>
      <c r="J951" s="14" t="s">
        <v>637</v>
      </c>
    </row>
    <row r="952" spans="1:10" ht="14.4" hidden="1" x14ac:dyDescent="0.3">
      <c r="A952" s="14" t="s">
        <v>3067</v>
      </c>
      <c r="B952" s="13" t="s">
        <v>699</v>
      </c>
      <c r="C952" s="14">
        <v>597146521</v>
      </c>
      <c r="D952" s="14" t="s">
        <v>31</v>
      </c>
      <c r="E952" s="14" t="s">
        <v>32</v>
      </c>
      <c r="F952" s="14" t="s">
        <v>33</v>
      </c>
      <c r="G952" s="15">
        <v>2029</v>
      </c>
      <c r="H952" s="14" t="s">
        <v>23</v>
      </c>
      <c r="I952" s="12">
        <v>1.1000000000000001</v>
      </c>
      <c r="J952" s="14" t="s">
        <v>637</v>
      </c>
    </row>
    <row r="953" spans="1:10" ht="14.4" hidden="1" x14ac:dyDescent="0.3">
      <c r="A953" s="14" t="s">
        <v>3068</v>
      </c>
      <c r="B953" s="13" t="s">
        <v>585</v>
      </c>
      <c r="C953" s="14">
        <v>180178974</v>
      </c>
      <c r="D953" s="14" t="s">
        <v>13</v>
      </c>
      <c r="E953" s="14" t="s">
        <v>14</v>
      </c>
      <c r="F953" s="14" t="s">
        <v>15</v>
      </c>
      <c r="G953" s="15">
        <v>1291</v>
      </c>
      <c r="H953" s="14" t="s">
        <v>16</v>
      </c>
      <c r="I953" s="12">
        <v>1.0669999999999999</v>
      </c>
      <c r="J953" s="14" t="s">
        <v>17</v>
      </c>
    </row>
    <row r="954" spans="1:10" ht="14.4" hidden="1" x14ac:dyDescent="0.3">
      <c r="A954" s="14" t="s">
        <v>3069</v>
      </c>
      <c r="B954" s="13" t="s">
        <v>890</v>
      </c>
      <c r="C954" s="14">
        <v>896246605</v>
      </c>
      <c r="D954" s="14" t="s">
        <v>31</v>
      </c>
      <c r="E954" s="14" t="s">
        <v>32</v>
      </c>
      <c r="F954" s="14" t="s">
        <v>33</v>
      </c>
      <c r="G954" s="15">
        <v>255</v>
      </c>
      <c r="H954" s="14" t="s">
        <v>23</v>
      </c>
      <c r="I954" s="12">
        <v>1</v>
      </c>
      <c r="J954" s="14" t="s">
        <v>637</v>
      </c>
    </row>
    <row r="955" spans="1:10" ht="14.4" hidden="1" x14ac:dyDescent="0.3">
      <c r="A955" s="14" t="s">
        <v>3070</v>
      </c>
      <c r="B955" s="13" t="s">
        <v>932</v>
      </c>
      <c r="C955" s="14">
        <v>760560515</v>
      </c>
      <c r="D955" s="14" t="s">
        <v>43</v>
      </c>
      <c r="E955" s="14" t="s">
        <v>44</v>
      </c>
      <c r="F955" s="14" t="s">
        <v>45</v>
      </c>
      <c r="G955" s="15">
        <v>110</v>
      </c>
      <c r="H955" s="14" t="s">
        <v>46</v>
      </c>
      <c r="I955" s="12">
        <v>1</v>
      </c>
      <c r="J955" s="14" t="s">
        <v>637</v>
      </c>
    </row>
    <row r="956" spans="1:10" ht="14.4" hidden="1" x14ac:dyDescent="0.3">
      <c r="A956" s="14" t="s">
        <v>3071</v>
      </c>
      <c r="B956" s="13" t="s">
        <v>995</v>
      </c>
      <c r="C956" s="14">
        <v>929524912</v>
      </c>
      <c r="D956" s="14" t="s">
        <v>31</v>
      </c>
      <c r="E956" s="14" t="s">
        <v>32</v>
      </c>
      <c r="F956" s="14" t="s">
        <v>33</v>
      </c>
      <c r="G956" s="15">
        <v>265</v>
      </c>
      <c r="H956" s="14" t="s">
        <v>23</v>
      </c>
      <c r="I956" s="12">
        <v>1</v>
      </c>
      <c r="J956" s="14" t="s">
        <v>637</v>
      </c>
    </row>
    <row r="957" spans="1:10" ht="14.4" hidden="1" x14ac:dyDescent="0.3">
      <c r="A957" s="14" t="s">
        <v>3072</v>
      </c>
      <c r="B957" s="13" t="s">
        <v>961</v>
      </c>
      <c r="C957" s="14">
        <v>431559832</v>
      </c>
      <c r="D957" s="14" t="s">
        <v>39</v>
      </c>
      <c r="E957" s="16" t="s">
        <v>1598</v>
      </c>
      <c r="F957" s="16" t="s">
        <v>1599</v>
      </c>
      <c r="G957" s="15">
        <v>211</v>
      </c>
      <c r="H957" s="14" t="s">
        <v>23</v>
      </c>
      <c r="I957" s="12">
        <v>1</v>
      </c>
      <c r="J957" s="14" t="s">
        <v>637</v>
      </c>
    </row>
    <row r="958" spans="1:10" ht="14.4" hidden="1" x14ac:dyDescent="0.3">
      <c r="A958" s="14" t="s">
        <v>3073</v>
      </c>
      <c r="B958" s="13" t="s">
        <v>1015</v>
      </c>
      <c r="C958" s="14">
        <v>697723399</v>
      </c>
      <c r="D958" s="14" t="s">
        <v>39</v>
      </c>
      <c r="E958" s="16" t="s">
        <v>1598</v>
      </c>
      <c r="F958" s="16" t="s">
        <v>1599</v>
      </c>
      <c r="G958" s="15">
        <v>207</v>
      </c>
      <c r="H958" s="14" t="s">
        <v>23</v>
      </c>
      <c r="I958" s="12">
        <v>1</v>
      </c>
      <c r="J958" s="14" t="s">
        <v>637</v>
      </c>
    </row>
    <row r="959" spans="1:10" ht="14.4" hidden="1" x14ac:dyDescent="0.3">
      <c r="A959" s="14" t="s">
        <v>3074</v>
      </c>
      <c r="B959" s="13" t="s">
        <v>696</v>
      </c>
      <c r="C959" s="14">
        <v>358311847</v>
      </c>
      <c r="D959" s="14" t="s">
        <v>31</v>
      </c>
      <c r="E959" s="14" t="s">
        <v>32</v>
      </c>
      <c r="F959" s="14" t="s">
        <v>33</v>
      </c>
      <c r="G959" s="15">
        <v>269</v>
      </c>
      <c r="H959" s="14" t="s">
        <v>23</v>
      </c>
      <c r="I959" s="12">
        <v>1</v>
      </c>
      <c r="J959" s="14" t="s">
        <v>637</v>
      </c>
    </row>
    <row r="960" spans="1:10" ht="14.4" hidden="1" x14ac:dyDescent="0.3">
      <c r="A960" s="14" t="s">
        <v>3075</v>
      </c>
      <c r="B960" s="13" t="s">
        <v>432</v>
      </c>
      <c r="C960" s="14">
        <v>922232177</v>
      </c>
      <c r="D960" s="14" t="s">
        <v>13</v>
      </c>
      <c r="E960" s="14" t="s">
        <v>14</v>
      </c>
      <c r="F960" s="14" t="s">
        <v>15</v>
      </c>
      <c r="G960" s="15">
        <v>1252</v>
      </c>
      <c r="H960" s="14" t="s">
        <v>16</v>
      </c>
      <c r="I960" s="12">
        <v>1.0669999999999999</v>
      </c>
      <c r="J960" s="14" t="s">
        <v>17</v>
      </c>
    </row>
    <row r="961" spans="1:10" ht="14.4" hidden="1" x14ac:dyDescent="0.3">
      <c r="A961" s="14" t="s">
        <v>3076</v>
      </c>
      <c r="B961" s="13" t="s">
        <v>578</v>
      </c>
      <c r="C961" s="14">
        <v>343453728</v>
      </c>
      <c r="D961" s="14" t="s">
        <v>43</v>
      </c>
      <c r="E961" s="14" t="s">
        <v>44</v>
      </c>
      <c r="F961" s="14" t="s">
        <v>45</v>
      </c>
      <c r="G961" s="15">
        <v>109</v>
      </c>
      <c r="H961" s="14" t="s">
        <v>46</v>
      </c>
      <c r="I961" s="12">
        <v>0.97</v>
      </c>
      <c r="J961" s="14" t="s">
        <v>17</v>
      </c>
    </row>
    <row r="962" spans="1:10" ht="14.4" hidden="1" x14ac:dyDescent="0.3">
      <c r="A962" s="14" t="s">
        <v>3077</v>
      </c>
      <c r="B962" s="13" t="s">
        <v>96</v>
      </c>
      <c r="C962" s="14">
        <v>374160559</v>
      </c>
      <c r="D962" s="14" t="s">
        <v>59</v>
      </c>
      <c r="E962" s="16" t="s">
        <v>1604</v>
      </c>
      <c r="F962" s="16" t="s">
        <v>1605</v>
      </c>
      <c r="G962" s="15">
        <v>2116</v>
      </c>
      <c r="H962" s="14" t="s">
        <v>60</v>
      </c>
      <c r="I962" s="12">
        <v>1.0669999999999999</v>
      </c>
      <c r="J962" s="14" t="s">
        <v>17</v>
      </c>
    </row>
    <row r="963" spans="1:10" ht="14.4" hidden="1" x14ac:dyDescent="0.3">
      <c r="A963" s="14" t="s">
        <v>3078</v>
      </c>
      <c r="B963" s="13" t="s">
        <v>528</v>
      </c>
      <c r="C963" s="14">
        <v>866565235</v>
      </c>
      <c r="D963" s="14" t="s">
        <v>29</v>
      </c>
      <c r="E963" s="16" t="s">
        <v>1600</v>
      </c>
      <c r="F963" s="16" t="s">
        <v>1601</v>
      </c>
      <c r="G963" s="15">
        <v>202</v>
      </c>
      <c r="H963" s="14" t="s">
        <v>23</v>
      </c>
      <c r="I963" s="12">
        <v>0.97</v>
      </c>
      <c r="J963" s="14" t="s">
        <v>17</v>
      </c>
    </row>
    <row r="964" spans="1:10" ht="14.4" hidden="1" x14ac:dyDescent="0.3">
      <c r="A964" s="14" t="s">
        <v>3079</v>
      </c>
      <c r="B964" s="13" t="s">
        <v>437</v>
      </c>
      <c r="C964" s="14">
        <v>547470287</v>
      </c>
      <c r="D964" s="14" t="s">
        <v>31</v>
      </c>
      <c r="E964" s="14" t="s">
        <v>32</v>
      </c>
      <c r="F964" s="14" t="s">
        <v>33</v>
      </c>
      <c r="G964" s="15">
        <v>263</v>
      </c>
      <c r="H964" s="14" t="s">
        <v>23</v>
      </c>
      <c r="I964" s="12">
        <v>0.97</v>
      </c>
      <c r="J964" s="14" t="s">
        <v>17</v>
      </c>
    </row>
    <row r="965" spans="1:10" ht="14.4" hidden="1" x14ac:dyDescent="0.3">
      <c r="A965" s="14" t="s">
        <v>3080</v>
      </c>
      <c r="B965" s="13" t="s">
        <v>222</v>
      </c>
      <c r="C965" s="14">
        <v>214154077</v>
      </c>
      <c r="D965" s="14" t="s">
        <v>29</v>
      </c>
      <c r="E965" s="16" t="s">
        <v>1600</v>
      </c>
      <c r="F965" s="16" t="s">
        <v>1601</v>
      </c>
      <c r="G965" s="15">
        <v>213</v>
      </c>
      <c r="H965" s="14" t="s">
        <v>23</v>
      </c>
      <c r="I965" s="12">
        <v>0.97</v>
      </c>
      <c r="J965" s="14" t="s">
        <v>17</v>
      </c>
    </row>
    <row r="966" spans="1:10" ht="14.4" hidden="1" x14ac:dyDescent="0.3">
      <c r="A966" s="14" t="s">
        <v>3081</v>
      </c>
      <c r="B966" s="13" t="s">
        <v>579</v>
      </c>
      <c r="C966" s="14">
        <v>634683399</v>
      </c>
      <c r="D966" s="14" t="s">
        <v>1566</v>
      </c>
      <c r="E966" s="16" t="s">
        <v>1596</v>
      </c>
      <c r="F966" s="16" t="s">
        <v>1597</v>
      </c>
      <c r="G966" s="15">
        <v>208</v>
      </c>
      <c r="H966" s="14" t="s">
        <v>23</v>
      </c>
      <c r="I966" s="12">
        <v>0.98939999999999995</v>
      </c>
      <c r="J966" s="14" t="s">
        <v>17</v>
      </c>
    </row>
    <row r="967" spans="1:10" ht="14.4" hidden="1" x14ac:dyDescent="0.3">
      <c r="A967" s="14" t="s">
        <v>3082</v>
      </c>
      <c r="B967" s="13" t="s">
        <v>502</v>
      </c>
      <c r="C967" s="14">
        <v>422617353</v>
      </c>
      <c r="D967" s="14" t="s">
        <v>39</v>
      </c>
      <c r="E967" s="16" t="s">
        <v>1598</v>
      </c>
      <c r="F967" s="16" t="s">
        <v>1599</v>
      </c>
      <c r="G967" s="15">
        <v>206</v>
      </c>
      <c r="H967" s="14" t="s">
        <v>23</v>
      </c>
      <c r="I967" s="12">
        <v>0.97</v>
      </c>
      <c r="J967" s="14" t="s">
        <v>17</v>
      </c>
    </row>
    <row r="968" spans="1:10" ht="14.4" hidden="1" x14ac:dyDescent="0.3">
      <c r="A968" s="14" t="s">
        <v>3083</v>
      </c>
      <c r="B968" s="13" t="s">
        <v>127</v>
      </c>
      <c r="C968" s="14">
        <v>165921010</v>
      </c>
      <c r="D968" s="14" t="s">
        <v>20</v>
      </c>
      <c r="E968" s="14" t="s">
        <v>21</v>
      </c>
      <c r="F968" s="14" t="s">
        <v>22</v>
      </c>
      <c r="G968" s="15">
        <v>105</v>
      </c>
      <c r="H968" s="14" t="s">
        <v>23</v>
      </c>
      <c r="I968" s="12">
        <v>0.97</v>
      </c>
      <c r="J968" s="14" t="s">
        <v>17</v>
      </c>
    </row>
    <row r="969" spans="1:10" ht="14.4" hidden="1" x14ac:dyDescent="0.3">
      <c r="A969" s="14" t="s">
        <v>3084</v>
      </c>
      <c r="B969" s="13" t="s">
        <v>684</v>
      </c>
      <c r="C969" s="14">
        <v>553394679</v>
      </c>
      <c r="D969" s="14" t="s">
        <v>43</v>
      </c>
      <c r="E969" s="14" t="s">
        <v>44</v>
      </c>
      <c r="F969" s="14" t="s">
        <v>45</v>
      </c>
      <c r="G969" s="15">
        <v>104</v>
      </c>
      <c r="H969" s="14" t="s">
        <v>46</v>
      </c>
      <c r="I969" s="12">
        <v>1</v>
      </c>
      <c r="J969" s="14" t="s">
        <v>637</v>
      </c>
    </row>
    <row r="970" spans="1:10" ht="14.4" hidden="1" x14ac:dyDescent="0.3">
      <c r="A970" s="14" t="s">
        <v>3085</v>
      </c>
      <c r="B970" s="13" t="s">
        <v>1026</v>
      </c>
      <c r="C970" s="14">
        <v>553443487</v>
      </c>
      <c r="D970" s="14" t="s">
        <v>13</v>
      </c>
      <c r="E970" s="14" t="s">
        <v>14</v>
      </c>
      <c r="F970" s="14" t="s">
        <v>15</v>
      </c>
      <c r="G970" s="15">
        <v>1313</v>
      </c>
      <c r="H970" s="14" t="s">
        <v>16</v>
      </c>
      <c r="I970" s="12">
        <v>1.1000000000000001</v>
      </c>
      <c r="J970" s="14" t="s">
        <v>637</v>
      </c>
    </row>
    <row r="971" spans="1:10" ht="14.4" hidden="1" x14ac:dyDescent="0.3">
      <c r="A971" s="14" t="s">
        <v>3086</v>
      </c>
      <c r="B971" s="13" t="s">
        <v>360</v>
      </c>
      <c r="C971" s="14">
        <v>737487124</v>
      </c>
      <c r="D971" s="14" t="s">
        <v>43</v>
      </c>
      <c r="E971" s="14" t="s">
        <v>44</v>
      </c>
      <c r="F971" s="14" t="s">
        <v>45</v>
      </c>
      <c r="G971" s="15">
        <v>108</v>
      </c>
      <c r="H971" s="14" t="s">
        <v>46</v>
      </c>
      <c r="I971" s="12">
        <v>0.97</v>
      </c>
      <c r="J971" s="14" t="s">
        <v>17</v>
      </c>
    </row>
    <row r="972" spans="1:10" ht="14.4" hidden="1" x14ac:dyDescent="0.3">
      <c r="A972" s="14" t="s">
        <v>3087</v>
      </c>
      <c r="B972" s="13" t="s">
        <v>595</v>
      </c>
      <c r="C972" s="14">
        <v>253152804</v>
      </c>
      <c r="D972" s="14" t="s">
        <v>20</v>
      </c>
      <c r="E972" s="14" t="s">
        <v>21</v>
      </c>
      <c r="F972" s="14" t="s">
        <v>22</v>
      </c>
      <c r="G972" s="15">
        <v>100</v>
      </c>
      <c r="H972" s="14" t="s">
        <v>23</v>
      </c>
      <c r="I972" s="12">
        <v>0.97</v>
      </c>
      <c r="J972" s="14" t="s">
        <v>17</v>
      </c>
    </row>
    <row r="973" spans="1:10" ht="14.4" hidden="1" x14ac:dyDescent="0.3">
      <c r="A973" s="14" t="s">
        <v>3088</v>
      </c>
      <c r="B973" s="13" t="s">
        <v>705</v>
      </c>
      <c r="C973" s="14">
        <v>697077273</v>
      </c>
      <c r="D973" s="14" t="s">
        <v>31</v>
      </c>
      <c r="E973" s="14" t="s">
        <v>32</v>
      </c>
      <c r="F973" s="14" t="s">
        <v>33</v>
      </c>
      <c r="G973" s="15">
        <v>266</v>
      </c>
      <c r="H973" s="14" t="s">
        <v>23</v>
      </c>
      <c r="I973" s="12">
        <v>1</v>
      </c>
      <c r="J973" s="14" t="s">
        <v>637</v>
      </c>
    </row>
    <row r="974" spans="1:10" ht="14.4" hidden="1" x14ac:dyDescent="0.3">
      <c r="A974" s="14" t="s">
        <v>3089</v>
      </c>
      <c r="B974" s="13" t="s">
        <v>463</v>
      </c>
      <c r="C974" s="14">
        <v>933328084</v>
      </c>
      <c r="D974" s="14" t="s">
        <v>35</v>
      </c>
      <c r="E974" s="14" t="s">
        <v>36</v>
      </c>
      <c r="F974" s="14" t="s">
        <v>26</v>
      </c>
      <c r="G974" s="15">
        <v>504</v>
      </c>
      <c r="H974" s="14" t="s">
        <v>37</v>
      </c>
      <c r="I974" s="12">
        <v>0.98939999999999995</v>
      </c>
      <c r="J974" s="14" t="s">
        <v>17</v>
      </c>
    </row>
    <row r="975" spans="1:10" ht="14.4" hidden="1" x14ac:dyDescent="0.3">
      <c r="A975" s="14" t="s">
        <v>3090</v>
      </c>
      <c r="B975" s="13" t="s">
        <v>540</v>
      </c>
      <c r="C975" s="14">
        <v>116793565</v>
      </c>
      <c r="D975" s="14" t="s">
        <v>13</v>
      </c>
      <c r="E975" s="14" t="s">
        <v>14</v>
      </c>
      <c r="F975" s="14" t="s">
        <v>15</v>
      </c>
      <c r="G975" s="15">
        <v>1316</v>
      </c>
      <c r="H975" s="14" t="s">
        <v>16</v>
      </c>
      <c r="I975" s="12">
        <v>1.0669999999999999</v>
      </c>
      <c r="J975" s="14" t="s">
        <v>17</v>
      </c>
    </row>
    <row r="976" spans="1:10" ht="14.4" hidden="1" x14ac:dyDescent="0.3">
      <c r="A976" s="14" t="s">
        <v>3091</v>
      </c>
      <c r="B976" s="13" t="s">
        <v>53</v>
      </c>
      <c r="C976" s="14">
        <v>118314545</v>
      </c>
      <c r="D976" s="14" t="s">
        <v>43</v>
      </c>
      <c r="E976" s="14" t="s">
        <v>44</v>
      </c>
      <c r="F976" s="14" t="s">
        <v>45</v>
      </c>
      <c r="G976" s="15">
        <v>109</v>
      </c>
      <c r="H976" s="14" t="s">
        <v>46</v>
      </c>
      <c r="I976" s="12">
        <v>0.97</v>
      </c>
      <c r="J976" s="14" t="s">
        <v>17</v>
      </c>
    </row>
    <row r="977" spans="1:10" ht="14.4" hidden="1" x14ac:dyDescent="0.3">
      <c r="A977" s="14" t="s">
        <v>3092</v>
      </c>
      <c r="B977" s="13" t="s">
        <v>552</v>
      </c>
      <c r="C977" s="14">
        <v>391691002</v>
      </c>
      <c r="D977" s="14" t="s">
        <v>1566</v>
      </c>
      <c r="E977" s="16" t="s">
        <v>1596</v>
      </c>
      <c r="F977" s="16" t="s">
        <v>1597</v>
      </c>
      <c r="G977" s="15">
        <v>216</v>
      </c>
      <c r="H977" s="14" t="s">
        <v>23</v>
      </c>
      <c r="I977" s="12">
        <v>0.98939999999999995</v>
      </c>
      <c r="J977" s="14" t="s">
        <v>17</v>
      </c>
    </row>
    <row r="978" spans="1:10" ht="14.4" hidden="1" x14ac:dyDescent="0.3">
      <c r="A978" s="14" t="s">
        <v>3093</v>
      </c>
      <c r="B978" s="13" t="s">
        <v>258</v>
      </c>
      <c r="C978" s="14">
        <v>963598187</v>
      </c>
      <c r="D978" s="14" t="s">
        <v>29</v>
      </c>
      <c r="E978" s="16" t="s">
        <v>1600</v>
      </c>
      <c r="F978" s="16" t="s">
        <v>1601</v>
      </c>
      <c r="G978" s="15">
        <v>202</v>
      </c>
      <c r="H978" s="14" t="s">
        <v>23</v>
      </c>
      <c r="I978" s="12">
        <v>0.97</v>
      </c>
      <c r="J978" s="14" t="s">
        <v>17</v>
      </c>
    </row>
    <row r="979" spans="1:10" ht="14.4" hidden="1" x14ac:dyDescent="0.3">
      <c r="A979" s="14" t="s">
        <v>3094</v>
      </c>
      <c r="B979" s="13" t="s">
        <v>163</v>
      </c>
      <c r="C979" s="14">
        <v>762370951</v>
      </c>
      <c r="D979" s="14" t="s">
        <v>20</v>
      </c>
      <c r="E979" s="14" t="s">
        <v>21</v>
      </c>
      <c r="F979" s="14" t="s">
        <v>22</v>
      </c>
      <c r="G979" s="15">
        <v>103</v>
      </c>
      <c r="H979" s="14" t="s">
        <v>23</v>
      </c>
      <c r="I979" s="12">
        <v>0.97</v>
      </c>
      <c r="J979" s="14" t="s">
        <v>17</v>
      </c>
    </row>
    <row r="980" spans="1:10" ht="14.4" hidden="1" x14ac:dyDescent="0.3">
      <c r="A980" s="14" t="s">
        <v>3095</v>
      </c>
      <c r="B980" s="13" t="s">
        <v>407</v>
      </c>
      <c r="C980" s="14">
        <v>806980804</v>
      </c>
      <c r="D980" s="14" t="s">
        <v>43</v>
      </c>
      <c r="E980" s="14" t="s">
        <v>44</v>
      </c>
      <c r="F980" s="14" t="s">
        <v>45</v>
      </c>
      <c r="G980" s="15">
        <v>110</v>
      </c>
      <c r="H980" s="14" t="s">
        <v>46</v>
      </c>
      <c r="I980" s="12">
        <v>0.97</v>
      </c>
      <c r="J980" s="14" t="s">
        <v>17</v>
      </c>
    </row>
    <row r="981" spans="1:10" ht="14.4" hidden="1" x14ac:dyDescent="0.3">
      <c r="A981" s="14" t="s">
        <v>3096</v>
      </c>
      <c r="B981" s="13" t="s">
        <v>309</v>
      </c>
      <c r="C981" s="14">
        <v>495898249</v>
      </c>
      <c r="D981" s="14" t="s">
        <v>31</v>
      </c>
      <c r="E981" s="14" t="s">
        <v>32</v>
      </c>
      <c r="F981" s="14" t="s">
        <v>33</v>
      </c>
      <c r="G981" s="15">
        <v>251</v>
      </c>
      <c r="H981" s="14" t="s">
        <v>23</v>
      </c>
      <c r="I981" s="12">
        <v>0.97</v>
      </c>
      <c r="J981" s="14" t="s">
        <v>17</v>
      </c>
    </row>
    <row r="982" spans="1:10" ht="14.4" hidden="1" x14ac:dyDescent="0.3">
      <c r="A982" s="14" t="s">
        <v>3097</v>
      </c>
      <c r="B982" s="13" t="s">
        <v>213</v>
      </c>
      <c r="C982" s="14">
        <v>674605056</v>
      </c>
      <c r="D982" s="14" t="s">
        <v>29</v>
      </c>
      <c r="E982" s="16" t="s">
        <v>1600</v>
      </c>
      <c r="F982" s="16" t="s">
        <v>1601</v>
      </c>
      <c r="G982" s="15">
        <v>218</v>
      </c>
      <c r="H982" s="14" t="s">
        <v>23</v>
      </c>
      <c r="I982" s="12">
        <v>0.97</v>
      </c>
      <c r="J982" s="14" t="s">
        <v>17</v>
      </c>
    </row>
    <row r="983" spans="1:10" ht="14.4" hidden="1" x14ac:dyDescent="0.3">
      <c r="A983" s="14" t="s">
        <v>3098</v>
      </c>
      <c r="B983" s="13" t="s">
        <v>771</v>
      </c>
      <c r="C983" s="14">
        <v>177421075</v>
      </c>
      <c r="D983" s="14" t="s">
        <v>39</v>
      </c>
      <c r="E983" s="16" t="s">
        <v>1598</v>
      </c>
      <c r="F983" s="16" t="s">
        <v>1599</v>
      </c>
      <c r="G983" s="15">
        <v>110</v>
      </c>
      <c r="H983" s="14" t="s">
        <v>23</v>
      </c>
      <c r="I983" s="12">
        <v>1</v>
      </c>
      <c r="J983" s="14" t="s">
        <v>637</v>
      </c>
    </row>
    <row r="984" spans="1:10" ht="14.4" hidden="1" x14ac:dyDescent="0.3">
      <c r="A984" s="14" t="s">
        <v>3099</v>
      </c>
      <c r="B984" s="13" t="s">
        <v>778</v>
      </c>
      <c r="C984" s="14">
        <v>784762764</v>
      </c>
      <c r="D984" s="14" t="s">
        <v>31</v>
      </c>
      <c r="E984" s="14" t="s">
        <v>32</v>
      </c>
      <c r="F984" s="14" t="s">
        <v>33</v>
      </c>
      <c r="G984" s="15">
        <v>1286</v>
      </c>
      <c r="H984" s="14" t="s">
        <v>23</v>
      </c>
      <c r="I984" s="12">
        <v>1.1000000000000001</v>
      </c>
      <c r="J984" s="14" t="s">
        <v>637</v>
      </c>
    </row>
    <row r="985" spans="1:10" ht="14.4" hidden="1" x14ac:dyDescent="0.3">
      <c r="A985" s="14" t="s">
        <v>3100</v>
      </c>
      <c r="B985" s="13" t="s">
        <v>808</v>
      </c>
      <c r="C985" s="14">
        <v>646044955</v>
      </c>
      <c r="D985" s="14" t="s">
        <v>31</v>
      </c>
      <c r="E985" s="14" t="s">
        <v>32</v>
      </c>
      <c r="F985" s="14" t="s">
        <v>33</v>
      </c>
      <c r="G985" s="15">
        <v>209</v>
      </c>
      <c r="H985" s="14" t="s">
        <v>23</v>
      </c>
      <c r="I985" s="12">
        <v>1.02</v>
      </c>
      <c r="J985" s="14" t="s">
        <v>637</v>
      </c>
    </row>
    <row r="986" spans="1:10" ht="14.4" hidden="1" x14ac:dyDescent="0.3">
      <c r="A986" s="14" t="s">
        <v>3101</v>
      </c>
      <c r="B986" s="13" t="s">
        <v>831</v>
      </c>
      <c r="C986" s="14">
        <v>366396602</v>
      </c>
      <c r="D986" s="14" t="s">
        <v>20</v>
      </c>
      <c r="E986" s="14" t="s">
        <v>21</v>
      </c>
      <c r="F986" s="14" t="s">
        <v>22</v>
      </c>
      <c r="G986" s="15">
        <v>2031</v>
      </c>
      <c r="H986" s="14" t="s">
        <v>23</v>
      </c>
      <c r="I986" s="12">
        <v>1.1000000000000001</v>
      </c>
      <c r="J986" s="14" t="s">
        <v>637</v>
      </c>
    </row>
    <row r="987" spans="1:10" ht="14.4" hidden="1" x14ac:dyDescent="0.3">
      <c r="A987" s="14" t="s">
        <v>3102</v>
      </c>
      <c r="B987" s="13" t="s">
        <v>763</v>
      </c>
      <c r="C987" s="14">
        <v>215497801</v>
      </c>
      <c r="D987" s="14" t="s">
        <v>1566</v>
      </c>
      <c r="E987" s="16" t="s">
        <v>1596</v>
      </c>
      <c r="F987" s="16" t="s">
        <v>1597</v>
      </c>
      <c r="G987" s="15">
        <v>213</v>
      </c>
      <c r="H987" s="14" t="s">
        <v>23</v>
      </c>
      <c r="I987" s="12">
        <v>1.02</v>
      </c>
      <c r="J987" s="14" t="s">
        <v>637</v>
      </c>
    </row>
    <row r="988" spans="1:10" ht="14.4" hidden="1" x14ac:dyDescent="0.3">
      <c r="A988" s="14" t="s">
        <v>3103</v>
      </c>
      <c r="B988" s="13" t="s">
        <v>750</v>
      </c>
      <c r="C988" s="14">
        <v>575380972</v>
      </c>
      <c r="D988" s="14" t="s">
        <v>39</v>
      </c>
      <c r="E988" s="16" t="s">
        <v>1598</v>
      </c>
      <c r="F988" s="16" t="s">
        <v>1599</v>
      </c>
      <c r="G988" s="15">
        <v>2188</v>
      </c>
      <c r="H988" s="14" t="s">
        <v>23</v>
      </c>
      <c r="I988" s="12">
        <v>1.1000000000000001</v>
      </c>
      <c r="J988" s="14" t="s">
        <v>637</v>
      </c>
    </row>
    <row r="989" spans="1:10" ht="14.4" hidden="1" x14ac:dyDescent="0.3">
      <c r="A989" s="14" t="s">
        <v>3104</v>
      </c>
      <c r="B989" s="13" t="s">
        <v>795</v>
      </c>
      <c r="C989" s="14">
        <v>532306416</v>
      </c>
      <c r="D989" s="14" t="s">
        <v>39</v>
      </c>
      <c r="E989" s="16" t="s">
        <v>1598</v>
      </c>
      <c r="F989" s="16" t="s">
        <v>1599</v>
      </c>
      <c r="G989" s="15">
        <v>2129</v>
      </c>
      <c r="H989" s="14" t="s">
        <v>23</v>
      </c>
      <c r="I989" s="12">
        <v>1.1000000000000001</v>
      </c>
      <c r="J989" s="14" t="s">
        <v>637</v>
      </c>
    </row>
    <row r="990" spans="1:10" ht="14.4" hidden="1" x14ac:dyDescent="0.3">
      <c r="A990" s="14" t="s">
        <v>3105</v>
      </c>
      <c r="B990" s="13" t="s">
        <v>713</v>
      </c>
      <c r="C990" s="14">
        <v>337291303</v>
      </c>
      <c r="D990" s="14" t="s">
        <v>39</v>
      </c>
      <c r="E990" s="16" t="s">
        <v>1598</v>
      </c>
      <c r="F990" s="16" t="s">
        <v>1599</v>
      </c>
      <c r="G990" s="15">
        <v>532</v>
      </c>
      <c r="H990" s="14" t="s">
        <v>23</v>
      </c>
      <c r="I990" s="12">
        <v>1.02</v>
      </c>
      <c r="J990" s="14" t="s">
        <v>637</v>
      </c>
    </row>
    <row r="991" spans="1:10" ht="14.4" hidden="1" x14ac:dyDescent="0.3">
      <c r="A991" s="14" t="s">
        <v>3106</v>
      </c>
      <c r="B991" s="13" t="s">
        <v>841</v>
      </c>
      <c r="C991" s="14">
        <v>288419547</v>
      </c>
      <c r="D991" s="14" t="s">
        <v>13</v>
      </c>
      <c r="E991" s="14" t="s">
        <v>14</v>
      </c>
      <c r="F991" s="14" t="s">
        <v>15</v>
      </c>
      <c r="G991" s="15">
        <v>1285</v>
      </c>
      <c r="H991" s="14" t="s">
        <v>16</v>
      </c>
      <c r="I991" s="12">
        <v>1.1000000000000001</v>
      </c>
      <c r="J991" s="14" t="s">
        <v>637</v>
      </c>
    </row>
    <row r="992" spans="1:10" ht="14.4" hidden="1" x14ac:dyDescent="0.3">
      <c r="A992" s="14" t="s">
        <v>3107</v>
      </c>
      <c r="B992" s="13" t="s">
        <v>815</v>
      </c>
      <c r="C992" s="14">
        <v>638199455</v>
      </c>
      <c r="D992" s="14" t="s">
        <v>39</v>
      </c>
      <c r="E992" s="16" t="s">
        <v>1598</v>
      </c>
      <c r="F992" s="16" t="s">
        <v>1599</v>
      </c>
      <c r="G992" s="15">
        <v>103</v>
      </c>
      <c r="H992" s="14" t="s">
        <v>23</v>
      </c>
      <c r="I992" s="12">
        <v>1</v>
      </c>
      <c r="J992" s="14" t="s">
        <v>637</v>
      </c>
    </row>
    <row r="993" spans="1:10" ht="14.4" hidden="1" x14ac:dyDescent="0.3">
      <c r="A993" s="14" t="s">
        <v>3108</v>
      </c>
      <c r="B993" s="13" t="s">
        <v>842</v>
      </c>
      <c r="C993" s="14">
        <v>559654529</v>
      </c>
      <c r="D993" s="14" t="s">
        <v>20</v>
      </c>
      <c r="E993" s="14" t="s">
        <v>21</v>
      </c>
      <c r="F993" s="14" t="s">
        <v>22</v>
      </c>
      <c r="G993" s="15">
        <v>105</v>
      </c>
      <c r="H993" s="14" t="s">
        <v>23</v>
      </c>
      <c r="I993" s="12">
        <v>1</v>
      </c>
      <c r="J993" s="14" t="s">
        <v>637</v>
      </c>
    </row>
    <row r="994" spans="1:10" ht="14.4" hidden="1" x14ac:dyDescent="0.3">
      <c r="A994" s="14" t="s">
        <v>3109</v>
      </c>
      <c r="B994" s="13" t="s">
        <v>796</v>
      </c>
      <c r="C994" s="14">
        <v>525604995</v>
      </c>
      <c r="D994" s="14" t="s">
        <v>20</v>
      </c>
      <c r="E994" s="14" t="s">
        <v>21</v>
      </c>
      <c r="F994" s="14" t="s">
        <v>22</v>
      </c>
      <c r="G994" s="15">
        <v>1274</v>
      </c>
      <c r="H994" s="14" t="s">
        <v>23</v>
      </c>
      <c r="I994" s="12">
        <v>1.1000000000000001</v>
      </c>
      <c r="J994" s="14" t="s">
        <v>637</v>
      </c>
    </row>
    <row r="995" spans="1:10" ht="14.4" hidden="1" x14ac:dyDescent="0.3">
      <c r="A995" s="14" t="s">
        <v>3110</v>
      </c>
      <c r="B995" s="13" t="s">
        <v>772</v>
      </c>
      <c r="C995" s="14">
        <v>887717461</v>
      </c>
      <c r="D995" s="14" t="s">
        <v>1566</v>
      </c>
      <c r="E995" s="16" t="s">
        <v>1596</v>
      </c>
      <c r="F995" s="16" t="s">
        <v>1597</v>
      </c>
      <c r="G995" s="15">
        <v>203</v>
      </c>
      <c r="H995" s="14" t="s">
        <v>23</v>
      </c>
      <c r="I995" s="12">
        <v>1.02</v>
      </c>
      <c r="J995" s="14" t="s">
        <v>637</v>
      </c>
    </row>
    <row r="996" spans="1:10" ht="14.4" hidden="1" x14ac:dyDescent="0.3">
      <c r="A996" s="14" t="s">
        <v>3111</v>
      </c>
      <c r="B996" s="13" t="s">
        <v>741</v>
      </c>
      <c r="C996" s="14">
        <v>649417012</v>
      </c>
      <c r="D996" s="14" t="s">
        <v>31</v>
      </c>
      <c r="E996" s="14" t="s">
        <v>32</v>
      </c>
      <c r="F996" s="14" t="s">
        <v>33</v>
      </c>
      <c r="G996" s="15">
        <v>267</v>
      </c>
      <c r="H996" s="14" t="s">
        <v>23</v>
      </c>
      <c r="I996" s="12">
        <v>1</v>
      </c>
      <c r="J996" s="14" t="s">
        <v>637</v>
      </c>
    </row>
    <row r="997" spans="1:10" ht="14.4" hidden="1" x14ac:dyDescent="0.3">
      <c r="A997" s="14" t="s">
        <v>3112</v>
      </c>
      <c r="B997" s="13" t="s">
        <v>75</v>
      </c>
      <c r="C997" s="14">
        <v>165748138</v>
      </c>
      <c r="D997" s="14" t="s">
        <v>43</v>
      </c>
      <c r="E997" s="14" t="s">
        <v>44</v>
      </c>
      <c r="F997" s="14" t="s">
        <v>45</v>
      </c>
      <c r="G997" s="15">
        <v>104</v>
      </c>
      <c r="H997" s="14" t="s">
        <v>46</v>
      </c>
      <c r="I997" s="12">
        <v>0.97</v>
      </c>
      <c r="J997" s="14" t="s">
        <v>17</v>
      </c>
    </row>
    <row r="998" spans="1:10" ht="14.4" hidden="1" x14ac:dyDescent="0.3">
      <c r="A998" s="14" t="s">
        <v>3113</v>
      </c>
      <c r="B998" s="13" t="s">
        <v>481</v>
      </c>
      <c r="C998" s="14">
        <v>991419460</v>
      </c>
      <c r="D998" s="14" t="s">
        <v>35</v>
      </c>
      <c r="E998" s="14" t="s">
        <v>36</v>
      </c>
      <c r="F998" s="14" t="s">
        <v>26</v>
      </c>
      <c r="G998" s="15">
        <v>526</v>
      </c>
      <c r="H998" s="14" t="s">
        <v>37</v>
      </c>
      <c r="I998" s="12">
        <v>0.98939999999999995</v>
      </c>
      <c r="J998" s="14" t="s">
        <v>17</v>
      </c>
    </row>
    <row r="999" spans="1:10" ht="14.4" hidden="1" x14ac:dyDescent="0.3">
      <c r="A999" s="14" t="s">
        <v>3114</v>
      </c>
      <c r="B999" s="13" t="s">
        <v>620</v>
      </c>
      <c r="C999" s="14">
        <v>962004416</v>
      </c>
      <c r="D999" s="14" t="s">
        <v>59</v>
      </c>
      <c r="E999" s="16" t="s">
        <v>1604</v>
      </c>
      <c r="F999" s="16" t="s">
        <v>1605</v>
      </c>
      <c r="G999" s="15">
        <v>2053</v>
      </c>
      <c r="H999" s="14" t="s">
        <v>60</v>
      </c>
      <c r="I999" s="12">
        <v>1.0669999999999999</v>
      </c>
      <c r="J999" s="14" t="s">
        <v>17</v>
      </c>
    </row>
    <row r="1000" spans="1:10" ht="14.4" hidden="1" x14ac:dyDescent="0.3">
      <c r="A1000" s="14" t="s">
        <v>3115</v>
      </c>
      <c r="B1000" s="13" t="s">
        <v>787</v>
      </c>
      <c r="C1000" s="14">
        <v>240307696</v>
      </c>
      <c r="D1000" s="14" t="s">
        <v>1566</v>
      </c>
      <c r="E1000" s="16" t="s">
        <v>1596</v>
      </c>
      <c r="F1000" s="16" t="s">
        <v>1597</v>
      </c>
      <c r="G1000" s="15">
        <v>1280</v>
      </c>
      <c r="H1000" s="14" t="s">
        <v>23</v>
      </c>
      <c r="I1000" s="12">
        <v>1.1000000000000001</v>
      </c>
      <c r="J1000" s="14" t="s">
        <v>637</v>
      </c>
    </row>
    <row r="1001" spans="1:10" ht="14.4" hidden="1" x14ac:dyDescent="0.3">
      <c r="A1001" s="14" t="s">
        <v>3116</v>
      </c>
      <c r="B1001" s="13" t="s">
        <v>762</v>
      </c>
      <c r="C1001" s="14">
        <v>527645310</v>
      </c>
      <c r="D1001" s="14" t="s">
        <v>20</v>
      </c>
      <c r="E1001" s="14" t="s">
        <v>21</v>
      </c>
      <c r="F1001" s="14" t="s">
        <v>22</v>
      </c>
      <c r="G1001" s="15">
        <v>105</v>
      </c>
      <c r="H1001" s="14" t="s">
        <v>23</v>
      </c>
      <c r="I1001" s="12">
        <v>1</v>
      </c>
      <c r="J1001" s="14" t="s">
        <v>637</v>
      </c>
    </row>
    <row r="1002" spans="1:10" ht="14.4" hidden="1" x14ac:dyDescent="0.3">
      <c r="A1002" s="14" t="s">
        <v>3117</v>
      </c>
      <c r="B1002" s="13" t="s">
        <v>779</v>
      </c>
      <c r="C1002" s="14">
        <v>996861509</v>
      </c>
      <c r="D1002" s="14" t="s">
        <v>20</v>
      </c>
      <c r="E1002" s="14" t="s">
        <v>21</v>
      </c>
      <c r="F1002" s="14" t="s">
        <v>22</v>
      </c>
      <c r="G1002" s="15">
        <v>101</v>
      </c>
      <c r="H1002" s="14" t="s">
        <v>23</v>
      </c>
      <c r="I1002" s="12">
        <v>1</v>
      </c>
      <c r="J1002" s="14" t="s">
        <v>637</v>
      </c>
    </row>
    <row r="1003" spans="1:10" ht="14.4" hidden="1" x14ac:dyDescent="0.3">
      <c r="A1003" s="14" t="s">
        <v>3118</v>
      </c>
      <c r="B1003" s="13" t="s">
        <v>832</v>
      </c>
      <c r="C1003" s="14">
        <v>356807483</v>
      </c>
      <c r="D1003" s="14" t="s">
        <v>13</v>
      </c>
      <c r="E1003" s="14" t="s">
        <v>14</v>
      </c>
      <c r="F1003" s="14" t="s">
        <v>15</v>
      </c>
      <c r="G1003" s="15">
        <v>1264</v>
      </c>
      <c r="H1003" s="14" t="s">
        <v>16</v>
      </c>
      <c r="I1003" s="12">
        <v>1.1000000000000001</v>
      </c>
      <c r="J1003" s="14" t="s">
        <v>637</v>
      </c>
    </row>
    <row r="1004" spans="1:10" ht="14.4" hidden="1" x14ac:dyDescent="0.3">
      <c r="A1004" s="14" t="s">
        <v>3119</v>
      </c>
      <c r="B1004" s="13" t="s">
        <v>752</v>
      </c>
      <c r="C1004" s="14">
        <v>633237874</v>
      </c>
      <c r="D1004" s="14" t="s">
        <v>20</v>
      </c>
      <c r="E1004" s="14" t="s">
        <v>21</v>
      </c>
      <c r="F1004" s="14" t="s">
        <v>22</v>
      </c>
      <c r="G1004" s="15">
        <v>100</v>
      </c>
      <c r="H1004" s="14" t="s">
        <v>23</v>
      </c>
      <c r="I1004" s="12">
        <v>1</v>
      </c>
      <c r="J1004" s="14" t="s">
        <v>637</v>
      </c>
    </row>
    <row r="1005" spans="1:10" ht="14.4" hidden="1" x14ac:dyDescent="0.3">
      <c r="A1005" s="14" t="s">
        <v>3120</v>
      </c>
      <c r="B1005" s="13" t="s">
        <v>764</v>
      </c>
      <c r="C1005" s="14">
        <v>293782853</v>
      </c>
      <c r="D1005" s="14" t="s">
        <v>1566</v>
      </c>
      <c r="E1005" s="16" t="s">
        <v>1596</v>
      </c>
      <c r="F1005" s="16" t="s">
        <v>1597</v>
      </c>
      <c r="G1005" s="15">
        <v>540</v>
      </c>
      <c r="H1005" s="14" t="s">
        <v>23</v>
      </c>
      <c r="I1005" s="12">
        <v>1.02</v>
      </c>
      <c r="J1005" s="14" t="s">
        <v>637</v>
      </c>
    </row>
    <row r="1006" spans="1:10" ht="14.4" hidden="1" x14ac:dyDescent="0.3">
      <c r="A1006" s="14" t="s">
        <v>3121</v>
      </c>
      <c r="B1006" s="13" t="s">
        <v>788</v>
      </c>
      <c r="C1006" s="14">
        <v>735486002</v>
      </c>
      <c r="D1006" s="14" t="s">
        <v>31</v>
      </c>
      <c r="E1006" s="14" t="s">
        <v>32</v>
      </c>
      <c r="F1006" s="14" t="s">
        <v>33</v>
      </c>
      <c r="G1006" s="15">
        <v>108</v>
      </c>
      <c r="H1006" s="14" t="s">
        <v>23</v>
      </c>
      <c r="I1006" s="12">
        <v>1</v>
      </c>
      <c r="J1006" s="14" t="s">
        <v>637</v>
      </c>
    </row>
    <row r="1007" spans="1:10" ht="14.4" hidden="1" x14ac:dyDescent="0.3">
      <c r="A1007" s="14" t="s">
        <v>3122</v>
      </c>
      <c r="B1007" s="13" t="s">
        <v>833</v>
      </c>
      <c r="C1007" s="14">
        <v>578828197</v>
      </c>
      <c r="D1007" s="14" t="s">
        <v>20</v>
      </c>
      <c r="E1007" s="14" t="s">
        <v>21</v>
      </c>
      <c r="F1007" s="14" t="s">
        <v>22</v>
      </c>
      <c r="G1007" s="15">
        <v>102</v>
      </c>
      <c r="H1007" s="14" t="s">
        <v>23</v>
      </c>
      <c r="I1007" s="12">
        <v>1</v>
      </c>
      <c r="J1007" s="14" t="s">
        <v>637</v>
      </c>
    </row>
    <row r="1008" spans="1:10" ht="14.4" hidden="1" x14ac:dyDescent="0.3">
      <c r="A1008" s="14" t="s">
        <v>3123</v>
      </c>
      <c r="B1008" s="13" t="s">
        <v>740</v>
      </c>
      <c r="C1008" s="14">
        <v>352766975</v>
      </c>
      <c r="D1008" s="14" t="s">
        <v>1566</v>
      </c>
      <c r="E1008" s="16" t="s">
        <v>1596</v>
      </c>
      <c r="F1008" s="16" t="s">
        <v>1597</v>
      </c>
      <c r="G1008" s="15">
        <v>514</v>
      </c>
      <c r="H1008" s="14" t="s">
        <v>23</v>
      </c>
      <c r="I1008" s="12">
        <v>1.02</v>
      </c>
      <c r="J1008" s="14" t="s">
        <v>637</v>
      </c>
    </row>
    <row r="1009" spans="1:10" ht="14.4" hidden="1" x14ac:dyDescent="0.3">
      <c r="A1009" s="14" t="s">
        <v>3124</v>
      </c>
      <c r="B1009" s="13" t="s">
        <v>190</v>
      </c>
      <c r="C1009" s="14">
        <v>845204451</v>
      </c>
      <c r="D1009" s="14" t="s">
        <v>20</v>
      </c>
      <c r="E1009" s="14" t="s">
        <v>21</v>
      </c>
      <c r="F1009" s="14" t="s">
        <v>22</v>
      </c>
      <c r="G1009" s="15">
        <v>100</v>
      </c>
      <c r="H1009" s="14" t="s">
        <v>23</v>
      </c>
      <c r="I1009" s="12">
        <v>0.97</v>
      </c>
      <c r="J1009" s="14" t="s">
        <v>17</v>
      </c>
    </row>
    <row r="1010" spans="1:10" ht="14.4" hidden="1" x14ac:dyDescent="0.3">
      <c r="A1010" s="14" t="s">
        <v>3125</v>
      </c>
      <c r="B1010" s="13" t="s">
        <v>650</v>
      </c>
      <c r="C1010" s="14">
        <v>328600562</v>
      </c>
      <c r="D1010" s="14" t="s">
        <v>35</v>
      </c>
      <c r="E1010" s="14" t="s">
        <v>36</v>
      </c>
      <c r="F1010" s="14" t="s">
        <v>26</v>
      </c>
      <c r="G1010" s="15">
        <v>525</v>
      </c>
      <c r="H1010" s="14" t="s">
        <v>37</v>
      </c>
      <c r="I1010" s="12">
        <v>1.02</v>
      </c>
      <c r="J1010" s="14" t="s">
        <v>637</v>
      </c>
    </row>
    <row r="1011" spans="1:10" ht="14.4" hidden="1" x14ac:dyDescent="0.3">
      <c r="A1011" s="14" t="s">
        <v>3126</v>
      </c>
      <c r="B1011" s="13" t="s">
        <v>236</v>
      </c>
      <c r="C1011" s="14">
        <v>310099113</v>
      </c>
      <c r="D1011" s="14" t="s">
        <v>43</v>
      </c>
      <c r="E1011" s="14" t="s">
        <v>44</v>
      </c>
      <c r="F1011" s="14" t="s">
        <v>45</v>
      </c>
      <c r="G1011" s="15">
        <v>106</v>
      </c>
      <c r="H1011" s="14" t="s">
        <v>46</v>
      </c>
      <c r="I1011" s="12">
        <v>0.97</v>
      </c>
      <c r="J1011" s="14" t="s">
        <v>17</v>
      </c>
    </row>
    <row r="1012" spans="1:10" ht="14.4" hidden="1" x14ac:dyDescent="0.3">
      <c r="A1012" s="14" t="s">
        <v>3127</v>
      </c>
      <c r="B1012" s="13" t="s">
        <v>117</v>
      </c>
      <c r="C1012" s="14">
        <v>977903437</v>
      </c>
      <c r="D1012" s="14" t="s">
        <v>13</v>
      </c>
      <c r="E1012" s="14" t="s">
        <v>14</v>
      </c>
      <c r="F1012" s="14" t="s">
        <v>15</v>
      </c>
      <c r="G1012" s="15">
        <v>1290</v>
      </c>
      <c r="H1012" s="14" t="s">
        <v>16</v>
      </c>
      <c r="I1012" s="12">
        <v>1.0669999999999999</v>
      </c>
      <c r="J1012" s="14" t="s">
        <v>17</v>
      </c>
    </row>
    <row r="1013" spans="1:10" ht="14.4" hidden="1" x14ac:dyDescent="0.3">
      <c r="A1013" s="14" t="s">
        <v>3128</v>
      </c>
      <c r="B1013" s="13" t="s">
        <v>267</v>
      </c>
      <c r="C1013" s="14">
        <v>894651102</v>
      </c>
      <c r="D1013" s="14" t="s">
        <v>59</v>
      </c>
      <c r="E1013" s="16" t="s">
        <v>1604</v>
      </c>
      <c r="F1013" s="16" t="s">
        <v>1605</v>
      </c>
      <c r="G1013" s="15">
        <v>2051</v>
      </c>
      <c r="H1013" s="14" t="s">
        <v>60</v>
      </c>
      <c r="I1013" s="12">
        <v>1.0669999999999999</v>
      </c>
      <c r="J1013" s="14" t="s">
        <v>17</v>
      </c>
    </row>
    <row r="1014" spans="1:10" ht="14.4" hidden="1" x14ac:dyDescent="0.3">
      <c r="A1014" s="14" t="s">
        <v>3129</v>
      </c>
      <c r="B1014" s="13" t="s">
        <v>100</v>
      </c>
      <c r="C1014" s="14">
        <v>303905019</v>
      </c>
      <c r="D1014" s="14" t="s">
        <v>13</v>
      </c>
      <c r="E1014" s="14" t="s">
        <v>14</v>
      </c>
      <c r="F1014" s="14" t="s">
        <v>15</v>
      </c>
      <c r="G1014" s="15">
        <v>1209</v>
      </c>
      <c r="H1014" s="14" t="s">
        <v>16</v>
      </c>
      <c r="I1014" s="12">
        <v>1.0669999999999999</v>
      </c>
      <c r="J1014" s="14" t="s">
        <v>17</v>
      </c>
    </row>
  </sheetData>
  <autoFilter ref="A1:J1014" xr:uid="{A35A14CE-7B8B-C94C-AA7B-B1F70E3E29BE}">
    <filterColumn colId="1">
      <colorFilter dxfId="124"/>
    </filterColumn>
    <sortState xmlns:xlrd2="http://schemas.microsoft.com/office/spreadsheetml/2017/richdata2" ref="A2:J1014">
      <sortCondition ref="A1:A1014"/>
    </sortState>
  </autoFilter>
  <conditionalFormatting sqref="A2:C1014">
    <cfRule type="duplicateValues" dxfId="20" priority="1"/>
  </conditionalFormatting>
  <pageMargins left="0.7" right="0.7" top="0.78740157499999996" bottom="0.78740157499999996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474F9-5381-074C-B009-FFD48BAF2028}">
  <sheetPr>
    <tabColor theme="4"/>
  </sheetPr>
  <dimension ref="A1:J1523"/>
  <sheetViews>
    <sheetView workbookViewId="0"/>
  </sheetViews>
  <sheetFormatPr defaultColWidth="10.77734375" defaultRowHeight="13.2" x14ac:dyDescent="0.25"/>
  <cols>
    <col min="1" max="1" width="12.21875" customWidth="1"/>
    <col min="2" max="2" width="28.88671875" bestFit="1" customWidth="1"/>
    <col min="3" max="3" width="11.5546875" bestFit="1" customWidth="1"/>
    <col min="4" max="5" width="13.6640625" bestFit="1" customWidth="1"/>
    <col min="6" max="6" width="13.44140625" bestFit="1" customWidth="1"/>
    <col min="7" max="7" width="35.5546875" bestFit="1" customWidth="1"/>
    <col min="8" max="8" width="16.44140625" bestFit="1" customWidth="1"/>
    <col min="9" max="9" width="16.21875" bestFit="1" customWidth="1"/>
    <col min="10" max="10" width="12.5546875" bestFit="1" customWidth="1"/>
  </cols>
  <sheetData>
    <row r="1" spans="1:10" ht="14.4" x14ac:dyDescent="0.3">
      <c r="A1" s="26" t="s">
        <v>2</v>
      </c>
      <c r="B1" s="27" t="s">
        <v>5</v>
      </c>
      <c r="C1" s="27" t="s">
        <v>1609</v>
      </c>
      <c r="D1" s="27" t="s">
        <v>6</v>
      </c>
      <c r="E1" s="26" t="s">
        <v>7</v>
      </c>
      <c r="F1" s="27" t="s">
        <v>8</v>
      </c>
      <c r="G1" s="27" t="s">
        <v>9</v>
      </c>
      <c r="H1" s="27" t="s">
        <v>10</v>
      </c>
      <c r="I1" s="27" t="s">
        <v>11</v>
      </c>
      <c r="J1" s="27" t="s">
        <v>1606</v>
      </c>
    </row>
    <row r="2" spans="1:10" ht="14.4" x14ac:dyDescent="0.3">
      <c r="A2" s="14" t="s">
        <v>2437</v>
      </c>
      <c r="B2" s="13" t="s">
        <v>401</v>
      </c>
      <c r="C2" s="14">
        <v>100129944</v>
      </c>
      <c r="D2" s="14" t="s">
        <v>39</v>
      </c>
      <c r="E2" s="16" t="s">
        <v>1598</v>
      </c>
      <c r="F2" s="16" t="s">
        <v>1599</v>
      </c>
      <c r="G2" s="15">
        <v>214</v>
      </c>
      <c r="H2" s="14" t="s">
        <v>23</v>
      </c>
      <c r="I2" s="12">
        <v>0.97</v>
      </c>
      <c r="J2" s="14" t="s">
        <v>17</v>
      </c>
    </row>
    <row r="3" spans="1:10" ht="14.4" x14ac:dyDescent="0.3">
      <c r="A3" s="14" t="s">
        <v>2449</v>
      </c>
      <c r="B3" s="13" t="s">
        <v>401</v>
      </c>
      <c r="C3" s="14">
        <v>100129944</v>
      </c>
      <c r="D3" s="14" t="s">
        <v>39</v>
      </c>
      <c r="E3" s="16" t="s">
        <v>1598</v>
      </c>
      <c r="F3" s="16" t="s">
        <v>1599</v>
      </c>
      <c r="G3" s="15">
        <v>214</v>
      </c>
      <c r="H3" s="14" t="s">
        <v>23</v>
      </c>
      <c r="I3" s="12">
        <v>0.97</v>
      </c>
      <c r="J3" s="14" t="s">
        <v>17</v>
      </c>
    </row>
    <row r="4" spans="1:10" ht="14.4" x14ac:dyDescent="0.3">
      <c r="A4" s="17" t="s">
        <v>1803</v>
      </c>
      <c r="B4" s="14" t="s">
        <v>401</v>
      </c>
      <c r="C4" s="14">
        <v>100129944</v>
      </c>
      <c r="D4" s="17" t="s">
        <v>39</v>
      </c>
      <c r="E4" s="16" t="s">
        <v>1598</v>
      </c>
      <c r="F4" s="16" t="s">
        <v>1599</v>
      </c>
      <c r="G4" s="15">
        <v>214</v>
      </c>
      <c r="H4" s="24" t="s">
        <v>23</v>
      </c>
      <c r="I4" s="12">
        <v>0.97</v>
      </c>
      <c r="J4" s="17" t="s">
        <v>17</v>
      </c>
    </row>
    <row r="5" spans="1:10" ht="14.4" x14ac:dyDescent="0.3">
      <c r="A5" s="14" t="s">
        <v>2443</v>
      </c>
      <c r="B5" s="13" t="s">
        <v>769</v>
      </c>
      <c r="C5" s="14">
        <v>101391457</v>
      </c>
      <c r="D5" s="14" t="s">
        <v>29</v>
      </c>
      <c r="E5" s="16" t="s">
        <v>1600</v>
      </c>
      <c r="F5" s="16" t="s">
        <v>1601</v>
      </c>
      <c r="G5" s="15">
        <v>1239</v>
      </c>
      <c r="H5" s="14" t="s">
        <v>23</v>
      </c>
      <c r="I5" s="12">
        <v>1.1000000000000001</v>
      </c>
      <c r="J5" s="14" t="s">
        <v>637</v>
      </c>
    </row>
    <row r="6" spans="1:10" ht="14.4" x14ac:dyDescent="0.3">
      <c r="A6" s="17" t="s">
        <v>1800</v>
      </c>
      <c r="B6" s="14" t="s">
        <v>769</v>
      </c>
      <c r="C6" s="14">
        <v>101391457</v>
      </c>
      <c r="D6" s="17" t="s">
        <v>29</v>
      </c>
      <c r="E6" s="16" t="s">
        <v>1600</v>
      </c>
      <c r="F6" s="16" t="s">
        <v>1601</v>
      </c>
      <c r="G6" s="15">
        <v>1239</v>
      </c>
      <c r="H6" s="24" t="s">
        <v>23</v>
      </c>
      <c r="I6" s="12">
        <v>1.1000000000000001</v>
      </c>
      <c r="J6" s="17" t="s">
        <v>637</v>
      </c>
    </row>
    <row r="7" spans="1:10" ht="14.4" x14ac:dyDescent="0.3">
      <c r="A7" s="14" t="s">
        <v>2632</v>
      </c>
      <c r="B7" s="13" t="s">
        <v>465</v>
      </c>
      <c r="C7" s="14">
        <v>101631872</v>
      </c>
      <c r="D7" s="14" t="s">
        <v>29</v>
      </c>
      <c r="E7" s="16" t="s">
        <v>1600</v>
      </c>
      <c r="F7" s="16" t="s">
        <v>1601</v>
      </c>
      <c r="G7" s="15">
        <v>206</v>
      </c>
      <c r="H7" s="14" t="s">
        <v>23</v>
      </c>
      <c r="I7" s="12">
        <v>0.97</v>
      </c>
      <c r="J7" s="14" t="s">
        <v>17</v>
      </c>
    </row>
    <row r="8" spans="1:10" ht="14.4" x14ac:dyDescent="0.3">
      <c r="A8" s="17" t="s">
        <v>1902</v>
      </c>
      <c r="B8" s="14" t="s">
        <v>465</v>
      </c>
      <c r="C8" s="14">
        <v>101631872</v>
      </c>
      <c r="D8" s="17" t="s">
        <v>29</v>
      </c>
      <c r="E8" s="16" t="s">
        <v>1600</v>
      </c>
      <c r="F8" s="16" t="s">
        <v>1601</v>
      </c>
      <c r="G8" s="15">
        <v>206</v>
      </c>
      <c r="H8" s="24" t="s">
        <v>23</v>
      </c>
      <c r="I8" s="12">
        <v>0.97</v>
      </c>
      <c r="J8" s="17" t="s">
        <v>17</v>
      </c>
    </row>
    <row r="9" spans="1:10" ht="14.4" x14ac:dyDescent="0.3">
      <c r="A9" s="14" t="s">
        <v>2885</v>
      </c>
      <c r="B9" s="13" t="s">
        <v>822</v>
      </c>
      <c r="C9" s="14">
        <v>101709254</v>
      </c>
      <c r="D9" s="14" t="s">
        <v>1566</v>
      </c>
      <c r="E9" s="16" t="s">
        <v>1596</v>
      </c>
      <c r="F9" s="16" t="s">
        <v>1597</v>
      </c>
      <c r="G9" s="15">
        <v>2152</v>
      </c>
      <c r="H9" s="14" t="s">
        <v>23</v>
      </c>
      <c r="I9" s="12">
        <v>1.1000000000000001</v>
      </c>
      <c r="J9" s="14" t="s">
        <v>637</v>
      </c>
    </row>
    <row r="10" spans="1:10" ht="14.4" x14ac:dyDescent="0.3">
      <c r="A10" s="17" t="s">
        <v>2023</v>
      </c>
      <c r="B10" s="14" t="s">
        <v>822</v>
      </c>
      <c r="C10" s="14">
        <v>101709254</v>
      </c>
      <c r="D10" s="17" t="s">
        <v>1566</v>
      </c>
      <c r="E10" s="16" t="s">
        <v>1596</v>
      </c>
      <c r="F10" s="16" t="s">
        <v>1597</v>
      </c>
      <c r="G10" s="15">
        <v>2152</v>
      </c>
      <c r="H10" s="24" t="s">
        <v>23</v>
      </c>
      <c r="I10" s="12">
        <v>1.1000000000000001</v>
      </c>
      <c r="J10" s="17" t="s">
        <v>637</v>
      </c>
    </row>
    <row r="11" spans="1:10" ht="14.4" x14ac:dyDescent="0.3">
      <c r="A11" s="14" t="s">
        <v>2682</v>
      </c>
      <c r="B11" s="13" t="s">
        <v>557</v>
      </c>
      <c r="C11" s="14">
        <v>102598142</v>
      </c>
      <c r="D11" s="14" t="s">
        <v>59</v>
      </c>
      <c r="E11" s="16" t="s">
        <v>1604</v>
      </c>
      <c r="F11" s="16" t="s">
        <v>1605</v>
      </c>
      <c r="G11" s="15">
        <v>2146</v>
      </c>
      <c r="H11" s="14" t="s">
        <v>60</v>
      </c>
      <c r="I11" s="12">
        <v>1.0669999999999999</v>
      </c>
      <c r="J11" s="14" t="s">
        <v>17</v>
      </c>
    </row>
    <row r="12" spans="1:10" ht="14.4" x14ac:dyDescent="0.3">
      <c r="A12" s="14" t="s">
        <v>2888</v>
      </c>
      <c r="B12" s="13" t="s">
        <v>780</v>
      </c>
      <c r="C12" s="14">
        <v>103193705</v>
      </c>
      <c r="D12" s="14" t="s">
        <v>29</v>
      </c>
      <c r="E12" s="16" t="s">
        <v>1600</v>
      </c>
      <c r="F12" s="16" t="s">
        <v>1601</v>
      </c>
      <c r="G12" s="15">
        <v>103</v>
      </c>
      <c r="H12" s="14" t="s">
        <v>23</v>
      </c>
      <c r="I12" s="12">
        <v>1</v>
      </c>
      <c r="J12" s="14" t="s">
        <v>637</v>
      </c>
    </row>
    <row r="13" spans="1:10" ht="14.4" x14ac:dyDescent="0.3">
      <c r="A13" s="17" t="s">
        <v>2025</v>
      </c>
      <c r="B13" s="14" t="s">
        <v>780</v>
      </c>
      <c r="C13" s="14">
        <v>103193705</v>
      </c>
      <c r="D13" s="17" t="s">
        <v>29</v>
      </c>
      <c r="E13" s="16" t="s">
        <v>1600</v>
      </c>
      <c r="F13" s="16" t="s">
        <v>1601</v>
      </c>
      <c r="G13" s="15">
        <v>103</v>
      </c>
      <c r="H13" s="24" t="s">
        <v>23</v>
      </c>
      <c r="I13" s="12">
        <v>1</v>
      </c>
      <c r="J13" s="17" t="s">
        <v>637</v>
      </c>
    </row>
    <row r="14" spans="1:10" ht="14.4" x14ac:dyDescent="0.3">
      <c r="A14" s="14" t="s">
        <v>2438</v>
      </c>
      <c r="B14" s="13" t="s">
        <v>144</v>
      </c>
      <c r="C14" s="14">
        <v>105154781</v>
      </c>
      <c r="D14" s="14" t="s">
        <v>13</v>
      </c>
      <c r="E14" s="14" t="s">
        <v>14</v>
      </c>
      <c r="F14" s="14" t="s">
        <v>15</v>
      </c>
      <c r="G14" s="15">
        <v>1289</v>
      </c>
      <c r="H14" s="14" t="s">
        <v>16</v>
      </c>
      <c r="I14" s="12">
        <v>1.0669999999999999</v>
      </c>
      <c r="J14" s="14" t="s">
        <v>17</v>
      </c>
    </row>
    <row r="15" spans="1:10" ht="14.4" x14ac:dyDescent="0.3">
      <c r="A15" s="14" t="s">
        <v>2450</v>
      </c>
      <c r="B15" s="13" t="s">
        <v>144</v>
      </c>
      <c r="C15" s="14">
        <v>105154781</v>
      </c>
      <c r="D15" s="14" t="s">
        <v>13</v>
      </c>
      <c r="E15" s="14" t="s">
        <v>14</v>
      </c>
      <c r="F15" s="14" t="s">
        <v>15</v>
      </c>
      <c r="G15" s="15">
        <v>1289</v>
      </c>
      <c r="H15" s="14" t="s">
        <v>16</v>
      </c>
      <c r="I15" s="12">
        <v>1.0669999999999999</v>
      </c>
      <c r="J15" s="14" t="s">
        <v>17</v>
      </c>
    </row>
    <row r="16" spans="1:10" ht="14.4" x14ac:dyDescent="0.3">
      <c r="A16" s="14" t="s">
        <v>2505</v>
      </c>
      <c r="B16" s="13" t="s">
        <v>619</v>
      </c>
      <c r="C16" s="14">
        <v>105980961</v>
      </c>
      <c r="D16" s="14" t="s">
        <v>39</v>
      </c>
      <c r="E16" s="16" t="s">
        <v>1598</v>
      </c>
      <c r="F16" s="16" t="s">
        <v>1599</v>
      </c>
      <c r="G16" s="15">
        <v>208</v>
      </c>
      <c r="H16" s="14" t="s">
        <v>23</v>
      </c>
      <c r="I16" s="12">
        <v>0.97</v>
      </c>
      <c r="J16" s="14" t="s">
        <v>17</v>
      </c>
    </row>
    <row r="17" spans="1:10" ht="14.4" x14ac:dyDescent="0.3">
      <c r="A17" s="17" t="s">
        <v>1829</v>
      </c>
      <c r="B17" s="14" t="s">
        <v>619</v>
      </c>
      <c r="C17" s="14">
        <v>105980961</v>
      </c>
      <c r="D17" s="17" t="s">
        <v>39</v>
      </c>
      <c r="E17" s="16" t="s">
        <v>1598</v>
      </c>
      <c r="F17" s="16" t="s">
        <v>1599</v>
      </c>
      <c r="G17" s="15">
        <v>208</v>
      </c>
      <c r="H17" s="24" t="s">
        <v>23</v>
      </c>
      <c r="I17" s="12">
        <v>0.97</v>
      </c>
      <c r="J17" s="17" t="s">
        <v>17</v>
      </c>
    </row>
    <row r="18" spans="1:10" ht="14.4" x14ac:dyDescent="0.3">
      <c r="A18" s="14" t="s">
        <v>2538</v>
      </c>
      <c r="B18" s="13" t="s">
        <v>799</v>
      </c>
      <c r="C18" s="14">
        <v>106044608</v>
      </c>
      <c r="D18" s="14" t="s">
        <v>29</v>
      </c>
      <c r="E18" s="16" t="s">
        <v>1600</v>
      </c>
      <c r="F18" s="16" t="s">
        <v>1601</v>
      </c>
      <c r="G18" s="15">
        <v>205</v>
      </c>
      <c r="H18" s="14" t="s">
        <v>23</v>
      </c>
      <c r="I18" s="12">
        <v>1.02</v>
      </c>
      <c r="J18" s="14" t="s">
        <v>637</v>
      </c>
    </row>
    <row r="19" spans="1:10" ht="14.4" x14ac:dyDescent="0.3">
      <c r="A19" s="17" t="s">
        <v>1847</v>
      </c>
      <c r="B19" s="14" t="s">
        <v>799</v>
      </c>
      <c r="C19" s="14">
        <v>106044608</v>
      </c>
      <c r="D19" s="17" t="s">
        <v>29</v>
      </c>
      <c r="E19" s="16" t="s">
        <v>1600</v>
      </c>
      <c r="F19" s="16" t="s">
        <v>1601</v>
      </c>
      <c r="G19" s="15">
        <v>205</v>
      </c>
      <c r="H19" s="24" t="s">
        <v>23</v>
      </c>
      <c r="I19" s="12">
        <v>1.02</v>
      </c>
      <c r="J19" s="17" t="s">
        <v>637</v>
      </c>
    </row>
    <row r="20" spans="1:10" ht="14.4" x14ac:dyDescent="0.3">
      <c r="A20" s="14" t="s">
        <v>2971</v>
      </c>
      <c r="B20" s="13" t="s">
        <v>93</v>
      </c>
      <c r="C20" s="14">
        <v>107171132</v>
      </c>
      <c r="D20" s="14" t="s">
        <v>29</v>
      </c>
      <c r="E20" s="16" t="s">
        <v>1600</v>
      </c>
      <c r="F20" s="16" t="s">
        <v>1601</v>
      </c>
      <c r="G20" s="15">
        <v>208</v>
      </c>
      <c r="H20" s="14" t="s">
        <v>23</v>
      </c>
      <c r="I20" s="12">
        <v>0.97</v>
      </c>
      <c r="J20" s="14" t="s">
        <v>17</v>
      </c>
    </row>
    <row r="21" spans="1:10" ht="14.4" x14ac:dyDescent="0.3">
      <c r="A21" s="17" t="s">
        <v>2050</v>
      </c>
      <c r="B21" s="14" t="s">
        <v>93</v>
      </c>
      <c r="C21" s="14">
        <v>107171132</v>
      </c>
      <c r="D21" s="17" t="s">
        <v>29</v>
      </c>
      <c r="E21" s="16" t="s">
        <v>1600</v>
      </c>
      <c r="F21" s="16" t="s">
        <v>1601</v>
      </c>
      <c r="G21" s="15">
        <v>208</v>
      </c>
      <c r="H21" s="24" t="s">
        <v>23</v>
      </c>
      <c r="I21" s="12">
        <v>0.97</v>
      </c>
      <c r="J21" s="17" t="s">
        <v>17</v>
      </c>
    </row>
    <row r="22" spans="1:10" ht="14.4" x14ac:dyDescent="0.3">
      <c r="A22" s="14" t="s">
        <v>2833</v>
      </c>
      <c r="B22" s="13" t="s">
        <v>158</v>
      </c>
      <c r="C22" s="14">
        <v>108446010</v>
      </c>
      <c r="D22" s="14" t="s">
        <v>31</v>
      </c>
      <c r="E22" s="14" t="s">
        <v>32</v>
      </c>
      <c r="F22" s="14" t="s">
        <v>33</v>
      </c>
      <c r="G22" s="15">
        <v>260</v>
      </c>
      <c r="H22" s="14" t="s">
        <v>23</v>
      </c>
      <c r="I22" s="12">
        <v>0.97</v>
      </c>
      <c r="J22" s="14" t="s">
        <v>17</v>
      </c>
    </row>
    <row r="23" spans="1:10" ht="14.4" x14ac:dyDescent="0.3">
      <c r="A23" s="17" t="s">
        <v>1997</v>
      </c>
      <c r="B23" s="14" t="s">
        <v>158</v>
      </c>
      <c r="C23" s="14">
        <v>108446010</v>
      </c>
      <c r="D23" s="17" t="s">
        <v>31</v>
      </c>
      <c r="E23" s="23" t="s">
        <v>32</v>
      </c>
      <c r="F23" s="23" t="s">
        <v>33</v>
      </c>
      <c r="G23" s="15">
        <v>260</v>
      </c>
      <c r="H23" s="24" t="s">
        <v>23</v>
      </c>
      <c r="I23" s="12">
        <v>0.97</v>
      </c>
      <c r="J23" s="17" t="s">
        <v>17</v>
      </c>
    </row>
    <row r="24" spans="1:10" ht="14.4" x14ac:dyDescent="0.3">
      <c r="A24" s="14" t="s">
        <v>2607</v>
      </c>
      <c r="B24" s="13" t="s">
        <v>392</v>
      </c>
      <c r="C24" s="14">
        <v>109860230</v>
      </c>
      <c r="D24" s="14" t="s">
        <v>39</v>
      </c>
      <c r="E24" s="16" t="s">
        <v>1598</v>
      </c>
      <c r="F24" s="16" t="s">
        <v>1599</v>
      </c>
      <c r="G24" s="15">
        <v>215</v>
      </c>
      <c r="H24" s="14" t="s">
        <v>23</v>
      </c>
      <c r="I24" s="12">
        <v>0.97</v>
      </c>
      <c r="J24" s="14" t="s">
        <v>17</v>
      </c>
    </row>
    <row r="25" spans="1:10" ht="14.4" x14ac:dyDescent="0.3">
      <c r="A25" s="17" t="s">
        <v>1885</v>
      </c>
      <c r="B25" s="14" t="s">
        <v>392</v>
      </c>
      <c r="C25" s="14">
        <v>109860230</v>
      </c>
      <c r="D25" s="17" t="s">
        <v>39</v>
      </c>
      <c r="E25" s="16" t="s">
        <v>1598</v>
      </c>
      <c r="F25" s="16" t="s">
        <v>1599</v>
      </c>
      <c r="G25" s="15">
        <v>215</v>
      </c>
      <c r="H25" s="24" t="s">
        <v>23</v>
      </c>
      <c r="I25" s="12">
        <v>0.97</v>
      </c>
      <c r="J25" s="17" t="s">
        <v>17</v>
      </c>
    </row>
    <row r="26" spans="1:10" ht="14.4" x14ac:dyDescent="0.3">
      <c r="A26" s="14" t="s">
        <v>2277</v>
      </c>
      <c r="B26" s="13" t="s">
        <v>256</v>
      </c>
      <c r="C26" s="14">
        <v>109983416</v>
      </c>
      <c r="D26" s="14" t="s">
        <v>35</v>
      </c>
      <c r="E26" s="14" t="s">
        <v>36</v>
      </c>
      <c r="F26" s="14" t="s">
        <v>26</v>
      </c>
      <c r="G26" s="15">
        <v>541</v>
      </c>
      <c r="H26" s="14" t="s">
        <v>37</v>
      </c>
      <c r="I26" s="12">
        <v>0.98939999999999995</v>
      </c>
      <c r="J26" s="14" t="s">
        <v>17</v>
      </c>
    </row>
    <row r="27" spans="1:10" ht="14.4" x14ac:dyDescent="0.3">
      <c r="A27" s="14" t="s">
        <v>2181</v>
      </c>
      <c r="B27" s="13" t="s">
        <v>350</v>
      </c>
      <c r="C27" s="14">
        <v>110190074</v>
      </c>
      <c r="D27" s="14" t="s">
        <v>20</v>
      </c>
      <c r="E27" s="14" t="s">
        <v>21</v>
      </c>
      <c r="F27" s="14" t="s">
        <v>22</v>
      </c>
      <c r="G27" s="15">
        <v>102</v>
      </c>
      <c r="H27" s="14" t="s">
        <v>23</v>
      </c>
      <c r="I27" s="12">
        <v>0.97</v>
      </c>
      <c r="J27" s="14" t="s">
        <v>17</v>
      </c>
    </row>
    <row r="28" spans="1:10" ht="14.4" x14ac:dyDescent="0.3">
      <c r="A28" s="17" t="s">
        <v>1695</v>
      </c>
      <c r="B28" s="14" t="s">
        <v>350</v>
      </c>
      <c r="C28" s="14">
        <v>110190074</v>
      </c>
      <c r="D28" s="17" t="s">
        <v>20</v>
      </c>
      <c r="E28" s="23" t="s">
        <v>21</v>
      </c>
      <c r="F28" s="23" t="s">
        <v>22</v>
      </c>
      <c r="G28" s="15">
        <v>102</v>
      </c>
      <c r="H28" s="24" t="s">
        <v>23</v>
      </c>
      <c r="I28" s="12">
        <v>0.97</v>
      </c>
      <c r="J28" s="17" t="s">
        <v>17</v>
      </c>
    </row>
    <row r="29" spans="1:10" ht="14.4" x14ac:dyDescent="0.3">
      <c r="A29" s="14" t="s">
        <v>3055</v>
      </c>
      <c r="B29" s="13" t="s">
        <v>882</v>
      </c>
      <c r="C29" s="14">
        <v>111637221</v>
      </c>
      <c r="D29" s="14" t="s">
        <v>31</v>
      </c>
      <c r="E29" s="14" t="s">
        <v>32</v>
      </c>
      <c r="F29" s="14" t="s">
        <v>33</v>
      </c>
      <c r="G29" s="15">
        <v>252</v>
      </c>
      <c r="H29" s="14" t="s">
        <v>23</v>
      </c>
      <c r="I29" s="12">
        <v>1</v>
      </c>
      <c r="J29" s="14" t="s">
        <v>637</v>
      </c>
    </row>
    <row r="30" spans="1:10" ht="14.4" x14ac:dyDescent="0.3">
      <c r="A30" s="14" t="s">
        <v>2569</v>
      </c>
      <c r="B30" s="13" t="s">
        <v>279</v>
      </c>
      <c r="C30" s="14">
        <v>112298362</v>
      </c>
      <c r="D30" s="14" t="s">
        <v>43</v>
      </c>
      <c r="E30" s="14" t="s">
        <v>44</v>
      </c>
      <c r="F30" s="14" t="s">
        <v>45</v>
      </c>
      <c r="G30" s="15">
        <v>101</v>
      </c>
      <c r="H30" s="14" t="s">
        <v>46</v>
      </c>
      <c r="I30" s="12">
        <v>0.97</v>
      </c>
      <c r="J30" s="14" t="s">
        <v>17</v>
      </c>
    </row>
    <row r="31" spans="1:10" ht="14.4" x14ac:dyDescent="0.3">
      <c r="A31" s="14" t="s">
        <v>2469</v>
      </c>
      <c r="B31" s="13" t="s">
        <v>125</v>
      </c>
      <c r="C31" s="14">
        <v>112479460</v>
      </c>
      <c r="D31" s="14" t="s">
        <v>59</v>
      </c>
      <c r="E31" s="16" t="s">
        <v>1604</v>
      </c>
      <c r="F31" s="16" t="s">
        <v>1605</v>
      </c>
      <c r="G31" s="15">
        <v>2001</v>
      </c>
      <c r="H31" s="14" t="s">
        <v>60</v>
      </c>
      <c r="I31" s="12">
        <v>1.0669999999999999</v>
      </c>
      <c r="J31" s="14" t="s">
        <v>17</v>
      </c>
    </row>
    <row r="32" spans="1:10" ht="14.4" x14ac:dyDescent="0.3">
      <c r="A32" s="14" t="s">
        <v>1611</v>
      </c>
      <c r="B32" s="13" t="s">
        <v>589</v>
      </c>
      <c r="C32" s="14">
        <v>113577344</v>
      </c>
      <c r="D32" s="14" t="s">
        <v>35</v>
      </c>
      <c r="E32" s="14" t="s">
        <v>36</v>
      </c>
      <c r="F32" s="14" t="s">
        <v>26</v>
      </c>
      <c r="G32" s="15">
        <v>520</v>
      </c>
      <c r="H32" s="14" t="s">
        <v>37</v>
      </c>
      <c r="I32" s="12">
        <v>0.98939999999999995</v>
      </c>
      <c r="J32" s="14" t="s">
        <v>17</v>
      </c>
    </row>
    <row r="33" spans="1:10" ht="14.4" x14ac:dyDescent="0.3">
      <c r="A33" s="14" t="s">
        <v>2472</v>
      </c>
      <c r="B33" s="13" t="s">
        <v>333</v>
      </c>
      <c r="C33" s="14">
        <v>114299465</v>
      </c>
      <c r="D33" s="14" t="s">
        <v>43</v>
      </c>
      <c r="E33" s="14" t="s">
        <v>44</v>
      </c>
      <c r="F33" s="14" t="s">
        <v>45</v>
      </c>
      <c r="G33" s="15">
        <v>108</v>
      </c>
      <c r="H33" s="14" t="s">
        <v>46</v>
      </c>
      <c r="I33" s="12">
        <v>0.97</v>
      </c>
      <c r="J33" s="14" t="s">
        <v>17</v>
      </c>
    </row>
    <row r="34" spans="1:10" ht="14.4" x14ac:dyDescent="0.3">
      <c r="A34" s="14" t="s">
        <v>2198</v>
      </c>
      <c r="B34" s="13" t="s">
        <v>628</v>
      </c>
      <c r="C34" s="14">
        <v>115369722</v>
      </c>
      <c r="D34" s="14" t="s">
        <v>20</v>
      </c>
      <c r="E34" s="14" t="s">
        <v>21</v>
      </c>
      <c r="F34" s="14" t="s">
        <v>22</v>
      </c>
      <c r="G34" s="15">
        <v>108</v>
      </c>
      <c r="H34" s="14" t="s">
        <v>23</v>
      </c>
      <c r="I34" s="12">
        <v>0.97</v>
      </c>
      <c r="J34" s="14" t="s">
        <v>17</v>
      </c>
    </row>
    <row r="35" spans="1:10" ht="14.4" x14ac:dyDescent="0.3">
      <c r="A35" s="17" t="s">
        <v>1702</v>
      </c>
      <c r="B35" s="14" t="s">
        <v>628</v>
      </c>
      <c r="C35" s="14">
        <v>115369722</v>
      </c>
      <c r="D35" s="17" t="s">
        <v>20</v>
      </c>
      <c r="E35" s="23" t="s">
        <v>21</v>
      </c>
      <c r="F35" s="23" t="s">
        <v>22</v>
      </c>
      <c r="G35" s="15">
        <v>108</v>
      </c>
      <c r="H35" s="24" t="s">
        <v>23</v>
      </c>
      <c r="I35" s="12">
        <v>0.97</v>
      </c>
      <c r="J35" s="17" t="s">
        <v>17</v>
      </c>
    </row>
    <row r="36" spans="1:10" ht="14.4" x14ac:dyDescent="0.3">
      <c r="A36" s="14" t="s">
        <v>2365</v>
      </c>
      <c r="B36" s="13" t="s">
        <v>64</v>
      </c>
      <c r="C36" s="14">
        <v>115520565</v>
      </c>
      <c r="D36" s="14" t="s">
        <v>13</v>
      </c>
      <c r="E36" s="14" t="s">
        <v>14</v>
      </c>
      <c r="F36" s="14" t="s">
        <v>15</v>
      </c>
      <c r="G36" s="15">
        <v>1307</v>
      </c>
      <c r="H36" s="14" t="s">
        <v>16</v>
      </c>
      <c r="I36" s="12">
        <v>1.0669999999999999</v>
      </c>
      <c r="J36" s="14" t="s">
        <v>17</v>
      </c>
    </row>
    <row r="37" spans="1:10" ht="14.4" x14ac:dyDescent="0.3">
      <c r="A37" s="14" t="s">
        <v>3039</v>
      </c>
      <c r="B37" s="13" t="s">
        <v>792</v>
      </c>
      <c r="C37" s="14">
        <v>115894891</v>
      </c>
      <c r="D37" s="14" t="s">
        <v>1566</v>
      </c>
      <c r="E37" s="16" t="s">
        <v>1596</v>
      </c>
      <c r="F37" s="16" t="s">
        <v>1597</v>
      </c>
      <c r="G37" s="15">
        <v>260</v>
      </c>
      <c r="H37" s="14" t="s">
        <v>23</v>
      </c>
      <c r="I37" s="12">
        <v>1</v>
      </c>
      <c r="J37" s="14" t="s">
        <v>637</v>
      </c>
    </row>
    <row r="38" spans="1:10" ht="14.4" x14ac:dyDescent="0.3">
      <c r="A38" s="17" t="s">
        <v>1654</v>
      </c>
      <c r="B38" s="14" t="s">
        <v>792</v>
      </c>
      <c r="C38" s="14">
        <v>115894891</v>
      </c>
      <c r="D38" s="17" t="s">
        <v>1566</v>
      </c>
      <c r="E38" s="16" t="s">
        <v>1596</v>
      </c>
      <c r="F38" s="16" t="s">
        <v>1597</v>
      </c>
      <c r="G38" s="15">
        <v>260</v>
      </c>
      <c r="H38" s="24" t="s">
        <v>23</v>
      </c>
      <c r="I38" s="12">
        <v>1</v>
      </c>
      <c r="J38" s="17" t="s">
        <v>637</v>
      </c>
    </row>
    <row r="39" spans="1:10" ht="14.4" x14ac:dyDescent="0.3">
      <c r="A39" s="14" t="s">
        <v>3090</v>
      </c>
      <c r="B39" s="13" t="s">
        <v>540</v>
      </c>
      <c r="C39" s="14">
        <v>116793565</v>
      </c>
      <c r="D39" s="14" t="s">
        <v>13</v>
      </c>
      <c r="E39" s="14" t="s">
        <v>14</v>
      </c>
      <c r="F39" s="14" t="s">
        <v>15</v>
      </c>
      <c r="G39" s="15">
        <v>1316</v>
      </c>
      <c r="H39" s="14" t="s">
        <v>16</v>
      </c>
      <c r="I39" s="12">
        <v>1.0669999999999999</v>
      </c>
      <c r="J39" s="14" t="s">
        <v>17</v>
      </c>
    </row>
    <row r="40" spans="1:10" ht="14.4" x14ac:dyDescent="0.3">
      <c r="A40" s="14" t="s">
        <v>2606</v>
      </c>
      <c r="B40" s="13" t="s">
        <v>421</v>
      </c>
      <c r="C40" s="14">
        <v>117114165</v>
      </c>
      <c r="D40" s="14" t="s">
        <v>39</v>
      </c>
      <c r="E40" s="16" t="s">
        <v>1598</v>
      </c>
      <c r="F40" s="16" t="s">
        <v>1599</v>
      </c>
      <c r="G40" s="15">
        <v>204</v>
      </c>
      <c r="H40" s="14" t="s">
        <v>23</v>
      </c>
      <c r="I40" s="12">
        <v>0.97</v>
      </c>
      <c r="J40" s="14" t="s">
        <v>17</v>
      </c>
    </row>
    <row r="41" spans="1:10" ht="14.4" x14ac:dyDescent="0.3">
      <c r="A41" s="17" t="s">
        <v>1884</v>
      </c>
      <c r="B41" s="14" t="s">
        <v>421</v>
      </c>
      <c r="C41" s="14">
        <v>117114165</v>
      </c>
      <c r="D41" s="17" t="s">
        <v>39</v>
      </c>
      <c r="E41" s="16" t="s">
        <v>1598</v>
      </c>
      <c r="F41" s="16" t="s">
        <v>1599</v>
      </c>
      <c r="G41" s="15">
        <v>204</v>
      </c>
      <c r="H41" s="24" t="s">
        <v>23</v>
      </c>
      <c r="I41" s="12">
        <v>0.97</v>
      </c>
      <c r="J41" s="17" t="s">
        <v>17</v>
      </c>
    </row>
    <row r="42" spans="1:10" ht="14.4" x14ac:dyDescent="0.3">
      <c r="A42" s="14" t="s">
        <v>3091</v>
      </c>
      <c r="B42" s="13" t="s">
        <v>53</v>
      </c>
      <c r="C42" s="14">
        <v>118314545</v>
      </c>
      <c r="D42" s="14" t="s">
        <v>43</v>
      </c>
      <c r="E42" s="14" t="s">
        <v>44</v>
      </c>
      <c r="F42" s="14" t="s">
        <v>45</v>
      </c>
      <c r="G42" s="15">
        <v>109</v>
      </c>
      <c r="H42" s="14" t="s">
        <v>46</v>
      </c>
      <c r="I42" s="12">
        <v>0.97</v>
      </c>
      <c r="J42" s="14" t="s">
        <v>17</v>
      </c>
    </row>
    <row r="43" spans="1:10" ht="14.4" x14ac:dyDescent="0.3">
      <c r="A43" s="14" t="s">
        <v>2164</v>
      </c>
      <c r="B43" s="13" t="s">
        <v>530</v>
      </c>
      <c r="C43" s="14">
        <v>118360029</v>
      </c>
      <c r="D43" s="14" t="s">
        <v>59</v>
      </c>
      <c r="E43" s="16" t="s">
        <v>1604</v>
      </c>
      <c r="F43" s="16" t="s">
        <v>1605</v>
      </c>
      <c r="G43" s="15">
        <v>2149</v>
      </c>
      <c r="H43" s="14" t="s">
        <v>60</v>
      </c>
      <c r="I43" s="12">
        <v>1.0669999999999999</v>
      </c>
      <c r="J43" s="14" t="s">
        <v>17</v>
      </c>
    </row>
    <row r="44" spans="1:10" ht="14.4" x14ac:dyDescent="0.3">
      <c r="A44" s="14" t="s">
        <v>2266</v>
      </c>
      <c r="B44" s="13" t="s">
        <v>854</v>
      </c>
      <c r="C44" s="14">
        <v>118981311</v>
      </c>
      <c r="D44" s="14" t="s">
        <v>35</v>
      </c>
      <c r="E44" s="14" t="s">
        <v>36</v>
      </c>
      <c r="F44" s="14" t="s">
        <v>26</v>
      </c>
      <c r="G44" s="15">
        <v>547</v>
      </c>
      <c r="H44" s="14" t="s">
        <v>37</v>
      </c>
      <c r="I44" s="12">
        <v>1.02</v>
      </c>
      <c r="J44" s="14" t="s">
        <v>637</v>
      </c>
    </row>
    <row r="45" spans="1:10" ht="14.4" x14ac:dyDescent="0.3">
      <c r="A45" s="14" t="s">
        <v>2433</v>
      </c>
      <c r="B45" s="13" t="s">
        <v>786</v>
      </c>
      <c r="C45" s="14">
        <v>119704379</v>
      </c>
      <c r="D45" s="14" t="s">
        <v>20</v>
      </c>
      <c r="E45" s="14" t="s">
        <v>21</v>
      </c>
      <c r="F45" s="14" t="s">
        <v>22</v>
      </c>
      <c r="G45" s="15">
        <v>2072</v>
      </c>
      <c r="H45" s="14" t="s">
        <v>23</v>
      </c>
      <c r="I45" s="12">
        <v>1.1000000000000001</v>
      </c>
      <c r="J45" s="14" t="s">
        <v>637</v>
      </c>
    </row>
    <row r="46" spans="1:10" ht="14.4" x14ac:dyDescent="0.3">
      <c r="A46" s="17" t="s">
        <v>1796</v>
      </c>
      <c r="B46" s="14" t="s">
        <v>786</v>
      </c>
      <c r="C46" s="14">
        <v>119704379</v>
      </c>
      <c r="D46" s="17" t="s">
        <v>20</v>
      </c>
      <c r="E46" s="23" t="s">
        <v>21</v>
      </c>
      <c r="F46" s="23" t="s">
        <v>22</v>
      </c>
      <c r="G46" s="15">
        <v>2072</v>
      </c>
      <c r="H46" s="24" t="s">
        <v>23</v>
      </c>
      <c r="I46" s="12">
        <v>1.1000000000000001</v>
      </c>
      <c r="J46" s="17" t="s">
        <v>637</v>
      </c>
    </row>
    <row r="47" spans="1:10" ht="14.4" x14ac:dyDescent="0.3">
      <c r="A47" s="14" t="s">
        <v>2466</v>
      </c>
      <c r="B47" s="13" t="s">
        <v>253</v>
      </c>
      <c r="C47" s="14">
        <v>122920874</v>
      </c>
      <c r="D47" s="14" t="s">
        <v>20</v>
      </c>
      <c r="E47" s="14" t="s">
        <v>21</v>
      </c>
      <c r="F47" s="14" t="s">
        <v>22</v>
      </c>
      <c r="G47" s="15">
        <v>108</v>
      </c>
      <c r="H47" s="14" t="s">
        <v>23</v>
      </c>
      <c r="I47" s="12">
        <v>0.97</v>
      </c>
      <c r="J47" s="14" t="s">
        <v>17</v>
      </c>
    </row>
    <row r="48" spans="1:10" ht="14.4" x14ac:dyDescent="0.3">
      <c r="A48" s="17" t="s">
        <v>1810</v>
      </c>
      <c r="B48" s="14" t="s">
        <v>253</v>
      </c>
      <c r="C48" s="14">
        <v>122920874</v>
      </c>
      <c r="D48" s="17" t="s">
        <v>20</v>
      </c>
      <c r="E48" s="23" t="s">
        <v>21</v>
      </c>
      <c r="F48" s="23" t="s">
        <v>22</v>
      </c>
      <c r="G48" s="15">
        <v>108</v>
      </c>
      <c r="H48" s="24" t="s">
        <v>23</v>
      </c>
      <c r="I48" s="12">
        <v>0.97</v>
      </c>
      <c r="J48" s="17" t="s">
        <v>17</v>
      </c>
    </row>
    <row r="49" spans="1:10" ht="14.4" x14ac:dyDescent="0.3">
      <c r="A49" s="17" t="s">
        <v>1645</v>
      </c>
      <c r="B49" s="14" t="s">
        <v>253</v>
      </c>
      <c r="C49" s="14">
        <v>122920874</v>
      </c>
      <c r="D49" s="17" t="s">
        <v>20</v>
      </c>
      <c r="E49" s="23" t="s">
        <v>21</v>
      </c>
      <c r="F49" s="23" t="s">
        <v>22</v>
      </c>
      <c r="G49" s="15">
        <v>108</v>
      </c>
      <c r="H49" s="24" t="s">
        <v>23</v>
      </c>
      <c r="I49" s="12">
        <v>0.97</v>
      </c>
      <c r="J49" s="17" t="s">
        <v>17</v>
      </c>
    </row>
    <row r="50" spans="1:10" ht="14.4" x14ac:dyDescent="0.3">
      <c r="A50" s="14" t="s">
        <v>2825</v>
      </c>
      <c r="B50" s="13" t="s">
        <v>970</v>
      </c>
      <c r="C50" s="14">
        <v>123096061</v>
      </c>
      <c r="D50" s="14" t="s">
        <v>39</v>
      </c>
      <c r="E50" s="16" t="s">
        <v>1598</v>
      </c>
      <c r="F50" s="16" t="s">
        <v>1599</v>
      </c>
      <c r="G50" s="15">
        <v>203</v>
      </c>
      <c r="H50" s="14" t="s">
        <v>23</v>
      </c>
      <c r="I50" s="12">
        <v>1</v>
      </c>
      <c r="J50" s="14" t="s">
        <v>637</v>
      </c>
    </row>
    <row r="51" spans="1:10" ht="14.4" x14ac:dyDescent="0.3">
      <c r="A51" s="14" t="s">
        <v>2419</v>
      </c>
      <c r="B51" s="13" t="s">
        <v>692</v>
      </c>
      <c r="C51" s="14">
        <v>123998626</v>
      </c>
      <c r="D51" s="14" t="s">
        <v>20</v>
      </c>
      <c r="E51" s="14" t="s">
        <v>21</v>
      </c>
      <c r="F51" s="14" t="s">
        <v>22</v>
      </c>
      <c r="G51" s="15">
        <v>101</v>
      </c>
      <c r="H51" s="14" t="s">
        <v>23</v>
      </c>
      <c r="I51" s="12">
        <v>1</v>
      </c>
      <c r="J51" s="14" t="s">
        <v>637</v>
      </c>
    </row>
    <row r="52" spans="1:10" ht="14.4" x14ac:dyDescent="0.3">
      <c r="A52" s="17" t="s">
        <v>1789</v>
      </c>
      <c r="B52" s="14" t="s">
        <v>692</v>
      </c>
      <c r="C52" s="14">
        <v>123998626</v>
      </c>
      <c r="D52" s="17" t="s">
        <v>20</v>
      </c>
      <c r="E52" s="23" t="s">
        <v>21</v>
      </c>
      <c r="F52" s="23" t="s">
        <v>22</v>
      </c>
      <c r="G52" s="15">
        <v>101</v>
      </c>
      <c r="H52" s="24" t="s">
        <v>23</v>
      </c>
      <c r="I52" s="12">
        <v>1</v>
      </c>
      <c r="J52" s="17" t="s">
        <v>637</v>
      </c>
    </row>
    <row r="53" spans="1:10" ht="14.4" x14ac:dyDescent="0.3">
      <c r="A53" s="14" t="s">
        <v>2786</v>
      </c>
      <c r="B53" s="13" t="s">
        <v>261</v>
      </c>
      <c r="C53" s="14">
        <v>127120290</v>
      </c>
      <c r="D53" s="14" t="s">
        <v>43</v>
      </c>
      <c r="E53" s="14" t="s">
        <v>44</v>
      </c>
      <c r="F53" s="14" t="s">
        <v>45</v>
      </c>
      <c r="G53" s="15">
        <v>109</v>
      </c>
      <c r="H53" s="14" t="s">
        <v>46</v>
      </c>
      <c r="I53" s="12">
        <v>0.97</v>
      </c>
      <c r="J53" s="14" t="s">
        <v>17</v>
      </c>
    </row>
    <row r="54" spans="1:10" ht="14.4" x14ac:dyDescent="0.3">
      <c r="A54" s="14" t="s">
        <v>2355</v>
      </c>
      <c r="B54" s="13" t="s">
        <v>365</v>
      </c>
      <c r="C54" s="14">
        <v>129011233</v>
      </c>
      <c r="D54" s="14" t="s">
        <v>39</v>
      </c>
      <c r="E54" s="16" t="s">
        <v>1598</v>
      </c>
      <c r="F54" s="16" t="s">
        <v>1599</v>
      </c>
      <c r="G54" s="15">
        <v>201</v>
      </c>
      <c r="H54" s="14" t="s">
        <v>23</v>
      </c>
      <c r="I54" s="12">
        <v>0.97</v>
      </c>
      <c r="J54" s="14" t="s">
        <v>17</v>
      </c>
    </row>
    <row r="55" spans="1:10" ht="14.4" x14ac:dyDescent="0.3">
      <c r="A55" s="17" t="s">
        <v>1764</v>
      </c>
      <c r="B55" s="14" t="s">
        <v>365</v>
      </c>
      <c r="C55" s="14">
        <v>129011233</v>
      </c>
      <c r="D55" s="17" t="s">
        <v>39</v>
      </c>
      <c r="E55" s="16" t="s">
        <v>1598</v>
      </c>
      <c r="F55" s="16" t="s">
        <v>1599</v>
      </c>
      <c r="G55" s="15">
        <v>201</v>
      </c>
      <c r="H55" s="24" t="s">
        <v>23</v>
      </c>
      <c r="I55" s="12">
        <v>0.97</v>
      </c>
      <c r="J55" s="17" t="s">
        <v>17</v>
      </c>
    </row>
    <row r="56" spans="1:10" ht="14.4" x14ac:dyDescent="0.3">
      <c r="A56" s="14" t="s">
        <v>2765</v>
      </c>
      <c r="B56" s="13" t="s">
        <v>372</v>
      </c>
      <c r="C56" s="14">
        <v>130588058</v>
      </c>
      <c r="D56" s="14" t="s">
        <v>31</v>
      </c>
      <c r="E56" s="14" t="s">
        <v>32</v>
      </c>
      <c r="F56" s="14" t="s">
        <v>33</v>
      </c>
      <c r="G56" s="15">
        <v>257</v>
      </c>
      <c r="H56" s="14" t="s">
        <v>23</v>
      </c>
      <c r="I56" s="12">
        <v>0.97</v>
      </c>
      <c r="J56" s="14" t="s">
        <v>17</v>
      </c>
    </row>
    <row r="57" spans="1:10" ht="14.4" x14ac:dyDescent="0.3">
      <c r="A57" s="17" t="s">
        <v>1964</v>
      </c>
      <c r="B57" s="14" t="s">
        <v>372</v>
      </c>
      <c r="C57" s="14">
        <v>130588058</v>
      </c>
      <c r="D57" s="17" t="s">
        <v>31</v>
      </c>
      <c r="E57" s="23" t="s">
        <v>32</v>
      </c>
      <c r="F57" s="23" t="s">
        <v>33</v>
      </c>
      <c r="G57" s="15">
        <v>257</v>
      </c>
      <c r="H57" s="24" t="s">
        <v>23</v>
      </c>
      <c r="I57" s="12">
        <v>0.97</v>
      </c>
      <c r="J57" s="17" t="s">
        <v>17</v>
      </c>
    </row>
    <row r="58" spans="1:10" ht="14.4" x14ac:dyDescent="0.3">
      <c r="A58" s="14" t="s">
        <v>2426</v>
      </c>
      <c r="B58" s="13" t="s">
        <v>74</v>
      </c>
      <c r="C58" s="14">
        <v>132839635</v>
      </c>
      <c r="D58" s="14" t="s">
        <v>13</v>
      </c>
      <c r="E58" s="14" t="s">
        <v>14</v>
      </c>
      <c r="F58" s="14" t="s">
        <v>15</v>
      </c>
      <c r="G58" s="15">
        <v>1293</v>
      </c>
      <c r="H58" s="14" t="s">
        <v>16</v>
      </c>
      <c r="I58" s="12">
        <v>1.0669999999999999</v>
      </c>
      <c r="J58" s="14" t="s">
        <v>17</v>
      </c>
    </row>
    <row r="59" spans="1:10" ht="14.4" x14ac:dyDescent="0.3">
      <c r="A59" s="14" t="s">
        <v>3006</v>
      </c>
      <c r="B59" s="13" t="s">
        <v>765</v>
      </c>
      <c r="C59" s="14">
        <v>133962198</v>
      </c>
      <c r="D59" s="14" t="s">
        <v>31</v>
      </c>
      <c r="E59" s="14" t="s">
        <v>32</v>
      </c>
      <c r="F59" s="14" t="s">
        <v>33</v>
      </c>
      <c r="G59" s="15">
        <v>255</v>
      </c>
      <c r="H59" s="14" t="s">
        <v>23</v>
      </c>
      <c r="I59" s="12">
        <v>1</v>
      </c>
      <c r="J59" s="14" t="s">
        <v>637</v>
      </c>
    </row>
    <row r="60" spans="1:10" ht="14.4" x14ac:dyDescent="0.3">
      <c r="A60" s="17" t="s">
        <v>2066</v>
      </c>
      <c r="B60" s="14" t="s">
        <v>765</v>
      </c>
      <c r="C60" s="14">
        <v>133962198</v>
      </c>
      <c r="D60" s="17" t="s">
        <v>31</v>
      </c>
      <c r="E60" s="23" t="s">
        <v>32</v>
      </c>
      <c r="F60" s="23" t="s">
        <v>33</v>
      </c>
      <c r="G60" s="15">
        <v>255</v>
      </c>
      <c r="H60" s="24" t="s">
        <v>23</v>
      </c>
      <c r="I60" s="12">
        <v>1</v>
      </c>
      <c r="J60" s="17" t="s">
        <v>637</v>
      </c>
    </row>
    <row r="61" spans="1:10" ht="14.4" x14ac:dyDescent="0.3">
      <c r="A61" s="14" t="s">
        <v>2818</v>
      </c>
      <c r="B61" s="13" t="s">
        <v>1008</v>
      </c>
      <c r="C61" s="14">
        <v>134645294</v>
      </c>
      <c r="D61" s="14" t="s">
        <v>13</v>
      </c>
      <c r="E61" s="14" t="s">
        <v>14</v>
      </c>
      <c r="F61" s="14" t="s">
        <v>15</v>
      </c>
      <c r="G61" s="15">
        <v>1267</v>
      </c>
      <c r="H61" s="14" t="s">
        <v>16</v>
      </c>
      <c r="I61" s="12">
        <v>1.1000000000000001</v>
      </c>
      <c r="J61" s="14" t="s">
        <v>637</v>
      </c>
    </row>
    <row r="62" spans="1:10" ht="14.4" x14ac:dyDescent="0.3">
      <c r="A62" s="14" t="s">
        <v>2394</v>
      </c>
      <c r="B62" s="13" t="s">
        <v>992</v>
      </c>
      <c r="C62" s="14">
        <v>135748406</v>
      </c>
      <c r="D62" s="14" t="s">
        <v>43</v>
      </c>
      <c r="E62" s="14" t="s">
        <v>44</v>
      </c>
      <c r="F62" s="14" t="s">
        <v>45</v>
      </c>
      <c r="G62" s="15">
        <v>107</v>
      </c>
      <c r="H62" s="14" t="s">
        <v>46</v>
      </c>
      <c r="I62" s="12">
        <v>1</v>
      </c>
      <c r="J62" s="14" t="s">
        <v>637</v>
      </c>
    </row>
    <row r="63" spans="1:10" ht="14.4" x14ac:dyDescent="0.3">
      <c r="A63" s="14" t="s">
        <v>2515</v>
      </c>
      <c r="B63" s="13" t="s">
        <v>949</v>
      </c>
      <c r="C63" s="14">
        <v>136322243</v>
      </c>
      <c r="D63" s="14" t="s">
        <v>20</v>
      </c>
      <c r="E63" s="14" t="s">
        <v>21</v>
      </c>
      <c r="F63" s="14" t="s">
        <v>22</v>
      </c>
      <c r="G63" s="15">
        <v>106</v>
      </c>
      <c r="H63" s="14" t="s">
        <v>23</v>
      </c>
      <c r="I63" s="12">
        <v>1</v>
      </c>
      <c r="J63" s="14" t="s">
        <v>637</v>
      </c>
    </row>
    <row r="64" spans="1:10" ht="14.4" x14ac:dyDescent="0.3">
      <c r="A64" s="14" t="s">
        <v>2844</v>
      </c>
      <c r="B64" s="13" t="s">
        <v>260</v>
      </c>
      <c r="C64" s="14">
        <v>137889727</v>
      </c>
      <c r="D64" s="14" t="s">
        <v>20</v>
      </c>
      <c r="E64" s="14" t="s">
        <v>21</v>
      </c>
      <c r="F64" s="14" t="s">
        <v>22</v>
      </c>
      <c r="G64" s="15">
        <v>102</v>
      </c>
      <c r="H64" s="14" t="s">
        <v>23</v>
      </c>
      <c r="I64" s="12">
        <v>0.97</v>
      </c>
      <c r="J64" s="14" t="s">
        <v>17</v>
      </c>
    </row>
    <row r="65" spans="1:10" ht="14.4" x14ac:dyDescent="0.3">
      <c r="A65" s="17" t="s">
        <v>2005</v>
      </c>
      <c r="B65" s="14" t="s">
        <v>260</v>
      </c>
      <c r="C65" s="14">
        <v>137889727</v>
      </c>
      <c r="D65" s="17" t="s">
        <v>20</v>
      </c>
      <c r="E65" s="23" t="s">
        <v>21</v>
      </c>
      <c r="F65" s="23" t="s">
        <v>22</v>
      </c>
      <c r="G65" s="15">
        <v>102</v>
      </c>
      <c r="H65" s="24" t="s">
        <v>23</v>
      </c>
      <c r="I65" s="12">
        <v>0.97</v>
      </c>
      <c r="J65" s="17" t="s">
        <v>17</v>
      </c>
    </row>
    <row r="66" spans="1:10" ht="14.4" x14ac:dyDescent="0.3">
      <c r="A66" s="14" t="s">
        <v>2999</v>
      </c>
      <c r="B66" s="13" t="s">
        <v>1010</v>
      </c>
      <c r="C66" s="14">
        <v>139517578</v>
      </c>
      <c r="D66" s="14" t="s">
        <v>43</v>
      </c>
      <c r="E66" s="14" t="s">
        <v>44</v>
      </c>
      <c r="F66" s="14" t="s">
        <v>45</v>
      </c>
      <c r="G66" s="15">
        <v>108</v>
      </c>
      <c r="H66" s="14" t="s">
        <v>46</v>
      </c>
      <c r="I66" s="12">
        <v>1</v>
      </c>
      <c r="J66" s="14" t="s">
        <v>637</v>
      </c>
    </row>
    <row r="67" spans="1:10" ht="14.4" x14ac:dyDescent="0.3">
      <c r="A67" s="14" t="s">
        <v>2689</v>
      </c>
      <c r="B67" s="13" t="s">
        <v>152</v>
      </c>
      <c r="C67" s="14">
        <v>140567531</v>
      </c>
      <c r="D67" s="14" t="s">
        <v>59</v>
      </c>
      <c r="E67" s="16" t="s">
        <v>1604</v>
      </c>
      <c r="F67" s="16" t="s">
        <v>1605</v>
      </c>
      <c r="G67" s="15">
        <v>2055</v>
      </c>
      <c r="H67" s="14" t="s">
        <v>60</v>
      </c>
      <c r="I67" s="12">
        <v>1.0669999999999999</v>
      </c>
      <c r="J67" s="14" t="s">
        <v>17</v>
      </c>
    </row>
    <row r="68" spans="1:10" ht="14.4" x14ac:dyDescent="0.3">
      <c r="A68" s="14" t="s">
        <v>2352</v>
      </c>
      <c r="B68" s="13" t="s">
        <v>526</v>
      </c>
      <c r="C68" s="14">
        <v>142407211</v>
      </c>
      <c r="D68" s="14" t="s">
        <v>35</v>
      </c>
      <c r="E68" s="14" t="s">
        <v>36</v>
      </c>
      <c r="F68" s="14" t="s">
        <v>26</v>
      </c>
      <c r="G68" s="15">
        <v>514</v>
      </c>
      <c r="H68" s="14" t="s">
        <v>37</v>
      </c>
      <c r="I68" s="12">
        <v>0.98939999999999995</v>
      </c>
      <c r="J68" s="14" t="s">
        <v>17</v>
      </c>
    </row>
    <row r="69" spans="1:10" ht="14.4" x14ac:dyDescent="0.3">
      <c r="A69" s="14" t="s">
        <v>2680</v>
      </c>
      <c r="B69" s="13" t="s">
        <v>555</v>
      </c>
      <c r="C69" s="14">
        <v>143407992</v>
      </c>
      <c r="D69" s="14" t="s">
        <v>29</v>
      </c>
      <c r="E69" s="16" t="s">
        <v>1600</v>
      </c>
      <c r="F69" s="16" t="s">
        <v>1601</v>
      </c>
      <c r="G69" s="15">
        <v>208</v>
      </c>
      <c r="H69" s="14" t="s">
        <v>23</v>
      </c>
      <c r="I69" s="12">
        <v>0.97</v>
      </c>
      <c r="J69" s="14" t="s">
        <v>17</v>
      </c>
    </row>
    <row r="70" spans="1:10" ht="14.4" x14ac:dyDescent="0.3">
      <c r="A70" s="17" t="s">
        <v>1928</v>
      </c>
      <c r="B70" s="14" t="s">
        <v>555</v>
      </c>
      <c r="C70" s="14">
        <v>143407992</v>
      </c>
      <c r="D70" s="17" t="s">
        <v>29</v>
      </c>
      <c r="E70" s="16" t="s">
        <v>1600</v>
      </c>
      <c r="F70" s="16" t="s">
        <v>1601</v>
      </c>
      <c r="G70" s="15">
        <v>208</v>
      </c>
      <c r="H70" s="24" t="s">
        <v>23</v>
      </c>
      <c r="I70" s="12">
        <v>0.97</v>
      </c>
      <c r="J70" s="17" t="s">
        <v>17</v>
      </c>
    </row>
    <row r="71" spans="1:10" ht="14.4" x14ac:dyDescent="0.3">
      <c r="A71" s="14" t="s">
        <v>2156</v>
      </c>
      <c r="B71" s="13" t="s">
        <v>164</v>
      </c>
      <c r="C71" s="14">
        <v>144192704</v>
      </c>
      <c r="D71" s="14" t="s">
        <v>43</v>
      </c>
      <c r="E71" s="14" t="s">
        <v>44</v>
      </c>
      <c r="F71" s="14" t="s">
        <v>45</v>
      </c>
      <c r="G71" s="15">
        <v>104</v>
      </c>
      <c r="H71" s="14" t="s">
        <v>46</v>
      </c>
      <c r="I71" s="12">
        <v>0.97</v>
      </c>
      <c r="J71" s="14" t="s">
        <v>17</v>
      </c>
    </row>
    <row r="72" spans="1:10" ht="14.4" x14ac:dyDescent="0.3">
      <c r="A72" s="14" t="s">
        <v>2157</v>
      </c>
      <c r="B72" s="13" t="s">
        <v>164</v>
      </c>
      <c r="C72" s="14">
        <v>144192704</v>
      </c>
      <c r="D72" s="14" t="s">
        <v>43</v>
      </c>
      <c r="E72" s="14" t="s">
        <v>44</v>
      </c>
      <c r="F72" s="14" t="s">
        <v>45</v>
      </c>
      <c r="G72" s="15">
        <v>104</v>
      </c>
      <c r="H72" s="14" t="s">
        <v>46</v>
      </c>
      <c r="I72" s="12">
        <v>0.97</v>
      </c>
      <c r="J72" s="14" t="s">
        <v>17</v>
      </c>
    </row>
    <row r="73" spans="1:10" ht="14.4" x14ac:dyDescent="0.3">
      <c r="A73" s="14" t="s">
        <v>2279</v>
      </c>
      <c r="B73" s="13" t="s">
        <v>682</v>
      </c>
      <c r="C73" s="14">
        <v>145643190</v>
      </c>
      <c r="D73" s="14" t="s">
        <v>13</v>
      </c>
      <c r="E73" s="14" t="s">
        <v>14</v>
      </c>
      <c r="F73" s="14" t="s">
        <v>15</v>
      </c>
      <c r="G73" s="15">
        <v>1205</v>
      </c>
      <c r="H73" s="14" t="s">
        <v>16</v>
      </c>
      <c r="I73" s="12">
        <v>1.1000000000000001</v>
      </c>
      <c r="J73" s="14" t="s">
        <v>637</v>
      </c>
    </row>
    <row r="74" spans="1:10" ht="14.4" x14ac:dyDescent="0.3">
      <c r="A74" s="14" t="s">
        <v>2772</v>
      </c>
      <c r="B74" s="13" t="s">
        <v>600</v>
      </c>
      <c r="C74" s="14">
        <v>146439203</v>
      </c>
      <c r="D74" s="14" t="s">
        <v>29</v>
      </c>
      <c r="E74" s="16" t="s">
        <v>1600</v>
      </c>
      <c r="F74" s="16" t="s">
        <v>1601</v>
      </c>
      <c r="G74" s="15">
        <v>202</v>
      </c>
      <c r="H74" s="14" t="s">
        <v>23</v>
      </c>
      <c r="I74" s="12">
        <v>0.97</v>
      </c>
      <c r="J74" s="14" t="s">
        <v>17</v>
      </c>
    </row>
    <row r="75" spans="1:10" ht="14.4" x14ac:dyDescent="0.3">
      <c r="A75" s="17" t="s">
        <v>1969</v>
      </c>
      <c r="B75" s="14" t="s">
        <v>600</v>
      </c>
      <c r="C75" s="14">
        <v>146439203</v>
      </c>
      <c r="D75" s="17" t="s">
        <v>29</v>
      </c>
      <c r="E75" s="16" t="s">
        <v>1600</v>
      </c>
      <c r="F75" s="16" t="s">
        <v>1601</v>
      </c>
      <c r="G75" s="15">
        <v>202</v>
      </c>
      <c r="H75" s="24" t="s">
        <v>23</v>
      </c>
      <c r="I75" s="12">
        <v>0.97</v>
      </c>
      <c r="J75" s="17" t="s">
        <v>17</v>
      </c>
    </row>
    <row r="76" spans="1:10" ht="14.4" x14ac:dyDescent="0.3">
      <c r="A76" s="14" t="s">
        <v>2243</v>
      </c>
      <c r="B76" s="13" t="s">
        <v>891</v>
      </c>
      <c r="C76" s="14">
        <v>147468840</v>
      </c>
      <c r="D76" s="14" t="s">
        <v>29</v>
      </c>
      <c r="E76" s="16" t="s">
        <v>1600</v>
      </c>
      <c r="F76" s="16" t="s">
        <v>1601</v>
      </c>
      <c r="G76" s="15">
        <v>203</v>
      </c>
      <c r="H76" s="14" t="s">
        <v>23</v>
      </c>
      <c r="I76" s="12">
        <v>1</v>
      </c>
      <c r="J76" s="14" t="s">
        <v>637</v>
      </c>
    </row>
    <row r="77" spans="1:10" ht="14.4" x14ac:dyDescent="0.3">
      <c r="A77" s="14" t="s">
        <v>2215</v>
      </c>
      <c r="B77" s="13" t="s">
        <v>90</v>
      </c>
      <c r="C77" s="14">
        <v>148141897</v>
      </c>
      <c r="D77" s="14" t="s">
        <v>35</v>
      </c>
      <c r="E77" s="14" t="s">
        <v>36</v>
      </c>
      <c r="F77" s="14" t="s">
        <v>26</v>
      </c>
      <c r="G77" s="15">
        <v>522</v>
      </c>
      <c r="H77" s="14" t="s">
        <v>37</v>
      </c>
      <c r="I77" s="12">
        <v>0.98939999999999995</v>
      </c>
      <c r="J77" s="14" t="s">
        <v>17</v>
      </c>
    </row>
    <row r="78" spans="1:10" ht="14.4" x14ac:dyDescent="0.3">
      <c r="A78" s="14" t="s">
        <v>2535</v>
      </c>
      <c r="B78" s="13" t="s">
        <v>718</v>
      </c>
      <c r="C78" s="14">
        <v>148948410</v>
      </c>
      <c r="D78" s="14" t="s">
        <v>1566</v>
      </c>
      <c r="E78" s="16" t="s">
        <v>1596</v>
      </c>
      <c r="F78" s="16" t="s">
        <v>1597</v>
      </c>
      <c r="G78" s="15">
        <v>1250</v>
      </c>
      <c r="H78" s="14" t="s">
        <v>23</v>
      </c>
      <c r="I78" s="12">
        <v>1.1000000000000001</v>
      </c>
      <c r="J78" s="14" t="s">
        <v>637</v>
      </c>
    </row>
    <row r="79" spans="1:10" ht="14.4" x14ac:dyDescent="0.3">
      <c r="A79" s="17" t="s">
        <v>1845</v>
      </c>
      <c r="B79" s="14" t="s">
        <v>718</v>
      </c>
      <c r="C79" s="14">
        <v>148948410</v>
      </c>
      <c r="D79" s="17" t="s">
        <v>1566</v>
      </c>
      <c r="E79" s="16" t="s">
        <v>1596</v>
      </c>
      <c r="F79" s="16" t="s">
        <v>1597</v>
      </c>
      <c r="G79" s="15">
        <v>1250</v>
      </c>
      <c r="H79" s="24" t="s">
        <v>23</v>
      </c>
      <c r="I79" s="12">
        <v>1.1000000000000001</v>
      </c>
      <c r="J79" s="17" t="s">
        <v>637</v>
      </c>
    </row>
    <row r="80" spans="1:10" ht="14.4" x14ac:dyDescent="0.3">
      <c r="A80" s="14" t="s">
        <v>2990</v>
      </c>
      <c r="B80" s="13" t="s">
        <v>700</v>
      </c>
      <c r="C80" s="14">
        <v>149890448</v>
      </c>
      <c r="D80" s="14" t="s">
        <v>29</v>
      </c>
      <c r="E80" s="16" t="s">
        <v>1600</v>
      </c>
      <c r="F80" s="16" t="s">
        <v>1601</v>
      </c>
      <c r="G80" s="15">
        <v>1209</v>
      </c>
      <c r="H80" s="14" t="s">
        <v>23</v>
      </c>
      <c r="I80" s="12">
        <v>1.1000000000000001</v>
      </c>
      <c r="J80" s="14" t="s">
        <v>637</v>
      </c>
    </row>
    <row r="81" spans="1:10" ht="14.4" x14ac:dyDescent="0.3">
      <c r="A81" s="17" t="s">
        <v>2059</v>
      </c>
      <c r="B81" s="14" t="s">
        <v>700</v>
      </c>
      <c r="C81" s="14">
        <v>149890448</v>
      </c>
      <c r="D81" s="17" t="s">
        <v>29</v>
      </c>
      <c r="E81" s="16" t="s">
        <v>1600</v>
      </c>
      <c r="F81" s="16" t="s">
        <v>1601</v>
      </c>
      <c r="G81" s="15">
        <v>1209</v>
      </c>
      <c r="H81" s="24" t="s">
        <v>23</v>
      </c>
      <c r="I81" s="12">
        <v>1.1000000000000001</v>
      </c>
      <c r="J81" s="17" t="s">
        <v>637</v>
      </c>
    </row>
    <row r="82" spans="1:10" ht="14.4" x14ac:dyDescent="0.3">
      <c r="A82" s="14" t="s">
        <v>2867</v>
      </c>
      <c r="B82" s="13" t="s">
        <v>234</v>
      </c>
      <c r="C82" s="14">
        <v>150737922</v>
      </c>
      <c r="D82" s="14" t="s">
        <v>13</v>
      </c>
      <c r="E82" s="14" t="s">
        <v>14</v>
      </c>
      <c r="F82" s="14" t="s">
        <v>15</v>
      </c>
      <c r="G82" s="15">
        <v>1258</v>
      </c>
      <c r="H82" s="14" t="s">
        <v>16</v>
      </c>
      <c r="I82" s="12">
        <v>1.0669999999999999</v>
      </c>
      <c r="J82" s="14" t="s">
        <v>17</v>
      </c>
    </row>
    <row r="83" spans="1:10" ht="14.4" x14ac:dyDescent="0.3">
      <c r="A83" s="14" t="s">
        <v>2816</v>
      </c>
      <c r="B83" s="13" t="s">
        <v>878</v>
      </c>
      <c r="C83" s="14">
        <v>150872963</v>
      </c>
      <c r="D83" s="14" t="s">
        <v>20</v>
      </c>
      <c r="E83" s="14" t="s">
        <v>21</v>
      </c>
      <c r="F83" s="14" t="s">
        <v>22</v>
      </c>
      <c r="G83" s="15">
        <v>102</v>
      </c>
      <c r="H83" s="14" t="s">
        <v>23</v>
      </c>
      <c r="I83" s="12">
        <v>1</v>
      </c>
      <c r="J83" s="14" t="s">
        <v>637</v>
      </c>
    </row>
    <row r="84" spans="1:10" ht="14.4" x14ac:dyDescent="0.3">
      <c r="A84" s="14" t="s">
        <v>3038</v>
      </c>
      <c r="B84" s="13" t="s">
        <v>606</v>
      </c>
      <c r="C84" s="14">
        <v>151285081</v>
      </c>
      <c r="D84" s="14" t="s">
        <v>1566</v>
      </c>
      <c r="E84" s="16" t="s">
        <v>1596</v>
      </c>
      <c r="F84" s="16" t="s">
        <v>1597</v>
      </c>
      <c r="G84" s="15">
        <v>212</v>
      </c>
      <c r="H84" s="14" t="s">
        <v>23</v>
      </c>
      <c r="I84" s="12">
        <v>0.98939999999999995</v>
      </c>
      <c r="J84" s="14" t="s">
        <v>17</v>
      </c>
    </row>
    <row r="85" spans="1:10" ht="14.4" x14ac:dyDescent="0.3">
      <c r="A85" s="17" t="s">
        <v>2078</v>
      </c>
      <c r="B85" s="14" t="s">
        <v>606</v>
      </c>
      <c r="C85" s="14">
        <v>151285081</v>
      </c>
      <c r="D85" s="17" t="s">
        <v>1566</v>
      </c>
      <c r="E85" s="16" t="s">
        <v>1596</v>
      </c>
      <c r="F85" s="16" t="s">
        <v>1597</v>
      </c>
      <c r="G85" s="15">
        <v>212</v>
      </c>
      <c r="H85" s="24" t="s">
        <v>23</v>
      </c>
      <c r="I85" s="12">
        <v>0.98939999999999995</v>
      </c>
      <c r="J85" s="17" t="s">
        <v>17</v>
      </c>
    </row>
    <row r="86" spans="1:10" ht="14.4" x14ac:dyDescent="0.3">
      <c r="A86" s="14" t="s">
        <v>2754</v>
      </c>
      <c r="B86" s="13" t="s">
        <v>318</v>
      </c>
      <c r="C86" s="14">
        <v>151468376</v>
      </c>
      <c r="D86" s="14" t="s">
        <v>31</v>
      </c>
      <c r="E86" s="14" t="s">
        <v>32</v>
      </c>
      <c r="F86" s="14" t="s">
        <v>33</v>
      </c>
      <c r="G86" s="15">
        <v>252</v>
      </c>
      <c r="H86" s="14" t="s">
        <v>23</v>
      </c>
      <c r="I86" s="12">
        <v>0.97</v>
      </c>
      <c r="J86" s="14" t="s">
        <v>17</v>
      </c>
    </row>
    <row r="87" spans="1:10" ht="14.4" x14ac:dyDescent="0.3">
      <c r="A87" s="17" t="s">
        <v>1962</v>
      </c>
      <c r="B87" s="14" t="s">
        <v>318</v>
      </c>
      <c r="C87" s="14">
        <v>151468376</v>
      </c>
      <c r="D87" s="17" t="s">
        <v>31</v>
      </c>
      <c r="E87" s="23" t="s">
        <v>32</v>
      </c>
      <c r="F87" s="23" t="s">
        <v>33</v>
      </c>
      <c r="G87" s="15">
        <v>252</v>
      </c>
      <c r="H87" s="24" t="s">
        <v>23</v>
      </c>
      <c r="I87" s="12">
        <v>0.97</v>
      </c>
      <c r="J87" s="17" t="s">
        <v>17</v>
      </c>
    </row>
    <row r="88" spans="1:10" ht="14.4" x14ac:dyDescent="0.3">
      <c r="A88" s="14" t="s">
        <v>2229</v>
      </c>
      <c r="B88" s="13" t="s">
        <v>940</v>
      </c>
      <c r="C88" s="14">
        <v>151849736</v>
      </c>
      <c r="D88" s="14" t="s">
        <v>20</v>
      </c>
      <c r="E88" s="14" t="s">
        <v>21</v>
      </c>
      <c r="F88" s="14" t="s">
        <v>22</v>
      </c>
      <c r="G88" s="15">
        <v>102</v>
      </c>
      <c r="H88" s="14" t="s">
        <v>23</v>
      </c>
      <c r="I88" s="12">
        <v>1</v>
      </c>
      <c r="J88" s="14" t="s">
        <v>637</v>
      </c>
    </row>
    <row r="89" spans="1:10" ht="14.4" x14ac:dyDescent="0.3">
      <c r="A89" s="14" t="s">
        <v>2690</v>
      </c>
      <c r="B89" s="13" t="s">
        <v>390</v>
      </c>
      <c r="C89" s="14">
        <v>153202599</v>
      </c>
      <c r="D89" s="14" t="s">
        <v>31</v>
      </c>
      <c r="E89" s="14" t="s">
        <v>32</v>
      </c>
      <c r="F89" s="14" t="s">
        <v>33</v>
      </c>
      <c r="G89" s="15">
        <v>264</v>
      </c>
      <c r="H89" s="14" t="s">
        <v>23</v>
      </c>
      <c r="I89" s="12">
        <v>0.97</v>
      </c>
      <c r="J89" s="14" t="s">
        <v>17</v>
      </c>
    </row>
    <row r="90" spans="1:10" ht="14.4" x14ac:dyDescent="0.3">
      <c r="A90" s="17" t="s">
        <v>1933</v>
      </c>
      <c r="B90" s="14" t="s">
        <v>390</v>
      </c>
      <c r="C90" s="14">
        <v>153202599</v>
      </c>
      <c r="D90" s="17" t="s">
        <v>31</v>
      </c>
      <c r="E90" s="23" t="s">
        <v>32</v>
      </c>
      <c r="F90" s="23" t="s">
        <v>33</v>
      </c>
      <c r="G90" s="15">
        <v>264</v>
      </c>
      <c r="H90" s="24" t="s">
        <v>23</v>
      </c>
      <c r="I90" s="12">
        <v>0.97</v>
      </c>
      <c r="J90" s="17" t="s">
        <v>17</v>
      </c>
    </row>
    <row r="91" spans="1:10" ht="14.4" x14ac:dyDescent="0.3">
      <c r="A91" s="14" t="s">
        <v>2976</v>
      </c>
      <c r="B91" s="13" t="s">
        <v>264</v>
      </c>
      <c r="C91" s="14">
        <v>153707988</v>
      </c>
      <c r="D91" s="14" t="s">
        <v>31</v>
      </c>
      <c r="E91" s="14" t="s">
        <v>32</v>
      </c>
      <c r="F91" s="14" t="s">
        <v>33</v>
      </c>
      <c r="G91" s="15">
        <v>274</v>
      </c>
      <c r="H91" s="14" t="s">
        <v>23</v>
      </c>
      <c r="I91" s="12">
        <v>0.97</v>
      </c>
      <c r="J91" s="14" t="s">
        <v>17</v>
      </c>
    </row>
    <row r="92" spans="1:10" ht="14.4" x14ac:dyDescent="0.3">
      <c r="A92" s="17" t="s">
        <v>2052</v>
      </c>
      <c r="B92" s="14" t="s">
        <v>264</v>
      </c>
      <c r="C92" s="14">
        <v>153707988</v>
      </c>
      <c r="D92" s="17" t="s">
        <v>31</v>
      </c>
      <c r="E92" s="23" t="s">
        <v>32</v>
      </c>
      <c r="F92" s="23" t="s">
        <v>33</v>
      </c>
      <c r="G92" s="15">
        <v>274</v>
      </c>
      <c r="H92" s="24" t="s">
        <v>23</v>
      </c>
      <c r="I92" s="12">
        <v>0.97</v>
      </c>
      <c r="J92" s="17" t="s">
        <v>17</v>
      </c>
    </row>
    <row r="93" spans="1:10" ht="14.4" x14ac:dyDescent="0.3">
      <c r="A93" s="14" t="s">
        <v>2954</v>
      </c>
      <c r="B93" s="13" t="s">
        <v>803</v>
      </c>
      <c r="C93" s="14">
        <v>154611602</v>
      </c>
      <c r="D93" s="14" t="s">
        <v>31</v>
      </c>
      <c r="E93" s="14" t="s">
        <v>32</v>
      </c>
      <c r="F93" s="14" t="s">
        <v>33</v>
      </c>
      <c r="G93" s="15">
        <v>204</v>
      </c>
      <c r="H93" s="14" t="s">
        <v>23</v>
      </c>
      <c r="I93" s="12">
        <v>1</v>
      </c>
      <c r="J93" s="14" t="s">
        <v>637</v>
      </c>
    </row>
    <row r="94" spans="1:10" ht="14.4" x14ac:dyDescent="0.3">
      <c r="A94" s="17" t="s">
        <v>2041</v>
      </c>
      <c r="B94" s="14" t="s">
        <v>803</v>
      </c>
      <c r="C94" s="14">
        <v>154611602</v>
      </c>
      <c r="D94" s="17" t="s">
        <v>31</v>
      </c>
      <c r="E94" s="23" t="s">
        <v>32</v>
      </c>
      <c r="F94" s="23" t="s">
        <v>33</v>
      </c>
      <c r="G94" s="15">
        <v>204</v>
      </c>
      <c r="H94" s="24" t="s">
        <v>23</v>
      </c>
      <c r="I94" s="12">
        <v>1</v>
      </c>
      <c r="J94" s="17" t="s">
        <v>637</v>
      </c>
    </row>
    <row r="95" spans="1:10" ht="14.4" x14ac:dyDescent="0.3">
      <c r="A95" s="14" t="s">
        <v>2780</v>
      </c>
      <c r="B95" s="13" t="s">
        <v>672</v>
      </c>
      <c r="C95" s="14">
        <v>155096253</v>
      </c>
      <c r="D95" s="14" t="s">
        <v>59</v>
      </c>
      <c r="E95" s="16" t="s">
        <v>1604</v>
      </c>
      <c r="F95" s="16" t="s">
        <v>1605</v>
      </c>
      <c r="G95" s="15">
        <v>2068</v>
      </c>
      <c r="H95" s="14" t="s">
        <v>60</v>
      </c>
      <c r="I95" s="12">
        <v>1.1000000000000001</v>
      </c>
      <c r="J95" s="14" t="s">
        <v>637</v>
      </c>
    </row>
    <row r="96" spans="1:10" ht="14.4" x14ac:dyDescent="0.3">
      <c r="A96" s="14" t="s">
        <v>2972</v>
      </c>
      <c r="B96" s="13" t="s">
        <v>292</v>
      </c>
      <c r="C96" s="14">
        <v>156367664</v>
      </c>
      <c r="D96" s="14" t="s">
        <v>29</v>
      </c>
      <c r="E96" s="16" t="s">
        <v>1600</v>
      </c>
      <c r="F96" s="16" t="s">
        <v>1601</v>
      </c>
      <c r="G96" s="15">
        <v>212</v>
      </c>
      <c r="H96" s="14" t="s">
        <v>23</v>
      </c>
      <c r="I96" s="12">
        <v>0.97</v>
      </c>
      <c r="J96" s="14" t="s">
        <v>17</v>
      </c>
    </row>
    <row r="97" spans="1:10" ht="14.4" x14ac:dyDescent="0.3">
      <c r="A97" s="17" t="s">
        <v>2051</v>
      </c>
      <c r="B97" s="14" t="s">
        <v>292</v>
      </c>
      <c r="C97" s="14">
        <v>156367664</v>
      </c>
      <c r="D97" s="17" t="s">
        <v>29</v>
      </c>
      <c r="E97" s="16" t="s">
        <v>1600</v>
      </c>
      <c r="F97" s="16" t="s">
        <v>1601</v>
      </c>
      <c r="G97" s="15">
        <v>212</v>
      </c>
      <c r="H97" s="24" t="s">
        <v>23</v>
      </c>
      <c r="I97" s="12">
        <v>0.97</v>
      </c>
      <c r="J97" s="17" t="s">
        <v>17</v>
      </c>
    </row>
    <row r="98" spans="1:10" ht="14.4" x14ac:dyDescent="0.3">
      <c r="A98" s="14" t="s">
        <v>2884</v>
      </c>
      <c r="B98" s="13" t="s">
        <v>592</v>
      </c>
      <c r="C98" s="14">
        <v>158119410</v>
      </c>
      <c r="D98" s="14" t="s">
        <v>39</v>
      </c>
      <c r="E98" s="16" t="s">
        <v>1598</v>
      </c>
      <c r="F98" s="16" t="s">
        <v>1599</v>
      </c>
      <c r="G98" s="15">
        <v>201</v>
      </c>
      <c r="H98" s="14" t="s">
        <v>23</v>
      </c>
      <c r="I98" s="12">
        <v>0.97</v>
      </c>
      <c r="J98" s="14" t="s">
        <v>17</v>
      </c>
    </row>
    <row r="99" spans="1:10" ht="14.4" x14ac:dyDescent="0.3">
      <c r="A99" s="17" t="s">
        <v>2022</v>
      </c>
      <c r="B99" s="14" t="s">
        <v>592</v>
      </c>
      <c r="C99" s="14">
        <v>158119410</v>
      </c>
      <c r="D99" s="17" t="s">
        <v>39</v>
      </c>
      <c r="E99" s="16" t="s">
        <v>1598</v>
      </c>
      <c r="F99" s="16" t="s">
        <v>1599</v>
      </c>
      <c r="G99" s="15">
        <v>201</v>
      </c>
      <c r="H99" s="24" t="s">
        <v>23</v>
      </c>
      <c r="I99" s="12">
        <v>0.97</v>
      </c>
      <c r="J99" s="17" t="s">
        <v>17</v>
      </c>
    </row>
    <row r="100" spans="1:10" ht="14.4" x14ac:dyDescent="0.3">
      <c r="A100" s="14" t="s">
        <v>3054</v>
      </c>
      <c r="B100" s="13" t="s">
        <v>695</v>
      </c>
      <c r="C100" s="14">
        <v>158261809</v>
      </c>
      <c r="D100" s="14" t="s">
        <v>1566</v>
      </c>
      <c r="E100" s="16" t="s">
        <v>1596</v>
      </c>
      <c r="F100" s="16" t="s">
        <v>1597</v>
      </c>
      <c r="G100" s="15">
        <v>503</v>
      </c>
      <c r="H100" s="14" t="s">
        <v>23</v>
      </c>
      <c r="I100" s="12">
        <v>1.02</v>
      </c>
      <c r="J100" s="14" t="s">
        <v>637</v>
      </c>
    </row>
    <row r="101" spans="1:10" ht="14.4" x14ac:dyDescent="0.3">
      <c r="A101" s="17" t="s">
        <v>2087</v>
      </c>
      <c r="B101" s="14" t="s">
        <v>695</v>
      </c>
      <c r="C101" s="14">
        <v>158261809</v>
      </c>
      <c r="D101" s="17" t="s">
        <v>1566</v>
      </c>
      <c r="E101" s="16" t="s">
        <v>1596</v>
      </c>
      <c r="F101" s="16" t="s">
        <v>1597</v>
      </c>
      <c r="G101" s="15">
        <v>503</v>
      </c>
      <c r="H101" s="24" t="s">
        <v>23</v>
      </c>
      <c r="I101" s="12">
        <v>1.02</v>
      </c>
      <c r="J101" s="17" t="s">
        <v>637</v>
      </c>
    </row>
    <row r="102" spans="1:10" ht="14.4" x14ac:dyDescent="0.3">
      <c r="A102" s="14" t="s">
        <v>2929</v>
      </c>
      <c r="B102" s="13" t="s">
        <v>698</v>
      </c>
      <c r="C102" s="14">
        <v>159371117</v>
      </c>
      <c r="D102" s="14" t="s">
        <v>39</v>
      </c>
      <c r="E102" s="16" t="s">
        <v>1598</v>
      </c>
      <c r="F102" s="16" t="s">
        <v>1599</v>
      </c>
      <c r="G102" s="15">
        <v>205</v>
      </c>
      <c r="H102" s="14" t="s">
        <v>23</v>
      </c>
      <c r="I102" s="12">
        <v>1</v>
      </c>
      <c r="J102" s="14" t="s">
        <v>637</v>
      </c>
    </row>
    <row r="103" spans="1:10" ht="14.4" x14ac:dyDescent="0.3">
      <c r="A103" s="17" t="s">
        <v>2030</v>
      </c>
      <c r="B103" s="14" t="s">
        <v>698</v>
      </c>
      <c r="C103" s="14">
        <v>159371117</v>
      </c>
      <c r="D103" s="17" t="s">
        <v>39</v>
      </c>
      <c r="E103" s="16" t="s">
        <v>1598</v>
      </c>
      <c r="F103" s="16" t="s">
        <v>1599</v>
      </c>
      <c r="G103" s="15">
        <v>205</v>
      </c>
      <c r="H103" s="24" t="s">
        <v>23</v>
      </c>
      <c r="I103" s="12">
        <v>1</v>
      </c>
      <c r="J103" s="17" t="s">
        <v>637</v>
      </c>
    </row>
    <row r="104" spans="1:10" ht="14.4" x14ac:dyDescent="0.3">
      <c r="A104" s="14" t="s">
        <v>2949</v>
      </c>
      <c r="B104" s="13" t="s">
        <v>114</v>
      </c>
      <c r="C104" s="14">
        <v>160783379</v>
      </c>
      <c r="D104" s="14" t="s">
        <v>29</v>
      </c>
      <c r="E104" s="16" t="s">
        <v>1600</v>
      </c>
      <c r="F104" s="16" t="s">
        <v>1601</v>
      </c>
      <c r="G104" s="15">
        <v>220</v>
      </c>
      <c r="H104" s="14" t="s">
        <v>23</v>
      </c>
      <c r="I104" s="12">
        <v>0.97</v>
      </c>
      <c r="J104" s="14" t="s">
        <v>17</v>
      </c>
    </row>
    <row r="105" spans="1:10" ht="14.4" x14ac:dyDescent="0.3">
      <c r="A105" s="17" t="s">
        <v>2038</v>
      </c>
      <c r="B105" s="14" t="s">
        <v>114</v>
      </c>
      <c r="C105" s="14">
        <v>160783379</v>
      </c>
      <c r="D105" s="17" t="s">
        <v>29</v>
      </c>
      <c r="E105" s="16" t="s">
        <v>1600</v>
      </c>
      <c r="F105" s="16" t="s">
        <v>1601</v>
      </c>
      <c r="G105" s="15">
        <v>220</v>
      </c>
      <c r="H105" s="24" t="s">
        <v>23</v>
      </c>
      <c r="I105" s="12">
        <v>0.97</v>
      </c>
      <c r="J105" s="17" t="s">
        <v>17</v>
      </c>
    </row>
    <row r="106" spans="1:10" ht="14.4" x14ac:dyDescent="0.3">
      <c r="A106" s="14" t="s">
        <v>2618</v>
      </c>
      <c r="B106" s="13" t="s">
        <v>62</v>
      </c>
      <c r="C106" s="14">
        <v>161639669</v>
      </c>
      <c r="D106" s="14" t="s">
        <v>59</v>
      </c>
      <c r="E106" s="16" t="s">
        <v>1604</v>
      </c>
      <c r="F106" s="16" t="s">
        <v>1605</v>
      </c>
      <c r="G106" s="15">
        <v>2128</v>
      </c>
      <c r="H106" s="14" t="s">
        <v>60</v>
      </c>
      <c r="I106" s="12">
        <v>1.0669999999999999</v>
      </c>
      <c r="J106" s="14" t="s">
        <v>17</v>
      </c>
    </row>
    <row r="107" spans="1:10" ht="14.4" x14ac:dyDescent="0.3">
      <c r="A107" s="14" t="s">
        <v>2601</v>
      </c>
      <c r="B107" s="13" t="s">
        <v>82</v>
      </c>
      <c r="C107" s="14">
        <v>162316012</v>
      </c>
      <c r="D107" s="14" t="s">
        <v>1566</v>
      </c>
      <c r="E107" s="16" t="s">
        <v>1596</v>
      </c>
      <c r="F107" s="16" t="s">
        <v>1597</v>
      </c>
      <c r="G107" s="15">
        <v>219</v>
      </c>
      <c r="H107" s="14" t="s">
        <v>23</v>
      </c>
      <c r="I107" s="12">
        <v>0.98939999999999995</v>
      </c>
      <c r="J107" s="14" t="s">
        <v>17</v>
      </c>
    </row>
    <row r="108" spans="1:10" ht="14.4" x14ac:dyDescent="0.3">
      <c r="A108" s="17" t="s">
        <v>1879</v>
      </c>
      <c r="B108" s="14" t="s">
        <v>82</v>
      </c>
      <c r="C108" s="14">
        <v>162316012</v>
      </c>
      <c r="D108" s="17" t="s">
        <v>1566</v>
      </c>
      <c r="E108" s="16" t="s">
        <v>1596</v>
      </c>
      <c r="F108" s="16" t="s">
        <v>1597</v>
      </c>
      <c r="G108" s="15">
        <v>219</v>
      </c>
      <c r="H108" s="24" t="s">
        <v>23</v>
      </c>
      <c r="I108" s="12">
        <v>0.98939999999999995</v>
      </c>
      <c r="J108" s="17" t="s">
        <v>17</v>
      </c>
    </row>
    <row r="109" spans="1:10" ht="14.4" x14ac:dyDescent="0.3">
      <c r="A109" s="14" t="s">
        <v>2375</v>
      </c>
      <c r="B109" s="13" t="s">
        <v>817</v>
      </c>
      <c r="C109" s="14">
        <v>164355745</v>
      </c>
      <c r="D109" s="14" t="s">
        <v>1566</v>
      </c>
      <c r="E109" s="16" t="s">
        <v>1596</v>
      </c>
      <c r="F109" s="16" t="s">
        <v>1597</v>
      </c>
      <c r="G109" s="15">
        <v>219</v>
      </c>
      <c r="H109" s="14" t="s">
        <v>23</v>
      </c>
      <c r="I109" s="12">
        <v>1.02</v>
      </c>
      <c r="J109" s="14" t="s">
        <v>637</v>
      </c>
    </row>
    <row r="110" spans="1:10" ht="14.4" x14ac:dyDescent="0.3">
      <c r="A110" s="17" t="s">
        <v>1777</v>
      </c>
      <c r="B110" s="14" t="s">
        <v>817</v>
      </c>
      <c r="C110" s="14">
        <v>164355745</v>
      </c>
      <c r="D110" s="17" t="s">
        <v>1566</v>
      </c>
      <c r="E110" s="16" t="s">
        <v>1596</v>
      </c>
      <c r="F110" s="16" t="s">
        <v>1597</v>
      </c>
      <c r="G110" s="15">
        <v>219</v>
      </c>
      <c r="H110" s="24" t="s">
        <v>23</v>
      </c>
      <c r="I110" s="12">
        <v>1.02</v>
      </c>
      <c r="J110" s="17" t="s">
        <v>637</v>
      </c>
    </row>
    <row r="111" spans="1:10" ht="14.4" x14ac:dyDescent="0.3">
      <c r="A111" s="14" t="s">
        <v>2528</v>
      </c>
      <c r="B111" s="13" t="s">
        <v>71</v>
      </c>
      <c r="C111" s="14">
        <v>164428037</v>
      </c>
      <c r="D111" s="14" t="s">
        <v>35</v>
      </c>
      <c r="E111" s="14" t="s">
        <v>36</v>
      </c>
      <c r="F111" s="14" t="s">
        <v>26</v>
      </c>
      <c r="G111" s="15">
        <v>545</v>
      </c>
      <c r="H111" s="14" t="s">
        <v>37</v>
      </c>
      <c r="I111" s="12">
        <v>0.98939999999999995</v>
      </c>
      <c r="J111" s="14" t="s">
        <v>17</v>
      </c>
    </row>
    <row r="112" spans="1:10" ht="14.4" x14ac:dyDescent="0.3">
      <c r="A112" s="14" t="s">
        <v>3112</v>
      </c>
      <c r="B112" s="13" t="s">
        <v>75</v>
      </c>
      <c r="C112" s="14">
        <v>165748138</v>
      </c>
      <c r="D112" s="14" t="s">
        <v>43</v>
      </c>
      <c r="E112" s="14" t="s">
        <v>44</v>
      </c>
      <c r="F112" s="14" t="s">
        <v>45</v>
      </c>
      <c r="G112" s="15">
        <v>104</v>
      </c>
      <c r="H112" s="14" t="s">
        <v>46</v>
      </c>
      <c r="I112" s="12">
        <v>0.97</v>
      </c>
      <c r="J112" s="14" t="s">
        <v>17</v>
      </c>
    </row>
    <row r="113" spans="1:10" ht="14.4" x14ac:dyDescent="0.3">
      <c r="A113" s="14" t="s">
        <v>3083</v>
      </c>
      <c r="B113" s="13" t="s">
        <v>127</v>
      </c>
      <c r="C113" s="14">
        <v>165921010</v>
      </c>
      <c r="D113" s="14" t="s">
        <v>20</v>
      </c>
      <c r="E113" s="14" t="s">
        <v>21</v>
      </c>
      <c r="F113" s="14" t="s">
        <v>22</v>
      </c>
      <c r="G113" s="15">
        <v>105</v>
      </c>
      <c r="H113" s="14" t="s">
        <v>23</v>
      </c>
      <c r="I113" s="12">
        <v>0.97</v>
      </c>
      <c r="J113" s="14" t="s">
        <v>17</v>
      </c>
    </row>
    <row r="114" spans="1:10" ht="14.4" x14ac:dyDescent="0.3">
      <c r="A114" s="17" t="s">
        <v>2100</v>
      </c>
      <c r="B114" s="14" t="s">
        <v>127</v>
      </c>
      <c r="C114" s="14">
        <v>165921010</v>
      </c>
      <c r="D114" s="17" t="s">
        <v>20</v>
      </c>
      <c r="E114" s="23" t="s">
        <v>21</v>
      </c>
      <c r="F114" s="23" t="s">
        <v>22</v>
      </c>
      <c r="G114" s="15">
        <v>105</v>
      </c>
      <c r="H114" s="24" t="s">
        <v>23</v>
      </c>
      <c r="I114" s="12">
        <v>0.97</v>
      </c>
      <c r="J114" s="17" t="s">
        <v>17</v>
      </c>
    </row>
    <row r="115" spans="1:10" ht="14.4" x14ac:dyDescent="0.3">
      <c r="A115" s="14" t="s">
        <v>2345</v>
      </c>
      <c r="B115" s="13" t="s">
        <v>909</v>
      </c>
      <c r="C115" s="14">
        <v>166012208</v>
      </c>
      <c r="D115" s="14" t="s">
        <v>29</v>
      </c>
      <c r="E115" s="16" t="s">
        <v>1600</v>
      </c>
      <c r="F115" s="16" t="s">
        <v>1601</v>
      </c>
      <c r="G115" s="15">
        <v>215</v>
      </c>
      <c r="H115" s="14" t="s">
        <v>23</v>
      </c>
      <c r="I115" s="12">
        <v>1</v>
      </c>
      <c r="J115" s="14" t="s">
        <v>637</v>
      </c>
    </row>
    <row r="116" spans="1:10" ht="14.4" x14ac:dyDescent="0.3">
      <c r="A116" s="14" t="s">
        <v>2980</v>
      </c>
      <c r="B116" s="13" t="s">
        <v>417</v>
      </c>
      <c r="C116" s="14">
        <v>168945926</v>
      </c>
      <c r="D116" s="14" t="s">
        <v>1566</v>
      </c>
      <c r="E116" s="16" t="s">
        <v>1596</v>
      </c>
      <c r="F116" s="16" t="s">
        <v>1597</v>
      </c>
      <c r="G116" s="15">
        <v>209</v>
      </c>
      <c r="H116" s="14" t="s">
        <v>23</v>
      </c>
      <c r="I116" s="12">
        <v>0.98939999999999995</v>
      </c>
      <c r="J116" s="14" t="s">
        <v>17</v>
      </c>
    </row>
    <row r="117" spans="1:10" ht="14.4" x14ac:dyDescent="0.3">
      <c r="A117" s="17" t="s">
        <v>2055</v>
      </c>
      <c r="B117" s="14" t="s">
        <v>417</v>
      </c>
      <c r="C117" s="14">
        <v>168945926</v>
      </c>
      <c r="D117" s="17" t="s">
        <v>1566</v>
      </c>
      <c r="E117" s="16" t="s">
        <v>1596</v>
      </c>
      <c r="F117" s="16" t="s">
        <v>1597</v>
      </c>
      <c r="G117" s="15">
        <v>209</v>
      </c>
      <c r="H117" s="24" t="s">
        <v>23</v>
      </c>
      <c r="I117" s="12">
        <v>0.98939999999999995</v>
      </c>
      <c r="J117" s="17" t="s">
        <v>17</v>
      </c>
    </row>
    <row r="118" spans="1:10" ht="14.4" x14ac:dyDescent="0.3">
      <c r="A118" s="14" t="s">
        <v>2668</v>
      </c>
      <c r="B118" s="13" t="s">
        <v>587</v>
      </c>
      <c r="C118" s="14">
        <v>169382100</v>
      </c>
      <c r="D118" s="14" t="s">
        <v>43</v>
      </c>
      <c r="E118" s="14" t="s">
        <v>44</v>
      </c>
      <c r="F118" s="14" t="s">
        <v>45</v>
      </c>
      <c r="G118" s="15">
        <v>109</v>
      </c>
      <c r="H118" s="14" t="s">
        <v>46</v>
      </c>
      <c r="I118" s="12">
        <v>0.97</v>
      </c>
      <c r="J118" s="14" t="s">
        <v>17</v>
      </c>
    </row>
    <row r="119" spans="1:10" ht="14.4" x14ac:dyDescent="0.3">
      <c r="A119" s="14" t="s">
        <v>3065</v>
      </c>
      <c r="B119" s="13" t="s">
        <v>534</v>
      </c>
      <c r="C119" s="14">
        <v>170440284</v>
      </c>
      <c r="D119" s="14" t="s">
        <v>1566</v>
      </c>
      <c r="E119" s="16" t="s">
        <v>1596</v>
      </c>
      <c r="F119" s="16" t="s">
        <v>1597</v>
      </c>
      <c r="G119" s="15">
        <v>204</v>
      </c>
      <c r="H119" s="14" t="s">
        <v>23</v>
      </c>
      <c r="I119" s="12">
        <v>0.98939999999999995</v>
      </c>
      <c r="J119" s="14" t="s">
        <v>17</v>
      </c>
    </row>
    <row r="120" spans="1:10" ht="14.4" x14ac:dyDescent="0.3">
      <c r="A120" s="17" t="s">
        <v>2091</v>
      </c>
      <c r="B120" s="14" t="s">
        <v>534</v>
      </c>
      <c r="C120" s="14">
        <v>170440284</v>
      </c>
      <c r="D120" s="17" t="s">
        <v>1566</v>
      </c>
      <c r="E120" s="16" t="s">
        <v>1596</v>
      </c>
      <c r="F120" s="16" t="s">
        <v>1597</v>
      </c>
      <c r="G120" s="15">
        <v>204</v>
      </c>
      <c r="H120" s="24" t="s">
        <v>23</v>
      </c>
      <c r="I120" s="12">
        <v>0.98939999999999995</v>
      </c>
      <c r="J120" s="17" t="s">
        <v>17</v>
      </c>
    </row>
    <row r="121" spans="1:10" ht="14.4" x14ac:dyDescent="0.3">
      <c r="A121" s="14" t="s">
        <v>2944</v>
      </c>
      <c r="B121" s="13" t="s">
        <v>241</v>
      </c>
      <c r="C121" s="14">
        <v>170458104</v>
      </c>
      <c r="D121" s="14" t="s">
        <v>39</v>
      </c>
      <c r="E121" s="16" t="s">
        <v>1598</v>
      </c>
      <c r="F121" s="16" t="s">
        <v>1599</v>
      </c>
      <c r="G121" s="15">
        <v>208</v>
      </c>
      <c r="H121" s="14" t="s">
        <v>23</v>
      </c>
      <c r="I121" s="12">
        <v>0.97</v>
      </c>
      <c r="J121" s="14" t="s">
        <v>17</v>
      </c>
    </row>
    <row r="122" spans="1:10" ht="14.4" x14ac:dyDescent="0.3">
      <c r="A122" s="17" t="s">
        <v>2036</v>
      </c>
      <c r="B122" s="14" t="s">
        <v>241</v>
      </c>
      <c r="C122" s="14">
        <v>170458104</v>
      </c>
      <c r="D122" s="17" t="s">
        <v>39</v>
      </c>
      <c r="E122" s="16" t="s">
        <v>1598</v>
      </c>
      <c r="F122" s="16" t="s">
        <v>1599</v>
      </c>
      <c r="G122" s="15">
        <v>208</v>
      </c>
      <c r="H122" s="24" t="s">
        <v>23</v>
      </c>
      <c r="I122" s="12">
        <v>0.97</v>
      </c>
      <c r="J122" s="17" t="s">
        <v>17</v>
      </c>
    </row>
    <row r="123" spans="1:10" ht="14.4" x14ac:dyDescent="0.3">
      <c r="A123" s="14" t="s">
        <v>2574</v>
      </c>
      <c r="B123" s="13" t="s">
        <v>104</v>
      </c>
      <c r="C123" s="14">
        <v>170788827</v>
      </c>
      <c r="D123" s="14" t="s">
        <v>43</v>
      </c>
      <c r="E123" s="14" t="s">
        <v>44</v>
      </c>
      <c r="F123" s="14" t="s">
        <v>45</v>
      </c>
      <c r="G123" s="15">
        <v>109</v>
      </c>
      <c r="H123" s="14" t="s">
        <v>46</v>
      </c>
      <c r="I123" s="12">
        <v>0.97</v>
      </c>
      <c r="J123" s="14" t="s">
        <v>17</v>
      </c>
    </row>
    <row r="124" spans="1:10" ht="14.4" x14ac:dyDescent="0.3">
      <c r="A124" s="14" t="s">
        <v>2445</v>
      </c>
      <c r="B124" s="13" t="s">
        <v>793</v>
      </c>
      <c r="C124" s="14">
        <v>170954499</v>
      </c>
      <c r="D124" s="14" t="s">
        <v>31</v>
      </c>
      <c r="E124" s="14" t="s">
        <v>32</v>
      </c>
      <c r="F124" s="14" t="s">
        <v>33</v>
      </c>
      <c r="G124" s="15">
        <v>218</v>
      </c>
      <c r="H124" s="14" t="s">
        <v>23</v>
      </c>
      <c r="I124" s="12">
        <v>1</v>
      </c>
      <c r="J124" s="14" t="s">
        <v>637</v>
      </c>
    </row>
    <row r="125" spans="1:10" ht="14.4" x14ac:dyDescent="0.3">
      <c r="A125" s="17" t="s">
        <v>1801</v>
      </c>
      <c r="B125" s="14" t="s">
        <v>793</v>
      </c>
      <c r="C125" s="14">
        <v>170954499</v>
      </c>
      <c r="D125" s="17" t="s">
        <v>31</v>
      </c>
      <c r="E125" s="23" t="s">
        <v>32</v>
      </c>
      <c r="F125" s="23" t="s">
        <v>33</v>
      </c>
      <c r="G125" s="15">
        <v>218</v>
      </c>
      <c r="H125" s="24" t="s">
        <v>23</v>
      </c>
      <c r="I125" s="12">
        <v>1</v>
      </c>
      <c r="J125" s="17" t="s">
        <v>637</v>
      </c>
    </row>
    <row r="126" spans="1:10" ht="14.4" x14ac:dyDescent="0.3">
      <c r="A126" s="14" t="s">
        <v>3005</v>
      </c>
      <c r="B126" s="13" t="s">
        <v>835</v>
      </c>
      <c r="C126" s="14">
        <v>171411950</v>
      </c>
      <c r="D126" s="14" t="s">
        <v>25</v>
      </c>
      <c r="E126" s="16" t="s">
        <v>1602</v>
      </c>
      <c r="F126" s="16" t="s">
        <v>1603</v>
      </c>
      <c r="G126" s="15">
        <v>220</v>
      </c>
      <c r="H126" s="14" t="s">
        <v>27</v>
      </c>
      <c r="I126" s="12">
        <v>1.02</v>
      </c>
      <c r="J126" s="14" t="s">
        <v>637</v>
      </c>
    </row>
    <row r="127" spans="1:10" ht="14.4" x14ac:dyDescent="0.3">
      <c r="A127" s="14" t="s">
        <v>2737</v>
      </c>
      <c r="B127" s="13" t="s">
        <v>332</v>
      </c>
      <c r="C127" s="14">
        <v>171872744</v>
      </c>
      <c r="D127" s="14" t="s">
        <v>20</v>
      </c>
      <c r="E127" s="14" t="s">
        <v>21</v>
      </c>
      <c r="F127" s="14" t="s">
        <v>22</v>
      </c>
      <c r="G127" s="15">
        <v>105</v>
      </c>
      <c r="H127" s="14" t="s">
        <v>23</v>
      </c>
      <c r="I127" s="12">
        <v>0.97</v>
      </c>
      <c r="J127" s="14" t="s">
        <v>17</v>
      </c>
    </row>
    <row r="128" spans="1:10" ht="14.4" x14ac:dyDescent="0.3">
      <c r="A128" s="17" t="s">
        <v>1950</v>
      </c>
      <c r="B128" s="14" t="s">
        <v>332</v>
      </c>
      <c r="C128" s="14">
        <v>171872744</v>
      </c>
      <c r="D128" s="17" t="s">
        <v>20</v>
      </c>
      <c r="E128" s="23" t="s">
        <v>21</v>
      </c>
      <c r="F128" s="23" t="s">
        <v>22</v>
      </c>
      <c r="G128" s="15">
        <v>105</v>
      </c>
      <c r="H128" s="24" t="s">
        <v>23</v>
      </c>
      <c r="I128" s="12">
        <v>0.97</v>
      </c>
      <c r="J128" s="17" t="s">
        <v>17</v>
      </c>
    </row>
    <row r="129" spans="1:10" ht="14.4" x14ac:dyDescent="0.3">
      <c r="A129" s="14" t="s">
        <v>2413</v>
      </c>
      <c r="B129" s="13" t="s">
        <v>967</v>
      </c>
      <c r="C129" s="14">
        <v>172564131</v>
      </c>
      <c r="D129" s="14" t="s">
        <v>35</v>
      </c>
      <c r="E129" s="14" t="s">
        <v>36</v>
      </c>
      <c r="F129" s="14" t="s">
        <v>26</v>
      </c>
      <c r="G129" s="15">
        <v>521</v>
      </c>
      <c r="H129" s="14" t="s">
        <v>37</v>
      </c>
      <c r="I129" s="12">
        <v>1.02</v>
      </c>
      <c r="J129" s="14" t="s">
        <v>637</v>
      </c>
    </row>
    <row r="130" spans="1:10" ht="14.4" x14ac:dyDescent="0.3">
      <c r="A130" s="14" t="s">
        <v>2390</v>
      </c>
      <c r="B130" s="13" t="s">
        <v>1018</v>
      </c>
      <c r="C130" s="14">
        <v>175099853</v>
      </c>
      <c r="D130" s="14" t="s">
        <v>20</v>
      </c>
      <c r="E130" s="14" t="s">
        <v>21</v>
      </c>
      <c r="F130" s="14" t="s">
        <v>22</v>
      </c>
      <c r="G130" s="15">
        <v>105</v>
      </c>
      <c r="H130" s="14" t="s">
        <v>23</v>
      </c>
      <c r="I130" s="12">
        <v>1</v>
      </c>
      <c r="J130" s="14" t="s">
        <v>637</v>
      </c>
    </row>
    <row r="131" spans="1:10" ht="14.4" x14ac:dyDescent="0.3">
      <c r="A131" s="14" t="s">
        <v>2933</v>
      </c>
      <c r="B131" s="13" t="s">
        <v>495</v>
      </c>
      <c r="C131" s="14">
        <v>176470999</v>
      </c>
      <c r="D131" s="14" t="s">
        <v>13</v>
      </c>
      <c r="E131" s="14" t="s">
        <v>14</v>
      </c>
      <c r="F131" s="14" t="s">
        <v>15</v>
      </c>
      <c r="G131" s="15">
        <v>1312</v>
      </c>
      <c r="H131" s="14" t="s">
        <v>16</v>
      </c>
      <c r="I131" s="12">
        <v>1.0669999999999999</v>
      </c>
      <c r="J131" s="14" t="s">
        <v>17</v>
      </c>
    </row>
    <row r="132" spans="1:10" ht="14.4" x14ac:dyDescent="0.3">
      <c r="A132" s="14" t="s">
        <v>3098</v>
      </c>
      <c r="B132" s="13" t="s">
        <v>771</v>
      </c>
      <c r="C132" s="14">
        <v>177421075</v>
      </c>
      <c r="D132" s="14" t="s">
        <v>39</v>
      </c>
      <c r="E132" s="16" t="s">
        <v>1598</v>
      </c>
      <c r="F132" s="16" t="s">
        <v>1599</v>
      </c>
      <c r="G132" s="15">
        <v>110</v>
      </c>
      <c r="H132" s="14" t="s">
        <v>23</v>
      </c>
      <c r="I132" s="12">
        <v>1</v>
      </c>
      <c r="J132" s="14" t="s">
        <v>637</v>
      </c>
    </row>
    <row r="133" spans="1:10" ht="14.4" x14ac:dyDescent="0.3">
      <c r="A133" s="17" t="s">
        <v>2108</v>
      </c>
      <c r="B133" s="14" t="s">
        <v>771</v>
      </c>
      <c r="C133" s="14">
        <v>177421075</v>
      </c>
      <c r="D133" s="17" t="s">
        <v>39</v>
      </c>
      <c r="E133" s="16" t="s">
        <v>1598</v>
      </c>
      <c r="F133" s="16" t="s">
        <v>1599</v>
      </c>
      <c r="G133" s="15">
        <v>110</v>
      </c>
      <c r="H133" s="24" t="s">
        <v>23</v>
      </c>
      <c r="I133" s="12">
        <v>1</v>
      </c>
      <c r="J133" s="17" t="s">
        <v>637</v>
      </c>
    </row>
    <row r="134" spans="1:10" ht="14.4" x14ac:dyDescent="0.3">
      <c r="A134" s="14" t="s">
        <v>2256</v>
      </c>
      <c r="B134" s="13" t="s">
        <v>864</v>
      </c>
      <c r="C134" s="14">
        <v>177538467</v>
      </c>
      <c r="D134" s="14" t="s">
        <v>31</v>
      </c>
      <c r="E134" s="14" t="s">
        <v>32</v>
      </c>
      <c r="F134" s="14" t="s">
        <v>33</v>
      </c>
      <c r="G134" s="15">
        <v>251</v>
      </c>
      <c r="H134" s="14" t="s">
        <v>23</v>
      </c>
      <c r="I134" s="12">
        <v>1</v>
      </c>
      <c r="J134" s="14" t="s">
        <v>637</v>
      </c>
    </row>
    <row r="135" spans="1:10" ht="14.4" x14ac:dyDescent="0.3">
      <c r="A135" s="14" t="s">
        <v>2849</v>
      </c>
      <c r="B135" s="13" t="s">
        <v>288</v>
      </c>
      <c r="C135" s="14">
        <v>178063750</v>
      </c>
      <c r="D135" s="14" t="s">
        <v>43</v>
      </c>
      <c r="E135" s="14" t="s">
        <v>44</v>
      </c>
      <c r="F135" s="14" t="s">
        <v>45</v>
      </c>
      <c r="G135" s="15">
        <v>106</v>
      </c>
      <c r="H135" s="14" t="s">
        <v>46</v>
      </c>
      <c r="I135" s="12">
        <v>0.97</v>
      </c>
      <c r="J135" s="14" t="s">
        <v>17</v>
      </c>
    </row>
    <row r="136" spans="1:10" ht="14.4" x14ac:dyDescent="0.3">
      <c r="A136" s="14" t="s">
        <v>2209</v>
      </c>
      <c r="B136" s="13" t="s">
        <v>514</v>
      </c>
      <c r="C136" s="14">
        <v>178747953</v>
      </c>
      <c r="D136" s="14" t="s">
        <v>20</v>
      </c>
      <c r="E136" s="14" t="s">
        <v>21</v>
      </c>
      <c r="F136" s="14" t="s">
        <v>22</v>
      </c>
      <c r="G136" s="15">
        <v>110</v>
      </c>
      <c r="H136" s="14" t="s">
        <v>23</v>
      </c>
      <c r="I136" s="12">
        <v>0.97</v>
      </c>
      <c r="J136" s="14" t="s">
        <v>17</v>
      </c>
    </row>
    <row r="137" spans="1:10" ht="14.4" x14ac:dyDescent="0.3">
      <c r="A137" s="17" t="s">
        <v>1625</v>
      </c>
      <c r="B137" s="14" t="s">
        <v>514</v>
      </c>
      <c r="C137" s="14">
        <v>178747953</v>
      </c>
      <c r="D137" s="17" t="s">
        <v>20</v>
      </c>
      <c r="E137" s="23" t="s">
        <v>21</v>
      </c>
      <c r="F137" s="23" t="s">
        <v>22</v>
      </c>
      <c r="G137" s="15">
        <v>110</v>
      </c>
      <c r="H137" s="24" t="s">
        <v>23</v>
      </c>
      <c r="I137" s="12">
        <v>0.97</v>
      </c>
      <c r="J137" s="17" t="s">
        <v>17</v>
      </c>
    </row>
    <row r="138" spans="1:10" ht="14.4" x14ac:dyDescent="0.3">
      <c r="A138" s="14" t="s">
        <v>2502</v>
      </c>
      <c r="B138" s="13" t="s">
        <v>369</v>
      </c>
      <c r="C138" s="14">
        <v>179281171</v>
      </c>
      <c r="D138" s="14" t="s">
        <v>43</v>
      </c>
      <c r="E138" s="14" t="s">
        <v>44</v>
      </c>
      <c r="F138" s="14" t="s">
        <v>45</v>
      </c>
      <c r="G138" s="15">
        <v>110</v>
      </c>
      <c r="H138" s="14" t="s">
        <v>46</v>
      </c>
      <c r="I138" s="12">
        <v>0.97</v>
      </c>
      <c r="J138" s="14" t="s">
        <v>17</v>
      </c>
    </row>
    <row r="139" spans="1:10" ht="14.4" x14ac:dyDescent="0.3">
      <c r="A139" s="14" t="s">
        <v>2718</v>
      </c>
      <c r="B139" s="13" t="s">
        <v>209</v>
      </c>
      <c r="C139" s="14">
        <v>179337362</v>
      </c>
      <c r="D139" s="14" t="s">
        <v>43</v>
      </c>
      <c r="E139" s="14" t="s">
        <v>44</v>
      </c>
      <c r="F139" s="14" t="s">
        <v>45</v>
      </c>
      <c r="G139" s="15">
        <v>101</v>
      </c>
      <c r="H139" s="14" t="s">
        <v>46</v>
      </c>
      <c r="I139" s="12">
        <v>0.97</v>
      </c>
      <c r="J139" s="14" t="s">
        <v>17</v>
      </c>
    </row>
    <row r="140" spans="1:10" ht="14.4" x14ac:dyDescent="0.3">
      <c r="A140" s="14" t="s">
        <v>3068</v>
      </c>
      <c r="B140" s="13" t="s">
        <v>585</v>
      </c>
      <c r="C140" s="14">
        <v>180178974</v>
      </c>
      <c r="D140" s="14" t="s">
        <v>13</v>
      </c>
      <c r="E140" s="14" t="s">
        <v>14</v>
      </c>
      <c r="F140" s="14" t="s">
        <v>15</v>
      </c>
      <c r="G140" s="15">
        <v>1291</v>
      </c>
      <c r="H140" s="14" t="s">
        <v>16</v>
      </c>
      <c r="I140" s="12">
        <v>1.0669999999999999</v>
      </c>
      <c r="J140" s="14" t="s">
        <v>17</v>
      </c>
    </row>
    <row r="141" spans="1:10" ht="14.4" x14ac:dyDescent="0.3">
      <c r="A141" s="14" t="s">
        <v>2403</v>
      </c>
      <c r="B141" s="13" t="s">
        <v>865</v>
      </c>
      <c r="C141" s="14">
        <v>181240325</v>
      </c>
      <c r="D141" s="14" t="s">
        <v>29</v>
      </c>
      <c r="E141" s="16" t="s">
        <v>1601</v>
      </c>
      <c r="F141" s="16" t="s">
        <v>1601</v>
      </c>
      <c r="G141" s="15">
        <v>212</v>
      </c>
      <c r="H141" s="14" t="s">
        <v>23</v>
      </c>
      <c r="I141" s="12">
        <v>1</v>
      </c>
      <c r="J141" s="14" t="s">
        <v>637</v>
      </c>
    </row>
    <row r="142" spans="1:10" ht="14.4" x14ac:dyDescent="0.3">
      <c r="A142" s="14" t="s">
        <v>2573</v>
      </c>
      <c r="B142" s="13" t="s">
        <v>456</v>
      </c>
      <c r="C142" s="14">
        <v>181298630</v>
      </c>
      <c r="D142" s="14" t="s">
        <v>29</v>
      </c>
      <c r="E142" s="16" t="s">
        <v>1600</v>
      </c>
      <c r="F142" s="16" t="s">
        <v>1601</v>
      </c>
      <c r="G142" s="15">
        <v>203</v>
      </c>
      <c r="H142" s="14" t="s">
        <v>23</v>
      </c>
      <c r="I142" s="12">
        <v>0.97</v>
      </c>
      <c r="J142" s="14" t="s">
        <v>17</v>
      </c>
    </row>
    <row r="143" spans="1:10" ht="14.4" x14ac:dyDescent="0.3">
      <c r="A143" s="17" t="s">
        <v>1865</v>
      </c>
      <c r="B143" s="14" t="s">
        <v>456</v>
      </c>
      <c r="C143" s="14">
        <v>181298630</v>
      </c>
      <c r="D143" s="17" t="s">
        <v>29</v>
      </c>
      <c r="E143" s="16" t="s">
        <v>1600</v>
      </c>
      <c r="F143" s="16" t="s">
        <v>1601</v>
      </c>
      <c r="G143" s="15">
        <v>203</v>
      </c>
      <c r="H143" s="24" t="s">
        <v>23</v>
      </c>
      <c r="I143" s="12">
        <v>0.97</v>
      </c>
      <c r="J143" s="17" t="s">
        <v>17</v>
      </c>
    </row>
    <row r="144" spans="1:10" ht="14.4" x14ac:dyDescent="0.3">
      <c r="A144" s="14" t="s">
        <v>2491</v>
      </c>
      <c r="B144" s="13" t="s">
        <v>191</v>
      </c>
      <c r="C144" s="14">
        <v>181400844</v>
      </c>
      <c r="D144" s="14" t="s">
        <v>43</v>
      </c>
      <c r="E144" s="14" t="s">
        <v>44</v>
      </c>
      <c r="F144" s="14" t="s">
        <v>45</v>
      </c>
      <c r="G144" s="15">
        <v>100</v>
      </c>
      <c r="H144" s="14" t="s">
        <v>46</v>
      </c>
      <c r="I144" s="12">
        <v>0.97</v>
      </c>
      <c r="J144" s="14" t="s">
        <v>17</v>
      </c>
    </row>
    <row r="145" spans="1:10" ht="14.4" x14ac:dyDescent="0.3">
      <c r="A145" s="14" t="s">
        <v>2169</v>
      </c>
      <c r="B145" s="13" t="s">
        <v>303</v>
      </c>
      <c r="C145" s="14">
        <v>183331815</v>
      </c>
      <c r="D145" s="14" t="s">
        <v>59</v>
      </c>
      <c r="E145" s="16" t="s">
        <v>1604</v>
      </c>
      <c r="F145" s="16" t="s">
        <v>1605</v>
      </c>
      <c r="G145" s="15">
        <v>2038</v>
      </c>
      <c r="H145" s="14" t="s">
        <v>60</v>
      </c>
      <c r="I145" s="12">
        <v>1.0669999999999999</v>
      </c>
      <c r="J145" s="14" t="s">
        <v>17</v>
      </c>
    </row>
    <row r="146" spans="1:10" ht="14.4" x14ac:dyDescent="0.3">
      <c r="A146" s="14" t="s">
        <v>2414</v>
      </c>
      <c r="B146" s="13" t="s">
        <v>1021</v>
      </c>
      <c r="C146" s="14">
        <v>183582521</v>
      </c>
      <c r="D146" s="14" t="s">
        <v>35</v>
      </c>
      <c r="E146" s="14" t="s">
        <v>36</v>
      </c>
      <c r="F146" s="14" t="s">
        <v>26</v>
      </c>
      <c r="G146" s="15">
        <v>525</v>
      </c>
      <c r="H146" s="14" t="s">
        <v>37</v>
      </c>
      <c r="I146" s="12">
        <v>1.02</v>
      </c>
      <c r="J146" s="14" t="s">
        <v>637</v>
      </c>
    </row>
    <row r="147" spans="1:10" ht="14.4" x14ac:dyDescent="0.3">
      <c r="A147" s="14" t="s">
        <v>2446</v>
      </c>
      <c r="B147" s="13" t="s">
        <v>123</v>
      </c>
      <c r="C147" s="14">
        <v>185432450</v>
      </c>
      <c r="D147" s="14" t="s">
        <v>29</v>
      </c>
      <c r="E147" s="16" t="s">
        <v>1600</v>
      </c>
      <c r="F147" s="16" t="s">
        <v>1601</v>
      </c>
      <c r="G147" s="15">
        <v>207</v>
      </c>
      <c r="H147" s="14" t="s">
        <v>23</v>
      </c>
      <c r="I147" s="12">
        <v>0.97</v>
      </c>
      <c r="J147" s="14" t="s">
        <v>17</v>
      </c>
    </row>
    <row r="148" spans="1:10" ht="14.4" x14ac:dyDescent="0.3">
      <c r="A148" s="17" t="s">
        <v>1802</v>
      </c>
      <c r="B148" s="14" t="s">
        <v>123</v>
      </c>
      <c r="C148" s="14">
        <v>185432450</v>
      </c>
      <c r="D148" s="17" t="s">
        <v>29</v>
      </c>
      <c r="E148" s="16" t="s">
        <v>1600</v>
      </c>
      <c r="F148" s="16" t="s">
        <v>1601</v>
      </c>
      <c r="G148" s="15">
        <v>207</v>
      </c>
      <c r="H148" s="24" t="s">
        <v>23</v>
      </c>
      <c r="I148" s="12">
        <v>0.97</v>
      </c>
      <c r="J148" s="17" t="s">
        <v>17</v>
      </c>
    </row>
    <row r="149" spans="1:10" ht="14.4" x14ac:dyDescent="0.3">
      <c r="A149" s="14" t="s">
        <v>2941</v>
      </c>
      <c r="B149" s="13" t="s">
        <v>310</v>
      </c>
      <c r="C149" s="14">
        <v>186597448</v>
      </c>
      <c r="D149" s="14" t="s">
        <v>29</v>
      </c>
      <c r="E149" s="16" t="s">
        <v>1600</v>
      </c>
      <c r="F149" s="16" t="s">
        <v>1601</v>
      </c>
      <c r="G149" s="15">
        <v>205</v>
      </c>
      <c r="H149" s="14" t="s">
        <v>23</v>
      </c>
      <c r="I149" s="12">
        <v>0.97</v>
      </c>
      <c r="J149" s="14" t="s">
        <v>17</v>
      </c>
    </row>
    <row r="150" spans="1:10" ht="14.4" x14ac:dyDescent="0.3">
      <c r="A150" s="17" t="s">
        <v>2034</v>
      </c>
      <c r="B150" s="14" t="s">
        <v>310</v>
      </c>
      <c r="C150" s="14">
        <v>186597448</v>
      </c>
      <c r="D150" s="17" t="s">
        <v>29</v>
      </c>
      <c r="E150" s="16" t="s">
        <v>1600</v>
      </c>
      <c r="F150" s="16" t="s">
        <v>1601</v>
      </c>
      <c r="G150" s="15">
        <v>205</v>
      </c>
      <c r="H150" s="24" t="s">
        <v>23</v>
      </c>
      <c r="I150" s="12">
        <v>0.97</v>
      </c>
      <c r="J150" s="17" t="s">
        <v>17</v>
      </c>
    </row>
    <row r="151" spans="1:10" ht="14.4" x14ac:dyDescent="0.3">
      <c r="A151" s="14" t="s">
        <v>2516</v>
      </c>
      <c r="B151" s="13" t="s">
        <v>881</v>
      </c>
      <c r="C151" s="14">
        <v>186763747</v>
      </c>
      <c r="D151" s="14" t="s">
        <v>35</v>
      </c>
      <c r="E151" s="14" t="s">
        <v>36</v>
      </c>
      <c r="F151" s="14" t="s">
        <v>26</v>
      </c>
      <c r="G151" s="15">
        <v>502</v>
      </c>
      <c r="H151" s="14" t="s">
        <v>37</v>
      </c>
      <c r="I151" s="12">
        <v>1.02</v>
      </c>
      <c r="J151" s="14" t="s">
        <v>637</v>
      </c>
    </row>
    <row r="152" spans="1:10" ht="14.4" x14ac:dyDescent="0.3">
      <c r="A152" s="14" t="s">
        <v>2935</v>
      </c>
      <c r="B152" s="13" t="s">
        <v>112</v>
      </c>
      <c r="C152" s="14">
        <v>187323248</v>
      </c>
      <c r="D152" s="14" t="s">
        <v>35</v>
      </c>
      <c r="E152" s="14" t="s">
        <v>36</v>
      </c>
      <c r="F152" s="14" t="s">
        <v>26</v>
      </c>
      <c r="G152" s="15">
        <v>514</v>
      </c>
      <c r="H152" s="14" t="s">
        <v>37</v>
      </c>
      <c r="I152" s="12">
        <v>0.98939999999999995</v>
      </c>
      <c r="J152" s="14" t="s">
        <v>17</v>
      </c>
    </row>
    <row r="153" spans="1:10" ht="14.4" x14ac:dyDescent="0.3">
      <c r="A153" s="14" t="s">
        <v>2567</v>
      </c>
      <c r="B153" s="13" t="s">
        <v>299</v>
      </c>
      <c r="C153" s="14">
        <v>189108714</v>
      </c>
      <c r="D153" s="14" t="s">
        <v>35</v>
      </c>
      <c r="E153" s="14" t="s">
        <v>36</v>
      </c>
      <c r="F153" s="14" t="s">
        <v>26</v>
      </c>
      <c r="G153" s="15">
        <v>528</v>
      </c>
      <c r="H153" s="14" t="s">
        <v>37</v>
      </c>
      <c r="I153" s="12">
        <v>0.98939999999999995</v>
      </c>
      <c r="J153" s="14" t="s">
        <v>17</v>
      </c>
    </row>
    <row r="154" spans="1:10" ht="14.4" x14ac:dyDescent="0.3">
      <c r="A154" s="14" t="s">
        <v>2665</v>
      </c>
      <c r="B154" s="13" t="s">
        <v>581</v>
      </c>
      <c r="C154" s="14">
        <v>189423651</v>
      </c>
      <c r="D154" s="14" t="s">
        <v>31</v>
      </c>
      <c r="E154" s="14" t="s">
        <v>32</v>
      </c>
      <c r="F154" s="14" t="s">
        <v>33</v>
      </c>
      <c r="G154" s="15">
        <v>270</v>
      </c>
      <c r="H154" s="14" t="s">
        <v>23</v>
      </c>
      <c r="I154" s="12">
        <v>0.97</v>
      </c>
      <c r="J154" s="14" t="s">
        <v>17</v>
      </c>
    </row>
    <row r="155" spans="1:10" ht="14.4" x14ac:dyDescent="0.3">
      <c r="A155" s="17" t="s">
        <v>1922</v>
      </c>
      <c r="B155" s="14" t="s">
        <v>581</v>
      </c>
      <c r="C155" s="14">
        <v>189423651</v>
      </c>
      <c r="D155" s="17" t="s">
        <v>31</v>
      </c>
      <c r="E155" s="23" t="s">
        <v>32</v>
      </c>
      <c r="F155" s="23" t="s">
        <v>33</v>
      </c>
      <c r="G155" s="15">
        <v>270</v>
      </c>
      <c r="H155" s="24" t="s">
        <v>23</v>
      </c>
      <c r="I155" s="12">
        <v>0.97</v>
      </c>
      <c r="J155" s="17" t="s">
        <v>17</v>
      </c>
    </row>
    <row r="156" spans="1:10" ht="14.4" x14ac:dyDescent="0.3">
      <c r="A156" s="14" t="s">
        <v>2523</v>
      </c>
      <c r="B156" s="13" t="s">
        <v>976</v>
      </c>
      <c r="C156" s="14">
        <v>189823011</v>
      </c>
      <c r="D156" s="14" t="s">
        <v>35</v>
      </c>
      <c r="E156" s="14" t="s">
        <v>36</v>
      </c>
      <c r="F156" s="14" t="s">
        <v>26</v>
      </c>
      <c r="G156" s="15">
        <v>504</v>
      </c>
      <c r="H156" s="14" t="s">
        <v>37</v>
      </c>
      <c r="I156" s="12">
        <v>1.02</v>
      </c>
      <c r="J156" s="14" t="s">
        <v>637</v>
      </c>
    </row>
    <row r="157" spans="1:10" ht="14.4" x14ac:dyDescent="0.3">
      <c r="A157" s="14" t="s">
        <v>2947</v>
      </c>
      <c r="B157" s="13" t="s">
        <v>134</v>
      </c>
      <c r="C157" s="14">
        <v>190608230</v>
      </c>
      <c r="D157" s="14" t="s">
        <v>59</v>
      </c>
      <c r="E157" s="16" t="s">
        <v>1604</v>
      </c>
      <c r="F157" s="16" t="s">
        <v>1605</v>
      </c>
      <c r="G157" s="15">
        <v>2124</v>
      </c>
      <c r="H157" s="14" t="s">
        <v>60</v>
      </c>
      <c r="I157" s="12">
        <v>1.0669999999999999</v>
      </c>
      <c r="J157" s="14" t="s">
        <v>17</v>
      </c>
    </row>
    <row r="158" spans="1:10" ht="14.4" x14ac:dyDescent="0.3">
      <c r="A158" s="14" t="s">
        <v>2273</v>
      </c>
      <c r="B158" s="13" t="s">
        <v>259</v>
      </c>
      <c r="C158" s="14">
        <v>191972125</v>
      </c>
      <c r="D158" s="14" t="s">
        <v>39</v>
      </c>
      <c r="E158" s="16" t="s">
        <v>1598</v>
      </c>
      <c r="F158" s="16" t="s">
        <v>1599</v>
      </c>
      <c r="G158" s="15">
        <v>206</v>
      </c>
      <c r="H158" s="14" t="s">
        <v>23</v>
      </c>
      <c r="I158" s="12">
        <v>0.97</v>
      </c>
      <c r="J158" s="14" t="s">
        <v>17</v>
      </c>
    </row>
    <row r="159" spans="1:10" ht="14.4" x14ac:dyDescent="0.3">
      <c r="A159" s="17" t="s">
        <v>1725</v>
      </c>
      <c r="B159" s="14" t="s">
        <v>259</v>
      </c>
      <c r="C159" s="14">
        <v>191972125</v>
      </c>
      <c r="D159" s="17" t="s">
        <v>39</v>
      </c>
      <c r="E159" s="16" t="s">
        <v>1598</v>
      </c>
      <c r="F159" s="16" t="s">
        <v>1599</v>
      </c>
      <c r="G159" s="15">
        <v>206</v>
      </c>
      <c r="H159" s="24" t="s">
        <v>23</v>
      </c>
      <c r="I159" s="12">
        <v>0.97</v>
      </c>
      <c r="J159" s="17" t="s">
        <v>17</v>
      </c>
    </row>
    <row r="160" spans="1:10" ht="14.4" x14ac:dyDescent="0.3">
      <c r="A160" s="14" t="s">
        <v>2177</v>
      </c>
      <c r="B160" s="13" t="s">
        <v>364</v>
      </c>
      <c r="C160" s="14">
        <v>192015643</v>
      </c>
      <c r="D160" s="14" t="s">
        <v>29</v>
      </c>
      <c r="E160" s="16" t="s">
        <v>1600</v>
      </c>
      <c r="F160" s="16" t="s">
        <v>1601</v>
      </c>
      <c r="G160" s="15">
        <v>205</v>
      </c>
      <c r="H160" s="14" t="s">
        <v>23</v>
      </c>
      <c r="I160" s="12">
        <v>0.97</v>
      </c>
      <c r="J160" s="14" t="s">
        <v>17</v>
      </c>
    </row>
    <row r="161" spans="1:10" ht="14.4" x14ac:dyDescent="0.3">
      <c r="A161" s="17" t="s">
        <v>1692</v>
      </c>
      <c r="B161" s="14" t="s">
        <v>364</v>
      </c>
      <c r="C161" s="14">
        <v>192015643</v>
      </c>
      <c r="D161" s="17" t="s">
        <v>29</v>
      </c>
      <c r="E161" s="16" t="s">
        <v>1600</v>
      </c>
      <c r="F161" s="16" t="s">
        <v>1601</v>
      </c>
      <c r="G161" s="15">
        <v>205</v>
      </c>
      <c r="H161" s="24" t="s">
        <v>23</v>
      </c>
      <c r="I161" s="12">
        <v>0.97</v>
      </c>
      <c r="J161" s="17" t="s">
        <v>17</v>
      </c>
    </row>
    <row r="162" spans="1:10" ht="14.4" x14ac:dyDescent="0.3">
      <c r="A162" s="17" t="s">
        <v>1717</v>
      </c>
      <c r="B162" s="14" t="s">
        <v>364</v>
      </c>
      <c r="C162" s="14">
        <v>192015643</v>
      </c>
      <c r="D162" s="17" t="s">
        <v>29</v>
      </c>
      <c r="E162" s="16" t="s">
        <v>1600</v>
      </c>
      <c r="F162" s="16" t="s">
        <v>1601</v>
      </c>
      <c r="G162" s="15">
        <v>205</v>
      </c>
      <c r="H162" s="24" t="s">
        <v>23</v>
      </c>
      <c r="I162" s="12">
        <v>0.97</v>
      </c>
      <c r="J162" s="17" t="s">
        <v>17</v>
      </c>
    </row>
    <row r="163" spans="1:10" ht="14.4" x14ac:dyDescent="0.3">
      <c r="A163" s="14" t="s">
        <v>2239</v>
      </c>
      <c r="B163" s="13" t="s">
        <v>1028</v>
      </c>
      <c r="C163" s="14">
        <v>192744892</v>
      </c>
      <c r="D163" s="14" t="s">
        <v>43</v>
      </c>
      <c r="E163" s="14" t="s">
        <v>44</v>
      </c>
      <c r="F163" s="14" t="s">
        <v>45</v>
      </c>
      <c r="G163" s="15">
        <v>100</v>
      </c>
      <c r="H163" s="14" t="s">
        <v>46</v>
      </c>
      <c r="I163" s="12">
        <v>1</v>
      </c>
      <c r="J163" s="14" t="s">
        <v>637</v>
      </c>
    </row>
    <row r="164" spans="1:10" ht="14.4" x14ac:dyDescent="0.3">
      <c r="A164" s="14" t="s">
        <v>2347</v>
      </c>
      <c r="B164" s="13" t="s">
        <v>608</v>
      </c>
      <c r="C164" s="14">
        <v>192747008</v>
      </c>
      <c r="D164" s="14" t="s">
        <v>31</v>
      </c>
      <c r="E164" s="14" t="s">
        <v>32</v>
      </c>
      <c r="F164" s="14" t="s">
        <v>33</v>
      </c>
      <c r="G164" s="15">
        <v>275</v>
      </c>
      <c r="H164" s="14" t="s">
        <v>23</v>
      </c>
      <c r="I164" s="12">
        <v>0.97</v>
      </c>
      <c r="J164" s="14" t="s">
        <v>17</v>
      </c>
    </row>
    <row r="165" spans="1:10" ht="14.4" x14ac:dyDescent="0.3">
      <c r="A165" s="17" t="s">
        <v>1758</v>
      </c>
      <c r="B165" s="14" t="s">
        <v>608</v>
      </c>
      <c r="C165" s="14">
        <v>192747008</v>
      </c>
      <c r="D165" s="17" t="s">
        <v>31</v>
      </c>
      <c r="E165" s="23" t="s">
        <v>32</v>
      </c>
      <c r="F165" s="23" t="s">
        <v>33</v>
      </c>
      <c r="G165" s="15">
        <v>275</v>
      </c>
      <c r="H165" s="24" t="s">
        <v>23</v>
      </c>
      <c r="I165" s="12">
        <v>0.97</v>
      </c>
      <c r="J165" s="17" t="s">
        <v>17</v>
      </c>
    </row>
    <row r="166" spans="1:10" ht="14.4" x14ac:dyDescent="0.3">
      <c r="A166" s="14" t="s">
        <v>2271</v>
      </c>
      <c r="B166" s="13" t="s">
        <v>291</v>
      </c>
      <c r="C166" s="14">
        <v>192857759</v>
      </c>
      <c r="D166" s="14" t="s">
        <v>31</v>
      </c>
      <c r="E166" s="14" t="s">
        <v>32</v>
      </c>
      <c r="F166" s="14" t="s">
        <v>33</v>
      </c>
      <c r="G166" s="15">
        <v>251</v>
      </c>
      <c r="H166" s="14" t="s">
        <v>23</v>
      </c>
      <c r="I166" s="12">
        <v>0.97</v>
      </c>
      <c r="J166" s="14" t="s">
        <v>17</v>
      </c>
    </row>
    <row r="167" spans="1:10" ht="14.4" x14ac:dyDescent="0.3">
      <c r="A167" s="17" t="s">
        <v>1723</v>
      </c>
      <c r="B167" s="14" t="s">
        <v>291</v>
      </c>
      <c r="C167" s="14">
        <v>192857759</v>
      </c>
      <c r="D167" s="17" t="s">
        <v>31</v>
      </c>
      <c r="E167" s="23" t="s">
        <v>32</v>
      </c>
      <c r="F167" s="23" t="s">
        <v>33</v>
      </c>
      <c r="G167" s="15">
        <v>251</v>
      </c>
      <c r="H167" s="24" t="s">
        <v>23</v>
      </c>
      <c r="I167" s="12">
        <v>0.97</v>
      </c>
      <c r="J167" s="17" t="s">
        <v>17</v>
      </c>
    </row>
    <row r="168" spans="1:10" ht="14.4" x14ac:dyDescent="0.3">
      <c r="A168" s="14" t="s">
        <v>2416</v>
      </c>
      <c r="B168" s="13" t="s">
        <v>924</v>
      </c>
      <c r="C168" s="14">
        <v>196158774</v>
      </c>
      <c r="D168" s="14" t="s">
        <v>25</v>
      </c>
      <c r="E168" s="16" t="s">
        <v>1602</v>
      </c>
      <c r="F168" s="16" t="s">
        <v>1603</v>
      </c>
      <c r="G168" s="15">
        <v>214</v>
      </c>
      <c r="H168" s="14" t="s">
        <v>27</v>
      </c>
      <c r="I168" s="12">
        <v>1.02</v>
      </c>
      <c r="J168" s="14" t="s">
        <v>637</v>
      </c>
    </row>
    <row r="169" spans="1:10" ht="14.4" x14ac:dyDescent="0.3">
      <c r="A169" s="14" t="s">
        <v>2276</v>
      </c>
      <c r="B169" s="13" t="s">
        <v>380</v>
      </c>
      <c r="C169" s="14">
        <v>197448363</v>
      </c>
      <c r="D169" s="14" t="s">
        <v>35</v>
      </c>
      <c r="E169" s="14" t="s">
        <v>36</v>
      </c>
      <c r="F169" s="14" t="s">
        <v>26</v>
      </c>
      <c r="G169" s="15">
        <v>505</v>
      </c>
      <c r="H169" s="14" t="s">
        <v>37</v>
      </c>
      <c r="I169" s="12">
        <v>0.98939999999999995</v>
      </c>
      <c r="J169" s="14" t="s">
        <v>17</v>
      </c>
    </row>
    <row r="170" spans="1:10" ht="14.4" x14ac:dyDescent="0.3">
      <c r="A170" s="14" t="s">
        <v>3043</v>
      </c>
      <c r="B170" s="13" t="s">
        <v>820</v>
      </c>
      <c r="C170" s="14">
        <v>197542029</v>
      </c>
      <c r="D170" s="14" t="s">
        <v>39</v>
      </c>
      <c r="E170" s="16" t="s">
        <v>1598</v>
      </c>
      <c r="F170" s="16" t="s">
        <v>1599</v>
      </c>
      <c r="G170" s="15">
        <v>208</v>
      </c>
      <c r="H170" s="14" t="s">
        <v>23</v>
      </c>
      <c r="I170" s="12">
        <v>1</v>
      </c>
      <c r="J170" s="14" t="s">
        <v>637</v>
      </c>
    </row>
    <row r="171" spans="1:10" ht="14.4" x14ac:dyDescent="0.3">
      <c r="A171" s="17" t="s">
        <v>2081</v>
      </c>
      <c r="B171" s="14" t="s">
        <v>820</v>
      </c>
      <c r="C171" s="14">
        <v>197542029</v>
      </c>
      <c r="D171" s="17" t="s">
        <v>39</v>
      </c>
      <c r="E171" s="16" t="s">
        <v>1598</v>
      </c>
      <c r="F171" s="16" t="s">
        <v>1599</v>
      </c>
      <c r="G171" s="15">
        <v>208</v>
      </c>
      <c r="H171" s="24" t="s">
        <v>23</v>
      </c>
      <c r="I171" s="12">
        <v>1</v>
      </c>
      <c r="J171" s="17" t="s">
        <v>637</v>
      </c>
    </row>
    <row r="172" spans="1:10" ht="14.4" x14ac:dyDescent="0.3">
      <c r="A172" s="14" t="s">
        <v>2534</v>
      </c>
      <c r="B172" s="13" t="s">
        <v>697</v>
      </c>
      <c r="C172" s="14">
        <v>197586733</v>
      </c>
      <c r="D172" s="14" t="s">
        <v>29</v>
      </c>
      <c r="E172" s="16" t="s">
        <v>1600</v>
      </c>
      <c r="F172" s="16" t="s">
        <v>1601</v>
      </c>
      <c r="G172" s="15">
        <v>200</v>
      </c>
      <c r="H172" s="14" t="s">
        <v>23</v>
      </c>
      <c r="I172" s="12">
        <v>1</v>
      </c>
      <c r="J172" s="14" t="s">
        <v>637</v>
      </c>
    </row>
    <row r="173" spans="1:10" ht="14.4" x14ac:dyDescent="0.3">
      <c r="A173" s="17" t="s">
        <v>1844</v>
      </c>
      <c r="B173" s="14" t="s">
        <v>697</v>
      </c>
      <c r="C173" s="14">
        <v>197586733</v>
      </c>
      <c r="D173" s="17" t="s">
        <v>29</v>
      </c>
      <c r="E173" s="16" t="s">
        <v>1600</v>
      </c>
      <c r="F173" s="16" t="s">
        <v>1601</v>
      </c>
      <c r="G173" s="15">
        <v>200</v>
      </c>
      <c r="H173" s="24" t="s">
        <v>23</v>
      </c>
      <c r="I173" s="12">
        <v>1</v>
      </c>
      <c r="J173" s="17" t="s">
        <v>637</v>
      </c>
    </row>
    <row r="174" spans="1:10" ht="14.4" x14ac:dyDescent="0.3">
      <c r="A174" s="14" t="s">
        <v>2480</v>
      </c>
      <c r="B174" s="13" t="s">
        <v>394</v>
      </c>
      <c r="C174" s="14">
        <v>198438602</v>
      </c>
      <c r="D174" s="14" t="s">
        <v>13</v>
      </c>
      <c r="E174" s="14" t="s">
        <v>14</v>
      </c>
      <c r="F174" s="14" t="s">
        <v>15</v>
      </c>
      <c r="G174" s="15">
        <v>1219</v>
      </c>
      <c r="H174" s="14" t="s">
        <v>16</v>
      </c>
      <c r="I174" s="12">
        <v>1.0669999999999999</v>
      </c>
      <c r="J174" s="14" t="s">
        <v>17</v>
      </c>
    </row>
    <row r="175" spans="1:10" ht="14.4" x14ac:dyDescent="0.3">
      <c r="A175" s="14" t="s">
        <v>2918</v>
      </c>
      <c r="B175" s="13" t="s">
        <v>906</v>
      </c>
      <c r="C175" s="14">
        <v>199153036</v>
      </c>
      <c r="D175" s="14" t="s">
        <v>25</v>
      </c>
      <c r="E175" s="16" t="s">
        <v>1602</v>
      </c>
      <c r="F175" s="16" t="s">
        <v>1603</v>
      </c>
      <c r="G175" s="15">
        <v>209</v>
      </c>
      <c r="H175" s="14" t="s">
        <v>27</v>
      </c>
      <c r="I175" s="12">
        <v>1.02</v>
      </c>
      <c r="J175" s="14" t="s">
        <v>637</v>
      </c>
    </row>
    <row r="176" spans="1:10" ht="14.4" x14ac:dyDescent="0.3">
      <c r="A176" s="14" t="s">
        <v>3059</v>
      </c>
      <c r="B176" s="13" t="s">
        <v>729</v>
      </c>
      <c r="C176" s="14">
        <v>199263043</v>
      </c>
      <c r="D176" s="14" t="s">
        <v>1566</v>
      </c>
      <c r="E176" s="16" t="s">
        <v>1596</v>
      </c>
      <c r="F176" s="16" t="s">
        <v>1597</v>
      </c>
      <c r="G176" s="15">
        <v>105</v>
      </c>
      <c r="H176" s="14" t="s">
        <v>23</v>
      </c>
      <c r="I176" s="12">
        <v>1</v>
      </c>
      <c r="J176" s="14" t="s">
        <v>637</v>
      </c>
    </row>
    <row r="177" spans="1:10" ht="14.4" x14ac:dyDescent="0.3">
      <c r="A177" s="17" t="s">
        <v>1585</v>
      </c>
      <c r="B177" s="14" t="s">
        <v>729</v>
      </c>
      <c r="C177" s="14">
        <v>199263043</v>
      </c>
      <c r="D177" s="17" t="s">
        <v>1566</v>
      </c>
      <c r="E177" s="16" t="s">
        <v>1596</v>
      </c>
      <c r="F177" s="16" t="s">
        <v>1597</v>
      </c>
      <c r="G177" s="15">
        <v>105</v>
      </c>
      <c r="H177" s="24" t="s">
        <v>23</v>
      </c>
      <c r="I177" s="12">
        <v>1</v>
      </c>
      <c r="J177" s="17" t="s">
        <v>637</v>
      </c>
    </row>
    <row r="178" spans="1:10" ht="14.4" x14ac:dyDescent="0.3">
      <c r="A178" s="14" t="s">
        <v>2968</v>
      </c>
      <c r="B178" s="13" t="s">
        <v>429</v>
      </c>
      <c r="C178" s="14">
        <v>200068841</v>
      </c>
      <c r="D178" s="14" t="s">
        <v>29</v>
      </c>
      <c r="E178" s="16" t="s">
        <v>1600</v>
      </c>
      <c r="F178" s="16" t="s">
        <v>1601</v>
      </c>
      <c r="G178" s="15">
        <v>209</v>
      </c>
      <c r="H178" s="14" t="s">
        <v>23</v>
      </c>
      <c r="I178" s="12">
        <v>0.97</v>
      </c>
      <c r="J178" s="14" t="s">
        <v>17</v>
      </c>
    </row>
    <row r="179" spans="1:10" ht="14.4" x14ac:dyDescent="0.3">
      <c r="A179" s="17" t="s">
        <v>2049</v>
      </c>
      <c r="B179" s="14" t="s">
        <v>429</v>
      </c>
      <c r="C179" s="14">
        <v>200068841</v>
      </c>
      <c r="D179" s="17" t="s">
        <v>29</v>
      </c>
      <c r="E179" s="16" t="s">
        <v>1600</v>
      </c>
      <c r="F179" s="16" t="s">
        <v>1601</v>
      </c>
      <c r="G179" s="15">
        <v>209</v>
      </c>
      <c r="H179" s="24" t="s">
        <v>23</v>
      </c>
      <c r="I179" s="12">
        <v>0.97</v>
      </c>
      <c r="J179" s="17" t="s">
        <v>17</v>
      </c>
    </row>
    <row r="180" spans="1:10" ht="14.4" x14ac:dyDescent="0.3">
      <c r="A180" s="14" t="s">
        <v>2882</v>
      </c>
      <c r="B180" s="13" t="s">
        <v>914</v>
      </c>
      <c r="C180" s="14">
        <v>200351767</v>
      </c>
      <c r="D180" s="14" t="s">
        <v>43</v>
      </c>
      <c r="E180" s="14" t="s">
        <v>44</v>
      </c>
      <c r="F180" s="14" t="s">
        <v>45</v>
      </c>
      <c r="G180" s="15">
        <v>101</v>
      </c>
      <c r="H180" s="14" t="s">
        <v>46</v>
      </c>
      <c r="I180" s="12">
        <v>1</v>
      </c>
      <c r="J180" s="14" t="s">
        <v>637</v>
      </c>
    </row>
    <row r="181" spans="1:10" ht="14.4" x14ac:dyDescent="0.3">
      <c r="A181" s="14" t="s">
        <v>2612</v>
      </c>
      <c r="B181" s="13" t="s">
        <v>368</v>
      </c>
      <c r="C181" s="14">
        <v>201401611</v>
      </c>
      <c r="D181" s="14" t="s">
        <v>20</v>
      </c>
      <c r="E181" s="14" t="s">
        <v>21</v>
      </c>
      <c r="F181" s="14" t="s">
        <v>22</v>
      </c>
      <c r="G181" s="15">
        <v>109</v>
      </c>
      <c r="H181" s="14" t="s">
        <v>23</v>
      </c>
      <c r="I181" s="12">
        <v>0.97</v>
      </c>
      <c r="J181" s="14" t="s">
        <v>17</v>
      </c>
    </row>
    <row r="182" spans="1:10" ht="14.4" x14ac:dyDescent="0.3">
      <c r="A182" s="17" t="s">
        <v>1889</v>
      </c>
      <c r="B182" s="14" t="s">
        <v>368</v>
      </c>
      <c r="C182" s="14">
        <v>201401611</v>
      </c>
      <c r="D182" s="17" t="s">
        <v>20</v>
      </c>
      <c r="E182" s="23" t="s">
        <v>21</v>
      </c>
      <c r="F182" s="23" t="s">
        <v>22</v>
      </c>
      <c r="G182" s="15">
        <v>109</v>
      </c>
      <c r="H182" s="24" t="s">
        <v>23</v>
      </c>
      <c r="I182" s="12">
        <v>0.97</v>
      </c>
      <c r="J182" s="17" t="s">
        <v>17</v>
      </c>
    </row>
    <row r="183" spans="1:10" ht="14.4" x14ac:dyDescent="0.3">
      <c r="A183" s="14" t="s">
        <v>2335</v>
      </c>
      <c r="B183" s="13" t="s">
        <v>210</v>
      </c>
      <c r="C183" s="14">
        <v>202495531</v>
      </c>
      <c r="D183" s="14" t="s">
        <v>1566</v>
      </c>
      <c r="E183" s="16" t="s">
        <v>1596</v>
      </c>
      <c r="F183" s="16" t="s">
        <v>1597</v>
      </c>
      <c r="G183" s="15">
        <v>205</v>
      </c>
      <c r="H183" s="14" t="s">
        <v>23</v>
      </c>
      <c r="I183" s="12">
        <v>0.98939999999999995</v>
      </c>
      <c r="J183" s="14" t="s">
        <v>17</v>
      </c>
    </row>
    <row r="184" spans="1:10" ht="14.4" x14ac:dyDescent="0.3">
      <c r="A184" s="17" t="s">
        <v>1753</v>
      </c>
      <c r="B184" s="14" t="s">
        <v>210</v>
      </c>
      <c r="C184" s="14">
        <v>202495531</v>
      </c>
      <c r="D184" s="17" t="s">
        <v>1566</v>
      </c>
      <c r="E184" s="16" t="s">
        <v>1596</v>
      </c>
      <c r="F184" s="16" t="s">
        <v>1597</v>
      </c>
      <c r="G184" s="15">
        <v>205</v>
      </c>
      <c r="H184" s="24" t="s">
        <v>23</v>
      </c>
      <c r="I184" s="12">
        <v>0.98939999999999995</v>
      </c>
      <c r="J184" s="17" t="s">
        <v>17</v>
      </c>
    </row>
    <row r="185" spans="1:10" ht="14.4" x14ac:dyDescent="0.3">
      <c r="A185" s="14" t="s">
        <v>2384</v>
      </c>
      <c r="B185" s="13" t="s">
        <v>702</v>
      </c>
      <c r="C185" s="14">
        <v>203591991</v>
      </c>
      <c r="D185" s="14" t="s">
        <v>39</v>
      </c>
      <c r="E185" s="16" t="s">
        <v>1598</v>
      </c>
      <c r="F185" s="16" t="s">
        <v>1599</v>
      </c>
      <c r="G185" s="15">
        <v>100</v>
      </c>
      <c r="H185" s="14" t="s">
        <v>23</v>
      </c>
      <c r="I185" s="12">
        <v>1</v>
      </c>
      <c r="J185" s="14" t="s">
        <v>637</v>
      </c>
    </row>
    <row r="186" spans="1:10" ht="14.4" x14ac:dyDescent="0.3">
      <c r="A186" s="17" t="s">
        <v>1784</v>
      </c>
      <c r="B186" s="14" t="s">
        <v>702</v>
      </c>
      <c r="C186" s="14">
        <v>203591991</v>
      </c>
      <c r="D186" s="17" t="s">
        <v>39</v>
      </c>
      <c r="E186" s="16" t="s">
        <v>1598</v>
      </c>
      <c r="F186" s="16" t="s">
        <v>1599</v>
      </c>
      <c r="G186" s="15">
        <v>100</v>
      </c>
      <c r="H186" s="24" t="s">
        <v>23</v>
      </c>
      <c r="I186" s="12">
        <v>1</v>
      </c>
      <c r="J186" s="17" t="s">
        <v>637</v>
      </c>
    </row>
    <row r="187" spans="1:10" ht="14.4" x14ac:dyDescent="0.3">
      <c r="A187" s="14" t="s">
        <v>2464</v>
      </c>
      <c r="B187" s="13" t="s">
        <v>95</v>
      </c>
      <c r="C187" s="14">
        <v>205496296</v>
      </c>
      <c r="D187" s="14" t="s">
        <v>59</v>
      </c>
      <c r="E187" s="16" t="s">
        <v>1604</v>
      </c>
      <c r="F187" s="16" t="s">
        <v>1605</v>
      </c>
      <c r="G187" s="15">
        <v>2189</v>
      </c>
      <c r="H187" s="14" t="s">
        <v>60</v>
      </c>
      <c r="I187" s="12">
        <v>1.0669999999999999</v>
      </c>
      <c r="J187" s="14" t="s">
        <v>17</v>
      </c>
    </row>
    <row r="188" spans="1:10" ht="14.4" x14ac:dyDescent="0.3">
      <c r="A188" s="14" t="s">
        <v>2865</v>
      </c>
      <c r="B188" s="13" t="s">
        <v>319</v>
      </c>
      <c r="C188" s="14">
        <v>206107371</v>
      </c>
      <c r="D188" s="14" t="s">
        <v>29</v>
      </c>
      <c r="E188" s="16" t="s">
        <v>1600</v>
      </c>
      <c r="F188" s="16" t="s">
        <v>1601</v>
      </c>
      <c r="G188" s="15">
        <v>219</v>
      </c>
      <c r="H188" s="14" t="s">
        <v>23</v>
      </c>
      <c r="I188" s="12">
        <v>0.97</v>
      </c>
      <c r="J188" s="14" t="s">
        <v>17</v>
      </c>
    </row>
    <row r="189" spans="1:10" ht="14.4" x14ac:dyDescent="0.3">
      <c r="A189" s="17" t="s">
        <v>2015</v>
      </c>
      <c r="B189" s="14" t="s">
        <v>319</v>
      </c>
      <c r="C189" s="14">
        <v>206107371</v>
      </c>
      <c r="D189" s="17" t="s">
        <v>29</v>
      </c>
      <c r="E189" s="16" t="s">
        <v>1600</v>
      </c>
      <c r="F189" s="16" t="s">
        <v>1601</v>
      </c>
      <c r="G189" s="15">
        <v>219</v>
      </c>
      <c r="H189" s="24" t="s">
        <v>23</v>
      </c>
      <c r="I189" s="12">
        <v>0.97</v>
      </c>
      <c r="J189" s="17" t="s">
        <v>17</v>
      </c>
    </row>
    <row r="190" spans="1:10" ht="14.4" x14ac:dyDescent="0.3">
      <c r="A190" s="14" t="s">
        <v>2642</v>
      </c>
      <c r="B190" s="13" t="s">
        <v>335</v>
      </c>
      <c r="C190" s="14">
        <v>206971767</v>
      </c>
      <c r="D190" s="14" t="s">
        <v>35</v>
      </c>
      <c r="E190" s="14" t="s">
        <v>36</v>
      </c>
      <c r="F190" s="14" t="s">
        <v>26</v>
      </c>
      <c r="G190" s="15">
        <v>511</v>
      </c>
      <c r="H190" s="14" t="s">
        <v>37</v>
      </c>
      <c r="I190" s="12">
        <v>0.98939999999999995</v>
      </c>
      <c r="J190" s="14" t="s">
        <v>17</v>
      </c>
    </row>
    <row r="191" spans="1:10" ht="14.4" x14ac:dyDescent="0.3">
      <c r="A191" s="14" t="s">
        <v>2743</v>
      </c>
      <c r="B191" s="13" t="s">
        <v>569</v>
      </c>
      <c r="C191" s="14">
        <v>208239724</v>
      </c>
      <c r="D191" s="14" t="s">
        <v>43</v>
      </c>
      <c r="E191" s="14" t="s">
        <v>44</v>
      </c>
      <c r="F191" s="14" t="s">
        <v>45</v>
      </c>
      <c r="G191" s="15">
        <v>102</v>
      </c>
      <c r="H191" s="14" t="s">
        <v>46</v>
      </c>
      <c r="I191" s="12">
        <v>0.97</v>
      </c>
      <c r="J191" s="14" t="s">
        <v>17</v>
      </c>
    </row>
    <row r="192" spans="1:10" ht="14.4" x14ac:dyDescent="0.3">
      <c r="A192" s="14" t="s">
        <v>2996</v>
      </c>
      <c r="B192" s="13" t="s">
        <v>732</v>
      </c>
      <c r="C192" s="14">
        <v>208381927</v>
      </c>
      <c r="D192" s="14" t="s">
        <v>31</v>
      </c>
      <c r="E192" s="14" t="s">
        <v>32</v>
      </c>
      <c r="F192" s="14" t="s">
        <v>33</v>
      </c>
      <c r="G192" s="15">
        <v>261</v>
      </c>
      <c r="H192" s="14" t="s">
        <v>23</v>
      </c>
      <c r="I192" s="12">
        <v>1</v>
      </c>
      <c r="J192" s="14" t="s">
        <v>637</v>
      </c>
    </row>
    <row r="193" spans="1:10" ht="14.4" x14ac:dyDescent="0.3">
      <c r="A193" s="17" t="s">
        <v>2061</v>
      </c>
      <c r="B193" s="14" t="s">
        <v>732</v>
      </c>
      <c r="C193" s="14">
        <v>208381927</v>
      </c>
      <c r="D193" s="17" t="s">
        <v>31</v>
      </c>
      <c r="E193" s="23" t="s">
        <v>32</v>
      </c>
      <c r="F193" s="23" t="s">
        <v>33</v>
      </c>
      <c r="G193" s="15">
        <v>261</v>
      </c>
      <c r="H193" s="24" t="s">
        <v>23</v>
      </c>
      <c r="I193" s="12">
        <v>1</v>
      </c>
      <c r="J193" s="17" t="s">
        <v>637</v>
      </c>
    </row>
    <row r="194" spans="1:10" ht="14.4" x14ac:dyDescent="0.3">
      <c r="A194" s="14" t="s">
        <v>2483</v>
      </c>
      <c r="B194" s="13" t="s">
        <v>287</v>
      </c>
      <c r="C194" s="14">
        <v>208819847</v>
      </c>
      <c r="D194" s="14" t="s">
        <v>20</v>
      </c>
      <c r="E194" s="14" t="s">
        <v>21</v>
      </c>
      <c r="F194" s="14" t="s">
        <v>22</v>
      </c>
      <c r="G194" s="15">
        <v>107</v>
      </c>
      <c r="H194" s="14" t="s">
        <v>23</v>
      </c>
      <c r="I194" s="12">
        <v>0.97</v>
      </c>
      <c r="J194" s="14" t="s">
        <v>17</v>
      </c>
    </row>
    <row r="195" spans="1:10" ht="14.4" x14ac:dyDescent="0.3">
      <c r="A195" s="17" t="s">
        <v>1816</v>
      </c>
      <c r="B195" s="14" t="s">
        <v>287</v>
      </c>
      <c r="C195" s="14">
        <v>208819847</v>
      </c>
      <c r="D195" s="17" t="s">
        <v>20</v>
      </c>
      <c r="E195" s="23" t="s">
        <v>21</v>
      </c>
      <c r="F195" s="23" t="s">
        <v>22</v>
      </c>
      <c r="G195" s="15">
        <v>107</v>
      </c>
      <c r="H195" s="24" t="s">
        <v>23</v>
      </c>
      <c r="I195" s="12">
        <v>0.97</v>
      </c>
      <c r="J195" s="17" t="s">
        <v>17</v>
      </c>
    </row>
    <row r="196" spans="1:10" ht="14.4" x14ac:dyDescent="0.3">
      <c r="A196" s="14" t="s">
        <v>2696</v>
      </c>
      <c r="B196" s="13" t="s">
        <v>645</v>
      </c>
      <c r="C196" s="14">
        <v>208894629</v>
      </c>
      <c r="D196" s="14" t="s">
        <v>59</v>
      </c>
      <c r="E196" s="16" t="s">
        <v>1604</v>
      </c>
      <c r="F196" s="16" t="s">
        <v>1605</v>
      </c>
      <c r="G196" s="15">
        <v>2047</v>
      </c>
      <c r="H196" s="14" t="s">
        <v>60</v>
      </c>
      <c r="I196" s="12">
        <v>1.1000000000000001</v>
      </c>
      <c r="J196" s="14" t="s">
        <v>637</v>
      </c>
    </row>
    <row r="197" spans="1:10" ht="14.4" x14ac:dyDescent="0.3">
      <c r="A197" s="14" t="s">
        <v>2144</v>
      </c>
      <c r="B197" s="13" t="s">
        <v>467</v>
      </c>
      <c r="C197" s="14">
        <v>212058230</v>
      </c>
      <c r="D197" s="14" t="s">
        <v>59</v>
      </c>
      <c r="E197" s="16" t="s">
        <v>1604</v>
      </c>
      <c r="F197" s="16" t="s">
        <v>1605</v>
      </c>
      <c r="G197" s="15">
        <v>2057</v>
      </c>
      <c r="H197" s="14" t="s">
        <v>60</v>
      </c>
      <c r="I197" s="12">
        <v>1.0669999999999999</v>
      </c>
      <c r="J197" s="14" t="s">
        <v>17</v>
      </c>
    </row>
    <row r="198" spans="1:10" ht="14.4" x14ac:dyDescent="0.3">
      <c r="A198" s="14" t="s">
        <v>2337</v>
      </c>
      <c r="B198" s="13" t="s">
        <v>252</v>
      </c>
      <c r="C198" s="14">
        <v>213581451</v>
      </c>
      <c r="D198" s="14" t="s">
        <v>13</v>
      </c>
      <c r="E198" s="14" t="s">
        <v>14</v>
      </c>
      <c r="F198" s="14" t="s">
        <v>15</v>
      </c>
      <c r="G198" s="15">
        <v>1258</v>
      </c>
      <c r="H198" s="14" t="s">
        <v>16</v>
      </c>
      <c r="I198" s="12">
        <v>1.0669999999999999</v>
      </c>
      <c r="J198" s="14" t="s">
        <v>17</v>
      </c>
    </row>
    <row r="199" spans="1:10" ht="14.4" x14ac:dyDescent="0.3">
      <c r="A199" s="14" t="s">
        <v>3080</v>
      </c>
      <c r="B199" s="13" t="s">
        <v>222</v>
      </c>
      <c r="C199" s="14">
        <v>214154077</v>
      </c>
      <c r="D199" s="14" t="s">
        <v>29</v>
      </c>
      <c r="E199" s="16" t="s">
        <v>1600</v>
      </c>
      <c r="F199" s="16" t="s">
        <v>1601</v>
      </c>
      <c r="G199" s="15">
        <v>213</v>
      </c>
      <c r="H199" s="14" t="s">
        <v>23</v>
      </c>
      <c r="I199" s="12">
        <v>0.97</v>
      </c>
      <c r="J199" s="14" t="s">
        <v>17</v>
      </c>
    </row>
    <row r="200" spans="1:10" ht="14.4" x14ac:dyDescent="0.3">
      <c r="A200" s="17" t="s">
        <v>2097</v>
      </c>
      <c r="B200" s="14" t="s">
        <v>222</v>
      </c>
      <c r="C200" s="14">
        <v>214154077</v>
      </c>
      <c r="D200" s="17" t="s">
        <v>29</v>
      </c>
      <c r="E200" s="16" t="s">
        <v>1600</v>
      </c>
      <c r="F200" s="16" t="s">
        <v>1601</v>
      </c>
      <c r="G200" s="15">
        <v>213</v>
      </c>
      <c r="H200" s="24" t="s">
        <v>23</v>
      </c>
      <c r="I200" s="12">
        <v>0.97</v>
      </c>
      <c r="J200" s="17" t="s">
        <v>17</v>
      </c>
    </row>
    <row r="201" spans="1:10" ht="14.4" x14ac:dyDescent="0.3">
      <c r="A201" s="14" t="s">
        <v>2315</v>
      </c>
      <c r="B201" s="13" t="s">
        <v>879</v>
      </c>
      <c r="C201" s="14">
        <v>214607296</v>
      </c>
      <c r="D201" s="14" t="s">
        <v>43</v>
      </c>
      <c r="E201" s="14" t="s">
        <v>44</v>
      </c>
      <c r="F201" s="14" t="s">
        <v>45</v>
      </c>
      <c r="G201" s="15">
        <v>104</v>
      </c>
      <c r="H201" s="14" t="s">
        <v>46</v>
      </c>
      <c r="I201" s="12">
        <v>1</v>
      </c>
      <c r="J201" s="14" t="s">
        <v>637</v>
      </c>
    </row>
    <row r="202" spans="1:10" ht="14.4" x14ac:dyDescent="0.3">
      <c r="A202" s="14" t="s">
        <v>3102</v>
      </c>
      <c r="B202" s="13" t="s">
        <v>763</v>
      </c>
      <c r="C202" s="14">
        <v>215497801</v>
      </c>
      <c r="D202" s="14" t="s">
        <v>1566</v>
      </c>
      <c r="E202" s="16" t="s">
        <v>1596</v>
      </c>
      <c r="F202" s="16" t="s">
        <v>1597</v>
      </c>
      <c r="G202" s="15">
        <v>213</v>
      </c>
      <c r="H202" s="14" t="s">
        <v>23</v>
      </c>
      <c r="I202" s="12">
        <v>1.02</v>
      </c>
      <c r="J202" s="14" t="s">
        <v>637</v>
      </c>
    </row>
    <row r="203" spans="1:10" ht="14.4" x14ac:dyDescent="0.3">
      <c r="A203" s="17" t="s">
        <v>2112</v>
      </c>
      <c r="B203" s="14" t="s">
        <v>763</v>
      </c>
      <c r="C203" s="14">
        <v>215497801</v>
      </c>
      <c r="D203" s="17" t="s">
        <v>1566</v>
      </c>
      <c r="E203" s="16" t="s">
        <v>1596</v>
      </c>
      <c r="F203" s="16" t="s">
        <v>1597</v>
      </c>
      <c r="G203" s="15">
        <v>213</v>
      </c>
      <c r="H203" s="24" t="s">
        <v>23</v>
      </c>
      <c r="I203" s="12">
        <v>1.02</v>
      </c>
      <c r="J203" s="17" t="s">
        <v>637</v>
      </c>
    </row>
    <row r="204" spans="1:10" ht="14.4" x14ac:dyDescent="0.3">
      <c r="A204" s="14" t="s">
        <v>2635</v>
      </c>
      <c r="B204" s="13" t="s">
        <v>617</v>
      </c>
      <c r="C204" s="14">
        <v>216401651</v>
      </c>
      <c r="D204" s="14" t="s">
        <v>31</v>
      </c>
      <c r="E204" s="14" t="s">
        <v>32</v>
      </c>
      <c r="F204" s="14" t="s">
        <v>33</v>
      </c>
      <c r="G204" s="15">
        <v>266</v>
      </c>
      <c r="H204" s="14" t="s">
        <v>23</v>
      </c>
      <c r="I204" s="12">
        <v>0.97</v>
      </c>
      <c r="J204" s="14" t="s">
        <v>17</v>
      </c>
    </row>
    <row r="205" spans="1:10" ht="14.4" x14ac:dyDescent="0.3">
      <c r="A205" s="17" t="s">
        <v>1905</v>
      </c>
      <c r="B205" s="14" t="s">
        <v>617</v>
      </c>
      <c r="C205" s="14">
        <v>216401651</v>
      </c>
      <c r="D205" s="17" t="s">
        <v>31</v>
      </c>
      <c r="E205" s="23" t="s">
        <v>32</v>
      </c>
      <c r="F205" s="23" t="s">
        <v>33</v>
      </c>
      <c r="G205" s="15">
        <v>266</v>
      </c>
      <c r="H205" s="24" t="s">
        <v>23</v>
      </c>
      <c r="I205" s="12">
        <v>0.97</v>
      </c>
      <c r="J205" s="17" t="s">
        <v>17</v>
      </c>
    </row>
    <row r="206" spans="1:10" ht="14.4" x14ac:dyDescent="0.3">
      <c r="A206" s="14" t="s">
        <v>3022</v>
      </c>
      <c r="B206" s="13" t="s">
        <v>597</v>
      </c>
      <c r="C206" s="14">
        <v>216677578</v>
      </c>
      <c r="D206" s="14" t="s">
        <v>1566</v>
      </c>
      <c r="E206" s="16" t="s">
        <v>1596</v>
      </c>
      <c r="F206" s="16" t="s">
        <v>1597</v>
      </c>
      <c r="G206" s="15">
        <v>215</v>
      </c>
      <c r="H206" s="14" t="s">
        <v>23</v>
      </c>
      <c r="I206" s="12">
        <v>0.98939999999999995</v>
      </c>
      <c r="J206" s="14" t="s">
        <v>17</v>
      </c>
    </row>
    <row r="207" spans="1:10" ht="14.4" x14ac:dyDescent="0.3">
      <c r="A207" s="17" t="s">
        <v>2071</v>
      </c>
      <c r="B207" s="14" t="s">
        <v>597</v>
      </c>
      <c r="C207" s="14">
        <v>216677578</v>
      </c>
      <c r="D207" s="17" t="s">
        <v>1566</v>
      </c>
      <c r="E207" s="16" t="s">
        <v>1596</v>
      </c>
      <c r="F207" s="16" t="s">
        <v>1597</v>
      </c>
      <c r="G207" s="15">
        <v>215</v>
      </c>
      <c r="H207" s="24" t="s">
        <v>23</v>
      </c>
      <c r="I207" s="12">
        <v>0.98939999999999995</v>
      </c>
      <c r="J207" s="17" t="s">
        <v>17</v>
      </c>
    </row>
    <row r="208" spans="1:10" ht="14.4" x14ac:dyDescent="0.3">
      <c r="A208" s="14" t="s">
        <v>2427</v>
      </c>
      <c r="B208" s="13" t="s">
        <v>558</v>
      </c>
      <c r="C208" s="14">
        <v>218249853</v>
      </c>
      <c r="D208" s="14" t="s">
        <v>13</v>
      </c>
      <c r="E208" s="14" t="s">
        <v>14</v>
      </c>
      <c r="F208" s="14" t="s">
        <v>15</v>
      </c>
      <c r="G208" s="15">
        <v>1213</v>
      </c>
      <c r="H208" s="14" t="s">
        <v>16</v>
      </c>
      <c r="I208" s="12">
        <v>1.0669999999999999</v>
      </c>
      <c r="J208" s="14" t="s">
        <v>17</v>
      </c>
    </row>
    <row r="209" spans="1:10" ht="14.4" x14ac:dyDescent="0.3">
      <c r="A209" s="14" t="s">
        <v>2263</v>
      </c>
      <c r="B209" s="13" t="s">
        <v>904</v>
      </c>
      <c r="C209" s="14">
        <v>221926571</v>
      </c>
      <c r="D209" s="14" t="s">
        <v>20</v>
      </c>
      <c r="E209" s="14" t="s">
        <v>21</v>
      </c>
      <c r="F209" s="14" t="s">
        <v>22</v>
      </c>
      <c r="G209" s="15">
        <v>104</v>
      </c>
      <c r="H209" s="14" t="s">
        <v>23</v>
      </c>
      <c r="I209" s="12">
        <v>1</v>
      </c>
      <c r="J209" s="14" t="s">
        <v>637</v>
      </c>
    </row>
    <row r="210" spans="1:10" ht="14.4" x14ac:dyDescent="0.3">
      <c r="A210" s="14" t="s">
        <v>2895</v>
      </c>
      <c r="B210" s="13" t="s">
        <v>712</v>
      </c>
      <c r="C210" s="14">
        <v>222143035</v>
      </c>
      <c r="D210" s="14" t="s">
        <v>1566</v>
      </c>
      <c r="E210" s="16" t="s">
        <v>1596</v>
      </c>
      <c r="F210" s="16" t="s">
        <v>1597</v>
      </c>
      <c r="G210" s="15">
        <v>210</v>
      </c>
      <c r="H210" s="14" t="s">
        <v>23</v>
      </c>
      <c r="I210" s="12">
        <v>1.02</v>
      </c>
      <c r="J210" s="14" t="s">
        <v>637</v>
      </c>
    </row>
    <row r="211" spans="1:10" ht="14.4" x14ac:dyDescent="0.3">
      <c r="A211" s="17" t="s">
        <v>1665</v>
      </c>
      <c r="B211" s="14" t="s">
        <v>712</v>
      </c>
      <c r="C211" s="14">
        <v>222143035</v>
      </c>
      <c r="D211" s="17" t="s">
        <v>1566</v>
      </c>
      <c r="E211" s="16" t="s">
        <v>1596</v>
      </c>
      <c r="F211" s="16" t="s">
        <v>1597</v>
      </c>
      <c r="G211" s="15">
        <v>210</v>
      </c>
      <c r="H211" s="24" t="s">
        <v>23</v>
      </c>
      <c r="I211" s="12">
        <v>1.02</v>
      </c>
      <c r="J211" s="17" t="s">
        <v>637</v>
      </c>
    </row>
    <row r="212" spans="1:10" ht="14.4" x14ac:dyDescent="0.3">
      <c r="A212" s="14" t="s">
        <v>2336</v>
      </c>
      <c r="B212" s="13" t="s">
        <v>433</v>
      </c>
      <c r="C212" s="14">
        <v>222357481</v>
      </c>
      <c r="D212" s="14" t="s">
        <v>20</v>
      </c>
      <c r="E212" s="14" t="s">
        <v>21</v>
      </c>
      <c r="F212" s="14" t="s">
        <v>22</v>
      </c>
      <c r="G212" s="15">
        <v>105</v>
      </c>
      <c r="H212" s="14" t="s">
        <v>23</v>
      </c>
      <c r="I212" s="12">
        <v>0.97</v>
      </c>
      <c r="J212" s="14" t="s">
        <v>17</v>
      </c>
    </row>
    <row r="213" spans="1:10" ht="14.4" x14ac:dyDescent="0.3">
      <c r="A213" s="17" t="s">
        <v>1754</v>
      </c>
      <c r="B213" s="14" t="s">
        <v>433</v>
      </c>
      <c r="C213" s="14">
        <v>222357481</v>
      </c>
      <c r="D213" s="17" t="s">
        <v>20</v>
      </c>
      <c r="E213" s="23" t="s">
        <v>21</v>
      </c>
      <c r="F213" s="23" t="s">
        <v>22</v>
      </c>
      <c r="G213" s="15">
        <v>105</v>
      </c>
      <c r="H213" s="24" t="s">
        <v>23</v>
      </c>
      <c r="I213" s="12">
        <v>0.97</v>
      </c>
      <c r="J213" s="17" t="s">
        <v>17</v>
      </c>
    </row>
    <row r="214" spans="1:10" ht="14.4" x14ac:dyDescent="0.3">
      <c r="A214" s="14" t="s">
        <v>2278</v>
      </c>
      <c r="B214" s="13" t="s">
        <v>91</v>
      </c>
      <c r="C214" s="14">
        <v>224329928</v>
      </c>
      <c r="D214" s="14" t="s">
        <v>29</v>
      </c>
      <c r="E214" s="16" t="s">
        <v>1600</v>
      </c>
      <c r="F214" s="16" t="s">
        <v>1601</v>
      </c>
      <c r="G214" s="15">
        <v>217</v>
      </c>
      <c r="H214" s="14" t="s">
        <v>23</v>
      </c>
      <c r="I214" s="12">
        <v>0.97</v>
      </c>
      <c r="J214" s="14" t="s">
        <v>17</v>
      </c>
    </row>
    <row r="215" spans="1:10" ht="14.4" x14ac:dyDescent="0.3">
      <c r="A215" s="17" t="s">
        <v>1727</v>
      </c>
      <c r="B215" s="14" t="s">
        <v>91</v>
      </c>
      <c r="C215" s="14">
        <v>224329928</v>
      </c>
      <c r="D215" s="17" t="s">
        <v>29</v>
      </c>
      <c r="E215" s="16" t="s">
        <v>1600</v>
      </c>
      <c r="F215" s="16" t="s">
        <v>1601</v>
      </c>
      <c r="G215" s="15">
        <v>217</v>
      </c>
      <c r="H215" s="24" t="s">
        <v>23</v>
      </c>
      <c r="I215" s="12">
        <v>0.97</v>
      </c>
      <c r="J215" s="17" t="s">
        <v>17</v>
      </c>
    </row>
    <row r="216" spans="1:10" ht="14.4" x14ac:dyDescent="0.3">
      <c r="A216" s="14" t="s">
        <v>2776</v>
      </c>
      <c r="B216" s="13" t="s">
        <v>457</v>
      </c>
      <c r="C216" s="14">
        <v>224491067</v>
      </c>
      <c r="D216" s="14" t="s">
        <v>39</v>
      </c>
      <c r="E216" s="16" t="s">
        <v>1598</v>
      </c>
      <c r="F216" s="16" t="s">
        <v>1599</v>
      </c>
      <c r="G216" s="15">
        <v>201</v>
      </c>
      <c r="H216" s="14" t="s">
        <v>23</v>
      </c>
      <c r="I216" s="12">
        <v>0.97</v>
      </c>
      <c r="J216" s="14" t="s">
        <v>17</v>
      </c>
    </row>
    <row r="217" spans="1:10" ht="14.4" x14ac:dyDescent="0.3">
      <c r="A217" s="17" t="s">
        <v>1971</v>
      </c>
      <c r="B217" s="14" t="s">
        <v>457</v>
      </c>
      <c r="C217" s="14">
        <v>224491067</v>
      </c>
      <c r="D217" s="17" t="s">
        <v>39</v>
      </c>
      <c r="E217" s="16" t="s">
        <v>1598</v>
      </c>
      <c r="F217" s="16" t="s">
        <v>1599</v>
      </c>
      <c r="G217" s="15">
        <v>201</v>
      </c>
      <c r="H217" s="24" t="s">
        <v>23</v>
      </c>
      <c r="I217" s="12">
        <v>0.97</v>
      </c>
      <c r="J217" s="17" t="s">
        <v>17</v>
      </c>
    </row>
    <row r="218" spans="1:10" ht="14.4" x14ac:dyDescent="0.3">
      <c r="A218" s="14" t="s">
        <v>2552</v>
      </c>
      <c r="B218" s="13" t="s">
        <v>1004</v>
      </c>
      <c r="C218" s="14">
        <v>224677889</v>
      </c>
      <c r="D218" s="14" t="s">
        <v>31</v>
      </c>
      <c r="E218" s="14" t="s">
        <v>32</v>
      </c>
      <c r="F218" s="14" t="s">
        <v>33</v>
      </c>
      <c r="G218" s="15">
        <v>269</v>
      </c>
      <c r="H218" s="14" t="s">
        <v>23</v>
      </c>
      <c r="I218" s="12">
        <v>1</v>
      </c>
      <c r="J218" s="14" t="s">
        <v>637</v>
      </c>
    </row>
    <row r="219" spans="1:10" ht="14.4" x14ac:dyDescent="0.3">
      <c r="A219" s="14" t="s">
        <v>2439</v>
      </c>
      <c r="B219" s="13" t="s">
        <v>51</v>
      </c>
      <c r="C219" s="14">
        <v>226567136</v>
      </c>
      <c r="D219" s="14" t="s">
        <v>39</v>
      </c>
      <c r="E219" s="16" t="s">
        <v>1598</v>
      </c>
      <c r="F219" s="16" t="s">
        <v>1599</v>
      </c>
      <c r="G219" s="15">
        <v>214</v>
      </c>
      <c r="H219" s="14" t="s">
        <v>23</v>
      </c>
      <c r="I219" s="12">
        <v>0.97</v>
      </c>
      <c r="J219" s="14" t="s">
        <v>17</v>
      </c>
    </row>
    <row r="220" spans="1:10" ht="14.4" x14ac:dyDescent="0.3">
      <c r="A220" s="14" t="s">
        <v>2129</v>
      </c>
      <c r="B220" s="13" t="s">
        <v>51</v>
      </c>
      <c r="C220" s="14">
        <v>226567136</v>
      </c>
      <c r="D220" s="14" t="s">
        <v>39</v>
      </c>
      <c r="E220" s="16" t="s">
        <v>1598</v>
      </c>
      <c r="F220" s="16" t="s">
        <v>1599</v>
      </c>
      <c r="G220" s="15">
        <v>214</v>
      </c>
      <c r="H220" s="14" t="s">
        <v>23</v>
      </c>
      <c r="I220" s="12">
        <v>0.97</v>
      </c>
      <c r="J220" s="14" t="s">
        <v>17</v>
      </c>
    </row>
    <row r="221" spans="1:10" ht="14.4" x14ac:dyDescent="0.3">
      <c r="A221" s="17" t="s">
        <v>1804</v>
      </c>
      <c r="B221" s="14" t="s">
        <v>51</v>
      </c>
      <c r="C221" s="14">
        <v>226567136</v>
      </c>
      <c r="D221" s="17" t="s">
        <v>39</v>
      </c>
      <c r="E221" s="16" t="s">
        <v>1598</v>
      </c>
      <c r="F221" s="16" t="s">
        <v>1599</v>
      </c>
      <c r="G221" s="15">
        <v>214</v>
      </c>
      <c r="H221" s="24" t="s">
        <v>23</v>
      </c>
      <c r="I221" s="12">
        <v>0.97</v>
      </c>
      <c r="J221" s="17" t="s">
        <v>17</v>
      </c>
    </row>
    <row r="222" spans="1:10" ht="14.4" x14ac:dyDescent="0.3">
      <c r="A222" s="14" t="s">
        <v>2301</v>
      </c>
      <c r="B222" s="13" t="s">
        <v>510</v>
      </c>
      <c r="C222" s="14">
        <v>227256575</v>
      </c>
      <c r="D222" s="14" t="s">
        <v>29</v>
      </c>
      <c r="E222" s="16" t="s">
        <v>1600</v>
      </c>
      <c r="F222" s="16" t="s">
        <v>1601</v>
      </c>
      <c r="G222" s="15">
        <v>219</v>
      </c>
      <c r="H222" s="14" t="s">
        <v>23</v>
      </c>
      <c r="I222" s="12">
        <v>0.97</v>
      </c>
      <c r="J222" s="14" t="s">
        <v>17</v>
      </c>
    </row>
    <row r="223" spans="1:10" ht="14.4" x14ac:dyDescent="0.3">
      <c r="A223" s="17" t="s">
        <v>1733</v>
      </c>
      <c r="B223" s="14" t="s">
        <v>510</v>
      </c>
      <c r="C223" s="14">
        <v>227256575</v>
      </c>
      <c r="D223" s="17" t="s">
        <v>29</v>
      </c>
      <c r="E223" s="16" t="s">
        <v>1600</v>
      </c>
      <c r="F223" s="16" t="s">
        <v>1601</v>
      </c>
      <c r="G223" s="15">
        <v>219</v>
      </c>
      <c r="H223" s="24" t="s">
        <v>23</v>
      </c>
      <c r="I223" s="12">
        <v>0.97</v>
      </c>
      <c r="J223" s="17" t="s">
        <v>17</v>
      </c>
    </row>
    <row r="224" spans="1:10" ht="14.4" x14ac:dyDescent="0.3">
      <c r="A224" s="14" t="s">
        <v>2957</v>
      </c>
      <c r="B224" s="13" t="s">
        <v>757</v>
      </c>
      <c r="C224" s="14">
        <v>227691612</v>
      </c>
      <c r="D224" s="14" t="s">
        <v>29</v>
      </c>
      <c r="E224" s="16" t="s">
        <v>1600</v>
      </c>
      <c r="F224" s="16" t="s">
        <v>1601</v>
      </c>
      <c r="G224" s="15">
        <v>207</v>
      </c>
      <c r="H224" s="14" t="s">
        <v>23</v>
      </c>
      <c r="I224" s="12">
        <v>1</v>
      </c>
      <c r="J224" s="14" t="s">
        <v>637</v>
      </c>
    </row>
    <row r="225" spans="1:10" ht="14.4" x14ac:dyDescent="0.3">
      <c r="A225" s="17" t="s">
        <v>2043</v>
      </c>
      <c r="B225" s="14" t="s">
        <v>757</v>
      </c>
      <c r="C225" s="14">
        <v>227691612</v>
      </c>
      <c r="D225" s="17" t="s">
        <v>29</v>
      </c>
      <c r="E225" s="16" t="s">
        <v>1600</v>
      </c>
      <c r="F225" s="16" t="s">
        <v>1601</v>
      </c>
      <c r="G225" s="15">
        <v>207</v>
      </c>
      <c r="H225" s="24" t="s">
        <v>23</v>
      </c>
      <c r="I225" s="12">
        <v>1</v>
      </c>
      <c r="J225" s="17" t="s">
        <v>637</v>
      </c>
    </row>
    <row r="226" spans="1:10" ht="14.4" x14ac:dyDescent="0.3">
      <c r="A226" s="14" t="s">
        <v>2481</v>
      </c>
      <c r="B226" s="13" t="s">
        <v>342</v>
      </c>
      <c r="C226" s="14">
        <v>228178164</v>
      </c>
      <c r="D226" s="14" t="s">
        <v>43</v>
      </c>
      <c r="E226" s="14" t="s">
        <v>44</v>
      </c>
      <c r="F226" s="14" t="s">
        <v>45</v>
      </c>
      <c r="G226" s="15">
        <v>102</v>
      </c>
      <c r="H226" s="14" t="s">
        <v>46</v>
      </c>
      <c r="I226" s="12">
        <v>0.97</v>
      </c>
      <c r="J226" s="14" t="s">
        <v>17</v>
      </c>
    </row>
    <row r="227" spans="1:10" ht="14.4" x14ac:dyDescent="0.3">
      <c r="A227" s="14" t="s">
        <v>3047</v>
      </c>
      <c r="B227" s="13" t="s">
        <v>783</v>
      </c>
      <c r="C227" s="14">
        <v>228784845</v>
      </c>
      <c r="D227" s="14" t="s">
        <v>31</v>
      </c>
      <c r="E227" s="14" t="s">
        <v>32</v>
      </c>
      <c r="F227" s="14" t="s">
        <v>33</v>
      </c>
      <c r="G227" s="15">
        <v>271</v>
      </c>
      <c r="H227" s="14" t="s">
        <v>23</v>
      </c>
      <c r="I227" s="12">
        <v>1</v>
      </c>
      <c r="J227" s="14" t="s">
        <v>637</v>
      </c>
    </row>
    <row r="228" spans="1:10" ht="14.4" x14ac:dyDescent="0.3">
      <c r="A228" s="17" t="s">
        <v>2084</v>
      </c>
      <c r="B228" s="14" t="s">
        <v>783</v>
      </c>
      <c r="C228" s="14">
        <v>228784845</v>
      </c>
      <c r="D228" s="17" t="s">
        <v>31</v>
      </c>
      <c r="E228" s="23" t="s">
        <v>32</v>
      </c>
      <c r="F228" s="23" t="s">
        <v>33</v>
      </c>
      <c r="G228" s="15">
        <v>271</v>
      </c>
      <c r="H228" s="24" t="s">
        <v>23</v>
      </c>
      <c r="I228" s="12">
        <v>1</v>
      </c>
      <c r="J228" s="17" t="s">
        <v>637</v>
      </c>
    </row>
    <row r="229" spans="1:10" ht="14.4" x14ac:dyDescent="0.3">
      <c r="A229" s="14" t="s">
        <v>2952</v>
      </c>
      <c r="B229" s="13" t="s">
        <v>206</v>
      </c>
      <c r="C229" s="14">
        <v>229278034</v>
      </c>
      <c r="D229" s="14" t="s">
        <v>59</v>
      </c>
      <c r="E229" s="16" t="s">
        <v>1604</v>
      </c>
      <c r="F229" s="16" t="s">
        <v>1605</v>
      </c>
      <c r="G229" s="15">
        <v>2036</v>
      </c>
      <c r="H229" s="14" t="s">
        <v>60</v>
      </c>
      <c r="I229" s="12">
        <v>1.0669999999999999</v>
      </c>
      <c r="J229" s="14" t="s">
        <v>17</v>
      </c>
    </row>
    <row r="230" spans="1:10" ht="14.4" x14ac:dyDescent="0.3">
      <c r="A230" s="14" t="s">
        <v>2966</v>
      </c>
      <c r="B230" s="13" t="s">
        <v>119</v>
      </c>
      <c r="C230" s="14">
        <v>230655622</v>
      </c>
      <c r="D230" s="14" t="s">
        <v>43</v>
      </c>
      <c r="E230" s="14" t="s">
        <v>44</v>
      </c>
      <c r="F230" s="14" t="s">
        <v>45</v>
      </c>
      <c r="G230" s="15">
        <v>109</v>
      </c>
      <c r="H230" s="14" t="s">
        <v>46</v>
      </c>
      <c r="I230" s="12">
        <v>0.97</v>
      </c>
      <c r="J230" s="14" t="s">
        <v>17</v>
      </c>
    </row>
    <row r="231" spans="1:10" ht="14.4" x14ac:dyDescent="0.3">
      <c r="A231" s="14" t="s">
        <v>2402</v>
      </c>
      <c r="B231" s="13" t="s">
        <v>917</v>
      </c>
      <c r="C231" s="14">
        <v>230999379</v>
      </c>
      <c r="D231" s="14" t="s">
        <v>31</v>
      </c>
      <c r="E231" s="14" t="s">
        <v>32</v>
      </c>
      <c r="F231" s="14" t="s">
        <v>33</v>
      </c>
      <c r="G231" s="15">
        <v>256</v>
      </c>
      <c r="H231" s="14" t="s">
        <v>23</v>
      </c>
      <c r="I231" s="12">
        <v>1</v>
      </c>
      <c r="J231" s="14" t="s">
        <v>637</v>
      </c>
    </row>
    <row r="232" spans="1:10" ht="14.4" x14ac:dyDescent="0.3">
      <c r="A232" s="14" t="s">
        <v>2594</v>
      </c>
      <c r="B232" s="13" t="s">
        <v>805</v>
      </c>
      <c r="C232" s="14">
        <v>231088754</v>
      </c>
      <c r="D232" s="14" t="s">
        <v>39</v>
      </c>
      <c r="E232" s="16" t="s">
        <v>1598</v>
      </c>
      <c r="F232" s="16" t="s">
        <v>1599</v>
      </c>
      <c r="G232" s="15">
        <v>1267</v>
      </c>
      <c r="H232" s="14" t="s">
        <v>23</v>
      </c>
      <c r="I232" s="12">
        <v>1.1000000000000001</v>
      </c>
      <c r="J232" s="14" t="s">
        <v>637</v>
      </c>
    </row>
    <row r="233" spans="1:10" ht="14.4" x14ac:dyDescent="0.3">
      <c r="A233" s="17" t="s">
        <v>1873</v>
      </c>
      <c r="B233" s="14" t="s">
        <v>805</v>
      </c>
      <c r="C233" s="14">
        <v>231088754</v>
      </c>
      <c r="D233" s="17" t="s">
        <v>39</v>
      </c>
      <c r="E233" s="16" t="s">
        <v>1598</v>
      </c>
      <c r="F233" s="16" t="s">
        <v>1599</v>
      </c>
      <c r="G233" s="15">
        <v>1267</v>
      </c>
      <c r="H233" s="24" t="s">
        <v>23</v>
      </c>
      <c r="I233" s="12">
        <v>1.1000000000000001</v>
      </c>
      <c r="J233" s="17" t="s">
        <v>637</v>
      </c>
    </row>
    <row r="234" spans="1:10" ht="14.4" x14ac:dyDescent="0.3">
      <c r="A234" s="14" t="s">
        <v>2323</v>
      </c>
      <c r="B234" s="13" t="s">
        <v>443</v>
      </c>
      <c r="C234" s="14">
        <v>231731496</v>
      </c>
      <c r="D234" s="14" t="s">
        <v>43</v>
      </c>
      <c r="E234" s="14" t="s">
        <v>44</v>
      </c>
      <c r="F234" s="14" t="s">
        <v>45</v>
      </c>
      <c r="G234" s="15">
        <v>110</v>
      </c>
      <c r="H234" s="14" t="s">
        <v>46</v>
      </c>
      <c r="I234" s="12">
        <v>0.97</v>
      </c>
      <c r="J234" s="14" t="s">
        <v>17</v>
      </c>
    </row>
    <row r="235" spans="1:10" ht="14.4" x14ac:dyDescent="0.3">
      <c r="A235" s="14" t="s">
        <v>2938</v>
      </c>
      <c r="B235" s="13" t="s">
        <v>466</v>
      </c>
      <c r="C235" s="14">
        <v>232265912</v>
      </c>
      <c r="D235" s="14" t="s">
        <v>39</v>
      </c>
      <c r="E235" s="16" t="s">
        <v>1598</v>
      </c>
      <c r="F235" s="16" t="s">
        <v>1599</v>
      </c>
      <c r="G235" s="15">
        <v>209</v>
      </c>
      <c r="H235" s="14" t="s">
        <v>23</v>
      </c>
      <c r="I235" s="12">
        <v>0.97</v>
      </c>
      <c r="J235" s="14" t="s">
        <v>17</v>
      </c>
    </row>
    <row r="236" spans="1:10" ht="14.4" x14ac:dyDescent="0.3">
      <c r="A236" s="17" t="s">
        <v>2032</v>
      </c>
      <c r="B236" s="14" t="s">
        <v>466</v>
      </c>
      <c r="C236" s="14">
        <v>232265912</v>
      </c>
      <c r="D236" s="17" t="s">
        <v>39</v>
      </c>
      <c r="E236" s="16" t="s">
        <v>1598</v>
      </c>
      <c r="F236" s="16" t="s">
        <v>1599</v>
      </c>
      <c r="G236" s="15">
        <v>209</v>
      </c>
      <c r="H236" s="24" t="s">
        <v>23</v>
      </c>
      <c r="I236" s="12">
        <v>0.97</v>
      </c>
      <c r="J236" s="17" t="s">
        <v>17</v>
      </c>
    </row>
    <row r="237" spans="1:10" ht="14.4" x14ac:dyDescent="0.3">
      <c r="A237" s="14" t="s">
        <v>2671</v>
      </c>
      <c r="B237" s="13" t="s">
        <v>516</v>
      </c>
      <c r="C237" s="14">
        <v>232927713</v>
      </c>
      <c r="D237" s="14" t="s">
        <v>1566</v>
      </c>
      <c r="E237" s="16" t="s">
        <v>1596</v>
      </c>
      <c r="F237" s="16" t="s">
        <v>1597</v>
      </c>
      <c r="G237" s="15">
        <v>200</v>
      </c>
      <c r="H237" s="14" t="s">
        <v>23</v>
      </c>
      <c r="I237" s="12">
        <v>0.98939999999999995</v>
      </c>
      <c r="J237" s="14" t="s">
        <v>17</v>
      </c>
    </row>
    <row r="238" spans="1:10" ht="14.4" x14ac:dyDescent="0.3">
      <c r="A238" s="17" t="s">
        <v>1663</v>
      </c>
      <c r="B238" s="14" t="s">
        <v>516</v>
      </c>
      <c r="C238" s="14">
        <v>232927713</v>
      </c>
      <c r="D238" s="17" t="s">
        <v>1566</v>
      </c>
      <c r="E238" s="16" t="s">
        <v>1596</v>
      </c>
      <c r="F238" s="16" t="s">
        <v>1597</v>
      </c>
      <c r="G238" s="15">
        <v>200</v>
      </c>
      <c r="H238" s="24" t="s">
        <v>23</v>
      </c>
      <c r="I238" s="12">
        <v>0.98939999999999995</v>
      </c>
      <c r="J238" s="17" t="s">
        <v>17</v>
      </c>
    </row>
    <row r="239" spans="1:10" ht="14.4" x14ac:dyDescent="0.3">
      <c r="A239" s="14" t="s">
        <v>2367</v>
      </c>
      <c r="B239" s="13" t="s">
        <v>591</v>
      </c>
      <c r="C239" s="14">
        <v>235902795</v>
      </c>
      <c r="D239" s="14" t="s">
        <v>29</v>
      </c>
      <c r="E239" s="16" t="s">
        <v>1600</v>
      </c>
      <c r="F239" s="16" t="s">
        <v>1601</v>
      </c>
      <c r="G239" s="15">
        <v>217</v>
      </c>
      <c r="H239" s="14" t="s">
        <v>23</v>
      </c>
      <c r="I239" s="12">
        <v>0.97</v>
      </c>
      <c r="J239" s="14" t="s">
        <v>17</v>
      </c>
    </row>
    <row r="240" spans="1:10" ht="14.4" x14ac:dyDescent="0.3">
      <c r="A240" s="17" t="s">
        <v>1770</v>
      </c>
      <c r="B240" s="14" t="s">
        <v>591</v>
      </c>
      <c r="C240" s="14">
        <v>235902795</v>
      </c>
      <c r="D240" s="17" t="s">
        <v>29</v>
      </c>
      <c r="E240" s="16" t="s">
        <v>1600</v>
      </c>
      <c r="F240" s="16" t="s">
        <v>1601</v>
      </c>
      <c r="G240" s="15">
        <v>217</v>
      </c>
      <c r="H240" s="24" t="s">
        <v>23</v>
      </c>
      <c r="I240" s="12">
        <v>0.97</v>
      </c>
      <c r="J240" s="17" t="s">
        <v>17</v>
      </c>
    </row>
    <row r="241" spans="1:10" ht="14.4" x14ac:dyDescent="0.3">
      <c r="A241" s="14" t="s">
        <v>2729</v>
      </c>
      <c r="B241" s="13" t="s">
        <v>218</v>
      </c>
      <c r="C241" s="14">
        <v>235964547</v>
      </c>
      <c r="D241" s="14" t="s">
        <v>43</v>
      </c>
      <c r="E241" s="14" t="s">
        <v>44</v>
      </c>
      <c r="F241" s="14" t="s">
        <v>45</v>
      </c>
      <c r="G241" s="15">
        <v>104</v>
      </c>
      <c r="H241" s="14" t="s">
        <v>46</v>
      </c>
      <c r="I241" s="12">
        <v>0.97</v>
      </c>
      <c r="J241" s="14" t="s">
        <v>17</v>
      </c>
    </row>
    <row r="242" spans="1:10" ht="14.4" x14ac:dyDescent="0.3">
      <c r="A242" s="14" t="s">
        <v>2599</v>
      </c>
      <c r="B242" s="13" t="s">
        <v>176</v>
      </c>
      <c r="C242" s="14">
        <v>236422697</v>
      </c>
      <c r="D242" s="14" t="s">
        <v>31</v>
      </c>
      <c r="E242" s="14" t="s">
        <v>32</v>
      </c>
      <c r="F242" s="14" t="s">
        <v>33</v>
      </c>
      <c r="G242" s="15">
        <v>263</v>
      </c>
      <c r="H242" s="14" t="s">
        <v>23</v>
      </c>
      <c r="I242" s="12">
        <v>0.97</v>
      </c>
      <c r="J242" s="14" t="s">
        <v>17</v>
      </c>
    </row>
    <row r="243" spans="1:10" ht="14.4" x14ac:dyDescent="0.3">
      <c r="A243" s="17" t="s">
        <v>1877</v>
      </c>
      <c r="B243" s="14" t="s">
        <v>176</v>
      </c>
      <c r="C243" s="14">
        <v>236422697</v>
      </c>
      <c r="D243" s="17" t="s">
        <v>31</v>
      </c>
      <c r="E243" s="23" t="s">
        <v>32</v>
      </c>
      <c r="F243" s="23" t="s">
        <v>33</v>
      </c>
      <c r="G243" s="15">
        <v>263</v>
      </c>
      <c r="H243" s="24" t="s">
        <v>23</v>
      </c>
      <c r="I243" s="12">
        <v>0.97</v>
      </c>
      <c r="J243" s="17" t="s">
        <v>17</v>
      </c>
    </row>
    <row r="244" spans="1:10" ht="14.4" x14ac:dyDescent="0.3">
      <c r="A244" s="14" t="s">
        <v>3004</v>
      </c>
      <c r="B244" s="13" t="s">
        <v>742</v>
      </c>
      <c r="C244" s="14">
        <v>238261425</v>
      </c>
      <c r="D244" s="14" t="s">
        <v>29</v>
      </c>
      <c r="E244" s="16" t="s">
        <v>1600</v>
      </c>
      <c r="F244" s="16" t="s">
        <v>1601</v>
      </c>
      <c r="G244" s="15">
        <v>206</v>
      </c>
      <c r="H244" s="14" t="s">
        <v>23</v>
      </c>
      <c r="I244" s="12">
        <v>1</v>
      </c>
      <c r="J244" s="14" t="s">
        <v>637</v>
      </c>
    </row>
    <row r="245" spans="1:10" ht="14.4" x14ac:dyDescent="0.3">
      <c r="A245" s="17" t="s">
        <v>2065</v>
      </c>
      <c r="B245" s="14" t="s">
        <v>742</v>
      </c>
      <c r="C245" s="14">
        <v>238261425</v>
      </c>
      <c r="D245" s="17" t="s">
        <v>29</v>
      </c>
      <c r="E245" s="16" t="s">
        <v>1600</v>
      </c>
      <c r="F245" s="16" t="s">
        <v>1601</v>
      </c>
      <c r="G245" s="15">
        <v>206</v>
      </c>
      <c r="H245" s="24" t="s">
        <v>23</v>
      </c>
      <c r="I245" s="12">
        <v>1</v>
      </c>
      <c r="J245" s="17" t="s">
        <v>637</v>
      </c>
    </row>
    <row r="246" spans="1:10" ht="14.4" x14ac:dyDescent="0.3">
      <c r="A246" s="14" t="s">
        <v>3115</v>
      </c>
      <c r="B246" s="13" t="s">
        <v>787</v>
      </c>
      <c r="C246" s="14">
        <v>240307696</v>
      </c>
      <c r="D246" s="14" t="s">
        <v>1566</v>
      </c>
      <c r="E246" s="16" t="s">
        <v>1596</v>
      </c>
      <c r="F246" s="16" t="s">
        <v>1597</v>
      </c>
      <c r="G246" s="15">
        <v>1280</v>
      </c>
      <c r="H246" s="14" t="s">
        <v>23</v>
      </c>
      <c r="I246" s="12">
        <v>1.1000000000000001</v>
      </c>
      <c r="J246" s="14" t="s">
        <v>637</v>
      </c>
    </row>
    <row r="247" spans="1:10" ht="14.4" x14ac:dyDescent="0.3">
      <c r="A247" s="17" t="s">
        <v>2119</v>
      </c>
      <c r="B247" s="14" t="s">
        <v>787</v>
      </c>
      <c r="C247" s="14">
        <v>240307696</v>
      </c>
      <c r="D247" s="17" t="s">
        <v>1566</v>
      </c>
      <c r="E247" s="16" t="s">
        <v>1596</v>
      </c>
      <c r="F247" s="16" t="s">
        <v>1597</v>
      </c>
      <c r="G247" s="15">
        <v>1280</v>
      </c>
      <c r="H247" s="24" t="s">
        <v>23</v>
      </c>
      <c r="I247" s="12">
        <v>1.1000000000000001</v>
      </c>
      <c r="J247" s="17" t="s">
        <v>637</v>
      </c>
    </row>
    <row r="248" spans="1:10" ht="14.4" x14ac:dyDescent="0.3">
      <c r="A248" s="14" t="s">
        <v>3053</v>
      </c>
      <c r="B248" s="13" t="s">
        <v>724</v>
      </c>
      <c r="C248" s="14">
        <v>244110195</v>
      </c>
      <c r="D248" s="14" t="s">
        <v>29</v>
      </c>
      <c r="E248" s="16" t="s">
        <v>1600</v>
      </c>
      <c r="F248" s="16" t="s">
        <v>1601</v>
      </c>
      <c r="G248" s="15">
        <v>203</v>
      </c>
      <c r="H248" s="14" t="s">
        <v>23</v>
      </c>
      <c r="I248" s="12">
        <v>1</v>
      </c>
      <c r="J248" s="14" t="s">
        <v>637</v>
      </c>
    </row>
    <row r="249" spans="1:10" ht="14.4" x14ac:dyDescent="0.3">
      <c r="A249" s="17" t="s">
        <v>2086</v>
      </c>
      <c r="B249" s="14" t="s">
        <v>724</v>
      </c>
      <c r="C249" s="14">
        <v>244110195</v>
      </c>
      <c r="D249" s="17" t="s">
        <v>29</v>
      </c>
      <c r="E249" s="16" t="s">
        <v>1600</v>
      </c>
      <c r="F249" s="16" t="s">
        <v>1601</v>
      </c>
      <c r="G249" s="15">
        <v>203</v>
      </c>
      <c r="H249" s="24" t="s">
        <v>23</v>
      </c>
      <c r="I249" s="12">
        <v>1</v>
      </c>
      <c r="J249" s="17" t="s">
        <v>637</v>
      </c>
    </row>
    <row r="250" spans="1:10" ht="14.4" x14ac:dyDescent="0.3">
      <c r="A250" s="14" t="s">
        <v>2213</v>
      </c>
      <c r="B250" s="13" t="s">
        <v>113</v>
      </c>
      <c r="C250" s="14">
        <v>244864185</v>
      </c>
      <c r="D250" s="14" t="s">
        <v>31</v>
      </c>
      <c r="E250" s="14" t="s">
        <v>32</v>
      </c>
      <c r="F250" s="14" t="s">
        <v>33</v>
      </c>
      <c r="G250" s="15">
        <v>253</v>
      </c>
      <c r="H250" s="14" t="s">
        <v>23</v>
      </c>
      <c r="I250" s="12">
        <v>0.97</v>
      </c>
      <c r="J250" s="14" t="s">
        <v>17</v>
      </c>
    </row>
    <row r="251" spans="1:10" ht="14.4" x14ac:dyDescent="0.3">
      <c r="A251" s="17" t="s">
        <v>1705</v>
      </c>
      <c r="B251" s="14" t="s">
        <v>113</v>
      </c>
      <c r="C251" s="14">
        <v>244864185</v>
      </c>
      <c r="D251" s="17" t="s">
        <v>31</v>
      </c>
      <c r="E251" s="23" t="s">
        <v>32</v>
      </c>
      <c r="F251" s="23" t="s">
        <v>33</v>
      </c>
      <c r="G251" s="15">
        <v>253</v>
      </c>
      <c r="H251" s="24" t="s">
        <v>23</v>
      </c>
      <c r="I251" s="12">
        <v>0.97</v>
      </c>
      <c r="J251" s="17" t="s">
        <v>17</v>
      </c>
    </row>
    <row r="252" spans="1:10" ht="14.4" x14ac:dyDescent="0.3">
      <c r="A252" s="14" t="s">
        <v>2322</v>
      </c>
      <c r="B252" s="13" t="s">
        <v>140</v>
      </c>
      <c r="C252" s="14">
        <v>245226312</v>
      </c>
      <c r="D252" s="14" t="s">
        <v>31</v>
      </c>
      <c r="E252" s="14" t="s">
        <v>32</v>
      </c>
      <c r="F252" s="14" t="s">
        <v>33</v>
      </c>
      <c r="G252" s="15">
        <v>255</v>
      </c>
      <c r="H252" s="14" t="s">
        <v>23</v>
      </c>
      <c r="I252" s="12">
        <v>0.97</v>
      </c>
      <c r="J252" s="14" t="s">
        <v>17</v>
      </c>
    </row>
    <row r="253" spans="1:10" ht="14.4" x14ac:dyDescent="0.3">
      <c r="A253" s="17" t="s">
        <v>1743</v>
      </c>
      <c r="B253" s="14" t="s">
        <v>140</v>
      </c>
      <c r="C253" s="14">
        <v>245226312</v>
      </c>
      <c r="D253" s="17" t="s">
        <v>31</v>
      </c>
      <c r="E253" s="23" t="s">
        <v>32</v>
      </c>
      <c r="F253" s="23" t="s">
        <v>33</v>
      </c>
      <c r="G253" s="15">
        <v>255</v>
      </c>
      <c r="H253" s="24" t="s">
        <v>23</v>
      </c>
      <c r="I253" s="12">
        <v>0.97</v>
      </c>
      <c r="J253" s="17" t="s">
        <v>17</v>
      </c>
    </row>
    <row r="254" spans="1:10" ht="14.4" x14ac:dyDescent="0.3">
      <c r="A254" s="14" t="s">
        <v>2571</v>
      </c>
      <c r="B254" s="13" t="s">
        <v>424</v>
      </c>
      <c r="C254" s="14">
        <v>246101419</v>
      </c>
      <c r="D254" s="14" t="s">
        <v>20</v>
      </c>
      <c r="E254" s="14" t="s">
        <v>21</v>
      </c>
      <c r="F254" s="14" t="s">
        <v>22</v>
      </c>
      <c r="G254" s="15">
        <v>107</v>
      </c>
      <c r="H254" s="14" t="s">
        <v>23</v>
      </c>
      <c r="I254" s="12">
        <v>0.97</v>
      </c>
      <c r="J254" s="14" t="s">
        <v>17</v>
      </c>
    </row>
    <row r="255" spans="1:10" ht="14.4" x14ac:dyDescent="0.3">
      <c r="A255" s="17" t="s">
        <v>1622</v>
      </c>
      <c r="B255" s="14" t="s">
        <v>424</v>
      </c>
      <c r="C255" s="14">
        <v>246101419</v>
      </c>
      <c r="D255" s="17" t="s">
        <v>20</v>
      </c>
      <c r="E255" s="23" t="s">
        <v>21</v>
      </c>
      <c r="F255" s="23" t="s">
        <v>22</v>
      </c>
      <c r="G255" s="15">
        <v>107</v>
      </c>
      <c r="H255" s="24" t="s">
        <v>23</v>
      </c>
      <c r="I255" s="12">
        <v>0.97</v>
      </c>
      <c r="J255" s="17" t="s">
        <v>17</v>
      </c>
    </row>
    <row r="256" spans="1:10" ht="14.4" x14ac:dyDescent="0.3">
      <c r="A256" s="14" t="s">
        <v>1612</v>
      </c>
      <c r="B256" s="13" t="s">
        <v>641</v>
      </c>
      <c r="C256" s="14">
        <v>246412333</v>
      </c>
      <c r="D256" s="14" t="s">
        <v>35</v>
      </c>
      <c r="E256" s="14" t="s">
        <v>36</v>
      </c>
      <c r="F256" s="14" t="s">
        <v>26</v>
      </c>
      <c r="G256" s="15">
        <v>542</v>
      </c>
      <c r="H256" s="14" t="s">
        <v>37</v>
      </c>
      <c r="I256" s="12">
        <v>1.02</v>
      </c>
      <c r="J256" s="14" t="s">
        <v>637</v>
      </c>
    </row>
    <row r="257" spans="1:10" ht="14.4" x14ac:dyDescent="0.3">
      <c r="A257" s="14" t="s">
        <v>1617</v>
      </c>
      <c r="B257" s="13" t="s">
        <v>405</v>
      </c>
      <c r="C257" s="14">
        <v>246513605</v>
      </c>
      <c r="D257" s="14" t="s">
        <v>43</v>
      </c>
      <c r="E257" s="14" t="s">
        <v>44</v>
      </c>
      <c r="F257" s="14" t="s">
        <v>45</v>
      </c>
      <c r="G257" s="15">
        <v>102</v>
      </c>
      <c r="H257" s="14" t="s">
        <v>46</v>
      </c>
      <c r="I257" s="12">
        <v>0.97</v>
      </c>
      <c r="J257" s="14" t="s">
        <v>17</v>
      </c>
    </row>
    <row r="258" spans="1:10" ht="14.4" x14ac:dyDescent="0.3">
      <c r="A258" s="14" t="s">
        <v>3052</v>
      </c>
      <c r="B258" s="13" t="s">
        <v>863</v>
      </c>
      <c r="C258" s="14">
        <v>247839904</v>
      </c>
      <c r="D258" s="14" t="s">
        <v>35</v>
      </c>
      <c r="E258" s="14" t="s">
        <v>36</v>
      </c>
      <c r="F258" s="14" t="s">
        <v>26</v>
      </c>
      <c r="G258" s="15">
        <v>516</v>
      </c>
      <c r="H258" s="14" t="s">
        <v>37</v>
      </c>
      <c r="I258" s="12">
        <v>1.02</v>
      </c>
      <c r="J258" s="14" t="s">
        <v>637</v>
      </c>
    </row>
    <row r="259" spans="1:10" ht="14.4" x14ac:dyDescent="0.3">
      <c r="A259" s="14" t="s">
        <v>2158</v>
      </c>
      <c r="B259" s="13" t="s">
        <v>545</v>
      </c>
      <c r="C259" s="14">
        <v>247960689</v>
      </c>
      <c r="D259" s="14" t="s">
        <v>31</v>
      </c>
      <c r="E259" s="14" t="s">
        <v>32</v>
      </c>
      <c r="F259" s="14" t="s">
        <v>33</v>
      </c>
      <c r="G259" s="15">
        <v>259</v>
      </c>
      <c r="H259" s="14" t="s">
        <v>23</v>
      </c>
      <c r="I259" s="12">
        <v>0.97</v>
      </c>
      <c r="J259" s="14" t="s">
        <v>17</v>
      </c>
    </row>
    <row r="260" spans="1:10" ht="14.4" x14ac:dyDescent="0.3">
      <c r="A260" s="17" t="s">
        <v>1681</v>
      </c>
      <c r="B260" s="14" t="s">
        <v>545</v>
      </c>
      <c r="C260" s="14">
        <v>247960689</v>
      </c>
      <c r="D260" s="17" t="s">
        <v>31</v>
      </c>
      <c r="E260" s="23" t="s">
        <v>32</v>
      </c>
      <c r="F260" s="23" t="s">
        <v>33</v>
      </c>
      <c r="G260" s="15">
        <v>259</v>
      </c>
      <c r="H260" s="24" t="s">
        <v>23</v>
      </c>
      <c r="I260" s="12">
        <v>0.97</v>
      </c>
      <c r="J260" s="17" t="s">
        <v>17</v>
      </c>
    </row>
    <row r="261" spans="1:10" ht="14.4" x14ac:dyDescent="0.3">
      <c r="A261" s="14" t="s">
        <v>2575</v>
      </c>
      <c r="B261" s="13" t="s">
        <v>649</v>
      </c>
      <c r="C261" s="14">
        <v>250632950</v>
      </c>
      <c r="D261" s="14" t="s">
        <v>1566</v>
      </c>
      <c r="E261" s="16" t="s">
        <v>1596</v>
      </c>
      <c r="F261" s="16" t="s">
        <v>1597</v>
      </c>
      <c r="G261" s="15">
        <v>208</v>
      </c>
      <c r="H261" s="14" t="s">
        <v>23</v>
      </c>
      <c r="I261" s="12">
        <v>1.02</v>
      </c>
      <c r="J261" s="14" t="s">
        <v>637</v>
      </c>
    </row>
    <row r="262" spans="1:10" ht="14.4" x14ac:dyDescent="0.3">
      <c r="A262" s="17" t="s">
        <v>1866</v>
      </c>
      <c r="B262" s="14" t="s">
        <v>649</v>
      </c>
      <c r="C262" s="14">
        <v>250632950</v>
      </c>
      <c r="D262" s="17" t="s">
        <v>1566</v>
      </c>
      <c r="E262" s="16" t="s">
        <v>1596</v>
      </c>
      <c r="F262" s="16" t="s">
        <v>1597</v>
      </c>
      <c r="G262" s="15">
        <v>208</v>
      </c>
      <c r="H262" s="24" t="s">
        <v>23</v>
      </c>
      <c r="I262" s="12">
        <v>1.02</v>
      </c>
      <c r="J262" s="17" t="s">
        <v>637</v>
      </c>
    </row>
    <row r="263" spans="1:10" ht="14.4" x14ac:dyDescent="0.3">
      <c r="A263" s="14" t="s">
        <v>2137</v>
      </c>
      <c r="B263" s="13" t="s">
        <v>301</v>
      </c>
      <c r="C263" s="14">
        <v>251535273</v>
      </c>
      <c r="D263" s="14" t="s">
        <v>29</v>
      </c>
      <c r="E263" s="16" t="s">
        <v>1600</v>
      </c>
      <c r="F263" s="16" t="s">
        <v>1601</v>
      </c>
      <c r="G263" s="15">
        <v>201</v>
      </c>
      <c r="H263" s="14" t="s">
        <v>23</v>
      </c>
      <c r="I263" s="12">
        <v>0.97</v>
      </c>
      <c r="J263" s="14" t="s">
        <v>17</v>
      </c>
    </row>
    <row r="264" spans="1:10" ht="14.4" x14ac:dyDescent="0.3">
      <c r="A264" s="17" t="s">
        <v>1669</v>
      </c>
      <c r="B264" s="14" t="s">
        <v>301</v>
      </c>
      <c r="C264" s="14">
        <v>251535273</v>
      </c>
      <c r="D264" s="17" t="s">
        <v>29</v>
      </c>
      <c r="E264" s="16" t="s">
        <v>1600</v>
      </c>
      <c r="F264" s="16" t="s">
        <v>1601</v>
      </c>
      <c r="G264" s="15">
        <v>201</v>
      </c>
      <c r="H264" s="24" t="s">
        <v>23</v>
      </c>
      <c r="I264" s="12">
        <v>0.97</v>
      </c>
      <c r="J264" s="17" t="s">
        <v>17</v>
      </c>
    </row>
    <row r="265" spans="1:10" ht="14.4" x14ac:dyDescent="0.3">
      <c r="A265" s="14" t="s">
        <v>3087</v>
      </c>
      <c r="B265" s="13" t="s">
        <v>595</v>
      </c>
      <c r="C265" s="14">
        <v>253152804</v>
      </c>
      <c r="D265" s="14" t="s">
        <v>20</v>
      </c>
      <c r="E265" s="14" t="s">
        <v>21</v>
      </c>
      <c r="F265" s="14" t="s">
        <v>22</v>
      </c>
      <c r="G265" s="15">
        <v>100</v>
      </c>
      <c r="H265" s="14" t="s">
        <v>23</v>
      </c>
      <c r="I265" s="12">
        <v>0.97</v>
      </c>
      <c r="J265" s="14" t="s">
        <v>17</v>
      </c>
    </row>
    <row r="266" spans="1:10" ht="14.4" x14ac:dyDescent="0.3">
      <c r="A266" s="17" t="s">
        <v>2101</v>
      </c>
      <c r="B266" s="14" t="s">
        <v>595</v>
      </c>
      <c r="C266" s="14">
        <v>253152804</v>
      </c>
      <c r="D266" s="17" t="s">
        <v>20</v>
      </c>
      <c r="E266" s="23" t="s">
        <v>21</v>
      </c>
      <c r="F266" s="23" t="s">
        <v>22</v>
      </c>
      <c r="G266" s="15">
        <v>100</v>
      </c>
      <c r="H266" s="24" t="s">
        <v>23</v>
      </c>
      <c r="I266" s="12">
        <v>0.97</v>
      </c>
      <c r="J266" s="17" t="s">
        <v>17</v>
      </c>
    </row>
    <row r="267" spans="1:10" ht="14.4" x14ac:dyDescent="0.3">
      <c r="A267" s="14" t="s">
        <v>2725</v>
      </c>
      <c r="B267" s="13" t="s">
        <v>838</v>
      </c>
      <c r="C267" s="14">
        <v>254396577</v>
      </c>
      <c r="D267" s="14" t="s">
        <v>29</v>
      </c>
      <c r="E267" s="16" t="s">
        <v>1600</v>
      </c>
      <c r="F267" s="16" t="s">
        <v>1601</v>
      </c>
      <c r="G267" s="15">
        <v>219</v>
      </c>
      <c r="H267" s="14" t="s">
        <v>23</v>
      </c>
      <c r="I267" s="12">
        <v>1</v>
      </c>
      <c r="J267" s="14" t="s">
        <v>637</v>
      </c>
    </row>
    <row r="268" spans="1:10" ht="14.4" x14ac:dyDescent="0.3">
      <c r="A268" s="14" t="s">
        <v>2453</v>
      </c>
      <c r="B268" s="13" t="s">
        <v>172</v>
      </c>
      <c r="C268" s="14">
        <v>256641924</v>
      </c>
      <c r="D268" s="14" t="s">
        <v>20</v>
      </c>
      <c r="E268" s="14" t="s">
        <v>21</v>
      </c>
      <c r="F268" s="14" t="s">
        <v>22</v>
      </c>
      <c r="G268" s="15">
        <v>104</v>
      </c>
      <c r="H268" s="14" t="s">
        <v>23</v>
      </c>
      <c r="I268" s="12">
        <v>0.97</v>
      </c>
      <c r="J268" s="14" t="s">
        <v>17</v>
      </c>
    </row>
    <row r="269" spans="1:10" ht="14.4" x14ac:dyDescent="0.3">
      <c r="A269" s="17" t="s">
        <v>1653</v>
      </c>
      <c r="B269" s="14" t="s">
        <v>172</v>
      </c>
      <c r="C269" s="14">
        <v>256641924</v>
      </c>
      <c r="D269" s="17" t="s">
        <v>20</v>
      </c>
      <c r="E269" s="23" t="s">
        <v>21</v>
      </c>
      <c r="F269" s="23" t="s">
        <v>22</v>
      </c>
      <c r="G269" s="15">
        <v>104</v>
      </c>
      <c r="H269" s="24" t="s">
        <v>23</v>
      </c>
      <c r="I269" s="12">
        <v>0.97</v>
      </c>
      <c r="J269" s="17" t="s">
        <v>17</v>
      </c>
    </row>
    <row r="270" spans="1:10" ht="14.4" x14ac:dyDescent="0.3">
      <c r="A270" s="14" t="s">
        <v>2647</v>
      </c>
      <c r="B270" s="13" t="s">
        <v>85</v>
      </c>
      <c r="C270" s="14">
        <v>256883377</v>
      </c>
      <c r="D270" s="14" t="s">
        <v>59</v>
      </c>
      <c r="E270" s="16" t="s">
        <v>1604</v>
      </c>
      <c r="F270" s="16" t="s">
        <v>1605</v>
      </c>
      <c r="G270" s="15">
        <v>2061</v>
      </c>
      <c r="H270" s="14" t="s">
        <v>60</v>
      </c>
      <c r="I270" s="12">
        <v>1.0669999999999999</v>
      </c>
      <c r="J270" s="14" t="s">
        <v>17</v>
      </c>
    </row>
    <row r="271" spans="1:10" ht="14.4" x14ac:dyDescent="0.3">
      <c r="A271" s="14" t="s">
        <v>3032</v>
      </c>
      <c r="B271" s="13" t="s">
        <v>353</v>
      </c>
      <c r="C271" s="14">
        <v>257131221</v>
      </c>
      <c r="D271" s="14" t="s">
        <v>35</v>
      </c>
      <c r="E271" s="14" t="s">
        <v>36</v>
      </c>
      <c r="F271" s="14" t="s">
        <v>26</v>
      </c>
      <c r="G271" s="15">
        <v>532</v>
      </c>
      <c r="H271" s="14" t="s">
        <v>37</v>
      </c>
      <c r="I271" s="12">
        <v>0.98939999999999995</v>
      </c>
      <c r="J271" s="14" t="s">
        <v>17</v>
      </c>
    </row>
    <row r="272" spans="1:10" ht="14.4" x14ac:dyDescent="0.3">
      <c r="A272" s="14" t="s">
        <v>2943</v>
      </c>
      <c r="B272" s="13" t="s">
        <v>410</v>
      </c>
      <c r="C272" s="14">
        <v>257485011</v>
      </c>
      <c r="D272" s="14" t="s">
        <v>31</v>
      </c>
      <c r="E272" s="14" t="s">
        <v>32</v>
      </c>
      <c r="F272" s="14" t="s">
        <v>33</v>
      </c>
      <c r="G272" s="15">
        <v>250</v>
      </c>
      <c r="H272" s="14" t="s">
        <v>23</v>
      </c>
      <c r="I272" s="12">
        <v>0.97</v>
      </c>
      <c r="J272" s="14" t="s">
        <v>17</v>
      </c>
    </row>
    <row r="273" spans="1:10" ht="14.4" x14ac:dyDescent="0.3">
      <c r="A273" s="17" t="s">
        <v>1664</v>
      </c>
      <c r="B273" s="14" t="s">
        <v>410</v>
      </c>
      <c r="C273" s="14">
        <v>257485011</v>
      </c>
      <c r="D273" s="17" t="s">
        <v>31</v>
      </c>
      <c r="E273" s="23" t="s">
        <v>32</v>
      </c>
      <c r="F273" s="23" t="s">
        <v>33</v>
      </c>
      <c r="G273" s="15">
        <v>250</v>
      </c>
      <c r="H273" s="24" t="s">
        <v>23</v>
      </c>
      <c r="I273" s="12">
        <v>0.97</v>
      </c>
      <c r="J273" s="17" t="s">
        <v>17</v>
      </c>
    </row>
    <row r="274" spans="1:10" ht="14.4" x14ac:dyDescent="0.3">
      <c r="A274" s="14" t="s">
        <v>2977</v>
      </c>
      <c r="B274" s="13" t="s">
        <v>34</v>
      </c>
      <c r="C274" s="14">
        <v>257546598</v>
      </c>
      <c r="D274" s="14" t="s">
        <v>35</v>
      </c>
      <c r="E274" s="14" t="s">
        <v>36</v>
      </c>
      <c r="F274" s="14" t="s">
        <v>26</v>
      </c>
      <c r="G274" s="15">
        <v>531</v>
      </c>
      <c r="H274" s="14" t="s">
        <v>37</v>
      </c>
      <c r="I274" s="12">
        <v>0.98939999999999995</v>
      </c>
      <c r="J274" s="14" t="s">
        <v>17</v>
      </c>
    </row>
    <row r="275" spans="1:10" ht="14.4" x14ac:dyDescent="0.3">
      <c r="A275" s="14" t="s">
        <v>2283</v>
      </c>
      <c r="B275" s="13" t="s">
        <v>667</v>
      </c>
      <c r="C275" s="14">
        <v>259306410</v>
      </c>
      <c r="D275" s="14" t="s">
        <v>1566</v>
      </c>
      <c r="E275" s="16" t="s">
        <v>1596</v>
      </c>
      <c r="F275" s="16" t="s">
        <v>1597</v>
      </c>
      <c r="G275" s="15">
        <v>212</v>
      </c>
      <c r="H275" s="14" t="s">
        <v>23</v>
      </c>
      <c r="I275" s="12">
        <v>1.02</v>
      </c>
      <c r="J275" s="14" t="s">
        <v>637</v>
      </c>
    </row>
    <row r="276" spans="1:10" ht="14.4" x14ac:dyDescent="0.3">
      <c r="A276" s="17" t="s">
        <v>1729</v>
      </c>
      <c r="B276" s="14" t="s">
        <v>667</v>
      </c>
      <c r="C276" s="14">
        <v>259306410</v>
      </c>
      <c r="D276" s="17" t="s">
        <v>1566</v>
      </c>
      <c r="E276" s="16" t="s">
        <v>1596</v>
      </c>
      <c r="F276" s="16" t="s">
        <v>1597</v>
      </c>
      <c r="G276" s="15">
        <v>212</v>
      </c>
      <c r="H276" s="24" t="s">
        <v>23</v>
      </c>
      <c r="I276" s="12">
        <v>1.02</v>
      </c>
      <c r="J276" s="17" t="s">
        <v>637</v>
      </c>
    </row>
    <row r="277" spans="1:10" ht="14.4" x14ac:dyDescent="0.3">
      <c r="A277" s="14" t="s">
        <v>2621</v>
      </c>
      <c r="B277" s="13" t="s">
        <v>251</v>
      </c>
      <c r="C277" s="14">
        <v>259741253</v>
      </c>
      <c r="D277" s="14" t="s">
        <v>59</v>
      </c>
      <c r="E277" s="16" t="s">
        <v>1604</v>
      </c>
      <c r="F277" s="16" t="s">
        <v>1605</v>
      </c>
      <c r="G277" s="15">
        <v>2182</v>
      </c>
      <c r="H277" s="14" t="s">
        <v>60</v>
      </c>
      <c r="I277" s="12">
        <v>1.0669999999999999</v>
      </c>
      <c r="J277" s="14" t="s">
        <v>17</v>
      </c>
    </row>
    <row r="278" spans="1:10" ht="14.4" x14ac:dyDescent="0.3">
      <c r="A278" s="14" t="s">
        <v>2603</v>
      </c>
      <c r="B278" s="13" t="s">
        <v>231</v>
      </c>
      <c r="C278" s="14">
        <v>261603354</v>
      </c>
      <c r="D278" s="14" t="s">
        <v>29</v>
      </c>
      <c r="E278" s="16" t="s">
        <v>1600</v>
      </c>
      <c r="F278" s="16" t="s">
        <v>1601</v>
      </c>
      <c r="G278" s="15">
        <v>217</v>
      </c>
      <c r="H278" s="14" t="s">
        <v>23</v>
      </c>
      <c r="I278" s="12">
        <v>0.97</v>
      </c>
      <c r="J278" s="14" t="s">
        <v>17</v>
      </c>
    </row>
    <row r="279" spans="1:10" ht="14.4" x14ac:dyDescent="0.3">
      <c r="A279" s="17" t="s">
        <v>1881</v>
      </c>
      <c r="B279" s="14" t="s">
        <v>231</v>
      </c>
      <c r="C279" s="14">
        <v>261603354</v>
      </c>
      <c r="D279" s="17" t="s">
        <v>29</v>
      </c>
      <c r="E279" s="16" t="s">
        <v>1600</v>
      </c>
      <c r="F279" s="16" t="s">
        <v>1601</v>
      </c>
      <c r="G279" s="15">
        <v>217</v>
      </c>
      <c r="H279" s="24" t="s">
        <v>23</v>
      </c>
      <c r="I279" s="12">
        <v>0.97</v>
      </c>
      <c r="J279" s="17" t="s">
        <v>17</v>
      </c>
    </row>
    <row r="280" spans="1:10" ht="14.4" x14ac:dyDescent="0.3">
      <c r="A280" s="14" t="s">
        <v>2385</v>
      </c>
      <c r="B280" s="13" t="s">
        <v>723</v>
      </c>
      <c r="C280" s="14">
        <v>262668763</v>
      </c>
      <c r="D280" s="14" t="s">
        <v>31</v>
      </c>
      <c r="E280" s="14" t="s">
        <v>32</v>
      </c>
      <c r="F280" s="14" t="s">
        <v>33</v>
      </c>
      <c r="G280" s="15">
        <v>253</v>
      </c>
      <c r="H280" s="14" t="s">
        <v>23</v>
      </c>
      <c r="I280" s="12">
        <v>1</v>
      </c>
      <c r="J280" s="14" t="s">
        <v>637</v>
      </c>
    </row>
    <row r="281" spans="1:10" ht="14.4" x14ac:dyDescent="0.3">
      <c r="A281" s="17" t="s">
        <v>1785</v>
      </c>
      <c r="B281" s="14" t="s">
        <v>723</v>
      </c>
      <c r="C281" s="14">
        <v>262668763</v>
      </c>
      <c r="D281" s="17" t="s">
        <v>31</v>
      </c>
      <c r="E281" s="23" t="s">
        <v>32</v>
      </c>
      <c r="F281" s="23" t="s">
        <v>33</v>
      </c>
      <c r="G281" s="15">
        <v>253</v>
      </c>
      <c r="H281" s="24" t="s">
        <v>23</v>
      </c>
      <c r="I281" s="12">
        <v>1</v>
      </c>
      <c r="J281" s="17" t="s">
        <v>637</v>
      </c>
    </row>
    <row r="282" spans="1:10" ht="14.4" x14ac:dyDescent="0.3">
      <c r="A282" s="14" t="s">
        <v>1613</v>
      </c>
      <c r="B282" s="13" t="s">
        <v>910</v>
      </c>
      <c r="C282" s="14">
        <v>263992486</v>
      </c>
      <c r="D282" s="14" t="s">
        <v>39</v>
      </c>
      <c r="E282" s="16" t="s">
        <v>1598</v>
      </c>
      <c r="F282" s="16" t="s">
        <v>1599</v>
      </c>
      <c r="G282" s="15">
        <v>201</v>
      </c>
      <c r="H282" s="14" t="s">
        <v>23</v>
      </c>
      <c r="I282" s="12">
        <v>1</v>
      </c>
      <c r="J282" s="14" t="s">
        <v>637</v>
      </c>
    </row>
    <row r="283" spans="1:10" ht="14.4" x14ac:dyDescent="0.3">
      <c r="A283" s="14" t="s">
        <v>2488</v>
      </c>
      <c r="B283" s="13" t="s">
        <v>395</v>
      </c>
      <c r="C283" s="14">
        <v>264116521</v>
      </c>
      <c r="D283" s="14" t="s">
        <v>20</v>
      </c>
      <c r="E283" s="14" t="s">
        <v>21</v>
      </c>
      <c r="F283" s="14" t="s">
        <v>22</v>
      </c>
      <c r="G283" s="15">
        <v>103</v>
      </c>
      <c r="H283" s="14" t="s">
        <v>23</v>
      </c>
      <c r="I283" s="12">
        <v>0.97</v>
      </c>
      <c r="J283" s="14" t="s">
        <v>17</v>
      </c>
    </row>
    <row r="284" spans="1:10" ht="14.4" x14ac:dyDescent="0.3">
      <c r="A284" s="17" t="s">
        <v>1819</v>
      </c>
      <c r="B284" s="14" t="s">
        <v>395</v>
      </c>
      <c r="C284" s="14">
        <v>264116521</v>
      </c>
      <c r="D284" s="17" t="s">
        <v>20</v>
      </c>
      <c r="E284" s="23" t="s">
        <v>21</v>
      </c>
      <c r="F284" s="23" t="s">
        <v>22</v>
      </c>
      <c r="G284" s="15">
        <v>103</v>
      </c>
      <c r="H284" s="24" t="s">
        <v>23</v>
      </c>
      <c r="I284" s="12">
        <v>0.97</v>
      </c>
      <c r="J284" s="17" t="s">
        <v>17</v>
      </c>
    </row>
    <row r="285" spans="1:10" ht="14.4" x14ac:dyDescent="0.3">
      <c r="A285" s="14" t="s">
        <v>2822</v>
      </c>
      <c r="B285" s="13" t="s">
        <v>727</v>
      </c>
      <c r="C285" s="14">
        <v>265968025</v>
      </c>
      <c r="D285" s="14" t="s">
        <v>20</v>
      </c>
      <c r="E285" s="14" t="s">
        <v>21</v>
      </c>
      <c r="F285" s="14" t="s">
        <v>22</v>
      </c>
      <c r="G285" s="15">
        <v>1237</v>
      </c>
      <c r="H285" s="14" t="s">
        <v>23</v>
      </c>
      <c r="I285" s="12">
        <v>1.1000000000000001</v>
      </c>
      <c r="J285" s="14" t="s">
        <v>637</v>
      </c>
    </row>
    <row r="286" spans="1:10" ht="14.4" x14ac:dyDescent="0.3">
      <c r="A286" s="17" t="s">
        <v>1993</v>
      </c>
      <c r="B286" s="14" t="s">
        <v>727</v>
      </c>
      <c r="C286" s="14">
        <v>265968025</v>
      </c>
      <c r="D286" s="17" t="s">
        <v>20</v>
      </c>
      <c r="E286" s="23" t="s">
        <v>21</v>
      </c>
      <c r="F286" s="23" t="s">
        <v>22</v>
      </c>
      <c r="G286" s="15">
        <v>1237</v>
      </c>
      <c r="H286" s="24" t="s">
        <v>23</v>
      </c>
      <c r="I286" s="12">
        <v>1.1000000000000001</v>
      </c>
      <c r="J286" s="17" t="s">
        <v>637</v>
      </c>
    </row>
    <row r="287" spans="1:10" ht="14.4" x14ac:dyDescent="0.3">
      <c r="A287" s="14" t="s">
        <v>2556</v>
      </c>
      <c r="B287" s="13" t="s">
        <v>613</v>
      </c>
      <c r="C287" s="14">
        <v>266333891</v>
      </c>
      <c r="D287" s="14" t="s">
        <v>20</v>
      </c>
      <c r="E287" s="14" t="s">
        <v>21</v>
      </c>
      <c r="F287" s="14" t="s">
        <v>22</v>
      </c>
      <c r="G287" s="15">
        <v>107</v>
      </c>
      <c r="H287" s="14" t="s">
        <v>23</v>
      </c>
      <c r="I287" s="12">
        <v>0.97</v>
      </c>
      <c r="J287" s="14" t="s">
        <v>17</v>
      </c>
    </row>
    <row r="288" spans="1:10" ht="14.4" x14ac:dyDescent="0.3">
      <c r="A288" s="17" t="s">
        <v>1862</v>
      </c>
      <c r="B288" s="14" t="s">
        <v>28</v>
      </c>
      <c r="C288" s="14">
        <v>266333891</v>
      </c>
      <c r="D288" s="17" t="s">
        <v>20</v>
      </c>
      <c r="E288" s="23" t="s">
        <v>21</v>
      </c>
      <c r="F288" s="23" t="s">
        <v>22</v>
      </c>
      <c r="G288" s="15">
        <v>107</v>
      </c>
      <c r="H288" s="24" t="s">
        <v>23</v>
      </c>
      <c r="I288" s="12">
        <v>0.97</v>
      </c>
      <c r="J288" s="17" t="s">
        <v>17</v>
      </c>
    </row>
    <row r="289" spans="1:10" ht="14.4" x14ac:dyDescent="0.3">
      <c r="A289" s="14" t="s">
        <v>2195</v>
      </c>
      <c r="B289" s="13" t="s">
        <v>73</v>
      </c>
      <c r="C289" s="14">
        <v>266356373</v>
      </c>
      <c r="D289" s="14" t="s">
        <v>13</v>
      </c>
      <c r="E289" s="14" t="s">
        <v>14</v>
      </c>
      <c r="F289" s="14" t="s">
        <v>15</v>
      </c>
      <c r="G289" s="15">
        <v>1287</v>
      </c>
      <c r="H289" s="14" t="s">
        <v>16</v>
      </c>
      <c r="I289" s="12">
        <v>1.0669999999999999</v>
      </c>
      <c r="J289" s="14" t="s">
        <v>17</v>
      </c>
    </row>
    <row r="290" spans="1:10" ht="14.4" x14ac:dyDescent="0.3">
      <c r="A290" s="14" t="s">
        <v>2727</v>
      </c>
      <c r="B290" s="13" t="s">
        <v>768</v>
      </c>
      <c r="C290" s="14">
        <v>270076751</v>
      </c>
      <c r="D290" s="14" t="s">
        <v>31</v>
      </c>
      <c r="E290" s="14" t="s">
        <v>32</v>
      </c>
      <c r="F290" s="14" t="s">
        <v>33</v>
      </c>
      <c r="G290" s="15">
        <v>2106</v>
      </c>
      <c r="H290" s="14" t="s">
        <v>23</v>
      </c>
      <c r="I290" s="12">
        <v>1.1000000000000001</v>
      </c>
      <c r="J290" s="14" t="s">
        <v>637</v>
      </c>
    </row>
    <row r="291" spans="1:10" ht="14.4" x14ac:dyDescent="0.3">
      <c r="A291" s="17" t="s">
        <v>1946</v>
      </c>
      <c r="B291" s="14" t="s">
        <v>768</v>
      </c>
      <c r="C291" s="14">
        <v>270076751</v>
      </c>
      <c r="D291" s="17" t="s">
        <v>31</v>
      </c>
      <c r="E291" s="23" t="s">
        <v>32</v>
      </c>
      <c r="F291" s="23" t="s">
        <v>33</v>
      </c>
      <c r="G291" s="15">
        <v>2106</v>
      </c>
      <c r="H291" s="24" t="s">
        <v>23</v>
      </c>
      <c r="I291" s="12">
        <v>1.1000000000000001</v>
      </c>
      <c r="J291" s="17" t="s">
        <v>637</v>
      </c>
    </row>
    <row r="292" spans="1:10" ht="14.4" x14ac:dyDescent="0.3">
      <c r="A292" s="14" t="s">
        <v>2646</v>
      </c>
      <c r="B292" s="13" t="s">
        <v>72</v>
      </c>
      <c r="C292" s="14">
        <v>271179176</v>
      </c>
      <c r="D292" s="14" t="s">
        <v>59</v>
      </c>
      <c r="E292" s="16" t="s">
        <v>1604</v>
      </c>
      <c r="F292" s="16" t="s">
        <v>1605</v>
      </c>
      <c r="G292" s="15">
        <v>2017</v>
      </c>
      <c r="H292" s="14" t="s">
        <v>60</v>
      </c>
      <c r="I292" s="12">
        <v>1.0669999999999999</v>
      </c>
      <c r="J292" s="14" t="s">
        <v>17</v>
      </c>
    </row>
    <row r="293" spans="1:10" ht="14.4" x14ac:dyDescent="0.3">
      <c r="A293" s="14" t="s">
        <v>2994</v>
      </c>
      <c r="B293" s="13" t="s">
        <v>939</v>
      </c>
      <c r="C293" s="14">
        <v>274039940</v>
      </c>
      <c r="D293" s="14" t="s">
        <v>13</v>
      </c>
      <c r="E293" s="14" t="s">
        <v>14</v>
      </c>
      <c r="F293" s="14" t="s">
        <v>15</v>
      </c>
      <c r="G293" s="15">
        <v>1292</v>
      </c>
      <c r="H293" s="14" t="s">
        <v>16</v>
      </c>
      <c r="I293" s="12">
        <v>1.1000000000000001</v>
      </c>
      <c r="J293" s="14" t="s">
        <v>637</v>
      </c>
    </row>
    <row r="294" spans="1:10" ht="14.4" x14ac:dyDescent="0.3">
      <c r="A294" s="14" t="s">
        <v>3027</v>
      </c>
      <c r="B294" s="13" t="s">
        <v>523</v>
      </c>
      <c r="C294" s="14">
        <v>275548199</v>
      </c>
      <c r="D294" s="14" t="s">
        <v>20</v>
      </c>
      <c r="E294" s="14" t="s">
        <v>21</v>
      </c>
      <c r="F294" s="14" t="s">
        <v>22</v>
      </c>
      <c r="G294" s="15">
        <v>106</v>
      </c>
      <c r="H294" s="14" t="s">
        <v>23</v>
      </c>
      <c r="I294" s="12">
        <v>0.97</v>
      </c>
      <c r="J294" s="14" t="s">
        <v>17</v>
      </c>
    </row>
    <row r="295" spans="1:10" ht="14.4" x14ac:dyDescent="0.3">
      <c r="A295" s="17" t="s">
        <v>2073</v>
      </c>
      <c r="B295" s="14" t="s">
        <v>523</v>
      </c>
      <c r="C295" s="14">
        <v>275548199</v>
      </c>
      <c r="D295" s="17" t="s">
        <v>20</v>
      </c>
      <c r="E295" s="23" t="s">
        <v>21</v>
      </c>
      <c r="F295" s="23" t="s">
        <v>22</v>
      </c>
      <c r="G295" s="15">
        <v>106</v>
      </c>
      <c r="H295" s="24" t="s">
        <v>23</v>
      </c>
      <c r="I295" s="12">
        <v>0.97</v>
      </c>
      <c r="J295" s="17" t="s">
        <v>17</v>
      </c>
    </row>
    <row r="296" spans="1:10" ht="14.4" x14ac:dyDescent="0.3">
      <c r="A296" s="14" t="s">
        <v>2851</v>
      </c>
      <c r="B296" s="13" t="s">
        <v>468</v>
      </c>
      <c r="C296" s="14">
        <v>275807825</v>
      </c>
      <c r="D296" s="14" t="s">
        <v>13</v>
      </c>
      <c r="E296" s="14" t="s">
        <v>14</v>
      </c>
      <c r="F296" s="14" t="s">
        <v>15</v>
      </c>
      <c r="G296" s="15">
        <v>1294</v>
      </c>
      <c r="H296" s="14" t="s">
        <v>16</v>
      </c>
      <c r="I296" s="12">
        <v>1.0669999999999999</v>
      </c>
      <c r="J296" s="14" t="s">
        <v>17</v>
      </c>
    </row>
    <row r="297" spans="1:10" ht="14.4" x14ac:dyDescent="0.3">
      <c r="A297" s="14" t="s">
        <v>2734</v>
      </c>
      <c r="B297" s="13" t="s">
        <v>797</v>
      </c>
      <c r="C297" s="14">
        <v>278347813</v>
      </c>
      <c r="D297" s="14" t="s">
        <v>1566</v>
      </c>
      <c r="E297" s="16" t="s">
        <v>1596</v>
      </c>
      <c r="F297" s="16" t="s">
        <v>1597</v>
      </c>
      <c r="G297" s="15">
        <v>106</v>
      </c>
      <c r="H297" s="14" t="s">
        <v>23</v>
      </c>
      <c r="I297" s="12">
        <v>1</v>
      </c>
      <c r="J297" s="14" t="s">
        <v>637</v>
      </c>
    </row>
    <row r="298" spans="1:10" ht="14.4" x14ac:dyDescent="0.3">
      <c r="A298" s="17" t="s">
        <v>1948</v>
      </c>
      <c r="B298" s="14" t="s">
        <v>797</v>
      </c>
      <c r="C298" s="14">
        <v>278347813</v>
      </c>
      <c r="D298" s="17" t="s">
        <v>1566</v>
      </c>
      <c r="E298" s="16" t="s">
        <v>1596</v>
      </c>
      <c r="F298" s="16" t="s">
        <v>1597</v>
      </c>
      <c r="G298" s="15">
        <v>106</v>
      </c>
      <c r="H298" s="24" t="s">
        <v>23</v>
      </c>
      <c r="I298" s="12">
        <v>1</v>
      </c>
      <c r="J298" s="17" t="s">
        <v>637</v>
      </c>
    </row>
    <row r="299" spans="1:10" ht="14.4" x14ac:dyDescent="0.3">
      <c r="A299" s="14" t="s">
        <v>2459</v>
      </c>
      <c r="B299" s="13" t="s">
        <v>428</v>
      </c>
      <c r="C299" s="14">
        <v>279067436</v>
      </c>
      <c r="D299" s="14" t="s">
        <v>31</v>
      </c>
      <c r="E299" s="14" t="s">
        <v>32</v>
      </c>
      <c r="F299" s="14" t="s">
        <v>33</v>
      </c>
      <c r="G299" s="15">
        <v>264</v>
      </c>
      <c r="H299" s="14" t="s">
        <v>23</v>
      </c>
      <c r="I299" s="12">
        <v>0.97</v>
      </c>
      <c r="J299" s="14" t="s">
        <v>17</v>
      </c>
    </row>
    <row r="300" spans="1:10" ht="14.4" x14ac:dyDescent="0.3">
      <c r="A300" s="17" t="s">
        <v>1806</v>
      </c>
      <c r="B300" s="14" t="s">
        <v>428</v>
      </c>
      <c r="C300" s="14">
        <v>279067436</v>
      </c>
      <c r="D300" s="17" t="s">
        <v>31</v>
      </c>
      <c r="E300" s="23" t="s">
        <v>32</v>
      </c>
      <c r="F300" s="23" t="s">
        <v>33</v>
      </c>
      <c r="G300" s="15">
        <v>264</v>
      </c>
      <c r="H300" s="24" t="s">
        <v>23</v>
      </c>
      <c r="I300" s="12">
        <v>0.97</v>
      </c>
      <c r="J300" s="17" t="s">
        <v>17</v>
      </c>
    </row>
    <row r="301" spans="1:10" ht="14.4" x14ac:dyDescent="0.3">
      <c r="A301" s="14" t="s">
        <v>2508</v>
      </c>
      <c r="B301" s="13" t="s">
        <v>829</v>
      </c>
      <c r="C301" s="14">
        <v>280541355</v>
      </c>
      <c r="D301" s="14" t="s">
        <v>29</v>
      </c>
      <c r="E301" s="16" t="s">
        <v>1600</v>
      </c>
      <c r="F301" s="16" t="s">
        <v>1601</v>
      </c>
      <c r="G301" s="15">
        <v>214</v>
      </c>
      <c r="H301" s="14" t="s">
        <v>23</v>
      </c>
      <c r="I301" s="12">
        <v>1</v>
      </c>
      <c r="J301" s="14" t="s">
        <v>637</v>
      </c>
    </row>
    <row r="302" spans="1:10" ht="14.4" x14ac:dyDescent="0.3">
      <c r="A302" s="17" t="s">
        <v>1831</v>
      </c>
      <c r="B302" s="14" t="s">
        <v>829</v>
      </c>
      <c r="C302" s="14">
        <v>280541355</v>
      </c>
      <c r="D302" s="17" t="s">
        <v>29</v>
      </c>
      <c r="E302" s="16" t="s">
        <v>1600</v>
      </c>
      <c r="F302" s="16" t="s">
        <v>1601</v>
      </c>
      <c r="G302" s="15">
        <v>214</v>
      </c>
      <c r="H302" s="24" t="s">
        <v>23</v>
      </c>
      <c r="I302" s="12">
        <v>1</v>
      </c>
      <c r="J302" s="17" t="s">
        <v>637</v>
      </c>
    </row>
    <row r="303" spans="1:10" ht="14.4" x14ac:dyDescent="0.3">
      <c r="A303" s="14" t="s">
        <v>2760</v>
      </c>
      <c r="B303" s="13" t="s">
        <v>1000</v>
      </c>
      <c r="C303" s="14">
        <v>282143120</v>
      </c>
      <c r="D303" s="14" t="s">
        <v>20</v>
      </c>
      <c r="E303" s="14" t="s">
        <v>21</v>
      </c>
      <c r="F303" s="14" t="s">
        <v>22</v>
      </c>
      <c r="G303" s="15">
        <v>107</v>
      </c>
      <c r="H303" s="14" t="s">
        <v>23</v>
      </c>
      <c r="I303" s="12">
        <v>1</v>
      </c>
      <c r="J303" s="14" t="s">
        <v>637</v>
      </c>
    </row>
    <row r="304" spans="1:10" ht="14.4" x14ac:dyDescent="0.3">
      <c r="A304" s="14" t="s">
        <v>2444</v>
      </c>
      <c r="B304" s="13" t="s">
        <v>839</v>
      </c>
      <c r="C304" s="14">
        <v>282169179</v>
      </c>
      <c r="D304" s="14" t="s">
        <v>39</v>
      </c>
      <c r="E304" s="16" t="s">
        <v>1598</v>
      </c>
      <c r="F304" s="16" t="s">
        <v>1599</v>
      </c>
      <c r="G304" s="15">
        <v>203</v>
      </c>
      <c r="H304" s="14" t="s">
        <v>23</v>
      </c>
      <c r="I304" s="12">
        <v>1</v>
      </c>
      <c r="J304" s="14" t="s">
        <v>637</v>
      </c>
    </row>
    <row r="305" spans="1:10" ht="14.4" x14ac:dyDescent="0.3">
      <c r="A305" s="14" t="s">
        <v>2692</v>
      </c>
      <c r="B305" s="13" t="s">
        <v>180</v>
      </c>
      <c r="C305" s="14">
        <v>282847236</v>
      </c>
      <c r="D305" s="14" t="s">
        <v>13</v>
      </c>
      <c r="E305" s="14" t="s">
        <v>14</v>
      </c>
      <c r="F305" s="14" t="s">
        <v>15</v>
      </c>
      <c r="G305" s="15">
        <v>1226</v>
      </c>
      <c r="H305" s="14" t="s">
        <v>16</v>
      </c>
      <c r="I305" s="12">
        <v>1.0669999999999999</v>
      </c>
      <c r="J305" s="14" t="s">
        <v>17</v>
      </c>
    </row>
    <row r="306" spans="1:10" ht="14.4" x14ac:dyDescent="0.3">
      <c r="A306" s="14" t="s">
        <v>3020</v>
      </c>
      <c r="B306" s="13" t="s">
        <v>739</v>
      </c>
      <c r="C306" s="14">
        <v>283689591</v>
      </c>
      <c r="D306" s="14" t="s">
        <v>1566</v>
      </c>
      <c r="E306" s="16" t="s">
        <v>1596</v>
      </c>
      <c r="F306" s="16" t="s">
        <v>1597</v>
      </c>
      <c r="G306" s="15">
        <v>206</v>
      </c>
      <c r="H306" s="14" t="s">
        <v>23</v>
      </c>
      <c r="I306" s="12">
        <v>1.02</v>
      </c>
      <c r="J306" s="14" t="s">
        <v>637</v>
      </c>
    </row>
    <row r="307" spans="1:10" ht="14.4" x14ac:dyDescent="0.3">
      <c r="A307" s="17" t="s">
        <v>2070</v>
      </c>
      <c r="B307" s="14" t="s">
        <v>739</v>
      </c>
      <c r="C307" s="14">
        <v>283689591</v>
      </c>
      <c r="D307" s="17" t="s">
        <v>1566</v>
      </c>
      <c r="E307" s="16" t="s">
        <v>1596</v>
      </c>
      <c r="F307" s="16" t="s">
        <v>1597</v>
      </c>
      <c r="G307" s="15">
        <v>206</v>
      </c>
      <c r="H307" s="24" t="s">
        <v>23</v>
      </c>
      <c r="I307" s="12">
        <v>1.02</v>
      </c>
      <c r="J307" s="17" t="s">
        <v>637</v>
      </c>
    </row>
    <row r="308" spans="1:10" ht="14.4" x14ac:dyDescent="0.3">
      <c r="A308" s="14" t="s">
        <v>2554</v>
      </c>
      <c r="B308" s="13" t="s">
        <v>978</v>
      </c>
      <c r="C308" s="14">
        <v>284423100</v>
      </c>
      <c r="D308" s="14" t="s">
        <v>29</v>
      </c>
      <c r="E308" s="16" t="s">
        <v>1600</v>
      </c>
      <c r="F308" s="16" t="s">
        <v>1601</v>
      </c>
      <c r="G308" s="15">
        <v>215</v>
      </c>
      <c r="H308" s="14" t="s">
        <v>23</v>
      </c>
      <c r="I308" s="12">
        <v>1</v>
      </c>
      <c r="J308" s="14" t="s">
        <v>637</v>
      </c>
    </row>
    <row r="309" spans="1:10" ht="14.4" x14ac:dyDescent="0.3">
      <c r="A309" s="14" t="s">
        <v>2130</v>
      </c>
      <c r="B309" s="13" t="s">
        <v>480</v>
      </c>
      <c r="C309" s="14">
        <v>285655356</v>
      </c>
      <c r="D309" s="14" t="s">
        <v>1566</v>
      </c>
      <c r="E309" s="16" t="s">
        <v>1596</v>
      </c>
      <c r="F309" s="16" t="s">
        <v>1597</v>
      </c>
      <c r="G309" s="15">
        <v>217</v>
      </c>
      <c r="H309" s="14" t="s">
        <v>23</v>
      </c>
      <c r="I309" s="12">
        <v>0.98939999999999995</v>
      </c>
      <c r="J309" s="14" t="s">
        <v>17</v>
      </c>
    </row>
    <row r="310" spans="1:10" ht="14.4" x14ac:dyDescent="0.3">
      <c r="A310" s="17" t="s">
        <v>1906</v>
      </c>
      <c r="B310" s="14" t="s">
        <v>480</v>
      </c>
      <c r="C310" s="14">
        <v>285655356</v>
      </c>
      <c r="D310" s="17" t="s">
        <v>1566</v>
      </c>
      <c r="E310" s="16" t="s">
        <v>1596</v>
      </c>
      <c r="F310" s="16" t="s">
        <v>1597</v>
      </c>
      <c r="G310" s="15">
        <v>217</v>
      </c>
      <c r="H310" s="24" t="s">
        <v>23</v>
      </c>
      <c r="I310" s="12">
        <v>0.98939999999999995</v>
      </c>
      <c r="J310" s="17" t="s">
        <v>17</v>
      </c>
    </row>
    <row r="311" spans="1:10" ht="14.4" x14ac:dyDescent="0.3">
      <c r="A311" s="14" t="s">
        <v>2756</v>
      </c>
      <c r="B311" s="13" t="s">
        <v>885</v>
      </c>
      <c r="C311" s="14">
        <v>285939030</v>
      </c>
      <c r="D311" s="14" t="s">
        <v>59</v>
      </c>
      <c r="E311" s="16" t="s">
        <v>1604</v>
      </c>
      <c r="F311" s="16" t="s">
        <v>1605</v>
      </c>
      <c r="G311" s="15">
        <v>2145</v>
      </c>
      <c r="H311" s="14" t="s">
        <v>60</v>
      </c>
      <c r="I311" s="12">
        <v>1.1000000000000001</v>
      </c>
      <c r="J311" s="14" t="s">
        <v>637</v>
      </c>
    </row>
    <row r="312" spans="1:10" ht="14.4" x14ac:dyDescent="0.3">
      <c r="A312" s="14" t="s">
        <v>2698</v>
      </c>
      <c r="B312" s="13" t="s">
        <v>644</v>
      </c>
      <c r="C312" s="14">
        <v>286266408</v>
      </c>
      <c r="D312" s="14" t="s">
        <v>39</v>
      </c>
      <c r="E312" s="16" t="s">
        <v>1598</v>
      </c>
      <c r="F312" s="16" t="s">
        <v>1599</v>
      </c>
      <c r="G312" s="15">
        <v>200</v>
      </c>
      <c r="H312" s="14" t="s">
        <v>23</v>
      </c>
      <c r="I312" s="12">
        <v>1</v>
      </c>
      <c r="J312" s="14" t="s">
        <v>637</v>
      </c>
    </row>
    <row r="313" spans="1:10" ht="14.4" x14ac:dyDescent="0.3">
      <c r="A313" s="17" t="s">
        <v>1937</v>
      </c>
      <c r="B313" s="14" t="s">
        <v>644</v>
      </c>
      <c r="C313" s="14">
        <v>286266408</v>
      </c>
      <c r="D313" s="17" t="s">
        <v>39</v>
      </c>
      <c r="E313" s="16" t="s">
        <v>1598</v>
      </c>
      <c r="F313" s="16" t="s">
        <v>1599</v>
      </c>
      <c r="G313" s="15">
        <v>200</v>
      </c>
      <c r="H313" s="24" t="s">
        <v>23</v>
      </c>
      <c r="I313" s="12">
        <v>1</v>
      </c>
      <c r="J313" s="17" t="s">
        <v>637</v>
      </c>
    </row>
    <row r="314" spans="1:10" ht="14.4" x14ac:dyDescent="0.3">
      <c r="A314" s="14" t="s">
        <v>2462</v>
      </c>
      <c r="B314" s="13" t="s">
        <v>573</v>
      </c>
      <c r="C314" s="14">
        <v>287594646</v>
      </c>
      <c r="D314" s="14" t="s">
        <v>29</v>
      </c>
      <c r="E314" s="16" t="s">
        <v>1600</v>
      </c>
      <c r="F314" s="16" t="s">
        <v>1601</v>
      </c>
      <c r="G314" s="15">
        <v>208</v>
      </c>
      <c r="H314" s="14" t="s">
        <v>23</v>
      </c>
      <c r="I314" s="12">
        <v>0.97</v>
      </c>
      <c r="J314" s="14" t="s">
        <v>17</v>
      </c>
    </row>
    <row r="315" spans="1:10" ht="14.4" x14ac:dyDescent="0.3">
      <c r="A315" s="17" t="s">
        <v>1807</v>
      </c>
      <c r="B315" s="14" t="s">
        <v>573</v>
      </c>
      <c r="C315" s="14">
        <v>287594646</v>
      </c>
      <c r="D315" s="17" t="s">
        <v>29</v>
      </c>
      <c r="E315" s="16" t="s">
        <v>1600</v>
      </c>
      <c r="F315" s="16" t="s">
        <v>1601</v>
      </c>
      <c r="G315" s="15">
        <v>208</v>
      </c>
      <c r="H315" s="24" t="s">
        <v>23</v>
      </c>
      <c r="I315" s="12">
        <v>0.97</v>
      </c>
      <c r="J315" s="17" t="s">
        <v>17</v>
      </c>
    </row>
    <row r="316" spans="1:10" ht="14.4" x14ac:dyDescent="0.3">
      <c r="A316" s="14" t="s">
        <v>2914</v>
      </c>
      <c r="B316" s="13" t="s">
        <v>746</v>
      </c>
      <c r="C316" s="14">
        <v>287914485</v>
      </c>
      <c r="D316" s="14" t="s">
        <v>29</v>
      </c>
      <c r="E316" s="16" t="s">
        <v>1600</v>
      </c>
      <c r="F316" s="16" t="s">
        <v>1601</v>
      </c>
      <c r="G316" s="15">
        <v>508</v>
      </c>
      <c r="H316" s="14" t="s">
        <v>23</v>
      </c>
      <c r="I316" s="12">
        <v>1.02</v>
      </c>
      <c r="J316" s="14" t="s">
        <v>637</v>
      </c>
    </row>
    <row r="317" spans="1:10" ht="14.4" x14ac:dyDescent="0.3">
      <c r="A317" s="17" t="s">
        <v>2027</v>
      </c>
      <c r="B317" s="14" t="s">
        <v>746</v>
      </c>
      <c r="C317" s="14">
        <v>287914485</v>
      </c>
      <c r="D317" s="17" t="s">
        <v>29</v>
      </c>
      <c r="E317" s="16" t="s">
        <v>1600</v>
      </c>
      <c r="F317" s="16" t="s">
        <v>1601</v>
      </c>
      <c r="G317" s="15">
        <v>508</v>
      </c>
      <c r="H317" s="24" t="s">
        <v>23</v>
      </c>
      <c r="I317" s="12">
        <v>1.02</v>
      </c>
      <c r="J317" s="17" t="s">
        <v>637</v>
      </c>
    </row>
    <row r="318" spans="1:10" ht="14.4" x14ac:dyDescent="0.3">
      <c r="A318" s="14" t="s">
        <v>3106</v>
      </c>
      <c r="B318" s="13" t="s">
        <v>841</v>
      </c>
      <c r="C318" s="14">
        <v>288419547</v>
      </c>
      <c r="D318" s="14" t="s">
        <v>13</v>
      </c>
      <c r="E318" s="14" t="s">
        <v>14</v>
      </c>
      <c r="F318" s="14" t="s">
        <v>15</v>
      </c>
      <c r="G318" s="15">
        <v>1285</v>
      </c>
      <c r="H318" s="14" t="s">
        <v>16</v>
      </c>
      <c r="I318" s="12">
        <v>1.1000000000000001</v>
      </c>
      <c r="J318" s="14" t="s">
        <v>637</v>
      </c>
    </row>
    <row r="319" spans="1:10" ht="14.4" x14ac:dyDescent="0.3">
      <c r="A319" s="14" t="s">
        <v>2768</v>
      </c>
      <c r="B319" s="13" t="s">
        <v>506</v>
      </c>
      <c r="C319" s="14">
        <v>288637331</v>
      </c>
      <c r="D319" s="14" t="s">
        <v>43</v>
      </c>
      <c r="E319" s="14" t="s">
        <v>44</v>
      </c>
      <c r="F319" s="14" t="s">
        <v>45</v>
      </c>
      <c r="G319" s="15">
        <v>109</v>
      </c>
      <c r="H319" s="14" t="s">
        <v>46</v>
      </c>
      <c r="I319" s="12">
        <v>0.97</v>
      </c>
      <c r="J319" s="14" t="s">
        <v>17</v>
      </c>
    </row>
    <row r="320" spans="1:10" ht="14.4" x14ac:dyDescent="0.3">
      <c r="A320" s="14" t="s">
        <v>2151</v>
      </c>
      <c r="B320" s="13" t="s">
        <v>235</v>
      </c>
      <c r="C320" s="14">
        <v>289452803</v>
      </c>
      <c r="D320" s="14" t="s">
        <v>20</v>
      </c>
      <c r="E320" s="14" t="s">
        <v>21</v>
      </c>
      <c r="F320" s="14" t="s">
        <v>22</v>
      </c>
      <c r="G320" s="15">
        <v>106</v>
      </c>
      <c r="H320" s="14" t="s">
        <v>23</v>
      </c>
      <c r="I320" s="12">
        <v>0.97</v>
      </c>
      <c r="J320" s="14" t="s">
        <v>17</v>
      </c>
    </row>
    <row r="321" spans="1:10" ht="14.4" x14ac:dyDescent="0.3">
      <c r="A321" s="17" t="s">
        <v>1678</v>
      </c>
      <c r="B321" s="14" t="s">
        <v>235</v>
      </c>
      <c r="C321" s="14">
        <v>289452803</v>
      </c>
      <c r="D321" s="17" t="s">
        <v>20</v>
      </c>
      <c r="E321" s="23" t="s">
        <v>21</v>
      </c>
      <c r="F321" s="23" t="s">
        <v>22</v>
      </c>
      <c r="G321" s="15">
        <v>106</v>
      </c>
      <c r="H321" s="24" t="s">
        <v>23</v>
      </c>
      <c r="I321" s="12">
        <v>0.97</v>
      </c>
      <c r="J321" s="17" t="s">
        <v>17</v>
      </c>
    </row>
    <row r="322" spans="1:10" ht="14.4" x14ac:dyDescent="0.3">
      <c r="A322" s="14" t="s">
        <v>2746</v>
      </c>
      <c r="B322" s="13" t="s">
        <v>370</v>
      </c>
      <c r="C322" s="14">
        <v>289556270</v>
      </c>
      <c r="D322" s="14" t="s">
        <v>1566</v>
      </c>
      <c r="E322" s="16" t="s">
        <v>1596</v>
      </c>
      <c r="F322" s="16" t="s">
        <v>1597</v>
      </c>
      <c r="G322" s="15">
        <v>203</v>
      </c>
      <c r="H322" s="14" t="s">
        <v>23</v>
      </c>
      <c r="I322" s="12">
        <v>0.98939999999999995</v>
      </c>
      <c r="J322" s="14" t="s">
        <v>17</v>
      </c>
    </row>
    <row r="323" spans="1:10" ht="14.4" x14ac:dyDescent="0.3">
      <c r="A323" s="17" t="s">
        <v>1957</v>
      </c>
      <c r="B323" s="14" t="s">
        <v>370</v>
      </c>
      <c r="C323" s="14">
        <v>289556270</v>
      </c>
      <c r="D323" s="17" t="s">
        <v>1566</v>
      </c>
      <c r="E323" s="16" t="s">
        <v>1596</v>
      </c>
      <c r="F323" s="16" t="s">
        <v>1597</v>
      </c>
      <c r="G323" s="15">
        <v>203</v>
      </c>
      <c r="H323" s="24" t="s">
        <v>23</v>
      </c>
      <c r="I323" s="12">
        <v>0.98939999999999995</v>
      </c>
      <c r="J323" s="17" t="s">
        <v>17</v>
      </c>
    </row>
    <row r="324" spans="1:10" ht="14.4" x14ac:dyDescent="0.3">
      <c r="A324" s="14" t="s">
        <v>2141</v>
      </c>
      <c r="B324" s="13" t="s">
        <v>115</v>
      </c>
      <c r="C324" s="14">
        <v>290073386</v>
      </c>
      <c r="D324" s="14" t="s">
        <v>39</v>
      </c>
      <c r="E324" s="16" t="s">
        <v>1598</v>
      </c>
      <c r="F324" s="16" t="s">
        <v>1599</v>
      </c>
      <c r="G324" s="15">
        <v>220</v>
      </c>
      <c r="H324" s="14" t="s">
        <v>23</v>
      </c>
      <c r="I324" s="12">
        <v>0.97</v>
      </c>
      <c r="J324" s="14" t="s">
        <v>17</v>
      </c>
    </row>
    <row r="325" spans="1:10" ht="14.4" x14ac:dyDescent="0.3">
      <c r="A325" s="17" t="s">
        <v>1671</v>
      </c>
      <c r="B325" s="14" t="s">
        <v>115</v>
      </c>
      <c r="C325" s="14">
        <v>290073386</v>
      </c>
      <c r="D325" s="17" t="s">
        <v>39</v>
      </c>
      <c r="E325" s="16" t="s">
        <v>1598</v>
      </c>
      <c r="F325" s="16" t="s">
        <v>1599</v>
      </c>
      <c r="G325" s="15">
        <v>220</v>
      </c>
      <c r="H325" s="24" t="s">
        <v>23</v>
      </c>
      <c r="I325" s="12">
        <v>0.97</v>
      </c>
      <c r="J325" s="17" t="s">
        <v>17</v>
      </c>
    </row>
    <row r="326" spans="1:10" ht="14.4" x14ac:dyDescent="0.3">
      <c r="A326" s="14" t="s">
        <v>2275</v>
      </c>
      <c r="B326" s="13" t="s">
        <v>228</v>
      </c>
      <c r="C326" s="14">
        <v>290519918</v>
      </c>
      <c r="D326" s="14" t="s">
        <v>1566</v>
      </c>
      <c r="E326" s="16" t="s">
        <v>1596</v>
      </c>
      <c r="F326" s="16" t="s">
        <v>1597</v>
      </c>
      <c r="G326" s="15">
        <v>207</v>
      </c>
      <c r="H326" s="14" t="s">
        <v>23</v>
      </c>
      <c r="I326" s="12">
        <v>0.98939999999999995</v>
      </c>
      <c r="J326" s="14" t="s">
        <v>17</v>
      </c>
    </row>
    <row r="327" spans="1:10" ht="14.4" x14ac:dyDescent="0.3">
      <c r="A327" s="17" t="s">
        <v>1726</v>
      </c>
      <c r="B327" s="14" t="s">
        <v>228</v>
      </c>
      <c r="C327" s="14">
        <v>290519918</v>
      </c>
      <c r="D327" s="17" t="s">
        <v>1566</v>
      </c>
      <c r="E327" s="16" t="s">
        <v>1596</v>
      </c>
      <c r="F327" s="16" t="s">
        <v>1597</v>
      </c>
      <c r="G327" s="15">
        <v>207</v>
      </c>
      <c r="H327" s="24" t="s">
        <v>23</v>
      </c>
      <c r="I327" s="12">
        <v>0.98939999999999995</v>
      </c>
      <c r="J327" s="17" t="s">
        <v>17</v>
      </c>
    </row>
    <row r="328" spans="1:10" ht="14.4" x14ac:dyDescent="0.3">
      <c r="A328" s="14" t="s">
        <v>2316</v>
      </c>
      <c r="B328" s="13" t="s">
        <v>947</v>
      </c>
      <c r="C328" s="14">
        <v>290780882</v>
      </c>
      <c r="D328" s="14" t="s">
        <v>59</v>
      </c>
      <c r="E328" s="16" t="s">
        <v>1604</v>
      </c>
      <c r="F328" s="16" t="s">
        <v>1605</v>
      </c>
      <c r="G328" s="15">
        <v>2046</v>
      </c>
      <c r="H328" s="14" t="s">
        <v>60</v>
      </c>
      <c r="I328" s="12">
        <v>1.1000000000000001</v>
      </c>
      <c r="J328" s="14" t="s">
        <v>637</v>
      </c>
    </row>
    <row r="329" spans="1:10" ht="14.4" x14ac:dyDescent="0.3">
      <c r="A329" s="14" t="s">
        <v>2824</v>
      </c>
      <c r="B329" s="13" t="s">
        <v>896</v>
      </c>
      <c r="C329" s="14">
        <v>290999939</v>
      </c>
      <c r="D329" s="14" t="s">
        <v>43</v>
      </c>
      <c r="E329" s="14" t="s">
        <v>44</v>
      </c>
      <c r="F329" s="14" t="s">
        <v>45</v>
      </c>
      <c r="G329" s="15">
        <v>106</v>
      </c>
      <c r="H329" s="14" t="s">
        <v>46</v>
      </c>
      <c r="I329" s="12">
        <v>1</v>
      </c>
      <c r="J329" s="14" t="s">
        <v>637</v>
      </c>
    </row>
    <row r="330" spans="1:10" ht="14.4" x14ac:dyDescent="0.3">
      <c r="A330" s="14" t="s">
        <v>2514</v>
      </c>
      <c r="B330" s="13" t="s">
        <v>760</v>
      </c>
      <c r="C330" s="14">
        <v>293305533</v>
      </c>
      <c r="D330" s="14" t="s">
        <v>39</v>
      </c>
      <c r="E330" s="16" t="s">
        <v>1598</v>
      </c>
      <c r="F330" s="16" t="s">
        <v>1599</v>
      </c>
      <c r="G330" s="15">
        <v>1272</v>
      </c>
      <c r="H330" s="14" t="s">
        <v>23</v>
      </c>
      <c r="I330" s="12">
        <v>1.1000000000000001</v>
      </c>
      <c r="J330" s="14" t="s">
        <v>637</v>
      </c>
    </row>
    <row r="331" spans="1:10" ht="14.4" x14ac:dyDescent="0.3">
      <c r="A331" s="17" t="s">
        <v>1836</v>
      </c>
      <c r="B331" s="14" t="s">
        <v>760</v>
      </c>
      <c r="C331" s="14">
        <v>293305533</v>
      </c>
      <c r="D331" s="17" t="s">
        <v>39</v>
      </c>
      <c r="E331" s="16" t="s">
        <v>1598</v>
      </c>
      <c r="F331" s="16" t="s">
        <v>1599</v>
      </c>
      <c r="G331" s="15">
        <v>1272</v>
      </c>
      <c r="H331" s="24" t="s">
        <v>23</v>
      </c>
      <c r="I331" s="12">
        <v>1.1000000000000001</v>
      </c>
      <c r="J331" s="17" t="s">
        <v>637</v>
      </c>
    </row>
    <row r="332" spans="1:10" ht="14.4" x14ac:dyDescent="0.3">
      <c r="A332" s="14" t="s">
        <v>3120</v>
      </c>
      <c r="B332" s="13" t="s">
        <v>764</v>
      </c>
      <c r="C332" s="14">
        <v>293782853</v>
      </c>
      <c r="D332" s="14" t="s">
        <v>1566</v>
      </c>
      <c r="E332" s="16" t="s">
        <v>1596</v>
      </c>
      <c r="F332" s="16" t="s">
        <v>1597</v>
      </c>
      <c r="G332" s="15">
        <v>540</v>
      </c>
      <c r="H332" s="14" t="s">
        <v>23</v>
      </c>
      <c r="I332" s="12">
        <v>1.02</v>
      </c>
      <c r="J332" s="14" t="s">
        <v>637</v>
      </c>
    </row>
    <row r="333" spans="1:10" ht="14.4" x14ac:dyDescent="0.3">
      <c r="A333" s="17" t="s">
        <v>2123</v>
      </c>
      <c r="B333" s="14" t="s">
        <v>764</v>
      </c>
      <c r="C333" s="14">
        <v>293782853</v>
      </c>
      <c r="D333" s="17" t="s">
        <v>1566</v>
      </c>
      <c r="E333" s="16" t="s">
        <v>1596</v>
      </c>
      <c r="F333" s="16" t="s">
        <v>1597</v>
      </c>
      <c r="G333" s="15">
        <v>540</v>
      </c>
      <c r="H333" s="24" t="s">
        <v>23</v>
      </c>
      <c r="I333" s="12">
        <v>1.02</v>
      </c>
      <c r="J333" s="17" t="s">
        <v>637</v>
      </c>
    </row>
    <row r="334" spans="1:10" ht="14.4" x14ac:dyDescent="0.3">
      <c r="A334" s="14" t="s">
        <v>3066</v>
      </c>
      <c r="B334" s="13" t="s">
        <v>638</v>
      </c>
      <c r="C334" s="14">
        <v>294348318</v>
      </c>
      <c r="D334" s="14" t="s">
        <v>20</v>
      </c>
      <c r="E334" s="14" t="s">
        <v>21</v>
      </c>
      <c r="F334" s="14" t="s">
        <v>22</v>
      </c>
      <c r="G334" s="15">
        <v>107</v>
      </c>
      <c r="H334" s="14" t="s">
        <v>23</v>
      </c>
      <c r="I334" s="12">
        <v>1</v>
      </c>
      <c r="J334" s="14" t="s">
        <v>637</v>
      </c>
    </row>
    <row r="335" spans="1:10" ht="14.4" x14ac:dyDescent="0.3">
      <c r="A335" s="17" t="s">
        <v>2092</v>
      </c>
      <c r="B335" s="14" t="s">
        <v>638</v>
      </c>
      <c r="C335" s="14">
        <v>294348318</v>
      </c>
      <c r="D335" s="17" t="s">
        <v>20</v>
      </c>
      <c r="E335" s="23" t="s">
        <v>21</v>
      </c>
      <c r="F335" s="23" t="s">
        <v>22</v>
      </c>
      <c r="G335" s="15">
        <v>107</v>
      </c>
      <c r="H335" s="24" t="s">
        <v>23</v>
      </c>
      <c r="I335" s="12">
        <v>1</v>
      </c>
      <c r="J335" s="17" t="s">
        <v>637</v>
      </c>
    </row>
    <row r="336" spans="1:10" ht="14.4" x14ac:dyDescent="0.3">
      <c r="A336" s="14" t="s">
        <v>2560</v>
      </c>
      <c r="B336" s="13" t="s">
        <v>28</v>
      </c>
      <c r="C336" s="14">
        <v>295491351</v>
      </c>
      <c r="D336" s="14" t="s">
        <v>29</v>
      </c>
      <c r="E336" s="16" t="s">
        <v>1600</v>
      </c>
      <c r="F336" s="16" t="s">
        <v>1601</v>
      </c>
      <c r="G336" s="15">
        <v>206</v>
      </c>
      <c r="H336" s="14" t="s">
        <v>23</v>
      </c>
      <c r="I336" s="12">
        <v>0.97</v>
      </c>
      <c r="J336" s="14" t="s">
        <v>17</v>
      </c>
    </row>
    <row r="337" spans="1:10" ht="14.4" x14ac:dyDescent="0.3">
      <c r="A337" s="17" t="s">
        <v>1632</v>
      </c>
      <c r="B337" s="14" t="s">
        <v>28</v>
      </c>
      <c r="C337" s="14">
        <v>295491351</v>
      </c>
      <c r="D337" s="17" t="s">
        <v>29</v>
      </c>
      <c r="E337" s="16" t="s">
        <v>1600</v>
      </c>
      <c r="F337" s="16" t="s">
        <v>1601</v>
      </c>
      <c r="G337" s="15">
        <v>206</v>
      </c>
      <c r="H337" s="24" t="s">
        <v>23</v>
      </c>
      <c r="I337" s="12">
        <v>0.97</v>
      </c>
      <c r="J337" s="17" t="s">
        <v>17</v>
      </c>
    </row>
    <row r="338" spans="1:10" ht="14.4" x14ac:dyDescent="0.3">
      <c r="A338" s="14" t="s">
        <v>2458</v>
      </c>
      <c r="B338" s="13" t="s">
        <v>897</v>
      </c>
      <c r="C338" s="14">
        <v>296200767</v>
      </c>
      <c r="D338" s="14" t="s">
        <v>25</v>
      </c>
      <c r="E338" s="16" t="s">
        <v>1602</v>
      </c>
      <c r="F338" s="16" t="s">
        <v>1603</v>
      </c>
      <c r="G338" s="15">
        <v>200</v>
      </c>
      <c r="H338" s="14" t="s">
        <v>27</v>
      </c>
      <c r="I338" s="12">
        <v>1.02</v>
      </c>
      <c r="J338" s="14" t="s">
        <v>637</v>
      </c>
    </row>
    <row r="339" spans="1:10" ht="14.4" x14ac:dyDescent="0.3">
      <c r="A339" s="14" t="s">
        <v>1618</v>
      </c>
      <c r="B339" s="13" t="s">
        <v>202</v>
      </c>
      <c r="C339" s="14">
        <v>296603964</v>
      </c>
      <c r="D339" s="14" t="s">
        <v>35</v>
      </c>
      <c r="E339" s="14" t="s">
        <v>36</v>
      </c>
      <c r="F339" s="14" t="s">
        <v>26</v>
      </c>
      <c r="G339" s="15">
        <v>544</v>
      </c>
      <c r="H339" s="14" t="s">
        <v>37</v>
      </c>
      <c r="I339" s="12">
        <v>0.98939999999999995</v>
      </c>
      <c r="J339" s="14" t="s">
        <v>17</v>
      </c>
    </row>
    <row r="340" spans="1:10" ht="14.4" x14ac:dyDescent="0.3">
      <c r="A340" s="14" t="s">
        <v>2294</v>
      </c>
      <c r="B340" s="13" t="s">
        <v>305</v>
      </c>
      <c r="C340" s="14">
        <v>297499378</v>
      </c>
      <c r="D340" s="14" t="s">
        <v>20</v>
      </c>
      <c r="E340" s="14" t="s">
        <v>21</v>
      </c>
      <c r="F340" s="14" t="s">
        <v>22</v>
      </c>
      <c r="G340" s="15">
        <v>110</v>
      </c>
      <c r="H340" s="14" t="s">
        <v>23</v>
      </c>
      <c r="I340" s="12">
        <v>0.97</v>
      </c>
      <c r="J340" s="14" t="s">
        <v>17</v>
      </c>
    </row>
    <row r="341" spans="1:10" ht="14.4" x14ac:dyDescent="0.3">
      <c r="A341" s="17" t="s">
        <v>1731</v>
      </c>
      <c r="B341" s="14" t="s">
        <v>305</v>
      </c>
      <c r="C341" s="14">
        <v>297499378</v>
      </c>
      <c r="D341" s="17" t="s">
        <v>20</v>
      </c>
      <c r="E341" s="23" t="s">
        <v>21</v>
      </c>
      <c r="F341" s="23" t="s">
        <v>22</v>
      </c>
      <c r="G341" s="15">
        <v>110</v>
      </c>
      <c r="H341" s="24" t="s">
        <v>23</v>
      </c>
      <c r="I341" s="12">
        <v>0.97</v>
      </c>
      <c r="J341" s="17" t="s">
        <v>17</v>
      </c>
    </row>
    <row r="342" spans="1:10" ht="14.4" x14ac:dyDescent="0.3">
      <c r="A342" s="14" t="s">
        <v>2800</v>
      </c>
      <c r="B342" s="13" t="s">
        <v>634</v>
      </c>
      <c r="C342" s="14">
        <v>298185340</v>
      </c>
      <c r="D342" s="14" t="s">
        <v>39</v>
      </c>
      <c r="E342" s="16" t="s">
        <v>1598</v>
      </c>
      <c r="F342" s="16" t="s">
        <v>1599</v>
      </c>
      <c r="G342" s="15">
        <v>215</v>
      </c>
      <c r="H342" s="14" t="s">
        <v>23</v>
      </c>
      <c r="I342" s="12">
        <v>0.97</v>
      </c>
      <c r="J342" s="14" t="s">
        <v>17</v>
      </c>
    </row>
    <row r="343" spans="1:10" ht="14.4" x14ac:dyDescent="0.3">
      <c r="A343" s="17" t="s">
        <v>1984</v>
      </c>
      <c r="B343" s="14" t="s">
        <v>634</v>
      </c>
      <c r="C343" s="14">
        <v>298185340</v>
      </c>
      <c r="D343" s="17" t="s">
        <v>39</v>
      </c>
      <c r="E343" s="16" t="s">
        <v>1598</v>
      </c>
      <c r="F343" s="16" t="s">
        <v>1599</v>
      </c>
      <c r="G343" s="15">
        <v>215</v>
      </c>
      <c r="H343" s="24" t="s">
        <v>23</v>
      </c>
      <c r="I343" s="12">
        <v>0.97</v>
      </c>
      <c r="J343" s="17" t="s">
        <v>17</v>
      </c>
    </row>
    <row r="344" spans="1:10" ht="14.4" x14ac:dyDescent="0.3">
      <c r="A344" s="14" t="s">
        <v>2326</v>
      </c>
      <c r="B344" s="13" t="s">
        <v>302</v>
      </c>
      <c r="C344" s="14">
        <v>299218365</v>
      </c>
      <c r="D344" s="14" t="s">
        <v>39</v>
      </c>
      <c r="E344" s="16" t="s">
        <v>1598</v>
      </c>
      <c r="F344" s="16" t="s">
        <v>1599</v>
      </c>
      <c r="G344" s="15">
        <v>216</v>
      </c>
      <c r="H344" s="14" t="s">
        <v>23</v>
      </c>
      <c r="I344" s="12">
        <v>0.97</v>
      </c>
      <c r="J344" s="14" t="s">
        <v>17</v>
      </c>
    </row>
    <row r="345" spans="1:10" ht="14.4" x14ac:dyDescent="0.3">
      <c r="A345" s="17" t="s">
        <v>1746</v>
      </c>
      <c r="B345" s="14" t="s">
        <v>302</v>
      </c>
      <c r="C345" s="14">
        <v>299218365</v>
      </c>
      <c r="D345" s="17" t="s">
        <v>39</v>
      </c>
      <c r="E345" s="16" t="s">
        <v>1598</v>
      </c>
      <c r="F345" s="16" t="s">
        <v>1599</v>
      </c>
      <c r="G345" s="15">
        <v>216</v>
      </c>
      <c r="H345" s="24" t="s">
        <v>23</v>
      </c>
      <c r="I345" s="12">
        <v>0.97</v>
      </c>
      <c r="J345" s="17" t="s">
        <v>17</v>
      </c>
    </row>
    <row r="346" spans="1:10" ht="14.4" x14ac:dyDescent="0.3">
      <c r="A346" s="14" t="s">
        <v>1610</v>
      </c>
      <c r="B346" s="13" t="s">
        <v>393</v>
      </c>
      <c r="C346" s="14">
        <v>299995017</v>
      </c>
      <c r="D346" s="14" t="s">
        <v>59</v>
      </c>
      <c r="E346" s="16" t="s">
        <v>1604</v>
      </c>
      <c r="F346" s="16" t="s">
        <v>1605</v>
      </c>
      <c r="G346" s="15">
        <v>2166</v>
      </c>
      <c r="H346" s="14" t="s">
        <v>60</v>
      </c>
      <c r="I346" s="12">
        <v>1.0669999999999999</v>
      </c>
      <c r="J346" s="14" t="s">
        <v>17</v>
      </c>
    </row>
    <row r="347" spans="1:10" ht="14.4" x14ac:dyDescent="0.3">
      <c r="A347" s="14" t="s">
        <v>3129</v>
      </c>
      <c r="B347" s="13" t="s">
        <v>100</v>
      </c>
      <c r="C347" s="14">
        <v>303905019</v>
      </c>
      <c r="D347" s="14" t="s">
        <v>13</v>
      </c>
      <c r="E347" s="14" t="s">
        <v>14</v>
      </c>
      <c r="F347" s="14" t="s">
        <v>15</v>
      </c>
      <c r="G347" s="15">
        <v>1209</v>
      </c>
      <c r="H347" s="14" t="s">
        <v>16</v>
      </c>
      <c r="I347" s="12">
        <v>1.0669999999999999</v>
      </c>
      <c r="J347" s="14" t="s">
        <v>17</v>
      </c>
    </row>
    <row r="348" spans="1:10" ht="14.4" x14ac:dyDescent="0.3">
      <c r="A348" s="14" t="s">
        <v>2172</v>
      </c>
      <c r="B348" s="13" t="s">
        <v>41</v>
      </c>
      <c r="C348" s="14">
        <v>304625985</v>
      </c>
      <c r="D348" s="14" t="s">
        <v>20</v>
      </c>
      <c r="E348" s="14" t="s">
        <v>21</v>
      </c>
      <c r="F348" s="14" t="s">
        <v>22</v>
      </c>
      <c r="G348" s="15">
        <v>100</v>
      </c>
      <c r="H348" s="14" t="s">
        <v>23</v>
      </c>
      <c r="I348" s="12">
        <v>0.97</v>
      </c>
      <c r="J348" s="14" t="s">
        <v>17</v>
      </c>
    </row>
    <row r="349" spans="1:10" ht="14.4" x14ac:dyDescent="0.3">
      <c r="A349" s="17" t="s">
        <v>1689</v>
      </c>
      <c r="B349" s="14" t="s">
        <v>41</v>
      </c>
      <c r="C349" s="14">
        <v>304625985</v>
      </c>
      <c r="D349" s="17" t="s">
        <v>20</v>
      </c>
      <c r="E349" s="23" t="s">
        <v>21</v>
      </c>
      <c r="F349" s="23" t="s">
        <v>22</v>
      </c>
      <c r="G349" s="15">
        <v>100</v>
      </c>
      <c r="H349" s="24" t="s">
        <v>23</v>
      </c>
      <c r="I349" s="12">
        <v>0.97</v>
      </c>
      <c r="J349" s="17" t="s">
        <v>17</v>
      </c>
    </row>
    <row r="350" spans="1:10" ht="14.4" x14ac:dyDescent="0.3">
      <c r="A350" s="14" t="s">
        <v>2951</v>
      </c>
      <c r="B350" s="13" t="s">
        <v>257</v>
      </c>
      <c r="C350" s="14">
        <v>304748630</v>
      </c>
      <c r="D350" s="14" t="s">
        <v>31</v>
      </c>
      <c r="E350" s="14" t="s">
        <v>32</v>
      </c>
      <c r="F350" s="14" t="s">
        <v>33</v>
      </c>
      <c r="G350" s="15">
        <v>255</v>
      </c>
      <c r="H350" s="14" t="s">
        <v>23</v>
      </c>
      <c r="I350" s="12">
        <v>0.97</v>
      </c>
      <c r="J350" s="14" t="s">
        <v>17</v>
      </c>
    </row>
    <row r="351" spans="1:10" ht="14.4" x14ac:dyDescent="0.3">
      <c r="A351" s="17" t="s">
        <v>2040</v>
      </c>
      <c r="B351" s="14" t="s">
        <v>257</v>
      </c>
      <c r="C351" s="14">
        <v>304748630</v>
      </c>
      <c r="D351" s="17" t="s">
        <v>31</v>
      </c>
      <c r="E351" s="23" t="s">
        <v>32</v>
      </c>
      <c r="F351" s="23" t="s">
        <v>33</v>
      </c>
      <c r="G351" s="15">
        <v>255</v>
      </c>
      <c r="H351" s="24" t="s">
        <v>23</v>
      </c>
      <c r="I351" s="12">
        <v>0.97</v>
      </c>
      <c r="J351" s="17" t="s">
        <v>17</v>
      </c>
    </row>
    <row r="352" spans="1:10" ht="14.4" x14ac:dyDescent="0.3">
      <c r="A352" s="14" t="s">
        <v>2762</v>
      </c>
      <c r="B352" s="13" t="s">
        <v>1036</v>
      </c>
      <c r="C352" s="14">
        <v>305368831</v>
      </c>
      <c r="D352" s="14" t="s">
        <v>20</v>
      </c>
      <c r="E352" s="14" t="s">
        <v>21</v>
      </c>
      <c r="F352" s="14" t="s">
        <v>22</v>
      </c>
      <c r="G352" s="15">
        <v>106</v>
      </c>
      <c r="H352" s="14" t="s">
        <v>23</v>
      </c>
      <c r="I352" s="12">
        <v>1</v>
      </c>
      <c r="J352" s="14" t="s">
        <v>637</v>
      </c>
    </row>
    <row r="353" spans="1:10" ht="14.4" x14ac:dyDescent="0.3">
      <c r="A353" s="14" t="s">
        <v>2870</v>
      </c>
      <c r="B353" s="13" t="s">
        <v>388</v>
      </c>
      <c r="C353" s="14">
        <v>306167269</v>
      </c>
      <c r="D353" s="14" t="s">
        <v>1566</v>
      </c>
      <c r="E353" s="16" t="s">
        <v>1596</v>
      </c>
      <c r="F353" s="16" t="s">
        <v>1597</v>
      </c>
      <c r="G353" s="15">
        <v>209</v>
      </c>
      <c r="H353" s="14" t="s">
        <v>23</v>
      </c>
      <c r="I353" s="12">
        <v>0.98939999999999995</v>
      </c>
      <c r="J353" s="14" t="s">
        <v>17</v>
      </c>
    </row>
    <row r="354" spans="1:10" ht="14.4" x14ac:dyDescent="0.3">
      <c r="A354" s="17" t="s">
        <v>1662</v>
      </c>
      <c r="B354" s="14" t="s">
        <v>388</v>
      </c>
      <c r="C354" s="14">
        <v>306167269</v>
      </c>
      <c r="D354" s="17" t="s">
        <v>1566</v>
      </c>
      <c r="E354" s="16" t="s">
        <v>1596</v>
      </c>
      <c r="F354" s="16" t="s">
        <v>1597</v>
      </c>
      <c r="G354" s="15">
        <v>209</v>
      </c>
      <c r="H354" s="24" t="s">
        <v>23</v>
      </c>
      <c r="I354" s="12">
        <v>0.98939999999999995</v>
      </c>
      <c r="J354" s="17" t="s">
        <v>17</v>
      </c>
    </row>
    <row r="355" spans="1:10" ht="14.4" x14ac:dyDescent="0.3">
      <c r="A355" s="14" t="s">
        <v>3003</v>
      </c>
      <c r="B355" s="13" t="s">
        <v>789</v>
      </c>
      <c r="C355" s="14">
        <v>306252919</v>
      </c>
      <c r="D355" s="14" t="s">
        <v>29</v>
      </c>
      <c r="E355" s="16" t="s">
        <v>1600</v>
      </c>
      <c r="F355" s="16" t="s">
        <v>1601</v>
      </c>
      <c r="G355" s="15">
        <v>100</v>
      </c>
      <c r="H355" s="14" t="s">
        <v>23</v>
      </c>
      <c r="I355" s="12">
        <v>1</v>
      </c>
      <c r="J355" s="14" t="s">
        <v>637</v>
      </c>
    </row>
    <row r="356" spans="1:10" ht="14.4" x14ac:dyDescent="0.3">
      <c r="A356" s="17" t="s">
        <v>2064</v>
      </c>
      <c r="B356" s="14" t="s">
        <v>789</v>
      </c>
      <c r="C356" s="14">
        <v>306252919</v>
      </c>
      <c r="D356" s="17" t="s">
        <v>29</v>
      </c>
      <c r="E356" s="16" t="s">
        <v>1600</v>
      </c>
      <c r="F356" s="16" t="s">
        <v>1601</v>
      </c>
      <c r="G356" s="15">
        <v>100</v>
      </c>
      <c r="H356" s="24" t="s">
        <v>23</v>
      </c>
      <c r="I356" s="12">
        <v>1</v>
      </c>
      <c r="J356" s="17" t="s">
        <v>637</v>
      </c>
    </row>
    <row r="357" spans="1:10" ht="14.4" x14ac:dyDescent="0.3">
      <c r="A357" s="14" t="s">
        <v>2543</v>
      </c>
      <c r="B357" s="13" t="s">
        <v>546</v>
      </c>
      <c r="C357" s="14">
        <v>308435477</v>
      </c>
      <c r="D357" s="14" t="s">
        <v>29</v>
      </c>
      <c r="E357" s="16" t="s">
        <v>1600</v>
      </c>
      <c r="F357" s="16" t="s">
        <v>1601</v>
      </c>
      <c r="G357" s="15">
        <v>201</v>
      </c>
      <c r="H357" s="14" t="s">
        <v>23</v>
      </c>
      <c r="I357" s="12">
        <v>0.97</v>
      </c>
      <c r="J357" s="14" t="s">
        <v>17</v>
      </c>
    </row>
    <row r="358" spans="1:10" ht="14.4" x14ac:dyDescent="0.3">
      <c r="A358" s="17" t="s">
        <v>1857</v>
      </c>
      <c r="B358" s="14" t="s">
        <v>546</v>
      </c>
      <c r="C358" s="14">
        <v>308435477</v>
      </c>
      <c r="D358" s="17" t="s">
        <v>29</v>
      </c>
      <c r="E358" s="16" t="s">
        <v>1600</v>
      </c>
      <c r="F358" s="16" t="s">
        <v>1601</v>
      </c>
      <c r="G358" s="15">
        <v>201</v>
      </c>
      <c r="H358" s="24" t="s">
        <v>23</v>
      </c>
      <c r="I358" s="12">
        <v>0.97</v>
      </c>
      <c r="J358" s="17" t="s">
        <v>17</v>
      </c>
    </row>
    <row r="359" spans="1:10" ht="14.4" x14ac:dyDescent="0.3">
      <c r="A359" s="14" t="s">
        <v>3126</v>
      </c>
      <c r="B359" s="13" t="s">
        <v>236</v>
      </c>
      <c r="C359" s="14">
        <v>310099113</v>
      </c>
      <c r="D359" s="14" t="s">
        <v>43</v>
      </c>
      <c r="E359" s="14" t="s">
        <v>44</v>
      </c>
      <c r="F359" s="14" t="s">
        <v>45</v>
      </c>
      <c r="G359" s="15">
        <v>106</v>
      </c>
      <c r="H359" s="14" t="s">
        <v>46</v>
      </c>
      <c r="I359" s="12">
        <v>0.97</v>
      </c>
      <c r="J359" s="14" t="s">
        <v>17</v>
      </c>
    </row>
    <row r="360" spans="1:10" ht="14.4" x14ac:dyDescent="0.3">
      <c r="A360" s="14" t="s">
        <v>2261</v>
      </c>
      <c r="B360" s="13" t="s">
        <v>923</v>
      </c>
      <c r="C360" s="14">
        <v>310969226</v>
      </c>
      <c r="D360" s="14" t="s">
        <v>43</v>
      </c>
      <c r="E360" s="14" t="s">
        <v>44</v>
      </c>
      <c r="F360" s="14" t="s">
        <v>45</v>
      </c>
      <c r="G360" s="15">
        <v>108</v>
      </c>
      <c r="H360" s="14" t="s">
        <v>46</v>
      </c>
      <c r="I360" s="12">
        <v>1</v>
      </c>
      <c r="J360" s="14" t="s">
        <v>637</v>
      </c>
    </row>
    <row r="361" spans="1:10" ht="14.4" x14ac:dyDescent="0.3">
      <c r="A361" s="14" t="s">
        <v>2498</v>
      </c>
      <c r="B361" s="13" t="s">
        <v>208</v>
      </c>
      <c r="C361" s="14">
        <v>312459481</v>
      </c>
      <c r="D361" s="14" t="s">
        <v>20</v>
      </c>
      <c r="E361" s="14" t="s">
        <v>21</v>
      </c>
      <c r="F361" s="14" t="s">
        <v>22</v>
      </c>
      <c r="G361" s="15">
        <v>106</v>
      </c>
      <c r="H361" s="14" t="s">
        <v>23</v>
      </c>
      <c r="I361" s="12">
        <v>0.97</v>
      </c>
      <c r="J361" s="14" t="s">
        <v>17</v>
      </c>
    </row>
    <row r="362" spans="1:10" ht="14.4" x14ac:dyDescent="0.3">
      <c r="A362" s="17" t="s">
        <v>1825</v>
      </c>
      <c r="B362" s="14" t="s">
        <v>208</v>
      </c>
      <c r="C362" s="14">
        <v>312459481</v>
      </c>
      <c r="D362" s="17" t="s">
        <v>20</v>
      </c>
      <c r="E362" s="23" t="s">
        <v>21</v>
      </c>
      <c r="F362" s="23" t="s">
        <v>22</v>
      </c>
      <c r="G362" s="15">
        <v>106</v>
      </c>
      <c r="H362" s="24" t="s">
        <v>23</v>
      </c>
      <c r="I362" s="12">
        <v>0.97</v>
      </c>
      <c r="J362" s="17" t="s">
        <v>17</v>
      </c>
    </row>
    <row r="363" spans="1:10" ht="14.4" x14ac:dyDescent="0.3">
      <c r="A363" s="14" t="s">
        <v>2193</v>
      </c>
      <c r="B363" s="13" t="s">
        <v>508</v>
      </c>
      <c r="C363" s="14">
        <v>312949201</v>
      </c>
      <c r="D363" s="14" t="s">
        <v>35</v>
      </c>
      <c r="E363" s="14" t="s">
        <v>36</v>
      </c>
      <c r="F363" s="14" t="s">
        <v>26</v>
      </c>
      <c r="G363" s="15">
        <v>521</v>
      </c>
      <c r="H363" s="14" t="s">
        <v>37</v>
      </c>
      <c r="I363" s="12">
        <v>0.98939999999999995</v>
      </c>
      <c r="J363" s="14" t="s">
        <v>17</v>
      </c>
    </row>
    <row r="364" spans="1:10" ht="14.4" x14ac:dyDescent="0.3">
      <c r="A364" s="14" t="s">
        <v>2880</v>
      </c>
      <c r="B364" s="13" t="s">
        <v>101</v>
      </c>
      <c r="C364" s="14">
        <v>313711293</v>
      </c>
      <c r="D364" s="14" t="s">
        <v>59</v>
      </c>
      <c r="E364" s="16" t="s">
        <v>1604</v>
      </c>
      <c r="F364" s="16" t="s">
        <v>1605</v>
      </c>
      <c r="G364" s="15">
        <v>2034</v>
      </c>
      <c r="H364" s="14" t="s">
        <v>60</v>
      </c>
      <c r="I364" s="12">
        <v>1.0669999999999999</v>
      </c>
      <c r="J364" s="14" t="s">
        <v>17</v>
      </c>
    </row>
    <row r="365" spans="1:10" ht="14.4" x14ac:dyDescent="0.3">
      <c r="A365" s="14" t="s">
        <v>2588</v>
      </c>
      <c r="B365" s="13" t="s">
        <v>205</v>
      </c>
      <c r="C365" s="14">
        <v>314625160</v>
      </c>
      <c r="D365" s="14" t="s">
        <v>39</v>
      </c>
      <c r="E365" s="16" t="s">
        <v>1598</v>
      </c>
      <c r="F365" s="16" t="s">
        <v>1599</v>
      </c>
      <c r="G365" s="15">
        <v>220</v>
      </c>
      <c r="H365" s="14" t="s">
        <v>23</v>
      </c>
      <c r="I365" s="12">
        <v>0.97</v>
      </c>
      <c r="J365" s="14" t="s">
        <v>17</v>
      </c>
    </row>
    <row r="366" spans="1:10" ht="14.4" x14ac:dyDescent="0.3">
      <c r="A366" s="17" t="s">
        <v>1869</v>
      </c>
      <c r="B366" s="14" t="s">
        <v>205</v>
      </c>
      <c r="C366" s="14">
        <v>314625160</v>
      </c>
      <c r="D366" s="17" t="s">
        <v>39</v>
      </c>
      <c r="E366" s="16" t="s">
        <v>1598</v>
      </c>
      <c r="F366" s="16" t="s">
        <v>1599</v>
      </c>
      <c r="G366" s="15">
        <v>220</v>
      </c>
      <c r="H366" s="24" t="s">
        <v>23</v>
      </c>
      <c r="I366" s="12">
        <v>0.97</v>
      </c>
      <c r="J366" s="17" t="s">
        <v>17</v>
      </c>
    </row>
    <row r="367" spans="1:10" ht="14.4" x14ac:dyDescent="0.3">
      <c r="A367" s="14" t="s">
        <v>2978</v>
      </c>
      <c r="B367" s="13" t="s">
        <v>670</v>
      </c>
      <c r="C367" s="14">
        <v>315149019</v>
      </c>
      <c r="D367" s="14" t="s">
        <v>29</v>
      </c>
      <c r="E367" s="16" t="s">
        <v>1600</v>
      </c>
      <c r="F367" s="16" t="s">
        <v>1601</v>
      </c>
      <c r="G367" s="15">
        <v>211</v>
      </c>
      <c r="H367" s="14" t="s">
        <v>23</v>
      </c>
      <c r="I367" s="12">
        <v>1</v>
      </c>
      <c r="J367" s="14" t="s">
        <v>637</v>
      </c>
    </row>
    <row r="368" spans="1:10" ht="14.4" x14ac:dyDescent="0.3">
      <c r="A368" s="17" t="s">
        <v>2053</v>
      </c>
      <c r="B368" s="14" t="s">
        <v>670</v>
      </c>
      <c r="C368" s="14">
        <v>315149019</v>
      </c>
      <c r="D368" s="17" t="s">
        <v>29</v>
      </c>
      <c r="E368" s="16" t="s">
        <v>1600</v>
      </c>
      <c r="F368" s="16" t="s">
        <v>1601</v>
      </c>
      <c r="G368" s="15">
        <v>211</v>
      </c>
      <c r="H368" s="24" t="s">
        <v>23</v>
      </c>
      <c r="I368" s="12">
        <v>1</v>
      </c>
      <c r="J368" s="17" t="s">
        <v>637</v>
      </c>
    </row>
    <row r="369" spans="1:10" ht="14.4" x14ac:dyDescent="0.3">
      <c r="A369" s="14" t="s">
        <v>2916</v>
      </c>
      <c r="B369" s="13" t="s">
        <v>498</v>
      </c>
      <c r="C369" s="14">
        <v>320622703</v>
      </c>
      <c r="D369" s="14" t="s">
        <v>1566</v>
      </c>
      <c r="E369" s="16" t="s">
        <v>1596</v>
      </c>
      <c r="F369" s="16" t="s">
        <v>1597</v>
      </c>
      <c r="G369" s="15">
        <v>208</v>
      </c>
      <c r="H369" s="14" t="s">
        <v>23</v>
      </c>
      <c r="I369" s="12">
        <v>0.98939999999999995</v>
      </c>
      <c r="J369" s="14" t="s">
        <v>17</v>
      </c>
    </row>
    <row r="370" spans="1:10" ht="14.4" x14ac:dyDescent="0.3">
      <c r="A370" s="17" t="s">
        <v>1651</v>
      </c>
      <c r="B370" s="14" t="s">
        <v>498</v>
      </c>
      <c r="C370" s="14">
        <v>320622703</v>
      </c>
      <c r="D370" s="17" t="s">
        <v>1566</v>
      </c>
      <c r="E370" s="16" t="s">
        <v>1596</v>
      </c>
      <c r="F370" s="16" t="s">
        <v>1597</v>
      </c>
      <c r="G370" s="15">
        <v>208</v>
      </c>
      <c r="H370" s="24" t="s">
        <v>23</v>
      </c>
      <c r="I370" s="12">
        <v>0.98939999999999995</v>
      </c>
      <c r="J370" s="17" t="s">
        <v>17</v>
      </c>
    </row>
    <row r="371" spans="1:10" ht="14.4" x14ac:dyDescent="0.3">
      <c r="A371" s="14" t="s">
        <v>2318</v>
      </c>
      <c r="B371" s="13" t="s">
        <v>247</v>
      </c>
      <c r="C371" s="14">
        <v>320890907</v>
      </c>
      <c r="D371" s="14" t="s">
        <v>35</v>
      </c>
      <c r="E371" s="14" t="s">
        <v>36</v>
      </c>
      <c r="F371" s="14" t="s">
        <v>26</v>
      </c>
      <c r="G371" s="15">
        <v>541</v>
      </c>
      <c r="H371" s="14" t="s">
        <v>37</v>
      </c>
      <c r="I371" s="12">
        <v>0.98939999999999995</v>
      </c>
      <c r="J371" s="14" t="s">
        <v>17</v>
      </c>
    </row>
    <row r="372" spans="1:10" ht="14.4" x14ac:dyDescent="0.3">
      <c r="A372" s="14" t="s">
        <v>2967</v>
      </c>
      <c r="B372" s="13" t="s">
        <v>651</v>
      </c>
      <c r="C372" s="14">
        <v>321346400</v>
      </c>
      <c r="D372" s="14" t="s">
        <v>31</v>
      </c>
      <c r="E372" s="14" t="s">
        <v>32</v>
      </c>
      <c r="F372" s="14" t="s">
        <v>33</v>
      </c>
      <c r="G372" s="15">
        <v>259</v>
      </c>
      <c r="H372" s="14" t="s">
        <v>23</v>
      </c>
      <c r="I372" s="12">
        <v>1</v>
      </c>
      <c r="J372" s="14" t="s">
        <v>637</v>
      </c>
    </row>
    <row r="373" spans="1:10" ht="14.4" x14ac:dyDescent="0.3">
      <c r="A373" s="17" t="s">
        <v>2048</v>
      </c>
      <c r="B373" s="14" t="s">
        <v>651</v>
      </c>
      <c r="C373" s="14">
        <v>321346400</v>
      </c>
      <c r="D373" s="17" t="s">
        <v>31</v>
      </c>
      <c r="E373" s="23" t="s">
        <v>32</v>
      </c>
      <c r="F373" s="23" t="s">
        <v>33</v>
      </c>
      <c r="G373" s="15">
        <v>259</v>
      </c>
      <c r="H373" s="24" t="s">
        <v>23</v>
      </c>
      <c r="I373" s="12">
        <v>1</v>
      </c>
      <c r="J373" s="17" t="s">
        <v>637</v>
      </c>
    </row>
    <row r="374" spans="1:10" ht="14.4" x14ac:dyDescent="0.3">
      <c r="A374" s="14" t="s">
        <v>3002</v>
      </c>
      <c r="B374" s="13" t="s">
        <v>643</v>
      </c>
      <c r="C374" s="14">
        <v>321529559</v>
      </c>
      <c r="D374" s="14" t="s">
        <v>29</v>
      </c>
      <c r="E374" s="16" t="s">
        <v>1600</v>
      </c>
      <c r="F374" s="16" t="s">
        <v>1601</v>
      </c>
      <c r="G374" s="15">
        <v>214</v>
      </c>
      <c r="H374" s="14" t="s">
        <v>23</v>
      </c>
      <c r="I374" s="12">
        <v>1</v>
      </c>
      <c r="J374" s="14" t="s">
        <v>637</v>
      </c>
    </row>
    <row r="375" spans="1:10" ht="14.4" x14ac:dyDescent="0.3">
      <c r="A375" s="17" t="s">
        <v>2063</v>
      </c>
      <c r="B375" s="14" t="s">
        <v>643</v>
      </c>
      <c r="C375" s="14">
        <v>321529559</v>
      </c>
      <c r="D375" s="17" t="s">
        <v>29</v>
      </c>
      <c r="E375" s="16" t="s">
        <v>1600</v>
      </c>
      <c r="F375" s="16" t="s">
        <v>1601</v>
      </c>
      <c r="G375" s="15">
        <v>214</v>
      </c>
      <c r="H375" s="24" t="s">
        <v>23</v>
      </c>
      <c r="I375" s="12">
        <v>1</v>
      </c>
      <c r="J375" s="17" t="s">
        <v>637</v>
      </c>
    </row>
    <row r="376" spans="1:10" ht="14.4" x14ac:dyDescent="0.3">
      <c r="A376" s="14" t="s">
        <v>2723</v>
      </c>
      <c r="B376" s="13" t="s">
        <v>298</v>
      </c>
      <c r="C376" s="14">
        <v>322466377</v>
      </c>
      <c r="D376" s="14" t="s">
        <v>1566</v>
      </c>
      <c r="E376" s="16" t="s">
        <v>1596</v>
      </c>
      <c r="F376" s="16" t="s">
        <v>1597</v>
      </c>
      <c r="G376" s="15">
        <v>203</v>
      </c>
      <c r="H376" s="14" t="s">
        <v>23</v>
      </c>
      <c r="I376" s="12">
        <v>0.98939999999999995</v>
      </c>
      <c r="J376" s="14" t="s">
        <v>17</v>
      </c>
    </row>
    <row r="377" spans="1:10" ht="14.4" x14ac:dyDescent="0.3">
      <c r="A377" s="17" t="s">
        <v>1945</v>
      </c>
      <c r="B377" s="14" t="s">
        <v>298</v>
      </c>
      <c r="C377" s="14">
        <v>322466377</v>
      </c>
      <c r="D377" s="17" t="s">
        <v>1566</v>
      </c>
      <c r="E377" s="16" t="s">
        <v>1596</v>
      </c>
      <c r="F377" s="16" t="s">
        <v>1597</v>
      </c>
      <c r="G377" s="15">
        <v>203</v>
      </c>
      <c r="H377" s="24" t="s">
        <v>23</v>
      </c>
      <c r="I377" s="12">
        <v>0.98939999999999995</v>
      </c>
      <c r="J377" s="17" t="s">
        <v>17</v>
      </c>
    </row>
    <row r="378" spans="1:10" ht="14.4" x14ac:dyDescent="0.3">
      <c r="A378" s="14" t="s">
        <v>2614</v>
      </c>
      <c r="B378" s="13" t="s">
        <v>296</v>
      </c>
      <c r="C378" s="14">
        <v>322855697</v>
      </c>
      <c r="D378" s="14" t="s">
        <v>20</v>
      </c>
      <c r="E378" s="14" t="s">
        <v>21</v>
      </c>
      <c r="F378" s="14" t="s">
        <v>22</v>
      </c>
      <c r="G378" s="15">
        <v>106</v>
      </c>
      <c r="H378" s="14" t="s">
        <v>23</v>
      </c>
      <c r="I378" s="12">
        <v>0.97</v>
      </c>
      <c r="J378" s="14" t="s">
        <v>17</v>
      </c>
    </row>
    <row r="379" spans="1:10" ht="14.4" x14ac:dyDescent="0.3">
      <c r="A379" s="17" t="s">
        <v>1891</v>
      </c>
      <c r="B379" s="14" t="s">
        <v>296</v>
      </c>
      <c r="C379" s="14">
        <v>322855697</v>
      </c>
      <c r="D379" s="17" t="s">
        <v>20</v>
      </c>
      <c r="E379" s="23" t="s">
        <v>21</v>
      </c>
      <c r="F379" s="23" t="s">
        <v>22</v>
      </c>
      <c r="G379" s="15">
        <v>106</v>
      </c>
      <c r="H379" s="24" t="s">
        <v>23</v>
      </c>
      <c r="I379" s="12">
        <v>0.97</v>
      </c>
      <c r="J379" s="17" t="s">
        <v>17</v>
      </c>
    </row>
    <row r="380" spans="1:10" ht="14.4" x14ac:dyDescent="0.3">
      <c r="A380" s="14" t="s">
        <v>2353</v>
      </c>
      <c r="B380" s="13" t="s">
        <v>615</v>
      </c>
      <c r="C380" s="14">
        <v>323508554</v>
      </c>
      <c r="D380" s="14" t="s">
        <v>1566</v>
      </c>
      <c r="E380" s="16" t="s">
        <v>1596</v>
      </c>
      <c r="F380" s="16" t="s">
        <v>1597</v>
      </c>
      <c r="G380" s="15">
        <v>213</v>
      </c>
      <c r="H380" s="14" t="s">
        <v>23</v>
      </c>
      <c r="I380" s="12">
        <v>0.98939999999999995</v>
      </c>
      <c r="J380" s="14" t="s">
        <v>17</v>
      </c>
    </row>
    <row r="381" spans="1:10" ht="14.4" x14ac:dyDescent="0.3">
      <c r="A381" s="17" t="s">
        <v>1763</v>
      </c>
      <c r="B381" s="14" t="s">
        <v>615</v>
      </c>
      <c r="C381" s="14">
        <v>323508554</v>
      </c>
      <c r="D381" s="17" t="s">
        <v>1566</v>
      </c>
      <c r="E381" s="16" t="s">
        <v>1596</v>
      </c>
      <c r="F381" s="16" t="s">
        <v>1597</v>
      </c>
      <c r="G381" s="15">
        <v>213</v>
      </c>
      <c r="H381" s="24" t="s">
        <v>23</v>
      </c>
      <c r="I381" s="12">
        <v>0.98939999999999995</v>
      </c>
      <c r="J381" s="17" t="s">
        <v>17</v>
      </c>
    </row>
    <row r="382" spans="1:10" ht="14.4" x14ac:dyDescent="0.3">
      <c r="A382" s="14" t="s">
        <v>2920</v>
      </c>
      <c r="B382" s="13" t="s">
        <v>851</v>
      </c>
      <c r="C382" s="14">
        <v>323881846</v>
      </c>
      <c r="D382" s="14" t="s">
        <v>20</v>
      </c>
      <c r="E382" s="14" t="s">
        <v>21</v>
      </c>
      <c r="F382" s="14" t="s">
        <v>22</v>
      </c>
      <c r="G382" s="15">
        <v>102</v>
      </c>
      <c r="H382" s="14" t="s">
        <v>23</v>
      </c>
      <c r="I382" s="12">
        <v>1</v>
      </c>
      <c r="J382" s="14" t="s">
        <v>637</v>
      </c>
    </row>
    <row r="383" spans="1:10" ht="14.4" x14ac:dyDescent="0.3">
      <c r="A383" s="14" t="s">
        <v>2405</v>
      </c>
      <c r="B383" s="13" t="s">
        <v>998</v>
      </c>
      <c r="C383" s="14">
        <v>326958991</v>
      </c>
      <c r="D383" s="14" t="s">
        <v>59</v>
      </c>
      <c r="E383" s="16" t="s">
        <v>1604</v>
      </c>
      <c r="F383" s="16" t="s">
        <v>1605</v>
      </c>
      <c r="G383" s="15">
        <v>2149</v>
      </c>
      <c r="H383" s="14" t="s">
        <v>60</v>
      </c>
      <c r="I383" s="12">
        <v>1.1000000000000001</v>
      </c>
      <c r="J383" s="14" t="s">
        <v>637</v>
      </c>
    </row>
    <row r="384" spans="1:10" ht="14.4" x14ac:dyDescent="0.3">
      <c r="A384" s="14" t="s">
        <v>2257</v>
      </c>
      <c r="B384" s="13" t="s">
        <v>731</v>
      </c>
      <c r="C384" s="14">
        <v>328139914</v>
      </c>
      <c r="D384" s="14" t="s">
        <v>31</v>
      </c>
      <c r="E384" s="14" t="s">
        <v>32</v>
      </c>
      <c r="F384" s="14" t="s">
        <v>33</v>
      </c>
      <c r="G384" s="15">
        <v>526</v>
      </c>
      <c r="H384" s="14" t="s">
        <v>23</v>
      </c>
      <c r="I384" s="12">
        <v>1.02</v>
      </c>
      <c r="J384" s="14" t="s">
        <v>637</v>
      </c>
    </row>
    <row r="385" spans="1:10" ht="14.4" x14ac:dyDescent="0.3">
      <c r="A385" s="17" t="s">
        <v>1719</v>
      </c>
      <c r="B385" s="14" t="s">
        <v>731</v>
      </c>
      <c r="C385" s="14">
        <v>328139914</v>
      </c>
      <c r="D385" s="17" t="s">
        <v>31</v>
      </c>
      <c r="E385" s="23" t="s">
        <v>32</v>
      </c>
      <c r="F385" s="23" t="s">
        <v>33</v>
      </c>
      <c r="G385" s="15">
        <v>526</v>
      </c>
      <c r="H385" s="24" t="s">
        <v>23</v>
      </c>
      <c r="I385" s="12">
        <v>1.02</v>
      </c>
      <c r="J385" s="17" t="s">
        <v>637</v>
      </c>
    </row>
    <row r="386" spans="1:10" ht="14.4" x14ac:dyDescent="0.3">
      <c r="A386" s="14" t="s">
        <v>3125</v>
      </c>
      <c r="B386" s="13" t="s">
        <v>650</v>
      </c>
      <c r="C386" s="14">
        <v>328600562</v>
      </c>
      <c r="D386" s="14" t="s">
        <v>35</v>
      </c>
      <c r="E386" s="14" t="s">
        <v>36</v>
      </c>
      <c r="F386" s="14" t="s">
        <v>26</v>
      </c>
      <c r="G386" s="15">
        <v>525</v>
      </c>
      <c r="H386" s="14" t="s">
        <v>37</v>
      </c>
      <c r="I386" s="12">
        <v>1.02</v>
      </c>
      <c r="J386" s="14" t="s">
        <v>637</v>
      </c>
    </row>
    <row r="387" spans="1:10" ht="14.4" x14ac:dyDescent="0.3">
      <c r="A387" s="14" t="s">
        <v>3023</v>
      </c>
      <c r="B387" s="13" t="s">
        <v>596</v>
      </c>
      <c r="C387" s="14">
        <v>333953292</v>
      </c>
      <c r="D387" s="14" t="s">
        <v>43</v>
      </c>
      <c r="E387" s="14" t="s">
        <v>44</v>
      </c>
      <c r="F387" s="14" t="s">
        <v>45</v>
      </c>
      <c r="G387" s="15">
        <v>102</v>
      </c>
      <c r="H387" s="14" t="s">
        <v>46</v>
      </c>
      <c r="I387" s="12">
        <v>0.97</v>
      </c>
      <c r="J387" s="14" t="s">
        <v>17</v>
      </c>
    </row>
    <row r="388" spans="1:10" ht="14.4" x14ac:dyDescent="0.3">
      <c r="A388" s="14" t="s">
        <v>2986</v>
      </c>
      <c r="B388" s="13" t="s">
        <v>985</v>
      </c>
      <c r="C388" s="14">
        <v>334931751</v>
      </c>
      <c r="D388" s="14" t="s">
        <v>35</v>
      </c>
      <c r="E388" s="14" t="s">
        <v>36</v>
      </c>
      <c r="F388" s="14" t="s">
        <v>26</v>
      </c>
      <c r="G388" s="15">
        <v>549</v>
      </c>
      <c r="H388" s="14" t="s">
        <v>37</v>
      </c>
      <c r="I388" s="12">
        <v>1.02</v>
      </c>
      <c r="J388" s="14" t="s">
        <v>637</v>
      </c>
    </row>
    <row r="389" spans="1:10" ht="14.4" x14ac:dyDescent="0.3">
      <c r="A389" s="14" t="s">
        <v>2133</v>
      </c>
      <c r="B389" s="13" t="s">
        <v>665</v>
      </c>
      <c r="C389" s="14">
        <v>336022029</v>
      </c>
      <c r="D389" s="14" t="s">
        <v>20</v>
      </c>
      <c r="E389" s="14" t="s">
        <v>21</v>
      </c>
      <c r="F389" s="14" t="s">
        <v>22</v>
      </c>
      <c r="G389" s="15">
        <v>109</v>
      </c>
      <c r="H389" s="14" t="s">
        <v>23</v>
      </c>
      <c r="I389" s="12">
        <v>1</v>
      </c>
      <c r="J389" s="14" t="s">
        <v>637</v>
      </c>
    </row>
    <row r="390" spans="1:10" ht="14.4" x14ac:dyDescent="0.3">
      <c r="A390" s="17" t="s">
        <v>1674</v>
      </c>
      <c r="B390" s="14" t="s">
        <v>665</v>
      </c>
      <c r="C390" s="14">
        <v>336022029</v>
      </c>
      <c r="D390" s="17" t="s">
        <v>20</v>
      </c>
      <c r="E390" s="23" t="s">
        <v>21</v>
      </c>
      <c r="F390" s="23" t="s">
        <v>22</v>
      </c>
      <c r="G390" s="15">
        <v>109</v>
      </c>
      <c r="H390" s="24" t="s">
        <v>23</v>
      </c>
      <c r="I390" s="12">
        <v>1</v>
      </c>
      <c r="J390" s="17" t="s">
        <v>637</v>
      </c>
    </row>
    <row r="391" spans="1:10" ht="14.4" x14ac:dyDescent="0.3">
      <c r="A391" s="14" t="s">
        <v>3063</v>
      </c>
      <c r="B391" s="13" t="s">
        <v>1032</v>
      </c>
      <c r="C391" s="14">
        <v>336374703</v>
      </c>
      <c r="D391" s="14" t="s">
        <v>29</v>
      </c>
      <c r="E391" s="16" t="s">
        <v>1600</v>
      </c>
      <c r="F391" s="16" t="s">
        <v>1601</v>
      </c>
      <c r="G391" s="15">
        <v>214</v>
      </c>
      <c r="H391" s="14" t="s">
        <v>23</v>
      </c>
      <c r="I391" s="12">
        <v>1</v>
      </c>
      <c r="J391" s="14" t="s">
        <v>637</v>
      </c>
    </row>
    <row r="392" spans="1:10" ht="14.4" x14ac:dyDescent="0.3">
      <c r="A392" s="14" t="s">
        <v>2909</v>
      </c>
      <c r="B392" s="13" t="s">
        <v>948</v>
      </c>
      <c r="C392" s="14">
        <v>337263530</v>
      </c>
      <c r="D392" s="14" t="s">
        <v>13</v>
      </c>
      <c r="E392" s="14" t="s">
        <v>14</v>
      </c>
      <c r="F392" s="14" t="s">
        <v>15</v>
      </c>
      <c r="G392" s="15">
        <v>1205</v>
      </c>
      <c r="H392" s="14" t="s">
        <v>16</v>
      </c>
      <c r="I392" s="12">
        <v>1.1000000000000001</v>
      </c>
      <c r="J392" s="14" t="s">
        <v>637</v>
      </c>
    </row>
    <row r="393" spans="1:10" ht="14.4" x14ac:dyDescent="0.3">
      <c r="A393" s="14" t="s">
        <v>3105</v>
      </c>
      <c r="B393" s="13" t="s">
        <v>713</v>
      </c>
      <c r="C393" s="14">
        <v>337291303</v>
      </c>
      <c r="D393" s="14" t="s">
        <v>39</v>
      </c>
      <c r="E393" s="16" t="s">
        <v>1598</v>
      </c>
      <c r="F393" s="16" t="s">
        <v>1599</v>
      </c>
      <c r="G393" s="15">
        <v>532</v>
      </c>
      <c r="H393" s="14" t="s">
        <v>23</v>
      </c>
      <c r="I393" s="12">
        <v>1.02</v>
      </c>
      <c r="J393" s="14" t="s">
        <v>637</v>
      </c>
    </row>
    <row r="394" spans="1:10" ht="14.4" x14ac:dyDescent="0.3">
      <c r="A394" s="17" t="s">
        <v>2115</v>
      </c>
      <c r="B394" s="14" t="s">
        <v>713</v>
      </c>
      <c r="C394" s="14">
        <v>337291303</v>
      </c>
      <c r="D394" s="17" t="s">
        <v>39</v>
      </c>
      <c r="E394" s="16" t="s">
        <v>1598</v>
      </c>
      <c r="F394" s="16" t="s">
        <v>1599</v>
      </c>
      <c r="G394" s="15">
        <v>532</v>
      </c>
      <c r="H394" s="24" t="s">
        <v>23</v>
      </c>
      <c r="I394" s="12">
        <v>1.02</v>
      </c>
      <c r="J394" s="17" t="s">
        <v>637</v>
      </c>
    </row>
    <row r="395" spans="1:10" ht="14.4" x14ac:dyDescent="0.3">
      <c r="A395" s="14" t="s">
        <v>3018</v>
      </c>
      <c r="B395" s="13" t="s">
        <v>564</v>
      </c>
      <c r="C395" s="14">
        <v>340865268</v>
      </c>
      <c r="D395" s="14" t="s">
        <v>29</v>
      </c>
      <c r="E395" s="16" t="s">
        <v>1600</v>
      </c>
      <c r="F395" s="16" t="s">
        <v>1601</v>
      </c>
      <c r="G395" s="15">
        <v>218</v>
      </c>
      <c r="H395" s="14" t="s">
        <v>23</v>
      </c>
      <c r="I395" s="12">
        <v>0.97</v>
      </c>
      <c r="J395" s="14" t="s">
        <v>17</v>
      </c>
    </row>
    <row r="396" spans="1:10" ht="14.4" x14ac:dyDescent="0.3">
      <c r="A396" s="17" t="s">
        <v>2069</v>
      </c>
      <c r="B396" s="14" t="s">
        <v>564</v>
      </c>
      <c r="C396" s="14">
        <v>340865268</v>
      </c>
      <c r="D396" s="17" t="s">
        <v>29</v>
      </c>
      <c r="E396" s="16" t="s">
        <v>1600</v>
      </c>
      <c r="F396" s="16" t="s">
        <v>1601</v>
      </c>
      <c r="G396" s="15">
        <v>218</v>
      </c>
      <c r="H396" s="24" t="s">
        <v>23</v>
      </c>
      <c r="I396" s="12">
        <v>0.97</v>
      </c>
      <c r="J396" s="17" t="s">
        <v>17</v>
      </c>
    </row>
    <row r="397" spans="1:10" ht="14.4" x14ac:dyDescent="0.3">
      <c r="A397" s="14" t="s">
        <v>2749</v>
      </c>
      <c r="B397" s="13" t="s">
        <v>472</v>
      </c>
      <c r="C397" s="14">
        <v>341397405</v>
      </c>
      <c r="D397" s="14" t="s">
        <v>35</v>
      </c>
      <c r="E397" s="14" t="s">
        <v>36</v>
      </c>
      <c r="F397" s="14" t="s">
        <v>26</v>
      </c>
      <c r="G397" s="15">
        <v>547</v>
      </c>
      <c r="H397" s="14" t="s">
        <v>37</v>
      </c>
      <c r="I397" s="12">
        <v>0.98939999999999995</v>
      </c>
      <c r="J397" s="14" t="s">
        <v>17</v>
      </c>
    </row>
    <row r="398" spans="1:10" ht="14.4" x14ac:dyDescent="0.3">
      <c r="A398" s="14" t="s">
        <v>2223</v>
      </c>
      <c r="B398" s="13" t="s">
        <v>1034</v>
      </c>
      <c r="C398" s="14">
        <v>341891607</v>
      </c>
      <c r="D398" s="14" t="s">
        <v>59</v>
      </c>
      <c r="E398" s="16" t="s">
        <v>1604</v>
      </c>
      <c r="F398" s="16" t="s">
        <v>1605</v>
      </c>
      <c r="G398" s="15">
        <v>2117</v>
      </c>
      <c r="H398" s="14" t="s">
        <v>60</v>
      </c>
      <c r="I398" s="12">
        <v>1.1000000000000001</v>
      </c>
      <c r="J398" s="14" t="s">
        <v>637</v>
      </c>
    </row>
    <row r="399" spans="1:10" ht="14.4" x14ac:dyDescent="0.3">
      <c r="A399" s="14" t="s">
        <v>2288</v>
      </c>
      <c r="B399" s="13" t="s">
        <v>1034</v>
      </c>
      <c r="C399" s="14">
        <v>341891607</v>
      </c>
      <c r="D399" s="14" t="s">
        <v>59</v>
      </c>
      <c r="E399" s="16" t="s">
        <v>1604</v>
      </c>
      <c r="F399" s="16" t="s">
        <v>1605</v>
      </c>
      <c r="G399" s="15">
        <v>2117</v>
      </c>
      <c r="H399" s="14" t="s">
        <v>60</v>
      </c>
      <c r="I399" s="12">
        <v>1.1000000000000001</v>
      </c>
      <c r="J399" s="14" t="s">
        <v>637</v>
      </c>
    </row>
    <row r="400" spans="1:10" ht="14.4" x14ac:dyDescent="0.3">
      <c r="A400" s="14" t="s">
        <v>3045</v>
      </c>
      <c r="B400" s="13" t="s">
        <v>825</v>
      </c>
      <c r="C400" s="14">
        <v>342873579</v>
      </c>
      <c r="D400" s="14" t="s">
        <v>39</v>
      </c>
      <c r="E400" s="16" t="s">
        <v>1598</v>
      </c>
      <c r="F400" s="16" t="s">
        <v>1599</v>
      </c>
      <c r="G400" s="15">
        <v>106</v>
      </c>
      <c r="H400" s="14" t="s">
        <v>23</v>
      </c>
      <c r="I400" s="12">
        <v>1</v>
      </c>
      <c r="J400" s="14" t="s">
        <v>637</v>
      </c>
    </row>
    <row r="401" spans="1:10" ht="14.4" x14ac:dyDescent="0.3">
      <c r="A401" s="17" t="s">
        <v>1631</v>
      </c>
      <c r="B401" s="14" t="s">
        <v>825</v>
      </c>
      <c r="C401" s="14">
        <v>342873579</v>
      </c>
      <c r="D401" s="17" t="s">
        <v>39</v>
      </c>
      <c r="E401" s="16" t="s">
        <v>1598</v>
      </c>
      <c r="F401" s="16" t="s">
        <v>1599</v>
      </c>
      <c r="G401" s="15">
        <v>106</v>
      </c>
      <c r="H401" s="24" t="s">
        <v>23</v>
      </c>
      <c r="I401" s="12">
        <v>1</v>
      </c>
      <c r="J401" s="17" t="s">
        <v>637</v>
      </c>
    </row>
    <row r="402" spans="1:10" ht="14.4" x14ac:dyDescent="0.3">
      <c r="A402" s="14" t="s">
        <v>3076</v>
      </c>
      <c r="B402" s="13" t="s">
        <v>578</v>
      </c>
      <c r="C402" s="14">
        <v>343453728</v>
      </c>
      <c r="D402" s="14" t="s">
        <v>43</v>
      </c>
      <c r="E402" s="14" t="s">
        <v>44</v>
      </c>
      <c r="F402" s="14" t="s">
        <v>45</v>
      </c>
      <c r="G402" s="15">
        <v>109</v>
      </c>
      <c r="H402" s="14" t="s">
        <v>46</v>
      </c>
      <c r="I402" s="12">
        <v>0.97</v>
      </c>
      <c r="J402" s="14" t="s">
        <v>17</v>
      </c>
    </row>
    <row r="403" spans="1:10" ht="14.4" x14ac:dyDescent="0.3">
      <c r="A403" s="14" t="s">
        <v>2917</v>
      </c>
      <c r="B403" s="13" t="s">
        <v>946</v>
      </c>
      <c r="C403" s="14">
        <v>344637778</v>
      </c>
      <c r="D403" s="14" t="s">
        <v>39</v>
      </c>
      <c r="E403" s="16" t="s">
        <v>1598</v>
      </c>
      <c r="F403" s="16" t="s">
        <v>1599</v>
      </c>
      <c r="G403" s="15">
        <v>220</v>
      </c>
      <c r="H403" s="14" t="s">
        <v>23</v>
      </c>
      <c r="I403" s="12">
        <v>1</v>
      </c>
      <c r="J403" s="14" t="s">
        <v>637</v>
      </c>
    </row>
    <row r="404" spans="1:10" ht="14.4" x14ac:dyDescent="0.3">
      <c r="A404" s="14" t="s">
        <v>2179</v>
      </c>
      <c r="B404" s="13" t="s">
        <v>666</v>
      </c>
      <c r="C404" s="14">
        <v>348349516</v>
      </c>
      <c r="D404" s="14" t="s">
        <v>43</v>
      </c>
      <c r="E404" s="14" t="s">
        <v>44</v>
      </c>
      <c r="F404" s="14" t="s">
        <v>45</v>
      </c>
      <c r="G404" s="15">
        <v>110</v>
      </c>
      <c r="H404" s="14" t="s">
        <v>46</v>
      </c>
      <c r="I404" s="12">
        <v>1</v>
      </c>
      <c r="J404" s="14" t="s">
        <v>637</v>
      </c>
    </row>
    <row r="405" spans="1:10" ht="14.4" x14ac:dyDescent="0.3">
      <c r="A405" s="14" t="s">
        <v>2202</v>
      </c>
      <c r="B405" s="13" t="s">
        <v>936</v>
      </c>
      <c r="C405" s="14">
        <v>349934091</v>
      </c>
      <c r="D405" s="14" t="s">
        <v>29</v>
      </c>
      <c r="E405" s="16" t="s">
        <v>1600</v>
      </c>
      <c r="F405" s="16" t="s">
        <v>1601</v>
      </c>
      <c r="G405" s="15">
        <v>220</v>
      </c>
      <c r="H405" s="14" t="s">
        <v>23</v>
      </c>
      <c r="I405" s="12">
        <v>1</v>
      </c>
      <c r="J405" s="14" t="s">
        <v>637</v>
      </c>
    </row>
    <row r="406" spans="1:10" ht="14.4" x14ac:dyDescent="0.3">
      <c r="A406" s="14" t="s">
        <v>2200</v>
      </c>
      <c r="B406" s="13" t="s">
        <v>908</v>
      </c>
      <c r="C406" s="14">
        <v>350255186</v>
      </c>
      <c r="D406" s="14" t="s">
        <v>31</v>
      </c>
      <c r="E406" s="14" t="s">
        <v>32</v>
      </c>
      <c r="F406" s="14" t="s">
        <v>33</v>
      </c>
      <c r="G406" s="15">
        <v>267</v>
      </c>
      <c r="H406" s="14" t="s">
        <v>23</v>
      </c>
      <c r="I406" s="12">
        <v>1</v>
      </c>
      <c r="J406" s="14" t="s">
        <v>637</v>
      </c>
    </row>
    <row r="407" spans="1:10" ht="14.4" x14ac:dyDescent="0.3">
      <c r="A407" s="14" t="s">
        <v>2674</v>
      </c>
      <c r="B407" s="13" t="s">
        <v>124</v>
      </c>
      <c r="C407" s="14">
        <v>350714539</v>
      </c>
      <c r="D407" s="14" t="s">
        <v>39</v>
      </c>
      <c r="E407" s="16" t="s">
        <v>1598</v>
      </c>
      <c r="F407" s="16" t="s">
        <v>1599</v>
      </c>
      <c r="G407" s="15">
        <v>209</v>
      </c>
      <c r="H407" s="14" t="s">
        <v>23</v>
      </c>
      <c r="I407" s="12">
        <v>0.97</v>
      </c>
      <c r="J407" s="14" t="s">
        <v>17</v>
      </c>
    </row>
    <row r="408" spans="1:10" ht="14.4" x14ac:dyDescent="0.3">
      <c r="A408" s="17" t="s">
        <v>1926</v>
      </c>
      <c r="B408" s="14" t="s">
        <v>124</v>
      </c>
      <c r="C408" s="14">
        <v>350714539</v>
      </c>
      <c r="D408" s="17" t="s">
        <v>39</v>
      </c>
      <c r="E408" s="16" t="s">
        <v>1598</v>
      </c>
      <c r="F408" s="16" t="s">
        <v>1599</v>
      </c>
      <c r="G408" s="15">
        <v>209</v>
      </c>
      <c r="H408" s="24" t="s">
        <v>23</v>
      </c>
      <c r="I408" s="12">
        <v>0.97</v>
      </c>
      <c r="J408" s="17" t="s">
        <v>17</v>
      </c>
    </row>
    <row r="409" spans="1:10" ht="14.4" x14ac:dyDescent="0.3">
      <c r="A409" s="14" t="s">
        <v>2608</v>
      </c>
      <c r="B409" s="13" t="s">
        <v>293</v>
      </c>
      <c r="C409" s="14">
        <v>350945005</v>
      </c>
      <c r="D409" s="14" t="s">
        <v>39</v>
      </c>
      <c r="E409" s="16" t="s">
        <v>1598</v>
      </c>
      <c r="F409" s="16" t="s">
        <v>1599</v>
      </c>
      <c r="G409" s="15">
        <v>201</v>
      </c>
      <c r="H409" s="14" t="s">
        <v>23</v>
      </c>
      <c r="I409" s="12">
        <v>0.97</v>
      </c>
      <c r="J409" s="14" t="s">
        <v>17</v>
      </c>
    </row>
    <row r="410" spans="1:10" ht="14.4" x14ac:dyDescent="0.3">
      <c r="A410" s="17" t="s">
        <v>1886</v>
      </c>
      <c r="B410" s="14" t="s">
        <v>293</v>
      </c>
      <c r="C410" s="14">
        <v>350945005</v>
      </c>
      <c r="D410" s="17" t="s">
        <v>39</v>
      </c>
      <c r="E410" s="16" t="s">
        <v>1598</v>
      </c>
      <c r="F410" s="16" t="s">
        <v>1599</v>
      </c>
      <c r="G410" s="15">
        <v>201</v>
      </c>
      <c r="H410" s="24" t="s">
        <v>23</v>
      </c>
      <c r="I410" s="12">
        <v>0.97</v>
      </c>
      <c r="J410" s="17" t="s">
        <v>17</v>
      </c>
    </row>
    <row r="411" spans="1:10" ht="14.4" x14ac:dyDescent="0.3">
      <c r="A411" s="14" t="s">
        <v>2381</v>
      </c>
      <c r="B411" s="13" t="s">
        <v>767</v>
      </c>
      <c r="C411" s="14">
        <v>352054178</v>
      </c>
      <c r="D411" s="14" t="s">
        <v>39</v>
      </c>
      <c r="E411" s="16" t="s">
        <v>1598</v>
      </c>
      <c r="F411" s="16" t="s">
        <v>1599</v>
      </c>
      <c r="G411" s="15">
        <v>208</v>
      </c>
      <c r="H411" s="14" t="s">
        <v>23</v>
      </c>
      <c r="I411" s="12">
        <v>1</v>
      </c>
      <c r="J411" s="14" t="s">
        <v>637</v>
      </c>
    </row>
    <row r="412" spans="1:10" ht="14.4" x14ac:dyDescent="0.3">
      <c r="A412" s="17" t="s">
        <v>1781</v>
      </c>
      <c r="B412" s="14" t="s">
        <v>767</v>
      </c>
      <c r="C412" s="14">
        <v>352054178</v>
      </c>
      <c r="D412" s="17" t="s">
        <v>39</v>
      </c>
      <c r="E412" s="16" t="s">
        <v>1598</v>
      </c>
      <c r="F412" s="16" t="s">
        <v>1599</v>
      </c>
      <c r="G412" s="15">
        <v>208</v>
      </c>
      <c r="H412" s="24" t="s">
        <v>23</v>
      </c>
      <c r="I412" s="12">
        <v>1</v>
      </c>
      <c r="J412" s="17" t="s">
        <v>637</v>
      </c>
    </row>
    <row r="413" spans="1:10" ht="14.4" x14ac:dyDescent="0.3">
      <c r="A413" s="14" t="s">
        <v>2586</v>
      </c>
      <c r="B413" s="13" t="s">
        <v>306</v>
      </c>
      <c r="C413" s="14">
        <v>352537717</v>
      </c>
      <c r="D413" s="14" t="s">
        <v>43</v>
      </c>
      <c r="E413" s="14" t="s">
        <v>44</v>
      </c>
      <c r="F413" s="14" t="s">
        <v>45</v>
      </c>
      <c r="G413" s="15">
        <v>108</v>
      </c>
      <c r="H413" s="14" t="s">
        <v>46</v>
      </c>
      <c r="I413" s="12">
        <v>0.97</v>
      </c>
      <c r="J413" s="14" t="s">
        <v>17</v>
      </c>
    </row>
    <row r="414" spans="1:10" ht="14.4" x14ac:dyDescent="0.3">
      <c r="A414" s="14" t="s">
        <v>2526</v>
      </c>
      <c r="B414" s="13" t="s">
        <v>745</v>
      </c>
      <c r="C414" s="14">
        <v>352602838</v>
      </c>
      <c r="D414" s="14" t="s">
        <v>1566</v>
      </c>
      <c r="E414" s="16" t="s">
        <v>1596</v>
      </c>
      <c r="F414" s="16" t="s">
        <v>1597</v>
      </c>
      <c r="G414" s="15">
        <v>201</v>
      </c>
      <c r="H414" s="14" t="s">
        <v>23</v>
      </c>
      <c r="I414" s="12">
        <v>1.02</v>
      </c>
      <c r="J414" s="14" t="s">
        <v>637</v>
      </c>
    </row>
    <row r="415" spans="1:10" ht="14.4" x14ac:dyDescent="0.3">
      <c r="A415" s="17" t="s">
        <v>1838</v>
      </c>
      <c r="B415" s="14" t="s">
        <v>745</v>
      </c>
      <c r="C415" s="14">
        <v>352602838</v>
      </c>
      <c r="D415" s="17" t="s">
        <v>1566</v>
      </c>
      <c r="E415" s="16" t="s">
        <v>1596</v>
      </c>
      <c r="F415" s="16" t="s">
        <v>1597</v>
      </c>
      <c r="G415" s="15">
        <v>201</v>
      </c>
      <c r="H415" s="24" t="s">
        <v>23</v>
      </c>
      <c r="I415" s="12">
        <v>1.02</v>
      </c>
      <c r="J415" s="17" t="s">
        <v>637</v>
      </c>
    </row>
    <row r="416" spans="1:10" ht="14.4" x14ac:dyDescent="0.3">
      <c r="A416" s="14" t="s">
        <v>3123</v>
      </c>
      <c r="B416" s="13" t="s">
        <v>740</v>
      </c>
      <c r="C416" s="14">
        <v>352766975</v>
      </c>
      <c r="D416" s="14" t="s">
        <v>1566</v>
      </c>
      <c r="E416" s="16" t="s">
        <v>1596</v>
      </c>
      <c r="F416" s="16" t="s">
        <v>1597</v>
      </c>
      <c r="G416" s="15">
        <v>514</v>
      </c>
      <c r="H416" s="14" t="s">
        <v>23</v>
      </c>
      <c r="I416" s="12">
        <v>1.02</v>
      </c>
      <c r="J416" s="14" t="s">
        <v>637</v>
      </c>
    </row>
    <row r="417" spans="1:10" ht="14.4" x14ac:dyDescent="0.3">
      <c r="A417" s="17" t="s">
        <v>1619</v>
      </c>
      <c r="B417" s="14" t="s">
        <v>740</v>
      </c>
      <c r="C417" s="14">
        <v>352766975</v>
      </c>
      <c r="D417" s="17" t="s">
        <v>1566</v>
      </c>
      <c r="E417" s="16" t="s">
        <v>1596</v>
      </c>
      <c r="F417" s="16" t="s">
        <v>1597</v>
      </c>
      <c r="G417" s="15">
        <v>514</v>
      </c>
      <c r="H417" s="24" t="s">
        <v>23</v>
      </c>
      <c r="I417" s="12">
        <v>1.02</v>
      </c>
      <c r="J417" s="17" t="s">
        <v>637</v>
      </c>
    </row>
    <row r="418" spans="1:10" ht="14.4" x14ac:dyDescent="0.3">
      <c r="A418" s="14" t="s">
        <v>2970</v>
      </c>
      <c r="B418" s="13" t="s">
        <v>224</v>
      </c>
      <c r="C418" s="14">
        <v>353110146</v>
      </c>
      <c r="D418" s="14" t="s">
        <v>59</v>
      </c>
      <c r="E418" s="16" t="s">
        <v>1604</v>
      </c>
      <c r="F418" s="16" t="s">
        <v>1605</v>
      </c>
      <c r="G418" s="15">
        <v>2000</v>
      </c>
      <c r="H418" s="14" t="s">
        <v>60</v>
      </c>
      <c r="I418" s="12">
        <v>1.0669999999999999</v>
      </c>
      <c r="J418" s="14" t="s">
        <v>17</v>
      </c>
    </row>
    <row r="419" spans="1:10" ht="14.4" x14ac:dyDescent="0.3">
      <c r="A419" s="14" t="s">
        <v>2165</v>
      </c>
      <c r="B419" s="13" t="s">
        <v>553</v>
      </c>
      <c r="C419" s="14">
        <v>353176377</v>
      </c>
      <c r="D419" s="14" t="s">
        <v>35</v>
      </c>
      <c r="E419" s="14" t="s">
        <v>36</v>
      </c>
      <c r="F419" s="14" t="s">
        <v>26</v>
      </c>
      <c r="G419" s="15">
        <v>525</v>
      </c>
      <c r="H419" s="14" t="s">
        <v>37</v>
      </c>
      <c r="I419" s="12">
        <v>0.98939999999999995</v>
      </c>
      <c r="J419" s="14" t="s">
        <v>17</v>
      </c>
    </row>
    <row r="420" spans="1:10" ht="14.4" x14ac:dyDescent="0.3">
      <c r="A420" s="14" t="s">
        <v>2624</v>
      </c>
      <c r="B420" s="13" t="s">
        <v>357</v>
      </c>
      <c r="C420" s="14">
        <v>355062662</v>
      </c>
      <c r="D420" s="14" t="s">
        <v>59</v>
      </c>
      <c r="E420" s="16" t="s">
        <v>1604</v>
      </c>
      <c r="F420" s="16" t="s">
        <v>1605</v>
      </c>
      <c r="G420" s="15">
        <v>2041</v>
      </c>
      <c r="H420" s="14" t="s">
        <v>60</v>
      </c>
      <c r="I420" s="12">
        <v>1.0669999999999999</v>
      </c>
      <c r="J420" s="14" t="s">
        <v>17</v>
      </c>
    </row>
    <row r="421" spans="1:10" ht="14.4" x14ac:dyDescent="0.3">
      <c r="A421" s="14" t="s">
        <v>2679</v>
      </c>
      <c r="B421" s="13" t="s">
        <v>349</v>
      </c>
      <c r="C421" s="14">
        <v>355795324</v>
      </c>
      <c r="D421" s="14" t="s">
        <v>13</v>
      </c>
      <c r="E421" s="14" t="s">
        <v>14</v>
      </c>
      <c r="F421" s="14" t="s">
        <v>15</v>
      </c>
      <c r="G421" s="15">
        <v>1269</v>
      </c>
      <c r="H421" s="14" t="s">
        <v>16</v>
      </c>
      <c r="I421" s="12">
        <v>1.0669999999999999</v>
      </c>
      <c r="J421" s="14" t="s">
        <v>17</v>
      </c>
    </row>
    <row r="422" spans="1:10" ht="14.4" x14ac:dyDescent="0.3">
      <c r="A422" s="14" t="s">
        <v>2798</v>
      </c>
      <c r="B422" s="13" t="s">
        <v>611</v>
      </c>
      <c r="C422" s="14">
        <v>355887263</v>
      </c>
      <c r="D422" s="14" t="s">
        <v>59</v>
      </c>
      <c r="E422" s="16" t="s">
        <v>1604</v>
      </c>
      <c r="F422" s="16" t="s">
        <v>1605</v>
      </c>
      <c r="G422" s="15">
        <v>2048</v>
      </c>
      <c r="H422" s="14" t="s">
        <v>60</v>
      </c>
      <c r="I422" s="12">
        <v>1.0669999999999999</v>
      </c>
      <c r="J422" s="14" t="s">
        <v>17</v>
      </c>
    </row>
    <row r="423" spans="1:10" ht="14.4" x14ac:dyDescent="0.3">
      <c r="A423" s="14" t="s">
        <v>2901</v>
      </c>
      <c r="B423" s="13" t="s">
        <v>903</v>
      </c>
      <c r="C423" s="14">
        <v>356704703</v>
      </c>
      <c r="D423" s="14" t="s">
        <v>13</v>
      </c>
      <c r="E423" s="14" t="s">
        <v>14</v>
      </c>
      <c r="F423" s="14" t="s">
        <v>15</v>
      </c>
      <c r="G423" s="15">
        <v>1305</v>
      </c>
      <c r="H423" s="14" t="s">
        <v>16</v>
      </c>
      <c r="I423" s="12">
        <v>1.1000000000000001</v>
      </c>
      <c r="J423" s="14" t="s">
        <v>637</v>
      </c>
    </row>
    <row r="424" spans="1:10" ht="14.4" x14ac:dyDescent="0.3">
      <c r="A424" s="14" t="s">
        <v>2537</v>
      </c>
      <c r="B424" s="13" t="s">
        <v>845</v>
      </c>
      <c r="C424" s="14">
        <v>356754456</v>
      </c>
      <c r="D424" s="14" t="s">
        <v>35</v>
      </c>
      <c r="E424" s="14" t="s">
        <v>36</v>
      </c>
      <c r="F424" s="14" t="s">
        <v>26</v>
      </c>
      <c r="G424" s="15">
        <v>543</v>
      </c>
      <c r="H424" s="14" t="s">
        <v>37</v>
      </c>
      <c r="I424" s="12">
        <v>1.02</v>
      </c>
      <c r="J424" s="14" t="s">
        <v>637</v>
      </c>
    </row>
    <row r="425" spans="1:10" ht="14.4" x14ac:dyDescent="0.3">
      <c r="A425" s="14" t="s">
        <v>3118</v>
      </c>
      <c r="B425" s="13" t="s">
        <v>832</v>
      </c>
      <c r="C425" s="14">
        <v>356807483</v>
      </c>
      <c r="D425" s="14" t="s">
        <v>13</v>
      </c>
      <c r="E425" s="14" t="s">
        <v>14</v>
      </c>
      <c r="F425" s="14" t="s">
        <v>15</v>
      </c>
      <c r="G425" s="15">
        <v>1264</v>
      </c>
      <c r="H425" s="14" t="s">
        <v>16</v>
      </c>
      <c r="I425" s="12">
        <v>1.1000000000000001</v>
      </c>
      <c r="J425" s="14" t="s">
        <v>637</v>
      </c>
    </row>
    <row r="426" spans="1:10" ht="14.4" x14ac:dyDescent="0.3">
      <c r="A426" s="14" t="s">
        <v>3074</v>
      </c>
      <c r="B426" s="13" t="s">
        <v>696</v>
      </c>
      <c r="C426" s="14">
        <v>358311847</v>
      </c>
      <c r="D426" s="14" t="s">
        <v>31</v>
      </c>
      <c r="E426" s="14" t="s">
        <v>32</v>
      </c>
      <c r="F426" s="14" t="s">
        <v>33</v>
      </c>
      <c r="G426" s="15">
        <v>269</v>
      </c>
      <c r="H426" s="14" t="s">
        <v>23</v>
      </c>
      <c r="I426" s="12">
        <v>1</v>
      </c>
      <c r="J426" s="14" t="s">
        <v>637</v>
      </c>
    </row>
    <row r="427" spans="1:10" ht="14.4" x14ac:dyDescent="0.3">
      <c r="A427" s="17" t="s">
        <v>2094</v>
      </c>
      <c r="B427" s="14" t="s">
        <v>696</v>
      </c>
      <c r="C427" s="14">
        <v>358311847</v>
      </c>
      <c r="D427" s="17" t="s">
        <v>31</v>
      </c>
      <c r="E427" s="23" t="s">
        <v>32</v>
      </c>
      <c r="F427" s="23" t="s">
        <v>33</v>
      </c>
      <c r="G427" s="15">
        <v>269</v>
      </c>
      <c r="H427" s="24" t="s">
        <v>23</v>
      </c>
      <c r="I427" s="12">
        <v>1</v>
      </c>
      <c r="J427" s="17" t="s">
        <v>637</v>
      </c>
    </row>
    <row r="428" spans="1:10" ht="14.4" x14ac:dyDescent="0.3">
      <c r="A428" s="14" t="s">
        <v>2224</v>
      </c>
      <c r="B428" s="13" t="s">
        <v>736</v>
      </c>
      <c r="C428" s="14">
        <v>358504728</v>
      </c>
      <c r="D428" s="14" t="s">
        <v>39</v>
      </c>
      <c r="E428" s="16" t="s">
        <v>1598</v>
      </c>
      <c r="F428" s="16" t="s">
        <v>1599</v>
      </c>
      <c r="G428" s="15">
        <v>1268</v>
      </c>
      <c r="H428" s="14" t="s">
        <v>23</v>
      </c>
      <c r="I428" s="12">
        <v>1.1000000000000001</v>
      </c>
      <c r="J428" s="14" t="s">
        <v>637</v>
      </c>
    </row>
    <row r="429" spans="1:10" ht="14.4" x14ac:dyDescent="0.3">
      <c r="A429" s="14" t="s">
        <v>2289</v>
      </c>
      <c r="B429" s="13" t="s">
        <v>736</v>
      </c>
      <c r="C429" s="14">
        <v>358504728</v>
      </c>
      <c r="D429" s="14" t="s">
        <v>39</v>
      </c>
      <c r="E429" s="16" t="s">
        <v>1598</v>
      </c>
      <c r="F429" s="16" t="s">
        <v>1599</v>
      </c>
      <c r="G429" s="15">
        <v>1268</v>
      </c>
      <c r="H429" s="14" t="s">
        <v>23</v>
      </c>
      <c r="I429" s="12">
        <v>1.1000000000000001</v>
      </c>
      <c r="J429" s="14" t="s">
        <v>637</v>
      </c>
    </row>
    <row r="430" spans="1:10" ht="14.4" x14ac:dyDescent="0.3">
      <c r="A430" s="17" t="s">
        <v>1709</v>
      </c>
      <c r="B430" s="14" t="s">
        <v>736</v>
      </c>
      <c r="C430" s="14">
        <v>358504728</v>
      </c>
      <c r="D430" s="17" t="s">
        <v>39</v>
      </c>
      <c r="E430" s="16" t="s">
        <v>1598</v>
      </c>
      <c r="F430" s="16" t="s">
        <v>1599</v>
      </c>
      <c r="G430" s="15">
        <v>1268</v>
      </c>
      <c r="H430" s="24" t="s">
        <v>23</v>
      </c>
      <c r="I430" s="12">
        <v>1.1000000000000001</v>
      </c>
      <c r="J430" s="17" t="s">
        <v>637</v>
      </c>
    </row>
    <row r="431" spans="1:10" ht="14.4" x14ac:dyDescent="0.3">
      <c r="A431" s="14" t="s">
        <v>2492</v>
      </c>
      <c r="B431" s="13" t="s">
        <v>451</v>
      </c>
      <c r="C431" s="14">
        <v>358971916</v>
      </c>
      <c r="D431" s="14" t="s">
        <v>20</v>
      </c>
      <c r="E431" s="14" t="s">
        <v>21</v>
      </c>
      <c r="F431" s="14" t="s">
        <v>22</v>
      </c>
      <c r="G431" s="15">
        <v>109</v>
      </c>
      <c r="H431" s="14" t="s">
        <v>23</v>
      </c>
      <c r="I431" s="12">
        <v>0.97</v>
      </c>
      <c r="J431" s="14" t="s">
        <v>17</v>
      </c>
    </row>
    <row r="432" spans="1:10" ht="14.4" x14ac:dyDescent="0.3">
      <c r="A432" s="17" t="s">
        <v>1821</v>
      </c>
      <c r="B432" s="14" t="s">
        <v>451</v>
      </c>
      <c r="C432" s="14">
        <v>358971916</v>
      </c>
      <c r="D432" s="17" t="s">
        <v>20</v>
      </c>
      <c r="E432" s="23" t="s">
        <v>21</v>
      </c>
      <c r="F432" s="23" t="s">
        <v>22</v>
      </c>
      <c r="G432" s="15">
        <v>109</v>
      </c>
      <c r="H432" s="24" t="s">
        <v>23</v>
      </c>
      <c r="I432" s="12">
        <v>0.97</v>
      </c>
      <c r="J432" s="17" t="s">
        <v>17</v>
      </c>
    </row>
    <row r="433" spans="1:10" ht="14.4" x14ac:dyDescent="0.3">
      <c r="A433" s="14" t="s">
        <v>2795</v>
      </c>
      <c r="B433" s="13" t="s">
        <v>470</v>
      </c>
      <c r="C433" s="14">
        <v>360721682</v>
      </c>
      <c r="D433" s="14" t="s">
        <v>43</v>
      </c>
      <c r="E433" s="14" t="s">
        <v>44</v>
      </c>
      <c r="F433" s="14" t="s">
        <v>45</v>
      </c>
      <c r="G433" s="15">
        <v>110</v>
      </c>
      <c r="H433" s="14" t="s">
        <v>46</v>
      </c>
      <c r="I433" s="12">
        <v>0.97</v>
      </c>
      <c r="J433" s="14" t="s">
        <v>17</v>
      </c>
    </row>
    <row r="434" spans="1:10" ht="14.4" x14ac:dyDescent="0.3">
      <c r="A434" s="14" t="s">
        <v>2847</v>
      </c>
      <c r="B434" s="13" t="s">
        <v>184</v>
      </c>
      <c r="C434" s="14">
        <v>361576911</v>
      </c>
      <c r="D434" s="14" t="s">
        <v>35</v>
      </c>
      <c r="E434" s="14" t="s">
        <v>36</v>
      </c>
      <c r="F434" s="14" t="s">
        <v>26</v>
      </c>
      <c r="G434" s="15">
        <v>519</v>
      </c>
      <c r="H434" s="14" t="s">
        <v>37</v>
      </c>
      <c r="I434" s="12">
        <v>0.98939999999999995</v>
      </c>
      <c r="J434" s="14" t="s">
        <v>17</v>
      </c>
    </row>
    <row r="435" spans="1:10" ht="14.4" x14ac:dyDescent="0.3">
      <c r="A435" s="14" t="s">
        <v>2946</v>
      </c>
      <c r="B435" s="13" t="s">
        <v>272</v>
      </c>
      <c r="C435" s="14">
        <v>361594489</v>
      </c>
      <c r="D435" s="14" t="s">
        <v>35</v>
      </c>
      <c r="E435" s="14" t="s">
        <v>36</v>
      </c>
      <c r="F435" s="14" t="s">
        <v>26</v>
      </c>
      <c r="G435" s="15">
        <v>523</v>
      </c>
      <c r="H435" s="14" t="s">
        <v>37</v>
      </c>
      <c r="I435" s="12">
        <v>0.98939999999999995</v>
      </c>
      <c r="J435" s="14" t="s">
        <v>17</v>
      </c>
    </row>
    <row r="436" spans="1:10" ht="14.4" x14ac:dyDescent="0.3">
      <c r="A436" s="14" t="s">
        <v>3040</v>
      </c>
      <c r="B436" s="13" t="s">
        <v>776</v>
      </c>
      <c r="C436" s="14">
        <v>363250855</v>
      </c>
      <c r="D436" s="14" t="s">
        <v>39</v>
      </c>
      <c r="E436" s="16" t="s">
        <v>1598</v>
      </c>
      <c r="F436" s="16" t="s">
        <v>1599</v>
      </c>
      <c r="G436" s="15">
        <v>205</v>
      </c>
      <c r="H436" s="14" t="s">
        <v>23</v>
      </c>
      <c r="I436" s="12">
        <v>1</v>
      </c>
      <c r="J436" s="14" t="s">
        <v>637</v>
      </c>
    </row>
    <row r="437" spans="1:10" ht="14.4" x14ac:dyDescent="0.3">
      <c r="A437" s="17" t="s">
        <v>2079</v>
      </c>
      <c r="B437" s="14" t="s">
        <v>776</v>
      </c>
      <c r="C437" s="14">
        <v>363250855</v>
      </c>
      <c r="D437" s="17" t="s">
        <v>39</v>
      </c>
      <c r="E437" s="16" t="s">
        <v>1598</v>
      </c>
      <c r="F437" s="16" t="s">
        <v>1599</v>
      </c>
      <c r="G437" s="15">
        <v>205</v>
      </c>
      <c r="H437" s="24" t="s">
        <v>23</v>
      </c>
      <c r="I437" s="12">
        <v>1</v>
      </c>
      <c r="J437" s="17" t="s">
        <v>637</v>
      </c>
    </row>
    <row r="438" spans="1:10" ht="14.4" x14ac:dyDescent="0.3">
      <c r="A438" s="14" t="s">
        <v>2925</v>
      </c>
      <c r="B438" s="13" t="s">
        <v>770</v>
      </c>
      <c r="C438" s="14">
        <v>363274560</v>
      </c>
      <c r="D438" s="14" t="s">
        <v>20</v>
      </c>
      <c r="E438" s="14" t="s">
        <v>21</v>
      </c>
      <c r="F438" s="14" t="s">
        <v>22</v>
      </c>
      <c r="G438" s="15">
        <v>110</v>
      </c>
      <c r="H438" s="14" t="s">
        <v>23</v>
      </c>
      <c r="I438" s="12">
        <v>1</v>
      </c>
      <c r="J438" s="14" t="s">
        <v>637</v>
      </c>
    </row>
    <row r="439" spans="1:10" ht="14.4" x14ac:dyDescent="0.3">
      <c r="A439" s="17" t="s">
        <v>1660</v>
      </c>
      <c r="B439" s="14" t="s">
        <v>770</v>
      </c>
      <c r="C439" s="14">
        <v>363274560</v>
      </c>
      <c r="D439" s="17" t="s">
        <v>20</v>
      </c>
      <c r="E439" s="23" t="s">
        <v>21</v>
      </c>
      <c r="F439" s="23" t="s">
        <v>22</v>
      </c>
      <c r="G439" s="15">
        <v>110</v>
      </c>
      <c r="H439" s="24" t="s">
        <v>23</v>
      </c>
      <c r="I439" s="12">
        <v>1</v>
      </c>
      <c r="J439" s="17" t="s">
        <v>637</v>
      </c>
    </row>
    <row r="440" spans="1:10" ht="14.4" x14ac:dyDescent="0.3">
      <c r="A440" s="14" t="s">
        <v>2530</v>
      </c>
      <c r="B440" s="13" t="s">
        <v>221</v>
      </c>
      <c r="C440" s="14">
        <v>365412254</v>
      </c>
      <c r="D440" s="14" t="s">
        <v>31</v>
      </c>
      <c r="E440" s="14" t="s">
        <v>32</v>
      </c>
      <c r="F440" s="14" t="s">
        <v>33</v>
      </c>
      <c r="G440" s="15">
        <v>275</v>
      </c>
      <c r="H440" s="14" t="s">
        <v>23</v>
      </c>
      <c r="I440" s="12">
        <v>0.97</v>
      </c>
      <c r="J440" s="14" t="s">
        <v>17</v>
      </c>
    </row>
    <row r="441" spans="1:10" ht="14.4" x14ac:dyDescent="0.3">
      <c r="A441" s="17" t="s">
        <v>1841</v>
      </c>
      <c r="B441" s="14" t="s">
        <v>221</v>
      </c>
      <c r="C441" s="14">
        <v>365412254</v>
      </c>
      <c r="D441" s="17" t="s">
        <v>31</v>
      </c>
      <c r="E441" s="23" t="s">
        <v>32</v>
      </c>
      <c r="F441" s="23" t="s">
        <v>33</v>
      </c>
      <c r="G441" s="15">
        <v>275</v>
      </c>
      <c r="H441" s="24" t="s">
        <v>23</v>
      </c>
      <c r="I441" s="12">
        <v>0.97</v>
      </c>
      <c r="J441" s="17" t="s">
        <v>17</v>
      </c>
    </row>
    <row r="442" spans="1:10" ht="14.4" x14ac:dyDescent="0.3">
      <c r="A442" s="14" t="s">
        <v>2333</v>
      </c>
      <c r="B442" s="13" t="s">
        <v>283</v>
      </c>
      <c r="C442" s="14">
        <v>365746985</v>
      </c>
      <c r="D442" s="14" t="s">
        <v>29</v>
      </c>
      <c r="E442" s="16" t="s">
        <v>1600</v>
      </c>
      <c r="F442" s="16" t="s">
        <v>1601</v>
      </c>
      <c r="G442" s="15">
        <v>203</v>
      </c>
      <c r="H442" s="14" t="s">
        <v>23</v>
      </c>
      <c r="I442" s="12">
        <v>0.97</v>
      </c>
      <c r="J442" s="14" t="s">
        <v>17</v>
      </c>
    </row>
    <row r="443" spans="1:10" ht="14.4" x14ac:dyDescent="0.3">
      <c r="A443" s="17" t="s">
        <v>1750</v>
      </c>
      <c r="B443" s="14" t="s">
        <v>283</v>
      </c>
      <c r="C443" s="14">
        <v>365746985</v>
      </c>
      <c r="D443" s="17" t="s">
        <v>29</v>
      </c>
      <c r="E443" s="16" t="s">
        <v>1600</v>
      </c>
      <c r="F443" s="16" t="s">
        <v>1601</v>
      </c>
      <c r="G443" s="15">
        <v>203</v>
      </c>
      <c r="H443" s="24" t="s">
        <v>23</v>
      </c>
      <c r="I443" s="12">
        <v>0.97</v>
      </c>
      <c r="J443" s="17" t="s">
        <v>17</v>
      </c>
    </row>
    <row r="444" spans="1:10" ht="14.4" x14ac:dyDescent="0.3">
      <c r="A444" s="14" t="s">
        <v>2883</v>
      </c>
      <c r="B444" s="13" t="s">
        <v>977</v>
      </c>
      <c r="C444" s="14">
        <v>365764881</v>
      </c>
      <c r="D444" s="14" t="s">
        <v>31</v>
      </c>
      <c r="E444" s="14" t="s">
        <v>32</v>
      </c>
      <c r="F444" s="14" t="s">
        <v>33</v>
      </c>
      <c r="G444" s="15">
        <v>261</v>
      </c>
      <c r="H444" s="14" t="s">
        <v>23</v>
      </c>
      <c r="I444" s="12">
        <v>1</v>
      </c>
      <c r="J444" s="14" t="s">
        <v>637</v>
      </c>
    </row>
    <row r="445" spans="1:10" ht="14.4" x14ac:dyDescent="0.3">
      <c r="A445" s="14" t="s">
        <v>3101</v>
      </c>
      <c r="B445" s="13" t="s">
        <v>831</v>
      </c>
      <c r="C445" s="14">
        <v>366396602</v>
      </c>
      <c r="D445" s="14" t="s">
        <v>20</v>
      </c>
      <c r="E445" s="14" t="s">
        <v>21</v>
      </c>
      <c r="F445" s="14" t="s">
        <v>22</v>
      </c>
      <c r="G445" s="15">
        <v>2031</v>
      </c>
      <c r="H445" s="14" t="s">
        <v>23</v>
      </c>
      <c r="I445" s="12">
        <v>1.1000000000000001</v>
      </c>
      <c r="J445" s="14" t="s">
        <v>637</v>
      </c>
    </row>
    <row r="446" spans="1:10" ht="14.4" x14ac:dyDescent="0.3">
      <c r="A446" s="17" t="s">
        <v>2111</v>
      </c>
      <c r="B446" s="14" t="s">
        <v>831</v>
      </c>
      <c r="C446" s="14">
        <v>366396602</v>
      </c>
      <c r="D446" s="17" t="s">
        <v>20</v>
      </c>
      <c r="E446" s="23" t="s">
        <v>21</v>
      </c>
      <c r="F446" s="23" t="s">
        <v>22</v>
      </c>
      <c r="G446" s="15">
        <v>2031</v>
      </c>
      <c r="H446" s="24" t="s">
        <v>23</v>
      </c>
      <c r="I446" s="12">
        <v>1.1000000000000001</v>
      </c>
      <c r="J446" s="17" t="s">
        <v>637</v>
      </c>
    </row>
    <row r="447" spans="1:10" ht="14.4" x14ac:dyDescent="0.3">
      <c r="A447" s="14" t="s">
        <v>2310</v>
      </c>
      <c r="B447" s="13" t="s">
        <v>518</v>
      </c>
      <c r="C447" s="14">
        <v>366981026</v>
      </c>
      <c r="D447" s="14" t="s">
        <v>31</v>
      </c>
      <c r="E447" s="14" t="s">
        <v>32</v>
      </c>
      <c r="F447" s="14" t="s">
        <v>33</v>
      </c>
      <c r="G447" s="15">
        <v>263</v>
      </c>
      <c r="H447" s="14" t="s">
        <v>23</v>
      </c>
      <c r="I447" s="12">
        <v>0.97</v>
      </c>
      <c r="J447" s="14" t="s">
        <v>17</v>
      </c>
    </row>
    <row r="448" spans="1:10" ht="14.4" x14ac:dyDescent="0.3">
      <c r="A448" s="17" t="s">
        <v>1738</v>
      </c>
      <c r="B448" s="14" t="s">
        <v>518</v>
      </c>
      <c r="C448" s="14">
        <v>366981026</v>
      </c>
      <c r="D448" s="17" t="s">
        <v>31</v>
      </c>
      <c r="E448" s="23" t="s">
        <v>32</v>
      </c>
      <c r="F448" s="23" t="s">
        <v>33</v>
      </c>
      <c r="G448" s="15">
        <v>263</v>
      </c>
      <c r="H448" s="24" t="s">
        <v>23</v>
      </c>
      <c r="I448" s="12">
        <v>0.97</v>
      </c>
      <c r="J448" s="17" t="s">
        <v>17</v>
      </c>
    </row>
    <row r="449" spans="1:10" ht="14.4" x14ac:dyDescent="0.3">
      <c r="A449" s="14" t="s">
        <v>2611</v>
      </c>
      <c r="B449" s="13" t="s">
        <v>148</v>
      </c>
      <c r="C449" s="14">
        <v>372276195</v>
      </c>
      <c r="D449" s="14" t="s">
        <v>35</v>
      </c>
      <c r="E449" s="14" t="s">
        <v>36</v>
      </c>
      <c r="F449" s="14" t="s">
        <v>26</v>
      </c>
      <c r="G449" s="15">
        <v>550</v>
      </c>
      <c r="H449" s="14" t="s">
        <v>37</v>
      </c>
      <c r="I449" s="12">
        <v>0.98939999999999995</v>
      </c>
      <c r="J449" s="14" t="s">
        <v>17</v>
      </c>
    </row>
    <row r="450" spans="1:10" ht="14.4" x14ac:dyDescent="0.3">
      <c r="A450" s="14" t="s">
        <v>3077</v>
      </c>
      <c r="B450" s="13" t="s">
        <v>96</v>
      </c>
      <c r="C450" s="14">
        <v>374160559</v>
      </c>
      <c r="D450" s="14" t="s">
        <v>59</v>
      </c>
      <c r="E450" s="16" t="s">
        <v>1604</v>
      </c>
      <c r="F450" s="16" t="s">
        <v>1605</v>
      </c>
      <c r="G450" s="15">
        <v>2116</v>
      </c>
      <c r="H450" s="14" t="s">
        <v>60</v>
      </c>
      <c r="I450" s="12">
        <v>1.0669999999999999</v>
      </c>
      <c r="J450" s="14" t="s">
        <v>17</v>
      </c>
    </row>
    <row r="451" spans="1:10" ht="14.4" x14ac:dyDescent="0.3">
      <c r="A451" s="14" t="s">
        <v>2852</v>
      </c>
      <c r="B451" s="13" t="s">
        <v>663</v>
      </c>
      <c r="C451" s="14">
        <v>374241488</v>
      </c>
      <c r="D451" s="14" t="s">
        <v>59</v>
      </c>
      <c r="E451" s="16" t="s">
        <v>1604</v>
      </c>
      <c r="F451" s="16" t="s">
        <v>1605</v>
      </c>
      <c r="G451" s="15">
        <v>2037</v>
      </c>
      <c r="H451" s="14" t="s">
        <v>60</v>
      </c>
      <c r="I451" s="12">
        <v>1.1000000000000001</v>
      </c>
      <c r="J451" s="14" t="s">
        <v>637</v>
      </c>
    </row>
    <row r="452" spans="1:10" ht="14.4" x14ac:dyDescent="0.3">
      <c r="A452" s="14" t="s">
        <v>2475</v>
      </c>
      <c r="B452" s="13" t="s">
        <v>273</v>
      </c>
      <c r="C452" s="14">
        <v>374546425</v>
      </c>
      <c r="D452" s="14" t="s">
        <v>31</v>
      </c>
      <c r="E452" s="14" t="s">
        <v>32</v>
      </c>
      <c r="F452" s="14" t="s">
        <v>33</v>
      </c>
      <c r="G452" s="15">
        <v>273</v>
      </c>
      <c r="H452" s="14" t="s">
        <v>23</v>
      </c>
      <c r="I452" s="12">
        <v>0.97</v>
      </c>
      <c r="J452" s="14" t="s">
        <v>17</v>
      </c>
    </row>
    <row r="453" spans="1:10" ht="14.4" x14ac:dyDescent="0.3">
      <c r="A453" s="17" t="s">
        <v>1815</v>
      </c>
      <c r="B453" s="14" t="s">
        <v>273</v>
      </c>
      <c r="C453" s="14">
        <v>374546425</v>
      </c>
      <c r="D453" s="17" t="s">
        <v>31</v>
      </c>
      <c r="E453" s="23" t="s">
        <v>32</v>
      </c>
      <c r="F453" s="23" t="s">
        <v>33</v>
      </c>
      <c r="G453" s="15">
        <v>273</v>
      </c>
      <c r="H453" s="24" t="s">
        <v>23</v>
      </c>
      <c r="I453" s="12">
        <v>0.97</v>
      </c>
      <c r="J453" s="17" t="s">
        <v>17</v>
      </c>
    </row>
    <row r="454" spans="1:10" ht="14.4" x14ac:dyDescent="0.3">
      <c r="A454" s="14" t="s">
        <v>2192</v>
      </c>
      <c r="B454" s="13" t="s">
        <v>122</v>
      </c>
      <c r="C454" s="14">
        <v>375240332</v>
      </c>
      <c r="D454" s="14" t="s">
        <v>31</v>
      </c>
      <c r="E454" s="14" t="s">
        <v>32</v>
      </c>
      <c r="F454" s="14" t="s">
        <v>33</v>
      </c>
      <c r="G454" s="15">
        <v>273</v>
      </c>
      <c r="H454" s="14" t="s">
        <v>23</v>
      </c>
      <c r="I454" s="12">
        <v>0.97</v>
      </c>
      <c r="J454" s="14" t="s">
        <v>17</v>
      </c>
    </row>
    <row r="455" spans="1:10" ht="14.4" x14ac:dyDescent="0.3">
      <c r="A455" s="17" t="s">
        <v>1701</v>
      </c>
      <c r="B455" s="14" t="s">
        <v>122</v>
      </c>
      <c r="C455" s="14">
        <v>375240332</v>
      </c>
      <c r="D455" s="17" t="s">
        <v>31</v>
      </c>
      <c r="E455" s="23" t="s">
        <v>32</v>
      </c>
      <c r="F455" s="23" t="s">
        <v>33</v>
      </c>
      <c r="G455" s="15">
        <v>273</v>
      </c>
      <c r="H455" s="24" t="s">
        <v>23</v>
      </c>
      <c r="I455" s="12">
        <v>0.97</v>
      </c>
      <c r="J455" s="17" t="s">
        <v>17</v>
      </c>
    </row>
    <row r="456" spans="1:10" ht="14.4" x14ac:dyDescent="0.3">
      <c r="A456" s="14" t="s">
        <v>2525</v>
      </c>
      <c r="B456" s="13" t="s">
        <v>913</v>
      </c>
      <c r="C456" s="14">
        <v>375458463</v>
      </c>
      <c r="D456" s="14" t="s">
        <v>20</v>
      </c>
      <c r="E456" s="14" t="s">
        <v>21</v>
      </c>
      <c r="F456" s="14" t="s">
        <v>22</v>
      </c>
      <c r="G456" s="15">
        <v>107</v>
      </c>
      <c r="H456" s="14" t="s">
        <v>23</v>
      </c>
      <c r="I456" s="12">
        <v>1</v>
      </c>
      <c r="J456" s="14" t="s">
        <v>637</v>
      </c>
    </row>
    <row r="457" spans="1:10" ht="14.4" x14ac:dyDescent="0.3">
      <c r="A457" s="14" t="s">
        <v>2850</v>
      </c>
      <c r="B457" s="13" t="s">
        <v>229</v>
      </c>
      <c r="C457" s="14">
        <v>378338870</v>
      </c>
      <c r="D457" s="14" t="s">
        <v>35</v>
      </c>
      <c r="E457" s="14" t="s">
        <v>36</v>
      </c>
      <c r="F457" s="14" t="s">
        <v>26</v>
      </c>
      <c r="G457" s="15">
        <v>537</v>
      </c>
      <c r="H457" s="14" t="s">
        <v>37</v>
      </c>
      <c r="I457" s="12">
        <v>0.98939999999999995</v>
      </c>
      <c r="J457" s="14" t="s">
        <v>17</v>
      </c>
    </row>
    <row r="458" spans="1:10" ht="14.4" x14ac:dyDescent="0.3">
      <c r="A458" s="14" t="s">
        <v>2299</v>
      </c>
      <c r="B458" s="13" t="s">
        <v>139</v>
      </c>
      <c r="C458" s="14">
        <v>378746867</v>
      </c>
      <c r="D458" s="14" t="s">
        <v>35</v>
      </c>
      <c r="E458" s="14" t="s">
        <v>36</v>
      </c>
      <c r="F458" s="14" t="s">
        <v>26</v>
      </c>
      <c r="G458" s="15">
        <v>523</v>
      </c>
      <c r="H458" s="14" t="s">
        <v>37</v>
      </c>
      <c r="I458" s="12">
        <v>0.98939999999999995</v>
      </c>
      <c r="J458" s="14" t="s">
        <v>17</v>
      </c>
    </row>
    <row r="459" spans="1:10" ht="14.4" x14ac:dyDescent="0.3">
      <c r="A459" s="14" t="s">
        <v>2378</v>
      </c>
      <c r="B459" s="13" t="s">
        <v>639</v>
      </c>
      <c r="C459" s="14">
        <v>378928592</v>
      </c>
      <c r="D459" s="14" t="s">
        <v>43</v>
      </c>
      <c r="E459" s="14" t="s">
        <v>44</v>
      </c>
      <c r="F459" s="14" t="s">
        <v>45</v>
      </c>
      <c r="G459" s="15">
        <v>109</v>
      </c>
      <c r="H459" s="14" t="s">
        <v>46</v>
      </c>
      <c r="I459" s="12">
        <v>1</v>
      </c>
      <c r="J459" s="14" t="s">
        <v>637</v>
      </c>
    </row>
    <row r="460" spans="1:10" ht="14.4" x14ac:dyDescent="0.3">
      <c r="A460" s="14" t="s">
        <v>2309</v>
      </c>
      <c r="B460" s="13" t="s">
        <v>490</v>
      </c>
      <c r="C460" s="14">
        <v>379870268</v>
      </c>
      <c r="D460" s="14" t="s">
        <v>35</v>
      </c>
      <c r="E460" s="14" t="s">
        <v>36</v>
      </c>
      <c r="F460" s="14" t="s">
        <v>26</v>
      </c>
      <c r="G460" s="15">
        <v>539</v>
      </c>
      <c r="H460" s="14" t="s">
        <v>37</v>
      </c>
      <c r="I460" s="12">
        <v>0.98939999999999995</v>
      </c>
      <c r="J460" s="14" t="s">
        <v>17</v>
      </c>
    </row>
    <row r="461" spans="1:10" ht="14.4" x14ac:dyDescent="0.3">
      <c r="A461" s="14" t="s">
        <v>2400</v>
      </c>
      <c r="B461" s="13" t="s">
        <v>1007</v>
      </c>
      <c r="C461" s="14">
        <v>381323604</v>
      </c>
      <c r="D461" s="14" t="s">
        <v>59</v>
      </c>
      <c r="E461" s="16" t="s">
        <v>1604</v>
      </c>
      <c r="F461" s="16" t="s">
        <v>1605</v>
      </c>
      <c r="G461" s="15">
        <v>2166</v>
      </c>
      <c r="H461" s="14" t="s">
        <v>60</v>
      </c>
      <c r="I461" s="12">
        <v>1.1000000000000001</v>
      </c>
      <c r="J461" s="14" t="s">
        <v>637</v>
      </c>
    </row>
    <row r="462" spans="1:10" ht="14.4" x14ac:dyDescent="0.3">
      <c r="A462" s="14" t="s">
        <v>2296</v>
      </c>
      <c r="B462" s="13" t="s">
        <v>408</v>
      </c>
      <c r="C462" s="14">
        <v>381367024</v>
      </c>
      <c r="D462" s="14" t="s">
        <v>1566</v>
      </c>
      <c r="E462" s="16" t="s">
        <v>1596</v>
      </c>
      <c r="F462" s="16" t="s">
        <v>1597</v>
      </c>
      <c r="G462" s="15">
        <v>216</v>
      </c>
      <c r="H462" s="14" t="s">
        <v>23</v>
      </c>
      <c r="I462" s="12">
        <v>0.98939999999999995</v>
      </c>
      <c r="J462" s="14" t="s">
        <v>17</v>
      </c>
    </row>
    <row r="463" spans="1:10" ht="14.4" x14ac:dyDescent="0.3">
      <c r="A463" s="17" t="s">
        <v>1732</v>
      </c>
      <c r="B463" s="14" t="s">
        <v>408</v>
      </c>
      <c r="C463" s="14">
        <v>381367024</v>
      </c>
      <c r="D463" s="17" t="s">
        <v>1566</v>
      </c>
      <c r="E463" s="16" t="s">
        <v>1596</v>
      </c>
      <c r="F463" s="16" t="s">
        <v>1597</v>
      </c>
      <c r="G463" s="15">
        <v>216</v>
      </c>
      <c r="H463" s="24" t="s">
        <v>23</v>
      </c>
      <c r="I463" s="12">
        <v>0.98939999999999995</v>
      </c>
      <c r="J463" s="17" t="s">
        <v>17</v>
      </c>
    </row>
    <row r="464" spans="1:10" ht="14.4" x14ac:dyDescent="0.3">
      <c r="A464" s="14" t="s">
        <v>2643</v>
      </c>
      <c r="B464" s="13" t="s">
        <v>69</v>
      </c>
      <c r="C464" s="14">
        <v>381936506</v>
      </c>
      <c r="D464" s="14" t="s">
        <v>39</v>
      </c>
      <c r="E464" s="16" t="s">
        <v>1598</v>
      </c>
      <c r="F464" s="16" t="s">
        <v>1599</v>
      </c>
      <c r="G464" s="15">
        <v>202</v>
      </c>
      <c r="H464" s="14" t="s">
        <v>23</v>
      </c>
      <c r="I464" s="12">
        <v>0.97</v>
      </c>
      <c r="J464" s="14" t="s">
        <v>17</v>
      </c>
    </row>
    <row r="465" spans="1:10" ht="14.4" x14ac:dyDescent="0.3">
      <c r="A465" s="17" t="s">
        <v>1911</v>
      </c>
      <c r="B465" s="14" t="s">
        <v>69</v>
      </c>
      <c r="C465" s="14">
        <v>381936506</v>
      </c>
      <c r="D465" s="17" t="s">
        <v>39</v>
      </c>
      <c r="E465" s="16" t="s">
        <v>1598</v>
      </c>
      <c r="F465" s="16" t="s">
        <v>1599</v>
      </c>
      <c r="G465" s="15">
        <v>202</v>
      </c>
      <c r="H465" s="24" t="s">
        <v>23</v>
      </c>
      <c r="I465" s="12">
        <v>0.97</v>
      </c>
      <c r="J465" s="17" t="s">
        <v>17</v>
      </c>
    </row>
    <row r="466" spans="1:10" ht="14.4" x14ac:dyDescent="0.3">
      <c r="A466" s="14" t="s">
        <v>3030</v>
      </c>
      <c r="B466" s="13" t="s">
        <v>47</v>
      </c>
      <c r="C466" s="14">
        <v>383091580</v>
      </c>
      <c r="D466" s="14" t="s">
        <v>13</v>
      </c>
      <c r="E466" s="14" t="s">
        <v>14</v>
      </c>
      <c r="F466" s="14" t="s">
        <v>15</v>
      </c>
      <c r="G466" s="15">
        <v>1268</v>
      </c>
      <c r="H466" s="14" t="s">
        <v>16</v>
      </c>
      <c r="I466" s="12">
        <v>1.0669999999999999</v>
      </c>
      <c r="J466" s="14" t="s">
        <v>17</v>
      </c>
    </row>
    <row r="467" spans="1:10" ht="14.4" x14ac:dyDescent="0.3">
      <c r="A467" s="14" t="s">
        <v>2629</v>
      </c>
      <c r="B467" s="13" t="s">
        <v>341</v>
      </c>
      <c r="C467" s="14">
        <v>383325949</v>
      </c>
      <c r="D467" s="14" t="s">
        <v>20</v>
      </c>
      <c r="E467" s="14" t="s">
        <v>21</v>
      </c>
      <c r="F467" s="14" t="s">
        <v>22</v>
      </c>
      <c r="G467" s="15">
        <v>104</v>
      </c>
      <c r="H467" s="14" t="s">
        <v>23</v>
      </c>
      <c r="I467" s="12">
        <v>0.97</v>
      </c>
      <c r="J467" s="14" t="s">
        <v>17</v>
      </c>
    </row>
    <row r="468" spans="1:10" ht="14.4" x14ac:dyDescent="0.3">
      <c r="A468" s="17" t="s">
        <v>1899</v>
      </c>
      <c r="B468" s="14" t="s">
        <v>341</v>
      </c>
      <c r="C468" s="14">
        <v>383325949</v>
      </c>
      <c r="D468" s="17" t="s">
        <v>20</v>
      </c>
      <c r="E468" s="23" t="s">
        <v>21</v>
      </c>
      <c r="F468" s="23" t="s">
        <v>22</v>
      </c>
      <c r="G468" s="15">
        <v>104</v>
      </c>
      <c r="H468" s="24" t="s">
        <v>23</v>
      </c>
      <c r="I468" s="12">
        <v>0.97</v>
      </c>
      <c r="J468" s="17" t="s">
        <v>17</v>
      </c>
    </row>
    <row r="469" spans="1:10" ht="14.4" x14ac:dyDescent="0.3">
      <c r="A469" s="14" t="s">
        <v>2393</v>
      </c>
      <c r="B469" s="13" t="s">
        <v>834</v>
      </c>
      <c r="C469" s="14">
        <v>384194031</v>
      </c>
      <c r="D469" s="14" t="s">
        <v>43</v>
      </c>
      <c r="E469" s="14" t="s">
        <v>44</v>
      </c>
      <c r="F469" s="14" t="s">
        <v>45</v>
      </c>
      <c r="G469" s="15">
        <v>109</v>
      </c>
      <c r="H469" s="14" t="s">
        <v>46</v>
      </c>
      <c r="I469" s="12">
        <v>1</v>
      </c>
      <c r="J469" s="14" t="s">
        <v>637</v>
      </c>
    </row>
    <row r="470" spans="1:10" ht="14.4" x14ac:dyDescent="0.3">
      <c r="A470" s="14" t="s">
        <v>2973</v>
      </c>
      <c r="B470" s="13" t="s">
        <v>200</v>
      </c>
      <c r="C470" s="14">
        <v>386483544</v>
      </c>
      <c r="D470" s="14" t="s">
        <v>43</v>
      </c>
      <c r="E470" s="14" t="s">
        <v>44</v>
      </c>
      <c r="F470" s="14" t="s">
        <v>45</v>
      </c>
      <c r="G470" s="15">
        <v>101</v>
      </c>
      <c r="H470" s="14" t="s">
        <v>46</v>
      </c>
      <c r="I470" s="12">
        <v>0.97</v>
      </c>
      <c r="J470" s="14" t="s">
        <v>17</v>
      </c>
    </row>
    <row r="471" spans="1:10" ht="14.4" x14ac:dyDescent="0.3">
      <c r="A471" s="14" t="s">
        <v>3012</v>
      </c>
      <c r="B471" s="13" t="s">
        <v>860</v>
      </c>
      <c r="C471" s="14">
        <v>387018101</v>
      </c>
      <c r="D471" s="14" t="s">
        <v>20</v>
      </c>
      <c r="E471" s="14" t="s">
        <v>21</v>
      </c>
      <c r="F471" s="14" t="s">
        <v>22</v>
      </c>
      <c r="G471" s="15">
        <v>110</v>
      </c>
      <c r="H471" s="14" t="s">
        <v>23</v>
      </c>
      <c r="I471" s="12">
        <v>1</v>
      </c>
      <c r="J471" s="14" t="s">
        <v>637</v>
      </c>
    </row>
    <row r="472" spans="1:10" ht="14.4" x14ac:dyDescent="0.3">
      <c r="A472" s="14" t="s">
        <v>2159</v>
      </c>
      <c r="B472" s="13" t="s">
        <v>56</v>
      </c>
      <c r="C472" s="14">
        <v>387797708</v>
      </c>
      <c r="D472" s="14" t="s">
        <v>13</v>
      </c>
      <c r="E472" s="14" t="s">
        <v>14</v>
      </c>
      <c r="F472" s="14" t="s">
        <v>15</v>
      </c>
      <c r="G472" s="15">
        <v>1258</v>
      </c>
      <c r="H472" s="14" t="s">
        <v>16</v>
      </c>
      <c r="I472" s="12">
        <v>1.0669999999999999</v>
      </c>
      <c r="J472" s="14" t="s">
        <v>17</v>
      </c>
    </row>
    <row r="473" spans="1:10" ht="14.4" x14ac:dyDescent="0.3">
      <c r="A473" s="14" t="s">
        <v>2317</v>
      </c>
      <c r="B473" s="13" t="s">
        <v>325</v>
      </c>
      <c r="C473" s="14">
        <v>388175744</v>
      </c>
      <c r="D473" s="14" t="s">
        <v>1566</v>
      </c>
      <c r="E473" s="16" t="s">
        <v>1596</v>
      </c>
      <c r="F473" s="16" t="s">
        <v>1597</v>
      </c>
      <c r="G473" s="15">
        <v>212</v>
      </c>
      <c r="H473" s="14" t="s">
        <v>23</v>
      </c>
      <c r="I473" s="12">
        <v>0.98939999999999995</v>
      </c>
      <c r="J473" s="14" t="s">
        <v>17</v>
      </c>
    </row>
    <row r="474" spans="1:10" ht="14.4" x14ac:dyDescent="0.3">
      <c r="A474" s="17" t="s">
        <v>1740</v>
      </c>
      <c r="B474" s="14" t="s">
        <v>325</v>
      </c>
      <c r="C474" s="14">
        <v>388175744</v>
      </c>
      <c r="D474" s="17" t="s">
        <v>1566</v>
      </c>
      <c r="E474" s="16" t="s">
        <v>1596</v>
      </c>
      <c r="F474" s="16" t="s">
        <v>1597</v>
      </c>
      <c r="G474" s="15">
        <v>212</v>
      </c>
      <c r="H474" s="24" t="s">
        <v>23</v>
      </c>
      <c r="I474" s="12">
        <v>0.98939999999999995</v>
      </c>
      <c r="J474" s="17" t="s">
        <v>17</v>
      </c>
    </row>
    <row r="475" spans="1:10" ht="14.4" x14ac:dyDescent="0.3">
      <c r="A475" s="14" t="s">
        <v>2669</v>
      </c>
      <c r="B475" s="13" t="s">
        <v>607</v>
      </c>
      <c r="C475" s="14">
        <v>389473735</v>
      </c>
      <c r="D475" s="14" t="s">
        <v>35</v>
      </c>
      <c r="E475" s="14" t="s">
        <v>36</v>
      </c>
      <c r="F475" s="14" t="s">
        <v>26</v>
      </c>
      <c r="G475" s="15">
        <v>501</v>
      </c>
      <c r="H475" s="14" t="s">
        <v>37</v>
      </c>
      <c r="I475" s="12">
        <v>0.98939999999999995</v>
      </c>
      <c r="J475" s="14" t="s">
        <v>17</v>
      </c>
    </row>
    <row r="476" spans="1:10" ht="14.4" x14ac:dyDescent="0.3">
      <c r="A476" s="14" t="s">
        <v>2983</v>
      </c>
      <c r="B476" s="13" t="s">
        <v>971</v>
      </c>
      <c r="C476" s="14">
        <v>391381127</v>
      </c>
      <c r="D476" s="14" t="s">
        <v>59</v>
      </c>
      <c r="E476" s="16" t="s">
        <v>1604</v>
      </c>
      <c r="F476" s="16" t="s">
        <v>1605</v>
      </c>
      <c r="G476" s="15">
        <v>2056</v>
      </c>
      <c r="H476" s="14" t="s">
        <v>60</v>
      </c>
      <c r="I476" s="12">
        <v>1.1000000000000001</v>
      </c>
      <c r="J476" s="14" t="s">
        <v>637</v>
      </c>
    </row>
    <row r="477" spans="1:10" ht="14.4" x14ac:dyDescent="0.3">
      <c r="A477" s="14" t="s">
        <v>3092</v>
      </c>
      <c r="B477" s="13" t="s">
        <v>552</v>
      </c>
      <c r="C477" s="14">
        <v>391691002</v>
      </c>
      <c r="D477" s="14" t="s">
        <v>1566</v>
      </c>
      <c r="E477" s="16" t="s">
        <v>1596</v>
      </c>
      <c r="F477" s="16" t="s">
        <v>1597</v>
      </c>
      <c r="G477" s="15">
        <v>216</v>
      </c>
      <c r="H477" s="14" t="s">
        <v>23</v>
      </c>
      <c r="I477" s="12">
        <v>0.98939999999999995</v>
      </c>
      <c r="J477" s="14" t="s">
        <v>17</v>
      </c>
    </row>
    <row r="478" spans="1:10" ht="14.4" x14ac:dyDescent="0.3">
      <c r="A478" s="17" t="s">
        <v>2103</v>
      </c>
      <c r="B478" s="14" t="s">
        <v>552</v>
      </c>
      <c r="C478" s="14">
        <v>391691002</v>
      </c>
      <c r="D478" s="17" t="s">
        <v>1566</v>
      </c>
      <c r="E478" s="16" t="s">
        <v>1596</v>
      </c>
      <c r="F478" s="16" t="s">
        <v>1597</v>
      </c>
      <c r="G478" s="15">
        <v>216</v>
      </c>
      <c r="H478" s="24" t="s">
        <v>23</v>
      </c>
      <c r="I478" s="12">
        <v>0.98939999999999995</v>
      </c>
      <c r="J478" s="17" t="s">
        <v>17</v>
      </c>
    </row>
    <row r="479" spans="1:10" ht="14.4" x14ac:dyDescent="0.3">
      <c r="A479" s="14" t="s">
        <v>2956</v>
      </c>
      <c r="B479" s="13" t="s">
        <v>850</v>
      </c>
      <c r="C479" s="14">
        <v>392002967</v>
      </c>
      <c r="D479" s="14" t="s">
        <v>13</v>
      </c>
      <c r="E479" s="14" t="s">
        <v>14</v>
      </c>
      <c r="F479" s="14" t="s">
        <v>15</v>
      </c>
      <c r="G479" s="15">
        <v>1261</v>
      </c>
      <c r="H479" s="14" t="s">
        <v>16</v>
      </c>
      <c r="I479" s="12">
        <v>1.1000000000000001</v>
      </c>
      <c r="J479" s="14" t="s">
        <v>637</v>
      </c>
    </row>
    <row r="480" spans="1:10" ht="14.4" x14ac:dyDescent="0.3">
      <c r="A480" s="14" t="s">
        <v>2993</v>
      </c>
      <c r="B480" s="13" t="s">
        <v>1002</v>
      </c>
      <c r="C480" s="14">
        <v>392055531</v>
      </c>
      <c r="D480" s="14" t="s">
        <v>25</v>
      </c>
      <c r="E480" s="16" t="s">
        <v>1602</v>
      </c>
      <c r="F480" s="16" t="s">
        <v>1603</v>
      </c>
      <c r="G480" s="15">
        <v>205</v>
      </c>
      <c r="H480" s="14" t="s">
        <v>27</v>
      </c>
      <c r="I480" s="12">
        <v>1.02</v>
      </c>
      <c r="J480" s="14" t="s">
        <v>637</v>
      </c>
    </row>
    <row r="481" spans="1:10" ht="14.4" x14ac:dyDescent="0.3">
      <c r="A481" s="14" t="s">
        <v>2467</v>
      </c>
      <c r="B481" s="13" t="s">
        <v>383</v>
      </c>
      <c r="C481" s="14">
        <v>393677358</v>
      </c>
      <c r="D481" s="14" t="s">
        <v>39</v>
      </c>
      <c r="E481" s="16" t="s">
        <v>1598</v>
      </c>
      <c r="F481" s="16" t="s">
        <v>1599</v>
      </c>
      <c r="G481" s="15">
        <v>210</v>
      </c>
      <c r="H481" s="14" t="s">
        <v>23</v>
      </c>
      <c r="I481" s="12">
        <v>0.97</v>
      </c>
      <c r="J481" s="14" t="s">
        <v>17</v>
      </c>
    </row>
    <row r="482" spans="1:10" ht="14.4" x14ac:dyDescent="0.3">
      <c r="A482" s="17" t="s">
        <v>1811</v>
      </c>
      <c r="B482" s="14" t="s">
        <v>383</v>
      </c>
      <c r="C482" s="14">
        <v>393677358</v>
      </c>
      <c r="D482" s="17" t="s">
        <v>39</v>
      </c>
      <c r="E482" s="16" t="s">
        <v>1598</v>
      </c>
      <c r="F482" s="16" t="s">
        <v>1599</v>
      </c>
      <c r="G482" s="15">
        <v>210</v>
      </c>
      <c r="H482" s="24" t="s">
        <v>23</v>
      </c>
      <c r="I482" s="12">
        <v>0.97</v>
      </c>
      <c r="J482" s="17" t="s">
        <v>17</v>
      </c>
    </row>
    <row r="483" spans="1:10" ht="14.4" x14ac:dyDescent="0.3">
      <c r="A483" s="17" t="s">
        <v>1853</v>
      </c>
      <c r="B483" s="14" t="s">
        <v>383</v>
      </c>
      <c r="C483" s="14">
        <v>393677358</v>
      </c>
      <c r="D483" s="17" t="s">
        <v>39</v>
      </c>
      <c r="E483" s="16" t="s">
        <v>1598</v>
      </c>
      <c r="F483" s="16" t="s">
        <v>1599</v>
      </c>
      <c r="G483" s="15">
        <v>210</v>
      </c>
      <c r="H483" s="24" t="s">
        <v>23</v>
      </c>
      <c r="I483" s="12">
        <v>0.97</v>
      </c>
      <c r="J483" s="17" t="s">
        <v>17</v>
      </c>
    </row>
    <row r="484" spans="1:10" ht="14.4" x14ac:dyDescent="0.3">
      <c r="A484" s="14" t="s">
        <v>2640</v>
      </c>
      <c r="B484" s="13" t="s">
        <v>543</v>
      </c>
      <c r="C484" s="14">
        <v>394378470</v>
      </c>
      <c r="D484" s="14" t="s">
        <v>1566</v>
      </c>
      <c r="E484" s="16" t="s">
        <v>1596</v>
      </c>
      <c r="F484" s="16" t="s">
        <v>1597</v>
      </c>
      <c r="G484" s="15">
        <v>203</v>
      </c>
      <c r="H484" s="14" t="s">
        <v>23</v>
      </c>
      <c r="I484" s="12">
        <v>0.98939999999999995</v>
      </c>
      <c r="J484" s="14" t="s">
        <v>17</v>
      </c>
    </row>
    <row r="485" spans="1:10" ht="14.4" x14ac:dyDescent="0.3">
      <c r="A485" s="17" t="s">
        <v>1909</v>
      </c>
      <c r="B485" s="14" t="s">
        <v>543</v>
      </c>
      <c r="C485" s="14">
        <v>394378470</v>
      </c>
      <c r="D485" s="17" t="s">
        <v>1566</v>
      </c>
      <c r="E485" s="16" t="s">
        <v>1596</v>
      </c>
      <c r="F485" s="16" t="s">
        <v>1597</v>
      </c>
      <c r="G485" s="15">
        <v>203</v>
      </c>
      <c r="H485" s="24" t="s">
        <v>23</v>
      </c>
      <c r="I485" s="12">
        <v>0.98939999999999995</v>
      </c>
      <c r="J485" s="17" t="s">
        <v>17</v>
      </c>
    </row>
    <row r="486" spans="1:10" ht="14.4" x14ac:dyDescent="0.3">
      <c r="A486" s="14" t="s">
        <v>2396</v>
      </c>
      <c r="B486" s="13" t="s">
        <v>927</v>
      </c>
      <c r="C486" s="14">
        <v>395074839</v>
      </c>
      <c r="D486" s="14" t="s">
        <v>29</v>
      </c>
      <c r="E486" s="16" t="s">
        <v>1600</v>
      </c>
      <c r="F486" s="16" t="s">
        <v>1601</v>
      </c>
      <c r="G486" s="15">
        <v>205</v>
      </c>
      <c r="H486" s="14" t="s">
        <v>23</v>
      </c>
      <c r="I486" s="12">
        <v>1</v>
      </c>
      <c r="J486" s="14" t="s">
        <v>637</v>
      </c>
    </row>
    <row r="487" spans="1:10" ht="14.4" x14ac:dyDescent="0.3">
      <c r="A487" s="14" t="s">
        <v>2623</v>
      </c>
      <c r="B487" s="13" t="s">
        <v>403</v>
      </c>
      <c r="C487" s="14">
        <v>395182052</v>
      </c>
      <c r="D487" s="14" t="s">
        <v>13</v>
      </c>
      <c r="E487" s="14" t="s">
        <v>14</v>
      </c>
      <c r="F487" s="14" t="s">
        <v>15</v>
      </c>
      <c r="G487" s="15">
        <v>1231</v>
      </c>
      <c r="H487" s="14" t="s">
        <v>16</v>
      </c>
      <c r="I487" s="12">
        <v>1.0669999999999999</v>
      </c>
      <c r="J487" s="14" t="s">
        <v>17</v>
      </c>
    </row>
    <row r="488" spans="1:10" ht="14.4" x14ac:dyDescent="0.3">
      <c r="A488" s="14" t="s">
        <v>2147</v>
      </c>
      <c r="B488" s="13" t="s">
        <v>329</v>
      </c>
      <c r="C488" s="14">
        <v>396932648</v>
      </c>
      <c r="D488" s="14" t="s">
        <v>39</v>
      </c>
      <c r="E488" s="16" t="s">
        <v>1598</v>
      </c>
      <c r="F488" s="16" t="s">
        <v>1599</v>
      </c>
      <c r="G488" s="15">
        <v>216</v>
      </c>
      <c r="H488" s="14" t="s">
        <v>23</v>
      </c>
      <c r="I488" s="12">
        <v>0.97</v>
      </c>
      <c r="J488" s="14" t="s">
        <v>17</v>
      </c>
    </row>
    <row r="489" spans="1:10" ht="14.4" x14ac:dyDescent="0.3">
      <c r="A489" s="17" t="s">
        <v>1675</v>
      </c>
      <c r="B489" s="14" t="s">
        <v>329</v>
      </c>
      <c r="C489" s="14">
        <v>396932648</v>
      </c>
      <c r="D489" s="17" t="s">
        <v>39</v>
      </c>
      <c r="E489" s="16" t="s">
        <v>1598</v>
      </c>
      <c r="F489" s="16" t="s">
        <v>1599</v>
      </c>
      <c r="G489" s="15">
        <v>216</v>
      </c>
      <c r="H489" s="24" t="s">
        <v>23</v>
      </c>
      <c r="I489" s="12">
        <v>0.97</v>
      </c>
      <c r="J489" s="17" t="s">
        <v>17</v>
      </c>
    </row>
    <row r="490" spans="1:10" ht="14.4" x14ac:dyDescent="0.3">
      <c r="A490" s="14" t="s">
        <v>2940</v>
      </c>
      <c r="B490" s="13" t="s">
        <v>161</v>
      </c>
      <c r="C490" s="14">
        <v>397915840</v>
      </c>
      <c r="D490" s="14" t="s">
        <v>59</v>
      </c>
      <c r="E490" s="16" t="s">
        <v>1604</v>
      </c>
      <c r="F490" s="16" t="s">
        <v>1605</v>
      </c>
      <c r="G490" s="15">
        <v>2149</v>
      </c>
      <c r="H490" s="14" t="s">
        <v>60</v>
      </c>
      <c r="I490" s="12">
        <v>1.0669999999999999</v>
      </c>
      <c r="J490" s="14" t="s">
        <v>17</v>
      </c>
    </row>
    <row r="491" spans="1:10" ht="14.4" x14ac:dyDescent="0.3">
      <c r="A491" s="14" t="s">
        <v>2627</v>
      </c>
      <c r="B491" s="13" t="s">
        <v>308</v>
      </c>
      <c r="C491" s="14">
        <v>398342051</v>
      </c>
      <c r="D491" s="14" t="s">
        <v>35</v>
      </c>
      <c r="E491" s="14" t="s">
        <v>36</v>
      </c>
      <c r="F491" s="14" t="s">
        <v>26</v>
      </c>
      <c r="G491" s="15">
        <v>511</v>
      </c>
      <c r="H491" s="14" t="s">
        <v>37</v>
      </c>
      <c r="I491" s="12">
        <v>0.98939999999999995</v>
      </c>
      <c r="J491" s="14" t="s">
        <v>17</v>
      </c>
    </row>
    <row r="492" spans="1:10" ht="14.4" x14ac:dyDescent="0.3">
      <c r="A492" s="14" t="s">
        <v>2675</v>
      </c>
      <c r="B492" s="13" t="s">
        <v>681</v>
      </c>
      <c r="C492" s="14">
        <v>401123712</v>
      </c>
      <c r="D492" s="14" t="s">
        <v>59</v>
      </c>
      <c r="E492" s="16" t="s">
        <v>1604</v>
      </c>
      <c r="F492" s="16" t="s">
        <v>1605</v>
      </c>
      <c r="G492" s="15">
        <v>2008</v>
      </c>
      <c r="H492" s="14" t="s">
        <v>60</v>
      </c>
      <c r="I492" s="12">
        <v>1.1000000000000001</v>
      </c>
      <c r="J492" s="14" t="s">
        <v>637</v>
      </c>
    </row>
    <row r="493" spans="1:10" ht="14.4" x14ac:dyDescent="0.3">
      <c r="A493" s="14" t="s">
        <v>2989</v>
      </c>
      <c r="B493" s="13" t="s">
        <v>892</v>
      </c>
      <c r="C493" s="14">
        <v>401329155</v>
      </c>
      <c r="D493" s="14" t="s">
        <v>39</v>
      </c>
      <c r="E493" s="16" t="s">
        <v>1598</v>
      </c>
      <c r="F493" s="16" t="s">
        <v>1599</v>
      </c>
      <c r="G493" s="15">
        <v>219</v>
      </c>
      <c r="H493" s="14" t="s">
        <v>23</v>
      </c>
      <c r="I493" s="12">
        <v>1</v>
      </c>
      <c r="J493" s="14" t="s">
        <v>637</v>
      </c>
    </row>
    <row r="494" spans="1:10" ht="14.4" x14ac:dyDescent="0.3">
      <c r="A494" s="14" t="s">
        <v>2249</v>
      </c>
      <c r="B494" s="13" t="s">
        <v>870</v>
      </c>
      <c r="C494" s="14">
        <v>401535038</v>
      </c>
      <c r="D494" s="14" t="s">
        <v>43</v>
      </c>
      <c r="E494" s="14" t="s">
        <v>44</v>
      </c>
      <c r="F494" s="14" t="s">
        <v>45</v>
      </c>
      <c r="G494" s="15">
        <v>104</v>
      </c>
      <c r="H494" s="14" t="s">
        <v>46</v>
      </c>
      <c r="I494" s="12">
        <v>1</v>
      </c>
      <c r="J494" s="14" t="s">
        <v>637</v>
      </c>
    </row>
    <row r="495" spans="1:10" ht="14.4" x14ac:dyDescent="0.3">
      <c r="A495" s="14" t="s">
        <v>2321</v>
      </c>
      <c r="B495" s="13" t="s">
        <v>278</v>
      </c>
      <c r="C495" s="14">
        <v>402110119</v>
      </c>
      <c r="D495" s="14" t="s">
        <v>20</v>
      </c>
      <c r="E495" s="14" t="s">
        <v>21</v>
      </c>
      <c r="F495" s="14" t="s">
        <v>22</v>
      </c>
      <c r="G495" s="15">
        <v>103</v>
      </c>
      <c r="H495" s="14" t="s">
        <v>23</v>
      </c>
      <c r="I495" s="12">
        <v>0.97</v>
      </c>
      <c r="J495" s="14" t="s">
        <v>17</v>
      </c>
    </row>
    <row r="496" spans="1:10" ht="14.4" x14ac:dyDescent="0.3">
      <c r="A496" s="17" t="s">
        <v>1742</v>
      </c>
      <c r="B496" s="14" t="s">
        <v>278</v>
      </c>
      <c r="C496" s="14">
        <v>402110119</v>
      </c>
      <c r="D496" s="17" t="s">
        <v>20</v>
      </c>
      <c r="E496" s="23" t="s">
        <v>21</v>
      </c>
      <c r="F496" s="23" t="s">
        <v>22</v>
      </c>
      <c r="G496" s="15">
        <v>103</v>
      </c>
      <c r="H496" s="24" t="s">
        <v>23</v>
      </c>
      <c r="I496" s="12">
        <v>0.97</v>
      </c>
      <c r="J496" s="17" t="s">
        <v>17</v>
      </c>
    </row>
    <row r="497" spans="1:10" ht="14.4" x14ac:dyDescent="0.3">
      <c r="A497" s="14" t="s">
        <v>3062</v>
      </c>
      <c r="B497" s="13" t="s">
        <v>735</v>
      </c>
      <c r="C497" s="14">
        <v>402377183</v>
      </c>
      <c r="D497" s="14" t="s">
        <v>29</v>
      </c>
      <c r="E497" s="16" t="s">
        <v>1600</v>
      </c>
      <c r="F497" s="16" t="s">
        <v>1601</v>
      </c>
      <c r="G497" s="15">
        <v>2038</v>
      </c>
      <c r="H497" s="14" t="s">
        <v>23</v>
      </c>
      <c r="I497" s="12">
        <v>1.1000000000000001</v>
      </c>
      <c r="J497" s="14" t="s">
        <v>637</v>
      </c>
    </row>
    <row r="498" spans="1:10" ht="14.4" x14ac:dyDescent="0.3">
      <c r="A498" s="17" t="s">
        <v>2090</v>
      </c>
      <c r="B498" s="14" t="s">
        <v>735</v>
      </c>
      <c r="C498" s="14">
        <v>402377183</v>
      </c>
      <c r="D498" s="17" t="s">
        <v>29</v>
      </c>
      <c r="E498" s="16" t="s">
        <v>1600</v>
      </c>
      <c r="F498" s="16" t="s">
        <v>1601</v>
      </c>
      <c r="G498" s="15">
        <v>2038</v>
      </c>
      <c r="H498" s="24" t="s">
        <v>23</v>
      </c>
      <c r="I498" s="12">
        <v>1.1000000000000001</v>
      </c>
      <c r="J498" s="17" t="s">
        <v>637</v>
      </c>
    </row>
    <row r="499" spans="1:10" ht="14.4" x14ac:dyDescent="0.3">
      <c r="A499" s="14" t="s">
        <v>2902</v>
      </c>
      <c r="B499" s="13" t="s">
        <v>869</v>
      </c>
      <c r="C499" s="14">
        <v>403337330</v>
      </c>
      <c r="D499" s="14" t="s">
        <v>20</v>
      </c>
      <c r="E499" s="14" t="s">
        <v>21</v>
      </c>
      <c r="F499" s="14" t="s">
        <v>22</v>
      </c>
      <c r="G499" s="15">
        <v>110</v>
      </c>
      <c r="H499" s="14" t="s">
        <v>23</v>
      </c>
      <c r="I499" s="12">
        <v>1</v>
      </c>
      <c r="J499" s="14" t="s">
        <v>637</v>
      </c>
    </row>
    <row r="500" spans="1:10" ht="14.4" x14ac:dyDescent="0.3">
      <c r="A500" s="14" t="s">
        <v>2334</v>
      </c>
      <c r="B500" s="13" t="s">
        <v>373</v>
      </c>
      <c r="C500" s="14">
        <v>403690271</v>
      </c>
      <c r="D500" s="14" t="s">
        <v>29</v>
      </c>
      <c r="E500" s="16" t="s">
        <v>1600</v>
      </c>
      <c r="F500" s="16" t="s">
        <v>1601</v>
      </c>
      <c r="G500" s="15">
        <v>205</v>
      </c>
      <c r="H500" s="14" t="s">
        <v>23</v>
      </c>
      <c r="I500" s="12">
        <v>0.97</v>
      </c>
      <c r="J500" s="14" t="s">
        <v>17</v>
      </c>
    </row>
    <row r="501" spans="1:10" ht="14.4" x14ac:dyDescent="0.3">
      <c r="A501" s="17" t="s">
        <v>1751</v>
      </c>
      <c r="B501" s="14" t="s">
        <v>373</v>
      </c>
      <c r="C501" s="14">
        <v>403690271</v>
      </c>
      <c r="D501" s="17" t="s">
        <v>29</v>
      </c>
      <c r="E501" s="16" t="s">
        <v>1600</v>
      </c>
      <c r="F501" s="16" t="s">
        <v>1601</v>
      </c>
      <c r="G501" s="15">
        <v>205</v>
      </c>
      <c r="H501" s="24" t="s">
        <v>23</v>
      </c>
      <c r="I501" s="12">
        <v>0.97</v>
      </c>
      <c r="J501" s="17" t="s">
        <v>17</v>
      </c>
    </row>
    <row r="502" spans="1:10" ht="14.4" x14ac:dyDescent="0.3">
      <c r="A502" s="17" t="s">
        <v>1752</v>
      </c>
      <c r="B502" s="14" t="s">
        <v>373</v>
      </c>
      <c r="C502" s="14">
        <v>403690271</v>
      </c>
      <c r="D502" s="17" t="s">
        <v>29</v>
      </c>
      <c r="E502" s="16" t="s">
        <v>1600</v>
      </c>
      <c r="F502" s="16" t="s">
        <v>1601</v>
      </c>
      <c r="G502" s="15">
        <v>205</v>
      </c>
      <c r="H502" s="24" t="s">
        <v>23</v>
      </c>
      <c r="I502" s="12">
        <v>0.97</v>
      </c>
      <c r="J502" s="17" t="s">
        <v>17</v>
      </c>
    </row>
    <row r="503" spans="1:10" ht="14.4" x14ac:dyDescent="0.3">
      <c r="A503" s="14" t="s">
        <v>2260</v>
      </c>
      <c r="B503" s="13" t="s">
        <v>689</v>
      </c>
      <c r="C503" s="14">
        <v>404087455</v>
      </c>
      <c r="D503" s="14" t="s">
        <v>39</v>
      </c>
      <c r="E503" s="16" t="s">
        <v>1598</v>
      </c>
      <c r="F503" s="16" t="s">
        <v>1599</v>
      </c>
      <c r="G503" s="15">
        <v>218</v>
      </c>
      <c r="H503" s="14" t="s">
        <v>23</v>
      </c>
      <c r="I503" s="12">
        <v>1</v>
      </c>
      <c r="J503" s="14" t="s">
        <v>637</v>
      </c>
    </row>
    <row r="504" spans="1:10" ht="14.4" x14ac:dyDescent="0.3">
      <c r="A504" s="17" t="s">
        <v>1655</v>
      </c>
      <c r="B504" s="14" t="s">
        <v>689</v>
      </c>
      <c r="C504" s="14">
        <v>404087455</v>
      </c>
      <c r="D504" s="17" t="s">
        <v>39</v>
      </c>
      <c r="E504" s="16" t="s">
        <v>1598</v>
      </c>
      <c r="F504" s="16" t="s">
        <v>1599</v>
      </c>
      <c r="G504" s="15">
        <v>218</v>
      </c>
      <c r="H504" s="24" t="s">
        <v>23</v>
      </c>
      <c r="I504" s="12">
        <v>1</v>
      </c>
      <c r="J504" s="17" t="s">
        <v>637</v>
      </c>
    </row>
    <row r="505" spans="1:10" ht="14.4" x14ac:dyDescent="0.3">
      <c r="A505" s="14" t="s">
        <v>2638</v>
      </c>
      <c r="B505" s="13" t="s">
        <v>355</v>
      </c>
      <c r="C505" s="14">
        <v>404647266</v>
      </c>
      <c r="D505" s="14" t="s">
        <v>29</v>
      </c>
      <c r="E505" s="16" t="s">
        <v>1600</v>
      </c>
      <c r="F505" s="16" t="s">
        <v>1601</v>
      </c>
      <c r="G505" s="15">
        <v>203</v>
      </c>
      <c r="H505" s="14" t="s">
        <v>23</v>
      </c>
      <c r="I505" s="12">
        <v>0.97</v>
      </c>
      <c r="J505" s="14" t="s">
        <v>17</v>
      </c>
    </row>
    <row r="506" spans="1:10" ht="14.4" x14ac:dyDescent="0.3">
      <c r="A506" s="17" t="s">
        <v>1907</v>
      </c>
      <c r="B506" s="14" t="s">
        <v>355</v>
      </c>
      <c r="C506" s="14">
        <v>404647266</v>
      </c>
      <c r="D506" s="17" t="s">
        <v>29</v>
      </c>
      <c r="E506" s="16" t="s">
        <v>1600</v>
      </c>
      <c r="F506" s="16" t="s">
        <v>1601</v>
      </c>
      <c r="G506" s="15">
        <v>203</v>
      </c>
      <c r="H506" s="24" t="s">
        <v>23</v>
      </c>
      <c r="I506" s="12">
        <v>0.97</v>
      </c>
      <c r="J506" s="17" t="s">
        <v>17</v>
      </c>
    </row>
    <row r="507" spans="1:10" ht="14.4" x14ac:dyDescent="0.3">
      <c r="A507" s="14" t="s">
        <v>2423</v>
      </c>
      <c r="B507" s="13" t="s">
        <v>706</v>
      </c>
      <c r="C507" s="14">
        <v>406022155</v>
      </c>
      <c r="D507" s="14" t="s">
        <v>29</v>
      </c>
      <c r="E507" s="16" t="s">
        <v>1600</v>
      </c>
      <c r="F507" s="16" t="s">
        <v>1601</v>
      </c>
      <c r="G507" s="15">
        <v>213</v>
      </c>
      <c r="H507" s="14" t="s">
        <v>23</v>
      </c>
      <c r="I507" s="12">
        <v>1</v>
      </c>
      <c r="J507" s="14" t="s">
        <v>637</v>
      </c>
    </row>
    <row r="508" spans="1:10" ht="14.4" x14ac:dyDescent="0.3">
      <c r="A508" s="17" t="s">
        <v>1790</v>
      </c>
      <c r="B508" s="14" t="s">
        <v>706</v>
      </c>
      <c r="C508" s="14">
        <v>406022155</v>
      </c>
      <c r="D508" s="17" t="s">
        <v>29</v>
      </c>
      <c r="E508" s="16" t="s">
        <v>1600</v>
      </c>
      <c r="F508" s="16" t="s">
        <v>1601</v>
      </c>
      <c r="G508" s="15">
        <v>213</v>
      </c>
      <c r="H508" s="24" t="s">
        <v>23</v>
      </c>
      <c r="I508" s="12">
        <v>1</v>
      </c>
      <c r="J508" s="17" t="s">
        <v>637</v>
      </c>
    </row>
    <row r="509" spans="1:10" ht="14.4" x14ac:dyDescent="0.3">
      <c r="A509" s="14" t="s">
        <v>2770</v>
      </c>
      <c r="B509" s="13" t="s">
        <v>867</v>
      </c>
      <c r="C509" s="14">
        <v>406068000</v>
      </c>
      <c r="D509" s="14" t="s">
        <v>59</v>
      </c>
      <c r="E509" s="16" t="s">
        <v>1604</v>
      </c>
      <c r="F509" s="16" t="s">
        <v>1605</v>
      </c>
      <c r="G509" s="15">
        <v>2137</v>
      </c>
      <c r="H509" s="14" t="s">
        <v>60</v>
      </c>
      <c r="I509" s="12">
        <v>1.1000000000000001</v>
      </c>
      <c r="J509" s="14" t="s">
        <v>637</v>
      </c>
    </row>
    <row r="510" spans="1:10" ht="14.4" x14ac:dyDescent="0.3">
      <c r="A510" s="14" t="s">
        <v>2376</v>
      </c>
      <c r="B510" s="13" t="s">
        <v>568</v>
      </c>
      <c r="C510" s="14">
        <v>406290738</v>
      </c>
      <c r="D510" s="14" t="s">
        <v>20</v>
      </c>
      <c r="E510" s="14" t="s">
        <v>21</v>
      </c>
      <c r="F510" s="14" t="s">
        <v>22</v>
      </c>
      <c r="G510" s="15">
        <v>105</v>
      </c>
      <c r="H510" s="14" t="s">
        <v>23</v>
      </c>
      <c r="I510" s="12">
        <v>0.97</v>
      </c>
      <c r="J510" s="14" t="s">
        <v>17</v>
      </c>
    </row>
    <row r="511" spans="1:10" ht="14.4" x14ac:dyDescent="0.3">
      <c r="A511" s="17" t="s">
        <v>1778</v>
      </c>
      <c r="B511" s="14" t="s">
        <v>568</v>
      </c>
      <c r="C511" s="14">
        <v>406290738</v>
      </c>
      <c r="D511" s="17" t="s">
        <v>20</v>
      </c>
      <c r="E511" s="23" t="s">
        <v>21</v>
      </c>
      <c r="F511" s="23" t="s">
        <v>22</v>
      </c>
      <c r="G511" s="15">
        <v>105</v>
      </c>
      <c r="H511" s="24" t="s">
        <v>23</v>
      </c>
      <c r="I511" s="12">
        <v>0.97</v>
      </c>
      <c r="J511" s="17" t="s">
        <v>17</v>
      </c>
    </row>
    <row r="512" spans="1:10" ht="14.4" x14ac:dyDescent="0.3">
      <c r="A512" s="14" t="s">
        <v>2504</v>
      </c>
      <c r="B512" s="13" t="s">
        <v>425</v>
      </c>
      <c r="C512" s="14">
        <v>406294252</v>
      </c>
      <c r="D512" s="14" t="s">
        <v>43</v>
      </c>
      <c r="E512" s="14" t="s">
        <v>44</v>
      </c>
      <c r="F512" s="14" t="s">
        <v>45</v>
      </c>
      <c r="G512" s="15">
        <v>106</v>
      </c>
      <c r="H512" s="14" t="s">
        <v>46</v>
      </c>
      <c r="I512" s="12">
        <v>0.97</v>
      </c>
      <c r="J512" s="14" t="s">
        <v>17</v>
      </c>
    </row>
    <row r="513" spans="1:10" ht="14.4" x14ac:dyDescent="0.3">
      <c r="A513" s="14" t="s">
        <v>2306</v>
      </c>
      <c r="B513" s="13" t="s">
        <v>868</v>
      </c>
      <c r="C513" s="14">
        <v>406533805</v>
      </c>
      <c r="D513" s="14" t="s">
        <v>13</v>
      </c>
      <c r="E513" s="14" t="s">
        <v>14</v>
      </c>
      <c r="F513" s="14" t="s">
        <v>15</v>
      </c>
      <c r="G513" s="15">
        <v>1242</v>
      </c>
      <c r="H513" s="14" t="s">
        <v>16</v>
      </c>
      <c r="I513" s="12">
        <v>1.1000000000000001</v>
      </c>
      <c r="J513" s="14" t="s">
        <v>637</v>
      </c>
    </row>
    <row r="514" spans="1:10" ht="14.4" x14ac:dyDescent="0.3">
      <c r="A514" s="14" t="s">
        <v>2905</v>
      </c>
      <c r="B514" s="13" t="s">
        <v>981</v>
      </c>
      <c r="C514" s="14">
        <v>406884002</v>
      </c>
      <c r="D514" s="14" t="s">
        <v>13</v>
      </c>
      <c r="E514" s="14" t="s">
        <v>14</v>
      </c>
      <c r="F514" s="14" t="s">
        <v>15</v>
      </c>
      <c r="G514" s="15">
        <v>1218</v>
      </c>
      <c r="H514" s="14" t="s">
        <v>16</v>
      </c>
      <c r="I514" s="12">
        <v>1.1000000000000001</v>
      </c>
      <c r="J514" s="14" t="s">
        <v>637</v>
      </c>
    </row>
    <row r="515" spans="1:10" ht="14.4" x14ac:dyDescent="0.3">
      <c r="A515" s="14" t="s">
        <v>2350</v>
      </c>
      <c r="B515" s="13" t="s">
        <v>642</v>
      </c>
      <c r="C515" s="14">
        <v>407799650</v>
      </c>
      <c r="D515" s="14" t="s">
        <v>31</v>
      </c>
      <c r="E515" s="14" t="s">
        <v>32</v>
      </c>
      <c r="F515" s="14" t="s">
        <v>33</v>
      </c>
      <c r="G515" s="15">
        <v>275</v>
      </c>
      <c r="H515" s="14" t="s">
        <v>23</v>
      </c>
      <c r="I515" s="12">
        <v>1</v>
      </c>
      <c r="J515" s="14" t="s">
        <v>637</v>
      </c>
    </row>
    <row r="516" spans="1:10" ht="14.4" x14ac:dyDescent="0.3">
      <c r="A516" s="17" t="s">
        <v>1761</v>
      </c>
      <c r="B516" s="14" t="s">
        <v>642</v>
      </c>
      <c r="C516" s="14">
        <v>407799650</v>
      </c>
      <c r="D516" s="17" t="s">
        <v>31</v>
      </c>
      <c r="E516" s="23" t="s">
        <v>32</v>
      </c>
      <c r="F516" s="23" t="s">
        <v>33</v>
      </c>
      <c r="G516" s="15">
        <v>275</v>
      </c>
      <c r="H516" s="24" t="s">
        <v>23</v>
      </c>
      <c r="I516" s="12">
        <v>1</v>
      </c>
      <c r="J516" s="17" t="s">
        <v>637</v>
      </c>
    </row>
    <row r="517" spans="1:10" ht="14.4" x14ac:dyDescent="0.3">
      <c r="A517" s="14" t="s">
        <v>2848</v>
      </c>
      <c r="B517" s="13" t="s">
        <v>675</v>
      </c>
      <c r="C517" s="14">
        <v>407877451</v>
      </c>
      <c r="D517" s="14" t="s">
        <v>43</v>
      </c>
      <c r="E517" s="14" t="s">
        <v>44</v>
      </c>
      <c r="F517" s="14" t="s">
        <v>45</v>
      </c>
      <c r="G517" s="15">
        <v>110</v>
      </c>
      <c r="H517" s="14" t="s">
        <v>46</v>
      </c>
      <c r="I517" s="12">
        <v>1</v>
      </c>
      <c r="J517" s="14" t="s">
        <v>637</v>
      </c>
    </row>
    <row r="518" spans="1:10" ht="14.4" x14ac:dyDescent="0.3">
      <c r="A518" s="14" t="s">
        <v>2576</v>
      </c>
      <c r="B518" s="13" t="s">
        <v>754</v>
      </c>
      <c r="C518" s="14">
        <v>408205443</v>
      </c>
      <c r="D518" s="14" t="s">
        <v>1566</v>
      </c>
      <c r="E518" s="16" t="s">
        <v>1596</v>
      </c>
      <c r="F518" s="16" t="s">
        <v>1597</v>
      </c>
      <c r="G518" s="15">
        <v>202</v>
      </c>
      <c r="H518" s="14" t="s">
        <v>23</v>
      </c>
      <c r="I518" s="12">
        <v>1.02</v>
      </c>
      <c r="J518" s="14" t="s">
        <v>637</v>
      </c>
    </row>
    <row r="519" spans="1:10" ht="14.4" x14ac:dyDescent="0.3">
      <c r="A519" s="17" t="s">
        <v>1867</v>
      </c>
      <c r="B519" s="14" t="s">
        <v>754</v>
      </c>
      <c r="C519" s="14">
        <v>408205443</v>
      </c>
      <c r="D519" s="17" t="s">
        <v>1566</v>
      </c>
      <c r="E519" s="16" t="s">
        <v>1596</v>
      </c>
      <c r="F519" s="16" t="s">
        <v>1597</v>
      </c>
      <c r="G519" s="15">
        <v>202</v>
      </c>
      <c r="H519" s="24" t="s">
        <v>23</v>
      </c>
      <c r="I519" s="12">
        <v>1.02</v>
      </c>
      <c r="J519" s="17" t="s">
        <v>637</v>
      </c>
    </row>
    <row r="520" spans="1:10" ht="14.4" x14ac:dyDescent="0.3">
      <c r="A520" s="14" t="s">
        <v>2136</v>
      </c>
      <c r="B520" s="13" t="s">
        <v>426</v>
      </c>
      <c r="C520" s="14">
        <v>408389319</v>
      </c>
      <c r="D520" s="14" t="s">
        <v>1566</v>
      </c>
      <c r="E520" s="16" t="s">
        <v>1596</v>
      </c>
      <c r="F520" s="16" t="s">
        <v>1597</v>
      </c>
      <c r="G520" s="15">
        <v>205</v>
      </c>
      <c r="H520" s="14" t="s">
        <v>23</v>
      </c>
      <c r="I520" s="12">
        <v>0.98939999999999995</v>
      </c>
      <c r="J520" s="14" t="s">
        <v>17</v>
      </c>
    </row>
    <row r="521" spans="1:10" ht="14.4" x14ac:dyDescent="0.3">
      <c r="A521" s="17" t="s">
        <v>1668</v>
      </c>
      <c r="B521" s="14" t="s">
        <v>426</v>
      </c>
      <c r="C521" s="14">
        <v>408389319</v>
      </c>
      <c r="D521" s="17" t="s">
        <v>1566</v>
      </c>
      <c r="E521" s="16" t="s">
        <v>1596</v>
      </c>
      <c r="F521" s="16" t="s">
        <v>1597</v>
      </c>
      <c r="G521" s="15">
        <v>205</v>
      </c>
      <c r="H521" s="24" t="s">
        <v>23</v>
      </c>
      <c r="I521" s="12">
        <v>0.98939999999999995</v>
      </c>
      <c r="J521" s="17" t="s">
        <v>17</v>
      </c>
    </row>
    <row r="522" spans="1:10" ht="14.4" x14ac:dyDescent="0.3">
      <c r="A522" s="14" t="s">
        <v>2424</v>
      </c>
      <c r="B522" s="13" t="s">
        <v>733</v>
      </c>
      <c r="C522" s="14">
        <v>408844009</v>
      </c>
      <c r="D522" s="14" t="s">
        <v>29</v>
      </c>
      <c r="E522" s="16" t="s">
        <v>1600</v>
      </c>
      <c r="F522" s="16" t="s">
        <v>1601</v>
      </c>
      <c r="G522" s="15">
        <v>205</v>
      </c>
      <c r="H522" s="14" t="s">
        <v>23</v>
      </c>
      <c r="I522" s="12">
        <v>1</v>
      </c>
      <c r="J522" s="14" t="s">
        <v>637</v>
      </c>
    </row>
    <row r="523" spans="1:10" ht="14.4" x14ac:dyDescent="0.3">
      <c r="A523" s="17" t="s">
        <v>1791</v>
      </c>
      <c r="B523" s="14" t="s">
        <v>733</v>
      </c>
      <c r="C523" s="14">
        <v>408844009</v>
      </c>
      <c r="D523" s="17" t="s">
        <v>29</v>
      </c>
      <c r="E523" s="16" t="s">
        <v>1600</v>
      </c>
      <c r="F523" s="16" t="s">
        <v>1601</v>
      </c>
      <c r="G523" s="15">
        <v>205</v>
      </c>
      <c r="H523" s="24" t="s">
        <v>23</v>
      </c>
      <c r="I523" s="12">
        <v>1</v>
      </c>
      <c r="J523" s="17" t="s">
        <v>637</v>
      </c>
    </row>
    <row r="524" spans="1:10" ht="14.4" x14ac:dyDescent="0.3">
      <c r="A524" s="14" t="s">
        <v>2688</v>
      </c>
      <c r="B524" s="13" t="s">
        <v>24</v>
      </c>
      <c r="C524" s="14">
        <v>408895072</v>
      </c>
      <c r="D524" s="14" t="s">
        <v>25</v>
      </c>
      <c r="E524" s="16" t="s">
        <v>1602</v>
      </c>
      <c r="F524" s="16" t="s">
        <v>1603</v>
      </c>
      <c r="G524" s="15">
        <v>205</v>
      </c>
      <c r="H524" s="14" t="s">
        <v>27</v>
      </c>
      <c r="I524" s="12">
        <v>0.98939999999999995</v>
      </c>
      <c r="J524" s="14" t="s">
        <v>17</v>
      </c>
    </row>
    <row r="525" spans="1:10" ht="14.4" x14ac:dyDescent="0.3">
      <c r="A525" s="14" t="s">
        <v>2174</v>
      </c>
      <c r="B525" s="13" t="s">
        <v>452</v>
      </c>
      <c r="C525" s="14">
        <v>409952210</v>
      </c>
      <c r="D525" s="14" t="s">
        <v>43</v>
      </c>
      <c r="E525" s="14" t="s">
        <v>44</v>
      </c>
      <c r="F525" s="14" t="s">
        <v>45</v>
      </c>
      <c r="G525" s="15">
        <v>102</v>
      </c>
      <c r="H525" s="14" t="s">
        <v>46</v>
      </c>
      <c r="I525" s="12">
        <v>0.97</v>
      </c>
      <c r="J525" s="14" t="s">
        <v>17</v>
      </c>
    </row>
    <row r="526" spans="1:10" ht="14.4" x14ac:dyDescent="0.3">
      <c r="A526" s="14" t="s">
        <v>2208</v>
      </c>
      <c r="B526" s="13" t="s">
        <v>351</v>
      </c>
      <c r="C526" s="14">
        <v>410513948</v>
      </c>
      <c r="D526" s="14" t="s">
        <v>43</v>
      </c>
      <c r="E526" s="14" t="s">
        <v>44</v>
      </c>
      <c r="F526" s="14" t="s">
        <v>45</v>
      </c>
      <c r="G526" s="15">
        <v>109</v>
      </c>
      <c r="H526" s="14" t="s">
        <v>46</v>
      </c>
      <c r="I526" s="12">
        <v>0.97</v>
      </c>
      <c r="J526" s="14" t="s">
        <v>17</v>
      </c>
    </row>
    <row r="527" spans="1:10" ht="14.4" x14ac:dyDescent="0.3">
      <c r="A527" s="14" t="s">
        <v>2226</v>
      </c>
      <c r="B527" s="13" t="s">
        <v>859</v>
      </c>
      <c r="C527" s="14">
        <v>410776719</v>
      </c>
      <c r="D527" s="14" t="s">
        <v>13</v>
      </c>
      <c r="E527" s="14" t="s">
        <v>14</v>
      </c>
      <c r="F527" s="14" t="s">
        <v>15</v>
      </c>
      <c r="G527" s="15">
        <v>1213</v>
      </c>
      <c r="H527" s="14" t="s">
        <v>16</v>
      </c>
      <c r="I527" s="12">
        <v>1.1000000000000001</v>
      </c>
      <c r="J527" s="14" t="s">
        <v>637</v>
      </c>
    </row>
    <row r="528" spans="1:10" ht="14.4" x14ac:dyDescent="0.3">
      <c r="A528" s="14" t="s">
        <v>2291</v>
      </c>
      <c r="B528" s="13" t="s">
        <v>859</v>
      </c>
      <c r="C528" s="14">
        <v>410776719</v>
      </c>
      <c r="D528" s="14" t="s">
        <v>13</v>
      </c>
      <c r="E528" s="14" t="s">
        <v>14</v>
      </c>
      <c r="F528" s="14" t="s">
        <v>15</v>
      </c>
      <c r="G528" s="15">
        <v>1213</v>
      </c>
      <c r="H528" s="14" t="s">
        <v>16</v>
      </c>
      <c r="I528" s="12">
        <v>1.1000000000000001</v>
      </c>
      <c r="J528" s="14" t="s">
        <v>637</v>
      </c>
    </row>
    <row r="529" spans="1:10" ht="14.4" x14ac:dyDescent="0.3">
      <c r="A529" s="14" t="s">
        <v>2654</v>
      </c>
      <c r="B529" s="13" t="s">
        <v>65</v>
      </c>
      <c r="C529" s="14">
        <v>410868269</v>
      </c>
      <c r="D529" s="14" t="s">
        <v>29</v>
      </c>
      <c r="E529" s="16" t="s">
        <v>1600</v>
      </c>
      <c r="F529" s="16" t="s">
        <v>1601</v>
      </c>
      <c r="G529" s="15">
        <v>208</v>
      </c>
      <c r="H529" s="14" t="s">
        <v>23</v>
      </c>
      <c r="I529" s="12">
        <v>0.97</v>
      </c>
      <c r="J529" s="14" t="s">
        <v>17</v>
      </c>
    </row>
    <row r="530" spans="1:10" ht="14.4" x14ac:dyDescent="0.3">
      <c r="A530" s="17" t="s">
        <v>1915</v>
      </c>
      <c r="B530" s="14" t="s">
        <v>65</v>
      </c>
      <c r="C530" s="14">
        <v>410868269</v>
      </c>
      <c r="D530" s="17" t="s">
        <v>29</v>
      </c>
      <c r="E530" s="16" t="s">
        <v>1600</v>
      </c>
      <c r="F530" s="16" t="s">
        <v>1601</v>
      </c>
      <c r="G530" s="15">
        <v>208</v>
      </c>
      <c r="H530" s="24" t="s">
        <v>23</v>
      </c>
      <c r="I530" s="12">
        <v>0.97</v>
      </c>
      <c r="J530" s="17" t="s">
        <v>17</v>
      </c>
    </row>
    <row r="531" spans="1:10" ht="14.4" x14ac:dyDescent="0.3">
      <c r="A531" s="14" t="s">
        <v>1614</v>
      </c>
      <c r="B531" s="13" t="s">
        <v>1033</v>
      </c>
      <c r="C531" s="14">
        <v>411207339</v>
      </c>
      <c r="D531" s="14" t="s">
        <v>39</v>
      </c>
      <c r="E531" s="16" t="s">
        <v>1598</v>
      </c>
      <c r="F531" s="16" t="s">
        <v>1599</v>
      </c>
      <c r="G531" s="15">
        <v>204</v>
      </c>
      <c r="H531" s="14" t="s">
        <v>23</v>
      </c>
      <c r="I531" s="12">
        <v>1</v>
      </c>
      <c r="J531" s="14" t="s">
        <v>637</v>
      </c>
    </row>
    <row r="532" spans="1:10" ht="14.4" x14ac:dyDescent="0.3">
      <c r="A532" s="14" t="s">
        <v>3026</v>
      </c>
      <c r="B532" s="13" t="s">
        <v>598</v>
      </c>
      <c r="C532" s="14">
        <v>413245088</v>
      </c>
      <c r="D532" s="14" t="s">
        <v>35</v>
      </c>
      <c r="E532" s="14" t="s">
        <v>36</v>
      </c>
      <c r="F532" s="14" t="s">
        <v>26</v>
      </c>
      <c r="G532" s="15">
        <v>502</v>
      </c>
      <c r="H532" s="14" t="s">
        <v>37</v>
      </c>
      <c r="I532" s="12">
        <v>0.98939999999999995</v>
      </c>
      <c r="J532" s="14" t="s">
        <v>17</v>
      </c>
    </row>
    <row r="533" spans="1:10" ht="14.4" x14ac:dyDescent="0.3">
      <c r="A533" s="14" t="s">
        <v>2769</v>
      </c>
      <c r="B533" s="13" t="s">
        <v>536</v>
      </c>
      <c r="C533" s="14">
        <v>414149309</v>
      </c>
      <c r="D533" s="14" t="s">
        <v>31</v>
      </c>
      <c r="E533" s="14" t="s">
        <v>32</v>
      </c>
      <c r="F533" s="14" t="s">
        <v>33</v>
      </c>
      <c r="G533" s="15">
        <v>263</v>
      </c>
      <c r="H533" s="14" t="s">
        <v>23</v>
      </c>
      <c r="I533" s="12">
        <v>0.97</v>
      </c>
      <c r="J533" s="14" t="s">
        <v>17</v>
      </c>
    </row>
    <row r="534" spans="1:10" ht="14.4" x14ac:dyDescent="0.3">
      <c r="A534" s="17" t="s">
        <v>1967</v>
      </c>
      <c r="B534" s="14" t="s">
        <v>536</v>
      </c>
      <c r="C534" s="14">
        <v>414149309</v>
      </c>
      <c r="D534" s="17" t="s">
        <v>31</v>
      </c>
      <c r="E534" s="23" t="s">
        <v>32</v>
      </c>
      <c r="F534" s="23" t="s">
        <v>33</v>
      </c>
      <c r="G534" s="15">
        <v>263</v>
      </c>
      <c r="H534" s="24" t="s">
        <v>23</v>
      </c>
      <c r="I534" s="12">
        <v>0.97</v>
      </c>
      <c r="J534" s="17" t="s">
        <v>17</v>
      </c>
    </row>
    <row r="535" spans="1:10" ht="14.4" x14ac:dyDescent="0.3">
      <c r="A535" s="14" t="s">
        <v>2715</v>
      </c>
      <c r="B535" s="13" t="s">
        <v>455</v>
      </c>
      <c r="C535" s="14">
        <v>419138027</v>
      </c>
      <c r="D535" s="14" t="s">
        <v>31</v>
      </c>
      <c r="E535" s="14" t="s">
        <v>32</v>
      </c>
      <c r="F535" s="14" t="s">
        <v>33</v>
      </c>
      <c r="G535" s="15">
        <v>250</v>
      </c>
      <c r="H535" s="14" t="s">
        <v>23</v>
      </c>
      <c r="I535" s="12">
        <v>0.97</v>
      </c>
      <c r="J535" s="14" t="s">
        <v>17</v>
      </c>
    </row>
    <row r="536" spans="1:10" ht="14.4" x14ac:dyDescent="0.3">
      <c r="A536" s="17" t="s">
        <v>1944</v>
      </c>
      <c r="B536" s="14" t="s">
        <v>455</v>
      </c>
      <c r="C536" s="14">
        <v>419138027</v>
      </c>
      <c r="D536" s="17" t="s">
        <v>31</v>
      </c>
      <c r="E536" s="23" t="s">
        <v>32</v>
      </c>
      <c r="F536" s="23" t="s">
        <v>33</v>
      </c>
      <c r="G536" s="15">
        <v>250</v>
      </c>
      <c r="H536" s="24" t="s">
        <v>23</v>
      </c>
      <c r="I536" s="12">
        <v>0.97</v>
      </c>
      <c r="J536" s="17" t="s">
        <v>17</v>
      </c>
    </row>
    <row r="537" spans="1:10" ht="14.4" x14ac:dyDescent="0.3">
      <c r="A537" s="14" t="s">
        <v>2149</v>
      </c>
      <c r="B537" s="13" t="s">
        <v>660</v>
      </c>
      <c r="C537" s="14">
        <v>419412476</v>
      </c>
      <c r="D537" s="14" t="s">
        <v>31</v>
      </c>
      <c r="E537" s="14" t="s">
        <v>32</v>
      </c>
      <c r="F537" s="14" t="s">
        <v>33</v>
      </c>
      <c r="G537" s="15">
        <v>263</v>
      </c>
      <c r="H537" s="14" t="s">
        <v>23</v>
      </c>
      <c r="I537" s="12">
        <v>1</v>
      </c>
      <c r="J537" s="14" t="s">
        <v>637</v>
      </c>
    </row>
    <row r="538" spans="1:10" ht="14.4" x14ac:dyDescent="0.3">
      <c r="A538" s="17" t="s">
        <v>1677</v>
      </c>
      <c r="B538" s="14" t="s">
        <v>660</v>
      </c>
      <c r="C538" s="14">
        <v>419412476</v>
      </c>
      <c r="D538" s="17" t="s">
        <v>31</v>
      </c>
      <c r="E538" s="23" t="s">
        <v>32</v>
      </c>
      <c r="F538" s="23" t="s">
        <v>33</v>
      </c>
      <c r="G538" s="15">
        <v>263</v>
      </c>
      <c r="H538" s="24" t="s">
        <v>23</v>
      </c>
      <c r="I538" s="12">
        <v>1</v>
      </c>
      <c r="J538" s="17" t="s">
        <v>637</v>
      </c>
    </row>
    <row r="539" spans="1:10" ht="14.4" x14ac:dyDescent="0.3">
      <c r="A539" s="14" t="s">
        <v>2551</v>
      </c>
      <c r="B539" s="13" t="s">
        <v>941</v>
      </c>
      <c r="C539" s="14">
        <v>420640512</v>
      </c>
      <c r="D539" s="14" t="s">
        <v>43</v>
      </c>
      <c r="E539" s="14" t="s">
        <v>44</v>
      </c>
      <c r="F539" s="14" t="s">
        <v>45</v>
      </c>
      <c r="G539" s="15">
        <v>109</v>
      </c>
      <c r="H539" s="14" t="s">
        <v>46</v>
      </c>
      <c r="I539" s="12">
        <v>1</v>
      </c>
      <c r="J539" s="14" t="s">
        <v>637</v>
      </c>
    </row>
    <row r="540" spans="1:10" ht="14.4" x14ac:dyDescent="0.3">
      <c r="A540" s="14" t="s">
        <v>3013</v>
      </c>
      <c r="B540" s="13" t="s">
        <v>629</v>
      </c>
      <c r="C540" s="14">
        <v>420750451</v>
      </c>
      <c r="D540" s="14" t="s">
        <v>43</v>
      </c>
      <c r="E540" s="14" t="s">
        <v>44</v>
      </c>
      <c r="F540" s="14" t="s">
        <v>45</v>
      </c>
      <c r="G540" s="15">
        <v>104</v>
      </c>
      <c r="H540" s="14" t="s">
        <v>46</v>
      </c>
      <c r="I540" s="12">
        <v>0.97</v>
      </c>
      <c r="J540" s="14" t="s">
        <v>17</v>
      </c>
    </row>
    <row r="541" spans="1:10" ht="14.4" x14ac:dyDescent="0.3">
      <c r="A541" s="14" t="s">
        <v>2812</v>
      </c>
      <c r="B541" s="13" t="s">
        <v>489</v>
      </c>
      <c r="C541" s="14">
        <v>421906418</v>
      </c>
      <c r="D541" s="14" t="s">
        <v>1566</v>
      </c>
      <c r="E541" s="16" t="s">
        <v>1596</v>
      </c>
      <c r="F541" s="16" t="s">
        <v>1597</v>
      </c>
      <c r="G541" s="15">
        <v>206</v>
      </c>
      <c r="H541" s="14" t="s">
        <v>23</v>
      </c>
      <c r="I541" s="12">
        <v>0.98939999999999995</v>
      </c>
      <c r="J541" s="14" t="s">
        <v>17</v>
      </c>
    </row>
    <row r="542" spans="1:10" ht="14.4" x14ac:dyDescent="0.3">
      <c r="A542" s="17" t="s">
        <v>1987</v>
      </c>
      <c r="B542" s="14" t="s">
        <v>489</v>
      </c>
      <c r="C542" s="14">
        <v>421906418</v>
      </c>
      <c r="D542" s="17" t="s">
        <v>1566</v>
      </c>
      <c r="E542" s="16" t="s">
        <v>1596</v>
      </c>
      <c r="F542" s="16" t="s">
        <v>1597</v>
      </c>
      <c r="G542" s="15">
        <v>206</v>
      </c>
      <c r="H542" s="24" t="s">
        <v>23</v>
      </c>
      <c r="I542" s="12">
        <v>0.98939999999999995</v>
      </c>
      <c r="J542" s="17" t="s">
        <v>17</v>
      </c>
    </row>
    <row r="543" spans="1:10" ht="14.4" x14ac:dyDescent="0.3">
      <c r="A543" s="14" t="s">
        <v>3082</v>
      </c>
      <c r="B543" s="13" t="s">
        <v>502</v>
      </c>
      <c r="C543" s="14">
        <v>422617353</v>
      </c>
      <c r="D543" s="14" t="s">
        <v>39</v>
      </c>
      <c r="E543" s="16" t="s">
        <v>1598</v>
      </c>
      <c r="F543" s="16" t="s">
        <v>1599</v>
      </c>
      <c r="G543" s="15">
        <v>206</v>
      </c>
      <c r="H543" s="14" t="s">
        <v>23</v>
      </c>
      <c r="I543" s="12">
        <v>0.97</v>
      </c>
      <c r="J543" s="14" t="s">
        <v>17</v>
      </c>
    </row>
    <row r="544" spans="1:10" ht="14.4" x14ac:dyDescent="0.3">
      <c r="A544" s="17" t="s">
        <v>2099</v>
      </c>
      <c r="B544" s="14" t="s">
        <v>502</v>
      </c>
      <c r="C544" s="14">
        <v>422617353</v>
      </c>
      <c r="D544" s="17" t="s">
        <v>39</v>
      </c>
      <c r="E544" s="16" t="s">
        <v>1598</v>
      </c>
      <c r="F544" s="16" t="s">
        <v>1599</v>
      </c>
      <c r="G544" s="15">
        <v>206</v>
      </c>
      <c r="H544" s="24" t="s">
        <v>23</v>
      </c>
      <c r="I544" s="12">
        <v>0.97</v>
      </c>
      <c r="J544" s="17" t="s">
        <v>17</v>
      </c>
    </row>
    <row r="545" spans="1:10" ht="14.4" x14ac:dyDescent="0.3">
      <c r="A545" s="14" t="s">
        <v>2587</v>
      </c>
      <c r="B545" s="13" t="s">
        <v>146</v>
      </c>
      <c r="C545" s="14">
        <v>423053637</v>
      </c>
      <c r="D545" s="14" t="s">
        <v>43</v>
      </c>
      <c r="E545" s="14" t="s">
        <v>44</v>
      </c>
      <c r="F545" s="14" t="s">
        <v>45</v>
      </c>
      <c r="G545" s="15">
        <v>100</v>
      </c>
      <c r="H545" s="14" t="s">
        <v>46</v>
      </c>
      <c r="I545" s="12">
        <v>0.97</v>
      </c>
      <c r="J545" s="14" t="s">
        <v>17</v>
      </c>
    </row>
    <row r="546" spans="1:10" ht="14.4" x14ac:dyDescent="0.3">
      <c r="A546" s="14" t="s">
        <v>2327</v>
      </c>
      <c r="B546" s="13" t="s">
        <v>216</v>
      </c>
      <c r="C546" s="14">
        <v>424148534</v>
      </c>
      <c r="D546" s="14" t="s">
        <v>13</v>
      </c>
      <c r="E546" s="14" t="s">
        <v>14</v>
      </c>
      <c r="F546" s="14" t="s">
        <v>15</v>
      </c>
      <c r="G546" s="15">
        <v>1266</v>
      </c>
      <c r="H546" s="14" t="s">
        <v>16</v>
      </c>
      <c r="I546" s="12">
        <v>1.0669999999999999</v>
      </c>
      <c r="J546" s="14" t="s">
        <v>17</v>
      </c>
    </row>
    <row r="547" spans="1:10" ht="14.4" x14ac:dyDescent="0.3">
      <c r="A547" s="14" t="s">
        <v>2194</v>
      </c>
      <c r="B547" s="13" t="s">
        <v>542</v>
      </c>
      <c r="C547" s="14">
        <v>424333840</v>
      </c>
      <c r="D547" s="14" t="s">
        <v>43</v>
      </c>
      <c r="E547" s="14" t="s">
        <v>44</v>
      </c>
      <c r="F547" s="14" t="s">
        <v>45</v>
      </c>
      <c r="G547" s="15">
        <v>101</v>
      </c>
      <c r="H547" s="14" t="s">
        <v>46</v>
      </c>
      <c r="I547" s="12">
        <v>0.97</v>
      </c>
      <c r="J547" s="14" t="s">
        <v>17</v>
      </c>
    </row>
    <row r="548" spans="1:10" ht="14.4" x14ac:dyDescent="0.3">
      <c r="A548" s="14" t="s">
        <v>2827</v>
      </c>
      <c r="B548" s="13" t="s">
        <v>475</v>
      </c>
      <c r="C548" s="14">
        <v>424539152</v>
      </c>
      <c r="D548" s="14" t="s">
        <v>39</v>
      </c>
      <c r="E548" s="16" t="s">
        <v>1598</v>
      </c>
      <c r="F548" s="16" t="s">
        <v>1599</v>
      </c>
      <c r="G548" s="15">
        <v>205</v>
      </c>
      <c r="H548" s="14" t="s">
        <v>23</v>
      </c>
      <c r="I548" s="12">
        <v>0.97</v>
      </c>
      <c r="J548" s="14" t="s">
        <v>17</v>
      </c>
    </row>
    <row r="549" spans="1:10" ht="14.4" x14ac:dyDescent="0.3">
      <c r="A549" s="17" t="s">
        <v>1995</v>
      </c>
      <c r="B549" s="14" t="s">
        <v>475</v>
      </c>
      <c r="C549" s="14">
        <v>424539152</v>
      </c>
      <c r="D549" s="17" t="s">
        <v>39</v>
      </c>
      <c r="E549" s="16" t="s">
        <v>1598</v>
      </c>
      <c r="F549" s="16" t="s">
        <v>1599</v>
      </c>
      <c r="G549" s="15">
        <v>205</v>
      </c>
      <c r="H549" s="24" t="s">
        <v>23</v>
      </c>
      <c r="I549" s="12">
        <v>0.97</v>
      </c>
      <c r="J549" s="17" t="s">
        <v>17</v>
      </c>
    </row>
    <row r="550" spans="1:10" ht="14.4" x14ac:dyDescent="0.3">
      <c r="A550" s="14" t="s">
        <v>2563</v>
      </c>
      <c r="B550" s="13" t="s">
        <v>434</v>
      </c>
      <c r="C550" s="14">
        <v>424631093</v>
      </c>
      <c r="D550" s="14" t="s">
        <v>43</v>
      </c>
      <c r="E550" s="14" t="s">
        <v>44</v>
      </c>
      <c r="F550" s="14" t="s">
        <v>45</v>
      </c>
      <c r="G550" s="15">
        <v>107</v>
      </c>
      <c r="H550" s="14" t="s">
        <v>46</v>
      </c>
      <c r="I550" s="12">
        <v>0.97</v>
      </c>
      <c r="J550" s="14" t="s">
        <v>17</v>
      </c>
    </row>
    <row r="551" spans="1:10" ht="14.4" x14ac:dyDescent="0.3">
      <c r="A551" s="14" t="s">
        <v>2633</v>
      </c>
      <c r="B551" s="13" t="s">
        <v>444</v>
      </c>
      <c r="C551" s="14">
        <v>425547721</v>
      </c>
      <c r="D551" s="14" t="s">
        <v>1566</v>
      </c>
      <c r="E551" s="16" t="s">
        <v>1596</v>
      </c>
      <c r="F551" s="16" t="s">
        <v>1597</v>
      </c>
      <c r="G551" s="15">
        <v>214</v>
      </c>
      <c r="H551" s="14" t="s">
        <v>23</v>
      </c>
      <c r="I551" s="12">
        <v>0.98939999999999995</v>
      </c>
      <c r="J551" s="14" t="s">
        <v>17</v>
      </c>
    </row>
    <row r="552" spans="1:10" ht="14.4" x14ac:dyDescent="0.3">
      <c r="A552" s="17" t="s">
        <v>1903</v>
      </c>
      <c r="B552" s="14" t="s">
        <v>444</v>
      </c>
      <c r="C552" s="14">
        <v>425547721</v>
      </c>
      <c r="D552" s="17" t="s">
        <v>1566</v>
      </c>
      <c r="E552" s="16" t="s">
        <v>1596</v>
      </c>
      <c r="F552" s="16" t="s">
        <v>1597</v>
      </c>
      <c r="G552" s="15">
        <v>214</v>
      </c>
      <c r="H552" s="24" t="s">
        <v>23</v>
      </c>
      <c r="I552" s="12">
        <v>0.98939999999999995</v>
      </c>
      <c r="J552" s="17" t="s">
        <v>17</v>
      </c>
    </row>
    <row r="553" spans="1:10" ht="14.4" x14ac:dyDescent="0.3">
      <c r="A553" s="14" t="s">
        <v>2664</v>
      </c>
      <c r="B553" s="13" t="s">
        <v>559</v>
      </c>
      <c r="C553" s="14">
        <v>425651831</v>
      </c>
      <c r="D553" s="14" t="s">
        <v>20</v>
      </c>
      <c r="E553" s="14" t="s">
        <v>21</v>
      </c>
      <c r="F553" s="14" t="s">
        <v>22</v>
      </c>
      <c r="G553" s="15">
        <v>106</v>
      </c>
      <c r="H553" s="14" t="s">
        <v>23</v>
      </c>
      <c r="I553" s="12">
        <v>0.97</v>
      </c>
      <c r="J553" s="14" t="s">
        <v>17</v>
      </c>
    </row>
    <row r="554" spans="1:10" ht="14.4" x14ac:dyDescent="0.3">
      <c r="A554" s="17" t="s">
        <v>1921</v>
      </c>
      <c r="B554" s="14" t="s">
        <v>559</v>
      </c>
      <c r="C554" s="14">
        <v>425651831</v>
      </c>
      <c r="D554" s="17" t="s">
        <v>20</v>
      </c>
      <c r="E554" s="23" t="s">
        <v>21</v>
      </c>
      <c r="F554" s="23" t="s">
        <v>22</v>
      </c>
      <c r="G554" s="15">
        <v>106</v>
      </c>
      <c r="H554" s="24" t="s">
        <v>23</v>
      </c>
      <c r="I554" s="12">
        <v>0.97</v>
      </c>
      <c r="J554" s="17" t="s">
        <v>17</v>
      </c>
    </row>
    <row r="555" spans="1:10" ht="14.4" x14ac:dyDescent="0.3">
      <c r="A555" s="14" t="s">
        <v>2625</v>
      </c>
      <c r="B555" s="13" t="s">
        <v>282</v>
      </c>
      <c r="C555" s="14">
        <v>427024228</v>
      </c>
      <c r="D555" s="14" t="s">
        <v>31</v>
      </c>
      <c r="E555" s="14" t="s">
        <v>32</v>
      </c>
      <c r="F555" s="14" t="s">
        <v>33</v>
      </c>
      <c r="G555" s="15">
        <v>258</v>
      </c>
      <c r="H555" s="14" t="s">
        <v>23</v>
      </c>
      <c r="I555" s="12">
        <v>0.97</v>
      </c>
      <c r="J555" s="14" t="s">
        <v>17</v>
      </c>
    </row>
    <row r="556" spans="1:10" ht="14.4" x14ac:dyDescent="0.3">
      <c r="A556" s="17" t="s">
        <v>1896</v>
      </c>
      <c r="B556" s="14" t="s">
        <v>282</v>
      </c>
      <c r="C556" s="14">
        <v>427024228</v>
      </c>
      <c r="D556" s="17" t="s">
        <v>31</v>
      </c>
      <c r="E556" s="23" t="s">
        <v>32</v>
      </c>
      <c r="F556" s="23" t="s">
        <v>33</v>
      </c>
      <c r="G556" s="15">
        <v>258</v>
      </c>
      <c r="H556" s="24" t="s">
        <v>23</v>
      </c>
      <c r="I556" s="12">
        <v>0.97</v>
      </c>
      <c r="J556" s="17" t="s">
        <v>17</v>
      </c>
    </row>
    <row r="557" spans="1:10" ht="14.4" x14ac:dyDescent="0.3">
      <c r="A557" s="14" t="s">
        <v>3049</v>
      </c>
      <c r="B557" s="13" t="s">
        <v>894</v>
      </c>
      <c r="C557" s="14">
        <v>427428609</v>
      </c>
      <c r="D557" s="14" t="s">
        <v>13</v>
      </c>
      <c r="E557" s="14" t="s">
        <v>14</v>
      </c>
      <c r="F557" s="14" t="s">
        <v>15</v>
      </c>
      <c r="G557" s="15">
        <v>1227</v>
      </c>
      <c r="H557" s="14" t="s">
        <v>16</v>
      </c>
      <c r="I557" s="12">
        <v>1.1000000000000001</v>
      </c>
      <c r="J557" s="14" t="s">
        <v>637</v>
      </c>
    </row>
    <row r="558" spans="1:10" ht="14.4" x14ac:dyDescent="0.3">
      <c r="A558" s="14" t="s">
        <v>2281</v>
      </c>
      <c r="B558" s="13" t="s">
        <v>622</v>
      </c>
      <c r="C558" s="14">
        <v>430010888</v>
      </c>
      <c r="D558" s="14" t="s">
        <v>20</v>
      </c>
      <c r="E558" s="14" t="s">
        <v>21</v>
      </c>
      <c r="F558" s="14" t="s">
        <v>22</v>
      </c>
      <c r="G558" s="15">
        <v>100</v>
      </c>
      <c r="H558" s="14" t="s">
        <v>23</v>
      </c>
      <c r="I558" s="12">
        <v>0.97</v>
      </c>
      <c r="J558" s="14" t="s">
        <v>17</v>
      </c>
    </row>
    <row r="559" spans="1:10" ht="14.4" x14ac:dyDescent="0.3">
      <c r="A559" s="17" t="s">
        <v>1728</v>
      </c>
      <c r="B559" s="14" t="s">
        <v>622</v>
      </c>
      <c r="C559" s="14">
        <v>430010888</v>
      </c>
      <c r="D559" s="17" t="s">
        <v>20</v>
      </c>
      <c r="E559" s="23" t="s">
        <v>21</v>
      </c>
      <c r="F559" s="23" t="s">
        <v>22</v>
      </c>
      <c r="G559" s="15">
        <v>100</v>
      </c>
      <c r="H559" s="24" t="s">
        <v>23</v>
      </c>
      <c r="I559" s="12">
        <v>0.97</v>
      </c>
      <c r="J559" s="17" t="s">
        <v>17</v>
      </c>
    </row>
    <row r="560" spans="1:10" ht="14.4" x14ac:dyDescent="0.3">
      <c r="A560" s="14" t="s">
        <v>2783</v>
      </c>
      <c r="B560" s="13" t="s">
        <v>275</v>
      </c>
      <c r="C560" s="14">
        <v>430096285</v>
      </c>
      <c r="D560" s="14" t="s">
        <v>39</v>
      </c>
      <c r="E560" s="16" t="s">
        <v>1598</v>
      </c>
      <c r="F560" s="16" t="s">
        <v>1599</v>
      </c>
      <c r="G560" s="15">
        <v>213</v>
      </c>
      <c r="H560" s="14" t="s">
        <v>23</v>
      </c>
      <c r="I560" s="12">
        <v>0.97</v>
      </c>
      <c r="J560" s="14" t="s">
        <v>17</v>
      </c>
    </row>
    <row r="561" spans="1:10" ht="14.4" x14ac:dyDescent="0.3">
      <c r="A561" s="17" t="s">
        <v>1975</v>
      </c>
      <c r="B561" s="14" t="s">
        <v>275</v>
      </c>
      <c r="C561" s="14">
        <v>430096285</v>
      </c>
      <c r="D561" s="17" t="s">
        <v>39</v>
      </c>
      <c r="E561" s="16" t="s">
        <v>1598</v>
      </c>
      <c r="F561" s="16" t="s">
        <v>1599</v>
      </c>
      <c r="G561" s="15">
        <v>213</v>
      </c>
      <c r="H561" s="24" t="s">
        <v>23</v>
      </c>
      <c r="I561" s="12">
        <v>0.97</v>
      </c>
      <c r="J561" s="17" t="s">
        <v>17</v>
      </c>
    </row>
    <row r="562" spans="1:10" ht="14.4" x14ac:dyDescent="0.3">
      <c r="A562" s="14" t="s">
        <v>3072</v>
      </c>
      <c r="B562" s="13" t="s">
        <v>961</v>
      </c>
      <c r="C562" s="14">
        <v>431559832</v>
      </c>
      <c r="D562" s="14" t="s">
        <v>39</v>
      </c>
      <c r="E562" s="16" t="s">
        <v>1598</v>
      </c>
      <c r="F562" s="16" t="s">
        <v>1599</v>
      </c>
      <c r="G562" s="15">
        <v>211</v>
      </c>
      <c r="H562" s="14" t="s">
        <v>23</v>
      </c>
      <c r="I562" s="12">
        <v>1</v>
      </c>
      <c r="J562" s="14" t="s">
        <v>637</v>
      </c>
    </row>
    <row r="563" spans="1:10" ht="14.4" x14ac:dyDescent="0.3">
      <c r="A563" s="14" t="s">
        <v>2724</v>
      </c>
      <c r="B563" s="13" t="s">
        <v>686</v>
      </c>
      <c r="C563" s="14">
        <v>432185749</v>
      </c>
      <c r="D563" s="14" t="s">
        <v>35</v>
      </c>
      <c r="E563" s="14" t="s">
        <v>36</v>
      </c>
      <c r="F563" s="14" t="s">
        <v>26</v>
      </c>
      <c r="G563" s="15">
        <v>505</v>
      </c>
      <c r="H563" s="14" t="s">
        <v>37</v>
      </c>
      <c r="I563" s="12">
        <v>1.02</v>
      </c>
      <c r="J563" s="14" t="s">
        <v>637</v>
      </c>
    </row>
    <row r="564" spans="1:10" ht="14.4" x14ac:dyDescent="0.3">
      <c r="A564" s="14" t="s">
        <v>2782</v>
      </c>
      <c r="B564" s="13" t="s">
        <v>632</v>
      </c>
      <c r="C564" s="14">
        <v>433413592</v>
      </c>
      <c r="D564" s="14" t="s">
        <v>31</v>
      </c>
      <c r="E564" s="14" t="s">
        <v>32</v>
      </c>
      <c r="F564" s="14" t="s">
        <v>33</v>
      </c>
      <c r="G564" s="15">
        <v>251</v>
      </c>
      <c r="H564" s="14" t="s">
        <v>23</v>
      </c>
      <c r="I564" s="12">
        <v>0.97</v>
      </c>
      <c r="J564" s="14" t="s">
        <v>17</v>
      </c>
    </row>
    <row r="565" spans="1:10" ht="14.4" x14ac:dyDescent="0.3">
      <c r="A565" s="17" t="s">
        <v>1974</v>
      </c>
      <c r="B565" s="14" t="s">
        <v>632</v>
      </c>
      <c r="C565" s="14">
        <v>433413592</v>
      </c>
      <c r="D565" s="17" t="s">
        <v>31</v>
      </c>
      <c r="E565" s="23" t="s">
        <v>32</v>
      </c>
      <c r="F565" s="23" t="s">
        <v>33</v>
      </c>
      <c r="G565" s="15">
        <v>251</v>
      </c>
      <c r="H565" s="24" t="s">
        <v>23</v>
      </c>
      <c r="I565" s="12">
        <v>0.97</v>
      </c>
      <c r="J565" s="17" t="s">
        <v>17</v>
      </c>
    </row>
    <row r="566" spans="1:10" ht="14.4" x14ac:dyDescent="0.3">
      <c r="A566" s="14" t="s">
        <v>2440</v>
      </c>
      <c r="B566" s="13" t="s">
        <v>336</v>
      </c>
      <c r="C566" s="14">
        <v>433443050</v>
      </c>
      <c r="D566" s="14" t="s">
        <v>31</v>
      </c>
      <c r="E566" s="14" t="s">
        <v>32</v>
      </c>
      <c r="F566" s="14" t="s">
        <v>33</v>
      </c>
      <c r="G566" s="15">
        <v>258</v>
      </c>
      <c r="H566" s="14" t="s">
        <v>23</v>
      </c>
      <c r="I566" s="12">
        <v>0.97</v>
      </c>
      <c r="J566" s="14" t="s">
        <v>17</v>
      </c>
    </row>
    <row r="567" spans="1:10" ht="14.4" x14ac:dyDescent="0.3">
      <c r="A567" s="14" t="s">
        <v>2451</v>
      </c>
      <c r="B567" s="13" t="s">
        <v>336</v>
      </c>
      <c r="C567" s="14">
        <v>433443050</v>
      </c>
      <c r="D567" s="14" t="s">
        <v>31</v>
      </c>
      <c r="E567" s="14" t="s">
        <v>32</v>
      </c>
      <c r="F567" s="14" t="s">
        <v>33</v>
      </c>
      <c r="G567" s="15">
        <v>258</v>
      </c>
      <c r="H567" s="14" t="s">
        <v>23</v>
      </c>
      <c r="I567" s="12">
        <v>0.97</v>
      </c>
      <c r="J567" s="14" t="s">
        <v>17</v>
      </c>
    </row>
    <row r="568" spans="1:10" ht="14.4" x14ac:dyDescent="0.3">
      <c r="A568" s="17" t="s">
        <v>1805</v>
      </c>
      <c r="B568" s="14" t="s">
        <v>336</v>
      </c>
      <c r="C568" s="14">
        <v>433443050</v>
      </c>
      <c r="D568" s="17" t="s">
        <v>31</v>
      </c>
      <c r="E568" s="23" t="s">
        <v>32</v>
      </c>
      <c r="F568" s="23" t="s">
        <v>33</v>
      </c>
      <c r="G568" s="15">
        <v>258</v>
      </c>
      <c r="H568" s="24" t="s">
        <v>23</v>
      </c>
      <c r="I568" s="12">
        <v>0.97</v>
      </c>
      <c r="J568" s="17" t="s">
        <v>17</v>
      </c>
    </row>
    <row r="569" spans="1:10" ht="14.4" x14ac:dyDescent="0.3">
      <c r="A569" s="14" t="s">
        <v>2412</v>
      </c>
      <c r="B569" s="13" t="s">
        <v>901</v>
      </c>
      <c r="C569" s="14">
        <v>434042810</v>
      </c>
      <c r="D569" s="14" t="s">
        <v>39</v>
      </c>
      <c r="E569" s="16" t="s">
        <v>1598</v>
      </c>
      <c r="F569" s="16" t="s">
        <v>1599</v>
      </c>
      <c r="G569" s="15">
        <v>212</v>
      </c>
      <c r="H569" s="14" t="s">
        <v>23</v>
      </c>
      <c r="I569" s="12">
        <v>1</v>
      </c>
      <c r="J569" s="14" t="s">
        <v>637</v>
      </c>
    </row>
    <row r="570" spans="1:10" ht="14.4" x14ac:dyDescent="0.3">
      <c r="A570" s="14" t="s">
        <v>2163</v>
      </c>
      <c r="B570" s="13" t="s">
        <v>659</v>
      </c>
      <c r="C570" s="14">
        <v>434406991</v>
      </c>
      <c r="D570" s="14" t="s">
        <v>35</v>
      </c>
      <c r="E570" s="14" t="s">
        <v>36</v>
      </c>
      <c r="F570" s="14" t="s">
        <v>26</v>
      </c>
      <c r="G570" s="15">
        <v>522</v>
      </c>
      <c r="H570" s="14" t="s">
        <v>37</v>
      </c>
      <c r="I570" s="12">
        <v>1.02</v>
      </c>
      <c r="J570" s="14" t="s">
        <v>637</v>
      </c>
    </row>
    <row r="571" spans="1:10" ht="14.4" x14ac:dyDescent="0.3">
      <c r="A571" s="14" t="s">
        <v>2167</v>
      </c>
      <c r="B571" s="13" t="s">
        <v>541</v>
      </c>
      <c r="C571" s="14">
        <v>435829370</v>
      </c>
      <c r="D571" s="14" t="s">
        <v>20</v>
      </c>
      <c r="E571" s="14" t="s">
        <v>21</v>
      </c>
      <c r="F571" s="14" t="s">
        <v>22</v>
      </c>
      <c r="G571" s="15">
        <v>101</v>
      </c>
      <c r="H571" s="14" t="s">
        <v>23</v>
      </c>
      <c r="I571" s="12">
        <v>0.97</v>
      </c>
      <c r="J571" s="14" t="s">
        <v>17</v>
      </c>
    </row>
    <row r="572" spans="1:10" ht="14.4" x14ac:dyDescent="0.3">
      <c r="A572" s="17" t="s">
        <v>1687</v>
      </c>
      <c r="B572" s="14" t="s">
        <v>541</v>
      </c>
      <c r="C572" s="14">
        <v>435829370</v>
      </c>
      <c r="D572" s="17" t="s">
        <v>20</v>
      </c>
      <c r="E572" s="23" t="s">
        <v>21</v>
      </c>
      <c r="F572" s="23" t="s">
        <v>22</v>
      </c>
      <c r="G572" s="15">
        <v>101</v>
      </c>
      <c r="H572" s="24" t="s">
        <v>23</v>
      </c>
      <c r="I572" s="12">
        <v>0.97</v>
      </c>
      <c r="J572" s="17" t="s">
        <v>17</v>
      </c>
    </row>
    <row r="573" spans="1:10" ht="14.4" x14ac:dyDescent="0.3">
      <c r="A573" s="14" t="s">
        <v>2579</v>
      </c>
      <c r="B573" s="13" t="s">
        <v>623</v>
      </c>
      <c r="C573" s="14">
        <v>436058471</v>
      </c>
      <c r="D573" s="14" t="s">
        <v>43</v>
      </c>
      <c r="E573" s="14" t="s">
        <v>44</v>
      </c>
      <c r="F573" s="14" t="s">
        <v>45</v>
      </c>
      <c r="G573" s="15">
        <v>106</v>
      </c>
      <c r="H573" s="14" t="s">
        <v>46</v>
      </c>
      <c r="I573" s="12">
        <v>0.97</v>
      </c>
      <c r="J573" s="14" t="s">
        <v>17</v>
      </c>
    </row>
    <row r="574" spans="1:10" ht="14.4" x14ac:dyDescent="0.3">
      <c r="A574" s="14" t="s">
        <v>2661</v>
      </c>
      <c r="B574" s="13" t="s">
        <v>488</v>
      </c>
      <c r="C574" s="14">
        <v>436114685</v>
      </c>
      <c r="D574" s="14" t="s">
        <v>43</v>
      </c>
      <c r="E574" s="14" t="s">
        <v>44</v>
      </c>
      <c r="F574" s="14" t="s">
        <v>45</v>
      </c>
      <c r="G574" s="15">
        <v>109</v>
      </c>
      <c r="H574" s="14" t="s">
        <v>46</v>
      </c>
      <c r="I574" s="12">
        <v>0.97</v>
      </c>
      <c r="J574" s="14" t="s">
        <v>17</v>
      </c>
    </row>
    <row r="575" spans="1:10" ht="14.4" x14ac:dyDescent="0.3">
      <c r="A575" s="14" t="s">
        <v>2739</v>
      </c>
      <c r="B575" s="13" t="s">
        <v>567</v>
      </c>
      <c r="C575" s="14">
        <v>436875565</v>
      </c>
      <c r="D575" s="14" t="s">
        <v>13</v>
      </c>
      <c r="E575" s="14" t="s">
        <v>14</v>
      </c>
      <c r="F575" s="14" t="s">
        <v>15</v>
      </c>
      <c r="G575" s="15">
        <v>1311</v>
      </c>
      <c r="H575" s="14" t="s">
        <v>16</v>
      </c>
      <c r="I575" s="12">
        <v>1.0669999999999999</v>
      </c>
      <c r="J575" s="14" t="s">
        <v>17</v>
      </c>
    </row>
    <row r="576" spans="1:10" ht="14.4" x14ac:dyDescent="0.3">
      <c r="A576" s="14" t="s">
        <v>2348</v>
      </c>
      <c r="B576" s="13" t="s">
        <v>688</v>
      </c>
      <c r="C576" s="14">
        <v>438515341</v>
      </c>
      <c r="D576" s="14" t="s">
        <v>29</v>
      </c>
      <c r="E576" s="16" t="s">
        <v>1600</v>
      </c>
      <c r="F576" s="16" t="s">
        <v>1601</v>
      </c>
      <c r="G576" s="15">
        <v>210</v>
      </c>
      <c r="H576" s="14" t="s">
        <v>23</v>
      </c>
      <c r="I576" s="12">
        <v>1</v>
      </c>
      <c r="J576" s="14" t="s">
        <v>637</v>
      </c>
    </row>
    <row r="577" spans="1:10" ht="14.4" x14ac:dyDescent="0.3">
      <c r="A577" s="17" t="s">
        <v>1759</v>
      </c>
      <c r="B577" s="14" t="s">
        <v>688</v>
      </c>
      <c r="C577" s="14">
        <v>438515341</v>
      </c>
      <c r="D577" s="17" t="s">
        <v>29</v>
      </c>
      <c r="E577" s="16" t="s">
        <v>1600</v>
      </c>
      <c r="F577" s="16" t="s">
        <v>1601</v>
      </c>
      <c r="G577" s="15">
        <v>210</v>
      </c>
      <c r="H577" s="24" t="s">
        <v>23</v>
      </c>
      <c r="I577" s="12">
        <v>1</v>
      </c>
      <c r="J577" s="17" t="s">
        <v>637</v>
      </c>
    </row>
    <row r="578" spans="1:10" ht="14.4" x14ac:dyDescent="0.3">
      <c r="A578" s="14" t="s">
        <v>2713</v>
      </c>
      <c r="B578" s="13" t="s">
        <v>616</v>
      </c>
      <c r="C578" s="14">
        <v>441101414</v>
      </c>
      <c r="D578" s="14" t="s">
        <v>35</v>
      </c>
      <c r="E578" s="14" t="s">
        <v>36</v>
      </c>
      <c r="F578" s="14" t="s">
        <v>26</v>
      </c>
      <c r="G578" s="15">
        <v>538</v>
      </c>
      <c r="H578" s="14" t="s">
        <v>37</v>
      </c>
      <c r="I578" s="12">
        <v>0.98939999999999995</v>
      </c>
      <c r="J578" s="14" t="s">
        <v>17</v>
      </c>
    </row>
    <row r="579" spans="1:10" ht="14.4" x14ac:dyDescent="0.3">
      <c r="A579" s="14" t="s">
        <v>2659</v>
      </c>
      <c r="B579" s="13" t="s">
        <v>347</v>
      </c>
      <c r="C579" s="14">
        <v>445345272</v>
      </c>
      <c r="D579" s="14" t="s">
        <v>39</v>
      </c>
      <c r="E579" s="16" t="s">
        <v>1598</v>
      </c>
      <c r="F579" s="16" t="s">
        <v>1599</v>
      </c>
      <c r="G579" s="15">
        <v>208</v>
      </c>
      <c r="H579" s="14" t="s">
        <v>23</v>
      </c>
      <c r="I579" s="12">
        <v>0.97</v>
      </c>
      <c r="J579" s="14" t="s">
        <v>17</v>
      </c>
    </row>
    <row r="580" spans="1:10" ht="14.4" x14ac:dyDescent="0.3">
      <c r="A580" s="17" t="s">
        <v>1919</v>
      </c>
      <c r="B580" s="14" t="s">
        <v>347</v>
      </c>
      <c r="C580" s="14">
        <v>445345272</v>
      </c>
      <c r="D580" s="17" t="s">
        <v>39</v>
      </c>
      <c r="E580" s="16" t="s">
        <v>1598</v>
      </c>
      <c r="F580" s="16" t="s">
        <v>1599</v>
      </c>
      <c r="G580" s="15">
        <v>208</v>
      </c>
      <c r="H580" s="24" t="s">
        <v>23</v>
      </c>
      <c r="I580" s="12">
        <v>0.97</v>
      </c>
      <c r="J580" s="17" t="s">
        <v>17</v>
      </c>
    </row>
    <row r="581" spans="1:10" ht="14.4" x14ac:dyDescent="0.3">
      <c r="A581" s="14" t="s">
        <v>2813</v>
      </c>
      <c r="B581" s="13" t="s">
        <v>734</v>
      </c>
      <c r="C581" s="14">
        <v>446920067</v>
      </c>
      <c r="D581" s="14" t="s">
        <v>39</v>
      </c>
      <c r="E581" s="16" t="s">
        <v>1598</v>
      </c>
      <c r="F581" s="16" t="s">
        <v>1599</v>
      </c>
      <c r="G581" s="15">
        <v>207</v>
      </c>
      <c r="H581" s="14" t="s">
        <v>23</v>
      </c>
      <c r="I581" s="12">
        <v>1</v>
      </c>
      <c r="J581" s="14" t="s">
        <v>637</v>
      </c>
    </row>
    <row r="582" spans="1:10" ht="14.4" x14ac:dyDescent="0.3">
      <c r="A582" s="17" t="s">
        <v>1988</v>
      </c>
      <c r="B582" s="14" t="s">
        <v>734</v>
      </c>
      <c r="C582" s="14">
        <v>446920067</v>
      </c>
      <c r="D582" s="17" t="s">
        <v>39</v>
      </c>
      <c r="E582" s="16" t="s">
        <v>1598</v>
      </c>
      <c r="F582" s="16" t="s">
        <v>1599</v>
      </c>
      <c r="G582" s="15">
        <v>207</v>
      </c>
      <c r="H582" s="24" t="s">
        <v>23</v>
      </c>
      <c r="I582" s="12">
        <v>1</v>
      </c>
      <c r="J582" s="17" t="s">
        <v>637</v>
      </c>
    </row>
    <row r="583" spans="1:10" ht="14.4" x14ac:dyDescent="0.3">
      <c r="A583" s="14" t="s">
        <v>2651</v>
      </c>
      <c r="B583" s="13" t="s">
        <v>179</v>
      </c>
      <c r="C583" s="14">
        <v>448304517</v>
      </c>
      <c r="D583" s="14" t="s">
        <v>59</v>
      </c>
      <c r="E583" s="16" t="s">
        <v>1604</v>
      </c>
      <c r="F583" s="16" t="s">
        <v>1605</v>
      </c>
      <c r="G583" s="15">
        <v>2152</v>
      </c>
      <c r="H583" s="14" t="s">
        <v>60</v>
      </c>
      <c r="I583" s="12">
        <v>1.0669999999999999</v>
      </c>
      <c r="J583" s="14" t="s">
        <v>17</v>
      </c>
    </row>
    <row r="584" spans="1:10" ht="14.4" x14ac:dyDescent="0.3">
      <c r="A584" s="14" t="s">
        <v>2628</v>
      </c>
      <c r="B584" s="13" t="s">
        <v>54</v>
      </c>
      <c r="C584" s="14">
        <v>448482561</v>
      </c>
      <c r="D584" s="14" t="s">
        <v>39</v>
      </c>
      <c r="E584" s="16" t="s">
        <v>1598</v>
      </c>
      <c r="F584" s="16" t="s">
        <v>1599</v>
      </c>
      <c r="G584" s="15">
        <v>200</v>
      </c>
      <c r="H584" s="14" t="s">
        <v>23</v>
      </c>
      <c r="I584" s="12">
        <v>0.97</v>
      </c>
      <c r="J584" s="14" t="s">
        <v>17</v>
      </c>
    </row>
    <row r="585" spans="1:10" ht="14.4" x14ac:dyDescent="0.3">
      <c r="A585" s="17" t="s">
        <v>1898</v>
      </c>
      <c r="B585" s="14" t="s">
        <v>54</v>
      </c>
      <c r="C585" s="14">
        <v>448482561</v>
      </c>
      <c r="D585" s="17" t="s">
        <v>39</v>
      </c>
      <c r="E585" s="16" t="s">
        <v>1598</v>
      </c>
      <c r="F585" s="16" t="s">
        <v>1599</v>
      </c>
      <c r="G585" s="15">
        <v>200</v>
      </c>
      <c r="H585" s="24" t="s">
        <v>23</v>
      </c>
      <c r="I585" s="12">
        <v>0.97</v>
      </c>
      <c r="J585" s="17" t="s">
        <v>17</v>
      </c>
    </row>
    <row r="586" spans="1:10" ht="14.4" x14ac:dyDescent="0.3">
      <c r="A586" s="14" t="s">
        <v>2820</v>
      </c>
      <c r="B586" s="13" t="s">
        <v>709</v>
      </c>
      <c r="C586" s="14">
        <v>448950424</v>
      </c>
      <c r="D586" s="14" t="s">
        <v>31</v>
      </c>
      <c r="E586" s="14" t="s">
        <v>32</v>
      </c>
      <c r="F586" s="14" t="s">
        <v>33</v>
      </c>
      <c r="G586" s="15">
        <v>1230</v>
      </c>
      <c r="H586" s="14" t="s">
        <v>23</v>
      </c>
      <c r="I586" s="12">
        <v>1.1000000000000001</v>
      </c>
      <c r="J586" s="14" t="s">
        <v>637</v>
      </c>
    </row>
    <row r="587" spans="1:10" ht="14.4" x14ac:dyDescent="0.3">
      <c r="A587" s="17" t="s">
        <v>1991</v>
      </c>
      <c r="B587" s="14" t="s">
        <v>709</v>
      </c>
      <c r="C587" s="14">
        <v>448950424</v>
      </c>
      <c r="D587" s="17" t="s">
        <v>31</v>
      </c>
      <c r="E587" s="23" t="s">
        <v>32</v>
      </c>
      <c r="F587" s="23" t="s">
        <v>33</v>
      </c>
      <c r="G587" s="15">
        <v>1230</v>
      </c>
      <c r="H587" s="24" t="s">
        <v>23</v>
      </c>
      <c r="I587" s="12">
        <v>1.1000000000000001</v>
      </c>
      <c r="J587" s="17" t="s">
        <v>637</v>
      </c>
    </row>
    <row r="588" spans="1:10" ht="14.4" x14ac:dyDescent="0.3">
      <c r="A588" s="14" t="s">
        <v>3009</v>
      </c>
      <c r="B588" s="13" t="s">
        <v>872</v>
      </c>
      <c r="C588" s="14">
        <v>448977134</v>
      </c>
      <c r="D588" s="14" t="s">
        <v>35</v>
      </c>
      <c r="E588" s="14" t="s">
        <v>36</v>
      </c>
      <c r="F588" s="14" t="s">
        <v>26</v>
      </c>
      <c r="G588" s="15">
        <v>539</v>
      </c>
      <c r="H588" s="14" t="s">
        <v>37</v>
      </c>
      <c r="I588" s="12">
        <v>1.02</v>
      </c>
      <c r="J588" s="14" t="s">
        <v>637</v>
      </c>
    </row>
    <row r="589" spans="1:10" ht="14.4" x14ac:dyDescent="0.3">
      <c r="A589" s="14" t="s">
        <v>3029</v>
      </c>
      <c r="B589" s="13" t="s">
        <v>494</v>
      </c>
      <c r="C589" s="14">
        <v>451765583</v>
      </c>
      <c r="D589" s="14" t="s">
        <v>59</v>
      </c>
      <c r="E589" s="16" t="s">
        <v>1604</v>
      </c>
      <c r="F589" s="16" t="s">
        <v>1605</v>
      </c>
      <c r="G589" s="15">
        <v>2064</v>
      </c>
      <c r="H589" s="14" t="s">
        <v>60</v>
      </c>
      <c r="I589" s="12">
        <v>1.0669999999999999</v>
      </c>
      <c r="J589" s="14" t="s">
        <v>17</v>
      </c>
    </row>
    <row r="590" spans="1:10" ht="14.4" x14ac:dyDescent="0.3">
      <c r="A590" s="14" t="s">
        <v>2840</v>
      </c>
      <c r="B590" s="13" t="s">
        <v>582</v>
      </c>
      <c r="C590" s="14">
        <v>452147012</v>
      </c>
      <c r="D590" s="14" t="s">
        <v>29</v>
      </c>
      <c r="E590" s="16" t="s">
        <v>1600</v>
      </c>
      <c r="F590" s="16" t="s">
        <v>1601</v>
      </c>
      <c r="G590" s="15">
        <v>205</v>
      </c>
      <c r="H590" s="14" t="s">
        <v>23</v>
      </c>
      <c r="I590" s="12">
        <v>0.97</v>
      </c>
      <c r="J590" s="14" t="s">
        <v>17</v>
      </c>
    </row>
    <row r="591" spans="1:10" ht="14.4" x14ac:dyDescent="0.3">
      <c r="A591" s="17" t="s">
        <v>1634</v>
      </c>
      <c r="B591" s="14" t="s">
        <v>582</v>
      </c>
      <c r="C591" s="14">
        <v>452147012</v>
      </c>
      <c r="D591" s="17" t="s">
        <v>29</v>
      </c>
      <c r="E591" s="16" t="s">
        <v>1600</v>
      </c>
      <c r="F591" s="16" t="s">
        <v>1601</v>
      </c>
      <c r="G591" s="15">
        <v>205</v>
      </c>
      <c r="H591" s="24" t="s">
        <v>23</v>
      </c>
      <c r="I591" s="12">
        <v>0.97</v>
      </c>
      <c r="J591" s="17" t="s">
        <v>17</v>
      </c>
    </row>
    <row r="592" spans="1:10" ht="14.4" x14ac:dyDescent="0.3">
      <c r="A592" s="14" t="s">
        <v>2934</v>
      </c>
      <c r="B592" s="13" t="s">
        <v>79</v>
      </c>
      <c r="C592" s="14">
        <v>453094864</v>
      </c>
      <c r="D592" s="14" t="s">
        <v>39</v>
      </c>
      <c r="E592" s="16" t="s">
        <v>1598</v>
      </c>
      <c r="F592" s="16" t="s">
        <v>1599</v>
      </c>
      <c r="G592" s="15">
        <v>207</v>
      </c>
      <c r="H592" s="14" t="s">
        <v>23</v>
      </c>
      <c r="I592" s="12">
        <v>0.97</v>
      </c>
      <c r="J592" s="14" t="s">
        <v>17</v>
      </c>
    </row>
    <row r="593" spans="1:10" ht="14.4" x14ac:dyDescent="0.3">
      <c r="A593" s="17" t="s">
        <v>2031</v>
      </c>
      <c r="B593" s="14" t="s">
        <v>79</v>
      </c>
      <c r="C593" s="14">
        <v>453094864</v>
      </c>
      <c r="D593" s="17" t="s">
        <v>39</v>
      </c>
      <c r="E593" s="16" t="s">
        <v>1598</v>
      </c>
      <c r="F593" s="16" t="s">
        <v>1599</v>
      </c>
      <c r="G593" s="15">
        <v>207</v>
      </c>
      <c r="H593" s="24" t="s">
        <v>23</v>
      </c>
      <c r="I593" s="12">
        <v>0.97</v>
      </c>
      <c r="J593" s="17" t="s">
        <v>17</v>
      </c>
    </row>
    <row r="594" spans="1:10" ht="14.4" x14ac:dyDescent="0.3">
      <c r="A594" s="14" t="s">
        <v>2366</v>
      </c>
      <c r="B594" s="13" t="s">
        <v>142</v>
      </c>
      <c r="C594" s="14">
        <v>453393525</v>
      </c>
      <c r="D594" s="14" t="s">
        <v>39</v>
      </c>
      <c r="E594" s="16" t="s">
        <v>1598</v>
      </c>
      <c r="F594" s="16" t="s">
        <v>1599</v>
      </c>
      <c r="G594" s="15">
        <v>207</v>
      </c>
      <c r="H594" s="14" t="s">
        <v>23</v>
      </c>
      <c r="I594" s="12">
        <v>0.97</v>
      </c>
      <c r="J594" s="14" t="s">
        <v>17</v>
      </c>
    </row>
    <row r="595" spans="1:10" ht="14.4" x14ac:dyDescent="0.3">
      <c r="A595" s="17" t="s">
        <v>1769</v>
      </c>
      <c r="B595" s="14" t="s">
        <v>142</v>
      </c>
      <c r="C595" s="14">
        <v>453393525</v>
      </c>
      <c r="D595" s="17" t="s">
        <v>39</v>
      </c>
      <c r="E595" s="16" t="s">
        <v>1598</v>
      </c>
      <c r="F595" s="16" t="s">
        <v>1599</v>
      </c>
      <c r="G595" s="15">
        <v>207</v>
      </c>
      <c r="H595" s="24" t="s">
        <v>23</v>
      </c>
      <c r="I595" s="12">
        <v>0.97</v>
      </c>
      <c r="J595" s="17" t="s">
        <v>17</v>
      </c>
    </row>
    <row r="596" spans="1:10" ht="14.4" x14ac:dyDescent="0.3">
      <c r="A596" s="14" t="s">
        <v>2975</v>
      </c>
      <c r="B596" s="13" t="s">
        <v>233</v>
      </c>
      <c r="C596" s="14">
        <v>453977926</v>
      </c>
      <c r="D596" s="14" t="s">
        <v>59</v>
      </c>
      <c r="E596" s="16" t="s">
        <v>1604</v>
      </c>
      <c r="F596" s="16" t="s">
        <v>1605</v>
      </c>
      <c r="G596" s="15">
        <v>2144</v>
      </c>
      <c r="H596" s="14" t="s">
        <v>60</v>
      </c>
      <c r="I596" s="12">
        <v>1.0669999999999999</v>
      </c>
      <c r="J596" s="14" t="s">
        <v>17</v>
      </c>
    </row>
    <row r="597" spans="1:10" ht="14.4" x14ac:dyDescent="0.3">
      <c r="A597" s="14" t="s">
        <v>2473</v>
      </c>
      <c r="B597" s="13" t="s">
        <v>464</v>
      </c>
      <c r="C597" s="14">
        <v>457107103</v>
      </c>
      <c r="D597" s="14" t="s">
        <v>31</v>
      </c>
      <c r="E597" s="14" t="s">
        <v>32</v>
      </c>
      <c r="F597" s="14" t="s">
        <v>33</v>
      </c>
      <c r="G597" s="15">
        <v>270</v>
      </c>
      <c r="H597" s="14" t="s">
        <v>23</v>
      </c>
      <c r="I597" s="12">
        <v>0.97</v>
      </c>
      <c r="J597" s="14" t="s">
        <v>17</v>
      </c>
    </row>
    <row r="598" spans="1:10" ht="14.4" x14ac:dyDescent="0.3">
      <c r="A598" s="17" t="s">
        <v>1813</v>
      </c>
      <c r="B598" s="14" t="s">
        <v>464</v>
      </c>
      <c r="C598" s="14">
        <v>457107103</v>
      </c>
      <c r="D598" s="17" t="s">
        <v>31</v>
      </c>
      <c r="E598" s="23" t="s">
        <v>32</v>
      </c>
      <c r="F598" s="23" t="s">
        <v>33</v>
      </c>
      <c r="G598" s="15">
        <v>270</v>
      </c>
      <c r="H598" s="24" t="s">
        <v>23</v>
      </c>
      <c r="I598" s="12">
        <v>0.97</v>
      </c>
      <c r="J598" s="17" t="s">
        <v>17</v>
      </c>
    </row>
    <row r="599" spans="1:10" ht="14.4" x14ac:dyDescent="0.3">
      <c r="A599" s="14" t="s">
        <v>2748</v>
      </c>
      <c r="B599" s="13" t="s">
        <v>352</v>
      </c>
      <c r="C599" s="14">
        <v>457782143</v>
      </c>
      <c r="D599" s="14" t="s">
        <v>1566</v>
      </c>
      <c r="E599" s="16" t="s">
        <v>1596</v>
      </c>
      <c r="F599" s="16" t="s">
        <v>1597</v>
      </c>
      <c r="G599" s="15">
        <v>219</v>
      </c>
      <c r="H599" s="14" t="s">
        <v>23</v>
      </c>
      <c r="I599" s="12">
        <v>0.98939999999999995</v>
      </c>
      <c r="J599" s="14" t="s">
        <v>17</v>
      </c>
    </row>
    <row r="600" spans="1:10" ht="14.4" x14ac:dyDescent="0.3">
      <c r="A600" s="17" t="s">
        <v>1958</v>
      </c>
      <c r="B600" s="14" t="s">
        <v>352</v>
      </c>
      <c r="C600" s="14">
        <v>457782143</v>
      </c>
      <c r="D600" s="17" t="s">
        <v>1566</v>
      </c>
      <c r="E600" s="16" t="s">
        <v>1596</v>
      </c>
      <c r="F600" s="16" t="s">
        <v>1597</v>
      </c>
      <c r="G600" s="15">
        <v>219</v>
      </c>
      <c r="H600" s="24" t="s">
        <v>23</v>
      </c>
      <c r="I600" s="12">
        <v>0.98939999999999995</v>
      </c>
      <c r="J600" s="17" t="s">
        <v>17</v>
      </c>
    </row>
    <row r="601" spans="1:10" ht="14.4" x14ac:dyDescent="0.3">
      <c r="A601" s="14" t="s">
        <v>2531</v>
      </c>
      <c r="B601" s="13" t="s">
        <v>243</v>
      </c>
      <c r="C601" s="14">
        <v>457856717</v>
      </c>
      <c r="D601" s="14" t="s">
        <v>13</v>
      </c>
      <c r="E601" s="14" t="s">
        <v>14</v>
      </c>
      <c r="F601" s="14" t="s">
        <v>15</v>
      </c>
      <c r="G601" s="15">
        <v>1302</v>
      </c>
      <c r="H601" s="14" t="s">
        <v>16</v>
      </c>
      <c r="I601" s="12">
        <v>1.0669999999999999</v>
      </c>
      <c r="J601" s="14" t="s">
        <v>17</v>
      </c>
    </row>
    <row r="602" spans="1:10" ht="14.4" x14ac:dyDescent="0.3">
      <c r="A602" s="14" t="s">
        <v>2808</v>
      </c>
      <c r="B602" s="13" t="s">
        <v>603</v>
      </c>
      <c r="C602" s="14">
        <v>459240609</v>
      </c>
      <c r="D602" s="14" t="s">
        <v>13</v>
      </c>
      <c r="E602" s="14" t="s">
        <v>14</v>
      </c>
      <c r="F602" s="14" t="s">
        <v>15</v>
      </c>
      <c r="G602" s="15">
        <v>1255</v>
      </c>
      <c r="H602" s="14" t="s">
        <v>16</v>
      </c>
      <c r="I602" s="12">
        <v>1.0669999999999999</v>
      </c>
      <c r="J602" s="14" t="s">
        <v>17</v>
      </c>
    </row>
    <row r="603" spans="1:10" ht="14.4" x14ac:dyDescent="0.3">
      <c r="A603" s="14" t="s">
        <v>2160</v>
      </c>
      <c r="B603" s="13" t="s">
        <v>492</v>
      </c>
      <c r="C603" s="14">
        <v>459622292</v>
      </c>
      <c r="D603" s="14" t="s">
        <v>29</v>
      </c>
      <c r="E603" s="16" t="s">
        <v>1600</v>
      </c>
      <c r="F603" s="16" t="s">
        <v>1601</v>
      </c>
      <c r="G603" s="15">
        <v>213</v>
      </c>
      <c r="H603" s="14" t="s">
        <v>23</v>
      </c>
      <c r="I603" s="12">
        <v>0.97</v>
      </c>
      <c r="J603" s="14" t="s">
        <v>17</v>
      </c>
    </row>
    <row r="604" spans="1:10" ht="14.4" x14ac:dyDescent="0.3">
      <c r="A604" s="17" t="s">
        <v>1682</v>
      </c>
      <c r="B604" s="14" t="s">
        <v>492</v>
      </c>
      <c r="C604" s="14">
        <v>459622292</v>
      </c>
      <c r="D604" s="17" t="s">
        <v>29</v>
      </c>
      <c r="E604" s="16" t="s">
        <v>1600</v>
      </c>
      <c r="F604" s="16" t="s">
        <v>1601</v>
      </c>
      <c r="G604" s="15">
        <v>213</v>
      </c>
      <c r="H604" s="24" t="s">
        <v>23</v>
      </c>
      <c r="I604" s="12">
        <v>0.97</v>
      </c>
      <c r="J604" s="17" t="s">
        <v>17</v>
      </c>
    </row>
    <row r="605" spans="1:10" ht="14.4" x14ac:dyDescent="0.3">
      <c r="A605" s="14" t="s">
        <v>2910</v>
      </c>
      <c r="B605" s="13" t="s">
        <v>858</v>
      </c>
      <c r="C605" s="14">
        <v>461327262</v>
      </c>
      <c r="D605" s="14" t="s">
        <v>59</v>
      </c>
      <c r="E605" s="16" t="s">
        <v>1604</v>
      </c>
      <c r="F605" s="16" t="s">
        <v>1605</v>
      </c>
      <c r="G605" s="15">
        <v>2173</v>
      </c>
      <c r="H605" s="14" t="s">
        <v>60</v>
      </c>
      <c r="I605" s="12">
        <v>1.1000000000000001</v>
      </c>
      <c r="J605" s="14" t="s">
        <v>637</v>
      </c>
    </row>
    <row r="606" spans="1:10" ht="14.4" x14ac:dyDescent="0.3">
      <c r="A606" s="14" t="s">
        <v>2877</v>
      </c>
      <c r="B606" s="13" t="s">
        <v>473</v>
      </c>
      <c r="C606" s="14">
        <v>461953337</v>
      </c>
      <c r="D606" s="14" t="s">
        <v>31</v>
      </c>
      <c r="E606" s="14" t="s">
        <v>32</v>
      </c>
      <c r="F606" s="14" t="s">
        <v>33</v>
      </c>
      <c r="G606" s="15">
        <v>274</v>
      </c>
      <c r="H606" s="14" t="s">
        <v>23</v>
      </c>
      <c r="I606" s="12">
        <v>0.97</v>
      </c>
      <c r="J606" s="14" t="s">
        <v>17</v>
      </c>
    </row>
    <row r="607" spans="1:10" ht="14.4" x14ac:dyDescent="0.3">
      <c r="A607" s="17" t="s">
        <v>2020</v>
      </c>
      <c r="B607" s="14" t="s">
        <v>473</v>
      </c>
      <c r="C607" s="14">
        <v>461953337</v>
      </c>
      <c r="D607" s="17" t="s">
        <v>31</v>
      </c>
      <c r="E607" s="23" t="s">
        <v>32</v>
      </c>
      <c r="F607" s="23" t="s">
        <v>33</v>
      </c>
      <c r="G607" s="15">
        <v>274</v>
      </c>
      <c r="H607" s="24" t="s">
        <v>23</v>
      </c>
      <c r="I607" s="12">
        <v>0.97</v>
      </c>
      <c r="J607" s="17" t="s">
        <v>17</v>
      </c>
    </row>
    <row r="608" spans="1:10" ht="14.4" x14ac:dyDescent="0.3">
      <c r="A608" s="14" t="s">
        <v>2959</v>
      </c>
      <c r="B608" s="13" t="s">
        <v>63</v>
      </c>
      <c r="C608" s="14">
        <v>462072813</v>
      </c>
      <c r="D608" s="14" t="s">
        <v>59</v>
      </c>
      <c r="E608" s="16" t="s">
        <v>1604</v>
      </c>
      <c r="F608" s="16" t="s">
        <v>1605</v>
      </c>
      <c r="G608" s="15">
        <v>2082</v>
      </c>
      <c r="H608" s="14" t="s">
        <v>60</v>
      </c>
      <c r="I608" s="12">
        <v>1.0669999999999999</v>
      </c>
      <c r="J608" s="14" t="s">
        <v>17</v>
      </c>
    </row>
    <row r="609" spans="1:10" ht="14.4" x14ac:dyDescent="0.3">
      <c r="A609" s="14" t="s">
        <v>2152</v>
      </c>
      <c r="B609" s="13" t="s">
        <v>189</v>
      </c>
      <c r="C609" s="14">
        <v>462402522</v>
      </c>
      <c r="D609" s="14" t="s">
        <v>13</v>
      </c>
      <c r="E609" s="14" t="s">
        <v>14</v>
      </c>
      <c r="F609" s="14" t="s">
        <v>15</v>
      </c>
      <c r="G609" s="15">
        <v>1310</v>
      </c>
      <c r="H609" s="14" t="s">
        <v>16</v>
      </c>
      <c r="I609" s="12">
        <v>1.0669999999999999</v>
      </c>
      <c r="J609" s="14" t="s">
        <v>17</v>
      </c>
    </row>
    <row r="610" spans="1:10" ht="14.4" x14ac:dyDescent="0.3">
      <c r="A610" s="14" t="s">
        <v>2592</v>
      </c>
      <c r="B610" s="13" t="s">
        <v>744</v>
      </c>
      <c r="C610" s="14">
        <v>463473121</v>
      </c>
      <c r="D610" s="14" t="s">
        <v>31</v>
      </c>
      <c r="E610" s="14" t="s">
        <v>32</v>
      </c>
      <c r="F610" s="14" t="s">
        <v>33</v>
      </c>
      <c r="G610" s="15">
        <v>102</v>
      </c>
      <c r="H610" s="14" t="s">
        <v>23</v>
      </c>
      <c r="I610" s="12">
        <v>1</v>
      </c>
      <c r="J610" s="14" t="s">
        <v>637</v>
      </c>
    </row>
    <row r="611" spans="1:10" ht="14.4" x14ac:dyDescent="0.3">
      <c r="A611" s="17" t="s">
        <v>1871</v>
      </c>
      <c r="B611" s="14" t="s">
        <v>744</v>
      </c>
      <c r="C611" s="14">
        <v>463473121</v>
      </c>
      <c r="D611" s="17" t="s">
        <v>31</v>
      </c>
      <c r="E611" s="23" t="s">
        <v>32</v>
      </c>
      <c r="F611" s="23" t="s">
        <v>33</v>
      </c>
      <c r="G611" s="15">
        <v>102</v>
      </c>
      <c r="H611" s="24" t="s">
        <v>23</v>
      </c>
      <c r="I611" s="12">
        <v>1</v>
      </c>
      <c r="J611" s="17" t="s">
        <v>637</v>
      </c>
    </row>
    <row r="612" spans="1:10" ht="14.4" x14ac:dyDescent="0.3">
      <c r="A612" s="14" t="s">
        <v>3007</v>
      </c>
      <c r="B612" s="13" t="s">
        <v>809</v>
      </c>
      <c r="C612" s="14">
        <v>464917282</v>
      </c>
      <c r="D612" s="14" t="s">
        <v>29</v>
      </c>
      <c r="E612" s="16" t="s">
        <v>1600</v>
      </c>
      <c r="F612" s="16" t="s">
        <v>1601</v>
      </c>
      <c r="G612" s="15">
        <v>535</v>
      </c>
      <c r="H612" s="14" t="s">
        <v>23</v>
      </c>
      <c r="I612" s="12">
        <v>1.02</v>
      </c>
      <c r="J612" s="14" t="s">
        <v>637</v>
      </c>
    </row>
    <row r="613" spans="1:10" ht="14.4" x14ac:dyDescent="0.3">
      <c r="A613" s="17" t="s">
        <v>2067</v>
      </c>
      <c r="B613" s="14" t="s">
        <v>809</v>
      </c>
      <c r="C613" s="14">
        <v>464917282</v>
      </c>
      <c r="D613" s="17" t="s">
        <v>29</v>
      </c>
      <c r="E613" s="16" t="s">
        <v>1600</v>
      </c>
      <c r="F613" s="16" t="s">
        <v>1601</v>
      </c>
      <c r="G613" s="15">
        <v>535</v>
      </c>
      <c r="H613" s="24" t="s">
        <v>23</v>
      </c>
      <c r="I613" s="12">
        <v>1.02</v>
      </c>
      <c r="J613" s="17" t="s">
        <v>637</v>
      </c>
    </row>
    <row r="614" spans="1:10" ht="14.4" x14ac:dyDescent="0.3">
      <c r="A614" s="14" t="s">
        <v>2797</v>
      </c>
      <c r="B614" s="13" t="s">
        <v>57</v>
      </c>
      <c r="C614" s="14">
        <v>464953247</v>
      </c>
      <c r="D614" s="14" t="s">
        <v>39</v>
      </c>
      <c r="E614" s="16" t="s">
        <v>1598</v>
      </c>
      <c r="F614" s="16" t="s">
        <v>1599</v>
      </c>
      <c r="G614" s="15">
        <v>206</v>
      </c>
      <c r="H614" s="14" t="s">
        <v>23</v>
      </c>
      <c r="I614" s="12">
        <v>0.97</v>
      </c>
      <c r="J614" s="14" t="s">
        <v>17</v>
      </c>
    </row>
    <row r="615" spans="1:10" ht="14.4" x14ac:dyDescent="0.3">
      <c r="A615" s="17" t="s">
        <v>1638</v>
      </c>
      <c r="B615" s="14" t="s">
        <v>57</v>
      </c>
      <c r="C615" s="14">
        <v>464953247</v>
      </c>
      <c r="D615" s="17" t="s">
        <v>39</v>
      </c>
      <c r="E615" s="16" t="s">
        <v>1598</v>
      </c>
      <c r="F615" s="16" t="s">
        <v>1599</v>
      </c>
      <c r="G615" s="15">
        <v>206</v>
      </c>
      <c r="H615" s="24" t="s">
        <v>23</v>
      </c>
      <c r="I615" s="12">
        <v>0.97</v>
      </c>
      <c r="J615" s="17" t="s">
        <v>17</v>
      </c>
    </row>
    <row r="616" spans="1:10" ht="14.4" x14ac:dyDescent="0.3">
      <c r="A616" s="14" t="s">
        <v>2319</v>
      </c>
      <c r="B616" s="13" t="s">
        <v>201</v>
      </c>
      <c r="C616" s="14">
        <v>465452265</v>
      </c>
      <c r="D616" s="14" t="s">
        <v>1566</v>
      </c>
      <c r="E616" s="16" t="s">
        <v>1596</v>
      </c>
      <c r="F616" s="16" t="s">
        <v>1597</v>
      </c>
      <c r="G616" s="15">
        <v>214</v>
      </c>
      <c r="H616" s="14" t="s">
        <v>23</v>
      </c>
      <c r="I616" s="12">
        <v>0.98939999999999995</v>
      </c>
      <c r="J616" s="14" t="s">
        <v>17</v>
      </c>
    </row>
    <row r="617" spans="1:10" ht="14.4" x14ac:dyDescent="0.3">
      <c r="A617" s="17" t="s">
        <v>1741</v>
      </c>
      <c r="B617" s="14" t="s">
        <v>201</v>
      </c>
      <c r="C617" s="14">
        <v>465452265</v>
      </c>
      <c r="D617" s="17" t="s">
        <v>1566</v>
      </c>
      <c r="E617" s="16" t="s">
        <v>1596</v>
      </c>
      <c r="F617" s="16" t="s">
        <v>1597</v>
      </c>
      <c r="G617" s="15">
        <v>214</v>
      </c>
      <c r="H617" s="24" t="s">
        <v>23</v>
      </c>
      <c r="I617" s="12">
        <v>0.98939999999999995</v>
      </c>
      <c r="J617" s="17" t="s">
        <v>17</v>
      </c>
    </row>
    <row r="618" spans="1:10" ht="14.4" x14ac:dyDescent="0.3">
      <c r="A618" s="14" t="s">
        <v>2545</v>
      </c>
      <c r="B618" s="13" t="s">
        <v>277</v>
      </c>
      <c r="C618" s="14">
        <v>465707234</v>
      </c>
      <c r="D618" s="14" t="s">
        <v>13</v>
      </c>
      <c r="E618" s="14" t="s">
        <v>14</v>
      </c>
      <c r="F618" s="14" t="s">
        <v>15</v>
      </c>
      <c r="G618" s="15">
        <v>1303</v>
      </c>
      <c r="H618" s="14" t="s">
        <v>16</v>
      </c>
      <c r="I618" s="12">
        <v>1.0669999999999999</v>
      </c>
      <c r="J618" s="14" t="s">
        <v>17</v>
      </c>
    </row>
    <row r="619" spans="1:10" ht="14.4" x14ac:dyDescent="0.3">
      <c r="A619" s="14" t="s">
        <v>3051</v>
      </c>
      <c r="B619" s="13" t="s">
        <v>1017</v>
      </c>
      <c r="C619" s="14">
        <v>466469742</v>
      </c>
      <c r="D619" s="14" t="s">
        <v>13</v>
      </c>
      <c r="E619" s="14" t="s">
        <v>14</v>
      </c>
      <c r="F619" s="14" t="s">
        <v>15</v>
      </c>
      <c r="G619" s="15">
        <v>1204</v>
      </c>
      <c r="H619" s="14" t="s">
        <v>16</v>
      </c>
      <c r="I619" s="12">
        <v>1.1000000000000001</v>
      </c>
      <c r="J619" s="14" t="s">
        <v>637</v>
      </c>
    </row>
    <row r="620" spans="1:10" ht="14.4" x14ac:dyDescent="0.3">
      <c r="A620" s="14" t="s">
        <v>2906</v>
      </c>
      <c r="B620" s="13" t="s">
        <v>930</v>
      </c>
      <c r="C620" s="14">
        <v>468815055</v>
      </c>
      <c r="D620" s="14" t="s">
        <v>13</v>
      </c>
      <c r="E620" s="14" t="s">
        <v>14</v>
      </c>
      <c r="F620" s="14" t="s">
        <v>15</v>
      </c>
      <c r="G620" s="15">
        <v>1263</v>
      </c>
      <c r="H620" s="14" t="s">
        <v>16</v>
      </c>
      <c r="I620" s="12">
        <v>1.1000000000000001</v>
      </c>
      <c r="J620" s="14" t="s">
        <v>637</v>
      </c>
    </row>
    <row r="621" spans="1:10" ht="14.4" x14ac:dyDescent="0.3">
      <c r="A621" s="14" t="s">
        <v>2758</v>
      </c>
      <c r="B621" s="13" t="s">
        <v>984</v>
      </c>
      <c r="C621" s="14">
        <v>469441334</v>
      </c>
      <c r="D621" s="14" t="s">
        <v>25</v>
      </c>
      <c r="E621" s="16" t="s">
        <v>1602</v>
      </c>
      <c r="F621" s="16" t="s">
        <v>1603</v>
      </c>
      <c r="G621" s="15">
        <v>204</v>
      </c>
      <c r="H621" s="14" t="s">
        <v>27</v>
      </c>
      <c r="I621" s="12">
        <v>1.02</v>
      </c>
      <c r="J621" s="14" t="s">
        <v>637</v>
      </c>
    </row>
    <row r="622" spans="1:10" ht="14.4" x14ac:dyDescent="0.3">
      <c r="A622" s="14" t="s">
        <v>2420</v>
      </c>
      <c r="B622" s="13" t="s">
        <v>889</v>
      </c>
      <c r="C622" s="14">
        <v>469743176</v>
      </c>
      <c r="D622" s="14" t="s">
        <v>35</v>
      </c>
      <c r="E622" s="14" t="s">
        <v>36</v>
      </c>
      <c r="F622" s="14" t="s">
        <v>26</v>
      </c>
      <c r="G622" s="15">
        <v>531</v>
      </c>
      <c r="H622" s="14" t="s">
        <v>37</v>
      </c>
      <c r="I622" s="12">
        <v>1.02</v>
      </c>
      <c r="J622" s="14" t="s">
        <v>637</v>
      </c>
    </row>
    <row r="623" spans="1:10" ht="14.4" x14ac:dyDescent="0.3">
      <c r="A623" s="14" t="s">
        <v>2859</v>
      </c>
      <c r="B623" s="13" t="s">
        <v>280</v>
      </c>
      <c r="C623" s="14">
        <v>470718742</v>
      </c>
      <c r="D623" s="14" t="s">
        <v>1566</v>
      </c>
      <c r="E623" s="16" t="s">
        <v>1596</v>
      </c>
      <c r="F623" s="16" t="s">
        <v>1597</v>
      </c>
      <c r="G623" s="15">
        <v>206</v>
      </c>
      <c r="H623" s="14" t="s">
        <v>23</v>
      </c>
      <c r="I623" s="12">
        <v>0.98939999999999995</v>
      </c>
      <c r="J623" s="14" t="s">
        <v>17</v>
      </c>
    </row>
    <row r="624" spans="1:10" ht="14.4" x14ac:dyDescent="0.3">
      <c r="A624" s="17" t="s">
        <v>2011</v>
      </c>
      <c r="B624" s="14" t="s">
        <v>280</v>
      </c>
      <c r="C624" s="14">
        <v>470718742</v>
      </c>
      <c r="D624" s="17" t="s">
        <v>1566</v>
      </c>
      <c r="E624" s="16" t="s">
        <v>1596</v>
      </c>
      <c r="F624" s="16" t="s">
        <v>1597</v>
      </c>
      <c r="G624" s="15">
        <v>206</v>
      </c>
      <c r="H624" s="24" t="s">
        <v>23</v>
      </c>
      <c r="I624" s="12">
        <v>0.98939999999999995</v>
      </c>
      <c r="J624" s="17" t="s">
        <v>17</v>
      </c>
    </row>
    <row r="625" spans="1:10" ht="14.4" x14ac:dyDescent="0.3">
      <c r="A625" s="14" t="s">
        <v>2788</v>
      </c>
      <c r="B625" s="13" t="s">
        <v>244</v>
      </c>
      <c r="C625" s="14">
        <v>474367327</v>
      </c>
      <c r="D625" s="14" t="s">
        <v>20</v>
      </c>
      <c r="E625" s="14" t="s">
        <v>21</v>
      </c>
      <c r="F625" s="14" t="s">
        <v>22</v>
      </c>
      <c r="G625" s="15">
        <v>102</v>
      </c>
      <c r="H625" s="14" t="s">
        <v>23</v>
      </c>
      <c r="I625" s="12">
        <v>0.97</v>
      </c>
      <c r="J625" s="14" t="s">
        <v>17</v>
      </c>
    </row>
    <row r="626" spans="1:10" ht="14.4" x14ac:dyDescent="0.3">
      <c r="A626" s="17" t="s">
        <v>1979</v>
      </c>
      <c r="B626" s="14" t="s">
        <v>244</v>
      </c>
      <c r="C626" s="14">
        <v>474367327</v>
      </c>
      <c r="D626" s="17" t="s">
        <v>20</v>
      </c>
      <c r="E626" s="23" t="s">
        <v>21</v>
      </c>
      <c r="F626" s="23" t="s">
        <v>22</v>
      </c>
      <c r="G626" s="15">
        <v>102</v>
      </c>
      <c r="H626" s="24" t="s">
        <v>23</v>
      </c>
      <c r="I626" s="12">
        <v>0.97</v>
      </c>
      <c r="J626" s="17" t="s">
        <v>17</v>
      </c>
    </row>
    <row r="627" spans="1:10" ht="14.4" x14ac:dyDescent="0.3">
      <c r="A627" s="14" t="s">
        <v>2131</v>
      </c>
      <c r="B627" s="13" t="s">
        <v>121</v>
      </c>
      <c r="C627" s="14">
        <v>474556143</v>
      </c>
      <c r="D627" s="14" t="s">
        <v>35</v>
      </c>
      <c r="E627" s="14" t="s">
        <v>36</v>
      </c>
      <c r="F627" s="14" t="s">
        <v>26</v>
      </c>
      <c r="G627" s="15">
        <v>522</v>
      </c>
      <c r="H627" s="14" t="s">
        <v>37</v>
      </c>
      <c r="I627" s="12">
        <v>0.98939999999999995</v>
      </c>
      <c r="J627" s="14" t="s">
        <v>17</v>
      </c>
    </row>
    <row r="628" spans="1:10" ht="14.4" x14ac:dyDescent="0.3">
      <c r="A628" s="14" t="s">
        <v>2832</v>
      </c>
      <c r="B628" s="13" t="s">
        <v>83</v>
      </c>
      <c r="C628" s="14">
        <v>474834989</v>
      </c>
      <c r="D628" s="14" t="s">
        <v>13</v>
      </c>
      <c r="E628" s="14" t="s">
        <v>14</v>
      </c>
      <c r="F628" s="14" t="s">
        <v>15</v>
      </c>
      <c r="G628" s="15">
        <v>1292</v>
      </c>
      <c r="H628" s="14" t="s">
        <v>16</v>
      </c>
      <c r="I628" s="12">
        <v>1.0669999999999999</v>
      </c>
      <c r="J628" s="14" t="s">
        <v>17</v>
      </c>
    </row>
    <row r="629" spans="1:10" ht="14.4" x14ac:dyDescent="0.3">
      <c r="A629" s="14" t="s">
        <v>2676</v>
      </c>
      <c r="B629" s="13" t="s">
        <v>118</v>
      </c>
      <c r="C629" s="14">
        <v>476427213</v>
      </c>
      <c r="D629" s="14" t="s">
        <v>20</v>
      </c>
      <c r="E629" s="14" t="s">
        <v>21</v>
      </c>
      <c r="F629" s="14" t="s">
        <v>22</v>
      </c>
      <c r="G629" s="15">
        <v>108</v>
      </c>
      <c r="H629" s="14" t="s">
        <v>23</v>
      </c>
      <c r="I629" s="12">
        <v>0.97</v>
      </c>
      <c r="J629" s="14" t="s">
        <v>17</v>
      </c>
    </row>
    <row r="630" spans="1:10" ht="14.4" x14ac:dyDescent="0.3">
      <c r="A630" s="17" t="s">
        <v>1927</v>
      </c>
      <c r="B630" s="14" t="s">
        <v>118</v>
      </c>
      <c r="C630" s="14">
        <v>476427213</v>
      </c>
      <c r="D630" s="17" t="s">
        <v>20</v>
      </c>
      <c r="E630" s="23" t="s">
        <v>21</v>
      </c>
      <c r="F630" s="23" t="s">
        <v>22</v>
      </c>
      <c r="G630" s="15">
        <v>108</v>
      </c>
      <c r="H630" s="24" t="s">
        <v>23</v>
      </c>
      <c r="I630" s="12">
        <v>0.97</v>
      </c>
      <c r="J630" s="17" t="s">
        <v>17</v>
      </c>
    </row>
    <row r="631" spans="1:10" ht="14.4" x14ac:dyDescent="0.3">
      <c r="A631" s="14" t="s">
        <v>2435</v>
      </c>
      <c r="B631" s="13" t="s">
        <v>648</v>
      </c>
      <c r="C631" s="14">
        <v>476819634</v>
      </c>
      <c r="D631" s="14" t="s">
        <v>43</v>
      </c>
      <c r="E631" s="14" t="s">
        <v>44</v>
      </c>
      <c r="F631" s="14" t="s">
        <v>45</v>
      </c>
      <c r="G631" s="15">
        <v>107</v>
      </c>
      <c r="H631" s="14" t="s">
        <v>46</v>
      </c>
      <c r="I631" s="12">
        <v>1</v>
      </c>
      <c r="J631" s="14" t="s">
        <v>637</v>
      </c>
    </row>
    <row r="632" spans="1:10" ht="14.4" x14ac:dyDescent="0.3">
      <c r="A632" s="14" t="s">
        <v>2447</v>
      </c>
      <c r="B632" s="13" t="s">
        <v>648</v>
      </c>
      <c r="C632" s="14">
        <v>476819634</v>
      </c>
      <c r="D632" s="14" t="s">
        <v>43</v>
      </c>
      <c r="E632" s="14" t="s">
        <v>44</v>
      </c>
      <c r="F632" s="14" t="s">
        <v>45</v>
      </c>
      <c r="G632" s="15">
        <v>107</v>
      </c>
      <c r="H632" s="14" t="s">
        <v>46</v>
      </c>
      <c r="I632" s="12">
        <v>1</v>
      </c>
      <c r="J632" s="14" t="s">
        <v>637</v>
      </c>
    </row>
    <row r="633" spans="1:10" ht="14.4" x14ac:dyDescent="0.3">
      <c r="A633" s="14" t="s">
        <v>2721</v>
      </c>
      <c r="B633" s="13" t="s">
        <v>389</v>
      </c>
      <c r="C633" s="14">
        <v>478490350</v>
      </c>
      <c r="D633" s="14" t="s">
        <v>35</v>
      </c>
      <c r="E633" s="14" t="s">
        <v>36</v>
      </c>
      <c r="F633" s="14" t="s">
        <v>26</v>
      </c>
      <c r="G633" s="15">
        <v>527</v>
      </c>
      <c r="H633" s="14" t="s">
        <v>37</v>
      </c>
      <c r="I633" s="12">
        <v>0.98939999999999995</v>
      </c>
      <c r="J633" s="14" t="s">
        <v>17</v>
      </c>
    </row>
    <row r="634" spans="1:10" ht="14.4" x14ac:dyDescent="0.3">
      <c r="A634" s="14" t="s">
        <v>2703</v>
      </c>
      <c r="B634" s="13" t="s">
        <v>640</v>
      </c>
      <c r="C634" s="14">
        <v>479920998</v>
      </c>
      <c r="D634" s="14" t="s">
        <v>1566</v>
      </c>
      <c r="E634" s="16" t="s">
        <v>1596</v>
      </c>
      <c r="F634" s="16" t="s">
        <v>1597</v>
      </c>
      <c r="G634" s="15">
        <v>219</v>
      </c>
      <c r="H634" s="14" t="s">
        <v>23</v>
      </c>
      <c r="I634" s="12">
        <v>1.02</v>
      </c>
      <c r="J634" s="14" t="s">
        <v>637</v>
      </c>
    </row>
    <row r="635" spans="1:10" ht="14.4" x14ac:dyDescent="0.3">
      <c r="A635" s="17" t="s">
        <v>1940</v>
      </c>
      <c r="B635" s="14" t="s">
        <v>640</v>
      </c>
      <c r="C635" s="14">
        <v>479920998</v>
      </c>
      <c r="D635" s="17" t="s">
        <v>1566</v>
      </c>
      <c r="E635" s="16" t="s">
        <v>1596</v>
      </c>
      <c r="F635" s="16" t="s">
        <v>1597</v>
      </c>
      <c r="G635" s="15">
        <v>219</v>
      </c>
      <c r="H635" s="24" t="s">
        <v>23</v>
      </c>
      <c r="I635" s="12">
        <v>1.02</v>
      </c>
      <c r="J635" s="17" t="s">
        <v>637</v>
      </c>
    </row>
    <row r="636" spans="1:10" ht="14.4" x14ac:dyDescent="0.3">
      <c r="A636" s="14" t="s">
        <v>2518</v>
      </c>
      <c r="B636" s="13" t="s">
        <v>969</v>
      </c>
      <c r="C636" s="14">
        <v>481805796</v>
      </c>
      <c r="D636" s="14" t="s">
        <v>29</v>
      </c>
      <c r="E636" s="16" t="s">
        <v>1600</v>
      </c>
      <c r="F636" s="16" t="s">
        <v>1601</v>
      </c>
      <c r="G636" s="15">
        <v>218</v>
      </c>
      <c r="H636" s="14" t="s">
        <v>23</v>
      </c>
      <c r="I636" s="12">
        <v>1</v>
      </c>
      <c r="J636" s="14" t="s">
        <v>637</v>
      </c>
    </row>
    <row r="637" spans="1:10" ht="14.4" x14ac:dyDescent="0.3">
      <c r="A637" s="14" t="s">
        <v>2351</v>
      </c>
      <c r="B637" s="13" t="s">
        <v>519</v>
      </c>
      <c r="C637" s="14">
        <v>483721543</v>
      </c>
      <c r="D637" s="14" t="s">
        <v>29</v>
      </c>
      <c r="E637" s="16" t="s">
        <v>1600</v>
      </c>
      <c r="F637" s="16" t="s">
        <v>1601</v>
      </c>
      <c r="G637" s="15">
        <v>213</v>
      </c>
      <c r="H637" s="14" t="s">
        <v>23</v>
      </c>
      <c r="I637" s="12">
        <v>0.97</v>
      </c>
      <c r="J637" s="14" t="s">
        <v>17</v>
      </c>
    </row>
    <row r="638" spans="1:10" ht="14.4" x14ac:dyDescent="0.3">
      <c r="A638" s="17" t="s">
        <v>1762</v>
      </c>
      <c r="B638" s="14" t="s">
        <v>519</v>
      </c>
      <c r="C638" s="14">
        <v>483721543</v>
      </c>
      <c r="D638" s="17" t="s">
        <v>29</v>
      </c>
      <c r="E638" s="16" t="s">
        <v>1600</v>
      </c>
      <c r="F638" s="16" t="s">
        <v>1601</v>
      </c>
      <c r="G638" s="15">
        <v>213</v>
      </c>
      <c r="H638" s="24" t="s">
        <v>23</v>
      </c>
      <c r="I638" s="12">
        <v>0.97</v>
      </c>
      <c r="J638" s="17" t="s">
        <v>17</v>
      </c>
    </row>
    <row r="639" spans="1:10" ht="14.4" x14ac:dyDescent="0.3">
      <c r="A639" s="14" t="s">
        <v>2784</v>
      </c>
      <c r="B639" s="13" t="s">
        <v>419</v>
      </c>
      <c r="C639" s="14">
        <v>484957937</v>
      </c>
      <c r="D639" s="14" t="s">
        <v>31</v>
      </c>
      <c r="E639" s="14" t="s">
        <v>32</v>
      </c>
      <c r="F639" s="14" t="s">
        <v>33</v>
      </c>
      <c r="G639" s="15">
        <v>268</v>
      </c>
      <c r="H639" s="14" t="s">
        <v>23</v>
      </c>
      <c r="I639" s="12">
        <v>0.97</v>
      </c>
      <c r="J639" s="14" t="s">
        <v>17</v>
      </c>
    </row>
    <row r="640" spans="1:10" ht="14.4" x14ac:dyDescent="0.3">
      <c r="A640" s="17" t="s">
        <v>1976</v>
      </c>
      <c r="B640" s="14" t="s">
        <v>419</v>
      </c>
      <c r="C640" s="14">
        <v>484957937</v>
      </c>
      <c r="D640" s="17" t="s">
        <v>31</v>
      </c>
      <c r="E640" s="23" t="s">
        <v>32</v>
      </c>
      <c r="F640" s="23" t="s">
        <v>33</v>
      </c>
      <c r="G640" s="15">
        <v>268</v>
      </c>
      <c r="H640" s="24" t="s">
        <v>23</v>
      </c>
      <c r="I640" s="12">
        <v>0.97</v>
      </c>
      <c r="J640" s="17" t="s">
        <v>17</v>
      </c>
    </row>
    <row r="641" spans="1:10" ht="14.4" x14ac:dyDescent="0.3">
      <c r="A641" s="14" t="s">
        <v>2670</v>
      </c>
      <c r="B641" s="13" t="s">
        <v>487</v>
      </c>
      <c r="C641" s="14">
        <v>489479727</v>
      </c>
      <c r="D641" s="14" t="s">
        <v>20</v>
      </c>
      <c r="E641" s="14" t="s">
        <v>21</v>
      </c>
      <c r="F641" s="14" t="s">
        <v>22</v>
      </c>
      <c r="G641" s="15">
        <v>104</v>
      </c>
      <c r="H641" s="14" t="s">
        <v>23</v>
      </c>
      <c r="I641" s="12">
        <v>0.97</v>
      </c>
      <c r="J641" s="14" t="s">
        <v>17</v>
      </c>
    </row>
    <row r="642" spans="1:10" ht="14.4" x14ac:dyDescent="0.3">
      <c r="A642" s="17" t="s">
        <v>1924</v>
      </c>
      <c r="B642" s="14" t="s">
        <v>487</v>
      </c>
      <c r="C642" s="14">
        <v>489479727</v>
      </c>
      <c r="D642" s="17" t="s">
        <v>20</v>
      </c>
      <c r="E642" s="23" t="s">
        <v>21</v>
      </c>
      <c r="F642" s="23" t="s">
        <v>22</v>
      </c>
      <c r="G642" s="15">
        <v>104</v>
      </c>
      <c r="H642" s="24" t="s">
        <v>23</v>
      </c>
      <c r="I642" s="12">
        <v>0.97</v>
      </c>
      <c r="J642" s="17" t="s">
        <v>17</v>
      </c>
    </row>
    <row r="643" spans="1:10" ht="14.4" x14ac:dyDescent="0.3">
      <c r="A643" s="14" t="s">
        <v>2507</v>
      </c>
      <c r="B643" s="13" t="s">
        <v>774</v>
      </c>
      <c r="C643" s="14">
        <v>490025731</v>
      </c>
      <c r="D643" s="14" t="s">
        <v>31</v>
      </c>
      <c r="E643" s="14" t="s">
        <v>32</v>
      </c>
      <c r="F643" s="14" t="s">
        <v>33</v>
      </c>
      <c r="G643" s="15">
        <v>251</v>
      </c>
      <c r="H643" s="14" t="s">
        <v>23</v>
      </c>
      <c r="I643" s="12">
        <v>1</v>
      </c>
      <c r="J643" s="14" t="s">
        <v>637</v>
      </c>
    </row>
    <row r="644" spans="1:10" ht="14.4" x14ac:dyDescent="0.3">
      <c r="A644" s="17" t="s">
        <v>1830</v>
      </c>
      <c r="B644" s="14" t="s">
        <v>774</v>
      </c>
      <c r="C644" s="14">
        <v>490025731</v>
      </c>
      <c r="D644" s="17" t="s">
        <v>31</v>
      </c>
      <c r="E644" s="23" t="s">
        <v>32</v>
      </c>
      <c r="F644" s="23" t="s">
        <v>33</v>
      </c>
      <c r="G644" s="15">
        <v>251</v>
      </c>
      <c r="H644" s="24" t="s">
        <v>23</v>
      </c>
      <c r="I644" s="12">
        <v>1</v>
      </c>
      <c r="J644" s="17" t="s">
        <v>637</v>
      </c>
    </row>
    <row r="645" spans="1:10" ht="14.4" x14ac:dyDescent="0.3">
      <c r="A645" s="14" t="s">
        <v>2904</v>
      </c>
      <c r="B645" s="13" t="s">
        <v>918</v>
      </c>
      <c r="C645" s="14">
        <v>491344481</v>
      </c>
      <c r="D645" s="14" t="s">
        <v>29</v>
      </c>
      <c r="E645" s="16" t="s">
        <v>1600</v>
      </c>
      <c r="F645" s="16" t="s">
        <v>1601</v>
      </c>
      <c r="G645" s="15">
        <v>214</v>
      </c>
      <c r="H645" s="14" t="s">
        <v>23</v>
      </c>
      <c r="I645" s="12">
        <v>1</v>
      </c>
      <c r="J645" s="14" t="s">
        <v>637</v>
      </c>
    </row>
    <row r="646" spans="1:10" ht="14.4" x14ac:dyDescent="0.3">
      <c r="A646" s="14" t="s">
        <v>2468</v>
      </c>
      <c r="B646" s="13" t="s">
        <v>363</v>
      </c>
      <c r="C646" s="14">
        <v>492236758</v>
      </c>
      <c r="D646" s="14" t="s">
        <v>31</v>
      </c>
      <c r="E646" s="14" t="s">
        <v>32</v>
      </c>
      <c r="F646" s="14" t="s">
        <v>33</v>
      </c>
      <c r="G646" s="15">
        <v>272</v>
      </c>
      <c r="H646" s="14" t="s">
        <v>23</v>
      </c>
      <c r="I646" s="12">
        <v>0.97</v>
      </c>
      <c r="J646" s="14" t="s">
        <v>17</v>
      </c>
    </row>
    <row r="647" spans="1:10" ht="14.4" x14ac:dyDescent="0.3">
      <c r="A647" s="17" t="s">
        <v>1648</v>
      </c>
      <c r="B647" s="14" t="s">
        <v>363</v>
      </c>
      <c r="C647" s="14">
        <v>492236758</v>
      </c>
      <c r="D647" s="17" t="s">
        <v>31</v>
      </c>
      <c r="E647" s="23" t="s">
        <v>32</v>
      </c>
      <c r="F647" s="23" t="s">
        <v>33</v>
      </c>
      <c r="G647" s="15">
        <v>272</v>
      </c>
      <c r="H647" s="24" t="s">
        <v>23</v>
      </c>
      <c r="I647" s="12">
        <v>0.97</v>
      </c>
      <c r="J647" s="17" t="s">
        <v>17</v>
      </c>
    </row>
    <row r="648" spans="1:10" ht="14.4" x14ac:dyDescent="0.3">
      <c r="A648" s="17" t="s">
        <v>1854</v>
      </c>
      <c r="B648" s="14" t="s">
        <v>363</v>
      </c>
      <c r="C648" s="14">
        <v>492236758</v>
      </c>
      <c r="D648" s="17" t="s">
        <v>31</v>
      </c>
      <c r="E648" s="23" t="s">
        <v>32</v>
      </c>
      <c r="F648" s="23" t="s">
        <v>33</v>
      </c>
      <c r="G648" s="15">
        <v>272</v>
      </c>
      <c r="H648" s="24" t="s">
        <v>23</v>
      </c>
      <c r="I648" s="12">
        <v>0.97</v>
      </c>
      <c r="J648" s="17" t="s">
        <v>17</v>
      </c>
    </row>
    <row r="649" spans="1:10" ht="14.4" x14ac:dyDescent="0.3">
      <c r="A649" s="14" t="s">
        <v>2251</v>
      </c>
      <c r="B649" s="13" t="s">
        <v>989</v>
      </c>
      <c r="C649" s="14">
        <v>492775884</v>
      </c>
      <c r="D649" s="14" t="s">
        <v>59</v>
      </c>
      <c r="E649" s="16" t="s">
        <v>1604</v>
      </c>
      <c r="F649" s="16" t="s">
        <v>1605</v>
      </c>
      <c r="G649" s="15">
        <v>2197</v>
      </c>
      <c r="H649" s="14" t="s">
        <v>60</v>
      </c>
      <c r="I649" s="12">
        <v>1.1000000000000001</v>
      </c>
      <c r="J649" s="14" t="s">
        <v>637</v>
      </c>
    </row>
    <row r="650" spans="1:10" ht="14.4" x14ac:dyDescent="0.3">
      <c r="A650" s="14" t="s">
        <v>3096</v>
      </c>
      <c r="B650" s="13" t="s">
        <v>309</v>
      </c>
      <c r="C650" s="14">
        <v>495898249</v>
      </c>
      <c r="D650" s="14" t="s">
        <v>31</v>
      </c>
      <c r="E650" s="14" t="s">
        <v>32</v>
      </c>
      <c r="F650" s="14" t="s">
        <v>33</v>
      </c>
      <c r="G650" s="15">
        <v>251</v>
      </c>
      <c r="H650" s="14" t="s">
        <v>23</v>
      </c>
      <c r="I650" s="12">
        <v>0.97</v>
      </c>
      <c r="J650" s="14" t="s">
        <v>17</v>
      </c>
    </row>
    <row r="651" spans="1:10" ht="14.4" x14ac:dyDescent="0.3">
      <c r="A651" s="17" t="s">
        <v>2106</v>
      </c>
      <c r="B651" s="14" t="s">
        <v>309</v>
      </c>
      <c r="C651" s="14">
        <v>495898249</v>
      </c>
      <c r="D651" s="17" t="s">
        <v>31</v>
      </c>
      <c r="E651" s="23" t="s">
        <v>32</v>
      </c>
      <c r="F651" s="23" t="s">
        <v>33</v>
      </c>
      <c r="G651" s="15">
        <v>251</v>
      </c>
      <c r="H651" s="24" t="s">
        <v>23</v>
      </c>
      <c r="I651" s="12">
        <v>0.97</v>
      </c>
      <c r="J651" s="17" t="s">
        <v>17</v>
      </c>
    </row>
    <row r="652" spans="1:10" ht="14.4" x14ac:dyDescent="0.3">
      <c r="A652" s="14" t="s">
        <v>2331</v>
      </c>
      <c r="B652" s="13" t="s">
        <v>422</v>
      </c>
      <c r="C652" s="14">
        <v>495958332</v>
      </c>
      <c r="D652" s="14" t="s">
        <v>59</v>
      </c>
      <c r="E652" s="16" t="s">
        <v>1604</v>
      </c>
      <c r="F652" s="16" t="s">
        <v>1605</v>
      </c>
      <c r="G652" s="15">
        <v>2104</v>
      </c>
      <c r="H652" s="14" t="s">
        <v>60</v>
      </c>
      <c r="I652" s="12">
        <v>1.0669999999999999</v>
      </c>
      <c r="J652" s="14" t="s">
        <v>17</v>
      </c>
    </row>
    <row r="653" spans="1:10" ht="14.4" x14ac:dyDescent="0.3">
      <c r="A653" s="14" t="s">
        <v>2517</v>
      </c>
      <c r="B653" s="13" t="s">
        <v>898</v>
      </c>
      <c r="C653" s="14">
        <v>495962918</v>
      </c>
      <c r="D653" s="14" t="s">
        <v>35</v>
      </c>
      <c r="E653" s="14" t="s">
        <v>36</v>
      </c>
      <c r="F653" s="14" t="s">
        <v>26</v>
      </c>
      <c r="G653" s="15">
        <v>549</v>
      </c>
      <c r="H653" s="14" t="s">
        <v>37</v>
      </c>
      <c r="I653" s="12">
        <v>1.02</v>
      </c>
      <c r="J653" s="14" t="s">
        <v>637</v>
      </c>
    </row>
    <row r="654" spans="1:10" ht="14.4" x14ac:dyDescent="0.3">
      <c r="A654" s="14" t="s">
        <v>2311</v>
      </c>
      <c r="B654" s="13" t="s">
        <v>893</v>
      </c>
      <c r="C654" s="14">
        <v>497340806</v>
      </c>
      <c r="D654" s="14" t="s">
        <v>59</v>
      </c>
      <c r="E654" s="16" t="s">
        <v>1604</v>
      </c>
      <c r="F654" s="16" t="s">
        <v>1605</v>
      </c>
      <c r="G654" s="15">
        <v>2137</v>
      </c>
      <c r="H654" s="14" t="s">
        <v>60</v>
      </c>
      <c r="I654" s="12">
        <v>1.1000000000000001</v>
      </c>
      <c r="J654" s="14" t="s">
        <v>637</v>
      </c>
    </row>
    <row r="655" spans="1:10" ht="14.4" x14ac:dyDescent="0.3">
      <c r="A655" s="14" t="s">
        <v>2712</v>
      </c>
      <c r="B655" s="13" t="s">
        <v>181</v>
      </c>
      <c r="C655" s="14">
        <v>497721877</v>
      </c>
      <c r="D655" s="14" t="s">
        <v>20</v>
      </c>
      <c r="E655" s="14" t="s">
        <v>21</v>
      </c>
      <c r="F655" s="14" t="s">
        <v>22</v>
      </c>
      <c r="G655" s="15">
        <v>105</v>
      </c>
      <c r="H655" s="14" t="s">
        <v>23</v>
      </c>
      <c r="I655" s="12">
        <v>0.97</v>
      </c>
      <c r="J655" s="14" t="s">
        <v>17</v>
      </c>
    </row>
    <row r="656" spans="1:10" ht="14.4" x14ac:dyDescent="0.3">
      <c r="A656" s="17" t="s">
        <v>1943</v>
      </c>
      <c r="B656" s="14" t="s">
        <v>181</v>
      </c>
      <c r="C656" s="14">
        <v>497721877</v>
      </c>
      <c r="D656" s="17" t="s">
        <v>20</v>
      </c>
      <c r="E656" s="23" t="s">
        <v>21</v>
      </c>
      <c r="F656" s="23" t="s">
        <v>22</v>
      </c>
      <c r="G656" s="15">
        <v>105</v>
      </c>
      <c r="H656" s="24" t="s">
        <v>23</v>
      </c>
      <c r="I656" s="12">
        <v>0.97</v>
      </c>
      <c r="J656" s="17" t="s">
        <v>17</v>
      </c>
    </row>
    <row r="657" spans="1:10" ht="14.4" x14ac:dyDescent="0.3">
      <c r="A657" s="14" t="s">
        <v>2506</v>
      </c>
      <c r="B657" s="13" t="s">
        <v>806</v>
      </c>
      <c r="C657" s="14">
        <v>497987403</v>
      </c>
      <c r="D657" s="14" t="s">
        <v>20</v>
      </c>
      <c r="E657" s="14" t="s">
        <v>21</v>
      </c>
      <c r="F657" s="14" t="s">
        <v>22</v>
      </c>
      <c r="G657" s="15">
        <v>104</v>
      </c>
      <c r="H657" s="14" t="s">
        <v>23</v>
      </c>
      <c r="I657" s="12">
        <v>1</v>
      </c>
      <c r="J657" s="14" t="s">
        <v>637</v>
      </c>
    </row>
    <row r="658" spans="1:10" ht="14.4" x14ac:dyDescent="0.3">
      <c r="A658" s="17" t="s">
        <v>1658</v>
      </c>
      <c r="B658" s="14" t="s">
        <v>806</v>
      </c>
      <c r="C658" s="14">
        <v>497987403</v>
      </c>
      <c r="D658" s="17" t="s">
        <v>20</v>
      </c>
      <c r="E658" s="23" t="s">
        <v>21</v>
      </c>
      <c r="F658" s="23" t="s">
        <v>22</v>
      </c>
      <c r="G658" s="15">
        <v>104</v>
      </c>
      <c r="H658" s="24" t="s">
        <v>23</v>
      </c>
      <c r="I658" s="12">
        <v>1</v>
      </c>
      <c r="J658" s="17" t="s">
        <v>637</v>
      </c>
    </row>
    <row r="659" spans="1:10" ht="14.4" x14ac:dyDescent="0.3">
      <c r="A659" s="14" t="s">
        <v>2527</v>
      </c>
      <c r="B659" s="13" t="s">
        <v>561</v>
      </c>
      <c r="C659" s="14">
        <v>501431935</v>
      </c>
      <c r="D659" s="14" t="s">
        <v>1566</v>
      </c>
      <c r="E659" s="16" t="s">
        <v>1596</v>
      </c>
      <c r="F659" s="16" t="s">
        <v>1597</v>
      </c>
      <c r="G659" s="15">
        <v>202</v>
      </c>
      <c r="H659" s="14" t="s">
        <v>23</v>
      </c>
      <c r="I659" s="12">
        <v>0.98939999999999995</v>
      </c>
      <c r="J659" s="14" t="s">
        <v>17</v>
      </c>
    </row>
    <row r="660" spans="1:10" ht="14.4" x14ac:dyDescent="0.3">
      <c r="A660" s="17" t="s">
        <v>1839</v>
      </c>
      <c r="B660" s="14" t="s">
        <v>561</v>
      </c>
      <c r="C660" s="14">
        <v>501431935</v>
      </c>
      <c r="D660" s="17" t="s">
        <v>1566</v>
      </c>
      <c r="E660" s="16" t="s">
        <v>1596</v>
      </c>
      <c r="F660" s="16" t="s">
        <v>1597</v>
      </c>
      <c r="G660" s="15">
        <v>202</v>
      </c>
      <c r="H660" s="24" t="s">
        <v>23</v>
      </c>
      <c r="I660" s="12">
        <v>0.98939999999999995</v>
      </c>
      <c r="J660" s="17" t="s">
        <v>17</v>
      </c>
    </row>
    <row r="661" spans="1:10" ht="14.4" x14ac:dyDescent="0.3">
      <c r="A661" s="14" t="s">
        <v>2434</v>
      </c>
      <c r="B661" s="13" t="s">
        <v>804</v>
      </c>
      <c r="C661" s="14">
        <v>502679717</v>
      </c>
      <c r="D661" s="14" t="s">
        <v>29</v>
      </c>
      <c r="E661" s="16" t="s">
        <v>1600</v>
      </c>
      <c r="F661" s="16" t="s">
        <v>1601</v>
      </c>
      <c r="G661" s="15">
        <v>2198</v>
      </c>
      <c r="H661" s="14" t="s">
        <v>23</v>
      </c>
      <c r="I661" s="12">
        <v>1.1000000000000001</v>
      </c>
      <c r="J661" s="14" t="s">
        <v>637</v>
      </c>
    </row>
    <row r="662" spans="1:10" ht="14.4" x14ac:dyDescent="0.3">
      <c r="A662" s="17" t="s">
        <v>1797</v>
      </c>
      <c r="B662" s="14" t="s">
        <v>804</v>
      </c>
      <c r="C662" s="14">
        <v>502679717</v>
      </c>
      <c r="D662" s="17" t="s">
        <v>29</v>
      </c>
      <c r="E662" s="16" t="s">
        <v>1600</v>
      </c>
      <c r="F662" s="16" t="s">
        <v>1601</v>
      </c>
      <c r="G662" s="15">
        <v>2198</v>
      </c>
      <c r="H662" s="24" t="s">
        <v>23</v>
      </c>
      <c r="I662" s="12">
        <v>1.1000000000000001</v>
      </c>
      <c r="J662" s="17" t="s">
        <v>637</v>
      </c>
    </row>
    <row r="663" spans="1:10" ht="14.4" x14ac:dyDescent="0.3">
      <c r="A663" s="14" t="s">
        <v>2804</v>
      </c>
      <c r="B663" s="13" t="s">
        <v>604</v>
      </c>
      <c r="C663" s="14">
        <v>506202225</v>
      </c>
      <c r="D663" s="14" t="s">
        <v>20</v>
      </c>
      <c r="E663" s="14" t="s">
        <v>21</v>
      </c>
      <c r="F663" s="14" t="s">
        <v>22</v>
      </c>
      <c r="G663" s="15">
        <v>101</v>
      </c>
      <c r="H663" s="14" t="s">
        <v>23</v>
      </c>
      <c r="I663" s="12">
        <v>0.97</v>
      </c>
      <c r="J663" s="14" t="s">
        <v>17</v>
      </c>
    </row>
    <row r="664" spans="1:10" ht="14.4" x14ac:dyDescent="0.3">
      <c r="A664" s="17" t="s">
        <v>1624</v>
      </c>
      <c r="B664" s="14" t="s">
        <v>604</v>
      </c>
      <c r="C664" s="14">
        <v>506202225</v>
      </c>
      <c r="D664" s="17" t="s">
        <v>20</v>
      </c>
      <c r="E664" s="23" t="s">
        <v>21</v>
      </c>
      <c r="F664" s="23" t="s">
        <v>22</v>
      </c>
      <c r="G664" s="15">
        <v>101</v>
      </c>
      <c r="H664" s="24" t="s">
        <v>23</v>
      </c>
      <c r="I664" s="12">
        <v>0.97</v>
      </c>
      <c r="J664" s="17" t="s">
        <v>17</v>
      </c>
    </row>
    <row r="665" spans="1:10" ht="14.4" x14ac:dyDescent="0.3">
      <c r="A665" s="14" t="s">
        <v>2615</v>
      </c>
      <c r="B665" s="13" t="s">
        <v>415</v>
      </c>
      <c r="C665" s="14">
        <v>507489599</v>
      </c>
      <c r="D665" s="14" t="s">
        <v>20</v>
      </c>
      <c r="E665" s="14" t="s">
        <v>21</v>
      </c>
      <c r="F665" s="14" t="s">
        <v>22</v>
      </c>
      <c r="G665" s="15">
        <v>100</v>
      </c>
      <c r="H665" s="14" t="s">
        <v>23</v>
      </c>
      <c r="I665" s="12">
        <v>0.97</v>
      </c>
      <c r="J665" s="14" t="s">
        <v>17</v>
      </c>
    </row>
    <row r="666" spans="1:10" ht="14.4" x14ac:dyDescent="0.3">
      <c r="A666" s="17" t="s">
        <v>1892</v>
      </c>
      <c r="B666" s="14" t="s">
        <v>415</v>
      </c>
      <c r="C666" s="14">
        <v>507489599</v>
      </c>
      <c r="D666" s="17" t="s">
        <v>20</v>
      </c>
      <c r="E666" s="23" t="s">
        <v>21</v>
      </c>
      <c r="F666" s="23" t="s">
        <v>22</v>
      </c>
      <c r="G666" s="15">
        <v>100</v>
      </c>
      <c r="H666" s="24" t="s">
        <v>23</v>
      </c>
      <c r="I666" s="12">
        <v>0.97</v>
      </c>
      <c r="J666" s="17" t="s">
        <v>17</v>
      </c>
    </row>
    <row r="667" spans="1:10" ht="14.4" x14ac:dyDescent="0.3">
      <c r="A667" s="14" t="s">
        <v>2752</v>
      </c>
      <c r="B667" s="13" t="s">
        <v>669</v>
      </c>
      <c r="C667" s="14">
        <v>508739028</v>
      </c>
      <c r="D667" s="14" t="s">
        <v>31</v>
      </c>
      <c r="E667" s="14" t="s">
        <v>32</v>
      </c>
      <c r="F667" s="14" t="s">
        <v>33</v>
      </c>
      <c r="G667" s="15">
        <v>275</v>
      </c>
      <c r="H667" s="14" t="s">
        <v>23</v>
      </c>
      <c r="I667" s="12">
        <v>1</v>
      </c>
      <c r="J667" s="14" t="s">
        <v>637</v>
      </c>
    </row>
    <row r="668" spans="1:10" ht="14.4" x14ac:dyDescent="0.3">
      <c r="A668" s="17" t="s">
        <v>1960</v>
      </c>
      <c r="B668" s="14" t="s">
        <v>669</v>
      </c>
      <c r="C668" s="14">
        <v>508739028</v>
      </c>
      <c r="D668" s="17" t="s">
        <v>31</v>
      </c>
      <c r="E668" s="23" t="s">
        <v>32</v>
      </c>
      <c r="F668" s="23" t="s">
        <v>33</v>
      </c>
      <c r="G668" s="15">
        <v>275</v>
      </c>
      <c r="H668" s="24" t="s">
        <v>23</v>
      </c>
      <c r="I668" s="12">
        <v>1</v>
      </c>
      <c r="J668" s="17" t="s">
        <v>637</v>
      </c>
    </row>
    <row r="669" spans="1:10" ht="14.4" x14ac:dyDescent="0.3">
      <c r="A669" s="14" t="s">
        <v>2150</v>
      </c>
      <c r="B669" s="13" t="s">
        <v>459</v>
      </c>
      <c r="C669" s="14">
        <v>509111317</v>
      </c>
      <c r="D669" s="14" t="s">
        <v>13</v>
      </c>
      <c r="E669" s="14" t="s">
        <v>14</v>
      </c>
      <c r="F669" s="14" t="s">
        <v>15</v>
      </c>
      <c r="G669" s="15">
        <v>1229</v>
      </c>
      <c r="H669" s="14" t="s">
        <v>16</v>
      </c>
      <c r="I669" s="12">
        <v>1.0669999999999999</v>
      </c>
      <c r="J669" s="14" t="s">
        <v>17</v>
      </c>
    </row>
    <row r="670" spans="1:10" ht="14.4" x14ac:dyDescent="0.3">
      <c r="A670" s="14" t="s">
        <v>2819</v>
      </c>
      <c r="B670" s="13" t="s">
        <v>1027</v>
      </c>
      <c r="C670" s="14">
        <v>509356991</v>
      </c>
      <c r="D670" s="14" t="s">
        <v>20</v>
      </c>
      <c r="E670" s="14" t="s">
        <v>21</v>
      </c>
      <c r="F670" s="14" t="s">
        <v>22</v>
      </c>
      <c r="G670" s="15">
        <v>107</v>
      </c>
      <c r="H670" s="14" t="s">
        <v>23</v>
      </c>
      <c r="I670" s="12">
        <v>1</v>
      </c>
      <c r="J670" s="14" t="s">
        <v>637</v>
      </c>
    </row>
    <row r="671" spans="1:10" ht="14.4" x14ac:dyDescent="0.3">
      <c r="A671" s="14" t="s">
        <v>2936</v>
      </c>
      <c r="B671" s="13" t="s">
        <v>126</v>
      </c>
      <c r="C671" s="14">
        <v>510589718</v>
      </c>
      <c r="D671" s="14" t="s">
        <v>13</v>
      </c>
      <c r="E671" s="14" t="s">
        <v>14</v>
      </c>
      <c r="F671" s="14" t="s">
        <v>15</v>
      </c>
      <c r="G671" s="15">
        <v>1263</v>
      </c>
      <c r="H671" s="14" t="s">
        <v>16</v>
      </c>
      <c r="I671" s="12">
        <v>1.0669999999999999</v>
      </c>
      <c r="J671" s="14" t="s">
        <v>17</v>
      </c>
    </row>
    <row r="672" spans="1:10" ht="14.4" x14ac:dyDescent="0.3">
      <c r="A672" s="14" t="s">
        <v>2332</v>
      </c>
      <c r="B672" s="13" t="s">
        <v>94</v>
      </c>
      <c r="C672" s="14">
        <v>511262528</v>
      </c>
      <c r="D672" s="14" t="s">
        <v>29</v>
      </c>
      <c r="E672" s="16" t="s">
        <v>1600</v>
      </c>
      <c r="F672" s="16" t="s">
        <v>1601</v>
      </c>
      <c r="G672" s="15">
        <v>216</v>
      </c>
      <c r="H672" s="14" t="s">
        <v>23</v>
      </c>
      <c r="I672" s="12">
        <v>0.97</v>
      </c>
      <c r="J672" s="14" t="s">
        <v>17</v>
      </c>
    </row>
    <row r="673" spans="1:10" ht="14.4" x14ac:dyDescent="0.3">
      <c r="A673" s="17" t="s">
        <v>1749</v>
      </c>
      <c r="B673" s="14" t="s">
        <v>94</v>
      </c>
      <c r="C673" s="14">
        <v>511262528</v>
      </c>
      <c r="D673" s="17" t="s">
        <v>29</v>
      </c>
      <c r="E673" s="16" t="s">
        <v>1600</v>
      </c>
      <c r="F673" s="16" t="s">
        <v>1601</v>
      </c>
      <c r="G673" s="15">
        <v>216</v>
      </c>
      <c r="H673" s="24" t="s">
        <v>23</v>
      </c>
      <c r="I673" s="12">
        <v>0.97</v>
      </c>
      <c r="J673" s="17" t="s">
        <v>17</v>
      </c>
    </row>
    <row r="674" spans="1:10" ht="14.4" x14ac:dyDescent="0.3">
      <c r="A674" s="14" t="s">
        <v>3041</v>
      </c>
      <c r="B674" s="13" t="s">
        <v>758</v>
      </c>
      <c r="C674" s="14">
        <v>511616899</v>
      </c>
      <c r="D674" s="14" t="s">
        <v>39</v>
      </c>
      <c r="E674" s="16" t="s">
        <v>1598</v>
      </c>
      <c r="F674" s="16" t="s">
        <v>1599</v>
      </c>
      <c r="G674" s="15">
        <v>210</v>
      </c>
      <c r="H674" s="14" t="s">
        <v>23</v>
      </c>
      <c r="I674" s="12">
        <v>1</v>
      </c>
      <c r="J674" s="14" t="s">
        <v>637</v>
      </c>
    </row>
    <row r="675" spans="1:10" ht="14.4" x14ac:dyDescent="0.3">
      <c r="A675" s="17" t="s">
        <v>2080</v>
      </c>
      <c r="B675" s="14" t="s">
        <v>758</v>
      </c>
      <c r="C675" s="14">
        <v>511616899</v>
      </c>
      <c r="D675" s="17" t="s">
        <v>39</v>
      </c>
      <c r="E675" s="16" t="s">
        <v>1598</v>
      </c>
      <c r="F675" s="16" t="s">
        <v>1599</v>
      </c>
      <c r="G675" s="15">
        <v>210</v>
      </c>
      <c r="H675" s="24" t="s">
        <v>23</v>
      </c>
      <c r="I675" s="12">
        <v>1</v>
      </c>
      <c r="J675" s="17" t="s">
        <v>637</v>
      </c>
    </row>
    <row r="676" spans="1:10" ht="14.4" x14ac:dyDescent="0.3">
      <c r="A676" s="14" t="s">
        <v>2863</v>
      </c>
      <c r="B676" s="13" t="s">
        <v>49</v>
      </c>
      <c r="C676" s="14">
        <v>512348307</v>
      </c>
      <c r="D676" s="14" t="s">
        <v>25</v>
      </c>
      <c r="E676" s="16" t="s">
        <v>1602</v>
      </c>
      <c r="F676" s="16" t="s">
        <v>1603</v>
      </c>
      <c r="G676" s="15">
        <v>201</v>
      </c>
      <c r="H676" s="14" t="s">
        <v>27</v>
      </c>
      <c r="I676" s="12">
        <v>0.98939999999999995</v>
      </c>
      <c r="J676" s="14" t="s">
        <v>17</v>
      </c>
    </row>
    <row r="677" spans="1:10" ht="14.4" x14ac:dyDescent="0.3">
      <c r="A677" s="14" t="s">
        <v>2300</v>
      </c>
      <c r="B677" s="13" t="s">
        <v>816</v>
      </c>
      <c r="C677" s="14">
        <v>513635633</v>
      </c>
      <c r="D677" s="14" t="s">
        <v>20</v>
      </c>
      <c r="E677" s="14" t="s">
        <v>21</v>
      </c>
      <c r="F677" s="14" t="s">
        <v>22</v>
      </c>
      <c r="G677" s="15">
        <v>106</v>
      </c>
      <c r="H677" s="14" t="s">
        <v>23</v>
      </c>
      <c r="I677" s="12">
        <v>1</v>
      </c>
      <c r="J677" s="14" t="s">
        <v>637</v>
      </c>
    </row>
    <row r="678" spans="1:10" ht="14.4" x14ac:dyDescent="0.3">
      <c r="A678" s="17" t="s">
        <v>1650</v>
      </c>
      <c r="B678" s="14" t="s">
        <v>816</v>
      </c>
      <c r="C678" s="14">
        <v>513635633</v>
      </c>
      <c r="D678" s="17" t="s">
        <v>20</v>
      </c>
      <c r="E678" s="23" t="s">
        <v>21</v>
      </c>
      <c r="F678" s="23" t="s">
        <v>22</v>
      </c>
      <c r="G678" s="15">
        <v>106</v>
      </c>
      <c r="H678" s="24" t="s">
        <v>23</v>
      </c>
      <c r="I678" s="15">
        <v>1</v>
      </c>
      <c r="J678" s="17" t="s">
        <v>637</v>
      </c>
    </row>
    <row r="679" spans="1:10" ht="14.4" x14ac:dyDescent="0.3">
      <c r="A679" s="14" t="s">
        <v>2945</v>
      </c>
      <c r="B679" s="13" t="s">
        <v>577</v>
      </c>
      <c r="C679" s="14">
        <v>516531248</v>
      </c>
      <c r="D679" s="14" t="s">
        <v>20</v>
      </c>
      <c r="E679" s="14" t="s">
        <v>21</v>
      </c>
      <c r="F679" s="14" t="s">
        <v>22</v>
      </c>
      <c r="G679" s="15">
        <v>107</v>
      </c>
      <c r="H679" s="14" t="s">
        <v>23</v>
      </c>
      <c r="I679" s="12">
        <v>0.97</v>
      </c>
      <c r="J679" s="14" t="s">
        <v>17</v>
      </c>
    </row>
    <row r="680" spans="1:10" ht="14.4" x14ac:dyDescent="0.3">
      <c r="A680" s="17" t="s">
        <v>2037</v>
      </c>
      <c r="B680" s="14" t="s">
        <v>577</v>
      </c>
      <c r="C680" s="14">
        <v>516531248</v>
      </c>
      <c r="D680" s="17" t="s">
        <v>20</v>
      </c>
      <c r="E680" s="23" t="s">
        <v>21</v>
      </c>
      <c r="F680" s="23" t="s">
        <v>22</v>
      </c>
      <c r="G680" s="15">
        <v>107</v>
      </c>
      <c r="H680" s="24" t="s">
        <v>23</v>
      </c>
      <c r="I680" s="12">
        <v>0.97</v>
      </c>
      <c r="J680" s="17" t="s">
        <v>17</v>
      </c>
    </row>
    <row r="681" spans="1:10" ht="14.4" x14ac:dyDescent="0.3">
      <c r="A681" s="14" t="s">
        <v>2742</v>
      </c>
      <c r="B681" s="13" t="s">
        <v>766</v>
      </c>
      <c r="C681" s="14">
        <v>517089868</v>
      </c>
      <c r="D681" s="14" t="s">
        <v>29</v>
      </c>
      <c r="E681" s="16" t="s">
        <v>1600</v>
      </c>
      <c r="F681" s="16" t="s">
        <v>1601</v>
      </c>
      <c r="G681" s="15">
        <v>202</v>
      </c>
      <c r="H681" s="14" t="s">
        <v>23</v>
      </c>
      <c r="I681" s="12">
        <v>1</v>
      </c>
      <c r="J681" s="14" t="s">
        <v>637</v>
      </c>
    </row>
    <row r="682" spans="1:10" ht="14.4" x14ac:dyDescent="0.3">
      <c r="A682" s="17" t="s">
        <v>1954</v>
      </c>
      <c r="B682" s="14" t="s">
        <v>766</v>
      </c>
      <c r="C682" s="14">
        <v>517089868</v>
      </c>
      <c r="D682" s="17" t="s">
        <v>29</v>
      </c>
      <c r="E682" s="16" t="s">
        <v>1600</v>
      </c>
      <c r="F682" s="16" t="s">
        <v>1601</v>
      </c>
      <c r="G682" s="15">
        <v>202</v>
      </c>
      <c r="H682" s="24" t="s">
        <v>23</v>
      </c>
      <c r="I682" s="12">
        <v>1</v>
      </c>
      <c r="J682" s="17" t="s">
        <v>637</v>
      </c>
    </row>
    <row r="683" spans="1:10" ht="14.4" x14ac:dyDescent="0.3">
      <c r="A683" s="14" t="s">
        <v>2259</v>
      </c>
      <c r="B683" s="13" t="s">
        <v>979</v>
      </c>
      <c r="C683" s="14">
        <v>518254406</v>
      </c>
      <c r="D683" s="14" t="s">
        <v>39</v>
      </c>
      <c r="E683" s="16" t="s">
        <v>1598</v>
      </c>
      <c r="F683" s="16" t="s">
        <v>1599</v>
      </c>
      <c r="G683" s="15">
        <v>220</v>
      </c>
      <c r="H683" s="14" t="s">
        <v>23</v>
      </c>
      <c r="I683" s="12">
        <v>1</v>
      </c>
      <c r="J683" s="14" t="s">
        <v>637</v>
      </c>
    </row>
    <row r="684" spans="1:10" ht="14.4" x14ac:dyDescent="0.3">
      <c r="A684" s="14" t="s">
        <v>2948</v>
      </c>
      <c r="B684" s="13" t="s">
        <v>130</v>
      </c>
      <c r="C684" s="14">
        <v>520885018</v>
      </c>
      <c r="D684" s="14" t="s">
        <v>35</v>
      </c>
      <c r="E684" s="14" t="s">
        <v>36</v>
      </c>
      <c r="F684" s="14" t="s">
        <v>26</v>
      </c>
      <c r="G684" s="15">
        <v>505</v>
      </c>
      <c r="H684" s="14" t="s">
        <v>37</v>
      </c>
      <c r="I684" s="12">
        <v>0.98939999999999995</v>
      </c>
      <c r="J684" s="14" t="s">
        <v>17</v>
      </c>
    </row>
    <row r="685" spans="1:10" ht="14.4" x14ac:dyDescent="0.3">
      <c r="A685" s="14" t="s">
        <v>2924</v>
      </c>
      <c r="B685" s="13" t="s">
        <v>840</v>
      </c>
      <c r="C685" s="14">
        <v>521488597</v>
      </c>
      <c r="D685" s="14" t="s">
        <v>59</v>
      </c>
      <c r="E685" s="16" t="s">
        <v>1604</v>
      </c>
      <c r="F685" s="16" t="s">
        <v>1605</v>
      </c>
      <c r="G685" s="15">
        <v>2088</v>
      </c>
      <c r="H685" s="14" t="s">
        <v>60</v>
      </c>
      <c r="I685" s="12">
        <v>1.1000000000000001</v>
      </c>
      <c r="J685" s="14" t="s">
        <v>637</v>
      </c>
    </row>
    <row r="686" spans="1:10" ht="14.4" x14ac:dyDescent="0.3">
      <c r="A686" s="14" t="s">
        <v>3021</v>
      </c>
      <c r="B686" s="13" t="s">
        <v>563</v>
      </c>
      <c r="C686" s="14">
        <v>524988296</v>
      </c>
      <c r="D686" s="14" t="s">
        <v>31</v>
      </c>
      <c r="E686" s="14" t="s">
        <v>32</v>
      </c>
      <c r="F686" s="14" t="s">
        <v>33</v>
      </c>
      <c r="G686" s="15">
        <v>261</v>
      </c>
      <c r="H686" s="14" t="s">
        <v>23</v>
      </c>
      <c r="I686" s="12">
        <v>0.97</v>
      </c>
      <c r="J686" s="14" t="s">
        <v>17</v>
      </c>
    </row>
    <row r="687" spans="1:10" ht="14.4" x14ac:dyDescent="0.3">
      <c r="A687" s="17" t="s">
        <v>1661</v>
      </c>
      <c r="B687" s="14" t="s">
        <v>563</v>
      </c>
      <c r="C687" s="14">
        <v>524988296</v>
      </c>
      <c r="D687" s="17" t="s">
        <v>31</v>
      </c>
      <c r="E687" s="23" t="s">
        <v>32</v>
      </c>
      <c r="F687" s="23" t="s">
        <v>33</v>
      </c>
      <c r="G687" s="15">
        <v>261</v>
      </c>
      <c r="H687" s="24" t="s">
        <v>23</v>
      </c>
      <c r="I687" s="12">
        <v>0.97</v>
      </c>
      <c r="J687" s="17" t="s">
        <v>17</v>
      </c>
    </row>
    <row r="688" spans="1:10" ht="14.4" x14ac:dyDescent="0.3">
      <c r="A688" s="14" t="s">
        <v>2265</v>
      </c>
      <c r="B688" s="13" t="s">
        <v>996</v>
      </c>
      <c r="C688" s="14">
        <v>525394325</v>
      </c>
      <c r="D688" s="14" t="s">
        <v>29</v>
      </c>
      <c r="E688" s="16" t="s">
        <v>1600</v>
      </c>
      <c r="F688" s="16" t="s">
        <v>1601</v>
      </c>
      <c r="G688" s="15">
        <v>201</v>
      </c>
      <c r="H688" s="14" t="s">
        <v>23</v>
      </c>
      <c r="I688" s="12">
        <v>1</v>
      </c>
      <c r="J688" s="14" t="s">
        <v>637</v>
      </c>
    </row>
    <row r="689" spans="1:10" ht="14.4" x14ac:dyDescent="0.3">
      <c r="A689" s="14" t="s">
        <v>3109</v>
      </c>
      <c r="B689" s="13" t="s">
        <v>796</v>
      </c>
      <c r="C689" s="14">
        <v>525604995</v>
      </c>
      <c r="D689" s="14" t="s">
        <v>20</v>
      </c>
      <c r="E689" s="14" t="s">
        <v>21</v>
      </c>
      <c r="F689" s="14" t="s">
        <v>22</v>
      </c>
      <c r="G689" s="15">
        <v>1274</v>
      </c>
      <c r="H689" s="14" t="s">
        <v>23</v>
      </c>
      <c r="I689" s="12">
        <v>1.1000000000000001</v>
      </c>
      <c r="J689" s="14" t="s">
        <v>637</v>
      </c>
    </row>
    <row r="690" spans="1:10" ht="14.4" x14ac:dyDescent="0.3">
      <c r="A690" s="17" t="s">
        <v>2116</v>
      </c>
      <c r="B690" s="14" t="s">
        <v>796</v>
      </c>
      <c r="C690" s="14">
        <v>525604995</v>
      </c>
      <c r="D690" s="17" t="s">
        <v>20</v>
      </c>
      <c r="E690" s="23" t="s">
        <v>21</v>
      </c>
      <c r="F690" s="23" t="s">
        <v>22</v>
      </c>
      <c r="G690" s="15">
        <v>1274</v>
      </c>
      <c r="H690" s="24" t="s">
        <v>23</v>
      </c>
      <c r="I690" s="12">
        <v>1.1000000000000001</v>
      </c>
      <c r="J690" s="17" t="s">
        <v>637</v>
      </c>
    </row>
    <row r="691" spans="1:10" ht="14.4" x14ac:dyDescent="0.3">
      <c r="A691" s="14" t="s">
        <v>2143</v>
      </c>
      <c r="B691" s="13" t="s">
        <v>381</v>
      </c>
      <c r="C691" s="14">
        <v>525866797</v>
      </c>
      <c r="D691" s="14" t="s">
        <v>31</v>
      </c>
      <c r="E691" s="14" t="s">
        <v>32</v>
      </c>
      <c r="F691" s="14" t="s">
        <v>33</v>
      </c>
      <c r="G691" s="15">
        <v>271</v>
      </c>
      <c r="H691" s="14" t="s">
        <v>23</v>
      </c>
      <c r="I691" s="12">
        <v>0.97</v>
      </c>
      <c r="J691" s="14" t="s">
        <v>17</v>
      </c>
    </row>
    <row r="692" spans="1:10" ht="14.4" x14ac:dyDescent="0.3">
      <c r="A692" s="17" t="s">
        <v>1673</v>
      </c>
      <c r="B692" s="14" t="s">
        <v>381</v>
      </c>
      <c r="C692" s="14">
        <v>525866797</v>
      </c>
      <c r="D692" s="17" t="s">
        <v>31</v>
      </c>
      <c r="E692" s="23" t="s">
        <v>32</v>
      </c>
      <c r="F692" s="23" t="s">
        <v>33</v>
      </c>
      <c r="G692" s="15">
        <v>271</v>
      </c>
      <c r="H692" s="24" t="s">
        <v>23</v>
      </c>
      <c r="I692" s="12">
        <v>0.97</v>
      </c>
      <c r="J692" s="17" t="s">
        <v>17</v>
      </c>
    </row>
    <row r="693" spans="1:10" ht="14.4" x14ac:dyDescent="0.3">
      <c r="A693" s="14" t="s">
        <v>2269</v>
      </c>
      <c r="B693" s="13" t="s">
        <v>356</v>
      </c>
      <c r="C693" s="14">
        <v>527103273</v>
      </c>
      <c r="D693" s="14" t="s">
        <v>39</v>
      </c>
      <c r="E693" s="16" t="s">
        <v>1598</v>
      </c>
      <c r="F693" s="16" t="s">
        <v>1599</v>
      </c>
      <c r="G693" s="15">
        <v>208</v>
      </c>
      <c r="H693" s="14" t="s">
        <v>23</v>
      </c>
      <c r="I693" s="12">
        <v>0.97</v>
      </c>
      <c r="J693" s="14" t="s">
        <v>17</v>
      </c>
    </row>
    <row r="694" spans="1:10" ht="14.4" x14ac:dyDescent="0.3">
      <c r="A694" s="17" t="s">
        <v>1722</v>
      </c>
      <c r="B694" s="14" t="s">
        <v>356</v>
      </c>
      <c r="C694" s="14">
        <v>527103273</v>
      </c>
      <c r="D694" s="17" t="s">
        <v>39</v>
      </c>
      <c r="E694" s="16" t="s">
        <v>1598</v>
      </c>
      <c r="F694" s="16" t="s">
        <v>1599</v>
      </c>
      <c r="G694" s="15">
        <v>208</v>
      </c>
      <c r="H694" s="24" t="s">
        <v>23</v>
      </c>
      <c r="I694" s="12">
        <v>0.97</v>
      </c>
      <c r="J694" s="17" t="s">
        <v>17</v>
      </c>
    </row>
    <row r="695" spans="1:10" ht="14.4" x14ac:dyDescent="0.3">
      <c r="A695" s="14" t="s">
        <v>3116</v>
      </c>
      <c r="B695" s="13" t="s">
        <v>762</v>
      </c>
      <c r="C695" s="14">
        <v>527645310</v>
      </c>
      <c r="D695" s="14" t="s">
        <v>20</v>
      </c>
      <c r="E695" s="14" t="s">
        <v>21</v>
      </c>
      <c r="F695" s="14" t="s">
        <v>22</v>
      </c>
      <c r="G695" s="15">
        <v>105</v>
      </c>
      <c r="H695" s="14" t="s">
        <v>23</v>
      </c>
      <c r="I695" s="12">
        <v>1</v>
      </c>
      <c r="J695" s="14" t="s">
        <v>637</v>
      </c>
    </row>
    <row r="696" spans="1:10" ht="14.4" x14ac:dyDescent="0.3">
      <c r="A696" s="17" t="s">
        <v>2120</v>
      </c>
      <c r="B696" s="14" t="s">
        <v>762</v>
      </c>
      <c r="C696" s="14">
        <v>527645310</v>
      </c>
      <c r="D696" s="17" t="s">
        <v>20</v>
      </c>
      <c r="E696" s="23" t="s">
        <v>21</v>
      </c>
      <c r="F696" s="23" t="s">
        <v>22</v>
      </c>
      <c r="G696" s="15">
        <v>105</v>
      </c>
      <c r="H696" s="24" t="s">
        <v>23</v>
      </c>
      <c r="I696" s="12">
        <v>1</v>
      </c>
      <c r="J696" s="17" t="s">
        <v>637</v>
      </c>
    </row>
    <row r="697" spans="1:10" ht="14.4" x14ac:dyDescent="0.3">
      <c r="A697" s="14" t="s">
        <v>2486</v>
      </c>
      <c r="B697" s="13" t="s">
        <v>554</v>
      </c>
      <c r="C697" s="14">
        <v>528487181</v>
      </c>
      <c r="D697" s="14" t="s">
        <v>31</v>
      </c>
      <c r="E697" s="14" t="s">
        <v>32</v>
      </c>
      <c r="F697" s="14" t="s">
        <v>33</v>
      </c>
      <c r="G697" s="15">
        <v>254</v>
      </c>
      <c r="H697" s="14" t="s">
        <v>23</v>
      </c>
      <c r="I697" s="12">
        <v>0.97</v>
      </c>
      <c r="J697" s="14" t="s">
        <v>17</v>
      </c>
    </row>
    <row r="698" spans="1:10" ht="14.4" x14ac:dyDescent="0.3">
      <c r="A698" s="17" t="s">
        <v>1818</v>
      </c>
      <c r="B698" s="14" t="s">
        <v>554</v>
      </c>
      <c r="C698" s="14">
        <v>528487181</v>
      </c>
      <c r="D698" s="17" t="s">
        <v>31</v>
      </c>
      <c r="E698" s="23" t="s">
        <v>32</v>
      </c>
      <c r="F698" s="23" t="s">
        <v>33</v>
      </c>
      <c r="G698" s="15">
        <v>254</v>
      </c>
      <c r="H698" s="24" t="s">
        <v>23</v>
      </c>
      <c r="I698" s="12">
        <v>0.97</v>
      </c>
      <c r="J698" s="17" t="s">
        <v>17</v>
      </c>
    </row>
    <row r="699" spans="1:10" ht="14.4" x14ac:dyDescent="0.3">
      <c r="A699" s="14" t="s">
        <v>2613</v>
      </c>
      <c r="B699" s="13" t="s">
        <v>237</v>
      </c>
      <c r="C699" s="14">
        <v>528686026</v>
      </c>
      <c r="D699" s="14" t="s">
        <v>1566</v>
      </c>
      <c r="E699" s="16" t="s">
        <v>1596</v>
      </c>
      <c r="F699" s="16" t="s">
        <v>1597</v>
      </c>
      <c r="G699" s="15">
        <v>206</v>
      </c>
      <c r="H699" s="14" t="s">
        <v>23</v>
      </c>
      <c r="I699" s="12">
        <v>0.98939999999999995</v>
      </c>
      <c r="J699" s="14" t="s">
        <v>17</v>
      </c>
    </row>
    <row r="700" spans="1:10" ht="14.4" x14ac:dyDescent="0.3">
      <c r="A700" s="17" t="s">
        <v>1890</v>
      </c>
      <c r="B700" s="14" t="s">
        <v>237</v>
      </c>
      <c r="C700" s="14">
        <v>528686026</v>
      </c>
      <c r="D700" s="17" t="s">
        <v>1566</v>
      </c>
      <c r="E700" s="16" t="s">
        <v>1596</v>
      </c>
      <c r="F700" s="16" t="s">
        <v>1597</v>
      </c>
      <c r="G700" s="15">
        <v>206</v>
      </c>
      <c r="H700" s="24" t="s">
        <v>23</v>
      </c>
      <c r="I700" s="12">
        <v>0.98939999999999995</v>
      </c>
      <c r="J700" s="17" t="s">
        <v>17</v>
      </c>
    </row>
    <row r="701" spans="1:10" ht="14.4" x14ac:dyDescent="0.3">
      <c r="A701" s="14" t="s">
        <v>2591</v>
      </c>
      <c r="B701" s="13" t="s">
        <v>919</v>
      </c>
      <c r="C701" s="14">
        <v>529430752</v>
      </c>
      <c r="D701" s="14" t="s">
        <v>39</v>
      </c>
      <c r="E701" s="16" t="s">
        <v>1598</v>
      </c>
      <c r="F701" s="16" t="s">
        <v>1599</v>
      </c>
      <c r="G701" s="15">
        <v>202</v>
      </c>
      <c r="H701" s="14" t="s">
        <v>23</v>
      </c>
      <c r="I701" s="12">
        <v>1</v>
      </c>
      <c r="J701" s="14" t="s">
        <v>637</v>
      </c>
    </row>
    <row r="702" spans="1:10" ht="14.4" x14ac:dyDescent="0.3">
      <c r="A702" s="14" t="s">
        <v>2829</v>
      </c>
      <c r="B702" s="13" t="s">
        <v>430</v>
      </c>
      <c r="C702" s="14">
        <v>530721117</v>
      </c>
      <c r="D702" s="14" t="s">
        <v>39</v>
      </c>
      <c r="E702" s="16" t="s">
        <v>1598</v>
      </c>
      <c r="F702" s="16" t="s">
        <v>1599</v>
      </c>
      <c r="G702" s="15">
        <v>203</v>
      </c>
      <c r="H702" s="14" t="s">
        <v>23</v>
      </c>
      <c r="I702" s="12">
        <v>0.97</v>
      </c>
      <c r="J702" s="14" t="s">
        <v>17</v>
      </c>
    </row>
    <row r="703" spans="1:10" ht="14.4" x14ac:dyDescent="0.3">
      <c r="A703" s="17" t="s">
        <v>1996</v>
      </c>
      <c r="B703" s="14" t="s">
        <v>430</v>
      </c>
      <c r="C703" s="14">
        <v>530721117</v>
      </c>
      <c r="D703" s="17" t="s">
        <v>39</v>
      </c>
      <c r="E703" s="16" t="s">
        <v>1598</v>
      </c>
      <c r="F703" s="16" t="s">
        <v>1599</v>
      </c>
      <c r="G703" s="15">
        <v>203</v>
      </c>
      <c r="H703" s="24" t="s">
        <v>23</v>
      </c>
      <c r="I703" s="12">
        <v>0.97</v>
      </c>
      <c r="J703" s="17" t="s">
        <v>17</v>
      </c>
    </row>
    <row r="704" spans="1:10" ht="14.4" x14ac:dyDescent="0.3">
      <c r="A704" s="14" t="s">
        <v>2250</v>
      </c>
      <c r="B704" s="13" t="s">
        <v>926</v>
      </c>
      <c r="C704" s="14">
        <v>530816198</v>
      </c>
      <c r="D704" s="14" t="s">
        <v>31</v>
      </c>
      <c r="E704" s="14" t="s">
        <v>32</v>
      </c>
      <c r="F704" s="14" t="s">
        <v>33</v>
      </c>
      <c r="G704" s="15">
        <v>251</v>
      </c>
      <c r="H704" s="14" t="s">
        <v>23</v>
      </c>
      <c r="I704" s="12">
        <v>1</v>
      </c>
      <c r="J704" s="14" t="s">
        <v>637</v>
      </c>
    </row>
    <row r="705" spans="1:10" ht="14.4" x14ac:dyDescent="0.3">
      <c r="A705" s="14" t="s">
        <v>3104</v>
      </c>
      <c r="B705" s="13" t="s">
        <v>795</v>
      </c>
      <c r="C705" s="14">
        <v>532306416</v>
      </c>
      <c r="D705" s="14" t="s">
        <v>39</v>
      </c>
      <c r="E705" s="16" t="s">
        <v>1598</v>
      </c>
      <c r="F705" s="16" t="s">
        <v>1599</v>
      </c>
      <c r="G705" s="15">
        <v>2129</v>
      </c>
      <c r="H705" s="14" t="s">
        <v>23</v>
      </c>
      <c r="I705" s="12">
        <v>1.1000000000000001</v>
      </c>
      <c r="J705" s="14" t="s">
        <v>637</v>
      </c>
    </row>
    <row r="706" spans="1:10" ht="14.4" x14ac:dyDescent="0.3">
      <c r="A706" s="17" t="s">
        <v>2114</v>
      </c>
      <c r="B706" s="14" t="s">
        <v>795</v>
      </c>
      <c r="C706" s="14">
        <v>532306416</v>
      </c>
      <c r="D706" s="17" t="s">
        <v>39</v>
      </c>
      <c r="E706" s="16" t="s">
        <v>1598</v>
      </c>
      <c r="F706" s="16" t="s">
        <v>1599</v>
      </c>
      <c r="G706" s="15">
        <v>2129</v>
      </c>
      <c r="H706" s="24" t="s">
        <v>23</v>
      </c>
      <c r="I706" s="12">
        <v>1.1000000000000001</v>
      </c>
      <c r="J706" s="17" t="s">
        <v>637</v>
      </c>
    </row>
    <row r="707" spans="1:10" ht="14.4" x14ac:dyDescent="0.3">
      <c r="A707" s="14" t="s">
        <v>3056</v>
      </c>
      <c r="B707" s="13" t="s">
        <v>950</v>
      </c>
      <c r="C707" s="14">
        <v>533106696</v>
      </c>
      <c r="D707" s="14" t="s">
        <v>43</v>
      </c>
      <c r="E707" s="14" t="s">
        <v>44</v>
      </c>
      <c r="F707" s="14" t="s">
        <v>45</v>
      </c>
      <c r="G707" s="15">
        <v>104</v>
      </c>
      <c r="H707" s="14" t="s">
        <v>46</v>
      </c>
      <c r="I707" s="12">
        <v>1</v>
      </c>
      <c r="J707" s="14" t="s">
        <v>637</v>
      </c>
    </row>
    <row r="708" spans="1:10" ht="14.4" x14ac:dyDescent="0.3">
      <c r="A708" s="14" t="s">
        <v>2773</v>
      </c>
      <c r="B708" s="13" t="s">
        <v>621</v>
      </c>
      <c r="C708" s="14">
        <v>534063067</v>
      </c>
      <c r="D708" s="14" t="s">
        <v>13</v>
      </c>
      <c r="E708" s="14" t="s">
        <v>14</v>
      </c>
      <c r="F708" s="14" t="s">
        <v>15</v>
      </c>
      <c r="G708" s="15">
        <v>1263</v>
      </c>
      <c r="H708" s="14" t="s">
        <v>16</v>
      </c>
      <c r="I708" s="12">
        <v>1.0669999999999999</v>
      </c>
      <c r="J708" s="14" t="s">
        <v>17</v>
      </c>
    </row>
    <row r="709" spans="1:10" ht="14.4" x14ac:dyDescent="0.3">
      <c r="A709" s="14" t="s">
        <v>3010</v>
      </c>
      <c r="B709" s="13" t="s">
        <v>925</v>
      </c>
      <c r="C709" s="14">
        <v>534645464</v>
      </c>
      <c r="D709" s="14" t="s">
        <v>35</v>
      </c>
      <c r="E709" s="14" t="s">
        <v>36</v>
      </c>
      <c r="F709" s="14" t="s">
        <v>26</v>
      </c>
      <c r="G709" s="15">
        <v>534</v>
      </c>
      <c r="H709" s="14" t="s">
        <v>37</v>
      </c>
      <c r="I709" s="12">
        <v>1.02</v>
      </c>
      <c r="J709" s="14" t="s">
        <v>637</v>
      </c>
    </row>
    <row r="710" spans="1:10" ht="14.4" x14ac:dyDescent="0.3">
      <c r="A710" s="14" t="s">
        <v>2794</v>
      </c>
      <c r="B710" s="13" t="s">
        <v>340</v>
      </c>
      <c r="C710" s="14">
        <v>535131800</v>
      </c>
      <c r="D710" s="14" t="s">
        <v>13</v>
      </c>
      <c r="E710" s="14" t="s">
        <v>14</v>
      </c>
      <c r="F710" s="14" t="s">
        <v>15</v>
      </c>
      <c r="G710" s="15">
        <v>1249</v>
      </c>
      <c r="H710" s="14" t="s">
        <v>16</v>
      </c>
      <c r="I710" s="12">
        <v>1.0669999999999999</v>
      </c>
      <c r="J710" s="14" t="s">
        <v>17</v>
      </c>
    </row>
    <row r="711" spans="1:10" ht="14.4" x14ac:dyDescent="0.3">
      <c r="A711" s="14" t="s">
        <v>2474</v>
      </c>
      <c r="B711" s="13" t="s">
        <v>204</v>
      </c>
      <c r="C711" s="14">
        <v>535134698</v>
      </c>
      <c r="D711" s="14" t="s">
        <v>29</v>
      </c>
      <c r="E711" s="16" t="s">
        <v>1600</v>
      </c>
      <c r="F711" s="16" t="s">
        <v>1601</v>
      </c>
      <c r="G711" s="15">
        <v>212</v>
      </c>
      <c r="H711" s="14" t="s">
        <v>23</v>
      </c>
      <c r="I711" s="12">
        <v>0.97</v>
      </c>
      <c r="J711" s="14" t="s">
        <v>17</v>
      </c>
    </row>
    <row r="712" spans="1:10" ht="14.4" x14ac:dyDescent="0.3">
      <c r="A712" s="17" t="s">
        <v>1814</v>
      </c>
      <c r="B712" s="14" t="s">
        <v>204</v>
      </c>
      <c r="C712" s="14">
        <v>535134698</v>
      </c>
      <c r="D712" s="17" t="s">
        <v>29</v>
      </c>
      <c r="E712" s="16" t="s">
        <v>1600</v>
      </c>
      <c r="F712" s="16" t="s">
        <v>1601</v>
      </c>
      <c r="G712" s="15">
        <v>212</v>
      </c>
      <c r="H712" s="24" t="s">
        <v>23</v>
      </c>
      <c r="I712" s="12">
        <v>0.97</v>
      </c>
      <c r="J712" s="17" t="s">
        <v>17</v>
      </c>
    </row>
    <row r="713" spans="1:10" ht="14.4" x14ac:dyDescent="0.3">
      <c r="A713" s="14" t="s">
        <v>2236</v>
      </c>
      <c r="B713" s="13" t="s">
        <v>991</v>
      </c>
      <c r="C713" s="14">
        <v>536499159</v>
      </c>
      <c r="D713" s="14" t="s">
        <v>20</v>
      </c>
      <c r="E713" s="14" t="s">
        <v>21</v>
      </c>
      <c r="F713" s="14" t="s">
        <v>22</v>
      </c>
      <c r="G713" s="15">
        <v>109</v>
      </c>
      <c r="H713" s="14" t="s">
        <v>23</v>
      </c>
      <c r="I713" s="12">
        <v>1</v>
      </c>
      <c r="J713" s="14" t="s">
        <v>637</v>
      </c>
    </row>
    <row r="714" spans="1:10" ht="14.4" x14ac:dyDescent="0.3">
      <c r="A714" s="14" t="s">
        <v>2539</v>
      </c>
      <c r="B714" s="13" t="s">
        <v>775</v>
      </c>
      <c r="C714" s="14">
        <v>543745996</v>
      </c>
      <c r="D714" s="14" t="s">
        <v>29</v>
      </c>
      <c r="E714" s="16" t="s">
        <v>1600</v>
      </c>
      <c r="F714" s="16" t="s">
        <v>1601</v>
      </c>
      <c r="G714" s="15">
        <v>201</v>
      </c>
      <c r="H714" s="14" t="s">
        <v>23</v>
      </c>
      <c r="I714" s="12">
        <v>1</v>
      </c>
      <c r="J714" s="14" t="s">
        <v>637</v>
      </c>
    </row>
    <row r="715" spans="1:10" ht="14.4" x14ac:dyDescent="0.3">
      <c r="A715" s="17" t="s">
        <v>1848</v>
      </c>
      <c r="B715" s="14" t="s">
        <v>775</v>
      </c>
      <c r="C715" s="14">
        <v>543745996</v>
      </c>
      <c r="D715" s="17" t="s">
        <v>29</v>
      </c>
      <c r="E715" s="16" t="s">
        <v>1600</v>
      </c>
      <c r="F715" s="16" t="s">
        <v>1601</v>
      </c>
      <c r="G715" s="15">
        <v>201</v>
      </c>
      <c r="H715" s="24" t="s">
        <v>23</v>
      </c>
      <c r="I715" s="12">
        <v>1</v>
      </c>
      <c r="J715" s="17" t="s">
        <v>637</v>
      </c>
    </row>
    <row r="716" spans="1:10" ht="14.4" x14ac:dyDescent="0.3">
      <c r="A716" s="14" t="s">
        <v>2217</v>
      </c>
      <c r="B716" s="13" t="s">
        <v>873</v>
      </c>
      <c r="C716" s="14">
        <v>543832009</v>
      </c>
      <c r="D716" s="14" t="s">
        <v>31</v>
      </c>
      <c r="E716" s="14" t="s">
        <v>32</v>
      </c>
      <c r="F716" s="14" t="s">
        <v>33</v>
      </c>
      <c r="G716" s="15">
        <v>267</v>
      </c>
      <c r="H716" s="14" t="s">
        <v>23</v>
      </c>
      <c r="I716" s="12">
        <v>1</v>
      </c>
      <c r="J716" s="14" t="s">
        <v>637</v>
      </c>
    </row>
    <row r="717" spans="1:10" ht="14.4" x14ac:dyDescent="0.3">
      <c r="A717" s="14" t="s">
        <v>2330</v>
      </c>
      <c r="B717" s="13" t="s">
        <v>240</v>
      </c>
      <c r="C717" s="14">
        <v>543949474</v>
      </c>
      <c r="D717" s="14" t="s">
        <v>29</v>
      </c>
      <c r="E717" s="16" t="s">
        <v>1600</v>
      </c>
      <c r="F717" s="16" t="s">
        <v>1601</v>
      </c>
      <c r="G717" s="15">
        <v>213</v>
      </c>
      <c r="H717" s="14" t="s">
        <v>23</v>
      </c>
      <c r="I717" s="12">
        <v>0.97</v>
      </c>
      <c r="J717" s="14" t="s">
        <v>17</v>
      </c>
    </row>
    <row r="718" spans="1:10" ht="14.4" x14ac:dyDescent="0.3">
      <c r="A718" s="17" t="s">
        <v>1748</v>
      </c>
      <c r="B718" s="14" t="s">
        <v>240</v>
      </c>
      <c r="C718" s="14">
        <v>543949474</v>
      </c>
      <c r="D718" s="17" t="s">
        <v>29</v>
      </c>
      <c r="E718" s="16" t="s">
        <v>1600</v>
      </c>
      <c r="F718" s="16" t="s">
        <v>1601</v>
      </c>
      <c r="G718" s="15">
        <v>213</v>
      </c>
      <c r="H718" s="24" t="s">
        <v>23</v>
      </c>
      <c r="I718" s="12">
        <v>0.97</v>
      </c>
      <c r="J718" s="17" t="s">
        <v>17</v>
      </c>
    </row>
    <row r="719" spans="1:10" ht="14.4" x14ac:dyDescent="0.3">
      <c r="A719" s="14" t="s">
        <v>2162</v>
      </c>
      <c r="B719" s="13" t="s">
        <v>131</v>
      </c>
      <c r="C719" s="14">
        <v>544489025</v>
      </c>
      <c r="D719" s="14" t="s">
        <v>31</v>
      </c>
      <c r="E719" s="14" t="s">
        <v>32</v>
      </c>
      <c r="F719" s="14" t="s">
        <v>33</v>
      </c>
      <c r="G719" s="15">
        <v>253</v>
      </c>
      <c r="H719" s="14" t="s">
        <v>23</v>
      </c>
      <c r="I719" s="12">
        <v>0.97</v>
      </c>
      <c r="J719" s="14" t="s">
        <v>17</v>
      </c>
    </row>
    <row r="720" spans="1:10" ht="14.4" x14ac:dyDescent="0.3">
      <c r="A720" s="17" t="s">
        <v>1684</v>
      </c>
      <c r="B720" s="14" t="s">
        <v>131</v>
      </c>
      <c r="C720" s="14">
        <v>544489025</v>
      </c>
      <c r="D720" s="17" t="s">
        <v>31</v>
      </c>
      <c r="E720" s="23" t="s">
        <v>32</v>
      </c>
      <c r="F720" s="23" t="s">
        <v>33</v>
      </c>
      <c r="G720" s="15">
        <v>253</v>
      </c>
      <c r="H720" s="24" t="s">
        <v>23</v>
      </c>
      <c r="I720" s="12">
        <v>0.97</v>
      </c>
      <c r="J720" s="17" t="s">
        <v>17</v>
      </c>
    </row>
    <row r="721" spans="1:10" ht="14.4" x14ac:dyDescent="0.3">
      <c r="A721" s="14" t="s">
        <v>2732</v>
      </c>
      <c r="B721" s="13" t="s">
        <v>285</v>
      </c>
      <c r="C721" s="14">
        <v>546989743</v>
      </c>
      <c r="D721" s="14" t="s">
        <v>59</v>
      </c>
      <c r="E721" s="16" t="s">
        <v>1604</v>
      </c>
      <c r="F721" s="16" t="s">
        <v>1605</v>
      </c>
      <c r="G721" s="15">
        <v>2200</v>
      </c>
      <c r="H721" s="14" t="s">
        <v>60</v>
      </c>
      <c r="I721" s="12">
        <v>1.0669999999999999</v>
      </c>
      <c r="J721" s="14" t="s">
        <v>17</v>
      </c>
    </row>
    <row r="722" spans="1:10" ht="14.4" x14ac:dyDescent="0.3">
      <c r="A722" s="14" t="s">
        <v>3079</v>
      </c>
      <c r="B722" s="13" t="s">
        <v>437</v>
      </c>
      <c r="C722" s="14">
        <v>547470287</v>
      </c>
      <c r="D722" s="14" t="s">
        <v>31</v>
      </c>
      <c r="E722" s="14" t="s">
        <v>32</v>
      </c>
      <c r="F722" s="14" t="s">
        <v>33</v>
      </c>
      <c r="G722" s="15">
        <v>263</v>
      </c>
      <c r="H722" s="14" t="s">
        <v>23</v>
      </c>
      <c r="I722" s="12">
        <v>0.97</v>
      </c>
      <c r="J722" s="14" t="s">
        <v>17</v>
      </c>
    </row>
    <row r="723" spans="1:10" ht="14.4" x14ac:dyDescent="0.3">
      <c r="A723" s="17" t="s">
        <v>2096</v>
      </c>
      <c r="B723" s="14" t="s">
        <v>437</v>
      </c>
      <c r="C723" s="14">
        <v>547470287</v>
      </c>
      <c r="D723" s="17" t="s">
        <v>31</v>
      </c>
      <c r="E723" s="23" t="s">
        <v>32</v>
      </c>
      <c r="F723" s="23" t="s">
        <v>33</v>
      </c>
      <c r="G723" s="15">
        <v>263</v>
      </c>
      <c r="H723" s="24" t="s">
        <v>23</v>
      </c>
      <c r="I723" s="12">
        <v>0.97</v>
      </c>
      <c r="J723" s="17" t="s">
        <v>17</v>
      </c>
    </row>
    <row r="724" spans="1:10" ht="14.4" x14ac:dyDescent="0.3">
      <c r="A724" s="14" t="s">
        <v>2745</v>
      </c>
      <c r="B724" s="13" t="s">
        <v>525</v>
      </c>
      <c r="C724" s="14">
        <v>548352943</v>
      </c>
      <c r="D724" s="14" t="s">
        <v>1566</v>
      </c>
      <c r="E724" s="16" t="s">
        <v>1596</v>
      </c>
      <c r="F724" s="16" t="s">
        <v>1597</v>
      </c>
      <c r="G724" s="15">
        <v>220</v>
      </c>
      <c r="H724" s="14" t="s">
        <v>23</v>
      </c>
      <c r="I724" s="12">
        <v>0.98939999999999995</v>
      </c>
      <c r="J724" s="14" t="s">
        <v>17</v>
      </c>
    </row>
    <row r="725" spans="1:10" ht="14.4" x14ac:dyDescent="0.3">
      <c r="A725" s="17" t="s">
        <v>1956</v>
      </c>
      <c r="B725" s="14" t="s">
        <v>525</v>
      </c>
      <c r="C725" s="14">
        <v>548352943</v>
      </c>
      <c r="D725" s="17" t="s">
        <v>1566</v>
      </c>
      <c r="E725" s="16" t="s">
        <v>1596</v>
      </c>
      <c r="F725" s="16" t="s">
        <v>1597</v>
      </c>
      <c r="G725" s="15">
        <v>220</v>
      </c>
      <c r="H725" s="24" t="s">
        <v>23</v>
      </c>
      <c r="I725" s="12">
        <v>0.98939999999999995</v>
      </c>
      <c r="J725" s="17" t="s">
        <v>17</v>
      </c>
    </row>
    <row r="726" spans="1:10" ht="14.4" x14ac:dyDescent="0.3">
      <c r="A726" s="14" t="s">
        <v>2221</v>
      </c>
      <c r="B726" s="13" t="s">
        <v>708</v>
      </c>
      <c r="C726" s="14">
        <v>548571071</v>
      </c>
      <c r="D726" s="14" t="s">
        <v>1566</v>
      </c>
      <c r="E726" s="16" t="s">
        <v>1596</v>
      </c>
      <c r="F726" s="16" t="s">
        <v>1597</v>
      </c>
      <c r="G726" s="15">
        <v>2145</v>
      </c>
      <c r="H726" s="14" t="s">
        <v>23</v>
      </c>
      <c r="I726" s="12">
        <v>1.1000000000000001</v>
      </c>
      <c r="J726" s="14" t="s">
        <v>637</v>
      </c>
    </row>
    <row r="727" spans="1:10" ht="14.4" x14ac:dyDescent="0.3">
      <c r="A727" s="14" t="s">
        <v>2286</v>
      </c>
      <c r="B727" s="13" t="s">
        <v>708</v>
      </c>
      <c r="C727" s="14">
        <v>548571071</v>
      </c>
      <c r="D727" s="14" t="s">
        <v>1566</v>
      </c>
      <c r="E727" s="16" t="s">
        <v>1596</v>
      </c>
      <c r="F727" s="16" t="s">
        <v>1597</v>
      </c>
      <c r="G727" s="15">
        <v>2145</v>
      </c>
      <c r="H727" s="14" t="s">
        <v>23</v>
      </c>
      <c r="I727" s="12">
        <v>1.1000000000000001</v>
      </c>
      <c r="J727" s="14" t="s">
        <v>637</v>
      </c>
    </row>
    <row r="728" spans="1:10" ht="14.4" x14ac:dyDescent="0.3">
      <c r="A728" s="17" t="s">
        <v>1707</v>
      </c>
      <c r="B728" s="14" t="s">
        <v>708</v>
      </c>
      <c r="C728" s="14">
        <v>548571071</v>
      </c>
      <c r="D728" s="17" t="s">
        <v>1566</v>
      </c>
      <c r="E728" s="16" t="s">
        <v>1596</v>
      </c>
      <c r="F728" s="16" t="s">
        <v>1597</v>
      </c>
      <c r="G728" s="15">
        <v>2145</v>
      </c>
      <c r="H728" s="24" t="s">
        <v>23</v>
      </c>
      <c r="I728" s="12">
        <v>1.1000000000000001</v>
      </c>
      <c r="J728" s="17" t="s">
        <v>637</v>
      </c>
    </row>
    <row r="729" spans="1:10" ht="14.4" x14ac:dyDescent="0.3">
      <c r="A729" s="14" t="s">
        <v>2477</v>
      </c>
      <c r="B729" s="13" t="s">
        <v>324</v>
      </c>
      <c r="C729" s="14">
        <v>548709975</v>
      </c>
      <c r="D729" s="14" t="s">
        <v>43</v>
      </c>
      <c r="E729" s="14" t="s">
        <v>44</v>
      </c>
      <c r="F729" s="14" t="s">
        <v>45</v>
      </c>
      <c r="G729" s="15">
        <v>106</v>
      </c>
      <c r="H729" s="14" t="s">
        <v>46</v>
      </c>
      <c r="I729" s="12">
        <v>0.97</v>
      </c>
      <c r="J729" s="14" t="s">
        <v>17</v>
      </c>
    </row>
    <row r="730" spans="1:10" ht="14.4" x14ac:dyDescent="0.3">
      <c r="A730" s="14" t="s">
        <v>3033</v>
      </c>
      <c r="B730" s="13" t="s">
        <v>614</v>
      </c>
      <c r="C730" s="14">
        <v>549986580</v>
      </c>
      <c r="D730" s="14" t="s">
        <v>43</v>
      </c>
      <c r="E730" s="14" t="s">
        <v>44</v>
      </c>
      <c r="F730" s="14" t="s">
        <v>45</v>
      </c>
      <c r="G730" s="15">
        <v>102</v>
      </c>
      <c r="H730" s="14" t="s">
        <v>46</v>
      </c>
      <c r="I730" s="12">
        <v>0.97</v>
      </c>
      <c r="J730" s="14" t="s">
        <v>17</v>
      </c>
    </row>
    <row r="731" spans="1:10" ht="14.4" x14ac:dyDescent="0.3">
      <c r="A731" s="14" t="s">
        <v>2751</v>
      </c>
      <c r="B731" s="13" t="s">
        <v>182</v>
      </c>
      <c r="C731" s="14">
        <v>550021051</v>
      </c>
      <c r="D731" s="14" t="s">
        <v>43</v>
      </c>
      <c r="E731" s="14" t="s">
        <v>44</v>
      </c>
      <c r="F731" s="14" t="s">
        <v>45</v>
      </c>
      <c r="G731" s="15">
        <v>110</v>
      </c>
      <c r="H731" s="14" t="s">
        <v>46</v>
      </c>
      <c r="I731" s="12">
        <v>0.97</v>
      </c>
      <c r="J731" s="14" t="s">
        <v>17</v>
      </c>
    </row>
    <row r="732" spans="1:10" ht="14.4" x14ac:dyDescent="0.3">
      <c r="A732" s="14" t="s">
        <v>2726</v>
      </c>
      <c r="B732" s="13" t="s">
        <v>812</v>
      </c>
      <c r="C732" s="14">
        <v>550677560</v>
      </c>
      <c r="D732" s="14" t="s">
        <v>1566</v>
      </c>
      <c r="E732" s="16" t="s">
        <v>1596</v>
      </c>
      <c r="F732" s="16" t="s">
        <v>1597</v>
      </c>
      <c r="G732" s="15">
        <v>217</v>
      </c>
      <c r="H732" s="14" t="s">
        <v>23</v>
      </c>
      <c r="I732" s="12">
        <v>1</v>
      </c>
      <c r="J732" s="14" t="s">
        <v>637</v>
      </c>
    </row>
    <row r="733" spans="1:10" ht="14.4" x14ac:dyDescent="0.3">
      <c r="A733" s="17" t="s">
        <v>1635</v>
      </c>
      <c r="B733" s="14" t="s">
        <v>812</v>
      </c>
      <c r="C733" s="14">
        <v>550677560</v>
      </c>
      <c r="D733" s="17" t="s">
        <v>1566</v>
      </c>
      <c r="E733" s="16" t="s">
        <v>1596</v>
      </c>
      <c r="F733" s="16" t="s">
        <v>1597</v>
      </c>
      <c r="G733" s="15">
        <v>217</v>
      </c>
      <c r="H733" s="24" t="s">
        <v>23</v>
      </c>
      <c r="I733" s="12">
        <v>1</v>
      </c>
      <c r="J733" s="17" t="s">
        <v>637</v>
      </c>
    </row>
    <row r="734" spans="1:10" ht="14.4" x14ac:dyDescent="0.3">
      <c r="A734" s="14" t="s">
        <v>2214</v>
      </c>
      <c r="B734" s="13" t="s">
        <v>105</v>
      </c>
      <c r="C734" s="14">
        <v>551232375</v>
      </c>
      <c r="D734" s="14" t="s">
        <v>43</v>
      </c>
      <c r="E734" s="14" t="s">
        <v>44</v>
      </c>
      <c r="F734" s="14" t="s">
        <v>45</v>
      </c>
      <c r="G734" s="15">
        <v>101</v>
      </c>
      <c r="H734" s="14" t="s">
        <v>46</v>
      </c>
      <c r="I734" s="12">
        <v>0.97</v>
      </c>
      <c r="J734" s="14" t="s">
        <v>17</v>
      </c>
    </row>
    <row r="735" spans="1:10" ht="14.4" x14ac:dyDescent="0.3">
      <c r="A735" s="14" t="s">
        <v>3031</v>
      </c>
      <c r="B735" s="13" t="s">
        <v>576</v>
      </c>
      <c r="C735" s="14">
        <v>551631337</v>
      </c>
      <c r="D735" s="14" t="s">
        <v>13</v>
      </c>
      <c r="E735" s="14" t="s">
        <v>14</v>
      </c>
      <c r="F735" s="14" t="s">
        <v>15</v>
      </c>
      <c r="G735" s="15">
        <v>1231</v>
      </c>
      <c r="H735" s="14" t="s">
        <v>16</v>
      </c>
      <c r="I735" s="12">
        <v>1.0669999999999999</v>
      </c>
      <c r="J735" s="14" t="s">
        <v>17</v>
      </c>
    </row>
    <row r="736" spans="1:10" ht="14.4" x14ac:dyDescent="0.3">
      <c r="A736" s="14" t="s">
        <v>3084</v>
      </c>
      <c r="B736" s="13" t="s">
        <v>684</v>
      </c>
      <c r="C736" s="14">
        <v>553394679</v>
      </c>
      <c r="D736" s="14" t="s">
        <v>43</v>
      </c>
      <c r="E736" s="14" t="s">
        <v>44</v>
      </c>
      <c r="F736" s="14" t="s">
        <v>45</v>
      </c>
      <c r="G736" s="15">
        <v>104</v>
      </c>
      <c r="H736" s="14" t="s">
        <v>46</v>
      </c>
      <c r="I736" s="12">
        <v>1</v>
      </c>
      <c r="J736" s="14" t="s">
        <v>637</v>
      </c>
    </row>
    <row r="737" spans="1:10" ht="14.4" x14ac:dyDescent="0.3">
      <c r="A737" s="14" t="s">
        <v>3085</v>
      </c>
      <c r="B737" s="13" t="s">
        <v>1026</v>
      </c>
      <c r="C737" s="14">
        <v>553443487</v>
      </c>
      <c r="D737" s="14" t="s">
        <v>13</v>
      </c>
      <c r="E737" s="14" t="s">
        <v>14</v>
      </c>
      <c r="F737" s="14" t="s">
        <v>15</v>
      </c>
      <c r="G737" s="15">
        <v>1313</v>
      </c>
      <c r="H737" s="14" t="s">
        <v>16</v>
      </c>
      <c r="I737" s="12">
        <v>1.1000000000000001</v>
      </c>
      <c r="J737" s="14" t="s">
        <v>637</v>
      </c>
    </row>
    <row r="738" spans="1:10" ht="14.4" x14ac:dyDescent="0.3">
      <c r="A738" s="14" t="s">
        <v>2889</v>
      </c>
      <c r="B738" s="13" t="s">
        <v>756</v>
      </c>
      <c r="C738" s="14">
        <v>553650262</v>
      </c>
      <c r="D738" s="14" t="s">
        <v>31</v>
      </c>
      <c r="E738" s="14" t="s">
        <v>32</v>
      </c>
      <c r="F738" s="14" t="s">
        <v>33</v>
      </c>
      <c r="G738" s="15">
        <v>271</v>
      </c>
      <c r="H738" s="14" t="s">
        <v>23</v>
      </c>
      <c r="I738" s="12">
        <v>1</v>
      </c>
      <c r="J738" s="14" t="s">
        <v>637</v>
      </c>
    </row>
    <row r="739" spans="1:10" ht="14.4" x14ac:dyDescent="0.3">
      <c r="A739" s="17" t="s">
        <v>2026</v>
      </c>
      <c r="B739" s="14" t="s">
        <v>756</v>
      </c>
      <c r="C739" s="14">
        <v>553650262</v>
      </c>
      <c r="D739" s="17" t="s">
        <v>31</v>
      </c>
      <c r="E739" s="23" t="s">
        <v>32</v>
      </c>
      <c r="F739" s="23" t="s">
        <v>33</v>
      </c>
      <c r="G739" s="15">
        <v>271</v>
      </c>
      <c r="H739" s="24" t="s">
        <v>23</v>
      </c>
      <c r="I739" s="12">
        <v>1</v>
      </c>
      <c r="J739" s="17" t="s">
        <v>637</v>
      </c>
    </row>
    <row r="740" spans="1:10" ht="14.4" x14ac:dyDescent="0.3">
      <c r="A740" s="14" t="s">
        <v>2369</v>
      </c>
      <c r="B740" s="13" t="s">
        <v>346</v>
      </c>
      <c r="C740" s="14">
        <v>555972264</v>
      </c>
      <c r="D740" s="14" t="s">
        <v>29</v>
      </c>
      <c r="E740" s="16" t="s">
        <v>1600</v>
      </c>
      <c r="F740" s="16" t="s">
        <v>1601</v>
      </c>
      <c r="G740" s="15">
        <v>208</v>
      </c>
      <c r="H740" s="14" t="s">
        <v>23</v>
      </c>
      <c r="I740" s="12">
        <v>0.97</v>
      </c>
      <c r="J740" s="14" t="s">
        <v>17</v>
      </c>
    </row>
    <row r="741" spans="1:10" ht="14.4" x14ac:dyDescent="0.3">
      <c r="A741" s="17" t="s">
        <v>1772</v>
      </c>
      <c r="B741" s="14" t="s">
        <v>346</v>
      </c>
      <c r="C741" s="14">
        <v>555972264</v>
      </c>
      <c r="D741" s="17" t="s">
        <v>29</v>
      </c>
      <c r="E741" s="16" t="s">
        <v>1600</v>
      </c>
      <c r="F741" s="16" t="s">
        <v>1601</v>
      </c>
      <c r="G741" s="15">
        <v>208</v>
      </c>
      <c r="H741" s="24" t="s">
        <v>23</v>
      </c>
      <c r="I741" s="12">
        <v>0.97</v>
      </c>
      <c r="J741" s="17" t="s">
        <v>17</v>
      </c>
    </row>
    <row r="742" spans="1:10" ht="14.4" x14ac:dyDescent="0.3">
      <c r="A742" s="14" t="s">
        <v>2991</v>
      </c>
      <c r="B742" s="13" t="s">
        <v>887</v>
      </c>
      <c r="C742" s="14">
        <v>556679512</v>
      </c>
      <c r="D742" s="14" t="s">
        <v>43</v>
      </c>
      <c r="E742" s="14" t="s">
        <v>44</v>
      </c>
      <c r="F742" s="14" t="s">
        <v>45</v>
      </c>
      <c r="G742" s="15">
        <v>109</v>
      </c>
      <c r="H742" s="14" t="s">
        <v>46</v>
      </c>
      <c r="I742" s="12">
        <v>1</v>
      </c>
      <c r="J742" s="14" t="s">
        <v>637</v>
      </c>
    </row>
    <row r="743" spans="1:10" ht="14.4" x14ac:dyDescent="0.3">
      <c r="A743" s="14" t="s">
        <v>3108</v>
      </c>
      <c r="B743" s="13" t="s">
        <v>842</v>
      </c>
      <c r="C743" s="14">
        <v>559654529</v>
      </c>
      <c r="D743" s="14" t="s">
        <v>20</v>
      </c>
      <c r="E743" s="14" t="s">
        <v>21</v>
      </c>
      <c r="F743" s="14" t="s">
        <v>22</v>
      </c>
      <c r="G743" s="15">
        <v>105</v>
      </c>
      <c r="H743" s="14" t="s">
        <v>23</v>
      </c>
      <c r="I743" s="12">
        <v>1</v>
      </c>
      <c r="J743" s="14" t="s">
        <v>637</v>
      </c>
    </row>
    <row r="744" spans="1:10" ht="14.4" x14ac:dyDescent="0.3">
      <c r="A744" s="14" t="s">
        <v>2295</v>
      </c>
      <c r="B744" s="13" t="s">
        <v>193</v>
      </c>
      <c r="C744" s="14">
        <v>561327379</v>
      </c>
      <c r="D744" s="14" t="s">
        <v>35</v>
      </c>
      <c r="E744" s="14" t="s">
        <v>36</v>
      </c>
      <c r="F744" s="14" t="s">
        <v>26</v>
      </c>
      <c r="G744" s="15">
        <v>531</v>
      </c>
      <c r="H744" s="14" t="s">
        <v>37</v>
      </c>
      <c r="I744" s="12">
        <v>0.98939999999999995</v>
      </c>
      <c r="J744" s="14" t="s">
        <v>17</v>
      </c>
    </row>
    <row r="745" spans="1:10" ht="14.4" x14ac:dyDescent="0.3">
      <c r="A745" s="14" t="s">
        <v>2364</v>
      </c>
      <c r="B745" s="13" t="s">
        <v>625</v>
      </c>
      <c r="C745" s="14">
        <v>561639389</v>
      </c>
      <c r="D745" s="14" t="s">
        <v>35</v>
      </c>
      <c r="E745" s="14" t="s">
        <v>36</v>
      </c>
      <c r="F745" s="14" t="s">
        <v>26</v>
      </c>
      <c r="G745" s="15">
        <v>549</v>
      </c>
      <c r="H745" s="14" t="s">
        <v>37</v>
      </c>
      <c r="I745" s="12">
        <v>0.98939999999999995</v>
      </c>
      <c r="J745" s="14" t="s">
        <v>17</v>
      </c>
    </row>
    <row r="746" spans="1:10" ht="14.4" x14ac:dyDescent="0.3">
      <c r="A746" s="14" t="s">
        <v>2645</v>
      </c>
      <c r="B746" s="13" t="s">
        <v>338</v>
      </c>
      <c r="C746" s="14">
        <v>562032803</v>
      </c>
      <c r="D746" s="14" t="s">
        <v>39</v>
      </c>
      <c r="E746" s="16" t="s">
        <v>1598</v>
      </c>
      <c r="F746" s="16" t="s">
        <v>1599</v>
      </c>
      <c r="G746" s="15">
        <v>213</v>
      </c>
      <c r="H746" s="14" t="s">
        <v>23</v>
      </c>
      <c r="I746" s="12">
        <v>0.97</v>
      </c>
      <c r="J746" s="14" t="s">
        <v>17</v>
      </c>
    </row>
    <row r="747" spans="1:10" ht="14.4" x14ac:dyDescent="0.3">
      <c r="A747" s="17" t="s">
        <v>1913</v>
      </c>
      <c r="B747" s="14" t="s">
        <v>338</v>
      </c>
      <c r="C747" s="14">
        <v>562032803</v>
      </c>
      <c r="D747" s="17" t="s">
        <v>39</v>
      </c>
      <c r="E747" s="16" t="s">
        <v>1598</v>
      </c>
      <c r="F747" s="16" t="s">
        <v>1599</v>
      </c>
      <c r="G747" s="15">
        <v>213</v>
      </c>
      <c r="H747" s="24" t="s">
        <v>23</v>
      </c>
      <c r="I747" s="12">
        <v>0.97</v>
      </c>
      <c r="J747" s="17" t="s">
        <v>17</v>
      </c>
    </row>
    <row r="748" spans="1:10" ht="14.4" x14ac:dyDescent="0.3">
      <c r="A748" s="14" t="s">
        <v>2886</v>
      </c>
      <c r="B748" s="13" t="s">
        <v>848</v>
      </c>
      <c r="C748" s="14">
        <v>562519029</v>
      </c>
      <c r="D748" s="14" t="s">
        <v>39</v>
      </c>
      <c r="E748" s="16" t="s">
        <v>1598</v>
      </c>
      <c r="F748" s="16" t="s">
        <v>1599</v>
      </c>
      <c r="G748" s="15">
        <v>218</v>
      </c>
      <c r="H748" s="14" t="s">
        <v>23</v>
      </c>
      <c r="I748" s="12">
        <v>1</v>
      </c>
      <c r="J748" s="14" t="s">
        <v>637</v>
      </c>
    </row>
    <row r="749" spans="1:10" ht="14.4" x14ac:dyDescent="0.3">
      <c r="A749" s="14" t="s">
        <v>2939</v>
      </c>
      <c r="B749" s="13" t="s">
        <v>187</v>
      </c>
      <c r="C749" s="14">
        <v>562569085</v>
      </c>
      <c r="D749" s="14" t="s">
        <v>39</v>
      </c>
      <c r="E749" s="16" t="s">
        <v>1598</v>
      </c>
      <c r="F749" s="16" t="s">
        <v>1599</v>
      </c>
      <c r="G749" s="15">
        <v>205</v>
      </c>
      <c r="H749" s="14" t="s">
        <v>23</v>
      </c>
      <c r="I749" s="12">
        <v>0.97</v>
      </c>
      <c r="J749" s="14" t="s">
        <v>17</v>
      </c>
    </row>
    <row r="750" spans="1:10" ht="14.4" x14ac:dyDescent="0.3">
      <c r="A750" s="17" t="s">
        <v>2033</v>
      </c>
      <c r="B750" s="14" t="s">
        <v>187</v>
      </c>
      <c r="C750" s="14">
        <v>562569085</v>
      </c>
      <c r="D750" s="17" t="s">
        <v>39</v>
      </c>
      <c r="E750" s="16" t="s">
        <v>1598</v>
      </c>
      <c r="F750" s="16" t="s">
        <v>1599</v>
      </c>
      <c r="G750" s="15">
        <v>205</v>
      </c>
      <c r="H750" s="24" t="s">
        <v>23</v>
      </c>
      <c r="I750" s="12">
        <v>0.97</v>
      </c>
      <c r="J750" s="17" t="s">
        <v>17</v>
      </c>
    </row>
    <row r="751" spans="1:10" ht="14.4" x14ac:dyDescent="0.3">
      <c r="A751" s="14" t="s">
        <v>2532</v>
      </c>
      <c r="B751" s="13" t="s">
        <v>174</v>
      </c>
      <c r="C751" s="14">
        <v>565288488</v>
      </c>
      <c r="D751" s="14" t="s">
        <v>1566</v>
      </c>
      <c r="E751" s="16" t="s">
        <v>1596</v>
      </c>
      <c r="F751" s="16" t="s">
        <v>1597</v>
      </c>
      <c r="G751" s="15">
        <v>217</v>
      </c>
      <c r="H751" s="14" t="s">
        <v>23</v>
      </c>
      <c r="I751" s="12">
        <v>0.98939999999999995</v>
      </c>
      <c r="J751" s="14" t="s">
        <v>17</v>
      </c>
    </row>
    <row r="752" spans="1:10" ht="14.4" x14ac:dyDescent="0.3">
      <c r="A752" s="17" t="s">
        <v>1842</v>
      </c>
      <c r="B752" s="14" t="s">
        <v>174</v>
      </c>
      <c r="C752" s="14">
        <v>565288488</v>
      </c>
      <c r="D752" s="17" t="s">
        <v>1566</v>
      </c>
      <c r="E752" s="16" t="s">
        <v>1596</v>
      </c>
      <c r="F752" s="16" t="s">
        <v>1597</v>
      </c>
      <c r="G752" s="15">
        <v>217</v>
      </c>
      <c r="H752" s="24" t="s">
        <v>23</v>
      </c>
      <c r="I752" s="12">
        <v>0.98939999999999995</v>
      </c>
      <c r="J752" s="17" t="s">
        <v>17</v>
      </c>
    </row>
    <row r="753" spans="1:10" ht="14.4" x14ac:dyDescent="0.3">
      <c r="A753" s="14" t="s">
        <v>2636</v>
      </c>
      <c r="B753" s="13" t="s">
        <v>348</v>
      </c>
      <c r="C753" s="14">
        <v>567639171</v>
      </c>
      <c r="D753" s="14" t="s">
        <v>59</v>
      </c>
      <c r="E753" s="16" t="s">
        <v>1604</v>
      </c>
      <c r="F753" s="16" t="s">
        <v>1605</v>
      </c>
      <c r="G753" s="15">
        <v>2181</v>
      </c>
      <c r="H753" s="14" t="s">
        <v>60</v>
      </c>
      <c r="I753" s="12">
        <v>1.0669999999999999</v>
      </c>
      <c r="J753" s="14" t="s">
        <v>17</v>
      </c>
    </row>
    <row r="754" spans="1:10" ht="14.4" x14ac:dyDescent="0.3">
      <c r="A754" s="14" t="s">
        <v>3037</v>
      </c>
      <c r="B754" s="13" t="s">
        <v>493</v>
      </c>
      <c r="C754" s="14">
        <v>568773018</v>
      </c>
      <c r="D754" s="14" t="s">
        <v>39</v>
      </c>
      <c r="E754" s="16" t="s">
        <v>1598</v>
      </c>
      <c r="F754" s="16" t="s">
        <v>1599</v>
      </c>
      <c r="G754" s="15">
        <v>216</v>
      </c>
      <c r="H754" s="14" t="s">
        <v>23</v>
      </c>
      <c r="I754" s="12">
        <v>0.97</v>
      </c>
      <c r="J754" s="14" t="s">
        <v>17</v>
      </c>
    </row>
    <row r="755" spans="1:10" ht="14.4" x14ac:dyDescent="0.3">
      <c r="A755" s="17" t="s">
        <v>2077</v>
      </c>
      <c r="B755" s="14" t="s">
        <v>493</v>
      </c>
      <c r="C755" s="14">
        <v>568773018</v>
      </c>
      <c r="D755" s="17" t="s">
        <v>39</v>
      </c>
      <c r="E755" s="16" t="s">
        <v>1598</v>
      </c>
      <c r="F755" s="16" t="s">
        <v>1599</v>
      </c>
      <c r="G755" s="15">
        <v>216</v>
      </c>
      <c r="H755" s="24" t="s">
        <v>23</v>
      </c>
      <c r="I755" s="12">
        <v>0.97</v>
      </c>
      <c r="J755" s="17" t="s">
        <v>17</v>
      </c>
    </row>
    <row r="756" spans="1:10" ht="14.4" x14ac:dyDescent="0.3">
      <c r="A756" s="14" t="s">
        <v>2685</v>
      </c>
      <c r="B756" s="13" t="s">
        <v>447</v>
      </c>
      <c r="C756" s="14">
        <v>569328951</v>
      </c>
      <c r="D756" s="14" t="s">
        <v>29</v>
      </c>
      <c r="E756" s="16" t="s">
        <v>1600</v>
      </c>
      <c r="F756" s="16" t="s">
        <v>1601</v>
      </c>
      <c r="G756" s="15">
        <v>214</v>
      </c>
      <c r="H756" s="14" t="s">
        <v>23</v>
      </c>
      <c r="I756" s="12">
        <v>0.97</v>
      </c>
      <c r="J756" s="14" t="s">
        <v>17</v>
      </c>
    </row>
    <row r="757" spans="1:10" ht="14.4" x14ac:dyDescent="0.3">
      <c r="A757" s="17" t="s">
        <v>1931</v>
      </c>
      <c r="B757" s="14" t="s">
        <v>447</v>
      </c>
      <c r="C757" s="14">
        <v>569328951</v>
      </c>
      <c r="D757" s="17" t="s">
        <v>29</v>
      </c>
      <c r="E757" s="16" t="s">
        <v>1600</v>
      </c>
      <c r="F757" s="16" t="s">
        <v>1601</v>
      </c>
      <c r="G757" s="15">
        <v>214</v>
      </c>
      <c r="H757" s="24" t="s">
        <v>23</v>
      </c>
      <c r="I757" s="12">
        <v>0.97</v>
      </c>
      <c r="J757" s="17" t="s">
        <v>17</v>
      </c>
    </row>
    <row r="758" spans="1:10" ht="14.4" x14ac:dyDescent="0.3">
      <c r="A758" s="14" t="s">
        <v>2887</v>
      </c>
      <c r="B758" s="13" t="s">
        <v>802</v>
      </c>
      <c r="C758" s="14">
        <v>569864090</v>
      </c>
      <c r="D758" s="14" t="s">
        <v>1566</v>
      </c>
      <c r="E758" s="16" t="s">
        <v>1596</v>
      </c>
      <c r="F758" s="16" t="s">
        <v>1597</v>
      </c>
      <c r="G758" s="15">
        <v>209</v>
      </c>
      <c r="H758" s="14" t="s">
        <v>23</v>
      </c>
      <c r="I758" s="12">
        <v>1</v>
      </c>
      <c r="J758" s="14" t="s">
        <v>637</v>
      </c>
    </row>
    <row r="759" spans="1:10" ht="14.4" x14ac:dyDescent="0.3">
      <c r="A759" s="17" t="s">
        <v>2024</v>
      </c>
      <c r="B759" s="14" t="s">
        <v>802</v>
      </c>
      <c r="C759" s="14">
        <v>569864090</v>
      </c>
      <c r="D759" s="17" t="s">
        <v>1566</v>
      </c>
      <c r="E759" s="16" t="s">
        <v>1596</v>
      </c>
      <c r="F759" s="16" t="s">
        <v>1597</v>
      </c>
      <c r="G759" s="15">
        <v>209</v>
      </c>
      <c r="H759" s="24" t="s">
        <v>23</v>
      </c>
      <c r="I759" s="12">
        <v>1</v>
      </c>
      <c r="J759" s="17" t="s">
        <v>637</v>
      </c>
    </row>
    <row r="760" spans="1:10" ht="14.4" x14ac:dyDescent="0.3">
      <c r="A760" s="14" t="s">
        <v>2631</v>
      </c>
      <c r="B760" s="13" t="s">
        <v>149</v>
      </c>
      <c r="C760" s="14">
        <v>570081965</v>
      </c>
      <c r="D760" s="14" t="s">
        <v>31</v>
      </c>
      <c r="E760" s="14" t="s">
        <v>32</v>
      </c>
      <c r="F760" s="14" t="s">
        <v>33</v>
      </c>
      <c r="G760" s="15">
        <v>252</v>
      </c>
      <c r="H760" s="14" t="s">
        <v>23</v>
      </c>
      <c r="I760" s="12">
        <v>0.97</v>
      </c>
      <c r="J760" s="14" t="s">
        <v>17</v>
      </c>
    </row>
    <row r="761" spans="1:10" ht="14.4" x14ac:dyDescent="0.3">
      <c r="A761" s="17" t="s">
        <v>1901</v>
      </c>
      <c r="B761" s="14" t="s">
        <v>149</v>
      </c>
      <c r="C761" s="14">
        <v>570081965</v>
      </c>
      <c r="D761" s="17" t="s">
        <v>31</v>
      </c>
      <c r="E761" s="23" t="s">
        <v>32</v>
      </c>
      <c r="F761" s="23" t="s">
        <v>33</v>
      </c>
      <c r="G761" s="15">
        <v>252</v>
      </c>
      <c r="H761" s="24" t="s">
        <v>23</v>
      </c>
      <c r="I761" s="12">
        <v>0.97</v>
      </c>
      <c r="J761" s="17" t="s">
        <v>17</v>
      </c>
    </row>
    <row r="762" spans="1:10" ht="14.4" x14ac:dyDescent="0.3">
      <c r="A762" s="14" t="s">
        <v>3001</v>
      </c>
      <c r="B762" s="13" t="s">
        <v>436</v>
      </c>
      <c r="C762" s="14">
        <v>571558524</v>
      </c>
      <c r="D762" s="14" t="s">
        <v>35</v>
      </c>
      <c r="E762" s="14" t="s">
        <v>36</v>
      </c>
      <c r="F762" s="14" t="s">
        <v>26</v>
      </c>
      <c r="G762" s="15">
        <v>529</v>
      </c>
      <c r="H762" s="14" t="s">
        <v>37</v>
      </c>
      <c r="I762" s="12">
        <v>0.98939999999999995</v>
      </c>
      <c r="J762" s="14" t="s">
        <v>17</v>
      </c>
    </row>
    <row r="763" spans="1:10" ht="14.4" x14ac:dyDescent="0.3">
      <c r="A763" s="14" t="s">
        <v>2232</v>
      </c>
      <c r="B763" s="13" t="s">
        <v>965</v>
      </c>
      <c r="C763" s="14">
        <v>572197575</v>
      </c>
      <c r="D763" s="14" t="s">
        <v>43</v>
      </c>
      <c r="E763" s="14" t="s">
        <v>44</v>
      </c>
      <c r="F763" s="14" t="s">
        <v>45</v>
      </c>
      <c r="G763" s="15">
        <v>100</v>
      </c>
      <c r="H763" s="14" t="s">
        <v>46</v>
      </c>
      <c r="I763" s="12">
        <v>1</v>
      </c>
      <c r="J763" s="14" t="s">
        <v>637</v>
      </c>
    </row>
    <row r="764" spans="1:10" ht="14.4" x14ac:dyDescent="0.3">
      <c r="A764" s="14" t="s">
        <v>2704</v>
      </c>
      <c r="B764" s="13" t="s">
        <v>499</v>
      </c>
      <c r="C764" s="14">
        <v>573674509</v>
      </c>
      <c r="D764" s="14" t="s">
        <v>35</v>
      </c>
      <c r="E764" s="14" t="s">
        <v>36</v>
      </c>
      <c r="F764" s="14" t="s">
        <v>26</v>
      </c>
      <c r="G764" s="15">
        <v>549</v>
      </c>
      <c r="H764" s="14" t="s">
        <v>37</v>
      </c>
      <c r="I764" s="12">
        <v>0.98939999999999995</v>
      </c>
      <c r="J764" s="14" t="s">
        <v>17</v>
      </c>
    </row>
    <row r="765" spans="1:10" ht="14.4" x14ac:dyDescent="0.3">
      <c r="A765" s="14" t="s">
        <v>2842</v>
      </c>
      <c r="B765" s="13" t="s">
        <v>18</v>
      </c>
      <c r="C765" s="14">
        <v>573676751</v>
      </c>
      <c r="D765" s="14" t="s">
        <v>13</v>
      </c>
      <c r="E765" s="14" t="s">
        <v>14</v>
      </c>
      <c r="F765" s="14" t="s">
        <v>15</v>
      </c>
      <c r="G765" s="15">
        <v>1318</v>
      </c>
      <c r="H765" s="14" t="s">
        <v>16</v>
      </c>
      <c r="I765" s="12">
        <v>1.0669999999999999</v>
      </c>
      <c r="J765" s="14" t="s">
        <v>17</v>
      </c>
    </row>
    <row r="766" spans="1:10" ht="14.4" x14ac:dyDescent="0.3">
      <c r="A766" s="14" t="s">
        <v>2781</v>
      </c>
      <c r="B766" s="13" t="s">
        <v>294</v>
      </c>
      <c r="C766" s="14">
        <v>574302363</v>
      </c>
      <c r="D766" s="14" t="s">
        <v>59</v>
      </c>
      <c r="E766" s="16" t="s">
        <v>1604</v>
      </c>
      <c r="F766" s="16" t="s">
        <v>1605</v>
      </c>
      <c r="G766" s="15">
        <v>2105</v>
      </c>
      <c r="H766" s="14" t="s">
        <v>60</v>
      </c>
      <c r="I766" s="12">
        <v>1.0669999999999999</v>
      </c>
      <c r="J766" s="14" t="s">
        <v>17</v>
      </c>
    </row>
    <row r="767" spans="1:10" ht="14.4" x14ac:dyDescent="0.3">
      <c r="A767" s="14" t="s">
        <v>2191</v>
      </c>
      <c r="B767" s="13" t="s">
        <v>532</v>
      </c>
      <c r="C767" s="14">
        <v>575109586</v>
      </c>
      <c r="D767" s="14" t="s">
        <v>20</v>
      </c>
      <c r="E767" s="14" t="s">
        <v>21</v>
      </c>
      <c r="F767" s="14" t="s">
        <v>22</v>
      </c>
      <c r="G767" s="15">
        <v>109</v>
      </c>
      <c r="H767" s="14" t="s">
        <v>23</v>
      </c>
      <c r="I767" s="12">
        <v>0.97</v>
      </c>
      <c r="J767" s="14" t="s">
        <v>17</v>
      </c>
    </row>
    <row r="768" spans="1:10" ht="14.4" x14ac:dyDescent="0.3">
      <c r="A768" s="17" t="s">
        <v>1633</v>
      </c>
      <c r="B768" s="14" t="s">
        <v>532</v>
      </c>
      <c r="C768" s="14">
        <v>575109586</v>
      </c>
      <c r="D768" s="17" t="s">
        <v>20</v>
      </c>
      <c r="E768" s="23" t="s">
        <v>21</v>
      </c>
      <c r="F768" s="23" t="s">
        <v>22</v>
      </c>
      <c r="G768" s="15">
        <v>109</v>
      </c>
      <c r="H768" s="24" t="s">
        <v>23</v>
      </c>
      <c r="I768" s="12">
        <v>0.97</v>
      </c>
      <c r="J768" s="17" t="s">
        <v>17</v>
      </c>
    </row>
    <row r="769" spans="1:10" ht="14.4" x14ac:dyDescent="0.3">
      <c r="A769" s="14" t="s">
        <v>3103</v>
      </c>
      <c r="B769" s="13" t="s">
        <v>750</v>
      </c>
      <c r="C769" s="14">
        <v>575380972</v>
      </c>
      <c r="D769" s="14" t="s">
        <v>39</v>
      </c>
      <c r="E769" s="16" t="s">
        <v>1598</v>
      </c>
      <c r="F769" s="16" t="s">
        <v>1599</v>
      </c>
      <c r="G769" s="15">
        <v>2188</v>
      </c>
      <c r="H769" s="14" t="s">
        <v>23</v>
      </c>
      <c r="I769" s="12">
        <v>1.1000000000000001</v>
      </c>
      <c r="J769" s="14" t="s">
        <v>637</v>
      </c>
    </row>
    <row r="770" spans="1:10" ht="14.4" x14ac:dyDescent="0.3">
      <c r="A770" s="17" t="s">
        <v>2113</v>
      </c>
      <c r="B770" s="14" t="s">
        <v>750</v>
      </c>
      <c r="C770" s="14">
        <v>575380972</v>
      </c>
      <c r="D770" s="17" t="s">
        <v>39</v>
      </c>
      <c r="E770" s="16" t="s">
        <v>1598</v>
      </c>
      <c r="F770" s="16" t="s">
        <v>1599</v>
      </c>
      <c r="G770" s="15">
        <v>2188</v>
      </c>
      <c r="H770" s="24" t="s">
        <v>23</v>
      </c>
      <c r="I770" s="12">
        <v>1.1000000000000001</v>
      </c>
      <c r="J770" s="17" t="s">
        <v>637</v>
      </c>
    </row>
    <row r="771" spans="1:10" ht="14.4" x14ac:dyDescent="0.3">
      <c r="A771" s="14" t="s">
        <v>2140</v>
      </c>
      <c r="B771" s="13" t="s">
        <v>138</v>
      </c>
      <c r="C771" s="14">
        <v>576146989</v>
      </c>
      <c r="D771" s="14" t="s">
        <v>1566</v>
      </c>
      <c r="E771" s="16" t="s">
        <v>1596</v>
      </c>
      <c r="F771" s="16" t="s">
        <v>1597</v>
      </c>
      <c r="G771" s="15">
        <v>213</v>
      </c>
      <c r="H771" s="14" t="s">
        <v>23</v>
      </c>
      <c r="I771" s="12">
        <v>0.98939999999999995</v>
      </c>
      <c r="J771" s="14" t="s">
        <v>17</v>
      </c>
    </row>
    <row r="772" spans="1:10" ht="14.4" x14ac:dyDescent="0.3">
      <c r="A772" s="17" t="s">
        <v>1629</v>
      </c>
      <c r="B772" s="14" t="s">
        <v>138</v>
      </c>
      <c r="C772" s="14">
        <v>576146989</v>
      </c>
      <c r="D772" s="17" t="s">
        <v>1566</v>
      </c>
      <c r="E772" s="16" t="s">
        <v>1596</v>
      </c>
      <c r="F772" s="16" t="s">
        <v>1597</v>
      </c>
      <c r="G772" s="15">
        <v>213</v>
      </c>
      <c r="H772" s="24" t="s">
        <v>23</v>
      </c>
      <c r="I772" s="12">
        <v>0.98939999999999995</v>
      </c>
      <c r="J772" s="17" t="s">
        <v>17</v>
      </c>
    </row>
    <row r="773" spans="1:10" ht="14.4" x14ac:dyDescent="0.3">
      <c r="A773" s="14" t="s">
        <v>2913</v>
      </c>
      <c r="B773" s="13" t="s">
        <v>902</v>
      </c>
      <c r="C773" s="14">
        <v>577517496</v>
      </c>
      <c r="D773" s="14" t="s">
        <v>59</v>
      </c>
      <c r="E773" s="16" t="s">
        <v>1604</v>
      </c>
      <c r="F773" s="16" t="s">
        <v>1605</v>
      </c>
      <c r="G773" s="15">
        <v>2125</v>
      </c>
      <c r="H773" s="14" t="s">
        <v>60</v>
      </c>
      <c r="I773" s="12">
        <v>1.1000000000000001</v>
      </c>
      <c r="J773" s="14" t="s">
        <v>637</v>
      </c>
    </row>
    <row r="774" spans="1:10" ht="14.4" x14ac:dyDescent="0.3">
      <c r="A774" s="14" t="s">
        <v>2382</v>
      </c>
      <c r="B774" s="13" t="s">
        <v>811</v>
      </c>
      <c r="C774" s="14">
        <v>578123246</v>
      </c>
      <c r="D774" s="14" t="s">
        <v>20</v>
      </c>
      <c r="E774" s="14" t="s">
        <v>21</v>
      </c>
      <c r="F774" s="14" t="s">
        <v>22</v>
      </c>
      <c r="G774" s="15">
        <v>215</v>
      </c>
      <c r="H774" s="14" t="s">
        <v>23</v>
      </c>
      <c r="I774" s="12">
        <v>1</v>
      </c>
      <c r="J774" s="14" t="s">
        <v>637</v>
      </c>
    </row>
    <row r="775" spans="1:10" ht="14.4" x14ac:dyDescent="0.3">
      <c r="A775" s="17" t="s">
        <v>1782</v>
      </c>
      <c r="B775" s="14" t="s">
        <v>811</v>
      </c>
      <c r="C775" s="14">
        <v>578123246</v>
      </c>
      <c r="D775" s="17" t="s">
        <v>20</v>
      </c>
      <c r="E775" s="23" t="s">
        <v>21</v>
      </c>
      <c r="F775" s="23" t="s">
        <v>22</v>
      </c>
      <c r="G775" s="15">
        <v>215</v>
      </c>
      <c r="H775" s="24" t="s">
        <v>23</v>
      </c>
      <c r="I775" s="12">
        <v>1</v>
      </c>
      <c r="J775" s="17" t="s">
        <v>637</v>
      </c>
    </row>
    <row r="776" spans="1:10" ht="14.4" x14ac:dyDescent="0.3">
      <c r="A776" s="14" t="s">
        <v>3122</v>
      </c>
      <c r="B776" s="13" t="s">
        <v>833</v>
      </c>
      <c r="C776" s="14">
        <v>578828197</v>
      </c>
      <c r="D776" s="14" t="s">
        <v>20</v>
      </c>
      <c r="E776" s="14" t="s">
        <v>21</v>
      </c>
      <c r="F776" s="14" t="s">
        <v>22</v>
      </c>
      <c r="G776" s="15">
        <v>102</v>
      </c>
      <c r="H776" s="14" t="s">
        <v>23</v>
      </c>
      <c r="I776" s="12">
        <v>1</v>
      </c>
      <c r="J776" s="14" t="s">
        <v>637</v>
      </c>
    </row>
    <row r="777" spans="1:10" ht="14.4" x14ac:dyDescent="0.3">
      <c r="A777" s="14" t="s">
        <v>2985</v>
      </c>
      <c r="B777" s="13" t="s">
        <v>922</v>
      </c>
      <c r="C777" s="14">
        <v>579052143</v>
      </c>
      <c r="D777" s="14" t="s">
        <v>20</v>
      </c>
      <c r="E777" s="14" t="s">
        <v>21</v>
      </c>
      <c r="F777" s="14" t="s">
        <v>22</v>
      </c>
      <c r="G777" s="15">
        <v>108</v>
      </c>
      <c r="H777" s="14" t="s">
        <v>23</v>
      </c>
      <c r="I777" s="12">
        <v>1</v>
      </c>
      <c r="J777" s="14" t="s">
        <v>637</v>
      </c>
    </row>
    <row r="778" spans="1:10" ht="14.4" x14ac:dyDescent="0.3">
      <c r="A778" s="14" t="s">
        <v>2892</v>
      </c>
      <c r="B778" s="13" t="s">
        <v>966</v>
      </c>
      <c r="C778" s="14">
        <v>581200957</v>
      </c>
      <c r="D778" s="14" t="s">
        <v>25</v>
      </c>
      <c r="E778" s="16" t="s">
        <v>1602</v>
      </c>
      <c r="F778" s="16" t="s">
        <v>1603</v>
      </c>
      <c r="G778" s="15">
        <v>211</v>
      </c>
      <c r="H778" s="14" t="s">
        <v>27</v>
      </c>
      <c r="I778" s="12">
        <v>1.02</v>
      </c>
      <c r="J778" s="14" t="s">
        <v>637</v>
      </c>
    </row>
    <row r="779" spans="1:10" ht="14.4" x14ac:dyDescent="0.3">
      <c r="A779" s="14" t="s">
        <v>2803</v>
      </c>
      <c r="B779" s="13" t="s">
        <v>513</v>
      </c>
      <c r="C779" s="14">
        <v>582409335</v>
      </c>
      <c r="D779" s="14" t="s">
        <v>13</v>
      </c>
      <c r="E779" s="14" t="s">
        <v>14</v>
      </c>
      <c r="F779" s="14" t="s">
        <v>15</v>
      </c>
      <c r="G779" s="15">
        <v>1294</v>
      </c>
      <c r="H779" s="14" t="s">
        <v>16</v>
      </c>
      <c r="I779" s="12">
        <v>1.0669999999999999</v>
      </c>
      <c r="J779" s="14" t="s">
        <v>17</v>
      </c>
    </row>
    <row r="780" spans="1:10" ht="14.4" x14ac:dyDescent="0.3">
      <c r="A780" s="14" t="s">
        <v>2270</v>
      </c>
      <c r="B780" s="13" t="s">
        <v>441</v>
      </c>
      <c r="C780" s="14">
        <v>583285029</v>
      </c>
      <c r="D780" s="14" t="s">
        <v>13</v>
      </c>
      <c r="E780" s="14" t="s">
        <v>14</v>
      </c>
      <c r="F780" s="14" t="s">
        <v>15</v>
      </c>
      <c r="G780" s="15">
        <v>1207</v>
      </c>
      <c r="H780" s="14" t="s">
        <v>16</v>
      </c>
      <c r="I780" s="12">
        <v>1.0669999999999999</v>
      </c>
      <c r="J780" s="14" t="s">
        <v>17</v>
      </c>
    </row>
    <row r="781" spans="1:10" ht="14.4" x14ac:dyDescent="0.3">
      <c r="A781" s="14" t="s">
        <v>2572</v>
      </c>
      <c r="B781" s="13" t="s">
        <v>652</v>
      </c>
      <c r="C781" s="14">
        <v>584643138</v>
      </c>
      <c r="D781" s="14" t="s">
        <v>29</v>
      </c>
      <c r="E781" s="16" t="s">
        <v>1600</v>
      </c>
      <c r="F781" s="16" t="s">
        <v>1601</v>
      </c>
      <c r="G781" s="15">
        <v>218</v>
      </c>
      <c r="H781" s="14" t="s">
        <v>23</v>
      </c>
      <c r="I781" s="12">
        <v>1</v>
      </c>
      <c r="J781" s="14" t="s">
        <v>637</v>
      </c>
    </row>
    <row r="782" spans="1:10" ht="14.4" x14ac:dyDescent="0.3">
      <c r="A782" s="17" t="s">
        <v>1864</v>
      </c>
      <c r="B782" s="14" t="s">
        <v>652</v>
      </c>
      <c r="C782" s="14">
        <v>584643138</v>
      </c>
      <c r="D782" s="17" t="s">
        <v>29</v>
      </c>
      <c r="E782" s="16" t="s">
        <v>1600</v>
      </c>
      <c r="F782" s="16" t="s">
        <v>1601</v>
      </c>
      <c r="G782" s="15">
        <v>218</v>
      </c>
      <c r="H782" s="24" t="s">
        <v>23</v>
      </c>
      <c r="I782" s="12">
        <v>1</v>
      </c>
      <c r="J782" s="17" t="s">
        <v>637</v>
      </c>
    </row>
    <row r="783" spans="1:10" ht="14.4" x14ac:dyDescent="0.3">
      <c r="A783" s="14" t="s">
        <v>2522</v>
      </c>
      <c r="B783" s="13" t="s">
        <v>500</v>
      </c>
      <c r="C783" s="14">
        <v>587934972</v>
      </c>
      <c r="D783" s="14" t="s">
        <v>31</v>
      </c>
      <c r="E783" s="14" t="s">
        <v>32</v>
      </c>
      <c r="F783" s="14" t="s">
        <v>33</v>
      </c>
      <c r="G783" s="15">
        <v>259</v>
      </c>
      <c r="H783" s="14" t="s">
        <v>23</v>
      </c>
      <c r="I783" s="12">
        <v>0.97</v>
      </c>
      <c r="J783" s="14" t="s">
        <v>17</v>
      </c>
    </row>
    <row r="784" spans="1:10" ht="14.4" x14ac:dyDescent="0.3">
      <c r="A784" s="17" t="s">
        <v>1640</v>
      </c>
      <c r="B784" s="14" t="s">
        <v>500</v>
      </c>
      <c r="C784" s="14">
        <v>587934972</v>
      </c>
      <c r="D784" s="17" t="s">
        <v>31</v>
      </c>
      <c r="E784" s="23" t="s">
        <v>32</v>
      </c>
      <c r="F784" s="23" t="s">
        <v>33</v>
      </c>
      <c r="G784" s="15">
        <v>259</v>
      </c>
      <c r="H784" s="24" t="s">
        <v>23</v>
      </c>
      <c r="I784" s="12">
        <v>0.97</v>
      </c>
      <c r="J784" s="17" t="s">
        <v>17</v>
      </c>
    </row>
    <row r="785" spans="1:10" ht="14.4" x14ac:dyDescent="0.3">
      <c r="A785" s="14" t="s">
        <v>1616</v>
      </c>
      <c r="B785" s="13" t="s">
        <v>790</v>
      </c>
      <c r="C785" s="14">
        <v>589709431</v>
      </c>
      <c r="D785" s="14" t="s">
        <v>39</v>
      </c>
      <c r="E785" s="16" t="s">
        <v>1598</v>
      </c>
      <c r="F785" s="16" t="s">
        <v>1599</v>
      </c>
      <c r="G785" s="15">
        <v>207</v>
      </c>
      <c r="H785" s="14" t="s">
        <v>23</v>
      </c>
      <c r="I785" s="12">
        <v>1.02</v>
      </c>
      <c r="J785" s="14" t="s">
        <v>637</v>
      </c>
    </row>
    <row r="786" spans="1:10" ht="14.4" x14ac:dyDescent="0.3">
      <c r="A786" s="17" t="s">
        <v>1953</v>
      </c>
      <c r="B786" s="14" t="s">
        <v>790</v>
      </c>
      <c r="C786" s="14">
        <v>589709431</v>
      </c>
      <c r="D786" s="17" t="s">
        <v>39</v>
      </c>
      <c r="E786" s="16" t="s">
        <v>1598</v>
      </c>
      <c r="F786" s="16" t="s">
        <v>1599</v>
      </c>
      <c r="G786" s="15">
        <v>207</v>
      </c>
      <c r="H786" s="24" t="s">
        <v>23</v>
      </c>
      <c r="I786" s="12">
        <v>1.02</v>
      </c>
      <c r="J786" s="17" t="s">
        <v>637</v>
      </c>
    </row>
    <row r="787" spans="1:10" ht="14.4" x14ac:dyDescent="0.3">
      <c r="A787" s="14" t="s">
        <v>2245</v>
      </c>
      <c r="B787" s="13" t="s">
        <v>1011</v>
      </c>
      <c r="C787" s="14">
        <v>589932908</v>
      </c>
      <c r="D787" s="14" t="s">
        <v>25</v>
      </c>
      <c r="E787" s="16" t="s">
        <v>1602</v>
      </c>
      <c r="F787" s="16" t="s">
        <v>1603</v>
      </c>
      <c r="G787" s="15">
        <v>217</v>
      </c>
      <c r="H787" s="14" t="s">
        <v>27</v>
      </c>
      <c r="I787" s="12">
        <v>1.02</v>
      </c>
      <c r="J787" s="14" t="s">
        <v>637</v>
      </c>
    </row>
    <row r="788" spans="1:10" ht="14.4" x14ac:dyDescent="0.3">
      <c r="A788" s="14" t="s">
        <v>2622</v>
      </c>
      <c r="B788" s="13" t="s">
        <v>151</v>
      </c>
      <c r="C788" s="14">
        <v>590092568</v>
      </c>
      <c r="D788" s="14" t="s">
        <v>39</v>
      </c>
      <c r="E788" s="16" t="s">
        <v>1598</v>
      </c>
      <c r="F788" s="16" t="s">
        <v>1599</v>
      </c>
      <c r="G788" s="15">
        <v>211</v>
      </c>
      <c r="H788" s="14" t="s">
        <v>23</v>
      </c>
      <c r="I788" s="12">
        <v>0.97</v>
      </c>
      <c r="J788" s="14" t="s">
        <v>17</v>
      </c>
    </row>
    <row r="789" spans="1:10" ht="14.4" x14ac:dyDescent="0.3">
      <c r="A789" s="17" t="s">
        <v>1895</v>
      </c>
      <c r="B789" s="14" t="s">
        <v>151</v>
      </c>
      <c r="C789" s="14">
        <v>590092568</v>
      </c>
      <c r="D789" s="17" t="s">
        <v>39</v>
      </c>
      <c r="E789" s="16" t="s">
        <v>1598</v>
      </c>
      <c r="F789" s="16" t="s">
        <v>1599</v>
      </c>
      <c r="G789" s="15">
        <v>211</v>
      </c>
      <c r="H789" s="24" t="s">
        <v>23</v>
      </c>
      <c r="I789" s="12">
        <v>0.97</v>
      </c>
      <c r="J789" s="17" t="s">
        <v>17</v>
      </c>
    </row>
    <row r="790" spans="1:10" ht="14.4" x14ac:dyDescent="0.3">
      <c r="A790" s="14" t="s">
        <v>2432</v>
      </c>
      <c r="B790" s="13" t="s">
        <v>761</v>
      </c>
      <c r="C790" s="14">
        <v>590119808</v>
      </c>
      <c r="D790" s="14" t="s">
        <v>20</v>
      </c>
      <c r="E790" s="14" t="s">
        <v>21</v>
      </c>
      <c r="F790" s="14" t="s">
        <v>22</v>
      </c>
      <c r="G790" s="15">
        <v>107</v>
      </c>
      <c r="H790" s="14" t="s">
        <v>23</v>
      </c>
      <c r="I790" s="12">
        <v>1</v>
      </c>
      <c r="J790" s="14" t="s">
        <v>637</v>
      </c>
    </row>
    <row r="791" spans="1:10" ht="14.4" x14ac:dyDescent="0.3">
      <c r="A791" s="17" t="s">
        <v>1795</v>
      </c>
      <c r="B791" s="14" t="s">
        <v>761</v>
      </c>
      <c r="C791" s="14">
        <v>590119808</v>
      </c>
      <c r="D791" s="17" t="s">
        <v>20</v>
      </c>
      <c r="E791" s="23" t="s">
        <v>21</v>
      </c>
      <c r="F791" s="23" t="s">
        <v>22</v>
      </c>
      <c r="G791" s="15">
        <v>107</v>
      </c>
      <c r="H791" s="24" t="s">
        <v>23</v>
      </c>
      <c r="I791" s="12">
        <v>1</v>
      </c>
      <c r="J791" s="17" t="s">
        <v>637</v>
      </c>
    </row>
    <row r="792" spans="1:10" ht="14.4" x14ac:dyDescent="0.3">
      <c r="A792" s="14" t="s">
        <v>2937</v>
      </c>
      <c r="B792" s="13" t="s">
        <v>378</v>
      </c>
      <c r="C792" s="14">
        <v>590731238</v>
      </c>
      <c r="D792" s="14" t="s">
        <v>43</v>
      </c>
      <c r="E792" s="14" t="s">
        <v>44</v>
      </c>
      <c r="F792" s="14" t="s">
        <v>45</v>
      </c>
      <c r="G792" s="15">
        <v>107</v>
      </c>
      <c r="H792" s="14" t="s">
        <v>46</v>
      </c>
      <c r="I792" s="12">
        <v>0.97</v>
      </c>
      <c r="J792" s="14" t="s">
        <v>17</v>
      </c>
    </row>
    <row r="793" spans="1:10" ht="14.4" x14ac:dyDescent="0.3">
      <c r="A793" s="14" t="s">
        <v>2274</v>
      </c>
      <c r="B793" s="13" t="s">
        <v>322</v>
      </c>
      <c r="C793" s="14">
        <v>591745339</v>
      </c>
      <c r="D793" s="14" t="s">
        <v>13</v>
      </c>
      <c r="E793" s="14" t="s">
        <v>14</v>
      </c>
      <c r="F793" s="14" t="s">
        <v>15</v>
      </c>
      <c r="G793" s="15">
        <v>1303</v>
      </c>
      <c r="H793" s="14" t="s">
        <v>16</v>
      </c>
      <c r="I793" s="12">
        <v>1.0669999999999999</v>
      </c>
      <c r="J793" s="14" t="s">
        <v>17</v>
      </c>
    </row>
    <row r="794" spans="1:10" ht="14.4" x14ac:dyDescent="0.3">
      <c r="A794" s="14" t="s">
        <v>2705</v>
      </c>
      <c r="B794" s="13" t="s">
        <v>626</v>
      </c>
      <c r="C794" s="14">
        <v>592248712</v>
      </c>
      <c r="D794" s="14" t="s">
        <v>31</v>
      </c>
      <c r="E794" s="14" t="s">
        <v>32</v>
      </c>
      <c r="F794" s="14" t="s">
        <v>33</v>
      </c>
      <c r="G794" s="15">
        <v>269</v>
      </c>
      <c r="H794" s="14" t="s">
        <v>23</v>
      </c>
      <c r="I794" s="12">
        <v>0.97</v>
      </c>
      <c r="J794" s="14" t="s">
        <v>17</v>
      </c>
    </row>
    <row r="795" spans="1:10" ht="14.4" x14ac:dyDescent="0.3">
      <c r="A795" s="17" t="s">
        <v>1941</v>
      </c>
      <c r="B795" s="14" t="s">
        <v>626</v>
      </c>
      <c r="C795" s="14">
        <v>592248712</v>
      </c>
      <c r="D795" s="17" t="s">
        <v>31</v>
      </c>
      <c r="E795" s="23" t="s">
        <v>32</v>
      </c>
      <c r="F795" s="23" t="s">
        <v>33</v>
      </c>
      <c r="G795" s="15">
        <v>269</v>
      </c>
      <c r="H795" s="24" t="s">
        <v>23</v>
      </c>
      <c r="I795" s="12">
        <v>0.97</v>
      </c>
      <c r="J795" s="17" t="s">
        <v>17</v>
      </c>
    </row>
    <row r="796" spans="1:10" ht="14.4" x14ac:dyDescent="0.3">
      <c r="A796" s="14" t="s">
        <v>2184</v>
      </c>
      <c r="B796" s="13" t="s">
        <v>211</v>
      </c>
      <c r="C796" s="14">
        <v>593095912</v>
      </c>
      <c r="D796" s="14" t="s">
        <v>35</v>
      </c>
      <c r="E796" s="14" t="s">
        <v>36</v>
      </c>
      <c r="F796" s="14" t="s">
        <v>26</v>
      </c>
      <c r="G796" s="15">
        <v>501</v>
      </c>
      <c r="H796" s="14" t="s">
        <v>37</v>
      </c>
      <c r="I796" s="12">
        <v>0.98939999999999995</v>
      </c>
      <c r="J796" s="14" t="s">
        <v>17</v>
      </c>
    </row>
    <row r="797" spans="1:10" ht="14.4" x14ac:dyDescent="0.3">
      <c r="A797" s="14" t="s">
        <v>2547</v>
      </c>
      <c r="B797" s="13" t="s">
        <v>431</v>
      </c>
      <c r="C797" s="14">
        <v>594411288</v>
      </c>
      <c r="D797" s="14" t="s">
        <v>59</v>
      </c>
      <c r="E797" s="16" t="s">
        <v>1604</v>
      </c>
      <c r="F797" s="16" t="s">
        <v>1605</v>
      </c>
      <c r="G797" s="15">
        <v>2025</v>
      </c>
      <c r="H797" s="14" t="s">
        <v>60</v>
      </c>
      <c r="I797" s="12">
        <v>1.0669999999999999</v>
      </c>
      <c r="J797" s="14" t="s">
        <v>17</v>
      </c>
    </row>
    <row r="798" spans="1:10" ht="14.4" x14ac:dyDescent="0.3">
      <c r="A798" s="14" t="s">
        <v>3044</v>
      </c>
      <c r="B798" s="13" t="s">
        <v>747</v>
      </c>
      <c r="C798" s="14">
        <v>594971160</v>
      </c>
      <c r="D798" s="14" t="s">
        <v>31</v>
      </c>
      <c r="E798" s="14" t="s">
        <v>32</v>
      </c>
      <c r="F798" s="14" t="s">
        <v>33</v>
      </c>
      <c r="G798" s="15">
        <v>254</v>
      </c>
      <c r="H798" s="14" t="s">
        <v>23</v>
      </c>
      <c r="I798" s="12">
        <v>1</v>
      </c>
      <c r="J798" s="14" t="s">
        <v>637</v>
      </c>
    </row>
    <row r="799" spans="1:10" ht="14.4" x14ac:dyDescent="0.3">
      <c r="A799" s="17" t="s">
        <v>2082</v>
      </c>
      <c r="B799" s="14" t="s">
        <v>747</v>
      </c>
      <c r="C799" s="14">
        <v>594971160</v>
      </c>
      <c r="D799" s="17" t="s">
        <v>31</v>
      </c>
      <c r="E799" s="23" t="s">
        <v>32</v>
      </c>
      <c r="F799" s="23" t="s">
        <v>33</v>
      </c>
      <c r="G799" s="15">
        <v>254</v>
      </c>
      <c r="H799" s="24" t="s">
        <v>23</v>
      </c>
      <c r="I799" s="12">
        <v>1</v>
      </c>
      <c r="J799" s="17" t="s">
        <v>637</v>
      </c>
    </row>
    <row r="800" spans="1:10" ht="14.4" x14ac:dyDescent="0.3">
      <c r="A800" s="14" t="s">
        <v>3067</v>
      </c>
      <c r="B800" s="13" t="s">
        <v>699</v>
      </c>
      <c r="C800" s="14">
        <v>597146521</v>
      </c>
      <c r="D800" s="14" t="s">
        <v>31</v>
      </c>
      <c r="E800" s="14" t="s">
        <v>32</v>
      </c>
      <c r="F800" s="14" t="s">
        <v>33</v>
      </c>
      <c r="G800" s="15">
        <v>2029</v>
      </c>
      <c r="H800" s="14" t="s">
        <v>23</v>
      </c>
      <c r="I800" s="12">
        <v>1.1000000000000001</v>
      </c>
      <c r="J800" s="14" t="s">
        <v>637</v>
      </c>
    </row>
    <row r="801" spans="1:10" ht="14.4" x14ac:dyDescent="0.3">
      <c r="A801" s="17" t="s">
        <v>2093</v>
      </c>
      <c r="B801" s="14" t="s">
        <v>699</v>
      </c>
      <c r="C801" s="14">
        <v>597146521</v>
      </c>
      <c r="D801" s="17" t="s">
        <v>31</v>
      </c>
      <c r="E801" s="23" t="s">
        <v>32</v>
      </c>
      <c r="F801" s="23" t="s">
        <v>33</v>
      </c>
      <c r="G801" s="15">
        <v>2029</v>
      </c>
      <c r="H801" s="24" t="s">
        <v>23</v>
      </c>
      <c r="I801" s="12">
        <v>1.1000000000000001</v>
      </c>
      <c r="J801" s="17" t="s">
        <v>637</v>
      </c>
    </row>
    <row r="802" spans="1:10" ht="14.4" x14ac:dyDescent="0.3">
      <c r="A802" s="14" t="s">
        <v>2519</v>
      </c>
      <c r="B802" s="13" t="s">
        <v>1023</v>
      </c>
      <c r="C802" s="14">
        <v>597792703</v>
      </c>
      <c r="D802" s="14" t="s">
        <v>29</v>
      </c>
      <c r="E802" s="16" t="s">
        <v>1600</v>
      </c>
      <c r="F802" s="16" t="s">
        <v>1601</v>
      </c>
      <c r="G802" s="15">
        <v>219</v>
      </c>
      <c r="H802" s="14" t="s">
        <v>23</v>
      </c>
      <c r="I802" s="12">
        <v>1</v>
      </c>
      <c r="J802" s="14" t="s">
        <v>637</v>
      </c>
    </row>
    <row r="803" spans="1:10" ht="14.4" x14ac:dyDescent="0.3">
      <c r="A803" s="14" t="s">
        <v>2694</v>
      </c>
      <c r="B803" s="13" t="s">
        <v>671</v>
      </c>
      <c r="C803" s="14">
        <v>598103047</v>
      </c>
      <c r="D803" s="14" t="s">
        <v>39</v>
      </c>
      <c r="E803" s="16" t="s">
        <v>1598</v>
      </c>
      <c r="F803" s="16" t="s">
        <v>1599</v>
      </c>
      <c r="G803" s="15">
        <v>211</v>
      </c>
      <c r="H803" s="14" t="s">
        <v>23</v>
      </c>
      <c r="I803" s="12">
        <v>1</v>
      </c>
      <c r="J803" s="14" t="s">
        <v>637</v>
      </c>
    </row>
    <row r="804" spans="1:10" ht="14.4" x14ac:dyDescent="0.3">
      <c r="A804" s="17" t="s">
        <v>1935</v>
      </c>
      <c r="B804" s="14" t="s">
        <v>671</v>
      </c>
      <c r="C804" s="14">
        <v>598103047</v>
      </c>
      <c r="D804" s="17" t="s">
        <v>39</v>
      </c>
      <c r="E804" s="16" t="s">
        <v>1598</v>
      </c>
      <c r="F804" s="16" t="s">
        <v>1599</v>
      </c>
      <c r="G804" s="15">
        <v>211</v>
      </c>
      <c r="H804" s="24" t="s">
        <v>23</v>
      </c>
      <c r="I804" s="12">
        <v>1</v>
      </c>
      <c r="J804" s="17" t="s">
        <v>637</v>
      </c>
    </row>
    <row r="805" spans="1:10" ht="14.4" x14ac:dyDescent="0.3">
      <c r="A805" s="14" t="s">
        <v>2823</v>
      </c>
      <c r="B805" s="13" t="s">
        <v>701</v>
      </c>
      <c r="C805" s="14">
        <v>599150087</v>
      </c>
      <c r="D805" s="14" t="s">
        <v>20</v>
      </c>
      <c r="E805" s="14" t="s">
        <v>21</v>
      </c>
      <c r="F805" s="14" t="s">
        <v>22</v>
      </c>
      <c r="G805" s="15">
        <v>110</v>
      </c>
      <c r="H805" s="14" t="s">
        <v>23</v>
      </c>
      <c r="I805" s="12">
        <v>1</v>
      </c>
      <c r="J805" s="14" t="s">
        <v>637</v>
      </c>
    </row>
    <row r="806" spans="1:10" ht="14.4" x14ac:dyDescent="0.3">
      <c r="A806" s="17" t="s">
        <v>1994</v>
      </c>
      <c r="B806" s="14" t="s">
        <v>701</v>
      </c>
      <c r="C806" s="14">
        <v>599150087</v>
      </c>
      <c r="D806" s="17" t="s">
        <v>20</v>
      </c>
      <c r="E806" s="23" t="s">
        <v>21</v>
      </c>
      <c r="F806" s="23" t="s">
        <v>22</v>
      </c>
      <c r="G806" s="15">
        <v>110</v>
      </c>
      <c r="H806" s="24" t="s">
        <v>23</v>
      </c>
      <c r="I806" s="12">
        <v>1</v>
      </c>
      <c r="J806" s="17" t="s">
        <v>637</v>
      </c>
    </row>
    <row r="807" spans="1:10" ht="14.4" x14ac:dyDescent="0.3">
      <c r="A807" s="14" t="s">
        <v>3011</v>
      </c>
      <c r="B807" s="13" t="s">
        <v>988</v>
      </c>
      <c r="C807" s="14">
        <v>599220539</v>
      </c>
      <c r="D807" s="14" t="s">
        <v>39</v>
      </c>
      <c r="E807" s="16" t="s">
        <v>1598</v>
      </c>
      <c r="F807" s="16" t="s">
        <v>1599</v>
      </c>
      <c r="G807" s="15">
        <v>206</v>
      </c>
      <c r="H807" s="14" t="s">
        <v>23</v>
      </c>
      <c r="I807" s="12">
        <v>1</v>
      </c>
      <c r="J807" s="14" t="s">
        <v>637</v>
      </c>
    </row>
    <row r="808" spans="1:10" ht="14.4" x14ac:dyDescent="0.3">
      <c r="A808" s="14" t="s">
        <v>2307</v>
      </c>
      <c r="B808" s="13" t="s">
        <v>920</v>
      </c>
      <c r="C808" s="14">
        <v>599564161</v>
      </c>
      <c r="D808" s="14" t="s">
        <v>59</v>
      </c>
      <c r="E808" s="16" t="s">
        <v>1604</v>
      </c>
      <c r="F808" s="16" t="s">
        <v>1605</v>
      </c>
      <c r="G808" s="15">
        <v>2094</v>
      </c>
      <c r="H808" s="14" t="s">
        <v>60</v>
      </c>
      <c r="I808" s="12">
        <v>1.1000000000000001</v>
      </c>
      <c r="J808" s="14" t="s">
        <v>637</v>
      </c>
    </row>
    <row r="809" spans="1:10" ht="14.4" x14ac:dyDescent="0.3">
      <c r="A809" s="14" t="s">
        <v>2285</v>
      </c>
      <c r="B809" s="13" t="s">
        <v>167</v>
      </c>
      <c r="C809" s="14">
        <v>599701483</v>
      </c>
      <c r="D809" s="14" t="s">
        <v>31</v>
      </c>
      <c r="E809" s="14" t="s">
        <v>32</v>
      </c>
      <c r="F809" s="14" t="s">
        <v>33</v>
      </c>
      <c r="G809" s="15">
        <v>256</v>
      </c>
      <c r="H809" s="14" t="s">
        <v>23</v>
      </c>
      <c r="I809" s="12">
        <v>0.97</v>
      </c>
      <c r="J809" s="14" t="s">
        <v>17</v>
      </c>
    </row>
    <row r="810" spans="1:10" ht="14.4" x14ac:dyDescent="0.3">
      <c r="A810" s="17" t="s">
        <v>1730</v>
      </c>
      <c r="B810" s="14" t="s">
        <v>167</v>
      </c>
      <c r="C810" s="14">
        <v>599701483</v>
      </c>
      <c r="D810" s="17" t="s">
        <v>31</v>
      </c>
      <c r="E810" s="23" t="s">
        <v>32</v>
      </c>
      <c r="F810" s="23" t="s">
        <v>33</v>
      </c>
      <c r="G810" s="15">
        <v>256</v>
      </c>
      <c r="H810" s="24" t="s">
        <v>23</v>
      </c>
      <c r="I810" s="12">
        <v>0.97</v>
      </c>
      <c r="J810" s="17" t="s">
        <v>17</v>
      </c>
    </row>
    <row r="811" spans="1:10" ht="14.4" x14ac:dyDescent="0.3">
      <c r="A811" s="14" t="s">
        <v>2479</v>
      </c>
      <c r="B811" s="13" t="s">
        <v>304</v>
      </c>
      <c r="C811" s="14">
        <v>600787279</v>
      </c>
      <c r="D811" s="14" t="s">
        <v>13</v>
      </c>
      <c r="E811" s="14" t="s">
        <v>14</v>
      </c>
      <c r="F811" s="14" t="s">
        <v>15</v>
      </c>
      <c r="G811" s="15">
        <v>1224</v>
      </c>
      <c r="H811" s="14" t="s">
        <v>16</v>
      </c>
      <c r="I811" s="12">
        <v>1.0669999999999999</v>
      </c>
      <c r="J811" s="14" t="s">
        <v>17</v>
      </c>
    </row>
    <row r="812" spans="1:10" ht="14.4" x14ac:dyDescent="0.3">
      <c r="A812" s="14" t="s">
        <v>2391</v>
      </c>
      <c r="B812" s="13" t="s">
        <v>871</v>
      </c>
      <c r="C812" s="14">
        <v>601199931</v>
      </c>
      <c r="D812" s="14" t="s">
        <v>25</v>
      </c>
      <c r="E812" s="16" t="s">
        <v>1602</v>
      </c>
      <c r="F812" s="16" t="s">
        <v>1603</v>
      </c>
      <c r="G812" s="15">
        <v>215</v>
      </c>
      <c r="H812" s="14" t="s">
        <v>27</v>
      </c>
      <c r="I812" s="12">
        <v>1.02</v>
      </c>
      <c r="J812" s="14" t="s">
        <v>637</v>
      </c>
    </row>
    <row r="813" spans="1:10" ht="14.4" x14ac:dyDescent="0.3">
      <c r="A813" s="14" t="s">
        <v>2655</v>
      </c>
      <c r="B813" s="13" t="s">
        <v>132</v>
      </c>
      <c r="C813" s="14">
        <v>602650745</v>
      </c>
      <c r="D813" s="14" t="s">
        <v>29</v>
      </c>
      <c r="E813" s="16" t="s">
        <v>1600</v>
      </c>
      <c r="F813" s="16" t="s">
        <v>1601</v>
      </c>
      <c r="G813" s="15">
        <v>218</v>
      </c>
      <c r="H813" s="14" t="s">
        <v>23</v>
      </c>
      <c r="I813" s="12">
        <v>0.97</v>
      </c>
      <c r="J813" s="14" t="s">
        <v>17</v>
      </c>
    </row>
    <row r="814" spans="1:10" ht="14.4" x14ac:dyDescent="0.3">
      <c r="A814" s="17" t="s">
        <v>1652</v>
      </c>
      <c r="B814" s="14" t="s">
        <v>132</v>
      </c>
      <c r="C814" s="14">
        <v>602650745</v>
      </c>
      <c r="D814" s="17" t="s">
        <v>29</v>
      </c>
      <c r="E814" s="16" t="s">
        <v>1600</v>
      </c>
      <c r="F814" s="16" t="s">
        <v>1601</v>
      </c>
      <c r="G814" s="15">
        <v>218</v>
      </c>
      <c r="H814" s="24" t="s">
        <v>23</v>
      </c>
      <c r="I814" s="12">
        <v>0.97</v>
      </c>
      <c r="J814" s="17" t="s">
        <v>17</v>
      </c>
    </row>
    <row r="815" spans="1:10" ht="14.4" x14ac:dyDescent="0.3">
      <c r="A815" s="14" t="s">
        <v>2626</v>
      </c>
      <c r="B815" s="13" t="s">
        <v>400</v>
      </c>
      <c r="C815" s="14">
        <v>602708086</v>
      </c>
      <c r="D815" s="14" t="s">
        <v>29</v>
      </c>
      <c r="E815" s="16" t="s">
        <v>1600</v>
      </c>
      <c r="F815" s="16" t="s">
        <v>1601</v>
      </c>
      <c r="G815" s="15">
        <v>210</v>
      </c>
      <c r="H815" s="14" t="s">
        <v>23</v>
      </c>
      <c r="I815" s="12">
        <v>0.97</v>
      </c>
      <c r="J815" s="14" t="s">
        <v>17</v>
      </c>
    </row>
    <row r="816" spans="1:10" ht="14.4" x14ac:dyDescent="0.3">
      <c r="A816" s="17" t="s">
        <v>1897</v>
      </c>
      <c r="B816" s="14" t="s">
        <v>400</v>
      </c>
      <c r="C816" s="14">
        <v>602708086</v>
      </c>
      <c r="D816" s="17" t="s">
        <v>29</v>
      </c>
      <c r="E816" s="16" t="s">
        <v>1600</v>
      </c>
      <c r="F816" s="16" t="s">
        <v>1601</v>
      </c>
      <c r="G816" s="15">
        <v>210</v>
      </c>
      <c r="H816" s="24" t="s">
        <v>23</v>
      </c>
      <c r="I816" s="12">
        <v>0.97</v>
      </c>
      <c r="J816" s="17" t="s">
        <v>17</v>
      </c>
    </row>
    <row r="817" spans="1:10" ht="14.4" x14ac:dyDescent="0.3">
      <c r="A817" s="14" t="s">
        <v>2641</v>
      </c>
      <c r="B817" s="13" t="s">
        <v>661</v>
      </c>
      <c r="C817" s="14">
        <v>603567712</v>
      </c>
      <c r="D817" s="14" t="s">
        <v>29</v>
      </c>
      <c r="E817" s="16" t="s">
        <v>1600</v>
      </c>
      <c r="F817" s="16" t="s">
        <v>1601</v>
      </c>
      <c r="G817" s="15">
        <v>213</v>
      </c>
      <c r="H817" s="14" t="s">
        <v>23</v>
      </c>
      <c r="I817" s="12">
        <v>1</v>
      </c>
      <c r="J817" s="14" t="s">
        <v>637</v>
      </c>
    </row>
    <row r="818" spans="1:10" ht="14.4" x14ac:dyDescent="0.3">
      <c r="A818" s="17" t="s">
        <v>1910</v>
      </c>
      <c r="B818" s="14" t="s">
        <v>661</v>
      </c>
      <c r="C818" s="14">
        <v>603567712</v>
      </c>
      <c r="D818" s="17" t="s">
        <v>29</v>
      </c>
      <c r="E818" s="16" t="s">
        <v>1600</v>
      </c>
      <c r="F818" s="16" t="s">
        <v>1601</v>
      </c>
      <c r="G818" s="15">
        <v>213</v>
      </c>
      <c r="H818" s="24" t="s">
        <v>23</v>
      </c>
      <c r="I818" s="12">
        <v>1</v>
      </c>
      <c r="J818" s="17" t="s">
        <v>637</v>
      </c>
    </row>
    <row r="819" spans="1:10" ht="14.4" x14ac:dyDescent="0.3">
      <c r="A819" s="14" t="s">
        <v>2161</v>
      </c>
      <c r="B819" s="13" t="s">
        <v>680</v>
      </c>
      <c r="C819" s="14">
        <v>603635648</v>
      </c>
      <c r="D819" s="14" t="s">
        <v>39</v>
      </c>
      <c r="E819" s="16" t="s">
        <v>1598</v>
      </c>
      <c r="F819" s="16" t="s">
        <v>1599</v>
      </c>
      <c r="G819" s="15">
        <v>212</v>
      </c>
      <c r="H819" s="14" t="s">
        <v>23</v>
      </c>
      <c r="I819" s="12">
        <v>1</v>
      </c>
      <c r="J819" s="14" t="s">
        <v>637</v>
      </c>
    </row>
    <row r="820" spans="1:10" ht="14.4" x14ac:dyDescent="0.3">
      <c r="A820" s="17" t="s">
        <v>1683</v>
      </c>
      <c r="B820" s="14" t="s">
        <v>680</v>
      </c>
      <c r="C820" s="14">
        <v>603635648</v>
      </c>
      <c r="D820" s="17" t="s">
        <v>39</v>
      </c>
      <c r="E820" s="16" t="s">
        <v>1598</v>
      </c>
      <c r="F820" s="16" t="s">
        <v>1599</v>
      </c>
      <c r="G820" s="15">
        <v>212</v>
      </c>
      <c r="H820" s="24" t="s">
        <v>23</v>
      </c>
      <c r="I820" s="12">
        <v>1</v>
      </c>
      <c r="J820" s="17" t="s">
        <v>637</v>
      </c>
    </row>
    <row r="821" spans="1:10" ht="14.4" x14ac:dyDescent="0.3">
      <c r="A821" s="14" t="s">
        <v>2720</v>
      </c>
      <c r="B821" s="13" t="s">
        <v>48</v>
      </c>
      <c r="C821" s="14">
        <v>603811216</v>
      </c>
      <c r="D821" s="14" t="s">
        <v>43</v>
      </c>
      <c r="E821" s="14" t="s">
        <v>44</v>
      </c>
      <c r="F821" s="14" t="s">
        <v>45</v>
      </c>
      <c r="G821" s="15">
        <v>108</v>
      </c>
      <c r="H821" s="14" t="s">
        <v>46</v>
      </c>
      <c r="I821" s="12">
        <v>0.97</v>
      </c>
      <c r="J821" s="14" t="s">
        <v>17</v>
      </c>
    </row>
    <row r="822" spans="1:10" ht="14.4" x14ac:dyDescent="0.3">
      <c r="A822" s="14" t="s">
        <v>2733</v>
      </c>
      <c r="B822" s="13" t="s">
        <v>387</v>
      </c>
      <c r="C822" s="14">
        <v>604021990</v>
      </c>
      <c r="D822" s="14" t="s">
        <v>43</v>
      </c>
      <c r="E822" s="14" t="s">
        <v>44</v>
      </c>
      <c r="F822" s="14" t="s">
        <v>45</v>
      </c>
      <c r="G822" s="15">
        <v>107</v>
      </c>
      <c r="H822" s="14" t="s">
        <v>46</v>
      </c>
      <c r="I822" s="12">
        <v>0.97</v>
      </c>
      <c r="J822" s="14" t="s">
        <v>17</v>
      </c>
    </row>
    <row r="823" spans="1:10" ht="14.4" x14ac:dyDescent="0.3">
      <c r="A823" s="14" t="s">
        <v>2835</v>
      </c>
      <c r="B823" s="13" t="s">
        <v>849</v>
      </c>
      <c r="C823" s="14">
        <v>604573305</v>
      </c>
      <c r="D823" s="14" t="s">
        <v>59</v>
      </c>
      <c r="E823" s="16" t="s">
        <v>1604</v>
      </c>
      <c r="F823" s="16" t="s">
        <v>1605</v>
      </c>
      <c r="G823" s="15">
        <v>2188</v>
      </c>
      <c r="H823" s="14" t="s">
        <v>60</v>
      </c>
      <c r="I823" s="12">
        <v>1.1000000000000001</v>
      </c>
      <c r="J823" s="14" t="s">
        <v>637</v>
      </c>
    </row>
    <row r="824" spans="1:10" ht="14.4" x14ac:dyDescent="0.3">
      <c r="A824" s="14" t="s">
        <v>2262</v>
      </c>
      <c r="B824" s="13" t="s">
        <v>986</v>
      </c>
      <c r="C824" s="14">
        <v>604768239</v>
      </c>
      <c r="D824" s="14" t="s">
        <v>31</v>
      </c>
      <c r="E824" s="14" t="s">
        <v>32</v>
      </c>
      <c r="F824" s="14" t="s">
        <v>33</v>
      </c>
      <c r="G824" s="15">
        <v>269</v>
      </c>
      <c r="H824" s="14" t="s">
        <v>23</v>
      </c>
      <c r="I824" s="12">
        <v>1</v>
      </c>
      <c r="J824" s="14" t="s">
        <v>637</v>
      </c>
    </row>
    <row r="825" spans="1:10" ht="14.4" x14ac:dyDescent="0.3">
      <c r="A825" s="14" t="s">
        <v>2708</v>
      </c>
      <c r="B825" s="13" t="s">
        <v>548</v>
      </c>
      <c r="C825" s="14">
        <v>605415442</v>
      </c>
      <c r="D825" s="14" t="s">
        <v>59</v>
      </c>
      <c r="E825" s="16" t="s">
        <v>1604</v>
      </c>
      <c r="F825" s="16" t="s">
        <v>1605</v>
      </c>
      <c r="G825" s="15">
        <v>2027</v>
      </c>
      <c r="H825" s="14" t="s">
        <v>60</v>
      </c>
      <c r="I825" s="12">
        <v>1.0669999999999999</v>
      </c>
      <c r="J825" s="14" t="s">
        <v>17</v>
      </c>
    </row>
    <row r="826" spans="1:10" ht="14.4" x14ac:dyDescent="0.3">
      <c r="A826" s="14" t="s">
        <v>2553</v>
      </c>
      <c r="B826" s="13" t="s">
        <v>915</v>
      </c>
      <c r="C826" s="14">
        <v>605519554</v>
      </c>
      <c r="D826" s="14" t="s">
        <v>25</v>
      </c>
      <c r="E826" s="16" t="s">
        <v>1602</v>
      </c>
      <c r="F826" s="16" t="s">
        <v>1603</v>
      </c>
      <c r="G826" s="15">
        <v>200</v>
      </c>
      <c r="H826" s="14" t="s">
        <v>27</v>
      </c>
      <c r="I826" s="12">
        <v>1.02</v>
      </c>
      <c r="J826" s="14" t="s">
        <v>637</v>
      </c>
    </row>
    <row r="827" spans="1:10" ht="14.4" x14ac:dyDescent="0.3">
      <c r="A827" s="14" t="s">
        <v>2915</v>
      </c>
      <c r="B827" s="13" t="s">
        <v>497</v>
      </c>
      <c r="C827" s="14">
        <v>605698958</v>
      </c>
      <c r="D827" s="14" t="s">
        <v>43</v>
      </c>
      <c r="E827" s="14" t="s">
        <v>44</v>
      </c>
      <c r="F827" s="14" t="s">
        <v>45</v>
      </c>
      <c r="G827" s="15">
        <v>106</v>
      </c>
      <c r="H827" s="14" t="s">
        <v>46</v>
      </c>
      <c r="I827" s="12">
        <v>0.97</v>
      </c>
      <c r="J827" s="14" t="s">
        <v>17</v>
      </c>
    </row>
    <row r="828" spans="1:10" ht="14.4" x14ac:dyDescent="0.3">
      <c r="A828" s="14" t="s">
        <v>2673</v>
      </c>
      <c r="B828" s="13" t="s">
        <v>533</v>
      </c>
      <c r="C828" s="14">
        <v>608325806</v>
      </c>
      <c r="D828" s="14" t="s">
        <v>43</v>
      </c>
      <c r="E828" s="14" t="s">
        <v>44</v>
      </c>
      <c r="F828" s="14" t="s">
        <v>45</v>
      </c>
      <c r="G828" s="15">
        <v>102</v>
      </c>
      <c r="H828" s="14" t="s">
        <v>46</v>
      </c>
      <c r="I828" s="12">
        <v>0.97</v>
      </c>
      <c r="J828" s="14" t="s">
        <v>17</v>
      </c>
    </row>
    <row r="829" spans="1:10" ht="14.4" x14ac:dyDescent="0.3">
      <c r="A829" s="14" t="s">
        <v>2485</v>
      </c>
      <c r="B829" s="13" t="s">
        <v>482</v>
      </c>
      <c r="C829" s="14">
        <v>609105066</v>
      </c>
      <c r="D829" s="14" t="s">
        <v>31</v>
      </c>
      <c r="E829" s="14" t="s">
        <v>32</v>
      </c>
      <c r="F829" s="14" t="s">
        <v>33</v>
      </c>
      <c r="G829" s="15">
        <v>275</v>
      </c>
      <c r="H829" s="14" t="s">
        <v>23</v>
      </c>
      <c r="I829" s="12">
        <v>0.97</v>
      </c>
      <c r="J829" s="14" t="s">
        <v>17</v>
      </c>
    </row>
    <row r="830" spans="1:10" ht="14.4" x14ac:dyDescent="0.3">
      <c r="A830" s="17" t="s">
        <v>1817</v>
      </c>
      <c r="B830" s="14" t="s">
        <v>482</v>
      </c>
      <c r="C830" s="14">
        <v>609105066</v>
      </c>
      <c r="D830" s="17" t="s">
        <v>31</v>
      </c>
      <c r="E830" s="23" t="s">
        <v>32</v>
      </c>
      <c r="F830" s="23" t="s">
        <v>33</v>
      </c>
      <c r="G830" s="15">
        <v>275</v>
      </c>
      <c r="H830" s="24" t="s">
        <v>23</v>
      </c>
      <c r="I830" s="12">
        <v>0.97</v>
      </c>
      <c r="J830" s="17" t="s">
        <v>17</v>
      </c>
    </row>
    <row r="831" spans="1:10" ht="14.4" x14ac:dyDescent="0.3">
      <c r="A831" s="14" t="s">
        <v>2196</v>
      </c>
      <c r="B831" s="13" t="s">
        <v>366</v>
      </c>
      <c r="C831" s="14">
        <v>610909682</v>
      </c>
      <c r="D831" s="14" t="s">
        <v>59</v>
      </c>
      <c r="E831" s="16" t="s">
        <v>1604</v>
      </c>
      <c r="F831" s="16" t="s">
        <v>1605</v>
      </c>
      <c r="G831" s="15">
        <v>2029</v>
      </c>
      <c r="H831" s="14" t="s">
        <v>60</v>
      </c>
      <c r="I831" s="12">
        <v>1.0669999999999999</v>
      </c>
      <c r="J831" s="14" t="s">
        <v>17</v>
      </c>
    </row>
    <row r="832" spans="1:10" ht="14.4" x14ac:dyDescent="0.3">
      <c r="A832" s="14" t="s">
        <v>3057</v>
      </c>
      <c r="B832" s="13" t="s">
        <v>931</v>
      </c>
      <c r="C832" s="14">
        <v>612650067</v>
      </c>
      <c r="D832" s="14" t="s">
        <v>20</v>
      </c>
      <c r="E832" s="14" t="s">
        <v>21</v>
      </c>
      <c r="F832" s="14" t="s">
        <v>22</v>
      </c>
      <c r="G832" s="15">
        <v>105</v>
      </c>
      <c r="H832" s="14" t="s">
        <v>23</v>
      </c>
      <c r="I832" s="12">
        <v>1</v>
      </c>
      <c r="J832" s="14" t="s">
        <v>637</v>
      </c>
    </row>
    <row r="833" spans="1:10" ht="14.4" x14ac:dyDescent="0.3">
      <c r="A833" s="14" t="s">
        <v>3048</v>
      </c>
      <c r="B833" s="13" t="s">
        <v>717</v>
      </c>
      <c r="C833" s="14">
        <v>613356036</v>
      </c>
      <c r="D833" s="14" t="s">
        <v>20</v>
      </c>
      <c r="E833" s="14" t="s">
        <v>21</v>
      </c>
      <c r="F833" s="14" t="s">
        <v>22</v>
      </c>
      <c r="G833" s="15">
        <v>2162</v>
      </c>
      <c r="H833" s="14" t="s">
        <v>23</v>
      </c>
      <c r="I833" s="12">
        <v>1.1000000000000001</v>
      </c>
      <c r="J833" s="14" t="s">
        <v>637</v>
      </c>
    </row>
    <row r="834" spans="1:10" ht="14.4" x14ac:dyDescent="0.3">
      <c r="A834" s="17" t="s">
        <v>2085</v>
      </c>
      <c r="B834" s="14" t="s">
        <v>717</v>
      </c>
      <c r="C834" s="14">
        <v>613356036</v>
      </c>
      <c r="D834" s="17" t="s">
        <v>20</v>
      </c>
      <c r="E834" s="23" t="s">
        <v>21</v>
      </c>
      <c r="F834" s="23" t="s">
        <v>22</v>
      </c>
      <c r="G834" s="15">
        <v>2162</v>
      </c>
      <c r="H834" s="24" t="s">
        <v>23</v>
      </c>
      <c r="I834" s="12">
        <v>1.1000000000000001</v>
      </c>
      <c r="J834" s="17" t="s">
        <v>637</v>
      </c>
    </row>
    <row r="835" spans="1:10" ht="14.4" x14ac:dyDescent="0.3">
      <c r="A835" s="14" t="s">
        <v>2441</v>
      </c>
      <c r="B835" s="13" t="s">
        <v>813</v>
      </c>
      <c r="C835" s="14">
        <v>613882828</v>
      </c>
      <c r="D835" s="14" t="s">
        <v>31</v>
      </c>
      <c r="E835" s="14" t="s">
        <v>32</v>
      </c>
      <c r="F835" s="14" t="s">
        <v>33</v>
      </c>
      <c r="G835" s="15">
        <v>2186</v>
      </c>
      <c r="H835" s="14" t="s">
        <v>23</v>
      </c>
      <c r="I835" s="12">
        <v>1.1000000000000001</v>
      </c>
      <c r="J835" s="14" t="s">
        <v>637</v>
      </c>
    </row>
    <row r="836" spans="1:10" ht="14.4" x14ac:dyDescent="0.3">
      <c r="A836" s="17" t="s">
        <v>1798</v>
      </c>
      <c r="B836" s="14" t="s">
        <v>813</v>
      </c>
      <c r="C836" s="14">
        <v>613882828</v>
      </c>
      <c r="D836" s="17" t="s">
        <v>31</v>
      </c>
      <c r="E836" s="23" t="s">
        <v>32</v>
      </c>
      <c r="F836" s="23" t="s">
        <v>33</v>
      </c>
      <c r="G836" s="15">
        <v>2186</v>
      </c>
      <c r="H836" s="24" t="s">
        <v>23</v>
      </c>
      <c r="I836" s="12">
        <v>1.1000000000000001</v>
      </c>
      <c r="J836" s="17" t="s">
        <v>637</v>
      </c>
    </row>
    <row r="837" spans="1:10" ht="14.4" x14ac:dyDescent="0.3">
      <c r="A837" s="14" t="s">
        <v>2862</v>
      </c>
      <c r="B837" s="13" t="s">
        <v>440</v>
      </c>
      <c r="C837" s="14">
        <v>615015764</v>
      </c>
      <c r="D837" s="14" t="s">
        <v>59</v>
      </c>
      <c r="E837" s="16" t="s">
        <v>1604</v>
      </c>
      <c r="F837" s="16" t="s">
        <v>1605</v>
      </c>
      <c r="G837" s="15">
        <v>2157</v>
      </c>
      <c r="H837" s="14" t="s">
        <v>60</v>
      </c>
      <c r="I837" s="12">
        <v>1.0669999999999999</v>
      </c>
      <c r="J837" s="14" t="s">
        <v>17</v>
      </c>
    </row>
    <row r="838" spans="1:10" ht="14.4" x14ac:dyDescent="0.3">
      <c r="A838" s="14" t="s">
        <v>2411</v>
      </c>
      <c r="B838" s="13" t="s">
        <v>975</v>
      </c>
      <c r="C838" s="14">
        <v>617201995</v>
      </c>
      <c r="D838" s="14" t="s">
        <v>25</v>
      </c>
      <c r="E838" s="16" t="s">
        <v>1602</v>
      </c>
      <c r="F838" s="16" t="s">
        <v>1603</v>
      </c>
      <c r="G838" s="15">
        <v>204</v>
      </c>
      <c r="H838" s="14" t="s">
        <v>27</v>
      </c>
      <c r="I838" s="12">
        <v>1.02</v>
      </c>
      <c r="J838" s="14" t="s">
        <v>637</v>
      </c>
    </row>
    <row r="839" spans="1:10" ht="14.4" x14ac:dyDescent="0.3">
      <c r="A839" s="14" t="s">
        <v>2541</v>
      </c>
      <c r="B839" s="13" t="s">
        <v>830</v>
      </c>
      <c r="C839" s="14">
        <v>617603484</v>
      </c>
      <c r="D839" s="14" t="s">
        <v>39</v>
      </c>
      <c r="E839" s="16" t="s">
        <v>1598</v>
      </c>
      <c r="F839" s="16" t="s">
        <v>1599</v>
      </c>
      <c r="G839" s="15">
        <v>212</v>
      </c>
      <c r="H839" s="14" t="s">
        <v>23</v>
      </c>
      <c r="I839" s="12">
        <v>1</v>
      </c>
      <c r="J839" s="14" t="s">
        <v>637</v>
      </c>
    </row>
    <row r="840" spans="1:10" ht="14.4" x14ac:dyDescent="0.3">
      <c r="A840" s="17" t="s">
        <v>1850</v>
      </c>
      <c r="B840" s="14" t="s">
        <v>830</v>
      </c>
      <c r="C840" s="14">
        <v>617603484</v>
      </c>
      <c r="D840" s="17" t="s">
        <v>39</v>
      </c>
      <c r="E840" s="16" t="s">
        <v>1598</v>
      </c>
      <c r="F840" s="16" t="s">
        <v>1599</v>
      </c>
      <c r="G840" s="15">
        <v>212</v>
      </c>
      <c r="H840" s="24" t="s">
        <v>23</v>
      </c>
      <c r="I840" s="12">
        <v>1</v>
      </c>
      <c r="J840" s="17" t="s">
        <v>637</v>
      </c>
    </row>
    <row r="841" spans="1:10" ht="14.4" x14ac:dyDescent="0.3">
      <c r="A841" s="14" t="s">
        <v>2387</v>
      </c>
      <c r="B841" s="13" t="s">
        <v>907</v>
      </c>
      <c r="C841" s="14">
        <v>618204127</v>
      </c>
      <c r="D841" s="14" t="s">
        <v>35</v>
      </c>
      <c r="E841" s="14" t="s">
        <v>36</v>
      </c>
      <c r="F841" s="14" t="s">
        <v>26</v>
      </c>
      <c r="G841" s="15">
        <v>512</v>
      </c>
      <c r="H841" s="14" t="s">
        <v>37</v>
      </c>
      <c r="I841" s="12">
        <v>1.02</v>
      </c>
      <c r="J841" s="14" t="s">
        <v>637</v>
      </c>
    </row>
    <row r="842" spans="1:10" ht="14.4" x14ac:dyDescent="0.3">
      <c r="A842" s="14" t="s">
        <v>2775</v>
      </c>
      <c r="B842" s="13" t="s">
        <v>491</v>
      </c>
      <c r="C842" s="14">
        <v>618370443</v>
      </c>
      <c r="D842" s="14" t="s">
        <v>31</v>
      </c>
      <c r="E842" s="14" t="s">
        <v>32</v>
      </c>
      <c r="F842" s="14" t="s">
        <v>33</v>
      </c>
      <c r="G842" s="15">
        <v>259</v>
      </c>
      <c r="H842" s="14" t="s">
        <v>23</v>
      </c>
      <c r="I842" s="12">
        <v>0.97</v>
      </c>
      <c r="J842" s="14" t="s">
        <v>17</v>
      </c>
    </row>
    <row r="843" spans="1:10" ht="14.4" x14ac:dyDescent="0.3">
      <c r="A843" s="17" t="s">
        <v>1970</v>
      </c>
      <c r="B843" s="14" t="s">
        <v>491</v>
      </c>
      <c r="C843" s="14">
        <v>618370443</v>
      </c>
      <c r="D843" s="17" t="s">
        <v>31</v>
      </c>
      <c r="E843" s="23" t="s">
        <v>32</v>
      </c>
      <c r="F843" s="23" t="s">
        <v>33</v>
      </c>
      <c r="G843" s="15">
        <v>259</v>
      </c>
      <c r="H843" s="24" t="s">
        <v>23</v>
      </c>
      <c r="I843" s="12">
        <v>0.97</v>
      </c>
      <c r="J843" s="17" t="s">
        <v>17</v>
      </c>
    </row>
    <row r="844" spans="1:10" ht="14.4" x14ac:dyDescent="0.3">
      <c r="A844" s="14" t="s">
        <v>2235</v>
      </c>
      <c r="B844" s="13" t="s">
        <v>928</v>
      </c>
      <c r="C844" s="14">
        <v>619589484</v>
      </c>
      <c r="D844" s="14" t="s">
        <v>39</v>
      </c>
      <c r="E844" s="16" t="s">
        <v>1598</v>
      </c>
      <c r="F844" s="16" t="s">
        <v>1599</v>
      </c>
      <c r="G844" s="15">
        <v>215</v>
      </c>
      <c r="H844" s="14" t="s">
        <v>23</v>
      </c>
      <c r="I844" s="12">
        <v>1</v>
      </c>
      <c r="J844" s="14" t="s">
        <v>637</v>
      </c>
    </row>
    <row r="845" spans="1:10" ht="14.4" x14ac:dyDescent="0.3">
      <c r="A845" s="14" t="s">
        <v>3064</v>
      </c>
      <c r="B845" s="13" t="s">
        <v>486</v>
      </c>
      <c r="C845" s="14">
        <v>619988651</v>
      </c>
      <c r="D845" s="14" t="s">
        <v>13</v>
      </c>
      <c r="E845" s="14" t="s">
        <v>14</v>
      </c>
      <c r="F845" s="14" t="s">
        <v>15</v>
      </c>
      <c r="G845" s="15">
        <v>1257</v>
      </c>
      <c r="H845" s="14" t="s">
        <v>16</v>
      </c>
      <c r="I845" s="12">
        <v>1.0669999999999999</v>
      </c>
      <c r="J845" s="14" t="s">
        <v>17</v>
      </c>
    </row>
    <row r="846" spans="1:10" ht="14.4" x14ac:dyDescent="0.3">
      <c r="A846" s="14" t="s">
        <v>2247</v>
      </c>
      <c r="B846" s="13" t="s">
        <v>876</v>
      </c>
      <c r="C846" s="14">
        <v>620436872</v>
      </c>
      <c r="D846" s="14" t="s">
        <v>59</v>
      </c>
      <c r="E846" s="16" t="s">
        <v>1604</v>
      </c>
      <c r="F846" s="16" t="s">
        <v>1605</v>
      </c>
      <c r="G846" s="15">
        <v>2018</v>
      </c>
      <c r="H846" s="14" t="s">
        <v>60</v>
      </c>
      <c r="I846" s="12">
        <v>1.1000000000000001</v>
      </c>
      <c r="J846" s="14" t="s">
        <v>637</v>
      </c>
    </row>
    <row r="847" spans="1:10" ht="14.4" x14ac:dyDescent="0.3">
      <c r="A847" s="14" t="s">
        <v>2418</v>
      </c>
      <c r="B847" s="13" t="s">
        <v>728</v>
      </c>
      <c r="C847" s="14">
        <v>621025401</v>
      </c>
      <c r="D847" s="14" t="s">
        <v>20</v>
      </c>
      <c r="E847" s="14" t="s">
        <v>21</v>
      </c>
      <c r="F847" s="14" t="s">
        <v>22</v>
      </c>
      <c r="G847" s="15">
        <v>100</v>
      </c>
      <c r="H847" s="14" t="s">
        <v>23</v>
      </c>
      <c r="I847" s="12">
        <v>1</v>
      </c>
      <c r="J847" s="14" t="s">
        <v>637</v>
      </c>
    </row>
    <row r="848" spans="1:10" ht="14.4" x14ac:dyDescent="0.3">
      <c r="A848" s="17" t="s">
        <v>1788</v>
      </c>
      <c r="B848" s="14" t="s">
        <v>728</v>
      </c>
      <c r="C848" s="14">
        <v>621025401</v>
      </c>
      <c r="D848" s="17" t="s">
        <v>20</v>
      </c>
      <c r="E848" s="23" t="s">
        <v>21</v>
      </c>
      <c r="F848" s="23" t="s">
        <v>22</v>
      </c>
      <c r="G848" s="15">
        <v>100</v>
      </c>
      <c r="H848" s="24" t="s">
        <v>23</v>
      </c>
      <c r="I848" s="12">
        <v>1</v>
      </c>
      <c r="J848" s="17" t="s">
        <v>637</v>
      </c>
    </row>
    <row r="849" spans="1:10" ht="14.4" x14ac:dyDescent="0.3">
      <c r="A849" s="14" t="s">
        <v>2442</v>
      </c>
      <c r="B849" s="13" t="s">
        <v>753</v>
      </c>
      <c r="C849" s="14">
        <v>623523285</v>
      </c>
      <c r="D849" s="14" t="s">
        <v>1566</v>
      </c>
      <c r="E849" s="16" t="s">
        <v>1596</v>
      </c>
      <c r="F849" s="16" t="s">
        <v>1597</v>
      </c>
      <c r="G849" s="15">
        <v>107</v>
      </c>
      <c r="H849" s="14" t="s">
        <v>23</v>
      </c>
      <c r="I849" s="12">
        <v>1</v>
      </c>
      <c r="J849" s="14" t="s">
        <v>637</v>
      </c>
    </row>
    <row r="850" spans="1:10" ht="14.4" x14ac:dyDescent="0.3">
      <c r="A850" s="17" t="s">
        <v>1799</v>
      </c>
      <c r="B850" s="14" t="s">
        <v>753</v>
      </c>
      <c r="C850" s="14">
        <v>623523285</v>
      </c>
      <c r="D850" s="17" t="s">
        <v>1566</v>
      </c>
      <c r="E850" s="16" t="s">
        <v>1596</v>
      </c>
      <c r="F850" s="16" t="s">
        <v>1597</v>
      </c>
      <c r="G850" s="15">
        <v>107</v>
      </c>
      <c r="H850" s="24" t="s">
        <v>23</v>
      </c>
      <c r="I850" s="12">
        <v>1</v>
      </c>
      <c r="J850" s="17" t="s">
        <v>637</v>
      </c>
    </row>
    <row r="851" spans="1:10" ht="14.4" x14ac:dyDescent="0.3">
      <c r="A851" s="14" t="s">
        <v>3058</v>
      </c>
      <c r="B851" s="13" t="s">
        <v>994</v>
      </c>
      <c r="C851" s="14">
        <v>623892399</v>
      </c>
      <c r="D851" s="14" t="s">
        <v>35</v>
      </c>
      <c r="E851" s="14" t="s">
        <v>36</v>
      </c>
      <c r="F851" s="14" t="s">
        <v>26</v>
      </c>
      <c r="G851" s="15">
        <v>541</v>
      </c>
      <c r="H851" s="14" t="s">
        <v>37</v>
      </c>
      <c r="I851" s="12">
        <v>1.02</v>
      </c>
      <c r="J851" s="14" t="s">
        <v>637</v>
      </c>
    </row>
    <row r="852" spans="1:10" ht="14.4" x14ac:dyDescent="0.3">
      <c r="A852" s="14" t="s">
        <v>2182</v>
      </c>
      <c r="B852" s="13" t="s">
        <v>316</v>
      </c>
      <c r="C852" s="14">
        <v>624894146</v>
      </c>
      <c r="D852" s="14" t="s">
        <v>1566</v>
      </c>
      <c r="E852" s="16" t="s">
        <v>1596</v>
      </c>
      <c r="F852" s="16" t="s">
        <v>1597</v>
      </c>
      <c r="G852" s="15">
        <v>218</v>
      </c>
      <c r="H852" s="14" t="s">
        <v>23</v>
      </c>
      <c r="I852" s="12">
        <v>0.98939999999999995</v>
      </c>
      <c r="J852" s="14" t="s">
        <v>17</v>
      </c>
    </row>
    <row r="853" spans="1:10" ht="14.4" x14ac:dyDescent="0.3">
      <c r="A853" s="17" t="s">
        <v>1696</v>
      </c>
      <c r="B853" s="14" t="s">
        <v>316</v>
      </c>
      <c r="C853" s="14">
        <v>624894146</v>
      </c>
      <c r="D853" s="17" t="s">
        <v>1566</v>
      </c>
      <c r="E853" s="16" t="s">
        <v>1596</v>
      </c>
      <c r="F853" s="16" t="s">
        <v>1597</v>
      </c>
      <c r="G853" s="15">
        <v>218</v>
      </c>
      <c r="H853" s="24" t="s">
        <v>23</v>
      </c>
      <c r="I853" s="12">
        <v>0.98939999999999995</v>
      </c>
      <c r="J853" s="17" t="s">
        <v>17</v>
      </c>
    </row>
    <row r="854" spans="1:10" ht="14.4" x14ac:dyDescent="0.3">
      <c r="A854" s="14" t="s">
        <v>2313</v>
      </c>
      <c r="B854" s="13" t="s">
        <v>605</v>
      </c>
      <c r="C854" s="14">
        <v>625816129</v>
      </c>
      <c r="D854" s="14" t="s">
        <v>43</v>
      </c>
      <c r="E854" s="14" t="s">
        <v>44</v>
      </c>
      <c r="F854" s="14" t="s">
        <v>45</v>
      </c>
      <c r="G854" s="15">
        <v>102</v>
      </c>
      <c r="H854" s="14" t="s">
        <v>46</v>
      </c>
      <c r="I854" s="12">
        <v>0.97</v>
      </c>
      <c r="J854" s="14" t="s">
        <v>17</v>
      </c>
    </row>
    <row r="855" spans="1:10" ht="14.4" x14ac:dyDescent="0.3">
      <c r="A855" s="14" t="s">
        <v>2388</v>
      </c>
      <c r="B855" s="13" t="s">
        <v>972</v>
      </c>
      <c r="C855" s="14">
        <v>627501682</v>
      </c>
      <c r="D855" s="14" t="s">
        <v>13</v>
      </c>
      <c r="E855" s="14" t="s">
        <v>14</v>
      </c>
      <c r="F855" s="14" t="s">
        <v>15</v>
      </c>
      <c r="G855" s="15">
        <v>1236</v>
      </c>
      <c r="H855" s="14" t="s">
        <v>16</v>
      </c>
      <c r="I855" s="12">
        <v>1.1000000000000001</v>
      </c>
      <c r="J855" s="14" t="s">
        <v>637</v>
      </c>
    </row>
    <row r="856" spans="1:10" ht="14.4" x14ac:dyDescent="0.3">
      <c r="A856" s="14" t="s">
        <v>2811</v>
      </c>
      <c r="B856" s="13" t="s">
        <v>566</v>
      </c>
      <c r="C856" s="14">
        <v>628405550</v>
      </c>
      <c r="D856" s="14" t="s">
        <v>59</v>
      </c>
      <c r="E856" s="16" t="s">
        <v>1604</v>
      </c>
      <c r="F856" s="16" t="s">
        <v>1605</v>
      </c>
      <c r="G856" s="15">
        <v>2150</v>
      </c>
      <c r="H856" s="14" t="s">
        <v>60</v>
      </c>
      <c r="I856" s="12">
        <v>1.0669999999999999</v>
      </c>
      <c r="J856" s="14" t="s">
        <v>17</v>
      </c>
    </row>
    <row r="857" spans="1:10" ht="14.4" x14ac:dyDescent="0.3">
      <c r="A857" s="14" t="s">
        <v>2168</v>
      </c>
      <c r="B857" s="13" t="s">
        <v>458</v>
      </c>
      <c r="C857" s="14">
        <v>628996115</v>
      </c>
      <c r="D857" s="14" t="s">
        <v>59</v>
      </c>
      <c r="E857" s="16" t="s">
        <v>1604</v>
      </c>
      <c r="F857" s="16" t="s">
        <v>1605</v>
      </c>
      <c r="G857" s="15">
        <v>2188</v>
      </c>
      <c r="H857" s="14" t="s">
        <v>60</v>
      </c>
      <c r="I857" s="12">
        <v>1.0669999999999999</v>
      </c>
      <c r="J857" s="14" t="s">
        <v>17</v>
      </c>
    </row>
    <row r="858" spans="1:10" ht="14.4" x14ac:dyDescent="0.3">
      <c r="A858" s="14" t="s">
        <v>2955</v>
      </c>
      <c r="B858" s="13" t="s">
        <v>824</v>
      </c>
      <c r="C858" s="14">
        <v>631072268</v>
      </c>
      <c r="D858" s="14" t="s">
        <v>29</v>
      </c>
      <c r="E858" s="16" t="s">
        <v>1600</v>
      </c>
      <c r="F858" s="16" t="s">
        <v>1601</v>
      </c>
      <c r="G858" s="15">
        <v>107</v>
      </c>
      <c r="H858" s="14" t="s">
        <v>23</v>
      </c>
      <c r="I858" s="12">
        <v>1</v>
      </c>
      <c r="J858" s="14" t="s">
        <v>637</v>
      </c>
    </row>
    <row r="859" spans="1:10" ht="14.4" x14ac:dyDescent="0.3">
      <c r="A859" s="17" t="s">
        <v>2042</v>
      </c>
      <c r="B859" s="14" t="s">
        <v>824</v>
      </c>
      <c r="C859" s="14">
        <v>631072268</v>
      </c>
      <c r="D859" s="17" t="s">
        <v>29</v>
      </c>
      <c r="E859" s="16" t="s">
        <v>1600</v>
      </c>
      <c r="F859" s="16" t="s">
        <v>1601</v>
      </c>
      <c r="G859" s="15">
        <v>107</v>
      </c>
      <c r="H859" s="24" t="s">
        <v>23</v>
      </c>
      <c r="I859" s="12">
        <v>1</v>
      </c>
      <c r="J859" s="17" t="s">
        <v>637</v>
      </c>
    </row>
    <row r="860" spans="1:10" ht="14.4" x14ac:dyDescent="0.3">
      <c r="A860" s="14" t="s">
        <v>1615</v>
      </c>
      <c r="B860" s="13" t="s">
        <v>185</v>
      </c>
      <c r="C860" s="14">
        <v>631388991</v>
      </c>
      <c r="D860" s="14" t="s">
        <v>31</v>
      </c>
      <c r="E860" s="14" t="s">
        <v>32</v>
      </c>
      <c r="F860" s="14" t="s">
        <v>33</v>
      </c>
      <c r="G860" s="15">
        <v>264</v>
      </c>
      <c r="H860" s="14" t="s">
        <v>23</v>
      </c>
      <c r="I860" s="12">
        <v>0.97</v>
      </c>
      <c r="J860" s="14" t="s">
        <v>17</v>
      </c>
    </row>
    <row r="861" spans="1:10" ht="14.4" x14ac:dyDescent="0.3">
      <c r="A861" s="17" t="s">
        <v>2009</v>
      </c>
      <c r="B861" s="14" t="s">
        <v>185</v>
      </c>
      <c r="C861" s="14">
        <v>631388991</v>
      </c>
      <c r="D861" s="17" t="s">
        <v>31</v>
      </c>
      <c r="E861" s="23" t="s">
        <v>32</v>
      </c>
      <c r="F861" s="23" t="s">
        <v>33</v>
      </c>
      <c r="G861" s="15">
        <v>264</v>
      </c>
      <c r="H861" s="24" t="s">
        <v>23</v>
      </c>
      <c r="I861" s="12">
        <v>0.97</v>
      </c>
      <c r="J861" s="17" t="s">
        <v>17</v>
      </c>
    </row>
    <row r="862" spans="1:10" ht="14.4" x14ac:dyDescent="0.3">
      <c r="A862" s="14" t="s">
        <v>2604</v>
      </c>
      <c r="B862" s="13" t="s">
        <v>30</v>
      </c>
      <c r="C862" s="14">
        <v>631503923</v>
      </c>
      <c r="D862" s="14" t="s">
        <v>31</v>
      </c>
      <c r="E862" s="14" t="s">
        <v>32</v>
      </c>
      <c r="F862" s="14" t="s">
        <v>33</v>
      </c>
      <c r="G862" s="15">
        <v>267</v>
      </c>
      <c r="H862" s="14" t="s">
        <v>23</v>
      </c>
      <c r="I862" s="12">
        <v>0.97</v>
      </c>
      <c r="J862" s="14" t="s">
        <v>17</v>
      </c>
    </row>
    <row r="863" spans="1:10" ht="14.4" x14ac:dyDescent="0.3">
      <c r="A863" s="17" t="s">
        <v>1882</v>
      </c>
      <c r="B863" s="14" t="s">
        <v>30</v>
      </c>
      <c r="C863" s="14">
        <v>631503923</v>
      </c>
      <c r="D863" s="17" t="s">
        <v>31</v>
      </c>
      <c r="E863" s="23" t="s">
        <v>32</v>
      </c>
      <c r="F863" s="23" t="s">
        <v>33</v>
      </c>
      <c r="G863" s="15">
        <v>267</v>
      </c>
      <c r="H863" s="24" t="s">
        <v>23</v>
      </c>
      <c r="I863" s="12">
        <v>0.97</v>
      </c>
      <c r="J863" s="17" t="s">
        <v>17</v>
      </c>
    </row>
    <row r="864" spans="1:10" ht="14.4" x14ac:dyDescent="0.3">
      <c r="A864" s="14" t="s">
        <v>2373</v>
      </c>
      <c r="B864" s="13" t="s">
        <v>170</v>
      </c>
      <c r="C864" s="14">
        <v>631744399</v>
      </c>
      <c r="D864" s="14" t="s">
        <v>59</v>
      </c>
      <c r="E864" s="16" t="s">
        <v>1604</v>
      </c>
      <c r="F864" s="16" t="s">
        <v>1605</v>
      </c>
      <c r="G864" s="15">
        <v>2058</v>
      </c>
      <c r="H864" s="14" t="s">
        <v>60</v>
      </c>
      <c r="I864" s="12">
        <v>1.0669999999999999</v>
      </c>
      <c r="J864" s="14" t="s">
        <v>17</v>
      </c>
    </row>
    <row r="865" spans="1:10" ht="14.4" x14ac:dyDescent="0.3">
      <c r="A865" s="14" t="s">
        <v>2817</v>
      </c>
      <c r="B865" s="13" t="s">
        <v>945</v>
      </c>
      <c r="C865" s="14">
        <v>632030255</v>
      </c>
      <c r="D865" s="14" t="s">
        <v>29</v>
      </c>
      <c r="E865" s="16" t="s">
        <v>1600</v>
      </c>
      <c r="F865" s="16" t="s">
        <v>1601</v>
      </c>
      <c r="G865" s="15">
        <v>200</v>
      </c>
      <c r="H865" s="14" t="s">
        <v>23</v>
      </c>
      <c r="I865" s="12">
        <v>1</v>
      </c>
      <c r="J865" s="14" t="s">
        <v>637</v>
      </c>
    </row>
    <row r="866" spans="1:10" ht="14.4" x14ac:dyDescent="0.3">
      <c r="A866" s="14" t="s">
        <v>3119</v>
      </c>
      <c r="B866" s="13" t="s">
        <v>752</v>
      </c>
      <c r="C866" s="14">
        <v>633237874</v>
      </c>
      <c r="D866" s="14" t="s">
        <v>20</v>
      </c>
      <c r="E866" s="14" t="s">
        <v>21</v>
      </c>
      <c r="F866" s="14" t="s">
        <v>22</v>
      </c>
      <c r="G866" s="15">
        <v>100</v>
      </c>
      <c r="H866" s="14" t="s">
        <v>23</v>
      </c>
      <c r="I866" s="12">
        <v>1</v>
      </c>
      <c r="J866" s="14" t="s">
        <v>637</v>
      </c>
    </row>
    <row r="867" spans="1:10" ht="14.4" x14ac:dyDescent="0.3">
      <c r="A867" s="17" t="s">
        <v>2122</v>
      </c>
      <c r="B867" s="14" t="s">
        <v>752</v>
      </c>
      <c r="C867" s="14">
        <v>633237874</v>
      </c>
      <c r="D867" s="17" t="s">
        <v>20</v>
      </c>
      <c r="E867" s="23" t="s">
        <v>21</v>
      </c>
      <c r="F867" s="23" t="s">
        <v>22</v>
      </c>
      <c r="G867" s="15">
        <v>100</v>
      </c>
      <c r="H867" s="24" t="s">
        <v>23</v>
      </c>
      <c r="I867" s="12">
        <v>1</v>
      </c>
      <c r="J867" s="17" t="s">
        <v>637</v>
      </c>
    </row>
    <row r="868" spans="1:10" ht="14.4" x14ac:dyDescent="0.3">
      <c r="A868" s="14" t="s">
        <v>2830</v>
      </c>
      <c r="B868" s="13" t="s">
        <v>116</v>
      </c>
      <c r="C868" s="14">
        <v>634425951</v>
      </c>
      <c r="D868" s="14" t="s">
        <v>59</v>
      </c>
      <c r="E868" s="16" t="s">
        <v>1604</v>
      </c>
      <c r="F868" s="16" t="s">
        <v>1605</v>
      </c>
      <c r="G868" s="15">
        <v>2151</v>
      </c>
      <c r="H868" s="14" t="s">
        <v>60</v>
      </c>
      <c r="I868" s="12">
        <v>1.0669999999999999</v>
      </c>
      <c r="J868" s="14" t="s">
        <v>17</v>
      </c>
    </row>
    <row r="869" spans="1:10" ht="14.4" x14ac:dyDescent="0.3">
      <c r="A869" s="14" t="s">
        <v>3081</v>
      </c>
      <c r="B869" s="13" t="s">
        <v>579</v>
      </c>
      <c r="C869" s="14">
        <v>634683399</v>
      </c>
      <c r="D869" s="14" t="s">
        <v>1566</v>
      </c>
      <c r="E869" s="16" t="s">
        <v>1596</v>
      </c>
      <c r="F869" s="16" t="s">
        <v>1597</v>
      </c>
      <c r="G869" s="15">
        <v>208</v>
      </c>
      <c r="H869" s="14" t="s">
        <v>23</v>
      </c>
      <c r="I869" s="12">
        <v>0.98939999999999995</v>
      </c>
      <c r="J869" s="14" t="s">
        <v>17</v>
      </c>
    </row>
    <row r="870" spans="1:10" ht="14.4" x14ac:dyDescent="0.3">
      <c r="A870" s="17" t="s">
        <v>2098</v>
      </c>
      <c r="B870" s="14" t="s">
        <v>579</v>
      </c>
      <c r="C870" s="14">
        <v>634683399</v>
      </c>
      <c r="D870" s="17" t="s">
        <v>1566</v>
      </c>
      <c r="E870" s="16" t="s">
        <v>1596</v>
      </c>
      <c r="F870" s="16" t="s">
        <v>1597</v>
      </c>
      <c r="G870" s="15">
        <v>208</v>
      </c>
      <c r="H870" s="24" t="s">
        <v>23</v>
      </c>
      <c r="I870" s="12">
        <v>0.98939999999999995</v>
      </c>
      <c r="J870" s="17" t="s">
        <v>17</v>
      </c>
    </row>
    <row r="871" spans="1:10" ht="14.4" x14ac:dyDescent="0.3">
      <c r="A871" s="14" t="s">
        <v>2183</v>
      </c>
      <c r="B871" s="13" t="s">
        <v>413</v>
      </c>
      <c r="C871" s="14">
        <v>635992017</v>
      </c>
      <c r="D871" s="14" t="s">
        <v>59</v>
      </c>
      <c r="E871" s="16" t="s">
        <v>1604</v>
      </c>
      <c r="F871" s="16" t="s">
        <v>1605</v>
      </c>
      <c r="G871" s="15">
        <v>2051</v>
      </c>
      <c r="H871" s="14" t="s">
        <v>60</v>
      </c>
      <c r="I871" s="12">
        <v>1.0669999999999999</v>
      </c>
      <c r="J871" s="14" t="s">
        <v>17</v>
      </c>
    </row>
    <row r="872" spans="1:10" ht="14.4" x14ac:dyDescent="0.3">
      <c r="A872" s="14" t="s">
        <v>2997</v>
      </c>
      <c r="B872" s="13" t="s">
        <v>691</v>
      </c>
      <c r="C872" s="14">
        <v>636674756</v>
      </c>
      <c r="D872" s="14" t="s">
        <v>13</v>
      </c>
      <c r="E872" s="14" t="s">
        <v>14</v>
      </c>
      <c r="F872" s="14" t="s">
        <v>15</v>
      </c>
      <c r="G872" s="15">
        <v>1313</v>
      </c>
      <c r="H872" s="14" t="s">
        <v>16</v>
      </c>
      <c r="I872" s="12">
        <v>1.1000000000000001</v>
      </c>
      <c r="J872" s="14" t="s">
        <v>637</v>
      </c>
    </row>
    <row r="873" spans="1:10" ht="14.4" x14ac:dyDescent="0.3">
      <c r="A873" s="14" t="s">
        <v>3107</v>
      </c>
      <c r="B873" s="13" t="s">
        <v>815</v>
      </c>
      <c r="C873" s="14">
        <v>638199455</v>
      </c>
      <c r="D873" s="14" t="s">
        <v>39</v>
      </c>
      <c r="E873" s="16" t="s">
        <v>1598</v>
      </c>
      <c r="F873" s="16" t="s">
        <v>1599</v>
      </c>
      <c r="G873" s="15">
        <v>103</v>
      </c>
      <c r="H873" s="14" t="s">
        <v>23</v>
      </c>
      <c r="I873" s="12">
        <v>1</v>
      </c>
      <c r="J873" s="14" t="s">
        <v>637</v>
      </c>
    </row>
    <row r="874" spans="1:10" ht="14.4" x14ac:dyDescent="0.3">
      <c r="A874" s="17" t="s">
        <v>1639</v>
      </c>
      <c r="B874" s="14" t="s">
        <v>815</v>
      </c>
      <c r="C874" s="14">
        <v>638199455</v>
      </c>
      <c r="D874" s="17" t="s">
        <v>39</v>
      </c>
      <c r="E874" s="16" t="s">
        <v>1598</v>
      </c>
      <c r="F874" s="16" t="s">
        <v>1599</v>
      </c>
      <c r="G874" s="15">
        <v>103</v>
      </c>
      <c r="H874" s="24" t="s">
        <v>23</v>
      </c>
      <c r="I874" s="12">
        <v>1</v>
      </c>
      <c r="J874" s="17" t="s">
        <v>637</v>
      </c>
    </row>
    <row r="875" spans="1:10" ht="14.4" x14ac:dyDescent="0.3">
      <c r="A875" s="14" t="s">
        <v>2755</v>
      </c>
      <c r="B875" s="13" t="s">
        <v>154</v>
      </c>
      <c r="C875" s="14">
        <v>638475795</v>
      </c>
      <c r="D875" s="14" t="s">
        <v>20</v>
      </c>
      <c r="E875" s="14" t="s">
        <v>21</v>
      </c>
      <c r="F875" s="14" t="s">
        <v>22</v>
      </c>
      <c r="G875" s="15">
        <v>107</v>
      </c>
      <c r="H875" s="14" t="s">
        <v>23</v>
      </c>
      <c r="I875" s="12">
        <v>0.97</v>
      </c>
      <c r="J875" s="14" t="s">
        <v>17</v>
      </c>
    </row>
    <row r="876" spans="1:10" ht="14.4" x14ac:dyDescent="0.3">
      <c r="A876" s="17" t="s">
        <v>1963</v>
      </c>
      <c r="B876" s="14" t="s">
        <v>154</v>
      </c>
      <c r="C876" s="14">
        <v>638475795</v>
      </c>
      <c r="D876" s="17" t="s">
        <v>20</v>
      </c>
      <c r="E876" s="23" t="s">
        <v>21</v>
      </c>
      <c r="F876" s="23" t="s">
        <v>22</v>
      </c>
      <c r="G876" s="15">
        <v>107</v>
      </c>
      <c r="H876" s="24" t="s">
        <v>23</v>
      </c>
      <c r="I876" s="12">
        <v>0.97</v>
      </c>
      <c r="J876" s="17" t="s">
        <v>17</v>
      </c>
    </row>
    <row r="877" spans="1:10" ht="14.4" x14ac:dyDescent="0.3">
      <c r="A877" s="14" t="s">
        <v>2258</v>
      </c>
      <c r="B877" s="13" t="s">
        <v>916</v>
      </c>
      <c r="C877" s="14">
        <v>639322904</v>
      </c>
      <c r="D877" s="14" t="s">
        <v>35</v>
      </c>
      <c r="E877" s="14" t="s">
        <v>36</v>
      </c>
      <c r="F877" s="14" t="s">
        <v>26</v>
      </c>
      <c r="G877" s="15">
        <v>543</v>
      </c>
      <c r="H877" s="14" t="s">
        <v>37</v>
      </c>
      <c r="I877" s="12">
        <v>1.02</v>
      </c>
      <c r="J877" s="14" t="s">
        <v>637</v>
      </c>
    </row>
    <row r="878" spans="1:10" ht="14.4" x14ac:dyDescent="0.3">
      <c r="A878" s="14" t="s">
        <v>2992</v>
      </c>
      <c r="B878" s="13" t="s">
        <v>887</v>
      </c>
      <c r="C878" s="14">
        <v>639378305</v>
      </c>
      <c r="D878" s="14" t="s">
        <v>20</v>
      </c>
      <c r="E878" s="14" t="s">
        <v>21</v>
      </c>
      <c r="F878" s="14" t="s">
        <v>22</v>
      </c>
      <c r="G878" s="15">
        <v>109</v>
      </c>
      <c r="H878" s="14" t="s">
        <v>23</v>
      </c>
      <c r="I878" s="12">
        <v>1</v>
      </c>
      <c r="J878" s="14" t="s">
        <v>637</v>
      </c>
    </row>
    <row r="879" spans="1:10" ht="14.4" x14ac:dyDescent="0.3">
      <c r="A879" s="14" t="s">
        <v>2360</v>
      </c>
      <c r="B879" s="13" t="s">
        <v>520</v>
      </c>
      <c r="C879" s="14">
        <v>640117228</v>
      </c>
      <c r="D879" s="14" t="s">
        <v>39</v>
      </c>
      <c r="E879" s="16" t="s">
        <v>1598</v>
      </c>
      <c r="F879" s="16" t="s">
        <v>1599</v>
      </c>
      <c r="G879" s="15">
        <v>208</v>
      </c>
      <c r="H879" s="14" t="s">
        <v>23</v>
      </c>
      <c r="I879" s="12">
        <v>0.97</v>
      </c>
      <c r="J879" s="14" t="s">
        <v>17</v>
      </c>
    </row>
    <row r="880" spans="1:10" ht="14.4" x14ac:dyDescent="0.3">
      <c r="A880" s="17" t="s">
        <v>1766</v>
      </c>
      <c r="B880" s="14" t="s">
        <v>520</v>
      </c>
      <c r="C880" s="14">
        <v>640117228</v>
      </c>
      <c r="D880" s="17" t="s">
        <v>39</v>
      </c>
      <c r="E880" s="16" t="s">
        <v>1598</v>
      </c>
      <c r="F880" s="16" t="s">
        <v>1599</v>
      </c>
      <c r="G880" s="15">
        <v>208</v>
      </c>
      <c r="H880" s="24" t="s">
        <v>23</v>
      </c>
      <c r="I880" s="12">
        <v>0.97</v>
      </c>
      <c r="J880" s="17" t="s">
        <v>17</v>
      </c>
    </row>
    <row r="881" spans="1:10" ht="14.4" x14ac:dyDescent="0.3">
      <c r="A881" s="14" t="s">
        <v>2233</v>
      </c>
      <c r="B881" s="13" t="s">
        <v>1019</v>
      </c>
      <c r="C881" s="14">
        <v>641400702</v>
      </c>
      <c r="D881" s="14" t="s">
        <v>43</v>
      </c>
      <c r="E881" s="14" t="s">
        <v>44</v>
      </c>
      <c r="F881" s="14" t="s">
        <v>45</v>
      </c>
      <c r="G881" s="15">
        <v>102</v>
      </c>
      <c r="H881" s="14" t="s">
        <v>46</v>
      </c>
      <c r="I881" s="12">
        <v>1</v>
      </c>
      <c r="J881" s="14" t="s">
        <v>637</v>
      </c>
    </row>
    <row r="882" spans="1:10" ht="14.4" x14ac:dyDescent="0.3">
      <c r="A882" s="14" t="s">
        <v>2838</v>
      </c>
      <c r="B882" s="13" t="s">
        <v>814</v>
      </c>
      <c r="C882" s="14">
        <v>644598834</v>
      </c>
      <c r="D882" s="14" t="s">
        <v>29</v>
      </c>
      <c r="E882" s="16" t="s">
        <v>1600</v>
      </c>
      <c r="F882" s="16" t="s">
        <v>1601</v>
      </c>
      <c r="G882" s="15">
        <v>1205</v>
      </c>
      <c r="H882" s="14" t="s">
        <v>23</v>
      </c>
      <c r="I882" s="12">
        <v>1.1000000000000001</v>
      </c>
      <c r="J882" s="14" t="s">
        <v>637</v>
      </c>
    </row>
    <row r="883" spans="1:10" ht="14.4" x14ac:dyDescent="0.3">
      <c r="A883" s="17" t="s">
        <v>2001</v>
      </c>
      <c r="B883" s="14" t="s">
        <v>814</v>
      </c>
      <c r="C883" s="14">
        <v>644598834</v>
      </c>
      <c r="D883" s="17" t="s">
        <v>29</v>
      </c>
      <c r="E883" s="16" t="s">
        <v>1600</v>
      </c>
      <c r="F883" s="16" t="s">
        <v>1601</v>
      </c>
      <c r="G883" s="15">
        <v>1205</v>
      </c>
      <c r="H883" s="24" t="s">
        <v>23</v>
      </c>
      <c r="I883" s="12">
        <v>1.1000000000000001</v>
      </c>
      <c r="J883" s="17" t="s">
        <v>637</v>
      </c>
    </row>
    <row r="884" spans="1:10" ht="14.4" x14ac:dyDescent="0.3">
      <c r="A884" s="14" t="s">
        <v>2126</v>
      </c>
      <c r="B884" s="13" t="s">
        <v>128</v>
      </c>
      <c r="C884" s="14">
        <v>644664336</v>
      </c>
      <c r="D884" s="14" t="s">
        <v>43</v>
      </c>
      <c r="E884" s="14" t="s">
        <v>44</v>
      </c>
      <c r="F884" s="14" t="s">
        <v>45</v>
      </c>
      <c r="G884" s="15">
        <v>105</v>
      </c>
      <c r="H884" s="14" t="s">
        <v>46</v>
      </c>
      <c r="I884" s="12">
        <v>0.97</v>
      </c>
      <c r="J884" s="14" t="s">
        <v>17</v>
      </c>
    </row>
    <row r="885" spans="1:10" ht="14.4" x14ac:dyDescent="0.3">
      <c r="A885" s="14" t="s">
        <v>2777</v>
      </c>
      <c r="B885" s="13" t="s">
        <v>323</v>
      </c>
      <c r="C885" s="14">
        <v>644744270</v>
      </c>
      <c r="D885" s="14" t="s">
        <v>20</v>
      </c>
      <c r="E885" s="14" t="s">
        <v>21</v>
      </c>
      <c r="F885" s="14" t="s">
        <v>22</v>
      </c>
      <c r="G885" s="15">
        <v>105</v>
      </c>
      <c r="H885" s="14" t="s">
        <v>23</v>
      </c>
      <c r="I885" s="12">
        <v>0.97</v>
      </c>
      <c r="J885" s="14" t="s">
        <v>17</v>
      </c>
    </row>
    <row r="886" spans="1:10" ht="14.4" x14ac:dyDescent="0.3">
      <c r="A886" s="17" t="s">
        <v>1972</v>
      </c>
      <c r="B886" s="14" t="s">
        <v>323</v>
      </c>
      <c r="C886" s="14">
        <v>644744270</v>
      </c>
      <c r="D886" s="17" t="s">
        <v>20</v>
      </c>
      <c r="E886" s="23" t="s">
        <v>21</v>
      </c>
      <c r="F886" s="23" t="s">
        <v>22</v>
      </c>
      <c r="G886" s="15">
        <v>105</v>
      </c>
      <c r="H886" s="24" t="s">
        <v>23</v>
      </c>
      <c r="I886" s="12">
        <v>0.97</v>
      </c>
      <c r="J886" s="17" t="s">
        <v>17</v>
      </c>
    </row>
    <row r="887" spans="1:10" ht="14.4" x14ac:dyDescent="0.3">
      <c r="A887" s="14" t="s">
        <v>3034</v>
      </c>
      <c r="B887" s="13" t="s">
        <v>658</v>
      </c>
      <c r="C887" s="14">
        <v>645432644</v>
      </c>
      <c r="D887" s="14" t="s">
        <v>1566</v>
      </c>
      <c r="E887" s="16" t="s">
        <v>1596</v>
      </c>
      <c r="F887" s="16" t="s">
        <v>1597</v>
      </c>
      <c r="G887" s="15">
        <v>212</v>
      </c>
      <c r="H887" s="14" t="s">
        <v>23</v>
      </c>
      <c r="I887" s="12">
        <v>1.02</v>
      </c>
      <c r="J887" s="14" t="s">
        <v>637</v>
      </c>
    </row>
    <row r="888" spans="1:10" ht="14.4" x14ac:dyDescent="0.3">
      <c r="A888" s="17" t="s">
        <v>2074</v>
      </c>
      <c r="B888" s="14" t="s">
        <v>658</v>
      </c>
      <c r="C888" s="14">
        <v>645432644</v>
      </c>
      <c r="D888" s="17" t="s">
        <v>1566</v>
      </c>
      <c r="E888" s="16" t="s">
        <v>1596</v>
      </c>
      <c r="F888" s="16" t="s">
        <v>1597</v>
      </c>
      <c r="G888" s="15">
        <v>212</v>
      </c>
      <c r="H888" s="24" t="s">
        <v>23</v>
      </c>
      <c r="I888" s="12">
        <v>1.02</v>
      </c>
      <c r="J888" s="17" t="s">
        <v>637</v>
      </c>
    </row>
    <row r="889" spans="1:10" ht="14.4" x14ac:dyDescent="0.3">
      <c r="A889" s="14" t="s">
        <v>2513</v>
      </c>
      <c r="B889" s="13" t="s">
        <v>798</v>
      </c>
      <c r="C889" s="14">
        <v>645826453</v>
      </c>
      <c r="D889" s="14" t="s">
        <v>31</v>
      </c>
      <c r="E889" s="14" t="s">
        <v>32</v>
      </c>
      <c r="F889" s="14" t="s">
        <v>33</v>
      </c>
      <c r="G889" s="15">
        <v>108</v>
      </c>
      <c r="H889" s="14" t="s">
        <v>23</v>
      </c>
      <c r="I889" s="12">
        <v>1</v>
      </c>
      <c r="J889" s="14" t="s">
        <v>637</v>
      </c>
    </row>
    <row r="890" spans="1:10" ht="14.4" x14ac:dyDescent="0.3">
      <c r="A890" s="17" t="s">
        <v>1835</v>
      </c>
      <c r="B890" s="14" t="s">
        <v>798</v>
      </c>
      <c r="C890" s="14">
        <v>645826453</v>
      </c>
      <c r="D890" s="17" t="s">
        <v>31</v>
      </c>
      <c r="E890" s="23" t="s">
        <v>32</v>
      </c>
      <c r="F890" s="23" t="s">
        <v>33</v>
      </c>
      <c r="G890" s="15">
        <v>108</v>
      </c>
      <c r="H890" s="24" t="s">
        <v>23</v>
      </c>
      <c r="I890" s="12">
        <v>1</v>
      </c>
      <c r="J890" s="17" t="s">
        <v>637</v>
      </c>
    </row>
    <row r="891" spans="1:10" ht="14.4" x14ac:dyDescent="0.3">
      <c r="A891" s="14" t="s">
        <v>3100</v>
      </c>
      <c r="B891" s="13" t="s">
        <v>808</v>
      </c>
      <c r="C891" s="14">
        <v>646044955</v>
      </c>
      <c r="D891" s="14" t="s">
        <v>31</v>
      </c>
      <c r="E891" s="14" t="s">
        <v>32</v>
      </c>
      <c r="F891" s="14" t="s">
        <v>33</v>
      </c>
      <c r="G891" s="15">
        <v>209</v>
      </c>
      <c r="H891" s="14" t="s">
        <v>23</v>
      </c>
      <c r="I891" s="12">
        <v>1.02</v>
      </c>
      <c r="J891" s="14" t="s">
        <v>637</v>
      </c>
    </row>
    <row r="892" spans="1:10" ht="14.4" x14ac:dyDescent="0.3">
      <c r="A892" s="17" t="s">
        <v>2110</v>
      </c>
      <c r="B892" s="14" t="s">
        <v>808</v>
      </c>
      <c r="C892" s="14">
        <v>646044955</v>
      </c>
      <c r="D892" s="17" t="s">
        <v>31</v>
      </c>
      <c r="E892" s="23" t="s">
        <v>32</v>
      </c>
      <c r="F892" s="23" t="s">
        <v>33</v>
      </c>
      <c r="G892" s="15">
        <v>209</v>
      </c>
      <c r="H892" s="24" t="s">
        <v>23</v>
      </c>
      <c r="I892" s="12">
        <v>1.02</v>
      </c>
      <c r="J892" s="17" t="s">
        <v>637</v>
      </c>
    </row>
    <row r="893" spans="1:10" ht="14.4" x14ac:dyDescent="0.3">
      <c r="A893" s="14" t="s">
        <v>2305</v>
      </c>
      <c r="B893" s="13" t="s">
        <v>78</v>
      </c>
      <c r="C893" s="14">
        <v>646196563</v>
      </c>
      <c r="D893" s="14" t="s">
        <v>31</v>
      </c>
      <c r="E893" s="14" t="s">
        <v>32</v>
      </c>
      <c r="F893" s="14" t="s">
        <v>33</v>
      </c>
      <c r="G893" s="15">
        <v>265</v>
      </c>
      <c r="H893" s="14" t="s">
        <v>23</v>
      </c>
      <c r="I893" s="12">
        <v>0.97</v>
      </c>
      <c r="J893" s="14" t="s">
        <v>17</v>
      </c>
    </row>
    <row r="894" spans="1:10" ht="14.4" x14ac:dyDescent="0.3">
      <c r="A894" s="17" t="s">
        <v>1737</v>
      </c>
      <c r="B894" s="14" t="s">
        <v>78</v>
      </c>
      <c r="C894" s="14">
        <v>646196563</v>
      </c>
      <c r="D894" s="17" t="s">
        <v>31</v>
      </c>
      <c r="E894" s="23" t="s">
        <v>32</v>
      </c>
      <c r="F894" s="23" t="s">
        <v>33</v>
      </c>
      <c r="G894" s="15">
        <v>265</v>
      </c>
      <c r="H894" s="24" t="s">
        <v>23</v>
      </c>
      <c r="I894" s="12">
        <v>0.97</v>
      </c>
      <c r="J894" s="17" t="s">
        <v>17</v>
      </c>
    </row>
    <row r="895" spans="1:10" ht="14.4" x14ac:dyDescent="0.3">
      <c r="A895" s="14" t="s">
        <v>2600</v>
      </c>
      <c r="B895" s="13" t="s">
        <v>199</v>
      </c>
      <c r="C895" s="14">
        <v>646579616</v>
      </c>
      <c r="D895" s="14" t="s">
        <v>20</v>
      </c>
      <c r="E895" s="14" t="s">
        <v>21</v>
      </c>
      <c r="F895" s="14" t="s">
        <v>22</v>
      </c>
      <c r="G895" s="15">
        <v>109</v>
      </c>
      <c r="H895" s="14" t="s">
        <v>23</v>
      </c>
      <c r="I895" s="12">
        <v>0.97</v>
      </c>
      <c r="J895" s="14" t="s">
        <v>17</v>
      </c>
    </row>
    <row r="896" spans="1:10" ht="14.4" x14ac:dyDescent="0.3">
      <c r="A896" s="17" t="s">
        <v>1878</v>
      </c>
      <c r="B896" s="14" t="s">
        <v>199</v>
      </c>
      <c r="C896" s="14">
        <v>646579616</v>
      </c>
      <c r="D896" s="17" t="s">
        <v>20</v>
      </c>
      <c r="E896" s="23" t="s">
        <v>21</v>
      </c>
      <c r="F896" s="23" t="s">
        <v>22</v>
      </c>
      <c r="G896" s="15">
        <v>109</v>
      </c>
      <c r="H896" s="24" t="s">
        <v>23</v>
      </c>
      <c r="I896" s="12">
        <v>0.97</v>
      </c>
      <c r="J896" s="17" t="s">
        <v>17</v>
      </c>
    </row>
    <row r="897" spans="1:10" ht="14.4" x14ac:dyDescent="0.3">
      <c r="A897" s="14" t="s">
        <v>3111</v>
      </c>
      <c r="B897" s="13" t="s">
        <v>741</v>
      </c>
      <c r="C897" s="14">
        <v>649417012</v>
      </c>
      <c r="D897" s="14" t="s">
        <v>31</v>
      </c>
      <c r="E897" s="14" t="s">
        <v>32</v>
      </c>
      <c r="F897" s="14" t="s">
        <v>33</v>
      </c>
      <c r="G897" s="15">
        <v>267</v>
      </c>
      <c r="H897" s="14" t="s">
        <v>23</v>
      </c>
      <c r="I897" s="12">
        <v>1</v>
      </c>
      <c r="J897" s="14" t="s">
        <v>637</v>
      </c>
    </row>
    <row r="898" spans="1:10" ht="14.4" x14ac:dyDescent="0.3">
      <c r="A898" s="17" t="s">
        <v>2118</v>
      </c>
      <c r="B898" s="14" t="s">
        <v>741</v>
      </c>
      <c r="C898" s="14">
        <v>649417012</v>
      </c>
      <c r="D898" s="17" t="s">
        <v>31</v>
      </c>
      <c r="E898" s="23" t="s">
        <v>32</v>
      </c>
      <c r="F898" s="23" t="s">
        <v>33</v>
      </c>
      <c r="G898" s="15">
        <v>267</v>
      </c>
      <c r="H898" s="24" t="s">
        <v>23</v>
      </c>
      <c r="I898" s="12">
        <v>1</v>
      </c>
      <c r="J898" s="17" t="s">
        <v>637</v>
      </c>
    </row>
    <row r="899" spans="1:10" ht="14.4" x14ac:dyDescent="0.3">
      <c r="A899" s="14" t="s">
        <v>2303</v>
      </c>
      <c r="B899" s="13" t="s">
        <v>111</v>
      </c>
      <c r="C899" s="14">
        <v>649746610</v>
      </c>
      <c r="D899" s="14" t="s">
        <v>1566</v>
      </c>
      <c r="E899" s="16" t="s">
        <v>1596</v>
      </c>
      <c r="F899" s="16" t="s">
        <v>1597</v>
      </c>
      <c r="G899" s="15">
        <v>208</v>
      </c>
      <c r="H899" s="14" t="s">
        <v>23</v>
      </c>
      <c r="I899" s="12">
        <v>0.98939999999999995</v>
      </c>
      <c r="J899" s="14" t="s">
        <v>17</v>
      </c>
    </row>
    <row r="900" spans="1:10" ht="14.4" x14ac:dyDescent="0.3">
      <c r="A900" s="17" t="s">
        <v>1735</v>
      </c>
      <c r="B900" s="14" t="s">
        <v>111</v>
      </c>
      <c r="C900" s="14">
        <v>649746610</v>
      </c>
      <c r="D900" s="17" t="s">
        <v>1566</v>
      </c>
      <c r="E900" s="16" t="s">
        <v>1596</v>
      </c>
      <c r="F900" s="16" t="s">
        <v>1597</v>
      </c>
      <c r="G900" s="15">
        <v>208</v>
      </c>
      <c r="H900" s="24" t="s">
        <v>23</v>
      </c>
      <c r="I900" s="12">
        <v>0.98939999999999995</v>
      </c>
      <c r="J900" s="17" t="s">
        <v>17</v>
      </c>
    </row>
    <row r="901" spans="1:10" ht="14.4" x14ac:dyDescent="0.3">
      <c r="A901" s="14" t="s">
        <v>2791</v>
      </c>
      <c r="B901" s="13" t="s">
        <v>679</v>
      </c>
      <c r="C901" s="14">
        <v>649749616</v>
      </c>
      <c r="D901" s="14" t="s">
        <v>29</v>
      </c>
      <c r="E901" s="16" t="s">
        <v>1600</v>
      </c>
      <c r="F901" s="16" t="s">
        <v>1601</v>
      </c>
      <c r="G901" s="15">
        <v>210</v>
      </c>
      <c r="H901" s="14" t="s">
        <v>23</v>
      </c>
      <c r="I901" s="12">
        <v>1</v>
      </c>
      <c r="J901" s="14" t="s">
        <v>637</v>
      </c>
    </row>
    <row r="902" spans="1:10" ht="14.4" x14ac:dyDescent="0.3">
      <c r="A902" s="17" t="s">
        <v>1982</v>
      </c>
      <c r="B902" s="14" t="s">
        <v>679</v>
      </c>
      <c r="C902" s="14">
        <v>649749616</v>
      </c>
      <c r="D902" s="17" t="s">
        <v>29</v>
      </c>
      <c r="E902" s="16" t="s">
        <v>1600</v>
      </c>
      <c r="F902" s="16" t="s">
        <v>1601</v>
      </c>
      <c r="G902" s="15">
        <v>210</v>
      </c>
      <c r="H902" s="24" t="s">
        <v>23</v>
      </c>
      <c r="I902" s="12">
        <v>1</v>
      </c>
      <c r="J902" s="17" t="s">
        <v>637</v>
      </c>
    </row>
    <row r="903" spans="1:10" ht="14.4" x14ac:dyDescent="0.3">
      <c r="A903" s="14" t="s">
        <v>2339</v>
      </c>
      <c r="B903" s="13" t="s">
        <v>442</v>
      </c>
      <c r="C903" s="14">
        <v>650092499</v>
      </c>
      <c r="D903" s="14" t="s">
        <v>20</v>
      </c>
      <c r="E903" s="14" t="s">
        <v>21</v>
      </c>
      <c r="F903" s="14" t="s">
        <v>22</v>
      </c>
      <c r="G903" s="15">
        <v>106</v>
      </c>
      <c r="H903" s="14" t="s">
        <v>23</v>
      </c>
      <c r="I903" s="12">
        <v>0.97</v>
      </c>
      <c r="J903" s="14" t="s">
        <v>17</v>
      </c>
    </row>
    <row r="904" spans="1:10" ht="14.4" x14ac:dyDescent="0.3">
      <c r="A904" s="17" t="s">
        <v>1756</v>
      </c>
      <c r="B904" s="14" t="s">
        <v>442</v>
      </c>
      <c r="C904" s="14">
        <v>650092499</v>
      </c>
      <c r="D904" s="17" t="s">
        <v>20</v>
      </c>
      <c r="E904" s="23" t="s">
        <v>21</v>
      </c>
      <c r="F904" s="23" t="s">
        <v>22</v>
      </c>
      <c r="G904" s="15">
        <v>106</v>
      </c>
      <c r="H904" s="24" t="s">
        <v>23</v>
      </c>
      <c r="I904" s="12">
        <v>0.97</v>
      </c>
      <c r="J904" s="17" t="s">
        <v>17</v>
      </c>
    </row>
    <row r="905" spans="1:10" ht="14.4" x14ac:dyDescent="0.3">
      <c r="A905" s="14" t="s">
        <v>2145</v>
      </c>
      <c r="B905" s="13" t="s">
        <v>50</v>
      </c>
      <c r="C905" s="14">
        <v>650389857</v>
      </c>
      <c r="D905" s="14" t="s">
        <v>13</v>
      </c>
      <c r="E905" s="14" t="s">
        <v>14</v>
      </c>
      <c r="F905" s="14" t="s">
        <v>15</v>
      </c>
      <c r="G905" s="15">
        <v>1315</v>
      </c>
      <c r="H905" s="14" t="s">
        <v>16</v>
      </c>
      <c r="I905" s="12">
        <v>1.0669999999999999</v>
      </c>
      <c r="J905" s="14" t="s">
        <v>17</v>
      </c>
    </row>
    <row r="906" spans="1:10" ht="14.4" x14ac:dyDescent="0.3">
      <c r="A906" s="14" t="s">
        <v>3016</v>
      </c>
      <c r="B906" s="13" t="s">
        <v>624</v>
      </c>
      <c r="C906" s="14">
        <v>651168603</v>
      </c>
      <c r="D906" s="14" t="s">
        <v>1566</v>
      </c>
      <c r="E906" s="16" t="s">
        <v>1596</v>
      </c>
      <c r="F906" s="16" t="s">
        <v>1597</v>
      </c>
      <c r="G906" s="15">
        <v>215</v>
      </c>
      <c r="H906" s="14" t="s">
        <v>23</v>
      </c>
      <c r="I906" s="12">
        <v>0.98939999999999995</v>
      </c>
      <c r="J906" s="14" t="s">
        <v>17</v>
      </c>
    </row>
    <row r="907" spans="1:10" ht="14.4" x14ac:dyDescent="0.3">
      <c r="A907" s="17" t="s">
        <v>1620</v>
      </c>
      <c r="B907" s="14" t="s">
        <v>624</v>
      </c>
      <c r="C907" s="14">
        <v>651168603</v>
      </c>
      <c r="D907" s="17" t="s">
        <v>1566</v>
      </c>
      <c r="E907" s="16" t="s">
        <v>1596</v>
      </c>
      <c r="F907" s="16" t="s">
        <v>1597</v>
      </c>
      <c r="G907" s="15">
        <v>215</v>
      </c>
      <c r="H907" s="24" t="s">
        <v>23</v>
      </c>
      <c r="I907" s="12">
        <v>0.98939999999999995</v>
      </c>
      <c r="J907" s="17" t="s">
        <v>17</v>
      </c>
    </row>
    <row r="908" spans="1:10" ht="14.4" x14ac:dyDescent="0.3">
      <c r="A908" s="14" t="s">
        <v>2509</v>
      </c>
      <c r="B908" s="13" t="s">
        <v>818</v>
      </c>
      <c r="C908" s="14">
        <v>651264091</v>
      </c>
      <c r="D908" s="14" t="s">
        <v>31</v>
      </c>
      <c r="E908" s="14" t="s">
        <v>32</v>
      </c>
      <c r="F908" s="14" t="s">
        <v>33</v>
      </c>
      <c r="G908" s="15">
        <v>516</v>
      </c>
      <c r="H908" s="14" t="s">
        <v>23</v>
      </c>
      <c r="I908" s="12">
        <v>1.02</v>
      </c>
      <c r="J908" s="14" t="s">
        <v>637</v>
      </c>
    </row>
    <row r="909" spans="1:10" ht="14.4" x14ac:dyDescent="0.3">
      <c r="A909" s="17" t="s">
        <v>1832</v>
      </c>
      <c r="B909" s="14" t="s">
        <v>818</v>
      </c>
      <c r="C909" s="14">
        <v>651264091</v>
      </c>
      <c r="D909" s="17" t="s">
        <v>31</v>
      </c>
      <c r="E909" s="23" t="s">
        <v>32</v>
      </c>
      <c r="F909" s="23" t="s">
        <v>33</v>
      </c>
      <c r="G909" s="15">
        <v>516</v>
      </c>
      <c r="H909" s="24" t="s">
        <v>23</v>
      </c>
      <c r="I909" s="12">
        <v>1.02</v>
      </c>
      <c r="J909" s="17" t="s">
        <v>637</v>
      </c>
    </row>
    <row r="910" spans="1:10" ht="14.4" x14ac:dyDescent="0.3">
      <c r="A910" s="14" t="s">
        <v>2873</v>
      </c>
      <c r="B910" s="13" t="s">
        <v>70</v>
      </c>
      <c r="C910" s="14">
        <v>652009671</v>
      </c>
      <c r="D910" s="14" t="s">
        <v>43</v>
      </c>
      <c r="E910" s="14" t="s">
        <v>44</v>
      </c>
      <c r="F910" s="14" t="s">
        <v>45</v>
      </c>
      <c r="G910" s="15">
        <v>110</v>
      </c>
      <c r="H910" s="14" t="s">
        <v>46</v>
      </c>
      <c r="I910" s="12">
        <v>0.97</v>
      </c>
      <c r="J910" s="14" t="s">
        <v>17</v>
      </c>
    </row>
    <row r="911" spans="1:10" ht="14.4" x14ac:dyDescent="0.3">
      <c r="A911" s="14" t="s">
        <v>2379</v>
      </c>
      <c r="B911" s="13" t="s">
        <v>527</v>
      </c>
      <c r="C911" s="14">
        <v>653455782</v>
      </c>
      <c r="D911" s="14" t="s">
        <v>31</v>
      </c>
      <c r="E911" s="14" t="s">
        <v>32</v>
      </c>
      <c r="F911" s="14" t="s">
        <v>33</v>
      </c>
      <c r="G911" s="15">
        <v>259</v>
      </c>
      <c r="H911" s="14" t="s">
        <v>23</v>
      </c>
      <c r="I911" s="12">
        <v>0.97</v>
      </c>
      <c r="J911" s="14" t="s">
        <v>17</v>
      </c>
    </row>
    <row r="912" spans="1:10" ht="14.4" x14ac:dyDescent="0.3">
      <c r="A912" s="17" t="s">
        <v>1780</v>
      </c>
      <c r="B912" s="14" t="s">
        <v>527</v>
      </c>
      <c r="C912" s="14">
        <v>653455782</v>
      </c>
      <c r="D912" s="17" t="s">
        <v>31</v>
      </c>
      <c r="E912" s="23" t="s">
        <v>32</v>
      </c>
      <c r="F912" s="23" t="s">
        <v>33</v>
      </c>
      <c r="G912" s="15">
        <v>259</v>
      </c>
      <c r="H912" s="24" t="s">
        <v>23</v>
      </c>
      <c r="I912" s="12">
        <v>0.97</v>
      </c>
      <c r="J912" s="17" t="s">
        <v>17</v>
      </c>
    </row>
    <row r="913" spans="1:10" ht="14.4" x14ac:dyDescent="0.3">
      <c r="A913" s="14" t="s">
        <v>2460</v>
      </c>
      <c r="B913" s="13" t="s">
        <v>106</v>
      </c>
      <c r="C913" s="14">
        <v>653577015</v>
      </c>
      <c r="D913" s="14" t="s">
        <v>43</v>
      </c>
      <c r="E913" s="14" t="s">
        <v>44</v>
      </c>
      <c r="F913" s="14" t="s">
        <v>45</v>
      </c>
      <c r="G913" s="15">
        <v>102</v>
      </c>
      <c r="H913" s="14" t="s">
        <v>46</v>
      </c>
      <c r="I913" s="12">
        <v>0.97</v>
      </c>
      <c r="J913" s="14" t="s">
        <v>17</v>
      </c>
    </row>
    <row r="914" spans="1:10" ht="14.4" x14ac:dyDescent="0.3">
      <c r="A914" s="14" t="s">
        <v>2227</v>
      </c>
      <c r="B914" s="13" t="s">
        <v>821</v>
      </c>
      <c r="C914" s="14">
        <v>653796726</v>
      </c>
      <c r="D914" s="14" t="s">
        <v>20</v>
      </c>
      <c r="E914" s="14" t="s">
        <v>21</v>
      </c>
      <c r="F914" s="14" t="s">
        <v>22</v>
      </c>
      <c r="G914" s="15">
        <v>213</v>
      </c>
      <c r="H914" s="14" t="s">
        <v>23</v>
      </c>
      <c r="I914" s="12">
        <v>1</v>
      </c>
      <c r="J914" s="14" t="s">
        <v>637</v>
      </c>
    </row>
    <row r="915" spans="1:10" ht="14.4" x14ac:dyDescent="0.3">
      <c r="A915" s="14" t="s">
        <v>2292</v>
      </c>
      <c r="B915" s="13" t="s">
        <v>821</v>
      </c>
      <c r="C915" s="14">
        <v>653796726</v>
      </c>
      <c r="D915" s="14" t="s">
        <v>20</v>
      </c>
      <c r="E915" s="14" t="s">
        <v>21</v>
      </c>
      <c r="F915" s="14" t="s">
        <v>22</v>
      </c>
      <c r="G915" s="15">
        <v>213</v>
      </c>
      <c r="H915" s="14" t="s">
        <v>23</v>
      </c>
      <c r="I915" s="12">
        <v>1</v>
      </c>
      <c r="J915" s="14" t="s">
        <v>637</v>
      </c>
    </row>
    <row r="916" spans="1:10" ht="14.4" x14ac:dyDescent="0.3">
      <c r="A916" s="17" t="s">
        <v>1711</v>
      </c>
      <c r="B916" s="14" t="s">
        <v>821</v>
      </c>
      <c r="C916" s="14">
        <v>653796726</v>
      </c>
      <c r="D916" s="17" t="s">
        <v>20</v>
      </c>
      <c r="E916" s="23" t="s">
        <v>21</v>
      </c>
      <c r="F916" s="23" t="s">
        <v>22</v>
      </c>
      <c r="G916" s="15">
        <v>213</v>
      </c>
      <c r="H916" s="24" t="s">
        <v>23</v>
      </c>
      <c r="I916" s="12">
        <v>1</v>
      </c>
      <c r="J916" s="17" t="s">
        <v>637</v>
      </c>
    </row>
    <row r="917" spans="1:10" ht="14.4" x14ac:dyDescent="0.3">
      <c r="A917" s="14" t="s">
        <v>2962</v>
      </c>
      <c r="B917" s="13" t="s">
        <v>547</v>
      </c>
      <c r="C917" s="14">
        <v>655515408</v>
      </c>
      <c r="D917" s="14" t="s">
        <v>39</v>
      </c>
      <c r="E917" s="16" t="s">
        <v>1598</v>
      </c>
      <c r="F917" s="16" t="s">
        <v>1599</v>
      </c>
      <c r="G917" s="15">
        <v>217</v>
      </c>
      <c r="H917" s="14" t="s">
        <v>23</v>
      </c>
      <c r="I917" s="12">
        <v>0.97</v>
      </c>
      <c r="J917" s="14" t="s">
        <v>17</v>
      </c>
    </row>
    <row r="918" spans="1:10" ht="14.4" x14ac:dyDescent="0.3">
      <c r="A918" s="17" t="s">
        <v>2045</v>
      </c>
      <c r="B918" s="14" t="s">
        <v>547</v>
      </c>
      <c r="C918" s="14">
        <v>655515408</v>
      </c>
      <c r="D918" s="17" t="s">
        <v>39</v>
      </c>
      <c r="E918" s="16" t="s">
        <v>1598</v>
      </c>
      <c r="F918" s="16" t="s">
        <v>1599</v>
      </c>
      <c r="G918" s="15">
        <v>217</v>
      </c>
      <c r="H918" s="24" t="s">
        <v>23</v>
      </c>
      <c r="I918" s="12">
        <v>0.97</v>
      </c>
      <c r="J918" s="17" t="s">
        <v>17</v>
      </c>
    </row>
    <row r="919" spans="1:10" ht="14.4" x14ac:dyDescent="0.3">
      <c r="A919" s="14" t="s">
        <v>2132</v>
      </c>
      <c r="B919" s="13" t="s">
        <v>980</v>
      </c>
      <c r="C919" s="14">
        <v>655595798</v>
      </c>
      <c r="D919" s="14" t="s">
        <v>59</v>
      </c>
      <c r="E919" s="16" t="s">
        <v>1604</v>
      </c>
      <c r="F919" s="16" t="s">
        <v>1605</v>
      </c>
      <c r="G919" s="15">
        <v>2191</v>
      </c>
      <c r="H919" s="14" t="s">
        <v>60</v>
      </c>
      <c r="I919" s="12">
        <v>1.1000000000000001</v>
      </c>
      <c r="J919" s="14" t="s">
        <v>637</v>
      </c>
    </row>
    <row r="920" spans="1:10" ht="14.4" x14ac:dyDescent="0.3">
      <c r="A920" s="14" t="s">
        <v>2173</v>
      </c>
      <c r="B920" s="13" t="s">
        <v>674</v>
      </c>
      <c r="C920" s="14">
        <v>656162293</v>
      </c>
      <c r="D920" s="14" t="s">
        <v>20</v>
      </c>
      <c r="E920" s="14" t="s">
        <v>21</v>
      </c>
      <c r="F920" s="14" t="s">
        <v>22</v>
      </c>
      <c r="G920" s="15">
        <v>107</v>
      </c>
      <c r="H920" s="14" t="s">
        <v>23</v>
      </c>
      <c r="I920" s="12">
        <v>1</v>
      </c>
      <c r="J920" s="14" t="s">
        <v>637</v>
      </c>
    </row>
    <row r="921" spans="1:10" ht="14.4" x14ac:dyDescent="0.3">
      <c r="A921" s="17" t="s">
        <v>1690</v>
      </c>
      <c r="B921" s="14" t="s">
        <v>674</v>
      </c>
      <c r="C921" s="14">
        <v>656162293</v>
      </c>
      <c r="D921" s="17" t="s">
        <v>20</v>
      </c>
      <c r="E921" s="23" t="s">
        <v>21</v>
      </c>
      <c r="F921" s="23" t="s">
        <v>22</v>
      </c>
      <c r="G921" s="15">
        <v>107</v>
      </c>
      <c r="H921" s="24" t="s">
        <v>23</v>
      </c>
      <c r="I921" s="12">
        <v>1</v>
      </c>
      <c r="J921" s="17" t="s">
        <v>637</v>
      </c>
    </row>
    <row r="922" spans="1:10" ht="14.4" x14ac:dyDescent="0.3">
      <c r="A922" s="14" t="s">
        <v>2154</v>
      </c>
      <c r="B922" s="13" t="s">
        <v>266</v>
      </c>
      <c r="C922" s="14">
        <v>656939313</v>
      </c>
      <c r="D922" s="14" t="s">
        <v>39</v>
      </c>
      <c r="E922" s="16" t="s">
        <v>1598</v>
      </c>
      <c r="F922" s="16" t="s">
        <v>1599</v>
      </c>
      <c r="G922" s="15">
        <v>205</v>
      </c>
      <c r="H922" s="14" t="s">
        <v>23</v>
      </c>
      <c r="I922" s="12">
        <v>0.97</v>
      </c>
      <c r="J922" s="14" t="s">
        <v>17</v>
      </c>
    </row>
    <row r="923" spans="1:10" ht="14.4" x14ac:dyDescent="0.3">
      <c r="A923" s="17" t="s">
        <v>1679</v>
      </c>
      <c r="B923" s="14" t="s">
        <v>266</v>
      </c>
      <c r="C923" s="14">
        <v>656939313</v>
      </c>
      <c r="D923" s="17" t="s">
        <v>39</v>
      </c>
      <c r="E923" s="16" t="s">
        <v>1598</v>
      </c>
      <c r="F923" s="16" t="s">
        <v>1599</v>
      </c>
      <c r="G923" s="15">
        <v>205</v>
      </c>
      <c r="H923" s="24" t="s">
        <v>23</v>
      </c>
      <c r="I923" s="12">
        <v>0.97</v>
      </c>
      <c r="J923" s="17" t="s">
        <v>17</v>
      </c>
    </row>
    <row r="924" spans="1:10" ht="14.4" x14ac:dyDescent="0.3">
      <c r="A924" s="14" t="s">
        <v>2267</v>
      </c>
      <c r="B924" s="13" t="s">
        <v>737</v>
      </c>
      <c r="C924" s="14">
        <v>657099506</v>
      </c>
      <c r="D924" s="14" t="s">
        <v>20</v>
      </c>
      <c r="E924" s="14" t="s">
        <v>21</v>
      </c>
      <c r="F924" s="14" t="s">
        <v>22</v>
      </c>
      <c r="G924" s="15">
        <v>102</v>
      </c>
      <c r="H924" s="14" t="s">
        <v>23</v>
      </c>
      <c r="I924" s="12">
        <v>1</v>
      </c>
      <c r="J924" s="14" t="s">
        <v>637</v>
      </c>
    </row>
    <row r="925" spans="1:10" ht="14.4" x14ac:dyDescent="0.3">
      <c r="A925" s="17" t="s">
        <v>1720</v>
      </c>
      <c r="B925" s="14" t="s">
        <v>737</v>
      </c>
      <c r="C925" s="14">
        <v>657099506</v>
      </c>
      <c r="D925" s="17" t="s">
        <v>20</v>
      </c>
      <c r="E925" s="23" t="s">
        <v>21</v>
      </c>
      <c r="F925" s="23" t="s">
        <v>22</v>
      </c>
      <c r="G925" s="15">
        <v>102</v>
      </c>
      <c r="H925" s="24" t="s">
        <v>23</v>
      </c>
      <c r="I925" s="12">
        <v>1</v>
      </c>
      <c r="J925" s="17" t="s">
        <v>637</v>
      </c>
    </row>
    <row r="926" spans="1:10" ht="14.4" x14ac:dyDescent="0.3">
      <c r="A926" s="14" t="s">
        <v>2876</v>
      </c>
      <c r="B926" s="13" t="s">
        <v>544</v>
      </c>
      <c r="C926" s="14">
        <v>658005431</v>
      </c>
      <c r="D926" s="14" t="s">
        <v>35</v>
      </c>
      <c r="E926" s="14" t="s">
        <v>36</v>
      </c>
      <c r="F926" s="14" t="s">
        <v>26</v>
      </c>
      <c r="G926" s="15">
        <v>546</v>
      </c>
      <c r="H926" s="14" t="s">
        <v>37</v>
      </c>
      <c r="I926" s="12">
        <v>0.98939999999999995</v>
      </c>
      <c r="J926" s="14" t="s">
        <v>17</v>
      </c>
    </row>
    <row r="927" spans="1:10" ht="14.4" x14ac:dyDescent="0.3">
      <c r="A927" s="14" t="s">
        <v>2896</v>
      </c>
      <c r="B927" s="13" t="s">
        <v>942</v>
      </c>
      <c r="C927" s="14">
        <v>658140532</v>
      </c>
      <c r="D927" s="14" t="s">
        <v>25</v>
      </c>
      <c r="E927" s="16" t="s">
        <v>1602</v>
      </c>
      <c r="F927" s="16" t="s">
        <v>1603</v>
      </c>
      <c r="G927" s="15">
        <v>200</v>
      </c>
      <c r="H927" s="14" t="s">
        <v>27</v>
      </c>
      <c r="I927" s="12">
        <v>1.02</v>
      </c>
      <c r="J927" s="14" t="s">
        <v>637</v>
      </c>
    </row>
    <row r="928" spans="1:10" ht="14.4" x14ac:dyDescent="0.3">
      <c r="A928" s="14" t="s">
        <v>2521</v>
      </c>
      <c r="B928" s="13" t="s">
        <v>479</v>
      </c>
      <c r="C928" s="14">
        <v>658851013</v>
      </c>
      <c r="D928" s="14" t="s">
        <v>43</v>
      </c>
      <c r="E928" s="14" t="s">
        <v>44</v>
      </c>
      <c r="F928" s="14" t="s">
        <v>45</v>
      </c>
      <c r="G928" s="15">
        <v>100</v>
      </c>
      <c r="H928" s="14" t="s">
        <v>46</v>
      </c>
      <c r="I928" s="12">
        <v>0.97</v>
      </c>
      <c r="J928" s="14" t="s">
        <v>17</v>
      </c>
    </row>
    <row r="929" spans="1:10" ht="14.4" x14ac:dyDescent="0.3">
      <c r="A929" s="14" t="s">
        <v>2981</v>
      </c>
      <c r="B929" s="13" t="s">
        <v>714</v>
      </c>
      <c r="C929" s="14">
        <v>661163997</v>
      </c>
      <c r="D929" s="14" t="s">
        <v>31</v>
      </c>
      <c r="E929" s="14" t="s">
        <v>32</v>
      </c>
      <c r="F929" s="14" t="s">
        <v>33</v>
      </c>
      <c r="G929" s="15">
        <v>251</v>
      </c>
      <c r="H929" s="14" t="s">
        <v>23</v>
      </c>
      <c r="I929" s="12">
        <v>1</v>
      </c>
      <c r="J929" s="14" t="s">
        <v>637</v>
      </c>
    </row>
    <row r="930" spans="1:10" ht="14.4" x14ac:dyDescent="0.3">
      <c r="A930" s="17" t="s">
        <v>2056</v>
      </c>
      <c r="B930" s="14" t="s">
        <v>714</v>
      </c>
      <c r="C930" s="14">
        <v>661163997</v>
      </c>
      <c r="D930" s="17" t="s">
        <v>31</v>
      </c>
      <c r="E930" s="23" t="s">
        <v>32</v>
      </c>
      <c r="F930" s="23" t="s">
        <v>33</v>
      </c>
      <c r="G930" s="15">
        <v>251</v>
      </c>
      <c r="H930" s="24" t="s">
        <v>23</v>
      </c>
      <c r="I930" s="12">
        <v>1</v>
      </c>
      <c r="J930" s="17" t="s">
        <v>637</v>
      </c>
    </row>
    <row r="931" spans="1:10" ht="14.4" x14ac:dyDescent="0.3">
      <c r="A931" s="14" t="s">
        <v>2903</v>
      </c>
      <c r="B931" s="13" t="s">
        <v>866</v>
      </c>
      <c r="C931" s="14">
        <v>662392242</v>
      </c>
      <c r="D931" s="14" t="s">
        <v>39</v>
      </c>
      <c r="E931" s="16" t="s">
        <v>1598</v>
      </c>
      <c r="F931" s="16" t="s">
        <v>1599</v>
      </c>
      <c r="G931" s="15">
        <v>220</v>
      </c>
      <c r="H931" s="14" t="s">
        <v>23</v>
      </c>
      <c r="I931" s="12">
        <v>1</v>
      </c>
      <c r="J931" s="14" t="s">
        <v>637</v>
      </c>
    </row>
    <row r="932" spans="1:10" ht="14.4" x14ac:dyDescent="0.3">
      <c r="A932" s="14" t="s">
        <v>2815</v>
      </c>
      <c r="B932" s="13" t="s">
        <v>694</v>
      </c>
      <c r="C932" s="14">
        <v>662812059</v>
      </c>
      <c r="D932" s="14" t="s">
        <v>1566</v>
      </c>
      <c r="E932" s="16" t="s">
        <v>1596</v>
      </c>
      <c r="F932" s="16" t="s">
        <v>1597</v>
      </c>
      <c r="G932" s="15">
        <v>207</v>
      </c>
      <c r="H932" s="14" t="s">
        <v>23</v>
      </c>
      <c r="I932" s="12">
        <v>1.02</v>
      </c>
      <c r="J932" s="14" t="s">
        <v>637</v>
      </c>
    </row>
    <row r="933" spans="1:10" ht="14.4" x14ac:dyDescent="0.3">
      <c r="A933" s="17" t="s">
        <v>1990</v>
      </c>
      <c r="B933" s="14" t="s">
        <v>694</v>
      </c>
      <c r="C933" s="14">
        <v>662812059</v>
      </c>
      <c r="D933" s="17" t="s">
        <v>1566</v>
      </c>
      <c r="E933" s="16" t="s">
        <v>1596</v>
      </c>
      <c r="F933" s="16" t="s">
        <v>1597</v>
      </c>
      <c r="G933" s="15">
        <v>207</v>
      </c>
      <c r="H933" s="24" t="s">
        <v>23</v>
      </c>
      <c r="I933" s="12">
        <v>1.02</v>
      </c>
      <c r="J933" s="17" t="s">
        <v>637</v>
      </c>
    </row>
    <row r="934" spans="1:10" ht="14.4" x14ac:dyDescent="0.3">
      <c r="A934" s="14" t="s">
        <v>2542</v>
      </c>
      <c r="B934" s="13" t="s">
        <v>687</v>
      </c>
      <c r="C934" s="14">
        <v>665010194</v>
      </c>
      <c r="D934" s="14" t="s">
        <v>31</v>
      </c>
      <c r="E934" s="14" t="s">
        <v>32</v>
      </c>
      <c r="F934" s="14" t="s">
        <v>33</v>
      </c>
      <c r="G934" s="15">
        <v>275</v>
      </c>
      <c r="H934" s="14" t="s">
        <v>23</v>
      </c>
      <c r="I934" s="12">
        <v>1</v>
      </c>
      <c r="J934" s="14" t="s">
        <v>637</v>
      </c>
    </row>
    <row r="935" spans="1:10" ht="14.4" x14ac:dyDescent="0.3">
      <c r="A935" s="17" t="s">
        <v>1851</v>
      </c>
      <c r="B935" s="14" t="s">
        <v>687</v>
      </c>
      <c r="C935" s="14">
        <v>665010194</v>
      </c>
      <c r="D935" s="17" t="s">
        <v>31</v>
      </c>
      <c r="E935" s="23" t="s">
        <v>32</v>
      </c>
      <c r="F935" s="23" t="s">
        <v>33</v>
      </c>
      <c r="G935" s="15">
        <v>275</v>
      </c>
      <c r="H935" s="24" t="s">
        <v>23</v>
      </c>
      <c r="I935" s="12">
        <v>1</v>
      </c>
      <c r="J935" s="17" t="s">
        <v>637</v>
      </c>
    </row>
    <row r="936" spans="1:10" ht="14.4" x14ac:dyDescent="0.3">
      <c r="A936" s="14" t="s">
        <v>2180</v>
      </c>
      <c r="B936" s="13" t="s">
        <v>165</v>
      </c>
      <c r="C936" s="14">
        <v>665319830</v>
      </c>
      <c r="D936" s="14" t="s">
        <v>1566</v>
      </c>
      <c r="E936" s="16" t="s">
        <v>1596</v>
      </c>
      <c r="F936" s="16" t="s">
        <v>1597</v>
      </c>
      <c r="G936" s="15">
        <v>215</v>
      </c>
      <c r="H936" s="14" t="s">
        <v>23</v>
      </c>
      <c r="I936" s="12">
        <v>0.98939999999999995</v>
      </c>
      <c r="J936" s="14" t="s">
        <v>17</v>
      </c>
    </row>
    <row r="937" spans="1:10" ht="14.4" x14ac:dyDescent="0.3">
      <c r="A937" s="17" t="s">
        <v>1694</v>
      </c>
      <c r="B937" s="14" t="s">
        <v>165</v>
      </c>
      <c r="C937" s="14">
        <v>665319830</v>
      </c>
      <c r="D937" s="17" t="s">
        <v>1566</v>
      </c>
      <c r="E937" s="16" t="s">
        <v>1596</v>
      </c>
      <c r="F937" s="16" t="s">
        <v>1597</v>
      </c>
      <c r="G937" s="15">
        <v>215</v>
      </c>
      <c r="H937" s="24" t="s">
        <v>23</v>
      </c>
      <c r="I937" s="12">
        <v>0.98939999999999995</v>
      </c>
      <c r="J937" s="17" t="s">
        <v>17</v>
      </c>
    </row>
    <row r="938" spans="1:10" ht="14.4" x14ac:dyDescent="0.3">
      <c r="A938" s="14" t="s">
        <v>2963</v>
      </c>
      <c r="B938" s="13" t="s">
        <v>562</v>
      </c>
      <c r="C938" s="14">
        <v>665632165</v>
      </c>
      <c r="D938" s="14" t="s">
        <v>35</v>
      </c>
      <c r="E938" s="14" t="s">
        <v>36</v>
      </c>
      <c r="F938" s="14" t="s">
        <v>26</v>
      </c>
      <c r="G938" s="15">
        <v>517</v>
      </c>
      <c r="H938" s="14" t="s">
        <v>37</v>
      </c>
      <c r="I938" s="12">
        <v>0.98939999999999995</v>
      </c>
      <c r="J938" s="14" t="s">
        <v>17</v>
      </c>
    </row>
    <row r="939" spans="1:10" ht="14.4" x14ac:dyDescent="0.3">
      <c r="A939" s="14" t="s">
        <v>2868</v>
      </c>
      <c r="B939" s="13" t="s">
        <v>265</v>
      </c>
      <c r="C939" s="14">
        <v>666839874</v>
      </c>
      <c r="D939" s="14" t="s">
        <v>29</v>
      </c>
      <c r="E939" s="16" t="s">
        <v>1600</v>
      </c>
      <c r="F939" s="16" t="s">
        <v>1601</v>
      </c>
      <c r="G939" s="15">
        <v>211</v>
      </c>
      <c r="H939" s="14" t="s">
        <v>23</v>
      </c>
      <c r="I939" s="12">
        <v>0.97</v>
      </c>
      <c r="J939" s="14" t="s">
        <v>17</v>
      </c>
    </row>
    <row r="940" spans="1:10" ht="14.4" x14ac:dyDescent="0.3">
      <c r="A940" s="17" t="s">
        <v>2016</v>
      </c>
      <c r="B940" s="14" t="s">
        <v>265</v>
      </c>
      <c r="C940" s="14">
        <v>666839874</v>
      </c>
      <c r="D940" s="17" t="s">
        <v>29</v>
      </c>
      <c r="E940" s="16" t="s">
        <v>1600</v>
      </c>
      <c r="F940" s="16" t="s">
        <v>1601</v>
      </c>
      <c r="G940" s="15">
        <v>211</v>
      </c>
      <c r="H940" s="24" t="s">
        <v>23</v>
      </c>
      <c r="I940" s="12">
        <v>0.97</v>
      </c>
      <c r="J940" s="17" t="s">
        <v>17</v>
      </c>
    </row>
    <row r="941" spans="1:10" ht="14.4" x14ac:dyDescent="0.3">
      <c r="A941" s="14" t="s">
        <v>2417</v>
      </c>
      <c r="B941" s="13" t="s">
        <v>987</v>
      </c>
      <c r="C941" s="14">
        <v>668091168</v>
      </c>
      <c r="D941" s="14" t="s">
        <v>29</v>
      </c>
      <c r="E941" s="16" t="s">
        <v>1600</v>
      </c>
      <c r="F941" s="16" t="s">
        <v>1601</v>
      </c>
      <c r="G941" s="15">
        <v>203</v>
      </c>
      <c r="H941" s="14" t="s">
        <v>23</v>
      </c>
      <c r="I941" s="12">
        <v>1</v>
      </c>
      <c r="J941" s="14" t="s">
        <v>637</v>
      </c>
    </row>
    <row r="942" spans="1:10" ht="14.4" x14ac:dyDescent="0.3">
      <c r="A942" s="14" t="s">
        <v>2807</v>
      </c>
      <c r="B942" s="13" t="s">
        <v>223</v>
      </c>
      <c r="C942" s="14">
        <v>669615806</v>
      </c>
      <c r="D942" s="14" t="s">
        <v>39</v>
      </c>
      <c r="E942" s="16" t="s">
        <v>1598</v>
      </c>
      <c r="F942" s="16" t="s">
        <v>1599</v>
      </c>
      <c r="G942" s="15">
        <v>211</v>
      </c>
      <c r="H942" s="14" t="s">
        <v>23</v>
      </c>
      <c r="I942" s="12">
        <v>0.97</v>
      </c>
      <c r="J942" s="14" t="s">
        <v>17</v>
      </c>
    </row>
    <row r="943" spans="1:10" ht="14.4" x14ac:dyDescent="0.3">
      <c r="A943" s="17" t="s">
        <v>1642</v>
      </c>
      <c r="B943" s="14" t="s">
        <v>223</v>
      </c>
      <c r="C943" s="14">
        <v>669615806</v>
      </c>
      <c r="D943" s="17" t="s">
        <v>39</v>
      </c>
      <c r="E943" s="16" t="s">
        <v>1598</v>
      </c>
      <c r="F943" s="16" t="s">
        <v>1599</v>
      </c>
      <c r="G943" s="15">
        <v>211</v>
      </c>
      <c r="H943" s="24" t="s">
        <v>23</v>
      </c>
      <c r="I943" s="12">
        <v>0.97</v>
      </c>
      <c r="J943" s="17" t="s">
        <v>17</v>
      </c>
    </row>
    <row r="944" spans="1:10" ht="14.4" x14ac:dyDescent="0.3">
      <c r="A944" s="14" t="s">
        <v>2371</v>
      </c>
      <c r="B944" s="13" t="s">
        <v>314</v>
      </c>
      <c r="C944" s="14">
        <v>671471702</v>
      </c>
      <c r="D944" s="14" t="s">
        <v>20</v>
      </c>
      <c r="E944" s="14" t="s">
        <v>21</v>
      </c>
      <c r="F944" s="14" t="s">
        <v>22</v>
      </c>
      <c r="G944" s="15">
        <v>104</v>
      </c>
      <c r="H944" s="14" t="s">
        <v>23</v>
      </c>
      <c r="I944" s="12">
        <v>0.97</v>
      </c>
      <c r="J944" s="14" t="s">
        <v>17</v>
      </c>
    </row>
    <row r="945" spans="1:10" ht="14.4" x14ac:dyDescent="0.3">
      <c r="A945" s="17" t="s">
        <v>1774</v>
      </c>
      <c r="B945" s="14" t="s">
        <v>314</v>
      </c>
      <c r="C945" s="14">
        <v>671471702</v>
      </c>
      <c r="D945" s="17" t="s">
        <v>20</v>
      </c>
      <c r="E945" s="23" t="s">
        <v>21</v>
      </c>
      <c r="F945" s="23" t="s">
        <v>22</v>
      </c>
      <c r="G945" s="15">
        <v>104</v>
      </c>
      <c r="H945" s="24" t="s">
        <v>23</v>
      </c>
      <c r="I945" s="12">
        <v>0.97</v>
      </c>
      <c r="J945" s="17" t="s">
        <v>17</v>
      </c>
    </row>
    <row r="946" spans="1:10" ht="14.4" x14ac:dyDescent="0.3">
      <c r="A946" s="14" t="s">
        <v>2722</v>
      </c>
      <c r="B946" s="13" t="s">
        <v>677</v>
      </c>
      <c r="C946" s="14">
        <v>671877243</v>
      </c>
      <c r="D946" s="14" t="s">
        <v>35</v>
      </c>
      <c r="E946" s="14" t="s">
        <v>36</v>
      </c>
      <c r="F946" s="14" t="s">
        <v>26</v>
      </c>
      <c r="G946" s="15">
        <v>505</v>
      </c>
      <c r="H946" s="14" t="s">
        <v>37</v>
      </c>
      <c r="I946" s="12">
        <v>1.02</v>
      </c>
      <c r="J946" s="14" t="s">
        <v>637</v>
      </c>
    </row>
    <row r="947" spans="1:10" ht="14.4" x14ac:dyDescent="0.3">
      <c r="A947" s="14" t="s">
        <v>2717</v>
      </c>
      <c r="B947" s="13" t="s">
        <v>326</v>
      </c>
      <c r="C947" s="14">
        <v>672074308</v>
      </c>
      <c r="D947" s="14" t="s">
        <v>35</v>
      </c>
      <c r="E947" s="14" t="s">
        <v>36</v>
      </c>
      <c r="F947" s="14" t="s">
        <v>26</v>
      </c>
      <c r="G947" s="15">
        <v>529</v>
      </c>
      <c r="H947" s="14" t="s">
        <v>37</v>
      </c>
      <c r="I947" s="12">
        <v>0.98939999999999995</v>
      </c>
      <c r="J947" s="14" t="s">
        <v>17</v>
      </c>
    </row>
    <row r="948" spans="1:10" ht="14.4" x14ac:dyDescent="0.3">
      <c r="A948" s="14" t="s">
        <v>2927</v>
      </c>
      <c r="B948" s="13" t="s">
        <v>635</v>
      </c>
      <c r="C948" s="14">
        <v>673125085</v>
      </c>
      <c r="D948" s="14" t="s">
        <v>59</v>
      </c>
      <c r="E948" s="16" t="s">
        <v>1604</v>
      </c>
      <c r="F948" s="16" t="s">
        <v>1605</v>
      </c>
      <c r="G948" s="15">
        <v>2170</v>
      </c>
      <c r="H948" s="14" t="s">
        <v>60</v>
      </c>
      <c r="I948" s="12">
        <v>1.0669999999999999</v>
      </c>
      <c r="J948" s="14" t="s">
        <v>17</v>
      </c>
    </row>
    <row r="949" spans="1:10" ht="14.4" x14ac:dyDescent="0.3">
      <c r="A949" s="14" t="s">
        <v>2678</v>
      </c>
      <c r="B949" s="13" t="s">
        <v>515</v>
      </c>
      <c r="C949" s="14">
        <v>673933918</v>
      </c>
      <c r="D949" s="14" t="s">
        <v>43</v>
      </c>
      <c r="E949" s="14" t="s">
        <v>44</v>
      </c>
      <c r="F949" s="14" t="s">
        <v>45</v>
      </c>
      <c r="G949" s="15">
        <v>105</v>
      </c>
      <c r="H949" s="14" t="s">
        <v>46</v>
      </c>
      <c r="I949" s="12">
        <v>0.97</v>
      </c>
      <c r="J949" s="14" t="s">
        <v>17</v>
      </c>
    </row>
    <row r="950" spans="1:10" ht="14.4" x14ac:dyDescent="0.3">
      <c r="A950" s="14" t="s">
        <v>2338</v>
      </c>
      <c r="B950" s="13" t="s">
        <v>169</v>
      </c>
      <c r="C950" s="14">
        <v>674599705</v>
      </c>
      <c r="D950" s="14" t="s">
        <v>39</v>
      </c>
      <c r="E950" s="16" t="s">
        <v>1598</v>
      </c>
      <c r="F950" s="16" t="s">
        <v>1599</v>
      </c>
      <c r="G950" s="15">
        <v>200</v>
      </c>
      <c r="H950" s="14" t="s">
        <v>23</v>
      </c>
      <c r="I950" s="12">
        <v>0.97</v>
      </c>
      <c r="J950" s="14" t="s">
        <v>17</v>
      </c>
    </row>
    <row r="951" spans="1:10" ht="14.4" x14ac:dyDescent="0.3">
      <c r="A951" s="17" t="s">
        <v>1755</v>
      </c>
      <c r="B951" s="14" t="s">
        <v>169</v>
      </c>
      <c r="C951" s="14">
        <v>674599705</v>
      </c>
      <c r="D951" s="17" t="s">
        <v>39</v>
      </c>
      <c r="E951" s="16" t="s">
        <v>1598</v>
      </c>
      <c r="F951" s="16" t="s">
        <v>1599</v>
      </c>
      <c r="G951" s="15">
        <v>200</v>
      </c>
      <c r="H951" s="24" t="s">
        <v>23</v>
      </c>
      <c r="I951" s="12">
        <v>0.97</v>
      </c>
      <c r="J951" s="17" t="s">
        <v>17</v>
      </c>
    </row>
    <row r="952" spans="1:10" ht="14.4" x14ac:dyDescent="0.3">
      <c r="A952" s="14" t="s">
        <v>3097</v>
      </c>
      <c r="B952" s="13" t="s">
        <v>213</v>
      </c>
      <c r="C952" s="14">
        <v>674605056</v>
      </c>
      <c r="D952" s="14" t="s">
        <v>29</v>
      </c>
      <c r="E952" s="16" t="s">
        <v>1600</v>
      </c>
      <c r="F952" s="16" t="s">
        <v>1601</v>
      </c>
      <c r="G952" s="15">
        <v>218</v>
      </c>
      <c r="H952" s="14" t="s">
        <v>23</v>
      </c>
      <c r="I952" s="12">
        <v>0.97</v>
      </c>
      <c r="J952" s="14" t="s">
        <v>17</v>
      </c>
    </row>
    <row r="953" spans="1:10" ht="14.4" x14ac:dyDescent="0.3">
      <c r="A953" s="17" t="s">
        <v>2107</v>
      </c>
      <c r="B953" s="14" t="s">
        <v>213</v>
      </c>
      <c r="C953" s="14">
        <v>674605056</v>
      </c>
      <c r="D953" s="17" t="s">
        <v>29</v>
      </c>
      <c r="E953" s="16" t="s">
        <v>1600</v>
      </c>
      <c r="F953" s="16" t="s">
        <v>1601</v>
      </c>
      <c r="G953" s="15">
        <v>218</v>
      </c>
      <c r="H953" s="24" t="s">
        <v>23</v>
      </c>
      <c r="I953" s="12">
        <v>0.97</v>
      </c>
      <c r="J953" s="17" t="s">
        <v>17</v>
      </c>
    </row>
    <row r="954" spans="1:10" ht="14.4" x14ac:dyDescent="0.3">
      <c r="A954" s="14" t="s">
        <v>2395</v>
      </c>
      <c r="B954" s="13" t="s">
        <v>710</v>
      </c>
      <c r="C954" s="14">
        <v>674609472</v>
      </c>
      <c r="D954" s="14" t="s">
        <v>20</v>
      </c>
      <c r="E954" s="14" t="s">
        <v>21</v>
      </c>
      <c r="F954" s="14" t="s">
        <v>22</v>
      </c>
      <c r="G954" s="15">
        <v>100</v>
      </c>
      <c r="H954" s="14" t="s">
        <v>23</v>
      </c>
      <c r="I954" s="12">
        <v>1</v>
      </c>
      <c r="J954" s="14" t="s">
        <v>637</v>
      </c>
    </row>
    <row r="955" spans="1:10" ht="14.4" x14ac:dyDescent="0.3">
      <c r="A955" s="17" t="s">
        <v>1636</v>
      </c>
      <c r="B955" s="14" t="s">
        <v>710</v>
      </c>
      <c r="C955" s="14">
        <v>674609472</v>
      </c>
      <c r="D955" s="17" t="s">
        <v>20</v>
      </c>
      <c r="E955" s="23" t="s">
        <v>21</v>
      </c>
      <c r="F955" s="23" t="s">
        <v>22</v>
      </c>
      <c r="G955" s="15">
        <v>100</v>
      </c>
      <c r="H955" s="24" t="s">
        <v>23</v>
      </c>
      <c r="I955" s="12">
        <v>1</v>
      </c>
      <c r="J955" s="17" t="s">
        <v>637</v>
      </c>
    </row>
    <row r="956" spans="1:10" ht="14.4" x14ac:dyDescent="0.3">
      <c r="A956" s="14" t="s">
        <v>2911</v>
      </c>
      <c r="B956" s="13" t="s">
        <v>968</v>
      </c>
      <c r="C956" s="14">
        <v>674704378</v>
      </c>
      <c r="D956" s="14" t="s">
        <v>31</v>
      </c>
      <c r="E956" s="14" t="s">
        <v>32</v>
      </c>
      <c r="F956" s="14" t="s">
        <v>33</v>
      </c>
      <c r="G956" s="15">
        <v>263</v>
      </c>
      <c r="H956" s="14" t="s">
        <v>23</v>
      </c>
      <c r="I956" s="12">
        <v>1</v>
      </c>
      <c r="J956" s="14" t="s">
        <v>637</v>
      </c>
    </row>
    <row r="957" spans="1:10" ht="14.4" x14ac:dyDescent="0.3">
      <c r="A957" s="14" t="s">
        <v>2512</v>
      </c>
      <c r="B957" s="13" t="s">
        <v>785</v>
      </c>
      <c r="C957" s="14">
        <v>674723741</v>
      </c>
      <c r="D957" s="14" t="s">
        <v>39</v>
      </c>
      <c r="E957" s="16" t="s">
        <v>1598</v>
      </c>
      <c r="F957" s="16" t="s">
        <v>1599</v>
      </c>
      <c r="G957" s="15">
        <v>201</v>
      </c>
      <c r="H957" s="14" t="s">
        <v>23</v>
      </c>
      <c r="I957" s="12">
        <v>1</v>
      </c>
      <c r="J957" s="14" t="s">
        <v>637</v>
      </c>
    </row>
    <row r="958" spans="1:10" ht="14.4" x14ac:dyDescent="0.3">
      <c r="A958" s="17" t="s">
        <v>1834</v>
      </c>
      <c r="B958" s="14" t="s">
        <v>785</v>
      </c>
      <c r="C958" s="14">
        <v>674723741</v>
      </c>
      <c r="D958" s="17" t="s">
        <v>39</v>
      </c>
      <c r="E958" s="16" t="s">
        <v>1598</v>
      </c>
      <c r="F958" s="16" t="s">
        <v>1599</v>
      </c>
      <c r="G958" s="15">
        <v>201</v>
      </c>
      <c r="H958" s="24" t="s">
        <v>23</v>
      </c>
      <c r="I958" s="12">
        <v>1</v>
      </c>
      <c r="J958" s="17" t="s">
        <v>637</v>
      </c>
    </row>
    <row r="959" spans="1:10" ht="14.4" x14ac:dyDescent="0.3">
      <c r="A959" s="14" t="s">
        <v>2190</v>
      </c>
      <c r="B959" s="13" t="s">
        <v>522</v>
      </c>
      <c r="C959" s="14">
        <v>674953961</v>
      </c>
      <c r="D959" s="14" t="s">
        <v>13</v>
      </c>
      <c r="E959" s="14" t="s">
        <v>14</v>
      </c>
      <c r="F959" s="14" t="s">
        <v>15</v>
      </c>
      <c r="G959" s="15">
        <v>1215</v>
      </c>
      <c r="H959" s="14" t="s">
        <v>16</v>
      </c>
      <c r="I959" s="12">
        <v>1.0669999999999999</v>
      </c>
      <c r="J959" s="14" t="s">
        <v>17</v>
      </c>
    </row>
    <row r="960" spans="1:10" ht="14.4" x14ac:dyDescent="0.3">
      <c r="A960" s="14" t="s">
        <v>2801</v>
      </c>
      <c r="B960" s="13" t="s">
        <v>550</v>
      </c>
      <c r="C960" s="14">
        <v>676082091</v>
      </c>
      <c r="D960" s="14" t="s">
        <v>20</v>
      </c>
      <c r="E960" s="14" t="s">
        <v>21</v>
      </c>
      <c r="F960" s="14" t="s">
        <v>22</v>
      </c>
      <c r="G960" s="15">
        <v>100</v>
      </c>
      <c r="H960" s="14" t="s">
        <v>23</v>
      </c>
      <c r="I960" s="12">
        <v>0.97</v>
      </c>
      <c r="J960" s="14" t="s">
        <v>17</v>
      </c>
    </row>
    <row r="961" spans="1:10" ht="14.4" x14ac:dyDescent="0.3">
      <c r="A961" s="17" t="s">
        <v>1985</v>
      </c>
      <c r="B961" s="14" t="s">
        <v>550</v>
      </c>
      <c r="C961" s="14">
        <v>676082091</v>
      </c>
      <c r="D961" s="17" t="s">
        <v>20</v>
      </c>
      <c r="E961" s="23" t="s">
        <v>21</v>
      </c>
      <c r="F961" s="23" t="s">
        <v>22</v>
      </c>
      <c r="G961" s="15">
        <v>100</v>
      </c>
      <c r="H961" s="24" t="s">
        <v>23</v>
      </c>
      <c r="I961" s="12">
        <v>0.97</v>
      </c>
      <c r="J961" s="17" t="s">
        <v>17</v>
      </c>
    </row>
    <row r="962" spans="1:10" ht="14.4" x14ac:dyDescent="0.3">
      <c r="A962" s="14" t="s">
        <v>2148</v>
      </c>
      <c r="B962" s="13" t="s">
        <v>399</v>
      </c>
      <c r="C962" s="14">
        <v>677244475</v>
      </c>
      <c r="D962" s="14" t="s">
        <v>31</v>
      </c>
      <c r="E962" s="14" t="s">
        <v>32</v>
      </c>
      <c r="F962" s="14" t="s">
        <v>33</v>
      </c>
      <c r="G962" s="15">
        <v>260</v>
      </c>
      <c r="H962" s="14" t="s">
        <v>23</v>
      </c>
      <c r="I962" s="12">
        <v>0.97</v>
      </c>
      <c r="J962" s="14" t="s">
        <v>17</v>
      </c>
    </row>
    <row r="963" spans="1:10" ht="14.4" x14ac:dyDescent="0.3">
      <c r="A963" s="17" t="s">
        <v>1676</v>
      </c>
      <c r="B963" s="14" t="s">
        <v>399</v>
      </c>
      <c r="C963" s="14">
        <v>677244475</v>
      </c>
      <c r="D963" s="17" t="s">
        <v>31</v>
      </c>
      <c r="E963" s="23" t="s">
        <v>32</v>
      </c>
      <c r="F963" s="23" t="s">
        <v>33</v>
      </c>
      <c r="G963" s="15">
        <v>260</v>
      </c>
      <c r="H963" s="24" t="s">
        <v>23</v>
      </c>
      <c r="I963" s="12">
        <v>0.97</v>
      </c>
      <c r="J963" s="17" t="s">
        <v>17</v>
      </c>
    </row>
    <row r="964" spans="1:10" ht="14.4" x14ac:dyDescent="0.3">
      <c r="A964" s="14" t="s">
        <v>2767</v>
      </c>
      <c r="B964" s="13" t="s">
        <v>156</v>
      </c>
      <c r="C964" s="14">
        <v>677583983</v>
      </c>
      <c r="D964" s="14" t="s">
        <v>1566</v>
      </c>
      <c r="E964" s="16" t="s">
        <v>1596</v>
      </c>
      <c r="F964" s="16" t="s">
        <v>1597</v>
      </c>
      <c r="G964" s="15">
        <v>214</v>
      </c>
      <c r="H964" s="14" t="s">
        <v>23</v>
      </c>
      <c r="I964" s="12">
        <v>0.98939999999999995</v>
      </c>
      <c r="J964" s="14" t="s">
        <v>17</v>
      </c>
    </row>
    <row r="965" spans="1:10" ht="14.4" x14ac:dyDescent="0.3">
      <c r="A965" s="17" t="s">
        <v>1966</v>
      </c>
      <c r="B965" s="14" t="s">
        <v>156</v>
      </c>
      <c r="C965" s="14">
        <v>677583983</v>
      </c>
      <c r="D965" s="17" t="s">
        <v>1566</v>
      </c>
      <c r="E965" s="16" t="s">
        <v>1596</v>
      </c>
      <c r="F965" s="16" t="s">
        <v>1597</v>
      </c>
      <c r="G965" s="15">
        <v>214</v>
      </c>
      <c r="H965" s="24" t="s">
        <v>23</v>
      </c>
      <c r="I965" s="12">
        <v>0.98939999999999995</v>
      </c>
      <c r="J965" s="17" t="s">
        <v>17</v>
      </c>
    </row>
    <row r="966" spans="1:10" ht="14.4" x14ac:dyDescent="0.3">
      <c r="A966" s="14" t="s">
        <v>2602</v>
      </c>
      <c r="B966" s="13" t="s">
        <v>478</v>
      </c>
      <c r="C966" s="14">
        <v>678109980</v>
      </c>
      <c r="D966" s="14" t="s">
        <v>20</v>
      </c>
      <c r="E966" s="14" t="s">
        <v>21</v>
      </c>
      <c r="F966" s="14" t="s">
        <v>22</v>
      </c>
      <c r="G966" s="15">
        <v>103</v>
      </c>
      <c r="H966" s="14" t="s">
        <v>23</v>
      </c>
      <c r="I966" s="12">
        <v>0.97</v>
      </c>
      <c r="J966" s="14" t="s">
        <v>17</v>
      </c>
    </row>
    <row r="967" spans="1:10" ht="14.4" x14ac:dyDescent="0.3">
      <c r="A967" s="17" t="s">
        <v>1880</v>
      </c>
      <c r="B967" s="14" t="s">
        <v>478</v>
      </c>
      <c r="C967" s="14">
        <v>678109980</v>
      </c>
      <c r="D967" s="17" t="s">
        <v>20</v>
      </c>
      <c r="E967" s="23" t="s">
        <v>21</v>
      </c>
      <c r="F967" s="23" t="s">
        <v>22</v>
      </c>
      <c r="G967" s="15">
        <v>103</v>
      </c>
      <c r="H967" s="24" t="s">
        <v>23</v>
      </c>
      <c r="I967" s="12">
        <v>0.97</v>
      </c>
      <c r="J967" s="17" t="s">
        <v>17</v>
      </c>
    </row>
    <row r="968" spans="1:10" ht="14.4" x14ac:dyDescent="0.3">
      <c r="A968" s="14" t="s">
        <v>2199</v>
      </c>
      <c r="B968" s="13" t="s">
        <v>683</v>
      </c>
      <c r="C968" s="14">
        <v>678383704</v>
      </c>
      <c r="D968" s="14" t="s">
        <v>20</v>
      </c>
      <c r="E968" s="14" t="s">
        <v>21</v>
      </c>
      <c r="F968" s="14" t="s">
        <v>22</v>
      </c>
      <c r="G968" s="15">
        <v>102</v>
      </c>
      <c r="H968" s="14" t="s">
        <v>23</v>
      </c>
      <c r="I968" s="12">
        <v>1</v>
      </c>
      <c r="J968" s="14" t="s">
        <v>637</v>
      </c>
    </row>
    <row r="969" spans="1:10" ht="14.4" x14ac:dyDescent="0.3">
      <c r="A969" s="17" t="s">
        <v>1703</v>
      </c>
      <c r="B969" s="14" t="s">
        <v>683</v>
      </c>
      <c r="C969" s="14">
        <v>678383704</v>
      </c>
      <c r="D969" s="17" t="s">
        <v>20</v>
      </c>
      <c r="E969" s="23" t="s">
        <v>21</v>
      </c>
      <c r="F969" s="23" t="s">
        <v>22</v>
      </c>
      <c r="G969" s="15">
        <v>102</v>
      </c>
      <c r="H969" s="24" t="s">
        <v>23</v>
      </c>
      <c r="I969" s="12">
        <v>1</v>
      </c>
      <c r="J969" s="17" t="s">
        <v>637</v>
      </c>
    </row>
    <row r="970" spans="1:10" ht="14.4" x14ac:dyDescent="0.3">
      <c r="A970" s="14" t="s">
        <v>2759</v>
      </c>
      <c r="B970" s="13" t="s">
        <v>937</v>
      </c>
      <c r="C970" s="14">
        <v>680123632</v>
      </c>
      <c r="D970" s="14" t="s">
        <v>39</v>
      </c>
      <c r="E970" s="16" t="s">
        <v>1598</v>
      </c>
      <c r="F970" s="16" t="s">
        <v>1599</v>
      </c>
      <c r="G970" s="15">
        <v>206</v>
      </c>
      <c r="H970" s="14" t="s">
        <v>23</v>
      </c>
      <c r="I970" s="12">
        <v>1</v>
      </c>
      <c r="J970" s="14" t="s">
        <v>637</v>
      </c>
    </row>
    <row r="971" spans="1:10" ht="14.4" x14ac:dyDescent="0.3">
      <c r="A971" s="14" t="s">
        <v>2605</v>
      </c>
      <c r="B971" s="13" t="s">
        <v>262</v>
      </c>
      <c r="C971" s="14">
        <v>681271069</v>
      </c>
      <c r="D971" s="14" t="s">
        <v>1566</v>
      </c>
      <c r="E971" s="16" t="s">
        <v>1596</v>
      </c>
      <c r="F971" s="16" t="s">
        <v>1597</v>
      </c>
      <c r="G971" s="15">
        <v>218</v>
      </c>
      <c r="H971" s="14" t="s">
        <v>23</v>
      </c>
      <c r="I971" s="12">
        <v>0.98939999999999995</v>
      </c>
      <c r="J971" s="14" t="s">
        <v>17</v>
      </c>
    </row>
    <row r="972" spans="1:10" ht="14.4" x14ac:dyDescent="0.3">
      <c r="A972" s="17" t="s">
        <v>1883</v>
      </c>
      <c r="B972" s="14" t="s">
        <v>262</v>
      </c>
      <c r="C972" s="14">
        <v>681271069</v>
      </c>
      <c r="D972" s="17" t="s">
        <v>1566</v>
      </c>
      <c r="E972" s="16" t="s">
        <v>1596</v>
      </c>
      <c r="F972" s="16" t="s">
        <v>1597</v>
      </c>
      <c r="G972" s="15">
        <v>218</v>
      </c>
      <c r="H972" s="24" t="s">
        <v>23</v>
      </c>
      <c r="I972" s="12">
        <v>0.98939999999999995</v>
      </c>
      <c r="J972" s="17" t="s">
        <v>17</v>
      </c>
    </row>
    <row r="973" spans="1:10" ht="14.4" x14ac:dyDescent="0.3">
      <c r="A973" s="14" t="s">
        <v>2374</v>
      </c>
      <c r="B973" s="13" t="s">
        <v>474</v>
      </c>
      <c r="C973" s="14">
        <v>682721911</v>
      </c>
      <c r="D973" s="14" t="s">
        <v>29</v>
      </c>
      <c r="E973" s="16" t="s">
        <v>1600</v>
      </c>
      <c r="F973" s="16" t="s">
        <v>1601</v>
      </c>
      <c r="G973" s="15">
        <v>201</v>
      </c>
      <c r="H973" s="14" t="s">
        <v>23</v>
      </c>
      <c r="I973" s="12">
        <v>0.97</v>
      </c>
      <c r="J973" s="14" t="s">
        <v>17</v>
      </c>
    </row>
    <row r="974" spans="1:10" ht="14.4" x14ac:dyDescent="0.3">
      <c r="A974" s="17" t="s">
        <v>1776</v>
      </c>
      <c r="B974" s="14" t="s">
        <v>474</v>
      </c>
      <c r="C974" s="14">
        <v>682721911</v>
      </c>
      <c r="D974" s="17" t="s">
        <v>29</v>
      </c>
      <c r="E974" s="16" t="s">
        <v>1600</v>
      </c>
      <c r="F974" s="16" t="s">
        <v>1601</v>
      </c>
      <c r="G974" s="15">
        <v>201</v>
      </c>
      <c r="H974" s="24" t="s">
        <v>23</v>
      </c>
      <c r="I974" s="12">
        <v>0.97</v>
      </c>
      <c r="J974" s="17" t="s">
        <v>17</v>
      </c>
    </row>
    <row r="975" spans="1:10" ht="14.4" x14ac:dyDescent="0.3">
      <c r="A975" s="14" t="s">
        <v>2457</v>
      </c>
      <c r="B975" s="13" t="s">
        <v>1001</v>
      </c>
      <c r="C975" s="14">
        <v>682750627</v>
      </c>
      <c r="D975" s="14" t="s">
        <v>43</v>
      </c>
      <c r="E975" s="14" t="s">
        <v>44</v>
      </c>
      <c r="F975" s="14" t="s">
        <v>45</v>
      </c>
      <c r="G975" s="15">
        <v>103</v>
      </c>
      <c r="H975" s="14" t="s">
        <v>46</v>
      </c>
      <c r="I975" s="12">
        <v>1</v>
      </c>
      <c r="J975" s="14" t="s">
        <v>637</v>
      </c>
    </row>
    <row r="976" spans="1:10" ht="14.4" x14ac:dyDescent="0.3">
      <c r="A976" s="14" t="s">
        <v>2398</v>
      </c>
      <c r="B976" s="13" t="s">
        <v>877</v>
      </c>
      <c r="C976" s="14">
        <v>683107940</v>
      </c>
      <c r="D976" s="14" t="s">
        <v>13</v>
      </c>
      <c r="E976" s="14" t="s">
        <v>14</v>
      </c>
      <c r="F976" s="14" t="s">
        <v>15</v>
      </c>
      <c r="G976" s="15">
        <v>1287</v>
      </c>
      <c r="H976" s="14" t="s">
        <v>16</v>
      </c>
      <c r="I976" s="12">
        <v>1.1000000000000001</v>
      </c>
      <c r="J976" s="14" t="s">
        <v>637</v>
      </c>
    </row>
    <row r="977" spans="1:10" ht="14.4" x14ac:dyDescent="0.3">
      <c r="A977" s="14" t="s">
        <v>2843</v>
      </c>
      <c r="B977" s="13" t="s">
        <v>501</v>
      </c>
      <c r="C977" s="14">
        <v>684906585</v>
      </c>
      <c r="D977" s="14" t="s">
        <v>29</v>
      </c>
      <c r="E977" s="16" t="s">
        <v>1600</v>
      </c>
      <c r="F977" s="16" t="s">
        <v>1601</v>
      </c>
      <c r="G977" s="15">
        <v>214</v>
      </c>
      <c r="H977" s="14" t="s">
        <v>23</v>
      </c>
      <c r="I977" s="12">
        <v>0.97</v>
      </c>
      <c r="J977" s="14" t="s">
        <v>17</v>
      </c>
    </row>
    <row r="978" spans="1:10" ht="14.4" x14ac:dyDescent="0.3">
      <c r="A978" s="17" t="s">
        <v>2004</v>
      </c>
      <c r="B978" s="14" t="s">
        <v>501</v>
      </c>
      <c r="C978" s="14">
        <v>684906585</v>
      </c>
      <c r="D978" s="17" t="s">
        <v>29</v>
      </c>
      <c r="E978" s="16" t="s">
        <v>1600</v>
      </c>
      <c r="F978" s="16" t="s">
        <v>1601</v>
      </c>
      <c r="G978" s="15">
        <v>214</v>
      </c>
      <c r="H978" s="24" t="s">
        <v>23</v>
      </c>
      <c r="I978" s="12">
        <v>0.97</v>
      </c>
      <c r="J978" s="17" t="s">
        <v>17</v>
      </c>
    </row>
    <row r="979" spans="1:10" ht="14.4" x14ac:dyDescent="0.3">
      <c r="A979" s="14" t="s">
        <v>2178</v>
      </c>
      <c r="B979" s="13" t="s">
        <v>509</v>
      </c>
      <c r="C979" s="14">
        <v>685697760</v>
      </c>
      <c r="D979" s="14" t="s">
        <v>31</v>
      </c>
      <c r="E979" s="14" t="s">
        <v>32</v>
      </c>
      <c r="F979" s="14" t="s">
        <v>33</v>
      </c>
      <c r="G979" s="15">
        <v>273</v>
      </c>
      <c r="H979" s="14" t="s">
        <v>23</v>
      </c>
      <c r="I979" s="12">
        <v>0.97</v>
      </c>
      <c r="J979" s="14" t="s">
        <v>17</v>
      </c>
    </row>
    <row r="980" spans="1:10" ht="14.4" x14ac:dyDescent="0.3">
      <c r="A980" s="17" t="s">
        <v>1693</v>
      </c>
      <c r="B980" s="14" t="s">
        <v>509</v>
      </c>
      <c r="C980" s="14">
        <v>685697760</v>
      </c>
      <c r="D980" s="17" t="s">
        <v>31</v>
      </c>
      <c r="E980" s="23" t="s">
        <v>32</v>
      </c>
      <c r="F980" s="23" t="s">
        <v>33</v>
      </c>
      <c r="G980" s="15">
        <v>273</v>
      </c>
      <c r="H980" s="24" t="s">
        <v>23</v>
      </c>
      <c r="I980" s="12">
        <v>0.97</v>
      </c>
      <c r="J980" s="17" t="s">
        <v>17</v>
      </c>
    </row>
    <row r="981" spans="1:10" ht="14.4" x14ac:dyDescent="0.3">
      <c r="A981" s="17" t="s">
        <v>1718</v>
      </c>
      <c r="B981" s="14" t="s">
        <v>509</v>
      </c>
      <c r="C981" s="14">
        <v>685697760</v>
      </c>
      <c r="D981" s="17" t="s">
        <v>31</v>
      </c>
      <c r="E981" s="23" t="s">
        <v>32</v>
      </c>
      <c r="F981" s="23" t="s">
        <v>33</v>
      </c>
      <c r="G981" s="15">
        <v>273</v>
      </c>
      <c r="H981" s="24" t="s">
        <v>23</v>
      </c>
      <c r="I981" s="12">
        <v>0.97</v>
      </c>
      <c r="J981" s="17" t="s">
        <v>17</v>
      </c>
    </row>
    <row r="982" spans="1:10" ht="14.4" x14ac:dyDescent="0.3">
      <c r="A982" s="14" t="s">
        <v>2220</v>
      </c>
      <c r="B982" s="13" t="s">
        <v>888</v>
      </c>
      <c r="C982" s="14">
        <v>686290524</v>
      </c>
      <c r="D982" s="14" t="s">
        <v>25</v>
      </c>
      <c r="E982" s="16" t="s">
        <v>1602</v>
      </c>
      <c r="F982" s="16" t="s">
        <v>1603</v>
      </c>
      <c r="G982" s="15">
        <v>207</v>
      </c>
      <c r="H982" s="14" t="s">
        <v>27</v>
      </c>
      <c r="I982" s="12">
        <v>1.02</v>
      </c>
      <c r="J982" s="14" t="s">
        <v>637</v>
      </c>
    </row>
    <row r="983" spans="1:10" ht="14.4" x14ac:dyDescent="0.3">
      <c r="A983" s="14" t="s">
        <v>2228</v>
      </c>
      <c r="B983" s="13" t="s">
        <v>800</v>
      </c>
      <c r="C983" s="14">
        <v>686500627</v>
      </c>
      <c r="D983" s="14" t="s">
        <v>39</v>
      </c>
      <c r="E983" s="16" t="s">
        <v>1598</v>
      </c>
      <c r="F983" s="16" t="s">
        <v>1599</v>
      </c>
      <c r="G983" s="15">
        <v>506</v>
      </c>
      <c r="H983" s="14" t="s">
        <v>23</v>
      </c>
      <c r="I983" s="12">
        <v>1.02</v>
      </c>
      <c r="J983" s="14" t="s">
        <v>637</v>
      </c>
    </row>
    <row r="984" spans="1:10" ht="14.4" x14ac:dyDescent="0.3">
      <c r="A984" s="17" t="s">
        <v>1712</v>
      </c>
      <c r="B984" s="14" t="s">
        <v>800</v>
      </c>
      <c r="C984" s="14">
        <v>686500627</v>
      </c>
      <c r="D984" s="17" t="s">
        <v>39</v>
      </c>
      <c r="E984" s="16" t="s">
        <v>1598</v>
      </c>
      <c r="F984" s="16" t="s">
        <v>1599</v>
      </c>
      <c r="G984" s="15">
        <v>506</v>
      </c>
      <c r="H984" s="24" t="s">
        <v>23</v>
      </c>
      <c r="I984" s="12">
        <v>1.02</v>
      </c>
      <c r="J984" s="17" t="s">
        <v>637</v>
      </c>
    </row>
    <row r="985" spans="1:10" ht="14.4" x14ac:dyDescent="0.3">
      <c r="A985" s="14" t="s">
        <v>2340</v>
      </c>
      <c r="B985" s="13" t="s">
        <v>141</v>
      </c>
      <c r="C985" s="14">
        <v>690661309</v>
      </c>
      <c r="D985" s="14" t="s">
        <v>29</v>
      </c>
      <c r="E985" s="16" t="s">
        <v>1600</v>
      </c>
      <c r="F985" s="16" t="s">
        <v>1601</v>
      </c>
      <c r="G985" s="15">
        <v>205</v>
      </c>
      <c r="H985" s="14" t="s">
        <v>23</v>
      </c>
      <c r="I985" s="12">
        <v>0.97</v>
      </c>
      <c r="J985" s="14" t="s">
        <v>17</v>
      </c>
    </row>
    <row r="986" spans="1:10" ht="14.4" x14ac:dyDescent="0.3">
      <c r="A986" s="17" t="s">
        <v>1757</v>
      </c>
      <c r="B986" s="14" t="s">
        <v>141</v>
      </c>
      <c r="C986" s="14">
        <v>690661309</v>
      </c>
      <c r="D986" s="17" t="s">
        <v>29</v>
      </c>
      <c r="E986" s="16" t="s">
        <v>1600</v>
      </c>
      <c r="F986" s="16" t="s">
        <v>1601</v>
      </c>
      <c r="G986" s="15">
        <v>205</v>
      </c>
      <c r="H986" s="24" t="s">
        <v>23</v>
      </c>
      <c r="I986" s="12">
        <v>0.97</v>
      </c>
      <c r="J986" s="17" t="s">
        <v>17</v>
      </c>
    </row>
    <row r="987" spans="1:10" ht="14.4" x14ac:dyDescent="0.3">
      <c r="A987" s="14" t="s">
        <v>2210</v>
      </c>
      <c r="B987" s="13" t="s">
        <v>1031</v>
      </c>
      <c r="C987" s="14">
        <v>691268831</v>
      </c>
      <c r="D987" s="14" t="s">
        <v>31</v>
      </c>
      <c r="E987" s="14" t="s">
        <v>32</v>
      </c>
      <c r="F987" s="14" t="s">
        <v>33</v>
      </c>
      <c r="G987" s="15">
        <v>270</v>
      </c>
      <c r="H987" s="14" t="s">
        <v>23</v>
      </c>
      <c r="I987" s="12">
        <v>1</v>
      </c>
      <c r="J987" s="14" t="s">
        <v>637</v>
      </c>
    </row>
    <row r="988" spans="1:10" ht="14.4" x14ac:dyDescent="0.3">
      <c r="A988" s="14" t="s">
        <v>2430</v>
      </c>
      <c r="B988" s="13" t="s">
        <v>801</v>
      </c>
      <c r="C988" s="14">
        <v>692608369</v>
      </c>
      <c r="D988" s="14" t="s">
        <v>20</v>
      </c>
      <c r="E988" s="14" t="s">
        <v>21</v>
      </c>
      <c r="F988" s="14" t="s">
        <v>22</v>
      </c>
      <c r="G988" s="15">
        <v>259</v>
      </c>
      <c r="H988" s="14" t="s">
        <v>23</v>
      </c>
      <c r="I988" s="12">
        <v>1</v>
      </c>
      <c r="J988" s="14" t="s">
        <v>637</v>
      </c>
    </row>
    <row r="989" spans="1:10" ht="14.4" x14ac:dyDescent="0.3">
      <c r="A989" s="17" t="s">
        <v>1794</v>
      </c>
      <c r="B989" s="14" t="s">
        <v>801</v>
      </c>
      <c r="C989" s="14">
        <v>692608369</v>
      </c>
      <c r="D989" s="17" t="s">
        <v>20</v>
      </c>
      <c r="E989" s="23" t="s">
        <v>21</v>
      </c>
      <c r="F989" s="23" t="s">
        <v>22</v>
      </c>
      <c r="G989" s="15">
        <v>259</v>
      </c>
      <c r="H989" s="24" t="s">
        <v>23</v>
      </c>
      <c r="I989" s="12">
        <v>1</v>
      </c>
      <c r="J989" s="17" t="s">
        <v>637</v>
      </c>
    </row>
    <row r="990" spans="1:10" ht="14.4" x14ac:dyDescent="0.3">
      <c r="A990" s="14" t="s">
        <v>2796</v>
      </c>
      <c r="B990" s="13" t="s">
        <v>155</v>
      </c>
      <c r="C990" s="14">
        <v>692690633</v>
      </c>
      <c r="D990" s="14" t="s">
        <v>43</v>
      </c>
      <c r="E990" s="14" t="s">
        <v>44</v>
      </c>
      <c r="F990" s="14" t="s">
        <v>45</v>
      </c>
      <c r="G990" s="15">
        <v>101</v>
      </c>
      <c r="H990" s="14" t="s">
        <v>46</v>
      </c>
      <c r="I990" s="12">
        <v>0.97</v>
      </c>
      <c r="J990" s="14" t="s">
        <v>17</v>
      </c>
    </row>
    <row r="991" spans="1:10" ht="14.4" x14ac:dyDescent="0.3">
      <c r="A991" s="14" t="s">
        <v>2942</v>
      </c>
      <c r="B991" s="13" t="s">
        <v>67</v>
      </c>
      <c r="C991" s="14">
        <v>692829997</v>
      </c>
      <c r="D991" s="14" t="s">
        <v>20</v>
      </c>
      <c r="E991" s="14" t="s">
        <v>21</v>
      </c>
      <c r="F991" s="14" t="s">
        <v>22</v>
      </c>
      <c r="G991" s="15">
        <v>103</v>
      </c>
      <c r="H991" s="14" t="s">
        <v>23</v>
      </c>
      <c r="I991" s="12">
        <v>0.97</v>
      </c>
      <c r="J991" s="14" t="s">
        <v>17</v>
      </c>
    </row>
    <row r="992" spans="1:10" ht="14.4" x14ac:dyDescent="0.3">
      <c r="A992" s="17" t="s">
        <v>2035</v>
      </c>
      <c r="B992" s="14" t="s">
        <v>67</v>
      </c>
      <c r="C992" s="14">
        <v>692829997</v>
      </c>
      <c r="D992" s="17" t="s">
        <v>20</v>
      </c>
      <c r="E992" s="23" t="s">
        <v>21</v>
      </c>
      <c r="F992" s="23" t="s">
        <v>22</v>
      </c>
      <c r="G992" s="15">
        <v>103</v>
      </c>
      <c r="H992" s="24" t="s">
        <v>23</v>
      </c>
      <c r="I992" s="12">
        <v>0.97</v>
      </c>
      <c r="J992" s="17" t="s">
        <v>17</v>
      </c>
    </row>
    <row r="993" spans="1:10" ht="14.4" x14ac:dyDescent="0.3">
      <c r="A993" s="14" t="s">
        <v>2139</v>
      </c>
      <c r="B993" s="13" t="s">
        <v>704</v>
      </c>
      <c r="C993" s="14">
        <v>693035738</v>
      </c>
      <c r="D993" s="14" t="s">
        <v>20</v>
      </c>
      <c r="E993" s="14" t="s">
        <v>21</v>
      </c>
      <c r="F993" s="14" t="s">
        <v>22</v>
      </c>
      <c r="G993" s="15">
        <v>521</v>
      </c>
      <c r="H993" s="14" t="s">
        <v>23</v>
      </c>
      <c r="I993" s="12">
        <v>1.02</v>
      </c>
      <c r="J993" s="14" t="s">
        <v>637</v>
      </c>
    </row>
    <row r="994" spans="1:10" ht="14.4" x14ac:dyDescent="0.3">
      <c r="A994" s="17" t="s">
        <v>1670</v>
      </c>
      <c r="B994" s="14" t="s">
        <v>704</v>
      </c>
      <c r="C994" s="14">
        <v>693035738</v>
      </c>
      <c r="D994" s="17" t="s">
        <v>20</v>
      </c>
      <c r="E994" s="23" t="s">
        <v>21</v>
      </c>
      <c r="F994" s="23" t="s">
        <v>22</v>
      </c>
      <c r="G994" s="15">
        <v>521</v>
      </c>
      <c r="H994" s="24" t="s">
        <v>23</v>
      </c>
      <c r="I994" s="12">
        <v>1.02</v>
      </c>
      <c r="J994" s="17" t="s">
        <v>637</v>
      </c>
    </row>
    <row r="995" spans="1:10" ht="14.4" x14ac:dyDescent="0.3">
      <c r="A995" s="14" t="s">
        <v>2702</v>
      </c>
      <c r="B995" s="13" t="s">
        <v>194</v>
      </c>
      <c r="C995" s="14">
        <v>693654191</v>
      </c>
      <c r="D995" s="14" t="s">
        <v>31</v>
      </c>
      <c r="E995" s="14" t="s">
        <v>32</v>
      </c>
      <c r="F995" s="14" t="s">
        <v>33</v>
      </c>
      <c r="G995" s="15">
        <v>269</v>
      </c>
      <c r="H995" s="14" t="s">
        <v>23</v>
      </c>
      <c r="I995" s="12">
        <v>0.97</v>
      </c>
      <c r="J995" s="14" t="s">
        <v>17</v>
      </c>
    </row>
    <row r="996" spans="1:10" ht="14.4" x14ac:dyDescent="0.3">
      <c r="A996" s="17" t="s">
        <v>1630</v>
      </c>
      <c r="B996" s="14" t="s">
        <v>194</v>
      </c>
      <c r="C996" s="14">
        <v>693654191</v>
      </c>
      <c r="D996" s="17" t="s">
        <v>31</v>
      </c>
      <c r="E996" s="23" t="s">
        <v>32</v>
      </c>
      <c r="F996" s="23" t="s">
        <v>33</v>
      </c>
      <c r="G996" s="15">
        <v>269</v>
      </c>
      <c r="H996" s="24" t="s">
        <v>23</v>
      </c>
      <c r="I996" s="12">
        <v>0.97</v>
      </c>
      <c r="J996" s="17" t="s">
        <v>17</v>
      </c>
    </row>
    <row r="997" spans="1:10" ht="14.4" x14ac:dyDescent="0.3">
      <c r="A997" s="14" t="s">
        <v>2691</v>
      </c>
      <c r="B997" s="13" t="s">
        <v>290</v>
      </c>
      <c r="C997" s="14">
        <v>694505005</v>
      </c>
      <c r="D997" s="14" t="s">
        <v>35</v>
      </c>
      <c r="E997" s="14" t="s">
        <v>36</v>
      </c>
      <c r="F997" s="14" t="s">
        <v>26</v>
      </c>
      <c r="G997" s="15">
        <v>524</v>
      </c>
      <c r="H997" s="14" t="s">
        <v>37</v>
      </c>
      <c r="I997" s="12">
        <v>0.98939999999999995</v>
      </c>
      <c r="J997" s="14" t="s">
        <v>17</v>
      </c>
    </row>
    <row r="998" spans="1:10" ht="14.4" x14ac:dyDescent="0.3">
      <c r="A998" s="14" t="s">
        <v>2836</v>
      </c>
      <c r="B998" s="13" t="s">
        <v>781</v>
      </c>
      <c r="C998" s="14">
        <v>694553660</v>
      </c>
      <c r="D998" s="14" t="s">
        <v>1566</v>
      </c>
      <c r="E998" s="16" t="s">
        <v>1596</v>
      </c>
      <c r="F998" s="16" t="s">
        <v>1597</v>
      </c>
      <c r="G998" s="15">
        <v>203</v>
      </c>
      <c r="H998" s="14" t="s">
        <v>23</v>
      </c>
      <c r="I998" s="12">
        <v>1.02</v>
      </c>
      <c r="J998" s="14" t="s">
        <v>637</v>
      </c>
    </row>
    <row r="999" spans="1:10" ht="14.4" x14ac:dyDescent="0.3">
      <c r="A999" s="17" t="s">
        <v>1999</v>
      </c>
      <c r="B999" s="14" t="s">
        <v>781</v>
      </c>
      <c r="C999" s="14">
        <v>694553660</v>
      </c>
      <c r="D999" s="17" t="s">
        <v>1566</v>
      </c>
      <c r="E999" s="16" t="s">
        <v>1596</v>
      </c>
      <c r="F999" s="16" t="s">
        <v>1597</v>
      </c>
      <c r="G999" s="15">
        <v>203</v>
      </c>
      <c r="H999" s="24" t="s">
        <v>23</v>
      </c>
      <c r="I999" s="12">
        <v>1.02</v>
      </c>
      <c r="J999" s="17" t="s">
        <v>637</v>
      </c>
    </row>
    <row r="1000" spans="1:10" ht="14.4" x14ac:dyDescent="0.3">
      <c r="A1000" s="14" t="s">
        <v>2750</v>
      </c>
      <c r="B1000" s="13" t="s">
        <v>438</v>
      </c>
      <c r="C1000" s="14">
        <v>694579509</v>
      </c>
      <c r="D1000" s="14" t="s">
        <v>29</v>
      </c>
      <c r="E1000" s="16" t="s">
        <v>1600</v>
      </c>
      <c r="F1000" s="16" t="s">
        <v>1601</v>
      </c>
      <c r="G1000" s="15">
        <v>202</v>
      </c>
      <c r="H1000" s="14" t="s">
        <v>23</v>
      </c>
      <c r="I1000" s="12">
        <v>0.97</v>
      </c>
      <c r="J1000" s="14" t="s">
        <v>17</v>
      </c>
    </row>
    <row r="1001" spans="1:10" ht="14.4" x14ac:dyDescent="0.3">
      <c r="A1001" s="17" t="s">
        <v>1959</v>
      </c>
      <c r="B1001" s="14" t="s">
        <v>438</v>
      </c>
      <c r="C1001" s="14">
        <v>694579509</v>
      </c>
      <c r="D1001" s="17" t="s">
        <v>29</v>
      </c>
      <c r="E1001" s="16" t="s">
        <v>1600</v>
      </c>
      <c r="F1001" s="16" t="s">
        <v>1601</v>
      </c>
      <c r="G1001" s="15">
        <v>202</v>
      </c>
      <c r="H1001" s="24" t="s">
        <v>23</v>
      </c>
      <c r="I1001" s="12">
        <v>0.97</v>
      </c>
      <c r="J1001" s="17" t="s">
        <v>17</v>
      </c>
    </row>
    <row r="1002" spans="1:10" ht="14.4" x14ac:dyDescent="0.3">
      <c r="A1002" s="14" t="s">
        <v>2580</v>
      </c>
      <c r="B1002" s="13" t="s">
        <v>175</v>
      </c>
      <c r="C1002" s="14">
        <v>695274692</v>
      </c>
      <c r="D1002" s="14" t="s">
        <v>35</v>
      </c>
      <c r="E1002" s="14" t="s">
        <v>36</v>
      </c>
      <c r="F1002" s="14" t="s">
        <v>26</v>
      </c>
      <c r="G1002" s="15">
        <v>543</v>
      </c>
      <c r="H1002" s="14" t="s">
        <v>37</v>
      </c>
      <c r="I1002" s="12">
        <v>0.98939999999999995</v>
      </c>
      <c r="J1002" s="14" t="s">
        <v>17</v>
      </c>
    </row>
    <row r="1003" spans="1:10" ht="14.4" x14ac:dyDescent="0.3">
      <c r="A1003" s="14" t="s">
        <v>2899</v>
      </c>
      <c r="B1003" s="13" t="s">
        <v>959</v>
      </c>
      <c r="C1003" s="14">
        <v>696430951</v>
      </c>
      <c r="D1003" s="14" t="s">
        <v>31</v>
      </c>
      <c r="E1003" s="14" t="s">
        <v>32</v>
      </c>
      <c r="F1003" s="14" t="s">
        <v>33</v>
      </c>
      <c r="G1003" s="15">
        <v>262</v>
      </c>
      <c r="H1003" s="14" t="s">
        <v>23</v>
      </c>
      <c r="I1003" s="12">
        <v>1</v>
      </c>
      <c r="J1003" s="14" t="s">
        <v>637</v>
      </c>
    </row>
    <row r="1004" spans="1:10" ht="14.4" x14ac:dyDescent="0.3">
      <c r="A1004" s="14" t="s">
        <v>2714</v>
      </c>
      <c r="B1004" s="13" t="s">
        <v>476</v>
      </c>
      <c r="C1004" s="14">
        <v>696775269</v>
      </c>
      <c r="D1004" s="14" t="s">
        <v>59</v>
      </c>
      <c r="E1004" s="16" t="s">
        <v>1604</v>
      </c>
      <c r="F1004" s="16" t="s">
        <v>1605</v>
      </c>
      <c r="G1004" s="15">
        <v>2049</v>
      </c>
      <c r="H1004" s="14" t="s">
        <v>60</v>
      </c>
      <c r="I1004" s="12">
        <v>1.0669999999999999</v>
      </c>
      <c r="J1004" s="14" t="s">
        <v>17</v>
      </c>
    </row>
    <row r="1005" spans="1:10" ht="14.4" x14ac:dyDescent="0.3">
      <c r="A1005" s="14" t="s">
        <v>3088</v>
      </c>
      <c r="B1005" s="13" t="s">
        <v>705</v>
      </c>
      <c r="C1005" s="14">
        <v>697077273</v>
      </c>
      <c r="D1005" s="14" t="s">
        <v>31</v>
      </c>
      <c r="E1005" s="14" t="s">
        <v>32</v>
      </c>
      <c r="F1005" s="14" t="s">
        <v>33</v>
      </c>
      <c r="G1005" s="15">
        <v>266</v>
      </c>
      <c r="H1005" s="14" t="s">
        <v>23</v>
      </c>
      <c r="I1005" s="12">
        <v>1</v>
      </c>
      <c r="J1005" s="14" t="s">
        <v>637</v>
      </c>
    </row>
    <row r="1006" spans="1:10" ht="14.4" x14ac:dyDescent="0.3">
      <c r="A1006" s="17" t="s">
        <v>2102</v>
      </c>
      <c r="B1006" s="14" t="s">
        <v>705</v>
      </c>
      <c r="C1006" s="14">
        <v>697077273</v>
      </c>
      <c r="D1006" s="17" t="s">
        <v>31</v>
      </c>
      <c r="E1006" s="23" t="s">
        <v>32</v>
      </c>
      <c r="F1006" s="23" t="s">
        <v>33</v>
      </c>
      <c r="G1006" s="15">
        <v>266</v>
      </c>
      <c r="H1006" s="24" t="s">
        <v>23</v>
      </c>
      <c r="I1006" s="12">
        <v>1</v>
      </c>
      <c r="J1006" s="17" t="s">
        <v>637</v>
      </c>
    </row>
    <row r="1007" spans="1:10" ht="14.4" x14ac:dyDescent="0.3">
      <c r="A1007" s="14" t="s">
        <v>3073</v>
      </c>
      <c r="B1007" s="13" t="s">
        <v>1015</v>
      </c>
      <c r="C1007" s="14">
        <v>697723399</v>
      </c>
      <c r="D1007" s="14" t="s">
        <v>39</v>
      </c>
      <c r="E1007" s="16" t="s">
        <v>1598</v>
      </c>
      <c r="F1007" s="16" t="s">
        <v>1599</v>
      </c>
      <c r="G1007" s="15">
        <v>207</v>
      </c>
      <c r="H1007" s="14" t="s">
        <v>23</v>
      </c>
      <c r="I1007" s="12">
        <v>1</v>
      </c>
      <c r="J1007" s="14" t="s">
        <v>637</v>
      </c>
    </row>
    <row r="1008" spans="1:10" ht="14.4" x14ac:dyDescent="0.3">
      <c r="A1008" s="14" t="s">
        <v>2590</v>
      </c>
      <c r="B1008" s="13" t="s">
        <v>982</v>
      </c>
      <c r="C1008" s="14">
        <v>697769614</v>
      </c>
      <c r="D1008" s="14" t="s">
        <v>20</v>
      </c>
      <c r="E1008" s="14" t="s">
        <v>21</v>
      </c>
      <c r="F1008" s="14" t="s">
        <v>22</v>
      </c>
      <c r="G1008" s="15">
        <v>100</v>
      </c>
      <c r="H1008" s="14" t="s">
        <v>23</v>
      </c>
      <c r="I1008" s="12">
        <v>1</v>
      </c>
      <c r="J1008" s="14" t="s">
        <v>637</v>
      </c>
    </row>
    <row r="1009" spans="1:10" ht="14.4" x14ac:dyDescent="0.3">
      <c r="A1009" s="14" t="s">
        <v>2649</v>
      </c>
      <c r="B1009" s="13" t="s">
        <v>315</v>
      </c>
      <c r="C1009" s="14">
        <v>699487274</v>
      </c>
      <c r="D1009" s="14" t="s">
        <v>43</v>
      </c>
      <c r="E1009" s="14" t="s">
        <v>44</v>
      </c>
      <c r="F1009" s="14" t="s">
        <v>45</v>
      </c>
      <c r="G1009" s="15">
        <v>100</v>
      </c>
      <c r="H1009" s="14" t="s">
        <v>46</v>
      </c>
      <c r="I1009" s="12">
        <v>0.97</v>
      </c>
      <c r="J1009" s="14" t="s">
        <v>17</v>
      </c>
    </row>
    <row r="1010" spans="1:10" ht="14.4" x14ac:dyDescent="0.3">
      <c r="A1010" s="14" t="s">
        <v>2583</v>
      </c>
      <c r="B1010" s="13" t="s">
        <v>239</v>
      </c>
      <c r="C1010" s="14">
        <v>700124611</v>
      </c>
      <c r="D1010" s="14" t="s">
        <v>31</v>
      </c>
      <c r="E1010" s="14" t="s">
        <v>32</v>
      </c>
      <c r="F1010" s="14" t="s">
        <v>33</v>
      </c>
      <c r="G1010" s="15">
        <v>252</v>
      </c>
      <c r="H1010" s="14" t="s">
        <v>23</v>
      </c>
      <c r="I1010" s="12">
        <v>0.97</v>
      </c>
      <c r="J1010" s="14" t="s">
        <v>17</v>
      </c>
    </row>
    <row r="1011" spans="1:10" ht="14.4" x14ac:dyDescent="0.3">
      <c r="A1011" s="17" t="s">
        <v>1868</v>
      </c>
      <c r="B1011" s="14" t="s">
        <v>239</v>
      </c>
      <c r="C1011" s="14">
        <v>700124611</v>
      </c>
      <c r="D1011" s="17" t="s">
        <v>31</v>
      </c>
      <c r="E1011" s="23" t="s">
        <v>32</v>
      </c>
      <c r="F1011" s="23" t="s">
        <v>33</v>
      </c>
      <c r="G1011" s="15">
        <v>252</v>
      </c>
      <c r="H1011" s="24" t="s">
        <v>23</v>
      </c>
      <c r="I1011" s="12">
        <v>0.97</v>
      </c>
      <c r="J1011" s="17" t="s">
        <v>17</v>
      </c>
    </row>
    <row r="1012" spans="1:10" ht="14.4" x14ac:dyDescent="0.3">
      <c r="A1012" s="14" t="s">
        <v>2565</v>
      </c>
      <c r="B1012" s="13" t="s">
        <v>248</v>
      </c>
      <c r="C1012" s="14">
        <v>700249899</v>
      </c>
      <c r="D1012" s="14" t="s">
        <v>31</v>
      </c>
      <c r="E1012" s="14" t="s">
        <v>32</v>
      </c>
      <c r="F1012" s="14" t="s">
        <v>33</v>
      </c>
      <c r="G1012" s="15">
        <v>269</v>
      </c>
      <c r="H1012" s="14" t="s">
        <v>23</v>
      </c>
      <c r="I1012" s="12">
        <v>0.97</v>
      </c>
      <c r="J1012" s="14" t="s">
        <v>17</v>
      </c>
    </row>
    <row r="1013" spans="1:10" ht="14.4" x14ac:dyDescent="0.3">
      <c r="A1013" s="17" t="s">
        <v>1863</v>
      </c>
      <c r="B1013" s="14" t="s">
        <v>248</v>
      </c>
      <c r="C1013" s="14">
        <v>700249899</v>
      </c>
      <c r="D1013" s="17" t="s">
        <v>31</v>
      </c>
      <c r="E1013" s="23" t="s">
        <v>32</v>
      </c>
      <c r="F1013" s="23" t="s">
        <v>33</v>
      </c>
      <c r="G1013" s="15">
        <v>269</v>
      </c>
      <c r="H1013" s="24" t="s">
        <v>23</v>
      </c>
      <c r="I1013" s="12">
        <v>0.97</v>
      </c>
      <c r="J1013" s="17" t="s">
        <v>17</v>
      </c>
    </row>
    <row r="1014" spans="1:10" ht="14.4" x14ac:dyDescent="0.3">
      <c r="A1014" s="14" t="s">
        <v>2779</v>
      </c>
      <c r="B1014" s="13" t="s">
        <v>448</v>
      </c>
      <c r="C1014" s="14">
        <v>701046160</v>
      </c>
      <c r="D1014" s="14" t="s">
        <v>39</v>
      </c>
      <c r="E1014" s="16" t="s">
        <v>1598</v>
      </c>
      <c r="F1014" s="16" t="s">
        <v>1599</v>
      </c>
      <c r="G1014" s="15">
        <v>210</v>
      </c>
      <c r="H1014" s="14" t="s">
        <v>23</v>
      </c>
      <c r="I1014" s="12">
        <v>0.97</v>
      </c>
      <c r="J1014" s="14" t="s">
        <v>17</v>
      </c>
    </row>
    <row r="1015" spans="1:10" ht="14.4" x14ac:dyDescent="0.3">
      <c r="A1015" s="17" t="s">
        <v>1973</v>
      </c>
      <c r="B1015" s="14" t="s">
        <v>448</v>
      </c>
      <c r="C1015" s="14">
        <v>701046160</v>
      </c>
      <c r="D1015" s="17" t="s">
        <v>39</v>
      </c>
      <c r="E1015" s="16" t="s">
        <v>1598</v>
      </c>
      <c r="F1015" s="16" t="s">
        <v>1599</v>
      </c>
      <c r="G1015" s="15">
        <v>210</v>
      </c>
      <c r="H1015" s="24" t="s">
        <v>23</v>
      </c>
      <c r="I1015" s="12">
        <v>0.97</v>
      </c>
      <c r="J1015" s="17" t="s">
        <v>17</v>
      </c>
    </row>
    <row r="1016" spans="1:10" ht="14.4" x14ac:dyDescent="0.3">
      <c r="A1016" s="14" t="s">
        <v>2964</v>
      </c>
      <c r="B1016" s="13" t="s">
        <v>483</v>
      </c>
      <c r="C1016" s="14">
        <v>703612915</v>
      </c>
      <c r="D1016" s="14" t="s">
        <v>29</v>
      </c>
      <c r="E1016" s="16" t="s">
        <v>1600</v>
      </c>
      <c r="F1016" s="16" t="s">
        <v>1601</v>
      </c>
      <c r="G1016" s="15">
        <v>208</v>
      </c>
      <c r="H1016" s="14" t="s">
        <v>23</v>
      </c>
      <c r="I1016" s="12">
        <v>0.97</v>
      </c>
      <c r="J1016" s="14" t="s">
        <v>17</v>
      </c>
    </row>
    <row r="1017" spans="1:10" ht="14.4" x14ac:dyDescent="0.3">
      <c r="A1017" s="17" t="s">
        <v>2046</v>
      </c>
      <c r="B1017" s="14" t="s">
        <v>483</v>
      </c>
      <c r="C1017" s="14">
        <v>703612915</v>
      </c>
      <c r="D1017" s="17" t="s">
        <v>29</v>
      </c>
      <c r="E1017" s="16" t="s">
        <v>1600</v>
      </c>
      <c r="F1017" s="16" t="s">
        <v>1601</v>
      </c>
      <c r="G1017" s="15">
        <v>208</v>
      </c>
      <c r="H1017" s="24" t="s">
        <v>23</v>
      </c>
      <c r="I1017" s="12">
        <v>0.97</v>
      </c>
      <c r="J1017" s="17" t="s">
        <v>17</v>
      </c>
    </row>
    <row r="1018" spans="1:10" ht="14.4" x14ac:dyDescent="0.3">
      <c r="A1018" s="14" t="s">
        <v>2639</v>
      </c>
      <c r="B1018" s="13" t="s">
        <v>81</v>
      </c>
      <c r="C1018" s="14">
        <v>703818788</v>
      </c>
      <c r="D1018" s="14" t="s">
        <v>29</v>
      </c>
      <c r="E1018" s="16" t="s">
        <v>1600</v>
      </c>
      <c r="F1018" s="16" t="s">
        <v>1601</v>
      </c>
      <c r="G1018" s="15">
        <v>214</v>
      </c>
      <c r="H1018" s="14" t="s">
        <v>23</v>
      </c>
      <c r="I1018" s="12">
        <v>0.97</v>
      </c>
      <c r="J1018" s="14" t="s">
        <v>17</v>
      </c>
    </row>
    <row r="1019" spans="1:10" ht="14.4" x14ac:dyDescent="0.3">
      <c r="A1019" s="17" t="s">
        <v>1908</v>
      </c>
      <c r="B1019" s="14" t="s">
        <v>81</v>
      </c>
      <c r="C1019" s="14">
        <v>703818788</v>
      </c>
      <c r="D1019" s="17" t="s">
        <v>29</v>
      </c>
      <c r="E1019" s="16" t="s">
        <v>1600</v>
      </c>
      <c r="F1019" s="16" t="s">
        <v>1601</v>
      </c>
      <c r="G1019" s="15">
        <v>214</v>
      </c>
      <c r="H1019" s="24" t="s">
        <v>23</v>
      </c>
      <c r="I1019" s="12">
        <v>0.97</v>
      </c>
      <c r="J1019" s="17" t="s">
        <v>17</v>
      </c>
    </row>
    <row r="1020" spans="1:10" ht="14.4" x14ac:dyDescent="0.3">
      <c r="A1020" s="14" t="s">
        <v>2244</v>
      </c>
      <c r="B1020" s="13" t="s">
        <v>957</v>
      </c>
      <c r="C1020" s="14">
        <v>704124706</v>
      </c>
      <c r="D1020" s="14" t="s">
        <v>25</v>
      </c>
      <c r="E1020" s="16" t="s">
        <v>1602</v>
      </c>
      <c r="F1020" s="16" t="s">
        <v>1603</v>
      </c>
      <c r="G1020" s="15">
        <v>212</v>
      </c>
      <c r="H1020" s="14" t="s">
        <v>27</v>
      </c>
      <c r="I1020" s="12">
        <v>1.02</v>
      </c>
      <c r="J1020" s="14" t="s">
        <v>637</v>
      </c>
    </row>
    <row r="1021" spans="1:10" ht="14.4" x14ac:dyDescent="0.3">
      <c r="A1021" s="14" t="s">
        <v>2252</v>
      </c>
      <c r="B1021" s="13" t="s">
        <v>884</v>
      </c>
      <c r="C1021" s="14">
        <v>709195374</v>
      </c>
      <c r="D1021" s="14" t="s">
        <v>39</v>
      </c>
      <c r="E1021" s="16" t="s">
        <v>1598</v>
      </c>
      <c r="F1021" s="16" t="s">
        <v>1599</v>
      </c>
      <c r="G1021" s="15">
        <v>212</v>
      </c>
      <c r="H1021" s="14" t="s">
        <v>23</v>
      </c>
      <c r="I1021" s="12">
        <v>1</v>
      </c>
      <c r="J1021" s="14" t="s">
        <v>637</v>
      </c>
    </row>
    <row r="1022" spans="1:10" ht="14.4" x14ac:dyDescent="0.3">
      <c r="A1022" s="14" t="s">
        <v>2853</v>
      </c>
      <c r="B1022" s="13" t="s">
        <v>157</v>
      </c>
      <c r="C1022" s="14">
        <v>710661354</v>
      </c>
      <c r="D1022" s="14" t="s">
        <v>35</v>
      </c>
      <c r="E1022" s="14" t="s">
        <v>36</v>
      </c>
      <c r="F1022" s="14" t="s">
        <v>26</v>
      </c>
      <c r="G1022" s="15">
        <v>547</v>
      </c>
      <c r="H1022" s="14" t="s">
        <v>37</v>
      </c>
      <c r="I1022" s="12">
        <v>0.98939999999999995</v>
      </c>
      <c r="J1022" s="14" t="s">
        <v>17</v>
      </c>
    </row>
    <row r="1023" spans="1:10" ht="14.4" x14ac:dyDescent="0.3">
      <c r="A1023" s="14" t="s">
        <v>2429</v>
      </c>
      <c r="B1023" s="13" t="s">
        <v>777</v>
      </c>
      <c r="C1023" s="14">
        <v>710823335</v>
      </c>
      <c r="D1023" s="14" t="s">
        <v>1566</v>
      </c>
      <c r="E1023" s="16" t="s">
        <v>1596</v>
      </c>
      <c r="F1023" s="16" t="s">
        <v>1597</v>
      </c>
      <c r="G1023" s="15">
        <v>2176</v>
      </c>
      <c r="H1023" s="14" t="s">
        <v>23</v>
      </c>
      <c r="I1023" s="12">
        <v>1.1000000000000001</v>
      </c>
      <c r="J1023" s="14" t="s">
        <v>637</v>
      </c>
    </row>
    <row r="1024" spans="1:10" ht="14.4" x14ac:dyDescent="0.3">
      <c r="A1024" s="17" t="s">
        <v>1793</v>
      </c>
      <c r="B1024" s="14" t="s">
        <v>777</v>
      </c>
      <c r="C1024" s="14">
        <v>710823335</v>
      </c>
      <c r="D1024" s="17" t="s">
        <v>1566</v>
      </c>
      <c r="E1024" s="16" t="s">
        <v>1596</v>
      </c>
      <c r="F1024" s="16" t="s">
        <v>1597</v>
      </c>
      <c r="G1024" s="15">
        <v>2176</v>
      </c>
      <c r="H1024" s="24" t="s">
        <v>23</v>
      </c>
      <c r="I1024" s="12">
        <v>1.1000000000000001</v>
      </c>
      <c r="J1024" s="17" t="s">
        <v>637</v>
      </c>
    </row>
    <row r="1025" spans="1:10" ht="14.4" x14ac:dyDescent="0.3">
      <c r="A1025" s="14" t="s">
        <v>2312</v>
      </c>
      <c r="B1025" s="13" t="s">
        <v>511</v>
      </c>
      <c r="C1025" s="14">
        <v>710972494</v>
      </c>
      <c r="D1025" s="14" t="s">
        <v>39</v>
      </c>
      <c r="E1025" s="16" t="s">
        <v>1598</v>
      </c>
      <c r="F1025" s="16" t="s">
        <v>1599</v>
      </c>
      <c r="G1025" s="15">
        <v>211</v>
      </c>
      <c r="H1025" s="14" t="s">
        <v>23</v>
      </c>
      <c r="I1025" s="12">
        <v>0.97</v>
      </c>
      <c r="J1025" s="14" t="s">
        <v>17</v>
      </c>
    </row>
    <row r="1026" spans="1:10" ht="14.4" x14ac:dyDescent="0.3">
      <c r="A1026" s="17" t="s">
        <v>1739</v>
      </c>
      <c r="B1026" s="14" t="s">
        <v>511</v>
      </c>
      <c r="C1026" s="14">
        <v>710972494</v>
      </c>
      <c r="D1026" s="17" t="s">
        <v>39</v>
      </c>
      <c r="E1026" s="16" t="s">
        <v>1598</v>
      </c>
      <c r="F1026" s="16" t="s">
        <v>1599</v>
      </c>
      <c r="G1026" s="15">
        <v>211</v>
      </c>
      <c r="H1026" s="24" t="s">
        <v>23</v>
      </c>
      <c r="I1026" s="12">
        <v>0.97</v>
      </c>
      <c r="J1026" s="17" t="s">
        <v>17</v>
      </c>
    </row>
    <row r="1027" spans="1:10" ht="14.4" x14ac:dyDescent="0.3">
      <c r="A1027" s="14" t="s">
        <v>2431</v>
      </c>
      <c r="B1027" s="13" t="s">
        <v>847</v>
      </c>
      <c r="C1027" s="14">
        <v>713932947</v>
      </c>
      <c r="D1027" s="14" t="s">
        <v>29</v>
      </c>
      <c r="E1027" s="16" t="s">
        <v>1600</v>
      </c>
      <c r="F1027" s="16" t="s">
        <v>1601</v>
      </c>
      <c r="G1027" s="15">
        <v>217</v>
      </c>
      <c r="H1027" s="14" t="s">
        <v>23</v>
      </c>
      <c r="I1027" s="12">
        <v>1</v>
      </c>
      <c r="J1027" s="14" t="s">
        <v>637</v>
      </c>
    </row>
    <row r="1028" spans="1:10" ht="14.4" x14ac:dyDescent="0.3">
      <c r="A1028" s="14" t="s">
        <v>2246</v>
      </c>
      <c r="B1028" s="13" t="s">
        <v>725</v>
      </c>
      <c r="C1028" s="14">
        <v>713934312</v>
      </c>
      <c r="D1028" s="14" t="s">
        <v>39</v>
      </c>
      <c r="E1028" s="16" t="s">
        <v>1598</v>
      </c>
      <c r="F1028" s="16" t="s">
        <v>1599</v>
      </c>
      <c r="G1028" s="15">
        <v>206</v>
      </c>
      <c r="H1028" s="14" t="s">
        <v>23</v>
      </c>
      <c r="I1028" s="12">
        <v>1</v>
      </c>
      <c r="J1028" s="14" t="s">
        <v>637</v>
      </c>
    </row>
    <row r="1029" spans="1:10" ht="14.4" x14ac:dyDescent="0.3">
      <c r="A1029" s="17" t="s">
        <v>1713</v>
      </c>
      <c r="B1029" s="14" t="s">
        <v>725</v>
      </c>
      <c r="C1029" s="14">
        <v>713934312</v>
      </c>
      <c r="D1029" s="17" t="s">
        <v>39</v>
      </c>
      <c r="E1029" s="16" t="s">
        <v>1598</v>
      </c>
      <c r="F1029" s="16" t="s">
        <v>1599</v>
      </c>
      <c r="G1029" s="15">
        <v>206</v>
      </c>
      <c r="H1029" s="24" t="s">
        <v>23</v>
      </c>
      <c r="I1029" s="12">
        <v>1</v>
      </c>
      <c r="J1029" s="17" t="s">
        <v>637</v>
      </c>
    </row>
    <row r="1030" spans="1:10" ht="14.4" x14ac:dyDescent="0.3">
      <c r="A1030" s="14" t="s">
        <v>2128</v>
      </c>
      <c r="B1030" s="13" t="s">
        <v>77</v>
      </c>
      <c r="C1030" s="14">
        <v>721816569</v>
      </c>
      <c r="D1030" s="14" t="s">
        <v>29</v>
      </c>
      <c r="E1030" s="16" t="s">
        <v>1600</v>
      </c>
      <c r="F1030" s="16" t="s">
        <v>1601</v>
      </c>
      <c r="G1030" s="15">
        <v>219</v>
      </c>
      <c r="H1030" s="14" t="s">
        <v>23</v>
      </c>
      <c r="I1030" s="12">
        <v>0.97</v>
      </c>
      <c r="J1030" s="14" t="s">
        <v>17</v>
      </c>
    </row>
    <row r="1031" spans="1:10" ht="14.4" x14ac:dyDescent="0.3">
      <c r="A1031" s="17" t="s">
        <v>1916</v>
      </c>
      <c r="B1031" s="14" t="s">
        <v>77</v>
      </c>
      <c r="C1031" s="14">
        <v>721816569</v>
      </c>
      <c r="D1031" s="17" t="s">
        <v>29</v>
      </c>
      <c r="E1031" s="16" t="s">
        <v>1600</v>
      </c>
      <c r="F1031" s="16" t="s">
        <v>1601</v>
      </c>
      <c r="G1031" s="15">
        <v>219</v>
      </c>
      <c r="H1031" s="24" t="s">
        <v>23</v>
      </c>
      <c r="I1031" s="12">
        <v>0.97</v>
      </c>
      <c r="J1031" s="17" t="s">
        <v>17</v>
      </c>
    </row>
    <row r="1032" spans="1:10" ht="14.4" x14ac:dyDescent="0.3">
      <c r="A1032" s="14" t="s">
        <v>2342</v>
      </c>
      <c r="B1032" s="13" t="s">
        <v>690</v>
      </c>
      <c r="C1032" s="14">
        <v>722331437</v>
      </c>
      <c r="D1032" s="14" t="s">
        <v>59</v>
      </c>
      <c r="E1032" s="16" t="s">
        <v>1604</v>
      </c>
      <c r="F1032" s="16" t="s">
        <v>1605</v>
      </c>
      <c r="G1032" s="15">
        <v>2113</v>
      </c>
      <c r="H1032" s="14" t="s">
        <v>60</v>
      </c>
      <c r="I1032" s="12">
        <v>1.1000000000000001</v>
      </c>
      <c r="J1032" s="14" t="s">
        <v>637</v>
      </c>
    </row>
    <row r="1033" spans="1:10" ht="14.4" x14ac:dyDescent="0.3">
      <c r="A1033" s="14" t="s">
        <v>2170</v>
      </c>
      <c r="B1033" s="13" t="s">
        <v>423</v>
      </c>
      <c r="C1033" s="14">
        <v>722512394</v>
      </c>
      <c r="D1033" s="14" t="s">
        <v>13</v>
      </c>
      <c r="E1033" s="14" t="s">
        <v>14</v>
      </c>
      <c r="F1033" s="14" t="s">
        <v>15</v>
      </c>
      <c r="G1033" s="15">
        <v>1238</v>
      </c>
      <c r="H1033" s="14" t="s">
        <v>16</v>
      </c>
      <c r="I1033" s="12">
        <v>1.0669999999999999</v>
      </c>
      <c r="J1033" s="14" t="s">
        <v>17</v>
      </c>
    </row>
    <row r="1034" spans="1:10" ht="14.4" x14ac:dyDescent="0.3">
      <c r="A1034" s="14" t="s">
        <v>2593</v>
      </c>
      <c r="B1034" s="13" t="s">
        <v>828</v>
      </c>
      <c r="C1034" s="14">
        <v>723734227</v>
      </c>
      <c r="D1034" s="14" t="s">
        <v>31</v>
      </c>
      <c r="E1034" s="14" t="s">
        <v>32</v>
      </c>
      <c r="F1034" s="14" t="s">
        <v>33</v>
      </c>
      <c r="G1034" s="15">
        <v>266</v>
      </c>
      <c r="H1034" s="14" t="s">
        <v>23</v>
      </c>
      <c r="I1034" s="12">
        <v>1</v>
      </c>
      <c r="J1034" s="14" t="s">
        <v>637</v>
      </c>
    </row>
    <row r="1035" spans="1:10" ht="14.4" x14ac:dyDescent="0.3">
      <c r="A1035" s="17" t="s">
        <v>1872</v>
      </c>
      <c r="B1035" s="14" t="s">
        <v>828</v>
      </c>
      <c r="C1035" s="14">
        <v>723734227</v>
      </c>
      <c r="D1035" s="17" t="s">
        <v>31</v>
      </c>
      <c r="E1035" s="23" t="s">
        <v>32</v>
      </c>
      <c r="F1035" s="23" t="s">
        <v>33</v>
      </c>
      <c r="G1035" s="15">
        <v>266</v>
      </c>
      <c r="H1035" s="24" t="s">
        <v>23</v>
      </c>
      <c r="I1035" s="12">
        <v>1</v>
      </c>
      <c r="J1035" s="17" t="s">
        <v>637</v>
      </c>
    </row>
    <row r="1036" spans="1:10" ht="14.4" x14ac:dyDescent="0.3">
      <c r="A1036" s="14" t="s">
        <v>2879</v>
      </c>
      <c r="B1036" s="13" t="s">
        <v>599</v>
      </c>
      <c r="C1036" s="14">
        <v>723779726</v>
      </c>
      <c r="D1036" s="14" t="s">
        <v>31</v>
      </c>
      <c r="E1036" s="14" t="s">
        <v>32</v>
      </c>
      <c r="F1036" s="14" t="s">
        <v>33</v>
      </c>
      <c r="G1036" s="15">
        <v>252</v>
      </c>
      <c r="H1036" s="14" t="s">
        <v>23</v>
      </c>
      <c r="I1036" s="12">
        <v>0.97</v>
      </c>
      <c r="J1036" s="14" t="s">
        <v>17</v>
      </c>
    </row>
    <row r="1037" spans="1:10" ht="14.4" x14ac:dyDescent="0.3">
      <c r="A1037" s="17" t="s">
        <v>2021</v>
      </c>
      <c r="B1037" s="14" t="s">
        <v>599</v>
      </c>
      <c r="C1037" s="14">
        <v>723779726</v>
      </c>
      <c r="D1037" s="17" t="s">
        <v>31</v>
      </c>
      <c r="E1037" s="23" t="s">
        <v>32</v>
      </c>
      <c r="F1037" s="23" t="s">
        <v>33</v>
      </c>
      <c r="G1037" s="15">
        <v>252</v>
      </c>
      <c r="H1037" s="24" t="s">
        <v>23</v>
      </c>
      <c r="I1037" s="12">
        <v>0.97</v>
      </c>
      <c r="J1037" s="17" t="s">
        <v>17</v>
      </c>
    </row>
    <row r="1038" spans="1:10" ht="14.4" x14ac:dyDescent="0.3">
      <c r="A1038" s="14" t="s">
        <v>2550</v>
      </c>
      <c r="B1038" s="13" t="s">
        <v>385</v>
      </c>
      <c r="C1038" s="14">
        <v>723921720</v>
      </c>
      <c r="D1038" s="14" t="s">
        <v>13</v>
      </c>
      <c r="E1038" s="14" t="s">
        <v>14</v>
      </c>
      <c r="F1038" s="14" t="s">
        <v>15</v>
      </c>
      <c r="G1038" s="15">
        <v>1206</v>
      </c>
      <c r="H1038" s="14" t="s">
        <v>16</v>
      </c>
      <c r="I1038" s="12">
        <v>1.0669999999999999</v>
      </c>
      <c r="J1038" s="14" t="s">
        <v>17</v>
      </c>
    </row>
    <row r="1039" spans="1:10" ht="14.4" x14ac:dyDescent="0.3">
      <c r="A1039" s="14" t="s">
        <v>2493</v>
      </c>
      <c r="B1039" s="13" t="s">
        <v>359</v>
      </c>
      <c r="C1039" s="14">
        <v>724232794</v>
      </c>
      <c r="D1039" s="14" t="s">
        <v>20</v>
      </c>
      <c r="E1039" s="14" t="s">
        <v>21</v>
      </c>
      <c r="F1039" s="14" t="s">
        <v>22</v>
      </c>
      <c r="G1039" s="15">
        <v>110</v>
      </c>
      <c r="H1039" s="14" t="s">
        <v>23</v>
      </c>
      <c r="I1039" s="12">
        <v>0.97</v>
      </c>
      <c r="J1039" s="14" t="s">
        <v>17</v>
      </c>
    </row>
    <row r="1040" spans="1:10" ht="14.4" x14ac:dyDescent="0.3">
      <c r="A1040" s="17" t="s">
        <v>1822</v>
      </c>
      <c r="B1040" s="14" t="s">
        <v>359</v>
      </c>
      <c r="C1040" s="14">
        <v>724232794</v>
      </c>
      <c r="D1040" s="17" t="s">
        <v>20</v>
      </c>
      <c r="E1040" s="23" t="s">
        <v>21</v>
      </c>
      <c r="F1040" s="23" t="s">
        <v>22</v>
      </c>
      <c r="G1040" s="15">
        <v>110</v>
      </c>
      <c r="H1040" s="24" t="s">
        <v>23</v>
      </c>
      <c r="I1040" s="12">
        <v>0.97</v>
      </c>
      <c r="J1040" s="17" t="s">
        <v>17</v>
      </c>
    </row>
    <row r="1041" spans="1:10" ht="14.4" x14ac:dyDescent="0.3">
      <c r="A1041" s="14" t="s">
        <v>2677</v>
      </c>
      <c r="B1041" s="13" t="s">
        <v>549</v>
      </c>
      <c r="C1041" s="14">
        <v>726315702</v>
      </c>
      <c r="D1041" s="14" t="s">
        <v>13</v>
      </c>
      <c r="E1041" s="14" t="s">
        <v>14</v>
      </c>
      <c r="F1041" s="14" t="s">
        <v>15</v>
      </c>
      <c r="G1041" s="15">
        <v>1310</v>
      </c>
      <c r="H1041" s="14" t="s">
        <v>16</v>
      </c>
      <c r="I1041" s="12">
        <v>1.0669999999999999</v>
      </c>
      <c r="J1041" s="14" t="s">
        <v>17</v>
      </c>
    </row>
    <row r="1042" spans="1:10" ht="14.4" x14ac:dyDescent="0.3">
      <c r="A1042" s="14" t="s">
        <v>2409</v>
      </c>
      <c r="B1042" s="13" t="s">
        <v>912</v>
      </c>
      <c r="C1042" s="14">
        <v>726513692</v>
      </c>
      <c r="D1042" s="14" t="s">
        <v>13</v>
      </c>
      <c r="E1042" s="14" t="s">
        <v>14</v>
      </c>
      <c r="F1042" s="14" t="s">
        <v>15</v>
      </c>
      <c r="G1042" s="15">
        <v>1212</v>
      </c>
      <c r="H1042" s="14" t="s">
        <v>16</v>
      </c>
      <c r="I1042" s="12">
        <v>1.1000000000000001</v>
      </c>
      <c r="J1042" s="14" t="s">
        <v>637</v>
      </c>
    </row>
    <row r="1043" spans="1:10" ht="14.4" x14ac:dyDescent="0.3">
      <c r="A1043" s="14" t="s">
        <v>2898</v>
      </c>
      <c r="B1043" s="13" t="s">
        <v>857</v>
      </c>
      <c r="C1043" s="14">
        <v>727235807</v>
      </c>
      <c r="D1043" s="14" t="s">
        <v>39</v>
      </c>
      <c r="E1043" s="16" t="s">
        <v>1598</v>
      </c>
      <c r="F1043" s="16" t="s">
        <v>1599</v>
      </c>
      <c r="G1043" s="15">
        <v>207</v>
      </c>
      <c r="H1043" s="14" t="s">
        <v>23</v>
      </c>
      <c r="I1043" s="12">
        <v>1</v>
      </c>
      <c r="J1043" s="14" t="s">
        <v>637</v>
      </c>
    </row>
    <row r="1044" spans="1:10" ht="14.4" x14ac:dyDescent="0.3">
      <c r="A1044" s="14" t="s">
        <v>2907</v>
      </c>
      <c r="B1044" s="13" t="s">
        <v>993</v>
      </c>
      <c r="C1044" s="14">
        <v>727319588</v>
      </c>
      <c r="D1044" s="14" t="s">
        <v>25</v>
      </c>
      <c r="E1044" s="16" t="s">
        <v>1602</v>
      </c>
      <c r="F1044" s="16" t="s">
        <v>1603</v>
      </c>
      <c r="G1044" s="15">
        <v>207</v>
      </c>
      <c r="H1044" s="14" t="s">
        <v>27</v>
      </c>
      <c r="I1044" s="12">
        <v>1.02</v>
      </c>
      <c r="J1044" s="14" t="s">
        <v>637</v>
      </c>
    </row>
    <row r="1045" spans="1:10" ht="14.4" x14ac:dyDescent="0.3">
      <c r="A1045" s="14" t="s">
        <v>2923</v>
      </c>
      <c r="B1045" s="13" t="s">
        <v>794</v>
      </c>
      <c r="C1045" s="14">
        <v>727695066</v>
      </c>
      <c r="D1045" s="14" t="s">
        <v>29</v>
      </c>
      <c r="E1045" s="16" t="s">
        <v>1600</v>
      </c>
      <c r="F1045" s="16" t="s">
        <v>1601</v>
      </c>
      <c r="G1045" s="15">
        <v>214</v>
      </c>
      <c r="H1045" s="14" t="s">
        <v>23</v>
      </c>
      <c r="I1045" s="12">
        <v>1</v>
      </c>
      <c r="J1045" s="14" t="s">
        <v>637</v>
      </c>
    </row>
    <row r="1046" spans="1:10" ht="14.4" x14ac:dyDescent="0.3">
      <c r="A1046" s="17" t="s">
        <v>2029</v>
      </c>
      <c r="B1046" s="14" t="s">
        <v>794</v>
      </c>
      <c r="C1046" s="14">
        <v>727695066</v>
      </c>
      <c r="D1046" s="17" t="s">
        <v>29</v>
      </c>
      <c r="E1046" s="16" t="s">
        <v>1600</v>
      </c>
      <c r="F1046" s="16" t="s">
        <v>1601</v>
      </c>
      <c r="G1046" s="15">
        <v>214</v>
      </c>
      <c r="H1046" s="24" t="s">
        <v>23</v>
      </c>
      <c r="I1046" s="12">
        <v>1</v>
      </c>
      <c r="J1046" s="17" t="s">
        <v>637</v>
      </c>
    </row>
    <row r="1047" spans="1:10" ht="14.4" x14ac:dyDescent="0.3">
      <c r="A1047" s="14" t="s">
        <v>2359</v>
      </c>
      <c r="B1047" s="13" t="s">
        <v>344</v>
      </c>
      <c r="C1047" s="14">
        <v>730162041</v>
      </c>
      <c r="D1047" s="14" t="s">
        <v>35</v>
      </c>
      <c r="E1047" s="14" t="s">
        <v>36</v>
      </c>
      <c r="F1047" s="14" t="s">
        <v>26</v>
      </c>
      <c r="G1047" s="15">
        <v>547</v>
      </c>
      <c r="H1047" s="14" t="s">
        <v>37</v>
      </c>
      <c r="I1047" s="12">
        <v>0.98939999999999995</v>
      </c>
      <c r="J1047" s="14" t="s">
        <v>17</v>
      </c>
    </row>
    <row r="1048" spans="1:10" ht="14.4" x14ac:dyDescent="0.3">
      <c r="A1048" s="14" t="s">
        <v>2787</v>
      </c>
      <c r="B1048" s="13" t="s">
        <v>230</v>
      </c>
      <c r="C1048" s="14">
        <v>731202959</v>
      </c>
      <c r="D1048" s="14" t="s">
        <v>31</v>
      </c>
      <c r="E1048" s="14" t="s">
        <v>32</v>
      </c>
      <c r="F1048" s="14" t="s">
        <v>33</v>
      </c>
      <c r="G1048" s="15">
        <v>253</v>
      </c>
      <c r="H1048" s="14" t="s">
        <v>23</v>
      </c>
      <c r="I1048" s="12">
        <v>0.97</v>
      </c>
      <c r="J1048" s="14" t="s">
        <v>17</v>
      </c>
    </row>
    <row r="1049" spans="1:10" ht="14.4" x14ac:dyDescent="0.3">
      <c r="A1049" s="17" t="s">
        <v>1978</v>
      </c>
      <c r="B1049" s="14" t="s">
        <v>230</v>
      </c>
      <c r="C1049" s="14">
        <v>731202959</v>
      </c>
      <c r="D1049" s="17" t="s">
        <v>31</v>
      </c>
      <c r="E1049" s="23" t="s">
        <v>32</v>
      </c>
      <c r="F1049" s="23" t="s">
        <v>33</v>
      </c>
      <c r="G1049" s="15">
        <v>253</v>
      </c>
      <c r="H1049" s="24" t="s">
        <v>23</v>
      </c>
      <c r="I1049" s="12">
        <v>0.97</v>
      </c>
      <c r="J1049" s="17" t="s">
        <v>17</v>
      </c>
    </row>
    <row r="1050" spans="1:10" ht="14.4" x14ac:dyDescent="0.3">
      <c r="A1050" s="14" t="s">
        <v>2926</v>
      </c>
      <c r="B1050" s="13" t="s">
        <v>627</v>
      </c>
      <c r="C1050" s="14">
        <v>732060861</v>
      </c>
      <c r="D1050" s="14" t="s">
        <v>29</v>
      </c>
      <c r="E1050" s="16" t="s">
        <v>1600</v>
      </c>
      <c r="F1050" s="16" t="s">
        <v>1601</v>
      </c>
      <c r="G1050" s="15">
        <v>203</v>
      </c>
      <c r="H1050" s="14" t="s">
        <v>23</v>
      </c>
      <c r="I1050" s="12">
        <v>0.97</v>
      </c>
      <c r="J1050" s="14" t="s">
        <v>17</v>
      </c>
    </row>
    <row r="1051" spans="1:10" ht="14.4" x14ac:dyDescent="0.3">
      <c r="A1051" s="17" t="s">
        <v>1667</v>
      </c>
      <c r="B1051" s="14" t="s">
        <v>627</v>
      </c>
      <c r="C1051" s="14">
        <v>732060861</v>
      </c>
      <c r="D1051" s="17" t="s">
        <v>29</v>
      </c>
      <c r="E1051" s="16" t="s">
        <v>1600</v>
      </c>
      <c r="F1051" s="16" t="s">
        <v>1601</v>
      </c>
      <c r="G1051" s="15">
        <v>203</v>
      </c>
      <c r="H1051" s="24" t="s">
        <v>23</v>
      </c>
      <c r="I1051" s="12">
        <v>0.97</v>
      </c>
      <c r="J1051" s="17" t="s">
        <v>17</v>
      </c>
    </row>
    <row r="1052" spans="1:10" ht="14.4" x14ac:dyDescent="0.3">
      <c r="A1052" s="14" t="s">
        <v>2284</v>
      </c>
      <c r="B1052" s="13" t="s">
        <v>268</v>
      </c>
      <c r="C1052" s="14">
        <v>733388103</v>
      </c>
      <c r="D1052" s="14" t="s">
        <v>13</v>
      </c>
      <c r="E1052" s="14" t="s">
        <v>14</v>
      </c>
      <c r="F1052" s="14" t="s">
        <v>15</v>
      </c>
      <c r="G1052" s="15">
        <v>1240</v>
      </c>
      <c r="H1052" s="14" t="s">
        <v>16</v>
      </c>
      <c r="I1052" s="12">
        <v>1.0669999999999999</v>
      </c>
      <c r="J1052" s="14" t="s">
        <v>17</v>
      </c>
    </row>
    <row r="1053" spans="1:10" ht="14.4" x14ac:dyDescent="0.3">
      <c r="A1053" s="14" t="s">
        <v>2856</v>
      </c>
      <c r="B1053" s="13" t="s">
        <v>219</v>
      </c>
      <c r="C1053" s="14">
        <v>733775649</v>
      </c>
      <c r="D1053" s="14" t="s">
        <v>1566</v>
      </c>
      <c r="E1053" s="16" t="s">
        <v>1596</v>
      </c>
      <c r="F1053" s="16" t="s">
        <v>1597</v>
      </c>
      <c r="G1053" s="15">
        <v>202</v>
      </c>
      <c r="H1053" s="14" t="s">
        <v>23</v>
      </c>
      <c r="I1053" s="12">
        <v>0.98939999999999995</v>
      </c>
      <c r="J1053" s="14" t="s">
        <v>17</v>
      </c>
    </row>
    <row r="1054" spans="1:10" ht="14.4" x14ac:dyDescent="0.3">
      <c r="A1054" s="17" t="s">
        <v>2008</v>
      </c>
      <c r="B1054" s="14" t="s">
        <v>219</v>
      </c>
      <c r="C1054" s="14">
        <v>733775649</v>
      </c>
      <c r="D1054" s="17" t="s">
        <v>1566</v>
      </c>
      <c r="E1054" s="16" t="s">
        <v>1596</v>
      </c>
      <c r="F1054" s="16" t="s">
        <v>1597</v>
      </c>
      <c r="G1054" s="15">
        <v>202</v>
      </c>
      <c r="H1054" s="24" t="s">
        <v>23</v>
      </c>
      <c r="I1054" s="12">
        <v>0.98939999999999995</v>
      </c>
      <c r="J1054" s="17" t="s">
        <v>17</v>
      </c>
    </row>
    <row r="1055" spans="1:10" ht="14.4" x14ac:dyDescent="0.3">
      <c r="A1055" s="14" t="s">
        <v>2189</v>
      </c>
      <c r="B1055" s="13" t="s">
        <v>68</v>
      </c>
      <c r="C1055" s="14">
        <v>733960334</v>
      </c>
      <c r="D1055" s="14" t="s">
        <v>20</v>
      </c>
      <c r="E1055" s="14" t="s">
        <v>21</v>
      </c>
      <c r="F1055" s="14" t="s">
        <v>22</v>
      </c>
      <c r="G1055" s="15">
        <v>109</v>
      </c>
      <c r="H1055" s="14" t="s">
        <v>23</v>
      </c>
      <c r="I1055" s="12">
        <v>0.97</v>
      </c>
      <c r="J1055" s="14" t="s">
        <v>17</v>
      </c>
    </row>
    <row r="1056" spans="1:10" ht="14.4" x14ac:dyDescent="0.3">
      <c r="A1056" s="17" t="s">
        <v>1700</v>
      </c>
      <c r="B1056" s="14" t="s">
        <v>68</v>
      </c>
      <c r="C1056" s="14">
        <v>733960334</v>
      </c>
      <c r="D1056" s="17" t="s">
        <v>20</v>
      </c>
      <c r="E1056" s="23" t="s">
        <v>21</v>
      </c>
      <c r="F1056" s="23" t="s">
        <v>22</v>
      </c>
      <c r="G1056" s="15">
        <v>109</v>
      </c>
      <c r="H1056" s="24" t="s">
        <v>23</v>
      </c>
      <c r="I1056" s="12">
        <v>0.97</v>
      </c>
      <c r="J1056" s="17" t="s">
        <v>17</v>
      </c>
    </row>
    <row r="1057" spans="1:10" ht="14.4" x14ac:dyDescent="0.3">
      <c r="A1057" s="14" t="s">
        <v>3121</v>
      </c>
      <c r="B1057" s="13" t="s">
        <v>788</v>
      </c>
      <c r="C1057" s="14">
        <v>735486002</v>
      </c>
      <c r="D1057" s="14" t="s">
        <v>31</v>
      </c>
      <c r="E1057" s="14" t="s">
        <v>32</v>
      </c>
      <c r="F1057" s="14" t="s">
        <v>33</v>
      </c>
      <c r="G1057" s="15">
        <v>108</v>
      </c>
      <c r="H1057" s="14" t="s">
        <v>23</v>
      </c>
      <c r="I1057" s="12">
        <v>1</v>
      </c>
      <c r="J1057" s="14" t="s">
        <v>637</v>
      </c>
    </row>
    <row r="1058" spans="1:10" ht="14.4" x14ac:dyDescent="0.3">
      <c r="A1058" s="17" t="s">
        <v>2124</v>
      </c>
      <c r="B1058" s="14" t="s">
        <v>788</v>
      </c>
      <c r="C1058" s="14">
        <v>735486002</v>
      </c>
      <c r="D1058" s="17" t="s">
        <v>31</v>
      </c>
      <c r="E1058" s="23" t="s">
        <v>32</v>
      </c>
      <c r="F1058" s="23" t="s">
        <v>33</v>
      </c>
      <c r="G1058" s="15">
        <v>108</v>
      </c>
      <c r="H1058" s="24" t="s">
        <v>23</v>
      </c>
      <c r="I1058" s="12">
        <v>1</v>
      </c>
      <c r="J1058" s="17" t="s">
        <v>637</v>
      </c>
    </row>
    <row r="1059" spans="1:10" ht="14.4" x14ac:dyDescent="0.3">
      <c r="A1059" s="14" t="s">
        <v>2328</v>
      </c>
      <c r="B1059" s="13" t="s">
        <v>40</v>
      </c>
      <c r="C1059" s="14">
        <v>735890937</v>
      </c>
      <c r="D1059" s="14" t="s">
        <v>20</v>
      </c>
      <c r="E1059" s="14" t="s">
        <v>21</v>
      </c>
      <c r="F1059" s="14" t="s">
        <v>22</v>
      </c>
      <c r="G1059" s="15">
        <v>109</v>
      </c>
      <c r="H1059" s="14" t="s">
        <v>23</v>
      </c>
      <c r="I1059" s="12">
        <v>0.97</v>
      </c>
      <c r="J1059" s="14" t="s">
        <v>17</v>
      </c>
    </row>
    <row r="1060" spans="1:10" ht="14.4" x14ac:dyDescent="0.3">
      <c r="A1060" s="17" t="s">
        <v>1747</v>
      </c>
      <c r="B1060" s="14" t="s">
        <v>40</v>
      </c>
      <c r="C1060" s="14">
        <v>735890937</v>
      </c>
      <c r="D1060" s="17" t="s">
        <v>20</v>
      </c>
      <c r="E1060" s="23" t="s">
        <v>21</v>
      </c>
      <c r="F1060" s="23" t="s">
        <v>22</v>
      </c>
      <c r="G1060" s="15">
        <v>109</v>
      </c>
      <c r="H1060" s="24" t="s">
        <v>23</v>
      </c>
      <c r="I1060" s="12">
        <v>0.97</v>
      </c>
      <c r="J1060" s="17" t="s">
        <v>17</v>
      </c>
    </row>
    <row r="1061" spans="1:10" ht="14.4" x14ac:dyDescent="0.3">
      <c r="A1061" s="14" t="s">
        <v>3086</v>
      </c>
      <c r="B1061" s="13" t="s">
        <v>360</v>
      </c>
      <c r="C1061" s="14">
        <v>737487124</v>
      </c>
      <c r="D1061" s="14" t="s">
        <v>43</v>
      </c>
      <c r="E1061" s="14" t="s">
        <v>44</v>
      </c>
      <c r="F1061" s="14" t="s">
        <v>45</v>
      </c>
      <c r="G1061" s="15">
        <v>108</v>
      </c>
      <c r="H1061" s="14" t="s">
        <v>46</v>
      </c>
      <c r="I1061" s="12">
        <v>0.97</v>
      </c>
      <c r="J1061" s="14" t="s">
        <v>17</v>
      </c>
    </row>
    <row r="1062" spans="1:10" ht="14.4" x14ac:dyDescent="0.3">
      <c r="A1062" s="14" t="s">
        <v>2428</v>
      </c>
      <c r="B1062" s="13" t="s">
        <v>749</v>
      </c>
      <c r="C1062" s="14">
        <v>739246755</v>
      </c>
      <c r="D1062" s="14" t="s">
        <v>39</v>
      </c>
      <c r="E1062" s="16" t="s">
        <v>1598</v>
      </c>
      <c r="F1062" s="16" t="s">
        <v>1599</v>
      </c>
      <c r="G1062" s="15">
        <v>212</v>
      </c>
      <c r="H1062" s="14" t="s">
        <v>23</v>
      </c>
      <c r="I1062" s="12">
        <v>1</v>
      </c>
      <c r="J1062" s="14" t="s">
        <v>637</v>
      </c>
    </row>
    <row r="1063" spans="1:10" ht="14.4" x14ac:dyDescent="0.3">
      <c r="A1063" s="17" t="s">
        <v>1792</v>
      </c>
      <c r="B1063" s="14" t="s">
        <v>749</v>
      </c>
      <c r="C1063" s="14">
        <v>739246755</v>
      </c>
      <c r="D1063" s="17" t="s">
        <v>39</v>
      </c>
      <c r="E1063" s="16" t="s">
        <v>1598</v>
      </c>
      <c r="F1063" s="16" t="s">
        <v>1599</v>
      </c>
      <c r="G1063" s="15">
        <v>212</v>
      </c>
      <c r="H1063" s="24" t="s">
        <v>23</v>
      </c>
      <c r="I1063" s="12">
        <v>1</v>
      </c>
      <c r="J1063" s="17" t="s">
        <v>637</v>
      </c>
    </row>
    <row r="1064" spans="1:10" ht="14.4" x14ac:dyDescent="0.3">
      <c r="A1064" s="14" t="s">
        <v>2597</v>
      </c>
      <c r="B1064" s="13" t="s">
        <v>76</v>
      </c>
      <c r="C1064" s="14">
        <v>740531882</v>
      </c>
      <c r="D1064" s="14" t="s">
        <v>35</v>
      </c>
      <c r="E1064" s="14" t="s">
        <v>36</v>
      </c>
      <c r="F1064" s="14" t="s">
        <v>26</v>
      </c>
      <c r="G1064" s="15">
        <v>543</v>
      </c>
      <c r="H1064" s="14" t="s">
        <v>37</v>
      </c>
      <c r="I1064" s="12">
        <v>0.98939999999999995</v>
      </c>
      <c r="J1064" s="14" t="s">
        <v>17</v>
      </c>
    </row>
    <row r="1065" spans="1:10" ht="14.4" x14ac:dyDescent="0.3">
      <c r="A1065" s="14" t="s">
        <v>2399</v>
      </c>
      <c r="B1065" s="13" t="s">
        <v>944</v>
      </c>
      <c r="C1065" s="14">
        <v>741294881</v>
      </c>
      <c r="D1065" s="14" t="s">
        <v>31</v>
      </c>
      <c r="E1065" s="14" t="s">
        <v>32</v>
      </c>
      <c r="F1065" s="14" t="s">
        <v>33</v>
      </c>
      <c r="G1065" s="15">
        <v>263</v>
      </c>
      <c r="H1065" s="14" t="s">
        <v>23</v>
      </c>
      <c r="I1065" s="12">
        <v>1</v>
      </c>
      <c r="J1065" s="14" t="s">
        <v>637</v>
      </c>
    </row>
    <row r="1066" spans="1:10" ht="14.4" x14ac:dyDescent="0.3">
      <c r="A1066" s="14" t="s">
        <v>2324</v>
      </c>
      <c r="B1066" s="13" t="s">
        <v>271</v>
      </c>
      <c r="C1066" s="14">
        <v>742425512</v>
      </c>
      <c r="D1066" s="14" t="s">
        <v>1566</v>
      </c>
      <c r="E1066" s="16" t="s">
        <v>1596</v>
      </c>
      <c r="F1066" s="16" t="s">
        <v>1597</v>
      </c>
      <c r="G1066" s="15">
        <v>217</v>
      </c>
      <c r="H1066" s="14" t="s">
        <v>23</v>
      </c>
      <c r="I1066" s="12">
        <v>0.98939999999999995</v>
      </c>
      <c r="J1066" s="14" t="s">
        <v>17</v>
      </c>
    </row>
    <row r="1067" spans="1:10" ht="14.4" x14ac:dyDescent="0.3">
      <c r="A1067" s="17" t="s">
        <v>1744</v>
      </c>
      <c r="B1067" s="14" t="s">
        <v>271</v>
      </c>
      <c r="C1067" s="14">
        <v>742425512</v>
      </c>
      <c r="D1067" s="17" t="s">
        <v>1566</v>
      </c>
      <c r="E1067" s="16" t="s">
        <v>1596</v>
      </c>
      <c r="F1067" s="16" t="s">
        <v>1597</v>
      </c>
      <c r="G1067" s="15">
        <v>217</v>
      </c>
      <c r="H1067" s="24" t="s">
        <v>23</v>
      </c>
      <c r="I1067" s="12">
        <v>0.98939999999999995</v>
      </c>
      <c r="J1067" s="17" t="s">
        <v>17</v>
      </c>
    </row>
    <row r="1068" spans="1:10" ht="14.4" x14ac:dyDescent="0.3">
      <c r="A1068" s="14" t="s">
        <v>2826</v>
      </c>
      <c r="B1068" s="13" t="s">
        <v>1024</v>
      </c>
      <c r="C1068" s="14">
        <v>743334072</v>
      </c>
      <c r="D1068" s="14" t="s">
        <v>39</v>
      </c>
      <c r="E1068" s="16" t="s">
        <v>1598</v>
      </c>
      <c r="F1068" s="16" t="s">
        <v>1599</v>
      </c>
      <c r="G1068" s="15">
        <v>204</v>
      </c>
      <c r="H1068" s="14" t="s">
        <v>23</v>
      </c>
      <c r="I1068" s="12">
        <v>1</v>
      </c>
      <c r="J1068" s="14" t="s">
        <v>637</v>
      </c>
    </row>
    <row r="1069" spans="1:10" ht="14.4" x14ac:dyDescent="0.3">
      <c r="A1069" s="14" t="s">
        <v>2205</v>
      </c>
      <c r="B1069" s="13" t="s">
        <v>286</v>
      </c>
      <c r="C1069" s="14">
        <v>744222763</v>
      </c>
      <c r="D1069" s="14" t="s">
        <v>13</v>
      </c>
      <c r="E1069" s="14" t="s">
        <v>14</v>
      </c>
      <c r="F1069" s="14" t="s">
        <v>15</v>
      </c>
      <c r="G1069" s="15">
        <v>1232</v>
      </c>
      <c r="H1069" s="14" t="s">
        <v>16</v>
      </c>
      <c r="I1069" s="12">
        <v>1.0669999999999999</v>
      </c>
      <c r="J1069" s="14" t="s">
        <v>17</v>
      </c>
    </row>
    <row r="1070" spans="1:10" ht="14.4" x14ac:dyDescent="0.3">
      <c r="A1070" s="14" t="s">
        <v>2558</v>
      </c>
      <c r="B1070" s="13" t="s">
        <v>110</v>
      </c>
      <c r="C1070" s="14">
        <v>745381736</v>
      </c>
      <c r="D1070" s="14" t="s">
        <v>43</v>
      </c>
      <c r="E1070" s="14" t="s">
        <v>44</v>
      </c>
      <c r="F1070" s="14" t="s">
        <v>45</v>
      </c>
      <c r="G1070" s="15">
        <v>108</v>
      </c>
      <c r="H1070" s="14" t="s">
        <v>46</v>
      </c>
      <c r="I1070" s="12">
        <v>0.97</v>
      </c>
      <c r="J1070" s="14" t="s">
        <v>17</v>
      </c>
    </row>
    <row r="1071" spans="1:10" ht="14.4" x14ac:dyDescent="0.3">
      <c r="A1071" s="14" t="s">
        <v>2461</v>
      </c>
      <c r="B1071" s="13" t="s">
        <v>367</v>
      </c>
      <c r="C1071" s="14">
        <v>746565930</v>
      </c>
      <c r="D1071" s="14" t="s">
        <v>13</v>
      </c>
      <c r="E1071" s="14" t="s">
        <v>14</v>
      </c>
      <c r="F1071" s="14" t="s">
        <v>15</v>
      </c>
      <c r="G1071" s="15">
        <v>1223</v>
      </c>
      <c r="H1071" s="14" t="s">
        <v>16</v>
      </c>
      <c r="I1071" s="12">
        <v>1.0669999999999999</v>
      </c>
      <c r="J1071" s="14" t="s">
        <v>17</v>
      </c>
    </row>
    <row r="1072" spans="1:10" ht="14.4" x14ac:dyDescent="0.3">
      <c r="A1072" s="14" t="s">
        <v>2455</v>
      </c>
      <c r="B1072" s="13" t="s">
        <v>886</v>
      </c>
      <c r="C1072" s="14">
        <v>746920337</v>
      </c>
      <c r="D1072" s="14" t="s">
        <v>13</v>
      </c>
      <c r="E1072" s="14" t="s">
        <v>14</v>
      </c>
      <c r="F1072" s="14" t="s">
        <v>15</v>
      </c>
      <c r="G1072" s="15">
        <v>1255</v>
      </c>
      <c r="H1072" s="14" t="s">
        <v>16</v>
      </c>
      <c r="I1072" s="12">
        <v>1.1000000000000001</v>
      </c>
      <c r="J1072" s="14" t="s">
        <v>637</v>
      </c>
    </row>
    <row r="1073" spans="1:10" ht="14.4" x14ac:dyDescent="0.3">
      <c r="A1073" s="14" t="s">
        <v>2476</v>
      </c>
      <c r="B1073" s="13" t="s">
        <v>427</v>
      </c>
      <c r="C1073" s="14">
        <v>747395262</v>
      </c>
      <c r="D1073" s="14" t="s">
        <v>35</v>
      </c>
      <c r="E1073" s="14" t="s">
        <v>36</v>
      </c>
      <c r="F1073" s="14" t="s">
        <v>26</v>
      </c>
      <c r="G1073" s="15">
        <v>530</v>
      </c>
      <c r="H1073" s="14" t="s">
        <v>37</v>
      </c>
      <c r="I1073" s="12">
        <v>0.98939999999999995</v>
      </c>
      <c r="J1073" s="14" t="s">
        <v>17</v>
      </c>
    </row>
    <row r="1074" spans="1:10" ht="14.4" x14ac:dyDescent="0.3">
      <c r="A1074" s="14" t="s">
        <v>2272</v>
      </c>
      <c r="B1074" s="13" t="s">
        <v>186</v>
      </c>
      <c r="C1074" s="14">
        <v>747912865</v>
      </c>
      <c r="D1074" s="14" t="s">
        <v>29</v>
      </c>
      <c r="E1074" s="16" t="s">
        <v>1600</v>
      </c>
      <c r="F1074" s="16" t="s">
        <v>1601</v>
      </c>
      <c r="G1074" s="15">
        <v>215</v>
      </c>
      <c r="H1074" s="14" t="s">
        <v>23</v>
      </c>
      <c r="I1074" s="12">
        <v>0.97</v>
      </c>
      <c r="J1074" s="14" t="s">
        <v>17</v>
      </c>
    </row>
    <row r="1075" spans="1:10" ht="14.4" x14ac:dyDescent="0.3">
      <c r="A1075" s="17" t="s">
        <v>1724</v>
      </c>
      <c r="B1075" s="14" t="s">
        <v>186</v>
      </c>
      <c r="C1075" s="14">
        <v>747912865</v>
      </c>
      <c r="D1075" s="17" t="s">
        <v>29</v>
      </c>
      <c r="E1075" s="16" t="s">
        <v>1600</v>
      </c>
      <c r="F1075" s="16" t="s">
        <v>1601</v>
      </c>
      <c r="G1075" s="15">
        <v>215</v>
      </c>
      <c r="H1075" s="24" t="s">
        <v>23</v>
      </c>
      <c r="I1075" s="12">
        <v>0.97</v>
      </c>
      <c r="J1075" s="17" t="s">
        <v>17</v>
      </c>
    </row>
    <row r="1076" spans="1:10" ht="14.4" x14ac:dyDescent="0.3">
      <c r="A1076" s="14" t="s">
        <v>2404</v>
      </c>
      <c r="B1076" s="13" t="s">
        <v>935</v>
      </c>
      <c r="C1076" s="14">
        <v>748678007</v>
      </c>
      <c r="D1076" s="14" t="s">
        <v>31</v>
      </c>
      <c r="E1076" s="14" t="s">
        <v>32</v>
      </c>
      <c r="F1076" s="14" t="s">
        <v>33</v>
      </c>
      <c r="G1076" s="15">
        <v>273</v>
      </c>
      <c r="H1076" s="14" t="s">
        <v>23</v>
      </c>
      <c r="I1076" s="12">
        <v>1</v>
      </c>
      <c r="J1076" s="14" t="s">
        <v>637</v>
      </c>
    </row>
    <row r="1077" spans="1:10" ht="14.4" x14ac:dyDescent="0.3">
      <c r="A1077" s="14" t="s">
        <v>2255</v>
      </c>
      <c r="B1077" s="13" t="s">
        <v>693</v>
      </c>
      <c r="C1077" s="14">
        <v>750156415</v>
      </c>
      <c r="D1077" s="14" t="s">
        <v>20</v>
      </c>
      <c r="E1077" s="14" t="s">
        <v>21</v>
      </c>
      <c r="F1077" s="14" t="s">
        <v>22</v>
      </c>
      <c r="G1077" s="15">
        <v>108</v>
      </c>
      <c r="H1077" s="14" t="s">
        <v>23</v>
      </c>
      <c r="I1077" s="12">
        <v>1</v>
      </c>
      <c r="J1077" s="14" t="s">
        <v>637</v>
      </c>
    </row>
    <row r="1078" spans="1:10" ht="14.4" x14ac:dyDescent="0.3">
      <c r="A1078" s="17" t="s">
        <v>1715</v>
      </c>
      <c r="B1078" s="14" t="s">
        <v>693</v>
      </c>
      <c r="C1078" s="14">
        <v>750156415</v>
      </c>
      <c r="D1078" s="17" t="s">
        <v>20</v>
      </c>
      <c r="E1078" s="23" t="s">
        <v>21</v>
      </c>
      <c r="F1078" s="23" t="s">
        <v>22</v>
      </c>
      <c r="G1078" s="15">
        <v>108</v>
      </c>
      <c r="H1078" s="24" t="s">
        <v>23</v>
      </c>
      <c r="I1078" s="12">
        <v>1</v>
      </c>
      <c r="J1078" s="17" t="s">
        <v>637</v>
      </c>
    </row>
    <row r="1079" spans="1:10" ht="14.4" x14ac:dyDescent="0.3">
      <c r="A1079" s="14" t="s">
        <v>2908</v>
      </c>
      <c r="B1079" s="13" t="s">
        <v>880</v>
      </c>
      <c r="C1079" s="14">
        <v>751746875</v>
      </c>
      <c r="D1079" s="14" t="s">
        <v>25</v>
      </c>
      <c r="E1079" s="16" t="s">
        <v>1602</v>
      </c>
      <c r="F1079" s="16" t="s">
        <v>1603</v>
      </c>
      <c r="G1079" s="15">
        <v>206</v>
      </c>
      <c r="H1079" s="14" t="s">
        <v>27</v>
      </c>
      <c r="I1079" s="12">
        <v>1.02</v>
      </c>
      <c r="J1079" s="14" t="s">
        <v>637</v>
      </c>
    </row>
    <row r="1080" spans="1:10" ht="14.4" x14ac:dyDescent="0.3">
      <c r="A1080" s="14" t="s">
        <v>2280</v>
      </c>
      <c r="B1080" s="13" t="s">
        <v>108</v>
      </c>
      <c r="C1080" s="14">
        <v>753751714</v>
      </c>
      <c r="D1080" s="14" t="s">
        <v>1566</v>
      </c>
      <c r="E1080" s="16" t="s">
        <v>1596</v>
      </c>
      <c r="F1080" s="16" t="s">
        <v>1597</v>
      </c>
      <c r="G1080" s="15">
        <v>214</v>
      </c>
      <c r="H1080" s="14" t="s">
        <v>23</v>
      </c>
      <c r="I1080" s="12">
        <v>0.98939999999999995</v>
      </c>
      <c r="J1080" s="14" t="s">
        <v>17</v>
      </c>
    </row>
    <row r="1081" spans="1:10" ht="14.4" x14ac:dyDescent="0.3">
      <c r="A1081" s="17" t="s">
        <v>1583</v>
      </c>
      <c r="B1081" s="14" t="s">
        <v>108</v>
      </c>
      <c r="C1081" s="14">
        <v>753751714</v>
      </c>
      <c r="D1081" s="17" t="s">
        <v>1566</v>
      </c>
      <c r="E1081" s="16" t="s">
        <v>1596</v>
      </c>
      <c r="F1081" s="16" t="s">
        <v>1597</v>
      </c>
      <c r="G1081" s="15">
        <v>214</v>
      </c>
      <c r="H1081" s="24" t="s">
        <v>23</v>
      </c>
      <c r="I1081" s="12">
        <v>0.98939999999999995</v>
      </c>
      <c r="J1081" s="17" t="s">
        <v>17</v>
      </c>
    </row>
    <row r="1082" spans="1:10" ht="14.4" x14ac:dyDescent="0.3">
      <c r="A1082" s="14" t="s">
        <v>2716</v>
      </c>
      <c r="B1082" s="13" t="s">
        <v>276</v>
      </c>
      <c r="C1082" s="14">
        <v>755800044</v>
      </c>
      <c r="D1082" s="14" t="s">
        <v>59</v>
      </c>
      <c r="E1082" s="16" t="s">
        <v>1604</v>
      </c>
      <c r="F1082" s="16" t="s">
        <v>1605</v>
      </c>
      <c r="G1082" s="15">
        <v>2189</v>
      </c>
      <c r="H1082" s="14" t="s">
        <v>60</v>
      </c>
      <c r="I1082" s="12">
        <v>1.0669999999999999</v>
      </c>
      <c r="J1082" s="14" t="s">
        <v>17</v>
      </c>
    </row>
    <row r="1083" spans="1:10" ht="14.4" x14ac:dyDescent="0.3">
      <c r="A1083" s="14" t="s">
        <v>2736</v>
      </c>
      <c r="B1083" s="13" t="s">
        <v>773</v>
      </c>
      <c r="C1083" s="14">
        <v>755965261</v>
      </c>
      <c r="D1083" s="14" t="s">
        <v>20</v>
      </c>
      <c r="E1083" s="14" t="s">
        <v>21</v>
      </c>
      <c r="F1083" s="14" t="s">
        <v>22</v>
      </c>
      <c r="G1083" s="15">
        <v>525</v>
      </c>
      <c r="H1083" s="14" t="s">
        <v>23</v>
      </c>
      <c r="I1083" s="12">
        <v>1.02</v>
      </c>
      <c r="J1083" s="14" t="s">
        <v>637</v>
      </c>
    </row>
    <row r="1084" spans="1:10" ht="14.4" x14ac:dyDescent="0.3">
      <c r="A1084" s="17" t="s">
        <v>1949</v>
      </c>
      <c r="B1084" s="14" t="s">
        <v>773</v>
      </c>
      <c r="C1084" s="14">
        <v>755965261</v>
      </c>
      <c r="D1084" s="17" t="s">
        <v>20</v>
      </c>
      <c r="E1084" s="23" t="s">
        <v>21</v>
      </c>
      <c r="F1084" s="23" t="s">
        <v>22</v>
      </c>
      <c r="G1084" s="15">
        <v>525</v>
      </c>
      <c r="H1084" s="24" t="s">
        <v>23</v>
      </c>
      <c r="I1084" s="12">
        <v>1.02</v>
      </c>
      <c r="J1084" s="17" t="s">
        <v>637</v>
      </c>
    </row>
    <row r="1085" spans="1:10" ht="14.4" x14ac:dyDescent="0.3">
      <c r="A1085" s="14" t="s">
        <v>3019</v>
      </c>
      <c r="B1085" s="13" t="s">
        <v>743</v>
      </c>
      <c r="C1085" s="14">
        <v>756608913</v>
      </c>
      <c r="D1085" s="14" t="s">
        <v>20</v>
      </c>
      <c r="E1085" s="14" t="s">
        <v>21</v>
      </c>
      <c r="F1085" s="14" t="s">
        <v>22</v>
      </c>
      <c r="G1085" s="15">
        <v>110</v>
      </c>
      <c r="H1085" s="14" t="s">
        <v>23</v>
      </c>
      <c r="I1085" s="12">
        <v>1</v>
      </c>
      <c r="J1085" s="14" t="s">
        <v>637</v>
      </c>
    </row>
    <row r="1086" spans="1:10" ht="14.4" x14ac:dyDescent="0.3">
      <c r="A1086" s="17" t="s">
        <v>1656</v>
      </c>
      <c r="B1086" s="14" t="s">
        <v>743</v>
      </c>
      <c r="C1086" s="14">
        <v>756608913</v>
      </c>
      <c r="D1086" s="17" t="s">
        <v>20</v>
      </c>
      <c r="E1086" s="23" t="s">
        <v>21</v>
      </c>
      <c r="F1086" s="23" t="s">
        <v>22</v>
      </c>
      <c r="G1086" s="15">
        <v>110</v>
      </c>
      <c r="H1086" s="24" t="s">
        <v>23</v>
      </c>
      <c r="I1086" s="12">
        <v>1</v>
      </c>
      <c r="J1086" s="17" t="s">
        <v>637</v>
      </c>
    </row>
    <row r="1087" spans="1:10" ht="14.4" x14ac:dyDescent="0.3">
      <c r="A1087" s="14" t="s">
        <v>2741</v>
      </c>
      <c r="B1087" s="13" t="s">
        <v>836</v>
      </c>
      <c r="C1087" s="14">
        <v>756650717</v>
      </c>
      <c r="D1087" s="14" t="s">
        <v>35</v>
      </c>
      <c r="E1087" s="14" t="s">
        <v>36</v>
      </c>
      <c r="F1087" s="14" t="s">
        <v>26</v>
      </c>
      <c r="G1087" s="15">
        <v>520</v>
      </c>
      <c r="H1087" s="14" t="s">
        <v>37</v>
      </c>
      <c r="I1087" s="12">
        <v>1.02</v>
      </c>
      <c r="J1087" s="14" t="s">
        <v>637</v>
      </c>
    </row>
    <row r="1088" spans="1:10" ht="14.4" x14ac:dyDescent="0.3">
      <c r="A1088" s="14" t="s">
        <v>2237</v>
      </c>
      <c r="B1088" s="13" t="s">
        <v>911</v>
      </c>
      <c r="C1088" s="14">
        <v>757868679</v>
      </c>
      <c r="D1088" s="14" t="s">
        <v>59</v>
      </c>
      <c r="E1088" s="16" t="s">
        <v>1604</v>
      </c>
      <c r="F1088" s="16" t="s">
        <v>1605</v>
      </c>
      <c r="G1088" s="15">
        <v>2007</v>
      </c>
      <c r="H1088" s="14" t="s">
        <v>60</v>
      </c>
      <c r="I1088" s="12">
        <v>1.1000000000000001</v>
      </c>
      <c r="J1088" s="14" t="s">
        <v>637</v>
      </c>
    </row>
    <row r="1089" spans="1:10" ht="14.4" x14ac:dyDescent="0.3">
      <c r="A1089" s="14" t="s">
        <v>2562</v>
      </c>
      <c r="B1089" s="13" t="s">
        <v>531</v>
      </c>
      <c r="C1089" s="14">
        <v>758355717</v>
      </c>
      <c r="D1089" s="14" t="s">
        <v>13</v>
      </c>
      <c r="E1089" s="14" t="s">
        <v>14</v>
      </c>
      <c r="F1089" s="14" t="s">
        <v>15</v>
      </c>
      <c r="G1089" s="15">
        <v>1302</v>
      </c>
      <c r="H1089" s="14" t="s">
        <v>16</v>
      </c>
      <c r="I1089" s="12">
        <v>1.0669999999999999</v>
      </c>
      <c r="J1089" s="14" t="s">
        <v>17</v>
      </c>
    </row>
    <row r="1090" spans="1:10" ht="14.4" x14ac:dyDescent="0.3">
      <c r="A1090" s="14" t="s">
        <v>2544</v>
      </c>
      <c r="B1090" s="13" t="s">
        <v>375</v>
      </c>
      <c r="C1090" s="14">
        <v>760340100</v>
      </c>
      <c r="D1090" s="14" t="s">
        <v>59</v>
      </c>
      <c r="E1090" s="16" t="s">
        <v>1604</v>
      </c>
      <c r="F1090" s="16" t="s">
        <v>1605</v>
      </c>
      <c r="G1090" s="15">
        <v>2010</v>
      </c>
      <c r="H1090" s="14" t="s">
        <v>60</v>
      </c>
      <c r="I1090" s="12">
        <v>1.0669999999999999</v>
      </c>
      <c r="J1090" s="14" t="s">
        <v>17</v>
      </c>
    </row>
    <row r="1091" spans="1:10" ht="14.4" x14ac:dyDescent="0.3">
      <c r="A1091" s="14" t="s">
        <v>2500</v>
      </c>
      <c r="B1091" s="13" t="s">
        <v>300</v>
      </c>
      <c r="C1091" s="14">
        <v>760341311</v>
      </c>
      <c r="D1091" s="14" t="s">
        <v>31</v>
      </c>
      <c r="E1091" s="14" t="s">
        <v>32</v>
      </c>
      <c r="F1091" s="14" t="s">
        <v>33</v>
      </c>
      <c r="G1091" s="15">
        <v>251</v>
      </c>
      <c r="H1091" s="14" t="s">
        <v>23</v>
      </c>
      <c r="I1091" s="12">
        <v>0.97</v>
      </c>
      <c r="J1091" s="14" t="s">
        <v>17</v>
      </c>
    </row>
    <row r="1092" spans="1:10" ht="14.4" x14ac:dyDescent="0.3">
      <c r="A1092" s="17" t="s">
        <v>1827</v>
      </c>
      <c r="B1092" s="14" t="s">
        <v>300</v>
      </c>
      <c r="C1092" s="14">
        <v>760341311</v>
      </c>
      <c r="D1092" s="17" t="s">
        <v>31</v>
      </c>
      <c r="E1092" s="23" t="s">
        <v>32</v>
      </c>
      <c r="F1092" s="23" t="s">
        <v>33</v>
      </c>
      <c r="G1092" s="15">
        <v>251</v>
      </c>
      <c r="H1092" s="24" t="s">
        <v>23</v>
      </c>
      <c r="I1092" s="12">
        <v>0.97</v>
      </c>
      <c r="J1092" s="17" t="s">
        <v>17</v>
      </c>
    </row>
    <row r="1093" spans="1:10" ht="14.4" x14ac:dyDescent="0.3">
      <c r="A1093" s="14" t="s">
        <v>3070</v>
      </c>
      <c r="B1093" s="13" t="s">
        <v>932</v>
      </c>
      <c r="C1093" s="14">
        <v>760560515</v>
      </c>
      <c r="D1093" s="14" t="s">
        <v>43</v>
      </c>
      <c r="E1093" s="14" t="s">
        <v>44</v>
      </c>
      <c r="F1093" s="14" t="s">
        <v>45</v>
      </c>
      <c r="G1093" s="15">
        <v>110</v>
      </c>
      <c r="H1093" s="14" t="s">
        <v>46</v>
      </c>
      <c r="I1093" s="12">
        <v>1</v>
      </c>
      <c r="J1093" s="14" t="s">
        <v>637</v>
      </c>
    </row>
    <row r="1094" spans="1:10" ht="14.4" x14ac:dyDescent="0.3">
      <c r="A1094" s="14" t="s">
        <v>2536</v>
      </c>
      <c r="B1094" s="13" t="s">
        <v>819</v>
      </c>
      <c r="C1094" s="14">
        <v>762245665</v>
      </c>
      <c r="D1094" s="14" t="s">
        <v>29</v>
      </c>
      <c r="E1094" s="16" t="s">
        <v>1600</v>
      </c>
      <c r="F1094" s="16" t="s">
        <v>1601</v>
      </c>
      <c r="G1094" s="15">
        <v>272</v>
      </c>
      <c r="H1094" s="14" t="s">
        <v>23</v>
      </c>
      <c r="I1094" s="12">
        <v>1</v>
      </c>
      <c r="J1094" s="14" t="s">
        <v>637</v>
      </c>
    </row>
    <row r="1095" spans="1:10" ht="14.4" x14ac:dyDescent="0.3">
      <c r="A1095" s="17" t="s">
        <v>1846</v>
      </c>
      <c r="B1095" s="14" t="s">
        <v>819</v>
      </c>
      <c r="C1095" s="14">
        <v>762245665</v>
      </c>
      <c r="D1095" s="17" t="s">
        <v>29</v>
      </c>
      <c r="E1095" s="16" t="s">
        <v>1600</v>
      </c>
      <c r="F1095" s="16" t="s">
        <v>1601</v>
      </c>
      <c r="G1095" s="15">
        <v>272</v>
      </c>
      <c r="H1095" s="24" t="s">
        <v>23</v>
      </c>
      <c r="I1095" s="12">
        <v>1</v>
      </c>
      <c r="J1095" s="17" t="s">
        <v>637</v>
      </c>
    </row>
    <row r="1096" spans="1:10" ht="14.4" x14ac:dyDescent="0.3">
      <c r="A1096" s="14" t="s">
        <v>3094</v>
      </c>
      <c r="B1096" s="13" t="s">
        <v>163</v>
      </c>
      <c r="C1096" s="14">
        <v>762370951</v>
      </c>
      <c r="D1096" s="14" t="s">
        <v>20</v>
      </c>
      <c r="E1096" s="14" t="s">
        <v>21</v>
      </c>
      <c r="F1096" s="14" t="s">
        <v>22</v>
      </c>
      <c r="G1096" s="15">
        <v>103</v>
      </c>
      <c r="H1096" s="14" t="s">
        <v>23</v>
      </c>
      <c r="I1096" s="12">
        <v>0.97</v>
      </c>
      <c r="J1096" s="14" t="s">
        <v>17</v>
      </c>
    </row>
    <row r="1097" spans="1:10" ht="14.4" x14ac:dyDescent="0.3">
      <c r="A1097" s="17" t="s">
        <v>2105</v>
      </c>
      <c r="B1097" s="14" t="s">
        <v>163</v>
      </c>
      <c r="C1097" s="14">
        <v>762370951</v>
      </c>
      <c r="D1097" s="17" t="s">
        <v>20</v>
      </c>
      <c r="E1097" s="23" t="s">
        <v>21</v>
      </c>
      <c r="F1097" s="23" t="s">
        <v>22</v>
      </c>
      <c r="G1097" s="15">
        <v>103</v>
      </c>
      <c r="H1097" s="24" t="s">
        <v>23</v>
      </c>
      <c r="I1097" s="12">
        <v>0.97</v>
      </c>
      <c r="J1097" s="17" t="s">
        <v>17</v>
      </c>
    </row>
    <row r="1098" spans="1:10" ht="14.4" x14ac:dyDescent="0.3">
      <c r="A1098" s="14" t="s">
        <v>2958</v>
      </c>
      <c r="B1098" s="13" t="s">
        <v>782</v>
      </c>
      <c r="C1098" s="14">
        <v>763725100</v>
      </c>
      <c r="D1098" s="14" t="s">
        <v>39</v>
      </c>
      <c r="E1098" s="16" t="s">
        <v>1598</v>
      </c>
      <c r="F1098" s="16" t="s">
        <v>1599</v>
      </c>
      <c r="G1098" s="15">
        <v>534</v>
      </c>
      <c r="H1098" s="14" t="s">
        <v>23</v>
      </c>
      <c r="I1098" s="12">
        <v>1.02</v>
      </c>
      <c r="J1098" s="14" t="s">
        <v>637</v>
      </c>
    </row>
    <row r="1099" spans="1:10" ht="14.4" x14ac:dyDescent="0.3">
      <c r="A1099" s="17" t="s">
        <v>2044</v>
      </c>
      <c r="B1099" s="14" t="s">
        <v>782</v>
      </c>
      <c r="C1099" s="14">
        <v>763725100</v>
      </c>
      <c r="D1099" s="17" t="s">
        <v>39</v>
      </c>
      <c r="E1099" s="16" t="s">
        <v>1598</v>
      </c>
      <c r="F1099" s="16" t="s">
        <v>1599</v>
      </c>
      <c r="G1099" s="15">
        <v>534</v>
      </c>
      <c r="H1099" s="24" t="s">
        <v>23</v>
      </c>
      <c r="I1099" s="12">
        <v>1.02</v>
      </c>
      <c r="J1099" s="17" t="s">
        <v>637</v>
      </c>
    </row>
    <row r="1100" spans="1:10" ht="14.4" x14ac:dyDescent="0.3">
      <c r="A1100" s="14" t="s">
        <v>2660</v>
      </c>
      <c r="B1100" s="13" t="s">
        <v>655</v>
      </c>
      <c r="C1100" s="14">
        <v>764617229</v>
      </c>
      <c r="D1100" s="14" t="s">
        <v>13</v>
      </c>
      <c r="E1100" s="14" t="s">
        <v>14</v>
      </c>
      <c r="F1100" s="14" t="s">
        <v>15</v>
      </c>
      <c r="G1100" s="15">
        <v>1284</v>
      </c>
      <c r="H1100" s="14" t="s">
        <v>16</v>
      </c>
      <c r="I1100" s="12">
        <v>1.1000000000000001</v>
      </c>
      <c r="J1100" s="14" t="s">
        <v>637</v>
      </c>
    </row>
    <row r="1101" spans="1:10" ht="14.4" x14ac:dyDescent="0.3">
      <c r="A1101" s="14" t="s">
        <v>2225</v>
      </c>
      <c r="B1101" s="13" t="s">
        <v>826</v>
      </c>
      <c r="C1101" s="14">
        <v>764966928</v>
      </c>
      <c r="D1101" s="14" t="s">
        <v>20</v>
      </c>
      <c r="E1101" s="14" t="s">
        <v>21</v>
      </c>
      <c r="F1101" s="14" t="s">
        <v>22</v>
      </c>
      <c r="G1101" s="15">
        <v>211</v>
      </c>
      <c r="H1101" s="14" t="s">
        <v>23</v>
      </c>
      <c r="I1101" s="12">
        <v>1.02</v>
      </c>
      <c r="J1101" s="14" t="s">
        <v>637</v>
      </c>
    </row>
    <row r="1102" spans="1:10" ht="14.4" x14ac:dyDescent="0.3">
      <c r="A1102" s="14" t="s">
        <v>2290</v>
      </c>
      <c r="B1102" s="13" t="s">
        <v>826</v>
      </c>
      <c r="C1102" s="14">
        <v>764966928</v>
      </c>
      <c r="D1102" s="14" t="s">
        <v>20</v>
      </c>
      <c r="E1102" s="14" t="s">
        <v>21</v>
      </c>
      <c r="F1102" s="14" t="s">
        <v>22</v>
      </c>
      <c r="G1102" s="15">
        <v>211</v>
      </c>
      <c r="H1102" s="14" t="s">
        <v>23</v>
      </c>
      <c r="I1102" s="12">
        <v>1.02</v>
      </c>
      <c r="J1102" s="14" t="s">
        <v>637</v>
      </c>
    </row>
    <row r="1103" spans="1:10" ht="14.4" x14ac:dyDescent="0.3">
      <c r="A1103" s="17" t="s">
        <v>1710</v>
      </c>
      <c r="B1103" s="14" t="s">
        <v>826</v>
      </c>
      <c r="C1103" s="14">
        <v>764966928</v>
      </c>
      <c r="D1103" s="17" t="s">
        <v>20</v>
      </c>
      <c r="E1103" s="23" t="s">
        <v>21</v>
      </c>
      <c r="F1103" s="23" t="s">
        <v>22</v>
      </c>
      <c r="G1103" s="15">
        <v>211</v>
      </c>
      <c r="H1103" s="24" t="s">
        <v>23</v>
      </c>
      <c r="I1103" s="12">
        <v>1.02</v>
      </c>
      <c r="J1103" s="17" t="s">
        <v>637</v>
      </c>
    </row>
    <row r="1104" spans="1:10" ht="14.4" x14ac:dyDescent="0.3">
      <c r="A1104" s="14" t="s">
        <v>2757</v>
      </c>
      <c r="B1104" s="13" t="s">
        <v>921</v>
      </c>
      <c r="C1104" s="14">
        <v>765466376</v>
      </c>
      <c r="D1104" s="14" t="s">
        <v>13</v>
      </c>
      <c r="E1104" s="14" t="s">
        <v>14</v>
      </c>
      <c r="F1104" s="14" t="s">
        <v>15</v>
      </c>
      <c r="G1104" s="15">
        <v>1267</v>
      </c>
      <c r="H1104" s="14" t="s">
        <v>16</v>
      </c>
      <c r="I1104" s="12">
        <v>1.1000000000000001</v>
      </c>
      <c r="J1104" s="14" t="s">
        <v>637</v>
      </c>
    </row>
    <row r="1105" spans="1:10" ht="14.4" x14ac:dyDescent="0.3">
      <c r="A1105" s="14" t="s">
        <v>2354</v>
      </c>
      <c r="B1105" s="13" t="s">
        <v>171</v>
      </c>
      <c r="C1105" s="14">
        <v>765591904</v>
      </c>
      <c r="D1105" s="14" t="s">
        <v>13</v>
      </c>
      <c r="E1105" s="14" t="s">
        <v>14</v>
      </c>
      <c r="F1105" s="14" t="s">
        <v>15</v>
      </c>
      <c r="G1105" s="15">
        <v>1218</v>
      </c>
      <c r="H1105" s="14" t="s">
        <v>16</v>
      </c>
      <c r="I1105" s="12">
        <v>1.0669999999999999</v>
      </c>
      <c r="J1105" s="14" t="s">
        <v>17</v>
      </c>
    </row>
    <row r="1106" spans="1:10" ht="14.4" x14ac:dyDescent="0.3">
      <c r="A1106" s="14" t="s">
        <v>2693</v>
      </c>
      <c r="B1106" s="13" t="s">
        <v>232</v>
      </c>
      <c r="C1106" s="14">
        <v>765604551</v>
      </c>
      <c r="D1106" s="14" t="s">
        <v>39</v>
      </c>
      <c r="E1106" s="16" t="s">
        <v>1598</v>
      </c>
      <c r="F1106" s="16" t="s">
        <v>1599</v>
      </c>
      <c r="G1106" s="15">
        <v>217</v>
      </c>
      <c r="H1106" s="14" t="s">
        <v>23</v>
      </c>
      <c r="I1106" s="12">
        <v>0.97</v>
      </c>
      <c r="J1106" s="14" t="s">
        <v>17</v>
      </c>
    </row>
    <row r="1107" spans="1:10" ht="14.4" x14ac:dyDescent="0.3">
      <c r="A1107" s="17" t="s">
        <v>1934</v>
      </c>
      <c r="B1107" s="14" t="s">
        <v>232</v>
      </c>
      <c r="C1107" s="14">
        <v>765604551</v>
      </c>
      <c r="D1107" s="17" t="s">
        <v>39</v>
      </c>
      <c r="E1107" s="16" t="s">
        <v>1598</v>
      </c>
      <c r="F1107" s="16" t="s">
        <v>1599</v>
      </c>
      <c r="G1107" s="15">
        <v>217</v>
      </c>
      <c r="H1107" s="24" t="s">
        <v>23</v>
      </c>
      <c r="I1107" s="12">
        <v>0.97</v>
      </c>
      <c r="J1107" s="17" t="s">
        <v>17</v>
      </c>
    </row>
    <row r="1108" spans="1:10" ht="14.4" x14ac:dyDescent="0.3">
      <c r="A1108" s="14" t="s">
        <v>2834</v>
      </c>
      <c r="B1108" s="13" t="s">
        <v>823</v>
      </c>
      <c r="C1108" s="14">
        <v>767073395</v>
      </c>
      <c r="D1108" s="14" t="s">
        <v>31</v>
      </c>
      <c r="E1108" s="14" t="s">
        <v>32</v>
      </c>
      <c r="F1108" s="14" t="s">
        <v>33</v>
      </c>
      <c r="G1108" s="15">
        <v>1275</v>
      </c>
      <c r="H1108" s="14" t="s">
        <v>23</v>
      </c>
      <c r="I1108" s="12">
        <v>1.1000000000000001</v>
      </c>
      <c r="J1108" s="14" t="s">
        <v>637</v>
      </c>
    </row>
    <row r="1109" spans="1:10" ht="14.4" x14ac:dyDescent="0.3">
      <c r="A1109" s="17" t="s">
        <v>1998</v>
      </c>
      <c r="B1109" s="14" t="s">
        <v>823</v>
      </c>
      <c r="C1109" s="14">
        <v>767073395</v>
      </c>
      <c r="D1109" s="17" t="s">
        <v>31</v>
      </c>
      <c r="E1109" s="23" t="s">
        <v>32</v>
      </c>
      <c r="F1109" s="23" t="s">
        <v>33</v>
      </c>
      <c r="G1109" s="15">
        <v>1275</v>
      </c>
      <c r="H1109" s="24" t="s">
        <v>23</v>
      </c>
      <c r="I1109" s="12">
        <v>1.1000000000000001</v>
      </c>
      <c r="J1109" s="17" t="s">
        <v>637</v>
      </c>
    </row>
    <row r="1110" spans="1:10" ht="14.4" x14ac:dyDescent="0.3">
      <c r="A1110" s="14" t="s">
        <v>2912</v>
      </c>
      <c r="B1110" s="13" t="s">
        <v>1022</v>
      </c>
      <c r="C1110" s="14">
        <v>767897314</v>
      </c>
      <c r="D1110" s="14" t="s">
        <v>31</v>
      </c>
      <c r="E1110" s="14" t="s">
        <v>32</v>
      </c>
      <c r="F1110" s="14" t="s">
        <v>33</v>
      </c>
      <c r="G1110" s="15">
        <v>265</v>
      </c>
      <c r="H1110" s="14" t="s">
        <v>23</v>
      </c>
      <c r="I1110" s="12">
        <v>1</v>
      </c>
      <c r="J1110" s="14" t="s">
        <v>637</v>
      </c>
    </row>
    <row r="1111" spans="1:10" ht="14.4" x14ac:dyDescent="0.3">
      <c r="A1111" s="14" t="s">
        <v>2568</v>
      </c>
      <c r="B1111" s="13" t="s">
        <v>445</v>
      </c>
      <c r="C1111" s="14">
        <v>767972288</v>
      </c>
      <c r="D1111" s="14" t="s">
        <v>35</v>
      </c>
      <c r="E1111" s="14" t="s">
        <v>36</v>
      </c>
      <c r="F1111" s="14" t="s">
        <v>26</v>
      </c>
      <c r="G1111" s="15">
        <v>506</v>
      </c>
      <c r="H1111" s="14" t="s">
        <v>37</v>
      </c>
      <c r="I1111" s="12">
        <v>0.98939999999999995</v>
      </c>
      <c r="J1111" s="14" t="s">
        <v>17</v>
      </c>
    </row>
    <row r="1112" spans="1:10" ht="14.4" x14ac:dyDescent="0.3">
      <c r="A1112" s="14" t="s">
        <v>2234</v>
      </c>
      <c r="B1112" s="13" t="s">
        <v>874</v>
      </c>
      <c r="C1112" s="14">
        <v>769145673</v>
      </c>
      <c r="D1112" s="14" t="s">
        <v>29</v>
      </c>
      <c r="E1112" s="16" t="s">
        <v>1600</v>
      </c>
      <c r="F1112" s="16" t="s">
        <v>1601</v>
      </c>
      <c r="G1112" s="15">
        <v>214</v>
      </c>
      <c r="H1112" s="14" t="s">
        <v>23</v>
      </c>
      <c r="I1112" s="12">
        <v>1</v>
      </c>
      <c r="J1112" s="14" t="s">
        <v>637</v>
      </c>
    </row>
    <row r="1113" spans="1:10" ht="14.4" x14ac:dyDescent="0.3">
      <c r="A1113" s="14" t="s">
        <v>2254</v>
      </c>
      <c r="B1113" s="13" t="s">
        <v>720</v>
      </c>
      <c r="C1113" s="14">
        <v>769784574</v>
      </c>
      <c r="D1113" s="14" t="s">
        <v>31</v>
      </c>
      <c r="E1113" s="14" t="s">
        <v>32</v>
      </c>
      <c r="F1113" s="14" t="s">
        <v>33</v>
      </c>
      <c r="G1113" s="15">
        <v>108</v>
      </c>
      <c r="H1113" s="14" t="s">
        <v>23</v>
      </c>
      <c r="I1113" s="12">
        <v>1</v>
      </c>
      <c r="J1113" s="14" t="s">
        <v>637</v>
      </c>
    </row>
    <row r="1114" spans="1:10" ht="14.4" x14ac:dyDescent="0.3">
      <c r="A1114" s="17" t="s">
        <v>1714</v>
      </c>
      <c r="B1114" s="14" t="s">
        <v>720</v>
      </c>
      <c r="C1114" s="14">
        <v>769784574</v>
      </c>
      <c r="D1114" s="17" t="s">
        <v>31</v>
      </c>
      <c r="E1114" s="23" t="s">
        <v>32</v>
      </c>
      <c r="F1114" s="23" t="s">
        <v>33</v>
      </c>
      <c r="G1114" s="15">
        <v>108</v>
      </c>
      <c r="H1114" s="24" t="s">
        <v>23</v>
      </c>
      <c r="I1114" s="12">
        <v>1</v>
      </c>
      <c r="J1114" s="17" t="s">
        <v>637</v>
      </c>
    </row>
    <row r="1115" spans="1:10" ht="14.4" x14ac:dyDescent="0.3">
      <c r="A1115" s="14" t="s">
        <v>2231</v>
      </c>
      <c r="B1115" s="13" t="s">
        <v>899</v>
      </c>
      <c r="C1115" s="14">
        <v>772493323</v>
      </c>
      <c r="D1115" s="14" t="s">
        <v>31</v>
      </c>
      <c r="E1115" s="14" t="s">
        <v>32</v>
      </c>
      <c r="F1115" s="14" t="s">
        <v>33</v>
      </c>
      <c r="G1115" s="15">
        <v>255</v>
      </c>
      <c r="H1115" s="14" t="s">
        <v>23</v>
      </c>
      <c r="I1115" s="12">
        <v>1</v>
      </c>
      <c r="J1115" s="14" t="s">
        <v>637</v>
      </c>
    </row>
    <row r="1116" spans="1:10" ht="14.4" x14ac:dyDescent="0.3">
      <c r="A1116" s="14" t="s">
        <v>2598</v>
      </c>
      <c r="B1116" s="13" t="s">
        <v>147</v>
      </c>
      <c r="C1116" s="14">
        <v>773645772</v>
      </c>
      <c r="D1116" s="14" t="s">
        <v>1566</v>
      </c>
      <c r="E1116" s="16" t="s">
        <v>1596</v>
      </c>
      <c r="F1116" s="16" t="s">
        <v>1597</v>
      </c>
      <c r="G1116" s="15">
        <v>206</v>
      </c>
      <c r="H1116" s="14" t="s">
        <v>23</v>
      </c>
      <c r="I1116" s="12">
        <v>0.98939999999999995</v>
      </c>
      <c r="J1116" s="14" t="s">
        <v>17</v>
      </c>
    </row>
    <row r="1117" spans="1:10" ht="14.4" x14ac:dyDescent="0.3">
      <c r="A1117" s="17" t="s">
        <v>1876</v>
      </c>
      <c r="B1117" s="14" t="s">
        <v>147</v>
      </c>
      <c r="C1117" s="14">
        <v>773645772</v>
      </c>
      <c r="D1117" s="17" t="s">
        <v>1566</v>
      </c>
      <c r="E1117" s="16" t="s">
        <v>1596</v>
      </c>
      <c r="F1117" s="16" t="s">
        <v>1597</v>
      </c>
      <c r="G1117" s="15">
        <v>206</v>
      </c>
      <c r="H1117" s="24" t="s">
        <v>23</v>
      </c>
      <c r="I1117" s="12">
        <v>0.98939999999999995</v>
      </c>
      <c r="J1117" s="17" t="s">
        <v>17</v>
      </c>
    </row>
    <row r="1118" spans="1:10" ht="14.4" x14ac:dyDescent="0.3">
      <c r="A1118" s="14" t="s">
        <v>2864</v>
      </c>
      <c r="B1118" s="13" t="s">
        <v>289</v>
      </c>
      <c r="C1118" s="14">
        <v>774117163</v>
      </c>
      <c r="D1118" s="14" t="s">
        <v>1566</v>
      </c>
      <c r="E1118" s="16" t="s">
        <v>1596</v>
      </c>
      <c r="F1118" s="16" t="s">
        <v>1597</v>
      </c>
      <c r="G1118" s="15">
        <v>207</v>
      </c>
      <c r="H1118" s="14" t="s">
        <v>23</v>
      </c>
      <c r="I1118" s="12">
        <v>0.98939999999999995</v>
      </c>
      <c r="J1118" s="14" t="s">
        <v>17</v>
      </c>
    </row>
    <row r="1119" spans="1:10" ht="14.4" x14ac:dyDescent="0.3">
      <c r="A1119" s="17" t="s">
        <v>2014</v>
      </c>
      <c r="B1119" s="14" t="s">
        <v>289</v>
      </c>
      <c r="C1119" s="14">
        <v>774117163</v>
      </c>
      <c r="D1119" s="17" t="s">
        <v>1566</v>
      </c>
      <c r="E1119" s="16" t="s">
        <v>1596</v>
      </c>
      <c r="F1119" s="16" t="s">
        <v>1597</v>
      </c>
      <c r="G1119" s="15">
        <v>207</v>
      </c>
      <c r="H1119" s="24" t="s">
        <v>23</v>
      </c>
      <c r="I1119" s="12">
        <v>0.98939999999999995</v>
      </c>
      <c r="J1119" s="17" t="s">
        <v>17</v>
      </c>
    </row>
    <row r="1120" spans="1:10" ht="14.4" x14ac:dyDescent="0.3">
      <c r="A1120" s="14" t="s">
        <v>2686</v>
      </c>
      <c r="B1120" s="13" t="s">
        <v>203</v>
      </c>
      <c r="C1120" s="14">
        <v>777161773</v>
      </c>
      <c r="D1120" s="14" t="s">
        <v>31</v>
      </c>
      <c r="E1120" s="14" t="s">
        <v>32</v>
      </c>
      <c r="F1120" s="14" t="s">
        <v>33</v>
      </c>
      <c r="G1120" s="15">
        <v>250</v>
      </c>
      <c r="H1120" s="14" t="s">
        <v>23</v>
      </c>
      <c r="I1120" s="12">
        <v>0.97</v>
      </c>
      <c r="J1120" s="14" t="s">
        <v>17</v>
      </c>
    </row>
    <row r="1121" spans="1:10" ht="14.4" x14ac:dyDescent="0.3">
      <c r="A1121" s="17" t="s">
        <v>1932</v>
      </c>
      <c r="B1121" s="14" t="s">
        <v>203</v>
      </c>
      <c r="C1121" s="14">
        <v>777161773</v>
      </c>
      <c r="D1121" s="17" t="s">
        <v>31</v>
      </c>
      <c r="E1121" s="23" t="s">
        <v>32</v>
      </c>
      <c r="F1121" s="23" t="s">
        <v>33</v>
      </c>
      <c r="G1121" s="15">
        <v>250</v>
      </c>
      <c r="H1121" s="24" t="s">
        <v>23</v>
      </c>
      <c r="I1121" s="12">
        <v>0.97</v>
      </c>
      <c r="J1121" s="17" t="s">
        <v>17</v>
      </c>
    </row>
    <row r="1122" spans="1:10" ht="14.4" x14ac:dyDescent="0.3">
      <c r="A1122" s="14" t="s">
        <v>2406</v>
      </c>
      <c r="B1122" s="13" t="s">
        <v>953</v>
      </c>
      <c r="C1122" s="14">
        <v>777204055</v>
      </c>
      <c r="D1122" s="14" t="s">
        <v>31</v>
      </c>
      <c r="E1122" s="14" t="s">
        <v>32</v>
      </c>
      <c r="F1122" s="14" t="s">
        <v>33</v>
      </c>
      <c r="G1122" s="15">
        <v>255</v>
      </c>
      <c r="H1122" s="14" t="s">
        <v>23</v>
      </c>
      <c r="I1122" s="12">
        <v>1</v>
      </c>
      <c r="J1122" s="14" t="s">
        <v>637</v>
      </c>
    </row>
    <row r="1123" spans="1:10" ht="14.4" x14ac:dyDescent="0.3">
      <c r="A1123" s="14" t="s">
        <v>2961</v>
      </c>
      <c r="B1123" s="13" t="s">
        <v>162</v>
      </c>
      <c r="C1123" s="14">
        <v>778660193</v>
      </c>
      <c r="D1123" s="14" t="s">
        <v>13</v>
      </c>
      <c r="E1123" s="14" t="s">
        <v>14</v>
      </c>
      <c r="F1123" s="14" t="s">
        <v>15</v>
      </c>
      <c r="G1123" s="15">
        <v>1243</v>
      </c>
      <c r="H1123" s="14" t="s">
        <v>16</v>
      </c>
      <c r="I1123" s="12">
        <v>1.0669999999999999</v>
      </c>
      <c r="J1123" s="14" t="s">
        <v>17</v>
      </c>
    </row>
    <row r="1124" spans="1:10" ht="14.4" x14ac:dyDescent="0.3">
      <c r="A1124" s="14" t="s">
        <v>2320</v>
      </c>
      <c r="B1124" s="13" t="s">
        <v>66</v>
      </c>
      <c r="C1124" s="14">
        <v>778790000</v>
      </c>
      <c r="D1124" s="14" t="s">
        <v>25</v>
      </c>
      <c r="E1124" s="16" t="s">
        <v>1602</v>
      </c>
      <c r="F1124" s="16" t="s">
        <v>1603</v>
      </c>
      <c r="G1124" s="15">
        <v>202</v>
      </c>
      <c r="H1124" s="14" t="s">
        <v>27</v>
      </c>
      <c r="I1124" s="12">
        <v>0.98939999999999995</v>
      </c>
      <c r="J1124" s="14" t="s">
        <v>17</v>
      </c>
    </row>
    <row r="1125" spans="1:10" ht="14.4" x14ac:dyDescent="0.3">
      <c r="A1125" s="14" t="s">
        <v>2176</v>
      </c>
      <c r="B1125" s="13" t="s">
        <v>575</v>
      </c>
      <c r="C1125" s="14">
        <v>779443554</v>
      </c>
      <c r="D1125" s="14" t="s">
        <v>59</v>
      </c>
      <c r="E1125" s="16" t="s">
        <v>1604</v>
      </c>
      <c r="F1125" s="16" t="s">
        <v>1605</v>
      </c>
      <c r="G1125" s="15">
        <v>2193</v>
      </c>
      <c r="H1125" s="14" t="s">
        <v>60</v>
      </c>
      <c r="I1125" s="12">
        <v>1.0669999999999999</v>
      </c>
      <c r="J1125" s="14" t="s">
        <v>17</v>
      </c>
    </row>
    <row r="1126" spans="1:10" ht="14.4" x14ac:dyDescent="0.3">
      <c r="A1126" s="14" t="s">
        <v>2841</v>
      </c>
      <c r="B1126" s="13" t="s">
        <v>583</v>
      </c>
      <c r="C1126" s="14">
        <v>780297795</v>
      </c>
      <c r="D1126" s="14" t="s">
        <v>39</v>
      </c>
      <c r="E1126" s="16" t="s">
        <v>1598</v>
      </c>
      <c r="F1126" s="16" t="s">
        <v>1599</v>
      </c>
      <c r="G1126" s="15">
        <v>201</v>
      </c>
      <c r="H1126" s="14" t="s">
        <v>23</v>
      </c>
      <c r="I1126" s="12">
        <v>0.97</v>
      </c>
      <c r="J1126" s="14" t="s">
        <v>17</v>
      </c>
    </row>
    <row r="1127" spans="1:10" ht="14.4" x14ac:dyDescent="0.3">
      <c r="A1127" s="17" t="s">
        <v>2003</v>
      </c>
      <c r="B1127" s="14" t="s">
        <v>583</v>
      </c>
      <c r="C1127" s="14">
        <v>780297795</v>
      </c>
      <c r="D1127" s="17" t="s">
        <v>39</v>
      </c>
      <c r="E1127" s="16" t="s">
        <v>1598</v>
      </c>
      <c r="F1127" s="16" t="s">
        <v>1599</v>
      </c>
      <c r="G1127" s="15">
        <v>201</v>
      </c>
      <c r="H1127" s="24" t="s">
        <v>23</v>
      </c>
      <c r="I1127" s="12">
        <v>0.97</v>
      </c>
      <c r="J1127" s="17" t="s">
        <v>17</v>
      </c>
    </row>
    <row r="1128" spans="1:10" ht="14.4" x14ac:dyDescent="0.3">
      <c r="A1128" s="14" t="s">
        <v>2358</v>
      </c>
      <c r="B1128" s="13" t="s">
        <v>197</v>
      </c>
      <c r="C1128" s="14">
        <v>781442630</v>
      </c>
      <c r="D1128" s="14" t="s">
        <v>59</v>
      </c>
      <c r="E1128" s="16" t="s">
        <v>1604</v>
      </c>
      <c r="F1128" s="16" t="s">
        <v>1605</v>
      </c>
      <c r="G1128" s="15">
        <v>2161</v>
      </c>
      <c r="H1128" s="14" t="s">
        <v>60</v>
      </c>
      <c r="I1128" s="12">
        <v>1.0669999999999999</v>
      </c>
      <c r="J1128" s="14" t="s">
        <v>17</v>
      </c>
    </row>
    <row r="1129" spans="1:10" ht="14.4" x14ac:dyDescent="0.3">
      <c r="A1129" s="14" t="s">
        <v>2890</v>
      </c>
      <c r="B1129" s="13" t="s">
        <v>636</v>
      </c>
      <c r="C1129" s="14">
        <v>781804278</v>
      </c>
      <c r="D1129" s="14" t="s">
        <v>13</v>
      </c>
      <c r="E1129" s="14" t="s">
        <v>14</v>
      </c>
      <c r="F1129" s="14" t="s">
        <v>15</v>
      </c>
      <c r="G1129" s="15">
        <v>1302</v>
      </c>
      <c r="H1129" s="14" t="s">
        <v>16</v>
      </c>
      <c r="I1129" s="12">
        <v>1.1000000000000001</v>
      </c>
      <c r="J1129" s="14" t="s">
        <v>637</v>
      </c>
    </row>
    <row r="1130" spans="1:10" ht="14.4" x14ac:dyDescent="0.3">
      <c r="A1130" s="14" t="s">
        <v>2454</v>
      </c>
      <c r="B1130" s="13" t="s">
        <v>955</v>
      </c>
      <c r="C1130" s="14">
        <v>782129431</v>
      </c>
      <c r="D1130" s="14" t="s">
        <v>20</v>
      </c>
      <c r="E1130" s="14" t="s">
        <v>21</v>
      </c>
      <c r="F1130" s="14" t="s">
        <v>22</v>
      </c>
      <c r="G1130" s="15">
        <v>108</v>
      </c>
      <c r="H1130" s="14" t="s">
        <v>23</v>
      </c>
      <c r="I1130" s="12">
        <v>1</v>
      </c>
      <c r="J1130" s="14" t="s">
        <v>637</v>
      </c>
    </row>
    <row r="1131" spans="1:10" ht="14.4" x14ac:dyDescent="0.3">
      <c r="A1131" s="14" t="s">
        <v>2761</v>
      </c>
      <c r="B1131" s="13" t="s">
        <v>954</v>
      </c>
      <c r="C1131" s="14">
        <v>782354684</v>
      </c>
      <c r="D1131" s="14" t="s">
        <v>29</v>
      </c>
      <c r="E1131" s="16" t="s">
        <v>1600</v>
      </c>
      <c r="F1131" s="16" t="s">
        <v>1601</v>
      </c>
      <c r="G1131" s="15">
        <v>204</v>
      </c>
      <c r="H1131" s="14" t="s">
        <v>23</v>
      </c>
      <c r="I1131" s="12">
        <v>1</v>
      </c>
      <c r="J1131" s="14" t="s">
        <v>637</v>
      </c>
    </row>
    <row r="1132" spans="1:10" ht="14.4" x14ac:dyDescent="0.3">
      <c r="A1132" s="14" t="s">
        <v>2207</v>
      </c>
      <c r="B1132" s="13" t="s">
        <v>1029</v>
      </c>
      <c r="C1132" s="14">
        <v>782564715</v>
      </c>
      <c r="D1132" s="14" t="s">
        <v>25</v>
      </c>
      <c r="E1132" s="16" t="s">
        <v>1602</v>
      </c>
      <c r="F1132" s="16" t="s">
        <v>1603</v>
      </c>
      <c r="G1132" s="15">
        <v>206</v>
      </c>
      <c r="H1132" s="14" t="s">
        <v>27</v>
      </c>
      <c r="I1132" s="12">
        <v>1.02</v>
      </c>
      <c r="J1132" s="14" t="s">
        <v>637</v>
      </c>
    </row>
    <row r="1133" spans="1:10" ht="14.4" x14ac:dyDescent="0.3">
      <c r="A1133" s="14" t="s">
        <v>2186</v>
      </c>
      <c r="B1133" s="13" t="s">
        <v>496</v>
      </c>
      <c r="C1133" s="14">
        <v>783070144</v>
      </c>
      <c r="D1133" s="14" t="s">
        <v>20</v>
      </c>
      <c r="E1133" s="14" t="s">
        <v>21</v>
      </c>
      <c r="F1133" s="14" t="s">
        <v>22</v>
      </c>
      <c r="G1133" s="15">
        <v>107</v>
      </c>
      <c r="H1133" s="14" t="s">
        <v>23</v>
      </c>
      <c r="I1133" s="12">
        <v>0.97</v>
      </c>
      <c r="J1133" s="14" t="s">
        <v>17</v>
      </c>
    </row>
    <row r="1134" spans="1:10" ht="14.4" x14ac:dyDescent="0.3">
      <c r="A1134" s="17" t="s">
        <v>1697</v>
      </c>
      <c r="B1134" s="14" t="s">
        <v>496</v>
      </c>
      <c r="C1134" s="14">
        <v>783070144</v>
      </c>
      <c r="D1134" s="17" t="s">
        <v>20</v>
      </c>
      <c r="E1134" s="23" t="s">
        <v>21</v>
      </c>
      <c r="F1134" s="23" t="s">
        <v>22</v>
      </c>
      <c r="G1134" s="15">
        <v>107</v>
      </c>
      <c r="H1134" s="24" t="s">
        <v>23</v>
      </c>
      <c r="I1134" s="12">
        <v>0.97</v>
      </c>
      <c r="J1134" s="17" t="s">
        <v>17</v>
      </c>
    </row>
    <row r="1135" spans="1:10" ht="14.4" x14ac:dyDescent="0.3">
      <c r="A1135" s="14" t="s">
        <v>2984</v>
      </c>
      <c r="B1135" s="13" t="s">
        <v>1025</v>
      </c>
      <c r="C1135" s="14">
        <v>783128719</v>
      </c>
      <c r="D1135" s="14" t="s">
        <v>59</v>
      </c>
      <c r="E1135" s="16" t="s">
        <v>1604</v>
      </c>
      <c r="F1135" s="16" t="s">
        <v>1605</v>
      </c>
      <c r="G1135" s="15">
        <v>2044</v>
      </c>
      <c r="H1135" s="14" t="s">
        <v>60</v>
      </c>
      <c r="I1135" s="12">
        <v>1.1000000000000001</v>
      </c>
      <c r="J1135" s="14" t="s">
        <v>637</v>
      </c>
    </row>
    <row r="1136" spans="1:10" ht="14.4" x14ac:dyDescent="0.3">
      <c r="A1136" s="14" t="s">
        <v>2735</v>
      </c>
      <c r="B1136" s="13" t="s">
        <v>843</v>
      </c>
      <c r="C1136" s="14">
        <v>783637157</v>
      </c>
      <c r="D1136" s="14" t="s">
        <v>43</v>
      </c>
      <c r="E1136" s="14" t="s">
        <v>44</v>
      </c>
      <c r="F1136" s="14" t="s">
        <v>45</v>
      </c>
      <c r="G1136" s="15">
        <v>110</v>
      </c>
      <c r="H1136" s="14" t="s">
        <v>46</v>
      </c>
      <c r="I1136" s="12">
        <v>1</v>
      </c>
      <c r="J1136" s="14" t="s">
        <v>637</v>
      </c>
    </row>
    <row r="1137" spans="1:10" ht="14.4" x14ac:dyDescent="0.3">
      <c r="A1137" s="14" t="s">
        <v>2425</v>
      </c>
      <c r="B1137" s="13" t="s">
        <v>855</v>
      </c>
      <c r="C1137" s="14">
        <v>784748069</v>
      </c>
      <c r="D1137" s="14" t="s">
        <v>31</v>
      </c>
      <c r="E1137" s="14" t="s">
        <v>32</v>
      </c>
      <c r="F1137" s="14" t="s">
        <v>33</v>
      </c>
      <c r="G1137" s="15">
        <v>262</v>
      </c>
      <c r="H1137" s="14" t="s">
        <v>23</v>
      </c>
      <c r="I1137" s="12">
        <v>1</v>
      </c>
      <c r="J1137" s="14" t="s">
        <v>637</v>
      </c>
    </row>
    <row r="1138" spans="1:10" ht="14.4" x14ac:dyDescent="0.3">
      <c r="A1138" s="14" t="s">
        <v>3099</v>
      </c>
      <c r="B1138" s="13" t="s">
        <v>778</v>
      </c>
      <c r="C1138" s="14">
        <v>784762764</v>
      </c>
      <c r="D1138" s="14" t="s">
        <v>31</v>
      </c>
      <c r="E1138" s="14" t="s">
        <v>32</v>
      </c>
      <c r="F1138" s="14" t="s">
        <v>33</v>
      </c>
      <c r="G1138" s="15">
        <v>1286</v>
      </c>
      <c r="H1138" s="14" t="s">
        <v>23</v>
      </c>
      <c r="I1138" s="12">
        <v>1.1000000000000001</v>
      </c>
      <c r="J1138" s="14" t="s">
        <v>637</v>
      </c>
    </row>
    <row r="1139" spans="1:10" ht="14.4" x14ac:dyDescent="0.3">
      <c r="A1139" s="17" t="s">
        <v>2109</v>
      </c>
      <c r="B1139" s="14" t="s">
        <v>778</v>
      </c>
      <c r="C1139" s="14">
        <v>784762764</v>
      </c>
      <c r="D1139" s="17" t="s">
        <v>31</v>
      </c>
      <c r="E1139" s="23" t="s">
        <v>32</v>
      </c>
      <c r="F1139" s="23" t="s">
        <v>33</v>
      </c>
      <c r="G1139" s="15">
        <v>1286</v>
      </c>
      <c r="H1139" s="24" t="s">
        <v>23</v>
      </c>
      <c r="I1139" s="12">
        <v>1.1000000000000001</v>
      </c>
      <c r="J1139" s="17" t="s">
        <v>637</v>
      </c>
    </row>
    <row r="1140" spans="1:10" ht="14.4" x14ac:dyDescent="0.3">
      <c r="A1140" s="14" t="s">
        <v>2206</v>
      </c>
      <c r="B1140" s="13" t="s">
        <v>98</v>
      </c>
      <c r="C1140" s="14">
        <v>785743965</v>
      </c>
      <c r="D1140" s="14" t="s">
        <v>13</v>
      </c>
      <c r="E1140" s="14" t="s">
        <v>14</v>
      </c>
      <c r="F1140" s="14" t="s">
        <v>15</v>
      </c>
      <c r="G1140" s="15">
        <v>1278</v>
      </c>
      <c r="H1140" s="14" t="s">
        <v>16</v>
      </c>
      <c r="I1140" s="12">
        <v>1.0669999999999999</v>
      </c>
      <c r="J1140" s="14" t="s">
        <v>17</v>
      </c>
    </row>
    <row r="1141" spans="1:10" ht="14.4" x14ac:dyDescent="0.3">
      <c r="A1141" s="14" t="s">
        <v>2293</v>
      </c>
      <c r="B1141" s="13" t="s">
        <v>382</v>
      </c>
      <c r="C1141" s="14">
        <v>786935317</v>
      </c>
      <c r="D1141" s="14" t="s">
        <v>29</v>
      </c>
      <c r="E1141" s="16" t="s">
        <v>1600</v>
      </c>
      <c r="F1141" s="16" t="s">
        <v>1601</v>
      </c>
      <c r="G1141" s="15">
        <v>200</v>
      </c>
      <c r="H1141" s="14" t="s">
        <v>23</v>
      </c>
      <c r="I1141" s="12">
        <v>0.97</v>
      </c>
      <c r="J1141" s="14" t="s">
        <v>17</v>
      </c>
    </row>
    <row r="1142" spans="1:10" ht="14.4" x14ac:dyDescent="0.3">
      <c r="A1142" s="17" t="s">
        <v>1621</v>
      </c>
      <c r="B1142" s="14" t="s">
        <v>382</v>
      </c>
      <c r="C1142" s="14">
        <v>786935317</v>
      </c>
      <c r="D1142" s="17" t="s">
        <v>29</v>
      </c>
      <c r="E1142" s="16" t="s">
        <v>1600</v>
      </c>
      <c r="F1142" s="16" t="s">
        <v>1601</v>
      </c>
      <c r="G1142" s="15">
        <v>200</v>
      </c>
      <c r="H1142" s="24" t="s">
        <v>23</v>
      </c>
      <c r="I1142" s="12">
        <v>0.97</v>
      </c>
      <c r="J1142" s="17" t="s">
        <v>17</v>
      </c>
    </row>
    <row r="1143" spans="1:10" ht="14.4" x14ac:dyDescent="0.3">
      <c r="A1143" s="14" t="s">
        <v>2616</v>
      </c>
      <c r="B1143" s="13" t="s">
        <v>295</v>
      </c>
      <c r="C1143" s="14">
        <v>787297744</v>
      </c>
      <c r="D1143" s="14" t="s">
        <v>13</v>
      </c>
      <c r="E1143" s="14" t="s">
        <v>14</v>
      </c>
      <c r="F1143" s="14" t="s">
        <v>15</v>
      </c>
      <c r="G1143" s="15">
        <v>1236</v>
      </c>
      <c r="H1143" s="14" t="s">
        <v>16</v>
      </c>
      <c r="I1143" s="12">
        <v>1.0669999999999999</v>
      </c>
      <c r="J1143" s="14" t="s">
        <v>17</v>
      </c>
    </row>
    <row r="1144" spans="1:10" ht="14.4" x14ac:dyDescent="0.3">
      <c r="A1144" s="14" t="s">
        <v>2470</v>
      </c>
      <c r="B1144" s="13" t="s">
        <v>460</v>
      </c>
      <c r="C1144" s="14">
        <v>787368003</v>
      </c>
      <c r="D1144" s="14" t="s">
        <v>20</v>
      </c>
      <c r="E1144" s="14" t="s">
        <v>21</v>
      </c>
      <c r="F1144" s="14" t="s">
        <v>22</v>
      </c>
      <c r="G1144" s="15">
        <v>104</v>
      </c>
      <c r="H1144" s="14" t="s">
        <v>23</v>
      </c>
      <c r="I1144" s="12">
        <v>0.97</v>
      </c>
      <c r="J1144" s="14" t="s">
        <v>17</v>
      </c>
    </row>
    <row r="1145" spans="1:10" ht="14.4" x14ac:dyDescent="0.3">
      <c r="A1145" s="17" t="s">
        <v>1627</v>
      </c>
      <c r="B1145" s="14" t="s">
        <v>460</v>
      </c>
      <c r="C1145" s="14">
        <v>787368003</v>
      </c>
      <c r="D1145" s="17" t="s">
        <v>20</v>
      </c>
      <c r="E1145" s="23" t="s">
        <v>21</v>
      </c>
      <c r="F1145" s="23" t="s">
        <v>22</v>
      </c>
      <c r="G1145" s="15">
        <v>104</v>
      </c>
      <c r="H1145" s="24" t="s">
        <v>23</v>
      </c>
      <c r="I1145" s="12">
        <v>0.97</v>
      </c>
      <c r="J1145" s="17" t="s">
        <v>17</v>
      </c>
    </row>
    <row r="1146" spans="1:10" ht="14.4" x14ac:dyDescent="0.3">
      <c r="A1146" s="17" t="s">
        <v>1855</v>
      </c>
      <c r="B1146" s="14" t="s">
        <v>460</v>
      </c>
      <c r="C1146" s="14">
        <v>787368003</v>
      </c>
      <c r="D1146" s="17" t="s">
        <v>20</v>
      </c>
      <c r="E1146" s="23" t="s">
        <v>21</v>
      </c>
      <c r="F1146" s="23" t="s">
        <v>22</v>
      </c>
      <c r="G1146" s="15">
        <v>104</v>
      </c>
      <c r="H1146" s="24" t="s">
        <v>23</v>
      </c>
      <c r="I1146" s="12">
        <v>0.97</v>
      </c>
      <c r="J1146" s="17" t="s">
        <v>17</v>
      </c>
    </row>
    <row r="1147" spans="1:10" ht="14.4" x14ac:dyDescent="0.3">
      <c r="A1147" s="14" t="s">
        <v>2921</v>
      </c>
      <c r="B1147" s="13" t="s">
        <v>560</v>
      </c>
      <c r="C1147" s="14">
        <v>787621194</v>
      </c>
      <c r="D1147" s="14" t="s">
        <v>43</v>
      </c>
      <c r="E1147" s="14" t="s">
        <v>44</v>
      </c>
      <c r="F1147" s="14" t="s">
        <v>45</v>
      </c>
      <c r="G1147" s="15">
        <v>103</v>
      </c>
      <c r="H1147" s="14" t="s">
        <v>46</v>
      </c>
      <c r="I1147" s="12">
        <v>0.97</v>
      </c>
      <c r="J1147" s="14" t="s">
        <v>17</v>
      </c>
    </row>
    <row r="1148" spans="1:10" ht="14.4" x14ac:dyDescent="0.3">
      <c r="A1148" s="14" t="s">
        <v>2893</v>
      </c>
      <c r="B1148" s="13" t="s">
        <v>1020</v>
      </c>
      <c r="C1148" s="14">
        <v>788716043</v>
      </c>
      <c r="D1148" s="14" t="s">
        <v>25</v>
      </c>
      <c r="E1148" s="16" t="s">
        <v>1602</v>
      </c>
      <c r="F1148" s="16" t="s">
        <v>1603</v>
      </c>
      <c r="G1148" s="15">
        <v>203</v>
      </c>
      <c r="H1148" s="14" t="s">
        <v>27</v>
      </c>
      <c r="I1148" s="12">
        <v>1.02</v>
      </c>
      <c r="J1148" s="14" t="s">
        <v>637</v>
      </c>
    </row>
    <row r="1149" spans="1:10" ht="14.4" x14ac:dyDescent="0.3">
      <c r="A1149" s="14" t="s">
        <v>2687</v>
      </c>
      <c r="B1149" s="13" t="s">
        <v>330</v>
      </c>
      <c r="C1149" s="14">
        <v>789106222</v>
      </c>
      <c r="D1149" s="14" t="s">
        <v>59</v>
      </c>
      <c r="E1149" s="16" t="s">
        <v>1604</v>
      </c>
      <c r="F1149" s="16" t="s">
        <v>1605</v>
      </c>
      <c r="G1149" s="15">
        <v>2157</v>
      </c>
      <c r="H1149" s="14" t="s">
        <v>60</v>
      </c>
      <c r="I1149" s="12">
        <v>1.0669999999999999</v>
      </c>
      <c r="J1149" s="14" t="s">
        <v>17</v>
      </c>
    </row>
    <row r="1150" spans="1:10" ht="14.4" x14ac:dyDescent="0.3">
      <c r="A1150" s="14" t="s">
        <v>2297</v>
      </c>
      <c r="B1150" s="13" t="s">
        <v>477</v>
      </c>
      <c r="C1150" s="14">
        <v>789497058</v>
      </c>
      <c r="D1150" s="14" t="s">
        <v>13</v>
      </c>
      <c r="E1150" s="14" t="s">
        <v>14</v>
      </c>
      <c r="F1150" s="14" t="s">
        <v>15</v>
      </c>
      <c r="G1150" s="15">
        <v>1272</v>
      </c>
      <c r="H1150" s="14" t="s">
        <v>16</v>
      </c>
      <c r="I1150" s="12">
        <v>1.0669999999999999</v>
      </c>
      <c r="J1150" s="14" t="s">
        <v>17</v>
      </c>
    </row>
    <row r="1151" spans="1:10" ht="14.4" x14ac:dyDescent="0.3">
      <c r="A1151" s="14" t="s">
        <v>2175</v>
      </c>
      <c r="B1151" s="13" t="s">
        <v>226</v>
      </c>
      <c r="C1151" s="14">
        <v>789702184</v>
      </c>
      <c r="D1151" s="14" t="s">
        <v>20</v>
      </c>
      <c r="E1151" s="14" t="s">
        <v>21</v>
      </c>
      <c r="F1151" s="14" t="s">
        <v>22</v>
      </c>
      <c r="G1151" s="15">
        <v>106</v>
      </c>
      <c r="H1151" s="14" t="s">
        <v>23</v>
      </c>
      <c r="I1151" s="12">
        <v>0.97</v>
      </c>
      <c r="J1151" s="14" t="s">
        <v>17</v>
      </c>
    </row>
    <row r="1152" spans="1:10" ht="14.4" x14ac:dyDescent="0.3">
      <c r="A1152" s="17" t="s">
        <v>1691</v>
      </c>
      <c r="B1152" s="14" t="s">
        <v>226</v>
      </c>
      <c r="C1152" s="14">
        <v>789702184</v>
      </c>
      <c r="D1152" s="17" t="s">
        <v>20</v>
      </c>
      <c r="E1152" s="23" t="s">
        <v>21</v>
      </c>
      <c r="F1152" s="23" t="s">
        <v>22</v>
      </c>
      <c r="G1152" s="15">
        <v>106</v>
      </c>
      <c r="H1152" s="24" t="s">
        <v>23</v>
      </c>
      <c r="I1152" s="12">
        <v>0.97</v>
      </c>
      <c r="J1152" s="17" t="s">
        <v>17</v>
      </c>
    </row>
    <row r="1153" spans="1:10" ht="14.4" x14ac:dyDescent="0.3">
      <c r="A1153" s="17" t="s">
        <v>1716</v>
      </c>
      <c r="B1153" s="14" t="s">
        <v>226</v>
      </c>
      <c r="C1153" s="14">
        <v>789702184</v>
      </c>
      <c r="D1153" s="17" t="s">
        <v>20</v>
      </c>
      <c r="E1153" s="23" t="s">
        <v>21</v>
      </c>
      <c r="F1153" s="23" t="s">
        <v>22</v>
      </c>
      <c r="G1153" s="15">
        <v>106</v>
      </c>
      <c r="H1153" s="24" t="s">
        <v>23</v>
      </c>
      <c r="I1153" s="12">
        <v>0.97</v>
      </c>
      <c r="J1153" s="17" t="s">
        <v>17</v>
      </c>
    </row>
    <row r="1154" spans="1:10" ht="14.4" x14ac:dyDescent="0.3">
      <c r="A1154" s="14" t="s">
        <v>2452</v>
      </c>
      <c r="B1154" s="13" t="s">
        <v>215</v>
      </c>
      <c r="C1154" s="14">
        <v>789733633</v>
      </c>
      <c r="D1154" s="14" t="s">
        <v>59</v>
      </c>
      <c r="E1154" s="16" t="s">
        <v>1604</v>
      </c>
      <c r="F1154" s="16" t="s">
        <v>1605</v>
      </c>
      <c r="G1154" s="15">
        <v>2123</v>
      </c>
      <c r="H1154" s="14" t="s">
        <v>60</v>
      </c>
      <c r="I1154" s="12">
        <v>1.0669999999999999</v>
      </c>
      <c r="J1154" s="14" t="s">
        <v>17</v>
      </c>
    </row>
    <row r="1155" spans="1:10" ht="14.4" x14ac:dyDescent="0.3">
      <c r="A1155" s="14" t="s">
        <v>2897</v>
      </c>
      <c r="B1155" s="13" t="s">
        <v>1005</v>
      </c>
      <c r="C1155" s="14">
        <v>791268225</v>
      </c>
      <c r="D1155" s="14" t="s">
        <v>29</v>
      </c>
      <c r="E1155" s="16" t="s">
        <v>1600</v>
      </c>
      <c r="F1155" s="16" t="s">
        <v>1601</v>
      </c>
      <c r="G1155" s="15">
        <v>200</v>
      </c>
      <c r="H1155" s="14" t="s">
        <v>23</v>
      </c>
      <c r="I1155" s="12">
        <v>1</v>
      </c>
      <c r="J1155" s="14" t="s">
        <v>637</v>
      </c>
    </row>
    <row r="1156" spans="1:10" ht="14.4" x14ac:dyDescent="0.3">
      <c r="A1156" s="14" t="s">
        <v>2248</v>
      </c>
      <c r="B1156" s="13" t="s">
        <v>861</v>
      </c>
      <c r="C1156" s="14">
        <v>792344186</v>
      </c>
      <c r="D1156" s="14" t="s">
        <v>43</v>
      </c>
      <c r="E1156" s="14" t="s">
        <v>44</v>
      </c>
      <c r="F1156" s="14" t="s">
        <v>45</v>
      </c>
      <c r="G1156" s="15">
        <v>108</v>
      </c>
      <c r="H1156" s="14" t="s">
        <v>46</v>
      </c>
      <c r="I1156" s="12">
        <v>1</v>
      </c>
      <c r="J1156" s="14" t="s">
        <v>637</v>
      </c>
    </row>
    <row r="1157" spans="1:10" ht="14.4" x14ac:dyDescent="0.3">
      <c r="A1157" s="14" t="s">
        <v>3017</v>
      </c>
      <c r="B1157" s="13" t="s">
        <v>337</v>
      </c>
      <c r="C1157" s="14">
        <v>792686678</v>
      </c>
      <c r="D1157" s="14" t="s">
        <v>29</v>
      </c>
      <c r="E1157" s="16" t="s">
        <v>1600</v>
      </c>
      <c r="F1157" s="16" t="s">
        <v>1601</v>
      </c>
      <c r="G1157" s="15">
        <v>202</v>
      </c>
      <c r="H1157" s="14" t="s">
        <v>23</v>
      </c>
      <c r="I1157" s="12">
        <v>0.97</v>
      </c>
      <c r="J1157" s="14" t="s">
        <v>17</v>
      </c>
    </row>
    <row r="1158" spans="1:10" ht="14.4" x14ac:dyDescent="0.3">
      <c r="A1158" s="17" t="s">
        <v>2068</v>
      </c>
      <c r="B1158" s="14" t="s">
        <v>337</v>
      </c>
      <c r="C1158" s="14">
        <v>792686678</v>
      </c>
      <c r="D1158" s="17" t="s">
        <v>29</v>
      </c>
      <c r="E1158" s="16" t="s">
        <v>1600</v>
      </c>
      <c r="F1158" s="16" t="s">
        <v>1601</v>
      </c>
      <c r="G1158" s="15">
        <v>202</v>
      </c>
      <c r="H1158" s="24" t="s">
        <v>23</v>
      </c>
      <c r="I1158" s="12">
        <v>0.97</v>
      </c>
      <c r="J1158" s="17" t="s">
        <v>17</v>
      </c>
    </row>
    <row r="1159" spans="1:10" ht="14.4" x14ac:dyDescent="0.3">
      <c r="A1159" s="14" t="s">
        <v>2683</v>
      </c>
      <c r="B1159" s="13" t="s">
        <v>263</v>
      </c>
      <c r="C1159" s="14">
        <v>794537855</v>
      </c>
      <c r="D1159" s="14" t="s">
        <v>35</v>
      </c>
      <c r="E1159" s="14" t="s">
        <v>36</v>
      </c>
      <c r="F1159" s="14" t="s">
        <v>26</v>
      </c>
      <c r="G1159" s="15">
        <v>518</v>
      </c>
      <c r="H1159" s="14" t="s">
        <v>37</v>
      </c>
      <c r="I1159" s="12">
        <v>0.98939999999999995</v>
      </c>
      <c r="J1159" s="14" t="s">
        <v>17</v>
      </c>
    </row>
    <row r="1160" spans="1:10" ht="14.4" x14ac:dyDescent="0.3">
      <c r="A1160" s="14" t="s">
        <v>2872</v>
      </c>
      <c r="B1160" s="13" t="s">
        <v>19</v>
      </c>
      <c r="C1160" s="14">
        <v>796101855</v>
      </c>
      <c r="D1160" s="14" t="s">
        <v>20</v>
      </c>
      <c r="E1160" s="14" t="s">
        <v>21</v>
      </c>
      <c r="F1160" s="14" t="s">
        <v>22</v>
      </c>
      <c r="G1160" s="15">
        <v>106</v>
      </c>
      <c r="H1160" s="14" t="s">
        <v>23</v>
      </c>
      <c r="I1160" s="12">
        <v>0.97</v>
      </c>
      <c r="J1160" s="14" t="s">
        <v>17</v>
      </c>
    </row>
    <row r="1161" spans="1:10" ht="14.4" x14ac:dyDescent="0.3">
      <c r="A1161" s="17" t="s">
        <v>1641</v>
      </c>
      <c r="B1161" s="14" t="s">
        <v>19</v>
      </c>
      <c r="C1161" s="14">
        <v>796101855</v>
      </c>
      <c r="D1161" s="17" t="s">
        <v>20</v>
      </c>
      <c r="E1161" s="23" t="s">
        <v>21</v>
      </c>
      <c r="F1161" s="23" t="s">
        <v>22</v>
      </c>
      <c r="G1161" s="15">
        <v>106</v>
      </c>
      <c r="H1161" s="24" t="s">
        <v>23</v>
      </c>
      <c r="I1161" s="12">
        <v>0.97</v>
      </c>
      <c r="J1161" s="17" t="s">
        <v>17</v>
      </c>
    </row>
    <row r="1162" spans="1:10" ht="14.4" x14ac:dyDescent="0.3">
      <c r="A1162" s="14" t="s">
        <v>2494</v>
      </c>
      <c r="B1162" s="13" t="s">
        <v>173</v>
      </c>
      <c r="C1162" s="14">
        <v>797599943</v>
      </c>
      <c r="D1162" s="14" t="s">
        <v>43</v>
      </c>
      <c r="E1162" s="14" t="s">
        <v>44</v>
      </c>
      <c r="F1162" s="14" t="s">
        <v>45</v>
      </c>
      <c r="G1162" s="15">
        <v>101</v>
      </c>
      <c r="H1162" s="14" t="s">
        <v>46</v>
      </c>
      <c r="I1162" s="12">
        <v>0.97</v>
      </c>
      <c r="J1162" s="14" t="s">
        <v>17</v>
      </c>
    </row>
    <row r="1163" spans="1:10" ht="14.4" x14ac:dyDescent="0.3">
      <c r="A1163" s="14" t="s">
        <v>2793</v>
      </c>
      <c r="B1163" s="13" t="s">
        <v>183</v>
      </c>
      <c r="C1163" s="14">
        <v>798179656</v>
      </c>
      <c r="D1163" s="14" t="s">
        <v>1566</v>
      </c>
      <c r="E1163" s="16" t="s">
        <v>1596</v>
      </c>
      <c r="F1163" s="16" t="s">
        <v>1597</v>
      </c>
      <c r="G1163" s="15">
        <v>216</v>
      </c>
      <c r="H1163" s="14" t="s">
        <v>23</v>
      </c>
      <c r="I1163" s="12">
        <v>0.98939999999999995</v>
      </c>
      <c r="J1163" s="14" t="s">
        <v>17</v>
      </c>
    </row>
    <row r="1164" spans="1:10" ht="14.4" x14ac:dyDescent="0.3">
      <c r="A1164" s="17" t="s">
        <v>1983</v>
      </c>
      <c r="B1164" s="14" t="s">
        <v>183</v>
      </c>
      <c r="C1164" s="14">
        <v>798179656</v>
      </c>
      <c r="D1164" s="17" t="s">
        <v>1566</v>
      </c>
      <c r="E1164" s="16" t="s">
        <v>1596</v>
      </c>
      <c r="F1164" s="16" t="s">
        <v>1597</v>
      </c>
      <c r="G1164" s="15">
        <v>216</v>
      </c>
      <c r="H1164" s="24" t="s">
        <v>23</v>
      </c>
      <c r="I1164" s="12">
        <v>0.98939999999999995</v>
      </c>
      <c r="J1164" s="17" t="s">
        <v>17</v>
      </c>
    </row>
    <row r="1165" spans="1:10" ht="14.4" x14ac:dyDescent="0.3">
      <c r="A1165" s="14" t="s">
        <v>2789</v>
      </c>
      <c r="B1165" s="13" t="s">
        <v>590</v>
      </c>
      <c r="C1165" s="14">
        <v>798235506</v>
      </c>
      <c r="D1165" s="14" t="s">
        <v>31</v>
      </c>
      <c r="E1165" s="14" t="s">
        <v>32</v>
      </c>
      <c r="F1165" s="14" t="s">
        <v>33</v>
      </c>
      <c r="G1165" s="15">
        <v>257</v>
      </c>
      <c r="H1165" s="14" t="s">
        <v>23</v>
      </c>
      <c r="I1165" s="12">
        <v>0.97</v>
      </c>
      <c r="J1165" s="14" t="s">
        <v>17</v>
      </c>
    </row>
    <row r="1166" spans="1:10" ht="14.4" x14ac:dyDescent="0.3">
      <c r="A1166" s="17" t="s">
        <v>1980</v>
      </c>
      <c r="B1166" s="14" t="s">
        <v>590</v>
      </c>
      <c r="C1166" s="14">
        <v>798235506</v>
      </c>
      <c r="D1166" s="17" t="s">
        <v>31</v>
      </c>
      <c r="E1166" s="23" t="s">
        <v>32</v>
      </c>
      <c r="F1166" s="23" t="s">
        <v>33</v>
      </c>
      <c r="G1166" s="15">
        <v>257</v>
      </c>
      <c r="H1166" s="24" t="s">
        <v>23</v>
      </c>
      <c r="I1166" s="12">
        <v>0.97</v>
      </c>
      <c r="J1166" s="17" t="s">
        <v>17</v>
      </c>
    </row>
    <row r="1167" spans="1:10" ht="14.4" x14ac:dyDescent="0.3">
      <c r="A1167" s="14" t="s">
        <v>2987</v>
      </c>
      <c r="B1167" s="13" t="s">
        <v>738</v>
      </c>
      <c r="C1167" s="14">
        <v>798687681</v>
      </c>
      <c r="D1167" s="14" t="s">
        <v>20</v>
      </c>
      <c r="E1167" s="14" t="s">
        <v>21</v>
      </c>
      <c r="F1167" s="14" t="s">
        <v>22</v>
      </c>
      <c r="G1167" s="15">
        <v>101</v>
      </c>
      <c r="H1167" s="14" t="s">
        <v>23</v>
      </c>
      <c r="I1167" s="12">
        <v>1</v>
      </c>
      <c r="J1167" s="14" t="s">
        <v>637</v>
      </c>
    </row>
    <row r="1168" spans="1:10" ht="14.4" x14ac:dyDescent="0.3">
      <c r="A1168" s="17" t="s">
        <v>2057</v>
      </c>
      <c r="B1168" s="14" t="s">
        <v>738</v>
      </c>
      <c r="C1168" s="14">
        <v>798687681</v>
      </c>
      <c r="D1168" s="17" t="s">
        <v>20</v>
      </c>
      <c r="E1168" s="23" t="s">
        <v>21</v>
      </c>
      <c r="F1168" s="23" t="s">
        <v>22</v>
      </c>
      <c r="G1168" s="15">
        <v>101</v>
      </c>
      <c r="H1168" s="24" t="s">
        <v>23</v>
      </c>
      <c r="I1168" s="12">
        <v>1</v>
      </c>
      <c r="J1168" s="17" t="s">
        <v>637</v>
      </c>
    </row>
    <row r="1169" spans="1:10" ht="14.4" x14ac:dyDescent="0.3">
      <c r="A1169" s="14" t="s">
        <v>2699</v>
      </c>
      <c r="B1169" s="13" t="s">
        <v>269</v>
      </c>
      <c r="C1169" s="14">
        <v>799861233</v>
      </c>
      <c r="D1169" s="14" t="s">
        <v>20</v>
      </c>
      <c r="E1169" s="14" t="s">
        <v>21</v>
      </c>
      <c r="F1169" s="14" t="s">
        <v>22</v>
      </c>
      <c r="G1169" s="15">
        <v>108</v>
      </c>
      <c r="H1169" s="14" t="s">
        <v>23</v>
      </c>
      <c r="I1169" s="12">
        <v>0.97</v>
      </c>
      <c r="J1169" s="14" t="s">
        <v>17</v>
      </c>
    </row>
    <row r="1170" spans="1:10" ht="14.4" x14ac:dyDescent="0.3">
      <c r="A1170" s="17" t="s">
        <v>1938</v>
      </c>
      <c r="B1170" s="14" t="s">
        <v>269</v>
      </c>
      <c r="C1170" s="14">
        <v>799861233</v>
      </c>
      <c r="D1170" s="17" t="s">
        <v>20</v>
      </c>
      <c r="E1170" s="23" t="s">
        <v>21</v>
      </c>
      <c r="F1170" s="23" t="s">
        <v>22</v>
      </c>
      <c r="G1170" s="15">
        <v>108</v>
      </c>
      <c r="H1170" s="24" t="s">
        <v>23</v>
      </c>
      <c r="I1170" s="12">
        <v>0.97</v>
      </c>
      <c r="J1170" s="17" t="s">
        <v>17</v>
      </c>
    </row>
    <row r="1171" spans="1:10" ht="14.4" x14ac:dyDescent="0.3">
      <c r="A1171" s="14" t="s">
        <v>2874</v>
      </c>
      <c r="B1171" s="13" t="s">
        <v>160</v>
      </c>
      <c r="C1171" s="14">
        <v>799922900</v>
      </c>
      <c r="D1171" s="14" t="s">
        <v>39</v>
      </c>
      <c r="E1171" s="16" t="s">
        <v>1598</v>
      </c>
      <c r="F1171" s="16" t="s">
        <v>1599</v>
      </c>
      <c r="G1171" s="15">
        <v>206</v>
      </c>
      <c r="H1171" s="14" t="s">
        <v>23</v>
      </c>
      <c r="I1171" s="12">
        <v>0.97</v>
      </c>
      <c r="J1171" s="14" t="s">
        <v>17</v>
      </c>
    </row>
    <row r="1172" spans="1:10" ht="14.4" x14ac:dyDescent="0.3">
      <c r="A1172" s="17" t="s">
        <v>2018</v>
      </c>
      <c r="B1172" s="14" t="s">
        <v>160</v>
      </c>
      <c r="C1172" s="14">
        <v>799922900</v>
      </c>
      <c r="D1172" s="17" t="s">
        <v>39</v>
      </c>
      <c r="E1172" s="16" t="s">
        <v>1598</v>
      </c>
      <c r="F1172" s="16" t="s">
        <v>1599</v>
      </c>
      <c r="G1172" s="15">
        <v>206</v>
      </c>
      <c r="H1172" s="24" t="s">
        <v>23</v>
      </c>
      <c r="I1172" s="12">
        <v>0.97</v>
      </c>
      <c r="J1172" s="17" t="s">
        <v>17</v>
      </c>
    </row>
    <row r="1173" spans="1:10" ht="14.4" x14ac:dyDescent="0.3">
      <c r="A1173" s="14" t="s">
        <v>3061</v>
      </c>
      <c r="B1173" s="13" t="s">
        <v>703</v>
      </c>
      <c r="C1173" s="14">
        <v>801042668</v>
      </c>
      <c r="D1173" s="14" t="s">
        <v>1566</v>
      </c>
      <c r="E1173" s="16" t="s">
        <v>1596</v>
      </c>
      <c r="F1173" s="16" t="s">
        <v>1597</v>
      </c>
      <c r="G1173" s="15">
        <v>215</v>
      </c>
      <c r="H1173" s="14" t="s">
        <v>23</v>
      </c>
      <c r="I1173" s="12">
        <v>1.02</v>
      </c>
      <c r="J1173" s="14" t="s">
        <v>637</v>
      </c>
    </row>
    <row r="1174" spans="1:10" ht="14.4" x14ac:dyDescent="0.3">
      <c r="A1174" s="17" t="s">
        <v>2089</v>
      </c>
      <c r="B1174" s="14" t="s">
        <v>703</v>
      </c>
      <c r="C1174" s="14">
        <v>801042668</v>
      </c>
      <c r="D1174" s="17" t="s">
        <v>1566</v>
      </c>
      <c r="E1174" s="16" t="s">
        <v>1596</v>
      </c>
      <c r="F1174" s="16" t="s">
        <v>1597</v>
      </c>
      <c r="G1174" s="15">
        <v>215</v>
      </c>
      <c r="H1174" s="24" t="s">
        <v>23</v>
      </c>
      <c r="I1174" s="12">
        <v>1.02</v>
      </c>
      <c r="J1174" s="17" t="s">
        <v>637</v>
      </c>
    </row>
    <row r="1175" spans="1:10" ht="14.4" x14ac:dyDescent="0.3">
      <c r="A1175" s="14" t="s">
        <v>2974</v>
      </c>
      <c r="B1175" s="13" t="s">
        <v>450</v>
      </c>
      <c r="C1175" s="14">
        <v>802057439</v>
      </c>
      <c r="D1175" s="14" t="s">
        <v>13</v>
      </c>
      <c r="E1175" s="14" t="s">
        <v>14</v>
      </c>
      <c r="F1175" s="14" t="s">
        <v>15</v>
      </c>
      <c r="G1175" s="15">
        <v>1278</v>
      </c>
      <c r="H1175" s="14" t="s">
        <v>16</v>
      </c>
      <c r="I1175" s="12">
        <v>1.0669999999999999</v>
      </c>
      <c r="J1175" s="14" t="s">
        <v>17</v>
      </c>
    </row>
    <row r="1176" spans="1:10" ht="14.4" x14ac:dyDescent="0.3">
      <c r="A1176" s="14" t="s">
        <v>2142</v>
      </c>
      <c r="B1176" s="13" t="s">
        <v>435</v>
      </c>
      <c r="C1176" s="14">
        <v>802723745</v>
      </c>
      <c r="D1176" s="14" t="s">
        <v>1566</v>
      </c>
      <c r="E1176" s="16" t="s">
        <v>1596</v>
      </c>
      <c r="F1176" s="16" t="s">
        <v>1597</v>
      </c>
      <c r="G1176" s="15">
        <v>211</v>
      </c>
      <c r="H1176" s="14" t="s">
        <v>23</v>
      </c>
      <c r="I1176" s="12">
        <v>0.98939999999999995</v>
      </c>
      <c r="J1176" s="14" t="s">
        <v>17</v>
      </c>
    </row>
    <row r="1177" spans="1:10" ht="14.4" x14ac:dyDescent="0.3">
      <c r="A1177" s="17" t="s">
        <v>1672</v>
      </c>
      <c r="B1177" s="14" t="s">
        <v>435</v>
      </c>
      <c r="C1177" s="14">
        <v>802723745</v>
      </c>
      <c r="D1177" s="17" t="s">
        <v>1566</v>
      </c>
      <c r="E1177" s="16" t="s">
        <v>1596</v>
      </c>
      <c r="F1177" s="16" t="s">
        <v>1597</v>
      </c>
      <c r="G1177" s="15">
        <v>211</v>
      </c>
      <c r="H1177" s="24" t="s">
        <v>23</v>
      </c>
      <c r="I1177" s="12">
        <v>0.98939999999999995</v>
      </c>
      <c r="J1177" s="17" t="s">
        <v>17</v>
      </c>
    </row>
    <row r="1178" spans="1:10" ht="14.4" x14ac:dyDescent="0.3">
      <c r="A1178" s="14" t="s">
        <v>2349</v>
      </c>
      <c r="B1178" s="13" t="s">
        <v>129</v>
      </c>
      <c r="C1178" s="14">
        <v>804073051</v>
      </c>
      <c r="D1178" s="14" t="s">
        <v>1566</v>
      </c>
      <c r="E1178" s="16" t="s">
        <v>1596</v>
      </c>
      <c r="F1178" s="16" t="s">
        <v>1597</v>
      </c>
      <c r="G1178" s="15">
        <v>201</v>
      </c>
      <c r="H1178" s="14" t="s">
        <v>23</v>
      </c>
      <c r="I1178" s="12">
        <v>0.98939999999999995</v>
      </c>
      <c r="J1178" s="14" t="s">
        <v>17</v>
      </c>
    </row>
    <row r="1179" spans="1:10" ht="14.4" x14ac:dyDescent="0.3">
      <c r="A1179" s="17" t="s">
        <v>1760</v>
      </c>
      <c r="B1179" s="14" t="s">
        <v>129</v>
      </c>
      <c r="C1179" s="14">
        <v>804073051</v>
      </c>
      <c r="D1179" s="17" t="s">
        <v>1566</v>
      </c>
      <c r="E1179" s="16" t="s">
        <v>1596</v>
      </c>
      <c r="F1179" s="16" t="s">
        <v>1597</v>
      </c>
      <c r="G1179" s="15">
        <v>201</v>
      </c>
      <c r="H1179" s="24" t="s">
        <v>23</v>
      </c>
      <c r="I1179" s="12">
        <v>0.98939999999999995</v>
      </c>
      <c r="J1179" s="17" t="s">
        <v>17</v>
      </c>
    </row>
    <row r="1180" spans="1:10" ht="14.4" x14ac:dyDescent="0.3">
      <c r="A1180" s="14" t="s">
        <v>2790</v>
      </c>
      <c r="B1180" s="13" t="s">
        <v>311</v>
      </c>
      <c r="C1180" s="14">
        <v>804583610</v>
      </c>
      <c r="D1180" s="14" t="s">
        <v>39</v>
      </c>
      <c r="E1180" s="16" t="s">
        <v>1598</v>
      </c>
      <c r="F1180" s="16" t="s">
        <v>1599</v>
      </c>
      <c r="G1180" s="15">
        <v>219</v>
      </c>
      <c r="H1180" s="14" t="s">
        <v>23</v>
      </c>
      <c r="I1180" s="12">
        <v>0.97</v>
      </c>
      <c r="J1180" s="14" t="s">
        <v>17</v>
      </c>
    </row>
    <row r="1181" spans="1:10" ht="14.4" x14ac:dyDescent="0.3">
      <c r="A1181" s="17" t="s">
        <v>1981</v>
      </c>
      <c r="B1181" s="14" t="s">
        <v>311</v>
      </c>
      <c r="C1181" s="14">
        <v>804583610</v>
      </c>
      <c r="D1181" s="17" t="s">
        <v>39</v>
      </c>
      <c r="E1181" s="16" t="s">
        <v>1598</v>
      </c>
      <c r="F1181" s="16" t="s">
        <v>1599</v>
      </c>
      <c r="G1181" s="15">
        <v>219</v>
      </c>
      <c r="H1181" s="24" t="s">
        <v>23</v>
      </c>
      <c r="I1181" s="12">
        <v>0.97</v>
      </c>
      <c r="J1181" s="17" t="s">
        <v>17</v>
      </c>
    </row>
    <row r="1182" spans="1:10" ht="14.4" x14ac:dyDescent="0.3">
      <c r="A1182" s="14" t="s">
        <v>2222</v>
      </c>
      <c r="B1182" s="13" t="s">
        <v>730</v>
      </c>
      <c r="C1182" s="14">
        <v>805695045</v>
      </c>
      <c r="D1182" s="14" t="s">
        <v>1566</v>
      </c>
      <c r="E1182" s="16" t="s">
        <v>1596</v>
      </c>
      <c r="F1182" s="16" t="s">
        <v>1597</v>
      </c>
      <c r="G1182" s="15">
        <v>205</v>
      </c>
      <c r="H1182" s="14" t="s">
        <v>23</v>
      </c>
      <c r="I1182" s="12">
        <v>1.02</v>
      </c>
      <c r="J1182" s="14" t="s">
        <v>637</v>
      </c>
    </row>
    <row r="1183" spans="1:10" ht="14.4" x14ac:dyDescent="0.3">
      <c r="A1183" s="14" t="s">
        <v>2287</v>
      </c>
      <c r="B1183" s="13" t="s">
        <v>730</v>
      </c>
      <c r="C1183" s="14">
        <v>805695045</v>
      </c>
      <c r="D1183" s="14" t="s">
        <v>1566</v>
      </c>
      <c r="E1183" s="16" t="s">
        <v>1596</v>
      </c>
      <c r="F1183" s="16" t="s">
        <v>1597</v>
      </c>
      <c r="G1183" s="15">
        <v>205</v>
      </c>
      <c r="H1183" s="14" t="s">
        <v>23</v>
      </c>
      <c r="I1183" s="12">
        <v>1.02</v>
      </c>
      <c r="J1183" s="14" t="s">
        <v>637</v>
      </c>
    </row>
    <row r="1184" spans="1:10" ht="14.4" x14ac:dyDescent="0.3">
      <c r="A1184" s="17" t="s">
        <v>1708</v>
      </c>
      <c r="B1184" s="14" t="s">
        <v>730</v>
      </c>
      <c r="C1184" s="14">
        <v>805695045</v>
      </c>
      <c r="D1184" s="17" t="s">
        <v>1566</v>
      </c>
      <c r="E1184" s="16" t="s">
        <v>1596</v>
      </c>
      <c r="F1184" s="16" t="s">
        <v>1597</v>
      </c>
      <c r="G1184" s="15">
        <v>205</v>
      </c>
      <c r="H1184" s="24" t="s">
        <v>23</v>
      </c>
      <c r="I1184" s="12">
        <v>1.02</v>
      </c>
      <c r="J1184" s="17" t="s">
        <v>637</v>
      </c>
    </row>
    <row r="1185" spans="1:10" ht="14.4" x14ac:dyDescent="0.3">
      <c r="A1185" s="14" t="s">
        <v>3095</v>
      </c>
      <c r="B1185" s="13" t="s">
        <v>407</v>
      </c>
      <c r="C1185" s="14">
        <v>806980804</v>
      </c>
      <c r="D1185" s="14" t="s">
        <v>43</v>
      </c>
      <c r="E1185" s="14" t="s">
        <v>44</v>
      </c>
      <c r="F1185" s="14" t="s">
        <v>45</v>
      </c>
      <c r="G1185" s="15">
        <v>110</v>
      </c>
      <c r="H1185" s="14" t="s">
        <v>46</v>
      </c>
      <c r="I1185" s="12">
        <v>0.97</v>
      </c>
      <c r="J1185" s="14" t="s">
        <v>17</v>
      </c>
    </row>
    <row r="1186" spans="1:10" ht="14.4" x14ac:dyDescent="0.3">
      <c r="A1186" s="14" t="s">
        <v>2484</v>
      </c>
      <c r="B1186" s="13" t="s">
        <v>12</v>
      </c>
      <c r="C1186" s="14">
        <v>808387473</v>
      </c>
      <c r="D1186" s="14" t="s">
        <v>13</v>
      </c>
      <c r="E1186" s="14" t="s">
        <v>14</v>
      </c>
      <c r="F1186" s="14" t="s">
        <v>15</v>
      </c>
      <c r="G1186" s="15">
        <v>1295</v>
      </c>
      <c r="H1186" s="14" t="s">
        <v>16</v>
      </c>
      <c r="I1186" s="12">
        <v>1.0669999999999999</v>
      </c>
      <c r="J1186" s="14" t="s">
        <v>17</v>
      </c>
    </row>
    <row r="1187" spans="1:10" ht="14.4" x14ac:dyDescent="0.3">
      <c r="A1187" s="14" t="s">
        <v>3015</v>
      </c>
      <c r="B1187" s="13" t="s">
        <v>997</v>
      </c>
      <c r="C1187" s="14">
        <v>809099555</v>
      </c>
      <c r="D1187" s="14" t="s">
        <v>39</v>
      </c>
      <c r="E1187" s="16" t="s">
        <v>1598</v>
      </c>
      <c r="F1187" s="16" t="s">
        <v>1599</v>
      </c>
      <c r="G1187" s="15">
        <v>218</v>
      </c>
      <c r="H1187" s="14" t="s">
        <v>23</v>
      </c>
      <c r="I1187" s="12">
        <v>1</v>
      </c>
      <c r="J1187" s="14" t="s">
        <v>637</v>
      </c>
    </row>
    <row r="1188" spans="1:10" ht="14.4" x14ac:dyDescent="0.3">
      <c r="A1188" s="14" t="s">
        <v>2201</v>
      </c>
      <c r="B1188" s="13" t="s">
        <v>973</v>
      </c>
      <c r="C1188" s="14">
        <v>809608149</v>
      </c>
      <c r="D1188" s="14" t="s">
        <v>20</v>
      </c>
      <c r="E1188" s="14" t="s">
        <v>21</v>
      </c>
      <c r="F1188" s="14" t="s">
        <v>22</v>
      </c>
      <c r="G1188" s="15">
        <v>109</v>
      </c>
      <c r="H1188" s="14" t="s">
        <v>23</v>
      </c>
      <c r="I1188" s="12">
        <v>1</v>
      </c>
      <c r="J1188" s="14" t="s">
        <v>637</v>
      </c>
    </row>
    <row r="1189" spans="1:10" ht="14.4" x14ac:dyDescent="0.3">
      <c r="A1189" s="14" t="s">
        <v>2529</v>
      </c>
      <c r="B1189" s="13" t="s">
        <v>274</v>
      </c>
      <c r="C1189" s="14">
        <v>809623439</v>
      </c>
      <c r="D1189" s="14" t="s">
        <v>29</v>
      </c>
      <c r="E1189" s="16" t="s">
        <v>1600</v>
      </c>
      <c r="F1189" s="16" t="s">
        <v>1601</v>
      </c>
      <c r="G1189" s="15">
        <v>218</v>
      </c>
      <c r="H1189" s="14" t="s">
        <v>23</v>
      </c>
      <c r="I1189" s="12">
        <v>0.97</v>
      </c>
      <c r="J1189" s="14" t="s">
        <v>17</v>
      </c>
    </row>
    <row r="1190" spans="1:10" ht="14.4" x14ac:dyDescent="0.3">
      <c r="A1190" s="17" t="s">
        <v>1840</v>
      </c>
      <c r="B1190" s="14" t="s">
        <v>274</v>
      </c>
      <c r="C1190" s="14">
        <v>809623439</v>
      </c>
      <c r="D1190" s="17" t="s">
        <v>29</v>
      </c>
      <c r="E1190" s="16" t="s">
        <v>1600</v>
      </c>
      <c r="F1190" s="16" t="s">
        <v>1601</v>
      </c>
      <c r="G1190" s="15">
        <v>218</v>
      </c>
      <c r="H1190" s="24" t="s">
        <v>23</v>
      </c>
      <c r="I1190" s="12">
        <v>0.97</v>
      </c>
      <c r="J1190" s="17" t="s">
        <v>17</v>
      </c>
    </row>
    <row r="1191" spans="1:10" ht="14.4" x14ac:dyDescent="0.3">
      <c r="A1191" s="14" t="s">
        <v>2930</v>
      </c>
      <c r="B1191" s="13" t="s">
        <v>504</v>
      </c>
      <c r="C1191" s="14">
        <v>809794754</v>
      </c>
      <c r="D1191" s="14" t="s">
        <v>13</v>
      </c>
      <c r="E1191" s="14" t="s">
        <v>14</v>
      </c>
      <c r="F1191" s="14" t="s">
        <v>15</v>
      </c>
      <c r="G1191" s="15">
        <v>1264</v>
      </c>
      <c r="H1191" s="14" t="s">
        <v>16</v>
      </c>
      <c r="I1191" s="12">
        <v>1.0669999999999999</v>
      </c>
      <c r="J1191" s="14" t="s">
        <v>17</v>
      </c>
    </row>
    <row r="1192" spans="1:10" ht="14.4" x14ac:dyDescent="0.3">
      <c r="A1192" s="14" t="s">
        <v>2806</v>
      </c>
      <c r="B1192" s="13" t="s">
        <v>52</v>
      </c>
      <c r="C1192" s="14">
        <v>810788832</v>
      </c>
      <c r="D1192" s="14" t="s">
        <v>13</v>
      </c>
      <c r="E1192" s="14" t="s">
        <v>14</v>
      </c>
      <c r="F1192" s="14" t="s">
        <v>15</v>
      </c>
      <c r="G1192" s="15">
        <v>1213</v>
      </c>
      <c r="H1192" s="14" t="s">
        <v>16</v>
      </c>
      <c r="I1192" s="12">
        <v>1.0669999999999999</v>
      </c>
      <c r="J1192" s="14" t="s">
        <v>17</v>
      </c>
    </row>
    <row r="1193" spans="1:10" ht="14.4" x14ac:dyDescent="0.3">
      <c r="A1193" s="14" t="s">
        <v>2212</v>
      </c>
      <c r="B1193" s="13" t="s">
        <v>212</v>
      </c>
      <c r="C1193" s="14">
        <v>811186367</v>
      </c>
      <c r="D1193" s="14" t="s">
        <v>31</v>
      </c>
      <c r="E1193" s="14" t="s">
        <v>32</v>
      </c>
      <c r="F1193" s="14" t="s">
        <v>33</v>
      </c>
      <c r="G1193" s="15">
        <v>271</v>
      </c>
      <c r="H1193" s="14" t="s">
        <v>23</v>
      </c>
      <c r="I1193" s="12">
        <v>0.97</v>
      </c>
      <c r="J1193" s="14" t="s">
        <v>17</v>
      </c>
    </row>
    <row r="1194" spans="1:10" ht="14.4" x14ac:dyDescent="0.3">
      <c r="A1194" s="17" t="s">
        <v>1704</v>
      </c>
      <c r="B1194" s="14" t="s">
        <v>212</v>
      </c>
      <c r="C1194" s="14">
        <v>811186367</v>
      </c>
      <c r="D1194" s="17" t="s">
        <v>31</v>
      </c>
      <c r="E1194" s="23" t="s">
        <v>32</v>
      </c>
      <c r="F1194" s="23" t="s">
        <v>33</v>
      </c>
      <c r="G1194" s="15">
        <v>271</v>
      </c>
      <c r="H1194" s="24" t="s">
        <v>23</v>
      </c>
      <c r="I1194" s="12">
        <v>0.97</v>
      </c>
      <c r="J1194" s="17" t="s">
        <v>17</v>
      </c>
    </row>
    <row r="1195" spans="1:10" ht="14.4" x14ac:dyDescent="0.3">
      <c r="A1195" s="14" t="s">
        <v>3024</v>
      </c>
      <c r="B1195" s="13" t="s">
        <v>685</v>
      </c>
      <c r="C1195" s="14">
        <v>812865999</v>
      </c>
      <c r="D1195" s="14" t="s">
        <v>1566</v>
      </c>
      <c r="E1195" s="16" t="s">
        <v>1596</v>
      </c>
      <c r="F1195" s="16" t="s">
        <v>1597</v>
      </c>
      <c r="G1195" s="15">
        <v>219</v>
      </c>
      <c r="H1195" s="14" t="s">
        <v>23</v>
      </c>
      <c r="I1195" s="12">
        <v>1.02</v>
      </c>
      <c r="J1195" s="14" t="s">
        <v>637</v>
      </c>
    </row>
    <row r="1196" spans="1:10" ht="14.4" x14ac:dyDescent="0.3">
      <c r="A1196" s="17" t="s">
        <v>2072</v>
      </c>
      <c r="B1196" s="14" t="s">
        <v>685</v>
      </c>
      <c r="C1196" s="14">
        <v>812865999</v>
      </c>
      <c r="D1196" s="17" t="s">
        <v>1566</v>
      </c>
      <c r="E1196" s="16" t="s">
        <v>1596</v>
      </c>
      <c r="F1196" s="16" t="s">
        <v>1597</v>
      </c>
      <c r="G1196" s="15">
        <v>219</v>
      </c>
      <c r="H1196" s="24" t="s">
        <v>23</v>
      </c>
      <c r="I1196" s="12">
        <v>1.02</v>
      </c>
      <c r="J1196" s="17" t="s">
        <v>637</v>
      </c>
    </row>
    <row r="1197" spans="1:10" ht="14.4" x14ac:dyDescent="0.3">
      <c r="A1197" s="14" t="s">
        <v>2577</v>
      </c>
      <c r="B1197" s="13" t="s">
        <v>584</v>
      </c>
      <c r="C1197" s="14">
        <v>813927653</v>
      </c>
      <c r="D1197" s="14" t="s">
        <v>59</v>
      </c>
      <c r="E1197" s="16" t="s">
        <v>1604</v>
      </c>
      <c r="F1197" s="16" t="s">
        <v>1605</v>
      </c>
      <c r="G1197" s="15">
        <v>2097</v>
      </c>
      <c r="H1197" s="14" t="s">
        <v>60</v>
      </c>
      <c r="I1197" s="12">
        <v>1.0669999999999999</v>
      </c>
      <c r="J1197" s="14" t="s">
        <v>17</v>
      </c>
    </row>
    <row r="1198" spans="1:10" ht="14.4" x14ac:dyDescent="0.3">
      <c r="A1198" s="14" t="s">
        <v>2363</v>
      </c>
      <c r="B1198" s="13" t="s">
        <v>307</v>
      </c>
      <c r="C1198" s="14">
        <v>815326909</v>
      </c>
      <c r="D1198" s="14" t="s">
        <v>1566</v>
      </c>
      <c r="E1198" s="16" t="s">
        <v>1596</v>
      </c>
      <c r="F1198" s="16" t="s">
        <v>1597</v>
      </c>
      <c r="G1198" s="15">
        <v>212</v>
      </c>
      <c r="H1198" s="14" t="s">
        <v>23</v>
      </c>
      <c r="I1198" s="12">
        <v>0.98939999999999995</v>
      </c>
      <c r="J1198" s="14" t="s">
        <v>17</v>
      </c>
    </row>
    <row r="1199" spans="1:10" ht="14.4" x14ac:dyDescent="0.3">
      <c r="A1199" s="17" t="s">
        <v>1768</v>
      </c>
      <c r="B1199" s="14" t="s">
        <v>307</v>
      </c>
      <c r="C1199" s="14">
        <v>815326909</v>
      </c>
      <c r="D1199" s="17" t="s">
        <v>1566</v>
      </c>
      <c r="E1199" s="16" t="s">
        <v>1596</v>
      </c>
      <c r="F1199" s="16" t="s">
        <v>1597</v>
      </c>
      <c r="G1199" s="15">
        <v>212</v>
      </c>
      <c r="H1199" s="24" t="s">
        <v>23</v>
      </c>
      <c r="I1199" s="12">
        <v>0.98939999999999995</v>
      </c>
      <c r="J1199" s="17" t="s">
        <v>17</v>
      </c>
    </row>
    <row r="1200" spans="1:10" ht="14.4" x14ac:dyDescent="0.3">
      <c r="A1200" s="14" t="s">
        <v>2709</v>
      </c>
      <c r="B1200" s="13" t="s">
        <v>852</v>
      </c>
      <c r="C1200" s="14">
        <v>816595393</v>
      </c>
      <c r="D1200" s="14" t="s">
        <v>43</v>
      </c>
      <c r="E1200" s="14" t="s">
        <v>44</v>
      </c>
      <c r="F1200" s="14" t="s">
        <v>45</v>
      </c>
      <c r="G1200" s="15">
        <v>108</v>
      </c>
      <c r="H1200" s="14" t="s">
        <v>46</v>
      </c>
      <c r="I1200" s="12">
        <v>1</v>
      </c>
      <c r="J1200" s="14" t="s">
        <v>637</v>
      </c>
    </row>
    <row r="1201" spans="1:10" ht="14.4" x14ac:dyDescent="0.3">
      <c r="A1201" s="14" t="s">
        <v>2595</v>
      </c>
      <c r="B1201" s="13" t="s">
        <v>784</v>
      </c>
      <c r="C1201" s="14">
        <v>818842319</v>
      </c>
      <c r="D1201" s="14" t="s">
        <v>29</v>
      </c>
      <c r="E1201" s="16" t="s">
        <v>1600</v>
      </c>
      <c r="F1201" s="16" t="s">
        <v>1601</v>
      </c>
      <c r="G1201" s="15">
        <v>214</v>
      </c>
      <c r="H1201" s="14" t="s">
        <v>23</v>
      </c>
      <c r="I1201" s="12">
        <v>1</v>
      </c>
      <c r="J1201" s="14" t="s">
        <v>637</v>
      </c>
    </row>
    <row r="1202" spans="1:10" ht="14.4" x14ac:dyDescent="0.3">
      <c r="A1202" s="17" t="s">
        <v>1874</v>
      </c>
      <c r="B1202" s="14" t="s">
        <v>784</v>
      </c>
      <c r="C1202" s="14">
        <v>818842319</v>
      </c>
      <c r="D1202" s="17" t="s">
        <v>29</v>
      </c>
      <c r="E1202" s="16" t="s">
        <v>1600</v>
      </c>
      <c r="F1202" s="16" t="s">
        <v>1601</v>
      </c>
      <c r="G1202" s="15">
        <v>214</v>
      </c>
      <c r="H1202" s="24" t="s">
        <v>23</v>
      </c>
      <c r="I1202" s="12">
        <v>1</v>
      </c>
      <c r="J1202" s="17" t="s">
        <v>637</v>
      </c>
    </row>
    <row r="1203" spans="1:10" ht="14.4" x14ac:dyDescent="0.3">
      <c r="A1203" s="14" t="s">
        <v>2540</v>
      </c>
      <c r="B1203" s="13" t="s">
        <v>807</v>
      </c>
      <c r="C1203" s="14">
        <v>819358521</v>
      </c>
      <c r="D1203" s="14" t="s">
        <v>1566</v>
      </c>
      <c r="E1203" s="16" t="s">
        <v>1596</v>
      </c>
      <c r="F1203" s="16" t="s">
        <v>1597</v>
      </c>
      <c r="G1203" s="15">
        <v>104</v>
      </c>
      <c r="H1203" s="14" t="s">
        <v>23</v>
      </c>
      <c r="I1203" s="12">
        <v>1</v>
      </c>
      <c r="J1203" s="14" t="s">
        <v>637</v>
      </c>
    </row>
    <row r="1204" spans="1:10" ht="14.4" x14ac:dyDescent="0.3">
      <c r="A1204" s="17" t="s">
        <v>1849</v>
      </c>
      <c r="B1204" s="14" t="s">
        <v>807</v>
      </c>
      <c r="C1204" s="14">
        <v>819358521</v>
      </c>
      <c r="D1204" s="17" t="s">
        <v>1566</v>
      </c>
      <c r="E1204" s="16" t="s">
        <v>1596</v>
      </c>
      <c r="F1204" s="16" t="s">
        <v>1597</v>
      </c>
      <c r="G1204" s="15">
        <v>104</v>
      </c>
      <c r="H1204" s="24" t="s">
        <v>23</v>
      </c>
      <c r="I1204" s="12">
        <v>1</v>
      </c>
      <c r="J1204" s="17" t="s">
        <v>637</v>
      </c>
    </row>
    <row r="1205" spans="1:10" ht="14.4" x14ac:dyDescent="0.3">
      <c r="A1205" s="14" t="s">
        <v>2219</v>
      </c>
      <c r="B1205" s="13" t="s">
        <v>1006</v>
      </c>
      <c r="C1205" s="14">
        <v>819854431</v>
      </c>
      <c r="D1205" s="14" t="s">
        <v>39</v>
      </c>
      <c r="E1205" s="16" t="s">
        <v>1598</v>
      </c>
      <c r="F1205" s="16" t="s">
        <v>1599</v>
      </c>
      <c r="G1205" s="15">
        <v>215</v>
      </c>
      <c r="H1205" s="14" t="s">
        <v>23</v>
      </c>
      <c r="I1205" s="12">
        <v>1</v>
      </c>
      <c r="J1205" s="14" t="s">
        <v>637</v>
      </c>
    </row>
    <row r="1206" spans="1:10" ht="14.4" x14ac:dyDescent="0.3">
      <c r="A1206" s="14" t="s">
        <v>2855</v>
      </c>
      <c r="B1206" s="13" t="s">
        <v>646</v>
      </c>
      <c r="C1206" s="14">
        <v>820338462</v>
      </c>
      <c r="D1206" s="14" t="s">
        <v>13</v>
      </c>
      <c r="E1206" s="14" t="s">
        <v>14</v>
      </c>
      <c r="F1206" s="14" t="s">
        <v>15</v>
      </c>
      <c r="G1206" s="15">
        <v>1200</v>
      </c>
      <c r="H1206" s="14" t="s">
        <v>16</v>
      </c>
      <c r="I1206" s="12">
        <v>1.1000000000000001</v>
      </c>
      <c r="J1206" s="14" t="s">
        <v>637</v>
      </c>
    </row>
    <row r="1207" spans="1:10" ht="14.4" x14ac:dyDescent="0.3">
      <c r="A1207" s="14" t="s">
        <v>2584</v>
      </c>
      <c r="B1207" s="13" t="s">
        <v>270</v>
      </c>
      <c r="C1207" s="14">
        <v>820438076</v>
      </c>
      <c r="D1207" s="14" t="s">
        <v>43</v>
      </c>
      <c r="E1207" s="14" t="s">
        <v>44</v>
      </c>
      <c r="F1207" s="14" t="s">
        <v>45</v>
      </c>
      <c r="G1207" s="15">
        <v>108</v>
      </c>
      <c r="H1207" s="14" t="s">
        <v>46</v>
      </c>
      <c r="I1207" s="12">
        <v>0.97</v>
      </c>
      <c r="J1207" s="14" t="s">
        <v>17</v>
      </c>
    </row>
    <row r="1208" spans="1:10" ht="14.4" x14ac:dyDescent="0.3">
      <c r="A1208" s="14" t="s">
        <v>2828</v>
      </c>
      <c r="B1208" s="13" t="s">
        <v>593</v>
      </c>
      <c r="C1208" s="14">
        <v>820481295</v>
      </c>
      <c r="D1208" s="14" t="s">
        <v>59</v>
      </c>
      <c r="E1208" s="16" t="s">
        <v>1604</v>
      </c>
      <c r="F1208" s="16" t="s">
        <v>1605</v>
      </c>
      <c r="G1208" s="15">
        <v>2110</v>
      </c>
      <c r="H1208" s="14" t="s">
        <v>60</v>
      </c>
      <c r="I1208" s="12">
        <v>1.0669999999999999</v>
      </c>
      <c r="J1208" s="14" t="s">
        <v>17</v>
      </c>
    </row>
    <row r="1209" spans="1:10" ht="14.4" x14ac:dyDescent="0.3">
      <c r="A1209" s="14" t="s">
        <v>3050</v>
      </c>
      <c r="B1209" s="13" t="s">
        <v>963</v>
      </c>
      <c r="C1209" s="14">
        <v>821836528</v>
      </c>
      <c r="D1209" s="14" t="s">
        <v>13</v>
      </c>
      <c r="E1209" s="14" t="s">
        <v>14</v>
      </c>
      <c r="F1209" s="14" t="s">
        <v>15</v>
      </c>
      <c r="G1209" s="15">
        <v>1240</v>
      </c>
      <c r="H1209" s="14" t="s">
        <v>16</v>
      </c>
      <c r="I1209" s="12">
        <v>1.1000000000000001</v>
      </c>
      <c r="J1209" s="14" t="s">
        <v>637</v>
      </c>
    </row>
    <row r="1210" spans="1:10" ht="14.4" x14ac:dyDescent="0.3">
      <c r="A1210" s="14" t="s">
        <v>2785</v>
      </c>
      <c r="B1210" s="13" t="s">
        <v>38</v>
      </c>
      <c r="C1210" s="14">
        <v>822122042</v>
      </c>
      <c r="D1210" s="14" t="s">
        <v>39</v>
      </c>
      <c r="E1210" s="16" t="s">
        <v>1598</v>
      </c>
      <c r="F1210" s="16" t="s">
        <v>1599</v>
      </c>
      <c r="G1210" s="15">
        <v>216</v>
      </c>
      <c r="H1210" s="14" t="s">
        <v>23</v>
      </c>
      <c r="I1210" s="12">
        <v>0.97</v>
      </c>
      <c r="J1210" s="14" t="s">
        <v>17</v>
      </c>
    </row>
    <row r="1211" spans="1:10" ht="14.4" x14ac:dyDescent="0.3">
      <c r="A1211" s="17" t="s">
        <v>1977</v>
      </c>
      <c r="B1211" s="14" t="s">
        <v>38</v>
      </c>
      <c r="C1211" s="14">
        <v>822122042</v>
      </c>
      <c r="D1211" s="17" t="s">
        <v>39</v>
      </c>
      <c r="E1211" s="16" t="s">
        <v>1598</v>
      </c>
      <c r="F1211" s="16" t="s">
        <v>1599</v>
      </c>
      <c r="G1211" s="15">
        <v>216</v>
      </c>
      <c r="H1211" s="24" t="s">
        <v>23</v>
      </c>
      <c r="I1211" s="12">
        <v>0.97</v>
      </c>
      <c r="J1211" s="17" t="s">
        <v>17</v>
      </c>
    </row>
    <row r="1212" spans="1:10" ht="14.4" x14ac:dyDescent="0.3">
      <c r="A1212" s="14" t="s">
        <v>2314</v>
      </c>
      <c r="B1212" s="13" t="s">
        <v>137</v>
      </c>
      <c r="C1212" s="14">
        <v>822198747</v>
      </c>
      <c r="D1212" s="14" t="s">
        <v>43</v>
      </c>
      <c r="E1212" s="14" t="s">
        <v>44</v>
      </c>
      <c r="F1212" s="14" t="s">
        <v>45</v>
      </c>
      <c r="G1212" s="15">
        <v>104</v>
      </c>
      <c r="H1212" s="14" t="s">
        <v>46</v>
      </c>
      <c r="I1212" s="12">
        <v>0.97</v>
      </c>
      <c r="J1212" s="14" t="s">
        <v>17</v>
      </c>
    </row>
    <row r="1213" spans="1:10" ht="14.4" x14ac:dyDescent="0.3">
      <c r="A1213" s="14" t="s">
        <v>2422</v>
      </c>
      <c r="B1213" s="13" t="s">
        <v>1012</v>
      </c>
      <c r="C1213" s="14">
        <v>822832314</v>
      </c>
      <c r="D1213" s="14" t="s">
        <v>35</v>
      </c>
      <c r="E1213" s="14" t="s">
        <v>36</v>
      </c>
      <c r="F1213" s="14" t="s">
        <v>26</v>
      </c>
      <c r="G1213" s="15">
        <v>510</v>
      </c>
      <c r="H1213" s="14" t="s">
        <v>37</v>
      </c>
      <c r="I1213" s="12">
        <v>1.02</v>
      </c>
      <c r="J1213" s="14" t="s">
        <v>637</v>
      </c>
    </row>
    <row r="1214" spans="1:10" ht="14.4" x14ac:dyDescent="0.3">
      <c r="A1214" s="14" t="s">
        <v>2821</v>
      </c>
      <c r="B1214" s="13" t="s">
        <v>716</v>
      </c>
      <c r="C1214" s="14">
        <v>823107986</v>
      </c>
      <c r="D1214" s="14" t="s">
        <v>39</v>
      </c>
      <c r="E1214" s="16" t="s">
        <v>1598</v>
      </c>
      <c r="F1214" s="16" t="s">
        <v>1599</v>
      </c>
      <c r="G1214" s="15">
        <v>200</v>
      </c>
      <c r="H1214" s="14" t="s">
        <v>23</v>
      </c>
      <c r="I1214" s="12">
        <v>1</v>
      </c>
      <c r="J1214" s="14" t="s">
        <v>637</v>
      </c>
    </row>
    <row r="1215" spans="1:10" ht="14.4" x14ac:dyDescent="0.3">
      <c r="A1215" s="17" t="s">
        <v>1992</v>
      </c>
      <c r="B1215" s="14" t="s">
        <v>716</v>
      </c>
      <c r="C1215" s="14">
        <v>823107986</v>
      </c>
      <c r="D1215" s="17" t="s">
        <v>39</v>
      </c>
      <c r="E1215" s="16" t="s">
        <v>1598</v>
      </c>
      <c r="F1215" s="16" t="s">
        <v>1599</v>
      </c>
      <c r="G1215" s="15">
        <v>200</v>
      </c>
      <c r="H1215" s="24" t="s">
        <v>23</v>
      </c>
      <c r="I1215" s="12">
        <v>1</v>
      </c>
      <c r="J1215" s="17" t="s">
        <v>637</v>
      </c>
    </row>
    <row r="1216" spans="1:10" ht="14.4" x14ac:dyDescent="0.3">
      <c r="A1216" s="14" t="s">
        <v>3042</v>
      </c>
      <c r="B1216" s="13" t="s">
        <v>846</v>
      </c>
      <c r="C1216" s="14">
        <v>823927300</v>
      </c>
      <c r="D1216" s="14" t="s">
        <v>31</v>
      </c>
      <c r="E1216" s="14" t="s">
        <v>32</v>
      </c>
      <c r="F1216" s="14" t="s">
        <v>33</v>
      </c>
      <c r="G1216" s="15">
        <v>265</v>
      </c>
      <c r="H1216" s="14" t="s">
        <v>23</v>
      </c>
      <c r="I1216" s="12">
        <v>1</v>
      </c>
      <c r="J1216" s="14" t="s">
        <v>637</v>
      </c>
    </row>
    <row r="1217" spans="1:10" ht="14.4" x14ac:dyDescent="0.3">
      <c r="A1217" s="14" t="s">
        <v>2386</v>
      </c>
      <c r="B1217" s="13" t="s">
        <v>719</v>
      </c>
      <c r="C1217" s="14">
        <v>825010205</v>
      </c>
      <c r="D1217" s="14" t="s">
        <v>20</v>
      </c>
      <c r="E1217" s="14" t="s">
        <v>21</v>
      </c>
      <c r="F1217" s="14" t="s">
        <v>22</v>
      </c>
      <c r="G1217" s="15">
        <v>105</v>
      </c>
      <c r="H1217" s="14" t="s">
        <v>23</v>
      </c>
      <c r="I1217" s="12">
        <v>1</v>
      </c>
      <c r="J1217" s="14" t="s">
        <v>637</v>
      </c>
    </row>
    <row r="1218" spans="1:10" ht="14.4" x14ac:dyDescent="0.3">
      <c r="A1218" s="17" t="s">
        <v>1786</v>
      </c>
      <c r="B1218" s="14" t="s">
        <v>719</v>
      </c>
      <c r="C1218" s="14">
        <v>825010205</v>
      </c>
      <c r="D1218" s="17" t="s">
        <v>20</v>
      </c>
      <c r="E1218" s="23" t="s">
        <v>21</v>
      </c>
      <c r="F1218" s="23" t="s">
        <v>22</v>
      </c>
      <c r="G1218" s="15">
        <v>105</v>
      </c>
      <c r="H1218" s="24" t="s">
        <v>23</v>
      </c>
      <c r="I1218" s="12">
        <v>1</v>
      </c>
      <c r="J1218" s="17" t="s">
        <v>637</v>
      </c>
    </row>
    <row r="1219" spans="1:10" ht="14.4" x14ac:dyDescent="0.3">
      <c r="A1219" s="14" t="s">
        <v>2570</v>
      </c>
      <c r="B1219" s="13" t="s">
        <v>321</v>
      </c>
      <c r="C1219" s="14">
        <v>825855672</v>
      </c>
      <c r="D1219" s="14" t="s">
        <v>59</v>
      </c>
      <c r="E1219" s="16" t="s">
        <v>1604</v>
      </c>
      <c r="F1219" s="16" t="s">
        <v>1605</v>
      </c>
      <c r="G1219" s="15">
        <v>2037</v>
      </c>
      <c r="H1219" s="14" t="s">
        <v>60</v>
      </c>
      <c r="I1219" s="12">
        <v>1.0669999999999999</v>
      </c>
      <c r="J1219" s="14" t="s">
        <v>17</v>
      </c>
    </row>
    <row r="1220" spans="1:10" ht="14.4" x14ac:dyDescent="0.3">
      <c r="A1220" s="14" t="s">
        <v>2900</v>
      </c>
      <c r="B1220" s="13" t="s">
        <v>1013</v>
      </c>
      <c r="C1220" s="14">
        <v>827722601</v>
      </c>
      <c r="D1220" s="14" t="s">
        <v>31</v>
      </c>
      <c r="E1220" s="14" t="s">
        <v>32</v>
      </c>
      <c r="F1220" s="14" t="s">
        <v>33</v>
      </c>
      <c r="G1220" s="15">
        <v>263</v>
      </c>
      <c r="H1220" s="14" t="s">
        <v>23</v>
      </c>
      <c r="I1220" s="12">
        <v>1</v>
      </c>
      <c r="J1220" s="14" t="s">
        <v>637</v>
      </c>
    </row>
    <row r="1221" spans="1:10" ht="14.4" x14ac:dyDescent="0.3">
      <c r="A1221" s="14" t="s">
        <v>2134</v>
      </c>
      <c r="B1221" s="13" t="s">
        <v>225</v>
      </c>
      <c r="C1221" s="14">
        <v>828268326</v>
      </c>
      <c r="D1221" s="14" t="s">
        <v>13</v>
      </c>
      <c r="E1221" s="14" t="s">
        <v>14</v>
      </c>
      <c r="F1221" s="14" t="s">
        <v>15</v>
      </c>
      <c r="G1221" s="15">
        <v>1301</v>
      </c>
      <c r="H1221" s="14" t="s">
        <v>16</v>
      </c>
      <c r="I1221" s="12">
        <v>1.0669999999999999</v>
      </c>
      <c r="J1221" s="14" t="s">
        <v>17</v>
      </c>
    </row>
    <row r="1222" spans="1:10" ht="14.4" x14ac:dyDescent="0.3">
      <c r="A1222" s="14" t="s">
        <v>2969</v>
      </c>
      <c r="B1222" s="13" t="s">
        <v>317</v>
      </c>
      <c r="C1222" s="14">
        <v>828778107</v>
      </c>
      <c r="D1222" s="14" t="s">
        <v>35</v>
      </c>
      <c r="E1222" s="14" t="s">
        <v>36</v>
      </c>
      <c r="F1222" s="14" t="s">
        <v>26</v>
      </c>
      <c r="G1222" s="15">
        <v>516</v>
      </c>
      <c r="H1222" s="14" t="s">
        <v>37</v>
      </c>
      <c r="I1222" s="12">
        <v>0.98939999999999995</v>
      </c>
      <c r="J1222" s="14" t="s">
        <v>17</v>
      </c>
    </row>
    <row r="1223" spans="1:10" ht="14.4" x14ac:dyDescent="0.3">
      <c r="A1223" s="14" t="s">
        <v>2135</v>
      </c>
      <c r="B1223" s="13" t="s">
        <v>345</v>
      </c>
      <c r="C1223" s="14">
        <v>829297741</v>
      </c>
      <c r="D1223" s="14" t="s">
        <v>31</v>
      </c>
      <c r="E1223" s="14" t="s">
        <v>32</v>
      </c>
      <c r="F1223" s="14" t="s">
        <v>33</v>
      </c>
      <c r="G1223" s="15">
        <v>270</v>
      </c>
      <c r="H1223" s="14" t="s">
        <v>23</v>
      </c>
      <c r="I1223" s="12">
        <v>0.97</v>
      </c>
      <c r="J1223" s="14" t="s">
        <v>17</v>
      </c>
    </row>
    <row r="1224" spans="1:10" ht="14.4" x14ac:dyDescent="0.3">
      <c r="A1224" s="17" t="s">
        <v>1647</v>
      </c>
      <c r="B1224" s="14" t="s">
        <v>345</v>
      </c>
      <c r="C1224" s="14">
        <v>829297741</v>
      </c>
      <c r="D1224" s="17" t="s">
        <v>31</v>
      </c>
      <c r="E1224" s="23" t="s">
        <v>32</v>
      </c>
      <c r="F1224" s="23" t="s">
        <v>33</v>
      </c>
      <c r="G1224" s="15">
        <v>270</v>
      </c>
      <c r="H1224" s="24" t="s">
        <v>23</v>
      </c>
      <c r="I1224" s="12">
        <v>0.97</v>
      </c>
      <c r="J1224" s="17" t="s">
        <v>17</v>
      </c>
    </row>
    <row r="1225" spans="1:10" ht="14.4" x14ac:dyDescent="0.3">
      <c r="A1225" s="14" t="s">
        <v>2667</v>
      </c>
      <c r="B1225" s="13" t="s">
        <v>135</v>
      </c>
      <c r="C1225" s="14">
        <v>830303302</v>
      </c>
      <c r="D1225" s="14" t="s">
        <v>13</v>
      </c>
      <c r="E1225" s="14" t="s">
        <v>14</v>
      </c>
      <c r="F1225" s="14" t="s">
        <v>15</v>
      </c>
      <c r="G1225" s="15">
        <v>1297</v>
      </c>
      <c r="H1225" s="14" t="s">
        <v>16</v>
      </c>
      <c r="I1225" s="12">
        <v>1.0669999999999999</v>
      </c>
      <c r="J1225" s="14" t="s">
        <v>17</v>
      </c>
    </row>
    <row r="1226" spans="1:10" ht="14.4" x14ac:dyDescent="0.3">
      <c r="A1226" s="17" t="s">
        <v>1685</v>
      </c>
      <c r="B1226" s="14" t="s">
        <v>1567</v>
      </c>
      <c r="C1226" s="14">
        <v>836157394</v>
      </c>
      <c r="D1226" s="17" t="s">
        <v>1566</v>
      </c>
      <c r="E1226" s="16" t="s">
        <v>1596</v>
      </c>
      <c r="F1226" s="16" t="s">
        <v>1597</v>
      </c>
      <c r="G1226" s="15">
        <v>213</v>
      </c>
      <c r="H1226" s="24" t="s">
        <v>23</v>
      </c>
      <c r="I1226" s="12">
        <v>1.02</v>
      </c>
      <c r="J1226" s="17" t="s">
        <v>637</v>
      </c>
    </row>
    <row r="1227" spans="1:10" ht="14.4" x14ac:dyDescent="0.3">
      <c r="A1227" s="14" t="s">
        <v>2166</v>
      </c>
      <c r="B1227" s="13" t="s">
        <v>565</v>
      </c>
      <c r="C1227" s="14">
        <v>836535966</v>
      </c>
      <c r="D1227" s="14" t="s">
        <v>39</v>
      </c>
      <c r="E1227" s="16" t="s">
        <v>1598</v>
      </c>
      <c r="F1227" s="16" t="s">
        <v>1599</v>
      </c>
      <c r="G1227" s="15">
        <v>210</v>
      </c>
      <c r="H1227" s="14" t="s">
        <v>23</v>
      </c>
      <c r="I1227" s="12">
        <v>0.97</v>
      </c>
      <c r="J1227" s="14" t="s">
        <v>17</v>
      </c>
    </row>
    <row r="1228" spans="1:10" ht="14.4" x14ac:dyDescent="0.3">
      <c r="A1228" s="17" t="s">
        <v>1686</v>
      </c>
      <c r="B1228" s="14" t="s">
        <v>565</v>
      </c>
      <c r="C1228" s="14">
        <v>836535966</v>
      </c>
      <c r="D1228" s="17" t="s">
        <v>39</v>
      </c>
      <c r="E1228" s="16" t="s">
        <v>1598</v>
      </c>
      <c r="F1228" s="16" t="s">
        <v>1599</v>
      </c>
      <c r="G1228" s="15">
        <v>210</v>
      </c>
      <c r="H1228" s="24" t="s">
        <v>23</v>
      </c>
      <c r="I1228" s="12">
        <v>0.97</v>
      </c>
      <c r="J1228" s="17" t="s">
        <v>17</v>
      </c>
    </row>
    <row r="1229" spans="1:10" ht="14.4" x14ac:dyDescent="0.3">
      <c r="A1229" s="14" t="s">
        <v>2241</v>
      </c>
      <c r="B1229" s="13" t="s">
        <v>960</v>
      </c>
      <c r="C1229" s="14">
        <v>837141303</v>
      </c>
      <c r="D1229" s="14" t="s">
        <v>29</v>
      </c>
      <c r="E1229" s="16" t="s">
        <v>1600</v>
      </c>
      <c r="F1229" s="16" t="s">
        <v>1601</v>
      </c>
      <c r="G1229" s="15">
        <v>204</v>
      </c>
      <c r="H1229" s="14" t="s">
        <v>23</v>
      </c>
      <c r="I1229" s="12">
        <v>1</v>
      </c>
      <c r="J1229" s="14" t="s">
        <v>637</v>
      </c>
    </row>
    <row r="1230" spans="1:10" ht="14.4" x14ac:dyDescent="0.3">
      <c r="A1230" s="14" t="s">
        <v>2436</v>
      </c>
      <c r="B1230" s="13" t="s">
        <v>331</v>
      </c>
      <c r="C1230" s="14">
        <v>837572176</v>
      </c>
      <c r="D1230" s="14" t="s">
        <v>13</v>
      </c>
      <c r="E1230" s="14" t="s">
        <v>14</v>
      </c>
      <c r="F1230" s="14" t="s">
        <v>15</v>
      </c>
      <c r="G1230" s="15">
        <v>1207</v>
      </c>
      <c r="H1230" s="14" t="s">
        <v>16</v>
      </c>
      <c r="I1230" s="12">
        <v>1.0669999999999999</v>
      </c>
      <c r="J1230" s="14" t="s">
        <v>17</v>
      </c>
    </row>
    <row r="1231" spans="1:10" ht="14.4" x14ac:dyDescent="0.3">
      <c r="A1231" s="14" t="s">
        <v>2448</v>
      </c>
      <c r="B1231" s="13" t="s">
        <v>331</v>
      </c>
      <c r="C1231" s="14">
        <v>837572176</v>
      </c>
      <c r="D1231" s="14" t="s">
        <v>13</v>
      </c>
      <c r="E1231" s="14" t="s">
        <v>14</v>
      </c>
      <c r="F1231" s="14" t="s">
        <v>15</v>
      </c>
      <c r="G1231" s="15">
        <v>1207</v>
      </c>
      <c r="H1231" s="14" t="s">
        <v>16</v>
      </c>
      <c r="I1231" s="12">
        <v>1.0669999999999999</v>
      </c>
      <c r="J1231" s="14" t="s">
        <v>17</v>
      </c>
    </row>
    <row r="1232" spans="1:10" ht="14.4" x14ac:dyDescent="0.3">
      <c r="A1232" s="14" t="s">
        <v>2630</v>
      </c>
      <c r="B1232" s="13" t="s">
        <v>609</v>
      </c>
      <c r="C1232" s="14">
        <v>837983695</v>
      </c>
      <c r="D1232" s="14" t="s">
        <v>29</v>
      </c>
      <c r="E1232" s="16" t="s">
        <v>1600</v>
      </c>
      <c r="F1232" s="16" t="s">
        <v>1601</v>
      </c>
      <c r="G1232" s="15">
        <v>212</v>
      </c>
      <c r="H1232" s="14" t="s">
        <v>23</v>
      </c>
      <c r="I1232" s="12">
        <v>0.97</v>
      </c>
      <c r="J1232" s="14" t="s">
        <v>17</v>
      </c>
    </row>
    <row r="1233" spans="1:10" ht="14.4" x14ac:dyDescent="0.3">
      <c r="A1233" s="17" t="s">
        <v>1900</v>
      </c>
      <c r="B1233" s="14" t="s">
        <v>609</v>
      </c>
      <c r="C1233" s="14">
        <v>837983695</v>
      </c>
      <c r="D1233" s="17" t="s">
        <v>29</v>
      </c>
      <c r="E1233" s="16" t="s">
        <v>1600</v>
      </c>
      <c r="F1233" s="16" t="s">
        <v>1601</v>
      </c>
      <c r="G1233" s="15">
        <v>212</v>
      </c>
      <c r="H1233" s="24" t="s">
        <v>23</v>
      </c>
      <c r="I1233" s="12">
        <v>0.97</v>
      </c>
      <c r="J1233" s="17" t="s">
        <v>17</v>
      </c>
    </row>
    <row r="1234" spans="1:10" ht="14.4" x14ac:dyDescent="0.3">
      <c r="A1234" s="14" t="s">
        <v>2650</v>
      </c>
      <c r="B1234" s="13" t="s">
        <v>411</v>
      </c>
      <c r="C1234" s="14">
        <v>837997718</v>
      </c>
      <c r="D1234" s="14" t="s">
        <v>29</v>
      </c>
      <c r="E1234" s="16" t="s">
        <v>1600</v>
      </c>
      <c r="F1234" s="16" t="s">
        <v>1601</v>
      </c>
      <c r="G1234" s="15">
        <v>214</v>
      </c>
      <c r="H1234" s="14" t="s">
        <v>23</v>
      </c>
      <c r="I1234" s="12">
        <v>0.97</v>
      </c>
      <c r="J1234" s="14" t="s">
        <v>17</v>
      </c>
    </row>
    <row r="1235" spans="1:10" ht="14.4" x14ac:dyDescent="0.3">
      <c r="A1235" s="17" t="s">
        <v>1914</v>
      </c>
      <c r="B1235" s="14" t="s">
        <v>411</v>
      </c>
      <c r="C1235" s="14">
        <v>837997718</v>
      </c>
      <c r="D1235" s="17" t="s">
        <v>29</v>
      </c>
      <c r="E1235" s="16" t="s">
        <v>1600</v>
      </c>
      <c r="F1235" s="16" t="s">
        <v>1601</v>
      </c>
      <c r="G1235" s="15">
        <v>214</v>
      </c>
      <c r="H1235" s="24" t="s">
        <v>23</v>
      </c>
      <c r="I1235" s="12">
        <v>0.97</v>
      </c>
      <c r="J1235" s="17" t="s">
        <v>17</v>
      </c>
    </row>
    <row r="1236" spans="1:10" ht="14.4" x14ac:dyDescent="0.3">
      <c r="A1236" s="14" t="s">
        <v>2478</v>
      </c>
      <c r="B1236" s="13" t="s">
        <v>416</v>
      </c>
      <c r="C1236" s="14">
        <v>838039031</v>
      </c>
      <c r="D1236" s="14" t="s">
        <v>43</v>
      </c>
      <c r="E1236" s="14" t="s">
        <v>44</v>
      </c>
      <c r="F1236" s="14" t="s">
        <v>45</v>
      </c>
      <c r="G1236" s="15">
        <v>100</v>
      </c>
      <c r="H1236" s="14" t="s">
        <v>46</v>
      </c>
      <c r="I1236" s="12">
        <v>0.97</v>
      </c>
      <c r="J1236" s="14" t="s">
        <v>17</v>
      </c>
    </row>
    <row r="1237" spans="1:10" ht="14.4" x14ac:dyDescent="0.3">
      <c r="A1237" s="14" t="s">
        <v>2771</v>
      </c>
      <c r="B1237" s="13" t="s">
        <v>188</v>
      </c>
      <c r="C1237" s="14">
        <v>839617301</v>
      </c>
      <c r="D1237" s="14" t="s">
        <v>59</v>
      </c>
      <c r="E1237" s="16" t="s">
        <v>1604</v>
      </c>
      <c r="F1237" s="16" t="s">
        <v>1605</v>
      </c>
      <c r="G1237" s="15">
        <v>2009</v>
      </c>
      <c r="H1237" s="14" t="s">
        <v>60</v>
      </c>
      <c r="I1237" s="12">
        <v>1.0669999999999999</v>
      </c>
      <c r="J1237" s="14" t="s">
        <v>17</v>
      </c>
    </row>
    <row r="1238" spans="1:10" ht="14.4" x14ac:dyDescent="0.3">
      <c r="A1238" s="14" t="s">
        <v>2857</v>
      </c>
      <c r="B1238" s="13" t="s">
        <v>402</v>
      </c>
      <c r="C1238" s="14">
        <v>840403430</v>
      </c>
      <c r="D1238" s="14" t="s">
        <v>59</v>
      </c>
      <c r="E1238" s="16" t="s">
        <v>1604</v>
      </c>
      <c r="F1238" s="16" t="s">
        <v>1605</v>
      </c>
      <c r="G1238" s="15">
        <v>2184</v>
      </c>
      <c r="H1238" s="14" t="s">
        <v>60</v>
      </c>
      <c r="I1238" s="12">
        <v>1.0669999999999999</v>
      </c>
      <c r="J1238" s="14" t="s">
        <v>17</v>
      </c>
    </row>
    <row r="1239" spans="1:10" ht="14.4" x14ac:dyDescent="0.3">
      <c r="A1239" s="14" t="s">
        <v>2979</v>
      </c>
      <c r="B1239" s="13" t="s">
        <v>391</v>
      </c>
      <c r="C1239" s="14">
        <v>840680192</v>
      </c>
      <c r="D1239" s="14" t="s">
        <v>29</v>
      </c>
      <c r="E1239" s="16" t="s">
        <v>1600</v>
      </c>
      <c r="F1239" s="16" t="s">
        <v>1601</v>
      </c>
      <c r="G1239" s="15">
        <v>210</v>
      </c>
      <c r="H1239" s="14" t="s">
        <v>23</v>
      </c>
      <c r="I1239" s="12">
        <v>0.97</v>
      </c>
      <c r="J1239" s="14" t="s">
        <v>17</v>
      </c>
    </row>
    <row r="1240" spans="1:10" ht="14.4" x14ac:dyDescent="0.3">
      <c r="A1240" s="17" t="s">
        <v>2054</v>
      </c>
      <c r="B1240" s="14" t="s">
        <v>391</v>
      </c>
      <c r="C1240" s="14">
        <v>840680192</v>
      </c>
      <c r="D1240" s="17" t="s">
        <v>29</v>
      </c>
      <c r="E1240" s="16" t="s">
        <v>1600</v>
      </c>
      <c r="F1240" s="16" t="s">
        <v>1601</v>
      </c>
      <c r="G1240" s="15">
        <v>210</v>
      </c>
      <c r="H1240" s="24" t="s">
        <v>23</v>
      </c>
      <c r="I1240" s="12">
        <v>0.97</v>
      </c>
      <c r="J1240" s="17" t="s">
        <v>17</v>
      </c>
    </row>
    <row r="1241" spans="1:10" ht="14.4" x14ac:dyDescent="0.3">
      <c r="A1241" s="14" t="s">
        <v>2731</v>
      </c>
      <c r="B1241" s="13" t="s">
        <v>254</v>
      </c>
      <c r="C1241" s="14">
        <v>841101167</v>
      </c>
      <c r="D1241" s="14" t="s">
        <v>43</v>
      </c>
      <c r="E1241" s="14" t="s">
        <v>44</v>
      </c>
      <c r="F1241" s="14" t="s">
        <v>45</v>
      </c>
      <c r="G1241" s="15">
        <v>100</v>
      </c>
      <c r="H1241" s="14" t="s">
        <v>46</v>
      </c>
      <c r="I1241" s="12">
        <v>0.97</v>
      </c>
      <c r="J1241" s="14" t="s">
        <v>17</v>
      </c>
    </row>
    <row r="1242" spans="1:10" ht="14.4" x14ac:dyDescent="0.3">
      <c r="A1242" s="14" t="s">
        <v>2858</v>
      </c>
      <c r="B1242" s="13" t="s">
        <v>159</v>
      </c>
      <c r="C1242" s="14">
        <v>843187681</v>
      </c>
      <c r="D1242" s="14" t="s">
        <v>29</v>
      </c>
      <c r="E1242" s="16" t="s">
        <v>1600</v>
      </c>
      <c r="F1242" s="16" t="s">
        <v>1601</v>
      </c>
      <c r="G1242" s="15">
        <v>210</v>
      </c>
      <c r="H1242" s="14" t="s">
        <v>23</v>
      </c>
      <c r="I1242" s="12">
        <v>0.97</v>
      </c>
      <c r="J1242" s="14" t="s">
        <v>17</v>
      </c>
    </row>
    <row r="1243" spans="1:10" ht="14.4" x14ac:dyDescent="0.3">
      <c r="A1243" s="17" t="s">
        <v>2010</v>
      </c>
      <c r="B1243" s="14" t="s">
        <v>159</v>
      </c>
      <c r="C1243" s="14">
        <v>843187681</v>
      </c>
      <c r="D1243" s="17" t="s">
        <v>29</v>
      </c>
      <c r="E1243" s="16" t="s">
        <v>1600</v>
      </c>
      <c r="F1243" s="16" t="s">
        <v>1601</v>
      </c>
      <c r="G1243" s="15">
        <v>210</v>
      </c>
      <c r="H1243" s="24" t="s">
        <v>23</v>
      </c>
      <c r="I1243" s="12">
        <v>0.97</v>
      </c>
      <c r="J1243" s="17" t="s">
        <v>17</v>
      </c>
    </row>
    <row r="1244" spans="1:10" ht="14.4" x14ac:dyDescent="0.3">
      <c r="A1244" s="14" t="s">
        <v>2501</v>
      </c>
      <c r="B1244" s="13" t="s">
        <v>653</v>
      </c>
      <c r="C1244" s="14">
        <v>844588090</v>
      </c>
      <c r="D1244" s="14" t="s">
        <v>39</v>
      </c>
      <c r="E1244" s="16" t="s">
        <v>1598</v>
      </c>
      <c r="F1244" s="16" t="s">
        <v>1599</v>
      </c>
      <c r="G1244" s="15">
        <v>220</v>
      </c>
      <c r="H1244" s="14" t="s">
        <v>23</v>
      </c>
      <c r="I1244" s="12">
        <v>1</v>
      </c>
      <c r="J1244" s="14" t="s">
        <v>637</v>
      </c>
    </row>
    <row r="1245" spans="1:10" ht="14.4" x14ac:dyDescent="0.3">
      <c r="A1245" s="17" t="s">
        <v>1828</v>
      </c>
      <c r="B1245" s="14" t="s">
        <v>653</v>
      </c>
      <c r="C1245" s="14">
        <v>844588090</v>
      </c>
      <c r="D1245" s="17" t="s">
        <v>39</v>
      </c>
      <c r="E1245" s="16" t="s">
        <v>1598</v>
      </c>
      <c r="F1245" s="16" t="s">
        <v>1599</v>
      </c>
      <c r="G1245" s="15">
        <v>220</v>
      </c>
      <c r="H1245" s="24" t="s">
        <v>23</v>
      </c>
      <c r="I1245" s="12">
        <v>1</v>
      </c>
      <c r="J1245" s="17" t="s">
        <v>637</v>
      </c>
    </row>
    <row r="1246" spans="1:10" ht="14.4" x14ac:dyDescent="0.3">
      <c r="A1246" s="14" t="s">
        <v>2188</v>
      </c>
      <c r="B1246" s="13" t="s">
        <v>374</v>
      </c>
      <c r="C1246" s="14">
        <v>844855482</v>
      </c>
      <c r="D1246" s="14" t="s">
        <v>39</v>
      </c>
      <c r="E1246" s="16" t="s">
        <v>1598</v>
      </c>
      <c r="F1246" s="16" t="s">
        <v>1599</v>
      </c>
      <c r="G1246" s="15">
        <v>217</v>
      </c>
      <c r="H1246" s="14" t="s">
        <v>23</v>
      </c>
      <c r="I1246" s="12">
        <v>0.97</v>
      </c>
      <c r="J1246" s="14" t="s">
        <v>17</v>
      </c>
    </row>
    <row r="1247" spans="1:10" ht="14.4" x14ac:dyDescent="0.3">
      <c r="A1247" s="17" t="s">
        <v>1699</v>
      </c>
      <c r="B1247" s="14" t="s">
        <v>374</v>
      </c>
      <c r="C1247" s="14">
        <v>844855482</v>
      </c>
      <c r="D1247" s="17" t="s">
        <v>39</v>
      </c>
      <c r="E1247" s="16" t="s">
        <v>1598</v>
      </c>
      <c r="F1247" s="16" t="s">
        <v>1599</v>
      </c>
      <c r="G1247" s="15">
        <v>217</v>
      </c>
      <c r="H1247" s="24" t="s">
        <v>23</v>
      </c>
      <c r="I1247" s="12">
        <v>0.97</v>
      </c>
      <c r="J1247" s="17" t="s">
        <v>17</v>
      </c>
    </row>
    <row r="1248" spans="1:10" ht="14.4" x14ac:dyDescent="0.3">
      <c r="A1248" s="14" t="s">
        <v>3124</v>
      </c>
      <c r="B1248" s="13" t="s">
        <v>190</v>
      </c>
      <c r="C1248" s="14">
        <v>845204451</v>
      </c>
      <c r="D1248" s="14" t="s">
        <v>20</v>
      </c>
      <c r="E1248" s="14" t="s">
        <v>21</v>
      </c>
      <c r="F1248" s="14" t="s">
        <v>22</v>
      </c>
      <c r="G1248" s="15">
        <v>100</v>
      </c>
      <c r="H1248" s="14" t="s">
        <v>23</v>
      </c>
      <c r="I1248" s="12">
        <v>0.97</v>
      </c>
      <c r="J1248" s="14" t="s">
        <v>17</v>
      </c>
    </row>
    <row r="1249" spans="1:10" ht="14.4" x14ac:dyDescent="0.3">
      <c r="A1249" s="17" t="s">
        <v>2125</v>
      </c>
      <c r="B1249" s="14" t="s">
        <v>190</v>
      </c>
      <c r="C1249" s="14">
        <v>845204451</v>
      </c>
      <c r="D1249" s="17" t="s">
        <v>20</v>
      </c>
      <c r="E1249" s="23" t="s">
        <v>21</v>
      </c>
      <c r="F1249" s="23" t="s">
        <v>22</v>
      </c>
      <c r="G1249" s="15">
        <v>100</v>
      </c>
      <c r="H1249" s="24" t="s">
        <v>23</v>
      </c>
      <c r="I1249" s="12">
        <v>0.97</v>
      </c>
      <c r="J1249" s="17" t="s">
        <v>17</v>
      </c>
    </row>
    <row r="1250" spans="1:10" ht="14.4" x14ac:dyDescent="0.3">
      <c r="A1250" s="14" t="s">
        <v>2561</v>
      </c>
      <c r="B1250" s="13" t="s">
        <v>376</v>
      </c>
      <c r="C1250" s="14">
        <v>846196881</v>
      </c>
      <c r="D1250" s="14" t="s">
        <v>13</v>
      </c>
      <c r="E1250" s="14" t="s">
        <v>14</v>
      </c>
      <c r="F1250" s="14" t="s">
        <v>15</v>
      </c>
      <c r="G1250" s="15">
        <v>1204</v>
      </c>
      <c r="H1250" s="14" t="s">
        <v>16</v>
      </c>
      <c r="I1250" s="12">
        <v>1.0669999999999999</v>
      </c>
      <c r="J1250" s="14" t="s">
        <v>17</v>
      </c>
    </row>
    <row r="1251" spans="1:10" ht="14.4" x14ac:dyDescent="0.3">
      <c r="A1251" s="14" t="s">
        <v>3000</v>
      </c>
      <c r="B1251" s="13" t="s">
        <v>107</v>
      </c>
      <c r="C1251" s="14">
        <v>847020933</v>
      </c>
      <c r="D1251" s="14" t="s">
        <v>1566</v>
      </c>
      <c r="E1251" s="16" t="s">
        <v>1596</v>
      </c>
      <c r="F1251" s="16" t="s">
        <v>1597</v>
      </c>
      <c r="G1251" s="15">
        <v>215</v>
      </c>
      <c r="H1251" s="14" t="s">
        <v>23</v>
      </c>
      <c r="I1251" s="12">
        <v>0.98939999999999995</v>
      </c>
      <c r="J1251" s="14" t="s">
        <v>17</v>
      </c>
    </row>
    <row r="1252" spans="1:10" ht="14.4" x14ac:dyDescent="0.3">
      <c r="A1252" s="17" t="s">
        <v>2062</v>
      </c>
      <c r="B1252" s="14" t="s">
        <v>107</v>
      </c>
      <c r="C1252" s="14">
        <v>847020933</v>
      </c>
      <c r="D1252" s="17" t="s">
        <v>1566</v>
      </c>
      <c r="E1252" s="16" t="s">
        <v>1596</v>
      </c>
      <c r="F1252" s="16" t="s">
        <v>1597</v>
      </c>
      <c r="G1252" s="15">
        <v>215</v>
      </c>
      <c r="H1252" s="24" t="s">
        <v>23</v>
      </c>
      <c r="I1252" s="12">
        <v>0.98939999999999995</v>
      </c>
      <c r="J1252" s="17" t="s">
        <v>17</v>
      </c>
    </row>
    <row r="1253" spans="1:10" ht="14.4" x14ac:dyDescent="0.3">
      <c r="A1253" s="14" t="s">
        <v>2875</v>
      </c>
      <c r="B1253" s="13" t="s">
        <v>109</v>
      </c>
      <c r="C1253" s="14">
        <v>847765711</v>
      </c>
      <c r="D1253" s="14" t="s">
        <v>20</v>
      </c>
      <c r="E1253" s="14" t="s">
        <v>21</v>
      </c>
      <c r="F1253" s="14" t="s">
        <v>22</v>
      </c>
      <c r="G1253" s="15">
        <v>108</v>
      </c>
      <c r="H1253" s="14" t="s">
        <v>23</v>
      </c>
      <c r="I1253" s="12">
        <v>0.97</v>
      </c>
      <c r="J1253" s="14" t="s">
        <v>17</v>
      </c>
    </row>
    <row r="1254" spans="1:10" ht="14.4" x14ac:dyDescent="0.3">
      <c r="A1254" s="17" t="s">
        <v>2019</v>
      </c>
      <c r="B1254" s="14" t="s">
        <v>109</v>
      </c>
      <c r="C1254" s="14">
        <v>847765711</v>
      </c>
      <c r="D1254" s="17" t="s">
        <v>20</v>
      </c>
      <c r="E1254" s="23" t="s">
        <v>21</v>
      </c>
      <c r="F1254" s="23" t="s">
        <v>22</v>
      </c>
      <c r="G1254" s="15">
        <v>108</v>
      </c>
      <c r="H1254" s="24" t="s">
        <v>23</v>
      </c>
      <c r="I1254" s="12">
        <v>0.97</v>
      </c>
      <c r="J1254" s="17" t="s">
        <v>17</v>
      </c>
    </row>
    <row r="1255" spans="1:10" ht="14.4" x14ac:dyDescent="0.3">
      <c r="A1255" s="14" t="s">
        <v>2503</v>
      </c>
      <c r="B1255" s="13" t="s">
        <v>281</v>
      </c>
      <c r="C1255" s="14">
        <v>851251906</v>
      </c>
      <c r="D1255" s="14" t="s">
        <v>35</v>
      </c>
      <c r="E1255" s="14" t="s">
        <v>36</v>
      </c>
      <c r="F1255" s="14" t="s">
        <v>26</v>
      </c>
      <c r="G1255" s="15">
        <v>525</v>
      </c>
      <c r="H1255" s="14" t="s">
        <v>37</v>
      </c>
      <c r="I1255" s="12">
        <v>0.98939999999999995</v>
      </c>
      <c r="J1255" s="14" t="s">
        <v>17</v>
      </c>
    </row>
    <row r="1256" spans="1:10" ht="14.4" x14ac:dyDescent="0.3">
      <c r="A1256" s="14" t="s">
        <v>2238</v>
      </c>
      <c r="B1256" s="13" t="s">
        <v>974</v>
      </c>
      <c r="C1256" s="14">
        <v>852258426</v>
      </c>
      <c r="D1256" s="14" t="s">
        <v>43</v>
      </c>
      <c r="E1256" s="14" t="s">
        <v>44</v>
      </c>
      <c r="F1256" s="14" t="s">
        <v>45</v>
      </c>
      <c r="G1256" s="15">
        <v>102</v>
      </c>
      <c r="H1256" s="14" t="s">
        <v>46</v>
      </c>
      <c r="I1256" s="12">
        <v>1</v>
      </c>
      <c r="J1256" s="14" t="s">
        <v>637</v>
      </c>
    </row>
    <row r="1257" spans="1:10" ht="14.4" x14ac:dyDescent="0.3">
      <c r="A1257" s="14" t="s">
        <v>2377</v>
      </c>
      <c r="B1257" s="13" t="s">
        <v>529</v>
      </c>
      <c r="C1257" s="14">
        <v>853576429</v>
      </c>
      <c r="D1257" s="14" t="s">
        <v>39</v>
      </c>
      <c r="E1257" s="16" t="s">
        <v>1598</v>
      </c>
      <c r="F1257" s="16" t="s">
        <v>1599</v>
      </c>
      <c r="G1257" s="15">
        <v>203</v>
      </c>
      <c r="H1257" s="14" t="s">
        <v>23</v>
      </c>
      <c r="I1257" s="12">
        <v>0.97</v>
      </c>
      <c r="J1257" s="14" t="s">
        <v>17</v>
      </c>
    </row>
    <row r="1258" spans="1:10" ht="14.4" x14ac:dyDescent="0.3">
      <c r="A1258" s="17" t="s">
        <v>1779</v>
      </c>
      <c r="B1258" s="14" t="s">
        <v>529</v>
      </c>
      <c r="C1258" s="14">
        <v>853576429</v>
      </c>
      <c r="D1258" s="17" t="s">
        <v>39</v>
      </c>
      <c r="E1258" s="16" t="s">
        <v>1598</v>
      </c>
      <c r="F1258" s="16" t="s">
        <v>1599</v>
      </c>
      <c r="G1258" s="15">
        <v>203</v>
      </c>
      <c r="H1258" s="24" t="s">
        <v>23</v>
      </c>
      <c r="I1258" s="12">
        <v>0.97</v>
      </c>
      <c r="J1258" s="17" t="s">
        <v>17</v>
      </c>
    </row>
    <row r="1259" spans="1:10" ht="14.4" x14ac:dyDescent="0.3">
      <c r="A1259" s="14" t="s">
        <v>2346</v>
      </c>
      <c r="B1259" s="13" t="s">
        <v>862</v>
      </c>
      <c r="C1259" s="14">
        <v>855147563</v>
      </c>
      <c r="D1259" s="14" t="s">
        <v>25</v>
      </c>
      <c r="E1259" s="16" t="s">
        <v>1602</v>
      </c>
      <c r="F1259" s="16" t="s">
        <v>1603</v>
      </c>
      <c r="G1259" s="15">
        <v>200</v>
      </c>
      <c r="H1259" s="14" t="s">
        <v>27</v>
      </c>
      <c r="I1259" s="12">
        <v>1.02</v>
      </c>
      <c r="J1259" s="14" t="s">
        <v>637</v>
      </c>
    </row>
    <row r="1260" spans="1:10" ht="14.4" x14ac:dyDescent="0.3">
      <c r="A1260" s="14" t="s">
        <v>2329</v>
      </c>
      <c r="B1260" s="13" t="s">
        <v>668</v>
      </c>
      <c r="C1260" s="14">
        <v>855266101</v>
      </c>
      <c r="D1260" s="14" t="s">
        <v>35</v>
      </c>
      <c r="E1260" s="14" t="s">
        <v>36</v>
      </c>
      <c r="F1260" s="14" t="s">
        <v>26</v>
      </c>
      <c r="G1260" s="15">
        <v>549</v>
      </c>
      <c r="H1260" s="14" t="s">
        <v>37</v>
      </c>
      <c r="I1260" s="12">
        <v>1.02</v>
      </c>
      <c r="J1260" s="14" t="s">
        <v>637</v>
      </c>
    </row>
    <row r="1261" spans="1:10" ht="14.4" x14ac:dyDescent="0.3">
      <c r="A1261" s="14" t="s">
        <v>2264</v>
      </c>
      <c r="B1261" s="13" t="s">
        <v>933</v>
      </c>
      <c r="C1261" s="14">
        <v>855725145</v>
      </c>
      <c r="D1261" s="14" t="s">
        <v>25</v>
      </c>
      <c r="E1261" s="16" t="s">
        <v>1602</v>
      </c>
      <c r="F1261" s="16" t="s">
        <v>1603</v>
      </c>
      <c r="G1261" s="15">
        <v>210</v>
      </c>
      <c r="H1261" s="14" t="s">
        <v>27</v>
      </c>
      <c r="I1261" s="12">
        <v>1.02</v>
      </c>
      <c r="J1261" s="14" t="s">
        <v>637</v>
      </c>
    </row>
    <row r="1262" spans="1:10" ht="14.4" x14ac:dyDescent="0.3">
      <c r="A1262" s="14" t="s">
        <v>2928</v>
      </c>
      <c r="B1262" s="13" t="s">
        <v>97</v>
      </c>
      <c r="C1262" s="14">
        <v>857136875</v>
      </c>
      <c r="D1262" s="14" t="s">
        <v>13</v>
      </c>
      <c r="E1262" s="14" t="s">
        <v>14</v>
      </c>
      <c r="F1262" s="14" t="s">
        <v>15</v>
      </c>
      <c r="G1262" s="15">
        <v>1255</v>
      </c>
      <c r="H1262" s="14" t="s">
        <v>16</v>
      </c>
      <c r="I1262" s="12">
        <v>1.0669999999999999</v>
      </c>
      <c r="J1262" s="14" t="s">
        <v>17</v>
      </c>
    </row>
    <row r="1263" spans="1:10" ht="14.4" x14ac:dyDescent="0.3">
      <c r="A1263" s="14" t="s">
        <v>2581</v>
      </c>
      <c r="B1263" s="13" t="s">
        <v>612</v>
      </c>
      <c r="C1263" s="14">
        <v>857491824</v>
      </c>
      <c r="D1263" s="14" t="s">
        <v>13</v>
      </c>
      <c r="E1263" s="14" t="s">
        <v>14</v>
      </c>
      <c r="F1263" s="14" t="s">
        <v>15</v>
      </c>
      <c r="G1263" s="15">
        <v>1200</v>
      </c>
      <c r="H1263" s="14" t="s">
        <v>16</v>
      </c>
      <c r="I1263" s="12">
        <v>1.0669999999999999</v>
      </c>
      <c r="J1263" s="14" t="s">
        <v>17</v>
      </c>
    </row>
    <row r="1264" spans="1:10" ht="14.4" x14ac:dyDescent="0.3">
      <c r="A1264" s="14" t="s">
        <v>2837</v>
      </c>
      <c r="B1264" s="13" t="s">
        <v>755</v>
      </c>
      <c r="C1264" s="14">
        <v>859005546</v>
      </c>
      <c r="D1264" s="14" t="s">
        <v>31</v>
      </c>
      <c r="E1264" s="14" t="s">
        <v>32</v>
      </c>
      <c r="F1264" s="14" t="s">
        <v>33</v>
      </c>
      <c r="G1264" s="15">
        <v>521</v>
      </c>
      <c r="H1264" s="14" t="s">
        <v>23</v>
      </c>
      <c r="I1264" s="12">
        <v>1.02</v>
      </c>
      <c r="J1264" s="14" t="s">
        <v>637</v>
      </c>
    </row>
    <row r="1265" spans="1:10" ht="14.4" x14ac:dyDescent="0.3">
      <c r="A1265" s="17" t="s">
        <v>2000</v>
      </c>
      <c r="B1265" s="14" t="s">
        <v>755</v>
      </c>
      <c r="C1265" s="14">
        <v>859005546</v>
      </c>
      <c r="D1265" s="17" t="s">
        <v>31</v>
      </c>
      <c r="E1265" s="23" t="s">
        <v>32</v>
      </c>
      <c r="F1265" s="23" t="s">
        <v>33</v>
      </c>
      <c r="G1265" s="15">
        <v>521</v>
      </c>
      <c r="H1265" s="24" t="s">
        <v>23</v>
      </c>
      <c r="I1265" s="12">
        <v>1.02</v>
      </c>
      <c r="J1265" s="17" t="s">
        <v>637</v>
      </c>
    </row>
    <row r="1266" spans="1:10" ht="14.4" x14ac:dyDescent="0.3">
      <c r="A1266" s="14" t="s">
        <v>2253</v>
      </c>
      <c r="B1266" s="13" t="s">
        <v>952</v>
      </c>
      <c r="C1266" s="14">
        <v>859365129</v>
      </c>
      <c r="D1266" s="14" t="s">
        <v>35</v>
      </c>
      <c r="E1266" s="14" t="s">
        <v>36</v>
      </c>
      <c r="F1266" s="14" t="s">
        <v>26</v>
      </c>
      <c r="G1266" s="15">
        <v>505</v>
      </c>
      <c r="H1266" s="14" t="s">
        <v>37</v>
      </c>
      <c r="I1266" s="12">
        <v>1.02</v>
      </c>
      <c r="J1266" s="14" t="s">
        <v>637</v>
      </c>
    </row>
    <row r="1267" spans="1:10" ht="14.4" x14ac:dyDescent="0.3">
      <c r="A1267" s="14" t="s">
        <v>2620</v>
      </c>
      <c r="B1267" s="13" t="s">
        <v>177</v>
      </c>
      <c r="C1267" s="14">
        <v>859651335</v>
      </c>
      <c r="D1267" s="14" t="s">
        <v>29</v>
      </c>
      <c r="E1267" s="16" t="s">
        <v>1600</v>
      </c>
      <c r="F1267" s="16" t="s">
        <v>1601</v>
      </c>
      <c r="G1267" s="15">
        <v>202</v>
      </c>
      <c r="H1267" s="14" t="s">
        <v>23</v>
      </c>
      <c r="I1267" s="12">
        <v>0.97</v>
      </c>
      <c r="J1267" s="14" t="s">
        <v>17</v>
      </c>
    </row>
    <row r="1268" spans="1:10" ht="14.4" x14ac:dyDescent="0.3">
      <c r="A1268" s="17" t="s">
        <v>1894</v>
      </c>
      <c r="B1268" s="14" t="s">
        <v>177</v>
      </c>
      <c r="C1268" s="14">
        <v>859651335</v>
      </c>
      <c r="D1268" s="17" t="s">
        <v>29</v>
      </c>
      <c r="E1268" s="16" t="s">
        <v>1600</v>
      </c>
      <c r="F1268" s="16" t="s">
        <v>1601</v>
      </c>
      <c r="G1268" s="15">
        <v>202</v>
      </c>
      <c r="H1268" s="24" t="s">
        <v>23</v>
      </c>
      <c r="I1268" s="12">
        <v>0.97</v>
      </c>
      <c r="J1268" s="17" t="s">
        <v>17</v>
      </c>
    </row>
    <row r="1269" spans="1:10" ht="14.4" x14ac:dyDescent="0.3">
      <c r="A1269" s="14" t="s">
        <v>2146</v>
      </c>
      <c r="B1269" s="13" t="s">
        <v>297</v>
      </c>
      <c r="C1269" s="14">
        <v>860794482</v>
      </c>
      <c r="D1269" s="14" t="s">
        <v>43</v>
      </c>
      <c r="E1269" s="14" t="s">
        <v>44</v>
      </c>
      <c r="F1269" s="14" t="s">
        <v>45</v>
      </c>
      <c r="G1269" s="15">
        <v>102</v>
      </c>
      <c r="H1269" s="14" t="s">
        <v>46</v>
      </c>
      <c r="I1269" s="12">
        <v>0.97</v>
      </c>
      <c r="J1269" s="14" t="s">
        <v>17</v>
      </c>
    </row>
    <row r="1270" spans="1:10" ht="14.4" x14ac:dyDescent="0.3">
      <c r="A1270" s="14" t="s">
        <v>2719</v>
      </c>
      <c r="B1270" s="13" t="s">
        <v>245</v>
      </c>
      <c r="C1270" s="14">
        <v>860891960</v>
      </c>
      <c r="D1270" s="14" t="s">
        <v>43</v>
      </c>
      <c r="E1270" s="14" t="s">
        <v>44</v>
      </c>
      <c r="F1270" s="14" t="s">
        <v>45</v>
      </c>
      <c r="G1270" s="15">
        <v>106</v>
      </c>
      <c r="H1270" s="14" t="s">
        <v>46</v>
      </c>
      <c r="I1270" s="12">
        <v>0.97</v>
      </c>
      <c r="J1270" s="14" t="s">
        <v>17</v>
      </c>
    </row>
    <row r="1271" spans="1:10" ht="14.4" x14ac:dyDescent="0.3">
      <c r="A1271" s="14" t="s">
        <v>2372</v>
      </c>
      <c r="B1271" s="13" t="s">
        <v>217</v>
      </c>
      <c r="C1271" s="14">
        <v>860989905</v>
      </c>
      <c r="D1271" s="14" t="s">
        <v>20</v>
      </c>
      <c r="E1271" s="14" t="s">
        <v>21</v>
      </c>
      <c r="F1271" s="14" t="s">
        <v>22</v>
      </c>
      <c r="G1271" s="15">
        <v>107</v>
      </c>
      <c r="H1271" s="14" t="s">
        <v>23</v>
      </c>
      <c r="I1271" s="12">
        <v>0.97</v>
      </c>
      <c r="J1271" s="14" t="s">
        <v>17</v>
      </c>
    </row>
    <row r="1272" spans="1:10" ht="14.4" x14ac:dyDescent="0.3">
      <c r="A1272" s="17" t="s">
        <v>1775</v>
      </c>
      <c r="B1272" s="14" t="s">
        <v>217</v>
      </c>
      <c r="C1272" s="14">
        <v>860989905</v>
      </c>
      <c r="D1272" s="17" t="s">
        <v>20</v>
      </c>
      <c r="E1272" s="23" t="s">
        <v>21</v>
      </c>
      <c r="F1272" s="23" t="s">
        <v>22</v>
      </c>
      <c r="G1272" s="15">
        <v>107</v>
      </c>
      <c r="H1272" s="24" t="s">
        <v>23</v>
      </c>
      <c r="I1272" s="12">
        <v>0.97</v>
      </c>
      <c r="J1272" s="17" t="s">
        <v>17</v>
      </c>
    </row>
    <row r="1273" spans="1:10" ht="14.4" x14ac:dyDescent="0.3">
      <c r="A1273" s="14" t="s">
        <v>2408</v>
      </c>
      <c r="B1273" s="13" t="s">
        <v>883</v>
      </c>
      <c r="C1273" s="14">
        <v>861689241</v>
      </c>
      <c r="D1273" s="14" t="s">
        <v>29</v>
      </c>
      <c r="E1273" s="16" t="s">
        <v>1600</v>
      </c>
      <c r="F1273" s="16" t="s">
        <v>1601</v>
      </c>
      <c r="G1273" s="15">
        <v>219</v>
      </c>
      <c r="H1273" s="14" t="s">
        <v>23</v>
      </c>
      <c r="I1273" s="12">
        <v>1</v>
      </c>
      <c r="J1273" s="14" t="s">
        <v>637</v>
      </c>
    </row>
    <row r="1274" spans="1:10" ht="14.4" x14ac:dyDescent="0.3">
      <c r="A1274" s="14" t="s">
        <v>2617</v>
      </c>
      <c r="B1274" s="13" t="s">
        <v>328</v>
      </c>
      <c r="C1274" s="14">
        <v>862727759</v>
      </c>
      <c r="D1274" s="14" t="s">
        <v>29</v>
      </c>
      <c r="E1274" s="16" t="s">
        <v>1600</v>
      </c>
      <c r="F1274" s="16" t="s">
        <v>1601</v>
      </c>
      <c r="G1274" s="15">
        <v>204</v>
      </c>
      <c r="H1274" s="14" t="s">
        <v>23</v>
      </c>
      <c r="I1274" s="12">
        <v>0.97</v>
      </c>
      <c r="J1274" s="14" t="s">
        <v>17</v>
      </c>
    </row>
    <row r="1275" spans="1:10" ht="14.4" x14ac:dyDescent="0.3">
      <c r="A1275" s="17" t="s">
        <v>1893</v>
      </c>
      <c r="B1275" s="14" t="s">
        <v>328</v>
      </c>
      <c r="C1275" s="14">
        <v>862727759</v>
      </c>
      <c r="D1275" s="17" t="s">
        <v>29</v>
      </c>
      <c r="E1275" s="16" t="s">
        <v>1600</v>
      </c>
      <c r="F1275" s="16" t="s">
        <v>1601</v>
      </c>
      <c r="G1275" s="15">
        <v>204</v>
      </c>
      <c r="H1275" s="24" t="s">
        <v>23</v>
      </c>
      <c r="I1275" s="12">
        <v>0.97</v>
      </c>
      <c r="J1275" s="17" t="s">
        <v>17</v>
      </c>
    </row>
    <row r="1276" spans="1:10" ht="14.4" x14ac:dyDescent="0.3">
      <c r="A1276" s="14" t="s">
        <v>2861</v>
      </c>
      <c r="B1276" s="13" t="s">
        <v>361</v>
      </c>
      <c r="C1276" s="14">
        <v>865590356</v>
      </c>
      <c r="D1276" s="14" t="s">
        <v>1566</v>
      </c>
      <c r="E1276" s="16" t="s">
        <v>1596</v>
      </c>
      <c r="F1276" s="16" t="s">
        <v>1597</v>
      </c>
      <c r="G1276" s="15">
        <v>218</v>
      </c>
      <c r="H1276" s="14" t="s">
        <v>23</v>
      </c>
      <c r="I1276" s="12">
        <v>0.98939999999999995</v>
      </c>
      <c r="J1276" s="14" t="s">
        <v>17</v>
      </c>
    </row>
    <row r="1277" spans="1:10" ht="14.4" x14ac:dyDescent="0.3">
      <c r="A1277" s="17" t="s">
        <v>2013</v>
      </c>
      <c r="B1277" s="14" t="s">
        <v>361</v>
      </c>
      <c r="C1277" s="14">
        <v>865590356</v>
      </c>
      <c r="D1277" s="17" t="s">
        <v>1566</v>
      </c>
      <c r="E1277" s="16" t="s">
        <v>1596</v>
      </c>
      <c r="F1277" s="16" t="s">
        <v>1597</v>
      </c>
      <c r="G1277" s="15">
        <v>218</v>
      </c>
      <c r="H1277" s="24" t="s">
        <v>23</v>
      </c>
      <c r="I1277" s="12">
        <v>0.98939999999999995</v>
      </c>
      <c r="J1277" s="17" t="s">
        <v>17</v>
      </c>
    </row>
    <row r="1278" spans="1:10" ht="14.4" x14ac:dyDescent="0.3">
      <c r="A1278" s="14" t="s">
        <v>3078</v>
      </c>
      <c r="B1278" s="13" t="s">
        <v>528</v>
      </c>
      <c r="C1278" s="14">
        <v>866565235</v>
      </c>
      <c r="D1278" s="14" t="s">
        <v>29</v>
      </c>
      <c r="E1278" s="16" t="s">
        <v>1600</v>
      </c>
      <c r="F1278" s="16" t="s">
        <v>1601</v>
      </c>
      <c r="G1278" s="15">
        <v>202</v>
      </c>
      <c r="H1278" s="14" t="s">
        <v>23</v>
      </c>
      <c r="I1278" s="12">
        <v>0.97</v>
      </c>
      <c r="J1278" s="14" t="s">
        <v>17</v>
      </c>
    </row>
    <row r="1279" spans="1:10" ht="14.4" x14ac:dyDescent="0.3">
      <c r="A1279" s="17" t="s">
        <v>2095</v>
      </c>
      <c r="B1279" s="14" t="s">
        <v>528</v>
      </c>
      <c r="C1279" s="14">
        <v>866565235</v>
      </c>
      <c r="D1279" s="17" t="s">
        <v>29</v>
      </c>
      <c r="E1279" s="16" t="s">
        <v>1600</v>
      </c>
      <c r="F1279" s="16" t="s">
        <v>1601</v>
      </c>
      <c r="G1279" s="15">
        <v>202</v>
      </c>
      <c r="H1279" s="24" t="s">
        <v>23</v>
      </c>
      <c r="I1279" s="12">
        <v>0.97</v>
      </c>
      <c r="J1279" s="17" t="s">
        <v>17</v>
      </c>
    </row>
    <row r="1280" spans="1:10" ht="14.4" x14ac:dyDescent="0.3">
      <c r="A1280" s="14" t="s">
        <v>2302</v>
      </c>
      <c r="B1280" s="13" t="s">
        <v>354</v>
      </c>
      <c r="C1280" s="14">
        <v>867199190</v>
      </c>
      <c r="D1280" s="14" t="s">
        <v>31</v>
      </c>
      <c r="E1280" s="14" t="s">
        <v>32</v>
      </c>
      <c r="F1280" s="14" t="s">
        <v>33</v>
      </c>
      <c r="G1280" s="15">
        <v>257</v>
      </c>
      <c r="H1280" s="14" t="s">
        <v>23</v>
      </c>
      <c r="I1280" s="12">
        <v>0.97</v>
      </c>
      <c r="J1280" s="14" t="s">
        <v>17</v>
      </c>
    </row>
    <row r="1281" spans="1:10" ht="14.4" x14ac:dyDescent="0.3">
      <c r="A1281" s="17" t="s">
        <v>1734</v>
      </c>
      <c r="B1281" s="14" t="s">
        <v>354</v>
      </c>
      <c r="C1281" s="14">
        <v>867199190</v>
      </c>
      <c r="D1281" s="17" t="s">
        <v>31</v>
      </c>
      <c r="E1281" s="23" t="s">
        <v>32</v>
      </c>
      <c r="F1281" s="23" t="s">
        <v>33</v>
      </c>
      <c r="G1281" s="15">
        <v>257</v>
      </c>
      <c r="H1281" s="24" t="s">
        <v>23</v>
      </c>
      <c r="I1281" s="12">
        <v>0.97</v>
      </c>
      <c r="J1281" s="17" t="s">
        <v>17</v>
      </c>
    </row>
    <row r="1282" spans="1:10" ht="14.4" x14ac:dyDescent="0.3">
      <c r="A1282" s="14" t="s">
        <v>2766</v>
      </c>
      <c r="B1282" s="13" t="s">
        <v>61</v>
      </c>
      <c r="C1282" s="14">
        <v>867457881</v>
      </c>
      <c r="D1282" s="14" t="s">
        <v>39</v>
      </c>
      <c r="E1282" s="16" t="s">
        <v>1598</v>
      </c>
      <c r="F1282" s="16" t="s">
        <v>1599</v>
      </c>
      <c r="G1282" s="15">
        <v>207</v>
      </c>
      <c r="H1282" s="14" t="s">
        <v>23</v>
      </c>
      <c r="I1282" s="12">
        <v>0.97</v>
      </c>
      <c r="J1282" s="14" t="s">
        <v>17</v>
      </c>
    </row>
    <row r="1283" spans="1:10" ht="14.4" x14ac:dyDescent="0.3">
      <c r="A1283" s="17" t="s">
        <v>1965</v>
      </c>
      <c r="B1283" s="14" t="s">
        <v>61</v>
      </c>
      <c r="C1283" s="14">
        <v>867457881</v>
      </c>
      <c r="D1283" s="17" t="s">
        <v>39</v>
      </c>
      <c r="E1283" s="16" t="s">
        <v>1598</v>
      </c>
      <c r="F1283" s="16" t="s">
        <v>1599</v>
      </c>
      <c r="G1283" s="15">
        <v>207</v>
      </c>
      <c r="H1283" s="24" t="s">
        <v>23</v>
      </c>
      <c r="I1283" s="12">
        <v>0.97</v>
      </c>
      <c r="J1283" s="17" t="s">
        <v>17</v>
      </c>
    </row>
    <row r="1284" spans="1:10" ht="14.4" x14ac:dyDescent="0.3">
      <c r="A1284" s="14" t="s">
        <v>2662</v>
      </c>
      <c r="B1284" s="13" t="s">
        <v>539</v>
      </c>
      <c r="C1284" s="14">
        <v>868036874</v>
      </c>
      <c r="D1284" s="14" t="s">
        <v>59</v>
      </c>
      <c r="E1284" s="16" t="s">
        <v>1604</v>
      </c>
      <c r="F1284" s="16" t="s">
        <v>1605</v>
      </c>
      <c r="G1284" s="15">
        <v>2143</v>
      </c>
      <c r="H1284" s="14" t="s">
        <v>60</v>
      </c>
      <c r="I1284" s="12">
        <v>1.0669999999999999</v>
      </c>
      <c r="J1284" s="14" t="s">
        <v>17</v>
      </c>
    </row>
    <row r="1285" spans="1:10" ht="14.4" x14ac:dyDescent="0.3">
      <c r="A1285" s="14" t="s">
        <v>2356</v>
      </c>
      <c r="B1285" s="13" t="s">
        <v>87</v>
      </c>
      <c r="C1285" s="14">
        <v>868107038</v>
      </c>
      <c r="D1285" s="14" t="s">
        <v>20</v>
      </c>
      <c r="E1285" s="14" t="s">
        <v>21</v>
      </c>
      <c r="F1285" s="14" t="s">
        <v>22</v>
      </c>
      <c r="G1285" s="15">
        <v>100</v>
      </c>
      <c r="H1285" s="14" t="s">
        <v>23</v>
      </c>
      <c r="I1285" s="12">
        <v>0.97</v>
      </c>
      <c r="J1285" s="14" t="s">
        <v>17</v>
      </c>
    </row>
    <row r="1286" spans="1:10" ht="14.4" x14ac:dyDescent="0.3">
      <c r="A1286" s="17" t="s">
        <v>1765</v>
      </c>
      <c r="B1286" s="14" t="s">
        <v>87</v>
      </c>
      <c r="C1286" s="14">
        <v>868107038</v>
      </c>
      <c r="D1286" s="17" t="s">
        <v>20</v>
      </c>
      <c r="E1286" s="23" t="s">
        <v>21</v>
      </c>
      <c r="F1286" s="23" t="s">
        <v>22</v>
      </c>
      <c r="G1286" s="15">
        <v>100</v>
      </c>
      <c r="H1286" s="24" t="s">
        <v>23</v>
      </c>
      <c r="I1286" s="12">
        <v>0.97</v>
      </c>
      <c r="J1286" s="17" t="s">
        <v>17</v>
      </c>
    </row>
    <row r="1287" spans="1:10" ht="14.4" x14ac:dyDescent="0.3">
      <c r="A1287" s="14" t="s">
        <v>2218</v>
      </c>
      <c r="B1287" s="13" t="s">
        <v>943</v>
      </c>
      <c r="C1287" s="14">
        <v>869539285</v>
      </c>
      <c r="D1287" s="14" t="s">
        <v>35</v>
      </c>
      <c r="E1287" s="14" t="s">
        <v>36</v>
      </c>
      <c r="F1287" s="14" t="s">
        <v>26</v>
      </c>
      <c r="G1287" s="15">
        <v>513</v>
      </c>
      <c r="H1287" s="14" t="s">
        <v>37</v>
      </c>
      <c r="I1287" s="12">
        <v>1.02</v>
      </c>
      <c r="J1287" s="14" t="s">
        <v>637</v>
      </c>
    </row>
    <row r="1288" spans="1:10" ht="14.4" x14ac:dyDescent="0.3">
      <c r="A1288" s="14" t="s">
        <v>2919</v>
      </c>
      <c r="B1288" s="13" t="s">
        <v>1009</v>
      </c>
      <c r="C1288" s="14">
        <v>869543839</v>
      </c>
      <c r="D1288" s="14" t="s">
        <v>20</v>
      </c>
      <c r="E1288" s="14" t="s">
        <v>21</v>
      </c>
      <c r="F1288" s="14" t="s">
        <v>22</v>
      </c>
      <c r="G1288" s="15">
        <v>103</v>
      </c>
      <c r="H1288" s="14" t="s">
        <v>23</v>
      </c>
      <c r="I1288" s="12">
        <v>1</v>
      </c>
      <c r="J1288" s="14" t="s">
        <v>637</v>
      </c>
    </row>
    <row r="1289" spans="1:10" ht="14.4" x14ac:dyDescent="0.3">
      <c r="A1289" s="14" t="s">
        <v>3046</v>
      </c>
      <c r="B1289" s="13" t="s">
        <v>827</v>
      </c>
      <c r="C1289" s="14">
        <v>869604254</v>
      </c>
      <c r="D1289" s="14" t="s">
        <v>1566</v>
      </c>
      <c r="E1289" s="16" t="s">
        <v>1596</v>
      </c>
      <c r="F1289" s="16" t="s">
        <v>1597</v>
      </c>
      <c r="G1289" s="15">
        <v>550</v>
      </c>
      <c r="H1289" s="14" t="s">
        <v>23</v>
      </c>
      <c r="I1289" s="12">
        <v>1.02</v>
      </c>
      <c r="J1289" s="14" t="s">
        <v>637</v>
      </c>
    </row>
    <row r="1290" spans="1:10" ht="14.4" x14ac:dyDescent="0.3">
      <c r="A1290" s="17" t="s">
        <v>2083</v>
      </c>
      <c r="B1290" s="14" t="s">
        <v>827</v>
      </c>
      <c r="C1290" s="14">
        <v>869604254</v>
      </c>
      <c r="D1290" s="17" t="s">
        <v>1566</v>
      </c>
      <c r="E1290" s="16" t="s">
        <v>1596</v>
      </c>
      <c r="F1290" s="16" t="s">
        <v>1597</v>
      </c>
      <c r="G1290" s="15">
        <v>550</v>
      </c>
      <c r="H1290" s="24" t="s">
        <v>23</v>
      </c>
      <c r="I1290" s="12">
        <v>1.02</v>
      </c>
      <c r="J1290" s="17" t="s">
        <v>637</v>
      </c>
    </row>
    <row r="1291" spans="1:10" ht="14.4" x14ac:dyDescent="0.3">
      <c r="A1291" s="14" t="s">
        <v>2589</v>
      </c>
      <c r="B1291" s="13" t="s">
        <v>55</v>
      </c>
      <c r="C1291" s="14">
        <v>870529114</v>
      </c>
      <c r="D1291" s="14" t="s">
        <v>29</v>
      </c>
      <c r="E1291" s="16" t="s">
        <v>1600</v>
      </c>
      <c r="F1291" s="16" t="s">
        <v>1601</v>
      </c>
      <c r="G1291" s="15">
        <v>210</v>
      </c>
      <c r="H1291" s="14" t="s">
        <v>23</v>
      </c>
      <c r="I1291" s="12">
        <v>0.97</v>
      </c>
      <c r="J1291" s="14" t="s">
        <v>17</v>
      </c>
    </row>
    <row r="1292" spans="1:10" ht="14.4" x14ac:dyDescent="0.3">
      <c r="A1292" s="17" t="s">
        <v>1870</v>
      </c>
      <c r="B1292" s="14" t="s">
        <v>55</v>
      </c>
      <c r="C1292" s="14">
        <v>870529114</v>
      </c>
      <c r="D1292" s="17" t="s">
        <v>29</v>
      </c>
      <c r="E1292" s="16" t="s">
        <v>1600</v>
      </c>
      <c r="F1292" s="16" t="s">
        <v>1601</v>
      </c>
      <c r="G1292" s="15">
        <v>210</v>
      </c>
      <c r="H1292" s="24" t="s">
        <v>23</v>
      </c>
      <c r="I1292" s="12">
        <v>0.97</v>
      </c>
      <c r="J1292" s="17" t="s">
        <v>17</v>
      </c>
    </row>
    <row r="1293" spans="1:10" ht="14.4" x14ac:dyDescent="0.3">
      <c r="A1293" s="14" t="s">
        <v>2753</v>
      </c>
      <c r="B1293" s="13" t="s">
        <v>397</v>
      </c>
      <c r="C1293" s="14">
        <v>870744861</v>
      </c>
      <c r="D1293" s="14" t="s">
        <v>1566</v>
      </c>
      <c r="E1293" s="16" t="s">
        <v>1596</v>
      </c>
      <c r="F1293" s="16" t="s">
        <v>1597</v>
      </c>
      <c r="G1293" s="15">
        <v>204</v>
      </c>
      <c r="H1293" s="14" t="s">
        <v>23</v>
      </c>
      <c r="I1293" s="12">
        <v>0.98939999999999995</v>
      </c>
      <c r="J1293" s="14" t="s">
        <v>17</v>
      </c>
    </row>
    <row r="1294" spans="1:10" ht="14.4" x14ac:dyDescent="0.3">
      <c r="A1294" s="17" t="s">
        <v>1961</v>
      </c>
      <c r="B1294" s="14" t="s">
        <v>397</v>
      </c>
      <c r="C1294" s="14">
        <v>870744861</v>
      </c>
      <c r="D1294" s="17" t="s">
        <v>1566</v>
      </c>
      <c r="E1294" s="16" t="s">
        <v>1596</v>
      </c>
      <c r="F1294" s="16" t="s">
        <v>1597</v>
      </c>
      <c r="G1294" s="15">
        <v>204</v>
      </c>
      <c r="H1294" s="24" t="s">
        <v>23</v>
      </c>
      <c r="I1294" s="12">
        <v>0.98939999999999995</v>
      </c>
      <c r="J1294" s="17" t="s">
        <v>17</v>
      </c>
    </row>
    <row r="1295" spans="1:10" ht="14.4" x14ac:dyDescent="0.3">
      <c r="A1295" s="14" t="s">
        <v>2197</v>
      </c>
      <c r="B1295" s="13" t="s">
        <v>166</v>
      </c>
      <c r="C1295" s="14">
        <v>872895997</v>
      </c>
      <c r="D1295" s="14" t="s">
        <v>35</v>
      </c>
      <c r="E1295" s="14" t="s">
        <v>36</v>
      </c>
      <c r="F1295" s="14" t="s">
        <v>26</v>
      </c>
      <c r="G1295" s="15">
        <v>542</v>
      </c>
      <c r="H1295" s="14" t="s">
        <v>37</v>
      </c>
      <c r="I1295" s="12">
        <v>0.98939999999999995</v>
      </c>
      <c r="J1295" s="14" t="s">
        <v>17</v>
      </c>
    </row>
    <row r="1296" spans="1:10" ht="14.4" x14ac:dyDescent="0.3">
      <c r="A1296" s="14" t="s">
        <v>2744</v>
      </c>
      <c r="B1296" s="13" t="s">
        <v>610</v>
      </c>
      <c r="C1296" s="14">
        <v>873337577</v>
      </c>
      <c r="D1296" s="14" t="s">
        <v>39</v>
      </c>
      <c r="E1296" s="16" t="s">
        <v>1598</v>
      </c>
      <c r="F1296" s="16" t="s">
        <v>1599</v>
      </c>
      <c r="G1296" s="15">
        <v>204</v>
      </c>
      <c r="H1296" s="14" t="s">
        <v>23</v>
      </c>
      <c r="I1296" s="12">
        <v>0.97</v>
      </c>
      <c r="J1296" s="14" t="s">
        <v>17</v>
      </c>
    </row>
    <row r="1297" spans="1:10" ht="14.4" x14ac:dyDescent="0.3">
      <c r="A1297" s="17" t="s">
        <v>1955</v>
      </c>
      <c r="B1297" s="14" t="s">
        <v>610</v>
      </c>
      <c r="C1297" s="14">
        <v>873337577</v>
      </c>
      <c r="D1297" s="17" t="s">
        <v>39</v>
      </c>
      <c r="E1297" s="16" t="s">
        <v>1598</v>
      </c>
      <c r="F1297" s="16" t="s">
        <v>1599</v>
      </c>
      <c r="G1297" s="15">
        <v>204</v>
      </c>
      <c r="H1297" s="24" t="s">
        <v>23</v>
      </c>
      <c r="I1297" s="12">
        <v>0.97</v>
      </c>
      <c r="J1297" s="17" t="s">
        <v>17</v>
      </c>
    </row>
    <row r="1298" spans="1:10" ht="14.4" x14ac:dyDescent="0.3">
      <c r="A1298" s="14" t="s">
        <v>2637</v>
      </c>
      <c r="B1298" s="13" t="s">
        <v>551</v>
      </c>
      <c r="C1298" s="14">
        <v>873958815</v>
      </c>
      <c r="D1298" s="14" t="s">
        <v>43</v>
      </c>
      <c r="E1298" s="14" t="s">
        <v>44</v>
      </c>
      <c r="F1298" s="14" t="s">
        <v>45</v>
      </c>
      <c r="G1298" s="15">
        <v>108</v>
      </c>
      <c r="H1298" s="14" t="s">
        <v>46</v>
      </c>
      <c r="I1298" s="12">
        <v>0.97</v>
      </c>
      <c r="J1298" s="14" t="s">
        <v>17</v>
      </c>
    </row>
    <row r="1299" spans="1:10" ht="14.4" x14ac:dyDescent="0.3">
      <c r="A1299" s="14" t="s">
        <v>2894</v>
      </c>
      <c r="B1299" s="13" t="s">
        <v>853</v>
      </c>
      <c r="C1299" s="14">
        <v>874373760</v>
      </c>
      <c r="D1299" s="14" t="s">
        <v>25</v>
      </c>
      <c r="E1299" s="16" t="s">
        <v>1602</v>
      </c>
      <c r="F1299" s="16" t="s">
        <v>1603</v>
      </c>
      <c r="G1299" s="15">
        <v>219</v>
      </c>
      <c r="H1299" s="14" t="s">
        <v>27</v>
      </c>
      <c r="I1299" s="12">
        <v>1.02</v>
      </c>
      <c r="J1299" s="14" t="s">
        <v>637</v>
      </c>
    </row>
    <row r="1300" spans="1:10" ht="14.4" x14ac:dyDescent="0.3">
      <c r="A1300" s="14" t="s">
        <v>2383</v>
      </c>
      <c r="B1300" s="13" t="s">
        <v>791</v>
      </c>
      <c r="C1300" s="14">
        <v>880022882</v>
      </c>
      <c r="D1300" s="14" t="s">
        <v>20</v>
      </c>
      <c r="E1300" s="14" t="s">
        <v>21</v>
      </c>
      <c r="F1300" s="14" t="s">
        <v>22</v>
      </c>
      <c r="G1300" s="15">
        <v>549</v>
      </c>
      <c r="H1300" s="14" t="s">
        <v>23</v>
      </c>
      <c r="I1300" s="12">
        <v>1.02</v>
      </c>
      <c r="J1300" s="14" t="s">
        <v>637</v>
      </c>
    </row>
    <row r="1301" spans="1:10" ht="14.4" x14ac:dyDescent="0.3">
      <c r="A1301" s="17" t="s">
        <v>1783</v>
      </c>
      <c r="B1301" s="14" t="s">
        <v>791</v>
      </c>
      <c r="C1301" s="14">
        <v>880022882</v>
      </c>
      <c r="D1301" s="17" t="s">
        <v>20</v>
      </c>
      <c r="E1301" s="23" t="s">
        <v>21</v>
      </c>
      <c r="F1301" s="23" t="s">
        <v>22</v>
      </c>
      <c r="G1301" s="15">
        <v>549</v>
      </c>
      <c r="H1301" s="24" t="s">
        <v>23</v>
      </c>
      <c r="I1301" s="12">
        <v>1.02</v>
      </c>
      <c r="J1301" s="17" t="s">
        <v>637</v>
      </c>
    </row>
    <row r="1302" spans="1:10" ht="14.4" x14ac:dyDescent="0.3">
      <c r="A1302" s="14" t="s">
        <v>2596</v>
      </c>
      <c r="B1302" s="13" t="s">
        <v>759</v>
      </c>
      <c r="C1302" s="14">
        <v>880221275</v>
      </c>
      <c r="D1302" s="14" t="s">
        <v>29</v>
      </c>
      <c r="E1302" s="16" t="s">
        <v>1600</v>
      </c>
      <c r="F1302" s="16" t="s">
        <v>1601</v>
      </c>
      <c r="G1302" s="15">
        <v>2170</v>
      </c>
      <c r="H1302" s="14" t="s">
        <v>23</v>
      </c>
      <c r="I1302" s="12">
        <v>1.1000000000000001</v>
      </c>
      <c r="J1302" s="14" t="s">
        <v>637</v>
      </c>
    </row>
    <row r="1303" spans="1:10" ht="14.4" x14ac:dyDescent="0.3">
      <c r="A1303" s="17" t="s">
        <v>1875</v>
      </c>
      <c r="B1303" s="14" t="s">
        <v>759</v>
      </c>
      <c r="C1303" s="14">
        <v>880221275</v>
      </c>
      <c r="D1303" s="17" t="s">
        <v>29</v>
      </c>
      <c r="E1303" s="16" t="s">
        <v>1600</v>
      </c>
      <c r="F1303" s="16" t="s">
        <v>1601</v>
      </c>
      <c r="G1303" s="15">
        <v>2170</v>
      </c>
      <c r="H1303" s="24" t="s">
        <v>23</v>
      </c>
      <c r="I1303" s="12">
        <v>1.1000000000000001</v>
      </c>
      <c r="J1303" s="17" t="s">
        <v>637</v>
      </c>
    </row>
    <row r="1304" spans="1:10" ht="14.4" x14ac:dyDescent="0.3">
      <c r="A1304" s="14" t="s">
        <v>2995</v>
      </c>
      <c r="B1304" s="13" t="s">
        <v>726</v>
      </c>
      <c r="C1304" s="14">
        <v>881346812</v>
      </c>
      <c r="D1304" s="14" t="s">
        <v>39</v>
      </c>
      <c r="E1304" s="16" t="s">
        <v>1598</v>
      </c>
      <c r="F1304" s="16" t="s">
        <v>1599</v>
      </c>
      <c r="G1304" s="15">
        <v>2047</v>
      </c>
      <c r="H1304" s="14" t="s">
        <v>23</v>
      </c>
      <c r="I1304" s="12">
        <v>1.1000000000000001</v>
      </c>
      <c r="J1304" s="14" t="s">
        <v>637</v>
      </c>
    </row>
    <row r="1305" spans="1:10" ht="14.4" x14ac:dyDescent="0.3">
      <c r="A1305" s="17" t="s">
        <v>2060</v>
      </c>
      <c r="B1305" s="14" t="s">
        <v>726</v>
      </c>
      <c r="C1305" s="14">
        <v>881346812</v>
      </c>
      <c r="D1305" s="17" t="s">
        <v>39</v>
      </c>
      <c r="E1305" s="16" t="s">
        <v>1598</v>
      </c>
      <c r="F1305" s="16" t="s">
        <v>1599</v>
      </c>
      <c r="G1305" s="15">
        <v>2047</v>
      </c>
      <c r="H1305" s="24" t="s">
        <v>23</v>
      </c>
      <c r="I1305" s="12">
        <v>1.1000000000000001</v>
      </c>
      <c r="J1305" s="17" t="s">
        <v>637</v>
      </c>
    </row>
    <row r="1306" spans="1:10" ht="14.4" x14ac:dyDescent="0.3">
      <c r="A1306" s="14" t="s">
        <v>2707</v>
      </c>
      <c r="B1306" s="13" t="s">
        <v>453</v>
      </c>
      <c r="C1306" s="14">
        <v>881762228</v>
      </c>
      <c r="D1306" s="14" t="s">
        <v>1566</v>
      </c>
      <c r="E1306" s="16" t="s">
        <v>1596</v>
      </c>
      <c r="F1306" s="16" t="s">
        <v>1597</v>
      </c>
      <c r="G1306" s="15">
        <v>201</v>
      </c>
      <c r="H1306" s="14" t="s">
        <v>23</v>
      </c>
      <c r="I1306" s="12">
        <v>0.98939999999999995</v>
      </c>
      <c r="J1306" s="14" t="s">
        <v>17</v>
      </c>
    </row>
    <row r="1307" spans="1:10" ht="14.4" x14ac:dyDescent="0.3">
      <c r="A1307" s="17" t="s">
        <v>1942</v>
      </c>
      <c r="B1307" s="14" t="s">
        <v>453</v>
      </c>
      <c r="C1307" s="14">
        <v>881762228</v>
      </c>
      <c r="D1307" s="17" t="s">
        <v>1566</v>
      </c>
      <c r="E1307" s="16" t="s">
        <v>1596</v>
      </c>
      <c r="F1307" s="16" t="s">
        <v>1597</v>
      </c>
      <c r="G1307" s="15">
        <v>201</v>
      </c>
      <c r="H1307" s="24" t="s">
        <v>23</v>
      </c>
      <c r="I1307" s="12">
        <v>0.98939999999999995</v>
      </c>
      <c r="J1307" s="17" t="s">
        <v>17</v>
      </c>
    </row>
    <row r="1308" spans="1:10" ht="14.4" x14ac:dyDescent="0.3">
      <c r="A1308" s="14" t="s">
        <v>2799</v>
      </c>
      <c r="B1308" s="13" t="s">
        <v>657</v>
      </c>
      <c r="C1308" s="14">
        <v>882035861</v>
      </c>
      <c r="D1308" s="14" t="s">
        <v>43</v>
      </c>
      <c r="E1308" s="14" t="s">
        <v>44</v>
      </c>
      <c r="F1308" s="14" t="s">
        <v>45</v>
      </c>
      <c r="G1308" s="15">
        <v>109</v>
      </c>
      <c r="H1308" s="14" t="s">
        <v>46</v>
      </c>
      <c r="I1308" s="12">
        <v>1</v>
      </c>
      <c r="J1308" s="14" t="s">
        <v>637</v>
      </c>
    </row>
    <row r="1309" spans="1:10" ht="14.4" x14ac:dyDescent="0.3">
      <c r="A1309" s="14" t="s">
        <v>2497</v>
      </c>
      <c r="B1309" s="13" t="s">
        <v>339</v>
      </c>
      <c r="C1309" s="14">
        <v>882546753</v>
      </c>
      <c r="D1309" s="14" t="s">
        <v>59</v>
      </c>
      <c r="E1309" s="16" t="s">
        <v>1604</v>
      </c>
      <c r="F1309" s="16" t="s">
        <v>1605</v>
      </c>
      <c r="G1309" s="15">
        <v>2034</v>
      </c>
      <c r="H1309" s="14" t="s">
        <v>60</v>
      </c>
      <c r="I1309" s="12">
        <v>1.0669999999999999</v>
      </c>
      <c r="J1309" s="14" t="s">
        <v>17</v>
      </c>
    </row>
    <row r="1310" spans="1:10" ht="14.4" x14ac:dyDescent="0.3">
      <c r="A1310" s="14" t="s">
        <v>2656</v>
      </c>
      <c r="B1310" s="13" t="s">
        <v>454</v>
      </c>
      <c r="C1310" s="14">
        <v>882642498</v>
      </c>
      <c r="D1310" s="14" t="s">
        <v>35</v>
      </c>
      <c r="E1310" s="14" t="s">
        <v>36</v>
      </c>
      <c r="F1310" s="14" t="s">
        <v>26</v>
      </c>
      <c r="G1310" s="15">
        <v>518</v>
      </c>
      <c r="H1310" s="14" t="s">
        <v>37</v>
      </c>
      <c r="I1310" s="12">
        <v>0.98939999999999995</v>
      </c>
      <c r="J1310" s="14" t="s">
        <v>17</v>
      </c>
    </row>
    <row r="1311" spans="1:10" ht="14.4" x14ac:dyDescent="0.3">
      <c r="A1311" s="14" t="s">
        <v>2728</v>
      </c>
      <c r="B1311" s="13" t="s">
        <v>80</v>
      </c>
      <c r="C1311" s="14">
        <v>882825432</v>
      </c>
      <c r="D1311" s="14" t="s">
        <v>59</v>
      </c>
      <c r="E1311" s="16" t="s">
        <v>1604</v>
      </c>
      <c r="F1311" s="16" t="s">
        <v>1605</v>
      </c>
      <c r="G1311" s="15">
        <v>2075</v>
      </c>
      <c r="H1311" s="14" t="s">
        <v>60</v>
      </c>
      <c r="I1311" s="12">
        <v>1.0669999999999999</v>
      </c>
      <c r="J1311" s="14" t="s">
        <v>17</v>
      </c>
    </row>
    <row r="1312" spans="1:10" ht="14.4" x14ac:dyDescent="0.3">
      <c r="A1312" s="14" t="s">
        <v>2730</v>
      </c>
      <c r="B1312" s="13" t="s">
        <v>89</v>
      </c>
      <c r="C1312" s="14">
        <v>883160897</v>
      </c>
      <c r="D1312" s="14" t="s">
        <v>39</v>
      </c>
      <c r="E1312" s="16" t="s">
        <v>1598</v>
      </c>
      <c r="F1312" s="16" t="s">
        <v>1599</v>
      </c>
      <c r="G1312" s="15">
        <v>213</v>
      </c>
      <c r="H1312" s="14" t="s">
        <v>23</v>
      </c>
      <c r="I1312" s="12">
        <v>0.97</v>
      </c>
      <c r="J1312" s="14" t="s">
        <v>17</v>
      </c>
    </row>
    <row r="1313" spans="1:10" ht="14.4" x14ac:dyDescent="0.3">
      <c r="A1313" s="17" t="s">
        <v>1947</v>
      </c>
      <c r="B1313" s="14" t="s">
        <v>89</v>
      </c>
      <c r="C1313" s="14">
        <v>883160897</v>
      </c>
      <c r="D1313" s="17" t="s">
        <v>39</v>
      </c>
      <c r="E1313" s="16" t="s">
        <v>1598</v>
      </c>
      <c r="F1313" s="16" t="s">
        <v>1599</v>
      </c>
      <c r="G1313" s="15">
        <v>213</v>
      </c>
      <c r="H1313" s="24" t="s">
        <v>23</v>
      </c>
      <c r="I1313" s="12">
        <v>0.97</v>
      </c>
      <c r="J1313" s="17" t="s">
        <v>17</v>
      </c>
    </row>
    <row r="1314" spans="1:10" ht="14.4" x14ac:dyDescent="0.3">
      <c r="A1314" s="14" t="s">
        <v>2891</v>
      </c>
      <c r="B1314" s="13" t="s">
        <v>900</v>
      </c>
      <c r="C1314" s="14">
        <v>884122773</v>
      </c>
      <c r="D1314" s="14" t="s">
        <v>29</v>
      </c>
      <c r="E1314" s="16" t="s">
        <v>1600</v>
      </c>
      <c r="F1314" s="16" t="s">
        <v>1601</v>
      </c>
      <c r="G1314" s="15">
        <v>200</v>
      </c>
      <c r="H1314" s="14" t="s">
        <v>23</v>
      </c>
      <c r="I1314" s="12">
        <v>1</v>
      </c>
      <c r="J1314" s="14" t="s">
        <v>637</v>
      </c>
    </row>
    <row r="1315" spans="1:10" ht="14.4" x14ac:dyDescent="0.3">
      <c r="A1315" s="14" t="s">
        <v>2397</v>
      </c>
      <c r="B1315" s="13" t="s">
        <v>990</v>
      </c>
      <c r="C1315" s="14">
        <v>884151542</v>
      </c>
      <c r="D1315" s="14" t="s">
        <v>13</v>
      </c>
      <c r="E1315" s="14" t="s">
        <v>14</v>
      </c>
      <c r="F1315" s="14" t="s">
        <v>15</v>
      </c>
      <c r="G1315" s="15">
        <v>1271</v>
      </c>
      <c r="H1315" s="14" t="s">
        <v>16</v>
      </c>
      <c r="I1315" s="12">
        <v>1.1000000000000001</v>
      </c>
      <c r="J1315" s="14" t="s">
        <v>637</v>
      </c>
    </row>
    <row r="1316" spans="1:10" ht="14.4" x14ac:dyDescent="0.3">
      <c r="A1316" s="14" t="s">
        <v>2854</v>
      </c>
      <c r="B1316" s="13" t="s">
        <v>103</v>
      </c>
      <c r="C1316" s="14">
        <v>884715779</v>
      </c>
      <c r="D1316" s="14" t="s">
        <v>29</v>
      </c>
      <c r="E1316" s="16" t="s">
        <v>1600</v>
      </c>
      <c r="F1316" s="16" t="s">
        <v>1601</v>
      </c>
      <c r="G1316" s="15">
        <v>218</v>
      </c>
      <c r="H1316" s="14" t="s">
        <v>23</v>
      </c>
      <c r="I1316" s="12">
        <v>0.97</v>
      </c>
      <c r="J1316" s="14" t="s">
        <v>17</v>
      </c>
    </row>
    <row r="1317" spans="1:10" ht="14.4" x14ac:dyDescent="0.3">
      <c r="A1317" s="17" t="s">
        <v>2007</v>
      </c>
      <c r="B1317" s="14" t="s">
        <v>103</v>
      </c>
      <c r="C1317" s="14">
        <v>884715779</v>
      </c>
      <c r="D1317" s="17" t="s">
        <v>29</v>
      </c>
      <c r="E1317" s="16" t="s">
        <v>1600</v>
      </c>
      <c r="F1317" s="16" t="s">
        <v>1601</v>
      </c>
      <c r="G1317" s="15">
        <v>218</v>
      </c>
      <c r="H1317" s="24" t="s">
        <v>23</v>
      </c>
      <c r="I1317" s="12">
        <v>0.97</v>
      </c>
      <c r="J1317" s="17" t="s">
        <v>17</v>
      </c>
    </row>
    <row r="1318" spans="1:10" ht="14.4" x14ac:dyDescent="0.3">
      <c r="A1318" s="14" t="s">
        <v>3060</v>
      </c>
      <c r="B1318" s="13" t="s">
        <v>711</v>
      </c>
      <c r="C1318" s="14">
        <v>886038442</v>
      </c>
      <c r="D1318" s="14" t="s">
        <v>29</v>
      </c>
      <c r="E1318" s="16" t="s">
        <v>1600</v>
      </c>
      <c r="F1318" s="16" t="s">
        <v>1601</v>
      </c>
      <c r="G1318" s="15">
        <v>105</v>
      </c>
      <c r="H1318" s="14" t="s">
        <v>23</v>
      </c>
      <c r="I1318" s="12">
        <v>1</v>
      </c>
      <c r="J1318" s="14" t="s">
        <v>637</v>
      </c>
    </row>
    <row r="1319" spans="1:10" ht="14.4" x14ac:dyDescent="0.3">
      <c r="A1319" s="17" t="s">
        <v>2088</v>
      </c>
      <c r="B1319" s="14" t="s">
        <v>711</v>
      </c>
      <c r="C1319" s="14">
        <v>886038442</v>
      </c>
      <c r="D1319" s="17" t="s">
        <v>29</v>
      </c>
      <c r="E1319" s="16" t="s">
        <v>1600</v>
      </c>
      <c r="F1319" s="16" t="s">
        <v>1601</v>
      </c>
      <c r="G1319" s="15">
        <v>105</v>
      </c>
      <c r="H1319" s="24" t="s">
        <v>23</v>
      </c>
      <c r="I1319" s="12">
        <v>1</v>
      </c>
      <c r="J1319" s="17" t="s">
        <v>637</v>
      </c>
    </row>
    <row r="1320" spans="1:10" ht="14.4" x14ac:dyDescent="0.3">
      <c r="A1320" s="14" t="s">
        <v>3110</v>
      </c>
      <c r="B1320" s="13" t="s">
        <v>772</v>
      </c>
      <c r="C1320" s="14">
        <v>887717461</v>
      </c>
      <c r="D1320" s="14" t="s">
        <v>1566</v>
      </c>
      <c r="E1320" s="16" t="s">
        <v>1596</v>
      </c>
      <c r="F1320" s="16" t="s">
        <v>1597</v>
      </c>
      <c r="G1320" s="15">
        <v>203</v>
      </c>
      <c r="H1320" s="14" t="s">
        <v>23</v>
      </c>
      <c r="I1320" s="12">
        <v>1.02</v>
      </c>
      <c r="J1320" s="14" t="s">
        <v>637</v>
      </c>
    </row>
    <row r="1321" spans="1:10" ht="14.4" x14ac:dyDescent="0.3">
      <c r="A1321" s="17" t="s">
        <v>2117</v>
      </c>
      <c r="B1321" s="14" t="s">
        <v>772</v>
      </c>
      <c r="C1321" s="14">
        <v>887717461</v>
      </c>
      <c r="D1321" s="17" t="s">
        <v>1566</v>
      </c>
      <c r="E1321" s="16" t="s">
        <v>1596</v>
      </c>
      <c r="F1321" s="16" t="s">
        <v>1597</v>
      </c>
      <c r="G1321" s="15">
        <v>203</v>
      </c>
      <c r="H1321" s="24" t="s">
        <v>23</v>
      </c>
      <c r="I1321" s="12">
        <v>1.02</v>
      </c>
      <c r="J1321" s="17" t="s">
        <v>637</v>
      </c>
    </row>
    <row r="1322" spans="1:10" ht="14.4" x14ac:dyDescent="0.3">
      <c r="A1322" s="14" t="s">
        <v>2578</v>
      </c>
      <c r="B1322" s="13" t="s">
        <v>594</v>
      </c>
      <c r="C1322" s="14">
        <v>888482153</v>
      </c>
      <c r="D1322" s="14" t="s">
        <v>13</v>
      </c>
      <c r="E1322" s="14" t="s">
        <v>14</v>
      </c>
      <c r="F1322" s="14" t="s">
        <v>15</v>
      </c>
      <c r="G1322" s="15">
        <v>1257</v>
      </c>
      <c r="H1322" s="14" t="s">
        <v>16</v>
      </c>
      <c r="I1322" s="12">
        <v>1.0669999999999999</v>
      </c>
      <c r="J1322" s="14" t="s">
        <v>17</v>
      </c>
    </row>
    <row r="1323" spans="1:10" ht="14.4" x14ac:dyDescent="0.3">
      <c r="A1323" s="14" t="s">
        <v>2240</v>
      </c>
      <c r="B1323" s="13" t="s">
        <v>895</v>
      </c>
      <c r="C1323" s="14">
        <v>889668672</v>
      </c>
      <c r="D1323" s="14" t="s">
        <v>20</v>
      </c>
      <c r="E1323" s="14" t="s">
        <v>21</v>
      </c>
      <c r="F1323" s="14" t="s">
        <v>22</v>
      </c>
      <c r="G1323" s="15">
        <v>107</v>
      </c>
      <c r="H1323" s="14" t="s">
        <v>23</v>
      </c>
      <c r="I1323" s="12">
        <v>1</v>
      </c>
      <c r="J1323" s="14" t="s">
        <v>637</v>
      </c>
    </row>
    <row r="1324" spans="1:10" ht="14.4" x14ac:dyDescent="0.3">
      <c r="A1324" s="14" t="s">
        <v>2998</v>
      </c>
      <c r="B1324" s="13" t="s">
        <v>956</v>
      </c>
      <c r="C1324" s="14">
        <v>889823219</v>
      </c>
      <c r="D1324" s="14" t="s">
        <v>43</v>
      </c>
      <c r="E1324" s="14" t="s">
        <v>44</v>
      </c>
      <c r="F1324" s="14" t="s">
        <v>45</v>
      </c>
      <c r="G1324" s="15">
        <v>100</v>
      </c>
      <c r="H1324" s="14" t="s">
        <v>46</v>
      </c>
      <c r="I1324" s="12">
        <v>1</v>
      </c>
      <c r="J1324" s="14" t="s">
        <v>637</v>
      </c>
    </row>
    <row r="1325" spans="1:10" ht="14.4" x14ac:dyDescent="0.3">
      <c r="A1325" s="14" t="s">
        <v>2763</v>
      </c>
      <c r="B1325" s="13" t="s">
        <v>313</v>
      </c>
      <c r="C1325" s="14">
        <v>890934285</v>
      </c>
      <c r="D1325" s="14" t="s">
        <v>13</v>
      </c>
      <c r="E1325" s="14" t="s">
        <v>14</v>
      </c>
      <c r="F1325" s="14" t="s">
        <v>15</v>
      </c>
      <c r="G1325" s="15">
        <v>1311</v>
      </c>
      <c r="H1325" s="14" t="s">
        <v>16</v>
      </c>
      <c r="I1325" s="12">
        <v>1.0669999999999999</v>
      </c>
      <c r="J1325" s="14" t="s">
        <v>17</v>
      </c>
    </row>
    <row r="1326" spans="1:10" ht="14.4" x14ac:dyDescent="0.3">
      <c r="A1326" s="14" t="s">
        <v>2663</v>
      </c>
      <c r="B1326" s="13" t="s">
        <v>538</v>
      </c>
      <c r="C1326" s="14">
        <v>891556680</v>
      </c>
      <c r="D1326" s="14" t="s">
        <v>39</v>
      </c>
      <c r="E1326" s="16" t="s">
        <v>1598</v>
      </c>
      <c r="F1326" s="16" t="s">
        <v>1599</v>
      </c>
      <c r="G1326" s="15">
        <v>215</v>
      </c>
      <c r="H1326" s="14" t="s">
        <v>23</v>
      </c>
      <c r="I1326" s="12">
        <v>0.97</v>
      </c>
      <c r="J1326" s="14" t="s">
        <v>17</v>
      </c>
    </row>
    <row r="1327" spans="1:10" ht="14.4" x14ac:dyDescent="0.3">
      <c r="A1327" s="17" t="s">
        <v>1920</v>
      </c>
      <c r="B1327" s="14" t="s">
        <v>538</v>
      </c>
      <c r="C1327" s="14">
        <v>891556680</v>
      </c>
      <c r="D1327" s="17" t="s">
        <v>39</v>
      </c>
      <c r="E1327" s="16" t="s">
        <v>1598</v>
      </c>
      <c r="F1327" s="16" t="s">
        <v>1599</v>
      </c>
      <c r="G1327" s="15">
        <v>215</v>
      </c>
      <c r="H1327" s="24" t="s">
        <v>23</v>
      </c>
      <c r="I1327" s="12">
        <v>0.97</v>
      </c>
      <c r="J1327" s="17" t="s">
        <v>17</v>
      </c>
    </row>
    <row r="1328" spans="1:10" ht="14.4" x14ac:dyDescent="0.3">
      <c r="A1328" s="14" t="s">
        <v>2203</v>
      </c>
      <c r="B1328" s="13" t="s">
        <v>999</v>
      </c>
      <c r="C1328" s="14">
        <v>891633706</v>
      </c>
      <c r="D1328" s="14" t="s">
        <v>13</v>
      </c>
      <c r="E1328" s="14" t="s">
        <v>14</v>
      </c>
      <c r="F1328" s="14" t="s">
        <v>15</v>
      </c>
      <c r="G1328" s="15">
        <v>1206</v>
      </c>
      <c r="H1328" s="14" t="s">
        <v>16</v>
      </c>
      <c r="I1328" s="12">
        <v>1.1000000000000001</v>
      </c>
      <c r="J1328" s="14" t="s">
        <v>637</v>
      </c>
    </row>
    <row r="1329" spans="1:10" ht="14.4" x14ac:dyDescent="0.3">
      <c r="A1329" s="14" t="s">
        <v>2960</v>
      </c>
      <c r="B1329" s="13" t="s">
        <v>602</v>
      </c>
      <c r="C1329" s="14">
        <v>891842170</v>
      </c>
      <c r="D1329" s="14" t="s">
        <v>59</v>
      </c>
      <c r="E1329" s="16" t="s">
        <v>1604</v>
      </c>
      <c r="F1329" s="16" t="s">
        <v>1605</v>
      </c>
      <c r="G1329" s="15">
        <v>2115</v>
      </c>
      <c r="H1329" s="14" t="s">
        <v>60</v>
      </c>
      <c r="I1329" s="12">
        <v>1.0669999999999999</v>
      </c>
      <c r="J1329" s="14" t="s">
        <v>17</v>
      </c>
    </row>
    <row r="1330" spans="1:10" ht="14.4" x14ac:dyDescent="0.3">
      <c r="A1330" s="14" t="s">
        <v>2881</v>
      </c>
      <c r="B1330" s="13" t="s">
        <v>654</v>
      </c>
      <c r="C1330" s="14">
        <v>892293240</v>
      </c>
      <c r="D1330" s="14" t="s">
        <v>59</v>
      </c>
      <c r="E1330" s="16" t="s">
        <v>1604</v>
      </c>
      <c r="F1330" s="16" t="s">
        <v>1605</v>
      </c>
      <c r="G1330" s="15">
        <v>2097</v>
      </c>
      <c r="H1330" s="14" t="s">
        <v>60</v>
      </c>
      <c r="I1330" s="12">
        <v>1.1000000000000001</v>
      </c>
      <c r="J1330" s="14" t="s">
        <v>637</v>
      </c>
    </row>
    <row r="1331" spans="1:10" ht="14.4" x14ac:dyDescent="0.3">
      <c r="A1331" s="14" t="s">
        <v>3036</v>
      </c>
      <c r="B1331" s="13" t="s">
        <v>505</v>
      </c>
      <c r="C1331" s="14">
        <v>893563293</v>
      </c>
      <c r="D1331" s="14" t="s">
        <v>20</v>
      </c>
      <c r="E1331" s="14" t="s">
        <v>21</v>
      </c>
      <c r="F1331" s="14" t="s">
        <v>22</v>
      </c>
      <c r="G1331" s="15">
        <v>108</v>
      </c>
      <c r="H1331" s="14" t="s">
        <v>23</v>
      </c>
      <c r="I1331" s="12">
        <v>0.97</v>
      </c>
      <c r="J1331" s="14" t="s">
        <v>17</v>
      </c>
    </row>
    <row r="1332" spans="1:10" ht="14.4" x14ac:dyDescent="0.3">
      <c r="A1332" s="17" t="s">
        <v>2076</v>
      </c>
      <c r="B1332" s="14" t="s">
        <v>505</v>
      </c>
      <c r="C1332" s="14">
        <v>893563293</v>
      </c>
      <c r="D1332" s="17" t="s">
        <v>20</v>
      </c>
      <c r="E1332" s="23" t="s">
        <v>21</v>
      </c>
      <c r="F1332" s="23" t="s">
        <v>22</v>
      </c>
      <c r="G1332" s="15">
        <v>108</v>
      </c>
      <c r="H1332" s="24" t="s">
        <v>23</v>
      </c>
      <c r="I1332" s="12">
        <v>0.97</v>
      </c>
      <c r="J1332" s="17" t="s">
        <v>17</v>
      </c>
    </row>
    <row r="1333" spans="1:10" ht="14.4" x14ac:dyDescent="0.3">
      <c r="A1333" s="14" t="s">
        <v>2548</v>
      </c>
      <c r="B1333" s="13" t="s">
        <v>196</v>
      </c>
      <c r="C1333" s="14">
        <v>893581558</v>
      </c>
      <c r="D1333" s="14" t="s">
        <v>39</v>
      </c>
      <c r="E1333" s="16" t="s">
        <v>1598</v>
      </c>
      <c r="F1333" s="16" t="s">
        <v>1599</v>
      </c>
      <c r="G1333" s="15">
        <v>206</v>
      </c>
      <c r="H1333" s="14" t="s">
        <v>23</v>
      </c>
      <c r="I1333" s="12">
        <v>0.97</v>
      </c>
      <c r="J1333" s="14" t="s">
        <v>17</v>
      </c>
    </row>
    <row r="1334" spans="1:10" ht="14.4" x14ac:dyDescent="0.3">
      <c r="A1334" s="17" t="s">
        <v>1859</v>
      </c>
      <c r="B1334" s="14" t="s">
        <v>196</v>
      </c>
      <c r="C1334" s="14">
        <v>893581558</v>
      </c>
      <c r="D1334" s="17" t="s">
        <v>39</v>
      </c>
      <c r="E1334" s="16" t="s">
        <v>1598</v>
      </c>
      <c r="F1334" s="16" t="s">
        <v>1599</v>
      </c>
      <c r="G1334" s="15">
        <v>206</v>
      </c>
      <c r="H1334" s="24" t="s">
        <v>23</v>
      </c>
      <c r="I1334" s="12">
        <v>0.97</v>
      </c>
      <c r="J1334" s="17" t="s">
        <v>17</v>
      </c>
    </row>
    <row r="1335" spans="1:10" ht="14.4" x14ac:dyDescent="0.3">
      <c r="A1335" s="14" t="s">
        <v>2684</v>
      </c>
      <c r="B1335" s="13" t="s">
        <v>255</v>
      </c>
      <c r="C1335" s="14">
        <v>894603689</v>
      </c>
      <c r="D1335" s="14" t="s">
        <v>1566</v>
      </c>
      <c r="E1335" s="16" t="s">
        <v>1596</v>
      </c>
      <c r="F1335" s="16" t="s">
        <v>1597</v>
      </c>
      <c r="G1335" s="15">
        <v>212</v>
      </c>
      <c r="H1335" s="14" t="s">
        <v>23</v>
      </c>
      <c r="I1335" s="12">
        <v>0.98939999999999995</v>
      </c>
      <c r="J1335" s="14" t="s">
        <v>17</v>
      </c>
    </row>
    <row r="1336" spans="1:10" ht="14.4" x14ac:dyDescent="0.3">
      <c r="A1336" s="17" t="s">
        <v>1930</v>
      </c>
      <c r="B1336" s="14" t="s">
        <v>255</v>
      </c>
      <c r="C1336" s="14">
        <v>894603689</v>
      </c>
      <c r="D1336" s="17" t="s">
        <v>1566</v>
      </c>
      <c r="E1336" s="16" t="s">
        <v>1596</v>
      </c>
      <c r="F1336" s="16" t="s">
        <v>1597</v>
      </c>
      <c r="G1336" s="15">
        <v>212</v>
      </c>
      <c r="H1336" s="24" t="s">
        <v>23</v>
      </c>
      <c r="I1336" s="12">
        <v>0.98939999999999995</v>
      </c>
      <c r="J1336" s="17" t="s">
        <v>17</v>
      </c>
    </row>
    <row r="1337" spans="1:10" ht="14.4" x14ac:dyDescent="0.3">
      <c r="A1337" s="14" t="s">
        <v>3128</v>
      </c>
      <c r="B1337" s="13" t="s">
        <v>267</v>
      </c>
      <c r="C1337" s="14">
        <v>894651102</v>
      </c>
      <c r="D1337" s="14" t="s">
        <v>59</v>
      </c>
      <c r="E1337" s="16" t="s">
        <v>1604</v>
      </c>
      <c r="F1337" s="16" t="s">
        <v>1605</v>
      </c>
      <c r="G1337" s="15">
        <v>2051</v>
      </c>
      <c r="H1337" s="14" t="s">
        <v>60</v>
      </c>
      <c r="I1337" s="12">
        <v>1.0669999999999999</v>
      </c>
      <c r="J1337" s="14" t="s">
        <v>17</v>
      </c>
    </row>
    <row r="1338" spans="1:10" ht="14.4" x14ac:dyDescent="0.3">
      <c r="A1338" s="14" t="s">
        <v>2524</v>
      </c>
      <c r="B1338" s="13" t="s">
        <v>856</v>
      </c>
      <c r="C1338" s="14">
        <v>895302411</v>
      </c>
      <c r="D1338" s="14" t="s">
        <v>29</v>
      </c>
      <c r="E1338" s="16" t="s">
        <v>1600</v>
      </c>
      <c r="F1338" s="16" t="s">
        <v>1601</v>
      </c>
      <c r="G1338" s="15">
        <v>213</v>
      </c>
      <c r="H1338" s="14" t="s">
        <v>23</v>
      </c>
      <c r="I1338" s="12">
        <v>1</v>
      </c>
      <c r="J1338" s="14" t="s">
        <v>637</v>
      </c>
    </row>
    <row r="1339" spans="1:10" ht="14.4" x14ac:dyDescent="0.3">
      <c r="A1339" s="14" t="s">
        <v>2950</v>
      </c>
      <c r="B1339" s="13" t="s">
        <v>647</v>
      </c>
      <c r="C1339" s="14">
        <v>895599169</v>
      </c>
      <c r="D1339" s="14" t="s">
        <v>20</v>
      </c>
      <c r="E1339" s="14" t="s">
        <v>21</v>
      </c>
      <c r="F1339" s="14" t="s">
        <v>22</v>
      </c>
      <c r="G1339" s="15">
        <v>102</v>
      </c>
      <c r="H1339" s="14" t="s">
        <v>23</v>
      </c>
      <c r="I1339" s="12">
        <v>1</v>
      </c>
      <c r="J1339" s="14" t="s">
        <v>637</v>
      </c>
    </row>
    <row r="1340" spans="1:10" ht="14.4" x14ac:dyDescent="0.3">
      <c r="A1340" s="17" t="s">
        <v>2039</v>
      </c>
      <c r="B1340" s="14" t="s">
        <v>647</v>
      </c>
      <c r="C1340" s="14">
        <v>895599169</v>
      </c>
      <c r="D1340" s="17" t="s">
        <v>20</v>
      </c>
      <c r="E1340" s="23" t="s">
        <v>21</v>
      </c>
      <c r="F1340" s="23" t="s">
        <v>22</v>
      </c>
      <c r="G1340" s="15">
        <v>102</v>
      </c>
      <c r="H1340" s="24" t="s">
        <v>23</v>
      </c>
      <c r="I1340" s="12">
        <v>1</v>
      </c>
      <c r="J1340" s="17" t="s">
        <v>637</v>
      </c>
    </row>
    <row r="1341" spans="1:10" ht="14.4" x14ac:dyDescent="0.3">
      <c r="A1341" s="14" t="s">
        <v>3069</v>
      </c>
      <c r="B1341" s="13" t="s">
        <v>890</v>
      </c>
      <c r="C1341" s="14">
        <v>896246605</v>
      </c>
      <c r="D1341" s="14" t="s">
        <v>31</v>
      </c>
      <c r="E1341" s="14" t="s">
        <v>32</v>
      </c>
      <c r="F1341" s="14" t="s">
        <v>33</v>
      </c>
      <c r="G1341" s="15">
        <v>255</v>
      </c>
      <c r="H1341" s="14" t="s">
        <v>23</v>
      </c>
      <c r="I1341" s="12">
        <v>1</v>
      </c>
      <c r="J1341" s="14" t="s">
        <v>637</v>
      </c>
    </row>
    <row r="1342" spans="1:10" ht="14.4" x14ac:dyDescent="0.3">
      <c r="A1342" s="14" t="s">
        <v>2380</v>
      </c>
      <c r="B1342" s="13" t="s">
        <v>837</v>
      </c>
      <c r="C1342" s="14">
        <v>896792639</v>
      </c>
      <c r="D1342" s="14" t="s">
        <v>31</v>
      </c>
      <c r="E1342" s="14" t="s">
        <v>32</v>
      </c>
      <c r="F1342" s="14" t="s">
        <v>33</v>
      </c>
      <c r="G1342" s="15">
        <v>266</v>
      </c>
      <c r="H1342" s="14" t="s">
        <v>23</v>
      </c>
      <c r="I1342" s="12">
        <v>1</v>
      </c>
      <c r="J1342" s="14" t="s">
        <v>637</v>
      </c>
    </row>
    <row r="1343" spans="1:10" ht="14.4" x14ac:dyDescent="0.3">
      <c r="A1343" s="14" t="s">
        <v>2738</v>
      </c>
      <c r="B1343" s="13" t="s">
        <v>633</v>
      </c>
      <c r="C1343" s="14">
        <v>898484967</v>
      </c>
      <c r="D1343" s="14" t="s">
        <v>29</v>
      </c>
      <c r="E1343" s="16" t="s">
        <v>1600</v>
      </c>
      <c r="F1343" s="16" t="s">
        <v>1601</v>
      </c>
      <c r="G1343" s="15">
        <v>204</v>
      </c>
      <c r="H1343" s="14" t="s">
        <v>23</v>
      </c>
      <c r="I1343" s="12">
        <v>0.97</v>
      </c>
      <c r="J1343" s="14" t="s">
        <v>17</v>
      </c>
    </row>
    <row r="1344" spans="1:10" ht="14.4" x14ac:dyDescent="0.3">
      <c r="A1344" s="17" t="s">
        <v>1951</v>
      </c>
      <c r="B1344" s="14" t="s">
        <v>633</v>
      </c>
      <c r="C1344" s="14">
        <v>898484967</v>
      </c>
      <c r="D1344" s="17" t="s">
        <v>29</v>
      </c>
      <c r="E1344" s="16" t="s">
        <v>1600</v>
      </c>
      <c r="F1344" s="16" t="s">
        <v>1601</v>
      </c>
      <c r="G1344" s="15">
        <v>204</v>
      </c>
      <c r="H1344" s="24" t="s">
        <v>23</v>
      </c>
      <c r="I1344" s="12">
        <v>0.97</v>
      </c>
      <c r="J1344" s="17" t="s">
        <v>17</v>
      </c>
    </row>
    <row r="1345" spans="1:10" ht="14.4" x14ac:dyDescent="0.3">
      <c r="A1345" s="14" t="s">
        <v>2988</v>
      </c>
      <c r="B1345" s="13" t="s">
        <v>721</v>
      </c>
      <c r="C1345" s="14">
        <v>901697105</v>
      </c>
      <c r="D1345" s="14" t="s">
        <v>1566</v>
      </c>
      <c r="E1345" s="16" t="s">
        <v>1596</v>
      </c>
      <c r="F1345" s="16" t="s">
        <v>1597</v>
      </c>
      <c r="G1345" s="15">
        <v>209</v>
      </c>
      <c r="H1345" s="14" t="s">
        <v>23</v>
      </c>
      <c r="I1345" s="12">
        <v>1.02</v>
      </c>
      <c r="J1345" s="14" t="s">
        <v>637</v>
      </c>
    </row>
    <row r="1346" spans="1:10" ht="14.4" x14ac:dyDescent="0.3">
      <c r="A1346" s="17" t="s">
        <v>2058</v>
      </c>
      <c r="B1346" s="14" t="s">
        <v>721</v>
      </c>
      <c r="C1346" s="14">
        <v>901697105</v>
      </c>
      <c r="D1346" s="17" t="s">
        <v>1566</v>
      </c>
      <c r="E1346" s="16" t="s">
        <v>1596</v>
      </c>
      <c r="F1346" s="16" t="s">
        <v>1597</v>
      </c>
      <c r="G1346" s="15">
        <v>209</v>
      </c>
      <c r="H1346" s="24" t="s">
        <v>23</v>
      </c>
      <c r="I1346" s="12">
        <v>1.02</v>
      </c>
      <c r="J1346" s="17" t="s">
        <v>637</v>
      </c>
    </row>
    <row r="1347" spans="1:10" ht="14.4" x14ac:dyDescent="0.3">
      <c r="A1347" s="14" t="s">
        <v>2634</v>
      </c>
      <c r="B1347" s="13" t="s">
        <v>178</v>
      </c>
      <c r="C1347" s="14">
        <v>902046274</v>
      </c>
      <c r="D1347" s="14" t="s">
        <v>39</v>
      </c>
      <c r="E1347" s="16" t="s">
        <v>1598</v>
      </c>
      <c r="F1347" s="16" t="s">
        <v>1599</v>
      </c>
      <c r="G1347" s="15">
        <v>203</v>
      </c>
      <c r="H1347" s="14" t="s">
        <v>23</v>
      </c>
      <c r="I1347" s="12">
        <v>0.97</v>
      </c>
      <c r="J1347" s="14" t="s">
        <v>17</v>
      </c>
    </row>
    <row r="1348" spans="1:10" ht="14.4" x14ac:dyDescent="0.3">
      <c r="A1348" s="17" t="s">
        <v>1904</v>
      </c>
      <c r="B1348" s="14" t="s">
        <v>178</v>
      </c>
      <c r="C1348" s="14">
        <v>902046274</v>
      </c>
      <c r="D1348" s="17" t="s">
        <v>39</v>
      </c>
      <c r="E1348" s="16" t="s">
        <v>1598</v>
      </c>
      <c r="F1348" s="16" t="s">
        <v>1599</v>
      </c>
      <c r="G1348" s="15">
        <v>203</v>
      </c>
      <c r="H1348" s="24" t="s">
        <v>23</v>
      </c>
      <c r="I1348" s="12">
        <v>0.97</v>
      </c>
      <c r="J1348" s="17" t="s">
        <v>17</v>
      </c>
    </row>
    <row r="1349" spans="1:10" ht="14.4" x14ac:dyDescent="0.3">
      <c r="A1349" s="14" t="s">
        <v>2415</v>
      </c>
      <c r="B1349" s="13" t="s">
        <v>875</v>
      </c>
      <c r="C1349" s="14">
        <v>902336437</v>
      </c>
      <c r="D1349" s="14" t="s">
        <v>39</v>
      </c>
      <c r="E1349" s="16" t="s">
        <v>1598</v>
      </c>
      <c r="F1349" s="16" t="s">
        <v>1599</v>
      </c>
      <c r="G1349" s="15">
        <v>207</v>
      </c>
      <c r="H1349" s="14" t="s">
        <v>23</v>
      </c>
      <c r="I1349" s="12">
        <v>1</v>
      </c>
      <c r="J1349" s="14" t="s">
        <v>637</v>
      </c>
    </row>
    <row r="1350" spans="1:10" ht="14.4" x14ac:dyDescent="0.3">
      <c r="A1350" s="14" t="s">
        <v>2308</v>
      </c>
      <c r="B1350" s="13" t="s">
        <v>983</v>
      </c>
      <c r="C1350" s="14">
        <v>902621879</v>
      </c>
      <c r="D1350" s="14" t="s">
        <v>43</v>
      </c>
      <c r="E1350" s="14" t="s">
        <v>44</v>
      </c>
      <c r="F1350" s="14" t="s">
        <v>45</v>
      </c>
      <c r="G1350" s="15">
        <v>110</v>
      </c>
      <c r="H1350" s="14" t="s">
        <v>46</v>
      </c>
      <c r="I1350" s="12">
        <v>1</v>
      </c>
      <c r="J1350" s="14" t="s">
        <v>637</v>
      </c>
    </row>
    <row r="1351" spans="1:10" ht="14.4" x14ac:dyDescent="0.3">
      <c r="A1351" s="14" t="s">
        <v>2814</v>
      </c>
      <c r="B1351" s="13" t="s">
        <v>722</v>
      </c>
      <c r="C1351" s="14">
        <v>902915776</v>
      </c>
      <c r="D1351" s="14" t="s">
        <v>29</v>
      </c>
      <c r="E1351" s="16" t="s">
        <v>1600</v>
      </c>
      <c r="F1351" s="16" t="s">
        <v>1601</v>
      </c>
      <c r="G1351" s="15">
        <v>509</v>
      </c>
      <c r="H1351" s="14" t="s">
        <v>23</v>
      </c>
      <c r="I1351" s="12">
        <v>1.02</v>
      </c>
      <c r="J1351" s="14" t="s">
        <v>637</v>
      </c>
    </row>
    <row r="1352" spans="1:10" ht="14.4" x14ac:dyDescent="0.3">
      <c r="A1352" s="17" t="s">
        <v>1989</v>
      </c>
      <c r="B1352" s="14" t="s">
        <v>722</v>
      </c>
      <c r="C1352" s="14">
        <v>902915776</v>
      </c>
      <c r="D1352" s="17" t="s">
        <v>29</v>
      </c>
      <c r="E1352" s="16" t="s">
        <v>1600</v>
      </c>
      <c r="F1352" s="16" t="s">
        <v>1601</v>
      </c>
      <c r="G1352" s="15">
        <v>509</v>
      </c>
      <c r="H1352" s="24" t="s">
        <v>23</v>
      </c>
      <c r="I1352" s="12">
        <v>1.02</v>
      </c>
      <c r="J1352" s="17" t="s">
        <v>637</v>
      </c>
    </row>
    <row r="1353" spans="1:10" ht="14.4" x14ac:dyDescent="0.3">
      <c r="A1353" s="14" t="s">
        <v>2619</v>
      </c>
      <c r="B1353" s="13" t="s">
        <v>207</v>
      </c>
      <c r="C1353" s="14">
        <v>903375336</v>
      </c>
      <c r="D1353" s="14" t="s">
        <v>13</v>
      </c>
      <c r="E1353" s="14" t="s">
        <v>14</v>
      </c>
      <c r="F1353" s="14" t="s">
        <v>15</v>
      </c>
      <c r="G1353" s="15">
        <v>1292</v>
      </c>
      <c r="H1353" s="14" t="s">
        <v>16</v>
      </c>
      <c r="I1353" s="12">
        <v>1.0669999999999999</v>
      </c>
      <c r="J1353" s="14" t="s">
        <v>17</v>
      </c>
    </row>
    <row r="1354" spans="1:10" ht="14.4" x14ac:dyDescent="0.3">
      <c r="A1354" s="14" t="s">
        <v>2666</v>
      </c>
      <c r="B1354" s="13" t="s">
        <v>588</v>
      </c>
      <c r="C1354" s="14">
        <v>904772477</v>
      </c>
      <c r="D1354" s="14" t="s">
        <v>1566</v>
      </c>
      <c r="E1354" s="16" t="s">
        <v>1596</v>
      </c>
      <c r="F1354" s="16" t="s">
        <v>1597</v>
      </c>
      <c r="G1354" s="15">
        <v>204</v>
      </c>
      <c r="H1354" s="14" t="s">
        <v>23</v>
      </c>
      <c r="I1354" s="12">
        <v>0.98939999999999995</v>
      </c>
      <c r="J1354" s="14" t="s">
        <v>17</v>
      </c>
    </row>
    <row r="1355" spans="1:10" ht="14.4" x14ac:dyDescent="0.3">
      <c r="A1355" s="17" t="s">
        <v>1923</v>
      </c>
      <c r="B1355" s="14" t="s">
        <v>588</v>
      </c>
      <c r="C1355" s="14">
        <v>904772477</v>
      </c>
      <c r="D1355" s="17" t="s">
        <v>1566</v>
      </c>
      <c r="E1355" s="16" t="s">
        <v>1596</v>
      </c>
      <c r="F1355" s="16" t="s">
        <v>1597</v>
      </c>
      <c r="G1355" s="15">
        <v>204</v>
      </c>
      <c r="H1355" s="24" t="s">
        <v>23</v>
      </c>
      <c r="I1355" s="12">
        <v>0.98939999999999995</v>
      </c>
      <c r="J1355" s="17" t="s">
        <v>17</v>
      </c>
    </row>
    <row r="1356" spans="1:10" ht="14.4" x14ac:dyDescent="0.3">
      <c r="A1356" s="14" t="s">
        <v>2701</v>
      </c>
      <c r="B1356" s="13" t="s">
        <v>238</v>
      </c>
      <c r="C1356" s="14">
        <v>904853949</v>
      </c>
      <c r="D1356" s="14" t="s">
        <v>35</v>
      </c>
      <c r="E1356" s="14" t="s">
        <v>36</v>
      </c>
      <c r="F1356" s="14" t="s">
        <v>26</v>
      </c>
      <c r="G1356" s="15">
        <v>544</v>
      </c>
      <c r="H1356" s="14" t="s">
        <v>37</v>
      </c>
      <c r="I1356" s="12">
        <v>0.98939999999999995</v>
      </c>
      <c r="J1356" s="14" t="s">
        <v>17</v>
      </c>
    </row>
    <row r="1357" spans="1:10" ht="14.4" x14ac:dyDescent="0.3">
      <c r="A1357" s="14" t="s">
        <v>2410</v>
      </c>
      <c r="B1357" s="13" t="s">
        <v>951</v>
      </c>
      <c r="C1357" s="14">
        <v>905452068</v>
      </c>
      <c r="D1357" s="14" t="s">
        <v>25</v>
      </c>
      <c r="E1357" s="16" t="s">
        <v>1602</v>
      </c>
      <c r="F1357" s="16" t="s">
        <v>1603</v>
      </c>
      <c r="G1357" s="15">
        <v>213</v>
      </c>
      <c r="H1357" s="14" t="s">
        <v>27</v>
      </c>
      <c r="I1357" s="12">
        <v>1.02</v>
      </c>
      <c r="J1357" s="14" t="s">
        <v>637</v>
      </c>
    </row>
    <row r="1358" spans="1:10" ht="14.4" x14ac:dyDescent="0.3">
      <c r="A1358" s="14" t="s">
        <v>2866</v>
      </c>
      <c r="B1358" s="13" t="s">
        <v>418</v>
      </c>
      <c r="C1358" s="14">
        <v>906587168</v>
      </c>
      <c r="D1358" s="14" t="s">
        <v>35</v>
      </c>
      <c r="E1358" s="14" t="s">
        <v>36</v>
      </c>
      <c r="F1358" s="14" t="s">
        <v>26</v>
      </c>
      <c r="G1358" s="15">
        <v>533</v>
      </c>
      <c r="H1358" s="14" t="s">
        <v>37</v>
      </c>
      <c r="I1358" s="12">
        <v>0.98939999999999995</v>
      </c>
      <c r="J1358" s="14" t="s">
        <v>17</v>
      </c>
    </row>
    <row r="1359" spans="1:10" ht="14.4" x14ac:dyDescent="0.3">
      <c r="A1359" s="14" t="s">
        <v>3008</v>
      </c>
      <c r="B1359" s="13" t="s">
        <v>630</v>
      </c>
      <c r="C1359" s="14">
        <v>906803610</v>
      </c>
      <c r="D1359" s="14" t="s">
        <v>1566</v>
      </c>
      <c r="E1359" s="16" t="s">
        <v>1596</v>
      </c>
      <c r="F1359" s="16" t="s">
        <v>1597</v>
      </c>
      <c r="G1359" s="15">
        <v>215</v>
      </c>
      <c r="H1359" s="14" t="s">
        <v>23</v>
      </c>
      <c r="I1359" s="12">
        <v>0.98939999999999995</v>
      </c>
      <c r="J1359" s="14" t="s">
        <v>17</v>
      </c>
    </row>
    <row r="1360" spans="1:10" ht="14.4" x14ac:dyDescent="0.3">
      <c r="A1360" s="17" t="s">
        <v>1626</v>
      </c>
      <c r="B1360" s="14" t="s">
        <v>630</v>
      </c>
      <c r="C1360" s="14">
        <v>906803610</v>
      </c>
      <c r="D1360" s="17" t="s">
        <v>1566</v>
      </c>
      <c r="E1360" s="16" t="s">
        <v>1596</v>
      </c>
      <c r="F1360" s="16" t="s">
        <v>1597</v>
      </c>
      <c r="G1360" s="15">
        <v>215</v>
      </c>
      <c r="H1360" s="24" t="s">
        <v>23</v>
      </c>
      <c r="I1360" s="12">
        <v>0.98939999999999995</v>
      </c>
      <c r="J1360" s="17" t="s">
        <v>17</v>
      </c>
    </row>
    <row r="1361" spans="1:10" ht="14.4" x14ac:dyDescent="0.3">
      <c r="A1361" s="14" t="s">
        <v>2644</v>
      </c>
      <c r="B1361" s="13" t="s">
        <v>574</v>
      </c>
      <c r="C1361" s="14">
        <v>908410911</v>
      </c>
      <c r="D1361" s="14" t="s">
        <v>39</v>
      </c>
      <c r="E1361" s="16" t="s">
        <v>1598</v>
      </c>
      <c r="F1361" s="16" t="s">
        <v>1599</v>
      </c>
      <c r="G1361" s="15">
        <v>209</v>
      </c>
      <c r="H1361" s="14" t="s">
        <v>23</v>
      </c>
      <c r="I1361" s="12">
        <v>0.97</v>
      </c>
      <c r="J1361" s="14" t="s">
        <v>17</v>
      </c>
    </row>
    <row r="1362" spans="1:10" ht="14.4" x14ac:dyDescent="0.3">
      <c r="A1362" s="17" t="s">
        <v>1912</v>
      </c>
      <c r="B1362" s="14" t="s">
        <v>574</v>
      </c>
      <c r="C1362" s="14">
        <v>908410911</v>
      </c>
      <c r="D1362" s="17" t="s">
        <v>39</v>
      </c>
      <c r="E1362" s="16" t="s">
        <v>1598</v>
      </c>
      <c r="F1362" s="16" t="s">
        <v>1599</v>
      </c>
      <c r="G1362" s="15">
        <v>209</v>
      </c>
      <c r="H1362" s="24" t="s">
        <v>23</v>
      </c>
      <c r="I1362" s="12">
        <v>0.97</v>
      </c>
      <c r="J1362" s="17" t="s">
        <v>17</v>
      </c>
    </row>
    <row r="1363" spans="1:10" ht="14.4" x14ac:dyDescent="0.3">
      <c r="A1363" s="14" t="s">
        <v>2465</v>
      </c>
      <c r="B1363" s="13" t="s">
        <v>484</v>
      </c>
      <c r="C1363" s="14">
        <v>911223319</v>
      </c>
      <c r="D1363" s="14" t="s">
        <v>39</v>
      </c>
      <c r="E1363" s="16" t="s">
        <v>1598</v>
      </c>
      <c r="F1363" s="16" t="s">
        <v>1599</v>
      </c>
      <c r="G1363" s="15">
        <v>209</v>
      </c>
      <c r="H1363" s="14" t="s">
        <v>23</v>
      </c>
      <c r="I1363" s="12">
        <v>0.97</v>
      </c>
      <c r="J1363" s="14" t="s">
        <v>17</v>
      </c>
    </row>
    <row r="1364" spans="1:10" ht="14.4" x14ac:dyDescent="0.3">
      <c r="A1364" s="17" t="s">
        <v>1809</v>
      </c>
      <c r="B1364" s="14" t="s">
        <v>484</v>
      </c>
      <c r="C1364" s="14">
        <v>911223319</v>
      </c>
      <c r="D1364" s="17" t="s">
        <v>39</v>
      </c>
      <c r="E1364" s="16" t="s">
        <v>1598</v>
      </c>
      <c r="F1364" s="16" t="s">
        <v>1599</v>
      </c>
      <c r="G1364" s="15">
        <v>209</v>
      </c>
      <c r="H1364" s="24" t="s">
        <v>23</v>
      </c>
      <c r="I1364" s="12">
        <v>0.97</v>
      </c>
      <c r="J1364" s="17" t="s">
        <v>17</v>
      </c>
    </row>
    <row r="1365" spans="1:10" ht="14.4" x14ac:dyDescent="0.3">
      <c r="A1365" s="17" t="s">
        <v>1852</v>
      </c>
      <c r="B1365" s="14" t="s">
        <v>484</v>
      </c>
      <c r="C1365" s="14">
        <v>911223319</v>
      </c>
      <c r="D1365" s="17" t="s">
        <v>39</v>
      </c>
      <c r="E1365" s="16" t="s">
        <v>1598</v>
      </c>
      <c r="F1365" s="16" t="s">
        <v>1599</v>
      </c>
      <c r="G1365" s="15">
        <v>209</v>
      </c>
      <c r="H1365" s="24" t="s">
        <v>23</v>
      </c>
      <c r="I1365" s="12">
        <v>0.97</v>
      </c>
      <c r="J1365" s="17" t="s">
        <v>17</v>
      </c>
    </row>
    <row r="1366" spans="1:10" ht="14.4" x14ac:dyDescent="0.3">
      <c r="A1366" s="14" t="s">
        <v>2456</v>
      </c>
      <c r="B1366" s="13" t="s">
        <v>938</v>
      </c>
      <c r="C1366" s="14">
        <v>911382468</v>
      </c>
      <c r="D1366" s="14" t="s">
        <v>59</v>
      </c>
      <c r="E1366" s="16" t="s">
        <v>1604</v>
      </c>
      <c r="F1366" s="16" t="s">
        <v>1605</v>
      </c>
      <c r="G1366" s="15">
        <v>2129</v>
      </c>
      <c r="H1366" s="14" t="s">
        <v>60</v>
      </c>
      <c r="I1366" s="12">
        <v>1.1000000000000001</v>
      </c>
      <c r="J1366" s="14" t="s">
        <v>637</v>
      </c>
    </row>
    <row r="1367" spans="1:10" ht="14.4" x14ac:dyDescent="0.3">
      <c r="A1367" s="14" t="s">
        <v>2695</v>
      </c>
      <c r="B1367" s="13" t="s">
        <v>631</v>
      </c>
      <c r="C1367" s="14">
        <v>911708152</v>
      </c>
      <c r="D1367" s="14" t="s">
        <v>35</v>
      </c>
      <c r="E1367" s="14" t="s">
        <v>36</v>
      </c>
      <c r="F1367" s="14" t="s">
        <v>26</v>
      </c>
      <c r="G1367" s="15">
        <v>505</v>
      </c>
      <c r="H1367" s="14" t="s">
        <v>37</v>
      </c>
      <c r="I1367" s="12">
        <v>0.98939999999999995</v>
      </c>
      <c r="J1367" s="14" t="s">
        <v>17</v>
      </c>
    </row>
    <row r="1368" spans="1:10" ht="14.4" x14ac:dyDescent="0.3">
      <c r="A1368" s="14" t="s">
        <v>2489</v>
      </c>
      <c r="B1368" s="13" t="s">
        <v>227</v>
      </c>
      <c r="C1368" s="14">
        <v>913826384</v>
      </c>
      <c r="D1368" s="14" t="s">
        <v>43</v>
      </c>
      <c r="E1368" s="14" t="s">
        <v>44</v>
      </c>
      <c r="F1368" s="14" t="s">
        <v>45</v>
      </c>
      <c r="G1368" s="15">
        <v>109</v>
      </c>
      <c r="H1368" s="14" t="s">
        <v>46</v>
      </c>
      <c r="I1368" s="12">
        <v>0.97</v>
      </c>
      <c r="J1368" s="14" t="s">
        <v>17</v>
      </c>
    </row>
    <row r="1369" spans="1:10" ht="14.4" x14ac:dyDescent="0.3">
      <c r="A1369" s="14" t="s">
        <v>2487</v>
      </c>
      <c r="B1369" s="13" t="s">
        <v>673</v>
      </c>
      <c r="C1369" s="14">
        <v>915250224</v>
      </c>
      <c r="D1369" s="14" t="s">
        <v>13</v>
      </c>
      <c r="E1369" s="14" t="s">
        <v>14</v>
      </c>
      <c r="F1369" s="14" t="s">
        <v>15</v>
      </c>
      <c r="G1369" s="15">
        <v>1237</v>
      </c>
      <c r="H1369" s="14" t="s">
        <v>16</v>
      </c>
      <c r="I1369" s="12">
        <v>1.1000000000000001</v>
      </c>
      <c r="J1369" s="14" t="s">
        <v>637</v>
      </c>
    </row>
    <row r="1370" spans="1:10" ht="14.4" x14ac:dyDescent="0.3">
      <c r="A1370" s="14" t="s">
        <v>2839</v>
      </c>
      <c r="B1370" s="13" t="s">
        <v>86</v>
      </c>
      <c r="C1370" s="14">
        <v>917813298</v>
      </c>
      <c r="D1370" s="14" t="s">
        <v>20</v>
      </c>
      <c r="E1370" s="14" t="s">
        <v>21</v>
      </c>
      <c r="F1370" s="14" t="s">
        <v>22</v>
      </c>
      <c r="G1370" s="15">
        <v>101</v>
      </c>
      <c r="H1370" s="14" t="s">
        <v>23</v>
      </c>
      <c r="I1370" s="12">
        <v>0.97</v>
      </c>
      <c r="J1370" s="14" t="s">
        <v>17</v>
      </c>
    </row>
    <row r="1371" spans="1:10" ht="14.4" x14ac:dyDescent="0.3">
      <c r="A1371" s="17" t="s">
        <v>2002</v>
      </c>
      <c r="B1371" s="14" t="s">
        <v>86</v>
      </c>
      <c r="C1371" s="14">
        <v>917813298</v>
      </c>
      <c r="D1371" s="17" t="s">
        <v>20</v>
      </c>
      <c r="E1371" s="23" t="s">
        <v>21</v>
      </c>
      <c r="F1371" s="23" t="s">
        <v>22</v>
      </c>
      <c r="G1371" s="15">
        <v>101</v>
      </c>
      <c r="H1371" s="24" t="s">
        <v>23</v>
      </c>
      <c r="I1371" s="12">
        <v>0.97</v>
      </c>
      <c r="J1371" s="17" t="s">
        <v>17</v>
      </c>
    </row>
    <row r="1372" spans="1:10" ht="14.4" x14ac:dyDescent="0.3">
      <c r="A1372" s="14" t="s">
        <v>2566</v>
      </c>
      <c r="B1372" s="13" t="s">
        <v>384</v>
      </c>
      <c r="C1372" s="14">
        <v>918845550</v>
      </c>
      <c r="D1372" s="14" t="s">
        <v>59</v>
      </c>
      <c r="E1372" s="16" t="s">
        <v>1604</v>
      </c>
      <c r="F1372" s="16" t="s">
        <v>1605</v>
      </c>
      <c r="G1372" s="15">
        <v>2004</v>
      </c>
      <c r="H1372" s="14" t="s">
        <v>60</v>
      </c>
      <c r="I1372" s="12">
        <v>1.0669999999999999</v>
      </c>
      <c r="J1372" s="14" t="s">
        <v>17</v>
      </c>
    </row>
    <row r="1373" spans="1:10" ht="14.4" x14ac:dyDescent="0.3">
      <c r="A1373" s="14" t="s">
        <v>2357</v>
      </c>
      <c r="B1373" s="13" t="s">
        <v>58</v>
      </c>
      <c r="C1373" s="14">
        <v>919281132</v>
      </c>
      <c r="D1373" s="14" t="s">
        <v>59</v>
      </c>
      <c r="E1373" s="16" t="s">
        <v>1604</v>
      </c>
      <c r="F1373" s="16" t="s">
        <v>1605</v>
      </c>
      <c r="G1373" s="15">
        <v>2044</v>
      </c>
      <c r="H1373" s="14" t="s">
        <v>60</v>
      </c>
      <c r="I1373" s="12">
        <v>1.0669999999999999</v>
      </c>
      <c r="J1373" s="14" t="s">
        <v>17</v>
      </c>
    </row>
    <row r="1374" spans="1:10" ht="14.4" x14ac:dyDescent="0.3">
      <c r="A1374" s="14" t="s">
        <v>2185</v>
      </c>
      <c r="B1374" s="13" t="s">
        <v>379</v>
      </c>
      <c r="C1374" s="14">
        <v>919396550</v>
      </c>
      <c r="D1374" s="14" t="s">
        <v>1566</v>
      </c>
      <c r="E1374" s="16" t="s">
        <v>1596</v>
      </c>
      <c r="F1374" s="16" t="s">
        <v>1597</v>
      </c>
      <c r="G1374" s="15">
        <v>203</v>
      </c>
      <c r="H1374" s="14" t="s">
        <v>23</v>
      </c>
      <c r="I1374" s="12">
        <v>0.98939999999999995</v>
      </c>
      <c r="J1374" s="14" t="s">
        <v>17</v>
      </c>
    </row>
    <row r="1375" spans="1:10" ht="14.4" x14ac:dyDescent="0.3">
      <c r="A1375" s="17" t="s">
        <v>1628</v>
      </c>
      <c r="B1375" s="14" t="s">
        <v>496</v>
      </c>
      <c r="C1375" s="14">
        <v>919396550</v>
      </c>
      <c r="D1375" s="17" t="s">
        <v>1566</v>
      </c>
      <c r="E1375" s="16" t="s">
        <v>1596</v>
      </c>
      <c r="F1375" s="16" t="s">
        <v>1597</v>
      </c>
      <c r="G1375" s="15">
        <v>203</v>
      </c>
      <c r="H1375" s="24" t="s">
        <v>23</v>
      </c>
      <c r="I1375" s="12">
        <v>0.98939999999999995</v>
      </c>
      <c r="J1375" s="17" t="s">
        <v>17</v>
      </c>
    </row>
    <row r="1376" spans="1:10" ht="14.4" x14ac:dyDescent="0.3">
      <c r="A1376" s="14" t="s">
        <v>2549</v>
      </c>
      <c r="B1376" s="13" t="s">
        <v>246</v>
      </c>
      <c r="C1376" s="14">
        <v>919610074</v>
      </c>
      <c r="D1376" s="14" t="s">
        <v>1566</v>
      </c>
      <c r="E1376" s="16" t="s">
        <v>1596</v>
      </c>
      <c r="F1376" s="16" t="s">
        <v>1597</v>
      </c>
      <c r="G1376" s="15">
        <v>203</v>
      </c>
      <c r="H1376" s="14" t="s">
        <v>23</v>
      </c>
      <c r="I1376" s="12">
        <v>0.98939999999999995</v>
      </c>
      <c r="J1376" s="14" t="s">
        <v>17</v>
      </c>
    </row>
    <row r="1377" spans="1:10" ht="14.4" x14ac:dyDescent="0.3">
      <c r="A1377" s="17" t="s">
        <v>1860</v>
      </c>
      <c r="B1377" s="14" t="s">
        <v>246</v>
      </c>
      <c r="C1377" s="14">
        <v>919610074</v>
      </c>
      <c r="D1377" s="17" t="s">
        <v>1566</v>
      </c>
      <c r="E1377" s="16" t="s">
        <v>1596</v>
      </c>
      <c r="F1377" s="16" t="s">
        <v>1597</v>
      </c>
      <c r="G1377" s="15">
        <v>203</v>
      </c>
      <c r="H1377" s="24" t="s">
        <v>23</v>
      </c>
      <c r="I1377" s="12">
        <v>0.98939999999999995</v>
      </c>
      <c r="J1377" s="17" t="s">
        <v>17</v>
      </c>
    </row>
    <row r="1378" spans="1:10" ht="14.4" x14ac:dyDescent="0.3">
      <c r="A1378" s="14" t="s">
        <v>2764</v>
      </c>
      <c r="B1378" s="13" t="s">
        <v>404</v>
      </c>
      <c r="C1378" s="14">
        <v>919656017</v>
      </c>
      <c r="D1378" s="14" t="s">
        <v>20</v>
      </c>
      <c r="E1378" s="14" t="s">
        <v>21</v>
      </c>
      <c r="F1378" s="14" t="s">
        <v>22</v>
      </c>
      <c r="G1378" s="15">
        <v>110</v>
      </c>
      <c r="H1378" s="14" t="s">
        <v>23</v>
      </c>
      <c r="I1378" s="12">
        <v>0.97</v>
      </c>
      <c r="J1378" s="14" t="s">
        <v>17</v>
      </c>
    </row>
    <row r="1379" spans="1:10" ht="14.4" x14ac:dyDescent="0.3">
      <c r="A1379" s="17" t="s">
        <v>1637</v>
      </c>
      <c r="B1379" s="14" t="s">
        <v>404</v>
      </c>
      <c r="C1379" s="14">
        <v>919656017</v>
      </c>
      <c r="D1379" s="17" t="s">
        <v>20</v>
      </c>
      <c r="E1379" s="23" t="s">
        <v>21</v>
      </c>
      <c r="F1379" s="23" t="s">
        <v>22</v>
      </c>
      <c r="G1379" s="15">
        <v>110</v>
      </c>
      <c r="H1379" s="24" t="s">
        <v>23</v>
      </c>
      <c r="I1379" s="12">
        <v>0.97</v>
      </c>
      <c r="J1379" s="17" t="s">
        <v>17</v>
      </c>
    </row>
    <row r="1380" spans="1:10" ht="14.4" x14ac:dyDescent="0.3">
      <c r="A1380" s="14" t="s">
        <v>2392</v>
      </c>
      <c r="B1380" s="13" t="s">
        <v>929</v>
      </c>
      <c r="C1380" s="14">
        <v>920278099</v>
      </c>
      <c r="D1380" s="14" t="s">
        <v>59</v>
      </c>
      <c r="E1380" s="16" t="s">
        <v>1604</v>
      </c>
      <c r="F1380" s="16" t="s">
        <v>1605</v>
      </c>
      <c r="G1380" s="15">
        <v>2102</v>
      </c>
      <c r="H1380" s="14" t="s">
        <v>60</v>
      </c>
      <c r="I1380" s="12">
        <v>1.1000000000000001</v>
      </c>
      <c r="J1380" s="14" t="s">
        <v>637</v>
      </c>
    </row>
    <row r="1381" spans="1:10" ht="14.4" x14ac:dyDescent="0.3">
      <c r="A1381" s="14" t="s">
        <v>2510</v>
      </c>
      <c r="B1381" s="13" t="s">
        <v>844</v>
      </c>
      <c r="C1381" s="14">
        <v>920785893</v>
      </c>
      <c r="D1381" s="14" t="s">
        <v>25</v>
      </c>
      <c r="E1381" s="16" t="s">
        <v>1602</v>
      </c>
      <c r="F1381" s="16" t="s">
        <v>1603</v>
      </c>
      <c r="G1381" s="15">
        <v>213</v>
      </c>
      <c r="H1381" s="14" t="s">
        <v>27</v>
      </c>
      <c r="I1381" s="12">
        <v>1.02</v>
      </c>
      <c r="J1381" s="14" t="s">
        <v>637</v>
      </c>
    </row>
    <row r="1382" spans="1:10" ht="14.4" x14ac:dyDescent="0.3">
      <c r="A1382" s="14" t="s">
        <v>2155</v>
      </c>
      <c r="B1382" s="13" t="s">
        <v>386</v>
      </c>
      <c r="C1382" s="14">
        <v>921088209</v>
      </c>
      <c r="D1382" s="14" t="s">
        <v>20</v>
      </c>
      <c r="E1382" s="14" t="s">
        <v>21</v>
      </c>
      <c r="F1382" s="14" t="s">
        <v>22</v>
      </c>
      <c r="G1382" s="15">
        <v>103</v>
      </c>
      <c r="H1382" s="14" t="s">
        <v>23</v>
      </c>
      <c r="I1382" s="12">
        <v>0.97</v>
      </c>
      <c r="J1382" s="14" t="s">
        <v>17</v>
      </c>
    </row>
    <row r="1383" spans="1:10" ht="14.4" x14ac:dyDescent="0.3">
      <c r="A1383" s="17" t="s">
        <v>1680</v>
      </c>
      <c r="B1383" s="14" t="s">
        <v>386</v>
      </c>
      <c r="C1383" s="14">
        <v>921088209</v>
      </c>
      <c r="D1383" s="17" t="s">
        <v>20</v>
      </c>
      <c r="E1383" s="23" t="s">
        <v>21</v>
      </c>
      <c r="F1383" s="23" t="s">
        <v>22</v>
      </c>
      <c r="G1383" s="15">
        <v>103</v>
      </c>
      <c r="H1383" s="24" t="s">
        <v>23</v>
      </c>
      <c r="I1383" s="12">
        <v>0.97</v>
      </c>
      <c r="J1383" s="17" t="s">
        <v>17</v>
      </c>
    </row>
    <row r="1384" spans="1:10" ht="14.4" x14ac:dyDescent="0.3">
      <c r="A1384" s="14" t="s">
        <v>2706</v>
      </c>
      <c r="B1384" s="13" t="s">
        <v>517</v>
      </c>
      <c r="C1384" s="14">
        <v>921090502</v>
      </c>
      <c r="D1384" s="14" t="s">
        <v>35</v>
      </c>
      <c r="E1384" s="14" t="s">
        <v>36</v>
      </c>
      <c r="F1384" s="14" t="s">
        <v>26</v>
      </c>
      <c r="G1384" s="15">
        <v>548</v>
      </c>
      <c r="H1384" s="14" t="s">
        <v>37</v>
      </c>
      <c r="I1384" s="12">
        <v>0.98939999999999995</v>
      </c>
      <c r="J1384" s="14" t="s">
        <v>17</v>
      </c>
    </row>
    <row r="1385" spans="1:10" ht="14.4" x14ac:dyDescent="0.3">
      <c r="A1385" s="14" t="s">
        <v>3075</v>
      </c>
      <c r="B1385" s="13" t="s">
        <v>432</v>
      </c>
      <c r="C1385" s="14">
        <v>922232177</v>
      </c>
      <c r="D1385" s="14" t="s">
        <v>13</v>
      </c>
      <c r="E1385" s="14" t="s">
        <v>14</v>
      </c>
      <c r="F1385" s="14" t="s">
        <v>15</v>
      </c>
      <c r="G1385" s="15">
        <v>1252</v>
      </c>
      <c r="H1385" s="14" t="s">
        <v>16</v>
      </c>
      <c r="I1385" s="12">
        <v>1.0669999999999999</v>
      </c>
      <c r="J1385" s="14" t="s">
        <v>17</v>
      </c>
    </row>
    <row r="1386" spans="1:10" ht="14.4" x14ac:dyDescent="0.3">
      <c r="A1386" s="14" t="s">
        <v>2653</v>
      </c>
      <c r="B1386" s="13" t="s">
        <v>485</v>
      </c>
      <c r="C1386" s="14">
        <v>925087569</v>
      </c>
      <c r="D1386" s="14" t="s">
        <v>59</v>
      </c>
      <c r="E1386" s="16" t="s">
        <v>1604</v>
      </c>
      <c r="F1386" s="16" t="s">
        <v>1605</v>
      </c>
      <c r="G1386" s="15">
        <v>2070</v>
      </c>
      <c r="H1386" s="14" t="s">
        <v>60</v>
      </c>
      <c r="I1386" s="12">
        <v>1.0669999999999999</v>
      </c>
      <c r="J1386" s="14" t="s">
        <v>17</v>
      </c>
    </row>
    <row r="1387" spans="1:10" ht="14.4" x14ac:dyDescent="0.3">
      <c r="A1387" s="14" t="s">
        <v>2344</v>
      </c>
      <c r="B1387" s="13" t="s">
        <v>1016</v>
      </c>
      <c r="C1387" s="14">
        <v>925670934</v>
      </c>
      <c r="D1387" s="14" t="s">
        <v>59</v>
      </c>
      <c r="E1387" s="16" t="s">
        <v>1604</v>
      </c>
      <c r="F1387" s="16" t="s">
        <v>1605</v>
      </c>
      <c r="G1387" s="15">
        <v>2016</v>
      </c>
      <c r="H1387" s="14" t="s">
        <v>60</v>
      </c>
      <c r="I1387" s="12">
        <v>1.1000000000000001</v>
      </c>
      <c r="J1387" s="14" t="s">
        <v>637</v>
      </c>
    </row>
    <row r="1388" spans="1:10" ht="14.4" x14ac:dyDescent="0.3">
      <c r="A1388" s="14" t="s">
        <v>2495</v>
      </c>
      <c r="B1388" s="13" t="s">
        <v>145</v>
      </c>
      <c r="C1388" s="14">
        <v>926180565</v>
      </c>
      <c r="D1388" s="14" t="s">
        <v>20</v>
      </c>
      <c r="E1388" s="14" t="s">
        <v>21</v>
      </c>
      <c r="F1388" s="14" t="s">
        <v>22</v>
      </c>
      <c r="G1388" s="15">
        <v>102</v>
      </c>
      <c r="H1388" s="14" t="s">
        <v>23</v>
      </c>
      <c r="I1388" s="12">
        <v>0.97</v>
      </c>
      <c r="J1388" s="14" t="s">
        <v>17</v>
      </c>
    </row>
    <row r="1389" spans="1:10" ht="14.4" x14ac:dyDescent="0.3">
      <c r="A1389" s="17" t="s">
        <v>1823</v>
      </c>
      <c r="B1389" s="14" t="s">
        <v>145</v>
      </c>
      <c r="C1389" s="14">
        <v>926180565</v>
      </c>
      <c r="D1389" s="17" t="s">
        <v>20</v>
      </c>
      <c r="E1389" s="23" t="s">
        <v>21</v>
      </c>
      <c r="F1389" s="23" t="s">
        <v>22</v>
      </c>
      <c r="G1389" s="15">
        <v>102</v>
      </c>
      <c r="H1389" s="24" t="s">
        <v>23</v>
      </c>
      <c r="I1389" s="12">
        <v>0.97</v>
      </c>
      <c r="J1389" s="17" t="s">
        <v>17</v>
      </c>
    </row>
    <row r="1390" spans="1:10" ht="14.4" x14ac:dyDescent="0.3">
      <c r="A1390" s="14" t="s">
        <v>2774</v>
      </c>
      <c r="B1390" s="13" t="s">
        <v>571</v>
      </c>
      <c r="C1390" s="14">
        <v>927399558</v>
      </c>
      <c r="D1390" s="14" t="s">
        <v>35</v>
      </c>
      <c r="E1390" s="14" t="s">
        <v>36</v>
      </c>
      <c r="F1390" s="14" t="s">
        <v>26</v>
      </c>
      <c r="G1390" s="15">
        <v>529</v>
      </c>
      <c r="H1390" s="14" t="s">
        <v>37</v>
      </c>
      <c r="I1390" s="12">
        <v>0.98939999999999995</v>
      </c>
      <c r="J1390" s="14" t="s">
        <v>17</v>
      </c>
    </row>
    <row r="1391" spans="1:10" ht="14.4" x14ac:dyDescent="0.3">
      <c r="A1391" s="14" t="s">
        <v>2389</v>
      </c>
      <c r="B1391" s="13" t="s">
        <v>964</v>
      </c>
      <c r="C1391" s="14">
        <v>928858691</v>
      </c>
      <c r="D1391" s="14" t="s">
        <v>20</v>
      </c>
      <c r="E1391" s="14" t="s">
        <v>21</v>
      </c>
      <c r="F1391" s="14" t="s">
        <v>22</v>
      </c>
      <c r="G1391" s="15">
        <v>105</v>
      </c>
      <c r="H1391" s="14" t="s">
        <v>23</v>
      </c>
      <c r="I1391" s="12">
        <v>1</v>
      </c>
      <c r="J1391" s="14" t="s">
        <v>637</v>
      </c>
    </row>
    <row r="1392" spans="1:10" ht="14.4" x14ac:dyDescent="0.3">
      <c r="A1392" s="14" t="s">
        <v>2298</v>
      </c>
      <c r="B1392" s="13" t="s">
        <v>449</v>
      </c>
      <c r="C1392" s="14">
        <v>929027860</v>
      </c>
      <c r="D1392" s="14" t="s">
        <v>59</v>
      </c>
      <c r="E1392" s="16" t="s">
        <v>1604</v>
      </c>
      <c r="F1392" s="16" t="s">
        <v>1605</v>
      </c>
      <c r="G1392" s="15">
        <v>2111</v>
      </c>
      <c r="H1392" s="14" t="s">
        <v>60</v>
      </c>
      <c r="I1392" s="12">
        <v>1.0669999999999999</v>
      </c>
      <c r="J1392" s="14" t="s">
        <v>17</v>
      </c>
    </row>
    <row r="1393" spans="1:10" ht="14.4" x14ac:dyDescent="0.3">
      <c r="A1393" s="14" t="s">
        <v>3071</v>
      </c>
      <c r="B1393" s="13" t="s">
        <v>995</v>
      </c>
      <c r="C1393" s="14">
        <v>929524912</v>
      </c>
      <c r="D1393" s="14" t="s">
        <v>31</v>
      </c>
      <c r="E1393" s="14" t="s">
        <v>32</v>
      </c>
      <c r="F1393" s="14" t="s">
        <v>33</v>
      </c>
      <c r="G1393" s="15">
        <v>265</v>
      </c>
      <c r="H1393" s="14" t="s">
        <v>23</v>
      </c>
      <c r="I1393" s="12">
        <v>1</v>
      </c>
      <c r="J1393" s="14" t="s">
        <v>637</v>
      </c>
    </row>
    <row r="1394" spans="1:10" ht="14.4" x14ac:dyDescent="0.3">
      <c r="A1394" s="14" t="s">
        <v>2610</v>
      </c>
      <c r="B1394" s="13" t="s">
        <v>84</v>
      </c>
      <c r="C1394" s="14">
        <v>929842453</v>
      </c>
      <c r="D1394" s="14" t="s">
        <v>20</v>
      </c>
      <c r="E1394" s="14" t="s">
        <v>21</v>
      </c>
      <c r="F1394" s="14" t="s">
        <v>22</v>
      </c>
      <c r="G1394" s="15">
        <v>106</v>
      </c>
      <c r="H1394" s="14" t="s">
        <v>23</v>
      </c>
      <c r="I1394" s="12">
        <v>0.97</v>
      </c>
      <c r="J1394" s="14" t="s">
        <v>17</v>
      </c>
    </row>
    <row r="1395" spans="1:10" ht="14.4" x14ac:dyDescent="0.3">
      <c r="A1395" s="17" t="s">
        <v>1888</v>
      </c>
      <c r="B1395" s="14" t="s">
        <v>84</v>
      </c>
      <c r="C1395" s="14">
        <v>929842453</v>
      </c>
      <c r="D1395" s="17" t="s">
        <v>20</v>
      </c>
      <c r="E1395" s="23" t="s">
        <v>21</v>
      </c>
      <c r="F1395" s="23" t="s">
        <v>22</v>
      </c>
      <c r="G1395" s="15">
        <v>106</v>
      </c>
      <c r="H1395" s="24" t="s">
        <v>23</v>
      </c>
      <c r="I1395" s="12">
        <v>0.97</v>
      </c>
      <c r="J1395" s="17" t="s">
        <v>17</v>
      </c>
    </row>
    <row r="1396" spans="1:10" ht="14.4" x14ac:dyDescent="0.3">
      <c r="A1396" s="14" t="s">
        <v>2711</v>
      </c>
      <c r="B1396" s="13" t="s">
        <v>398</v>
      </c>
      <c r="C1396" s="14">
        <v>931329134</v>
      </c>
      <c r="D1396" s="14" t="s">
        <v>35</v>
      </c>
      <c r="E1396" s="14" t="s">
        <v>36</v>
      </c>
      <c r="F1396" s="14" t="s">
        <v>26</v>
      </c>
      <c r="G1396" s="15">
        <v>540</v>
      </c>
      <c r="H1396" s="14" t="s">
        <v>37</v>
      </c>
      <c r="I1396" s="12">
        <v>0.98939999999999995</v>
      </c>
      <c r="J1396" s="14" t="s">
        <v>17</v>
      </c>
    </row>
    <row r="1397" spans="1:10" ht="14.4" x14ac:dyDescent="0.3">
      <c r="A1397" s="14" t="s">
        <v>2672</v>
      </c>
      <c r="B1397" s="13" t="s">
        <v>102</v>
      </c>
      <c r="C1397" s="14">
        <v>931487806</v>
      </c>
      <c r="D1397" s="14" t="s">
        <v>29</v>
      </c>
      <c r="E1397" s="16" t="s">
        <v>1600</v>
      </c>
      <c r="F1397" s="16" t="s">
        <v>1601</v>
      </c>
      <c r="G1397" s="15">
        <v>211</v>
      </c>
      <c r="H1397" s="14" t="s">
        <v>23</v>
      </c>
      <c r="I1397" s="12">
        <v>0.97</v>
      </c>
      <c r="J1397" s="14" t="s">
        <v>17</v>
      </c>
    </row>
    <row r="1398" spans="1:10" ht="14.4" x14ac:dyDescent="0.3">
      <c r="A1398" s="17" t="s">
        <v>1925</v>
      </c>
      <c r="B1398" s="14" t="s">
        <v>102</v>
      </c>
      <c r="C1398" s="14">
        <v>931487806</v>
      </c>
      <c r="D1398" s="17" t="s">
        <v>29</v>
      </c>
      <c r="E1398" s="16" t="s">
        <v>1600</v>
      </c>
      <c r="F1398" s="16" t="s">
        <v>1601</v>
      </c>
      <c r="G1398" s="15">
        <v>211</v>
      </c>
      <c r="H1398" s="24" t="s">
        <v>23</v>
      </c>
      <c r="I1398" s="12">
        <v>0.97</v>
      </c>
      <c r="J1398" s="17" t="s">
        <v>17</v>
      </c>
    </row>
    <row r="1399" spans="1:10" ht="14.4" x14ac:dyDescent="0.3">
      <c r="A1399" s="14" t="s">
        <v>2546</v>
      </c>
      <c r="B1399" s="13" t="s">
        <v>88</v>
      </c>
      <c r="C1399" s="14">
        <v>931888716</v>
      </c>
      <c r="D1399" s="14" t="s">
        <v>39</v>
      </c>
      <c r="E1399" s="16" t="s">
        <v>1598</v>
      </c>
      <c r="F1399" s="16" t="s">
        <v>1599</v>
      </c>
      <c r="G1399" s="15">
        <v>213</v>
      </c>
      <c r="H1399" s="14" t="s">
        <v>23</v>
      </c>
      <c r="I1399" s="12">
        <v>0.97</v>
      </c>
      <c r="J1399" s="14" t="s">
        <v>17</v>
      </c>
    </row>
    <row r="1400" spans="1:10" ht="14.4" x14ac:dyDescent="0.3">
      <c r="A1400" s="17" t="s">
        <v>1858</v>
      </c>
      <c r="B1400" s="14" t="s">
        <v>88</v>
      </c>
      <c r="C1400" s="14">
        <v>931888716</v>
      </c>
      <c r="D1400" s="17" t="s">
        <v>39</v>
      </c>
      <c r="E1400" s="16" t="s">
        <v>1598</v>
      </c>
      <c r="F1400" s="16" t="s">
        <v>1599</v>
      </c>
      <c r="G1400" s="15">
        <v>213</v>
      </c>
      <c r="H1400" s="24" t="s">
        <v>23</v>
      </c>
      <c r="I1400" s="12">
        <v>0.97</v>
      </c>
      <c r="J1400" s="17" t="s">
        <v>17</v>
      </c>
    </row>
    <row r="1401" spans="1:10" ht="14.4" x14ac:dyDescent="0.3">
      <c r="A1401" s="14" t="s">
        <v>3089</v>
      </c>
      <c r="B1401" s="13" t="s">
        <v>463</v>
      </c>
      <c r="C1401" s="14">
        <v>933328084</v>
      </c>
      <c r="D1401" s="14" t="s">
        <v>35</v>
      </c>
      <c r="E1401" s="14" t="s">
        <v>36</v>
      </c>
      <c r="F1401" s="14" t="s">
        <v>26</v>
      </c>
      <c r="G1401" s="15">
        <v>504</v>
      </c>
      <c r="H1401" s="14" t="s">
        <v>37</v>
      </c>
      <c r="I1401" s="12">
        <v>0.98939999999999995</v>
      </c>
      <c r="J1401" s="14" t="s">
        <v>17</v>
      </c>
    </row>
    <row r="1402" spans="1:10" ht="14.4" x14ac:dyDescent="0.3">
      <c r="A1402" s="14" t="s">
        <v>2922</v>
      </c>
      <c r="B1402" s="13" t="s">
        <v>751</v>
      </c>
      <c r="C1402" s="14">
        <v>934192663</v>
      </c>
      <c r="D1402" s="14" t="s">
        <v>20</v>
      </c>
      <c r="E1402" s="14" t="s">
        <v>21</v>
      </c>
      <c r="F1402" s="14" t="s">
        <v>22</v>
      </c>
      <c r="G1402" s="15">
        <v>1303</v>
      </c>
      <c r="H1402" s="14" t="s">
        <v>23</v>
      </c>
      <c r="I1402" s="12">
        <v>1.1000000000000001</v>
      </c>
      <c r="J1402" s="14" t="s">
        <v>637</v>
      </c>
    </row>
    <row r="1403" spans="1:10" ht="14.4" x14ac:dyDescent="0.3">
      <c r="A1403" s="17" t="s">
        <v>2028</v>
      </c>
      <c r="B1403" s="14" t="s">
        <v>751</v>
      </c>
      <c r="C1403" s="14">
        <v>934192663</v>
      </c>
      <c r="D1403" s="17" t="s">
        <v>20</v>
      </c>
      <c r="E1403" s="23" t="s">
        <v>21</v>
      </c>
      <c r="F1403" s="23" t="s">
        <v>22</v>
      </c>
      <c r="G1403" s="15">
        <v>1303</v>
      </c>
      <c r="H1403" s="24" t="s">
        <v>23</v>
      </c>
      <c r="I1403" s="12">
        <v>1.1000000000000001</v>
      </c>
      <c r="J1403" s="17" t="s">
        <v>637</v>
      </c>
    </row>
    <row r="1404" spans="1:10" ht="14.4" x14ac:dyDescent="0.3">
      <c r="A1404" s="14" t="s">
        <v>2845</v>
      </c>
      <c r="B1404" s="13" t="s">
        <v>396</v>
      </c>
      <c r="C1404" s="14">
        <v>935492836</v>
      </c>
      <c r="D1404" s="14" t="s">
        <v>43</v>
      </c>
      <c r="E1404" s="14" t="s">
        <v>44</v>
      </c>
      <c r="F1404" s="14" t="s">
        <v>45</v>
      </c>
      <c r="G1404" s="15">
        <v>100</v>
      </c>
      <c r="H1404" s="14" t="s">
        <v>46</v>
      </c>
      <c r="I1404" s="12">
        <v>0.97</v>
      </c>
      <c r="J1404" s="14" t="s">
        <v>17</v>
      </c>
    </row>
    <row r="1405" spans="1:10" ht="14.4" x14ac:dyDescent="0.3">
      <c r="A1405" s="14" t="s">
        <v>2171</v>
      </c>
      <c r="B1405" s="13" t="s">
        <v>327</v>
      </c>
      <c r="C1405" s="14">
        <v>935667494</v>
      </c>
      <c r="D1405" s="14" t="s">
        <v>31</v>
      </c>
      <c r="E1405" s="14" t="s">
        <v>32</v>
      </c>
      <c r="F1405" s="14" t="s">
        <v>33</v>
      </c>
      <c r="G1405" s="15">
        <v>269</v>
      </c>
      <c r="H1405" s="14" t="s">
        <v>23</v>
      </c>
      <c r="I1405" s="12">
        <v>0.97</v>
      </c>
      <c r="J1405" s="14" t="s">
        <v>17</v>
      </c>
    </row>
    <row r="1406" spans="1:10" ht="14.4" x14ac:dyDescent="0.3">
      <c r="A1406" s="17" t="s">
        <v>1688</v>
      </c>
      <c r="B1406" s="14" t="s">
        <v>327</v>
      </c>
      <c r="C1406" s="14">
        <v>935667494</v>
      </c>
      <c r="D1406" s="17" t="s">
        <v>31</v>
      </c>
      <c r="E1406" s="23" t="s">
        <v>32</v>
      </c>
      <c r="F1406" s="23" t="s">
        <v>33</v>
      </c>
      <c r="G1406" s="15">
        <v>269</v>
      </c>
      <c r="H1406" s="24" t="s">
        <v>23</v>
      </c>
      <c r="I1406" s="12">
        <v>0.97</v>
      </c>
      <c r="J1406" s="17" t="s">
        <v>17</v>
      </c>
    </row>
    <row r="1407" spans="1:10" ht="14.4" x14ac:dyDescent="0.3">
      <c r="A1407" s="14" t="s">
        <v>2846</v>
      </c>
      <c r="B1407" s="13" t="s">
        <v>195</v>
      </c>
      <c r="C1407" s="14">
        <v>937023969</v>
      </c>
      <c r="D1407" s="14" t="s">
        <v>29</v>
      </c>
      <c r="E1407" s="16" t="s">
        <v>1600</v>
      </c>
      <c r="F1407" s="16" t="s">
        <v>1601</v>
      </c>
      <c r="G1407" s="15">
        <v>218</v>
      </c>
      <c r="H1407" s="14" t="s">
        <v>23</v>
      </c>
      <c r="I1407" s="12">
        <v>0.97</v>
      </c>
      <c r="J1407" s="14" t="s">
        <v>17</v>
      </c>
    </row>
    <row r="1408" spans="1:10" ht="14.4" x14ac:dyDescent="0.3">
      <c r="A1408" s="17" t="s">
        <v>2006</v>
      </c>
      <c r="B1408" s="14" t="s">
        <v>195</v>
      </c>
      <c r="C1408" s="14">
        <v>937023969</v>
      </c>
      <c r="D1408" s="17" t="s">
        <v>29</v>
      </c>
      <c r="E1408" s="16" t="s">
        <v>1600</v>
      </c>
      <c r="F1408" s="16" t="s">
        <v>1601</v>
      </c>
      <c r="G1408" s="15">
        <v>218</v>
      </c>
      <c r="H1408" s="24" t="s">
        <v>23</v>
      </c>
      <c r="I1408" s="12">
        <v>0.97</v>
      </c>
      <c r="J1408" s="17" t="s">
        <v>17</v>
      </c>
    </row>
    <row r="1409" spans="1:10" ht="14.4" x14ac:dyDescent="0.3">
      <c r="A1409" s="14" t="s">
        <v>2490</v>
      </c>
      <c r="B1409" s="13" t="s">
        <v>320</v>
      </c>
      <c r="C1409" s="14">
        <v>940066558</v>
      </c>
      <c r="D1409" s="14" t="s">
        <v>39</v>
      </c>
      <c r="E1409" s="16" t="s">
        <v>1598</v>
      </c>
      <c r="F1409" s="16" t="s">
        <v>1599</v>
      </c>
      <c r="G1409" s="15">
        <v>205</v>
      </c>
      <c r="H1409" s="14" t="s">
        <v>23</v>
      </c>
      <c r="I1409" s="12">
        <v>0.97</v>
      </c>
      <c r="J1409" s="14" t="s">
        <v>17</v>
      </c>
    </row>
    <row r="1410" spans="1:10" ht="14.4" x14ac:dyDescent="0.3">
      <c r="A1410" s="17" t="s">
        <v>1820</v>
      </c>
      <c r="B1410" s="14" t="s">
        <v>320</v>
      </c>
      <c r="C1410" s="14">
        <v>940066558</v>
      </c>
      <c r="D1410" s="17" t="s">
        <v>39</v>
      </c>
      <c r="E1410" s="16" t="s">
        <v>1598</v>
      </c>
      <c r="F1410" s="16" t="s">
        <v>1599</v>
      </c>
      <c r="G1410" s="15">
        <v>205</v>
      </c>
      <c r="H1410" s="24" t="s">
        <v>23</v>
      </c>
      <c r="I1410" s="12">
        <v>0.97</v>
      </c>
      <c r="J1410" s="17" t="s">
        <v>17</v>
      </c>
    </row>
    <row r="1411" spans="1:10" ht="14.4" x14ac:dyDescent="0.3">
      <c r="A1411" s="14" t="s">
        <v>2710</v>
      </c>
      <c r="B1411" s="13" t="s">
        <v>153</v>
      </c>
      <c r="C1411" s="14">
        <v>940164335</v>
      </c>
      <c r="D1411" s="14" t="s">
        <v>13</v>
      </c>
      <c r="E1411" s="14" t="s">
        <v>14</v>
      </c>
      <c r="F1411" s="14" t="s">
        <v>15</v>
      </c>
      <c r="G1411" s="15">
        <v>1225</v>
      </c>
      <c r="H1411" s="14" t="s">
        <v>16</v>
      </c>
      <c r="I1411" s="12">
        <v>1.0669999999999999</v>
      </c>
      <c r="J1411" s="14" t="s">
        <v>17</v>
      </c>
    </row>
    <row r="1412" spans="1:10" ht="14.4" x14ac:dyDescent="0.3">
      <c r="A1412" s="14" t="s">
        <v>2511</v>
      </c>
      <c r="B1412" s="13" t="s">
        <v>748</v>
      </c>
      <c r="C1412" s="14">
        <v>942261623</v>
      </c>
      <c r="D1412" s="14" t="s">
        <v>29</v>
      </c>
      <c r="E1412" s="16" t="s">
        <v>1600</v>
      </c>
      <c r="F1412" s="16" t="s">
        <v>1601</v>
      </c>
      <c r="G1412" s="15">
        <v>211</v>
      </c>
      <c r="H1412" s="14" t="s">
        <v>23</v>
      </c>
      <c r="I1412" s="12">
        <v>1</v>
      </c>
      <c r="J1412" s="14" t="s">
        <v>637</v>
      </c>
    </row>
    <row r="1413" spans="1:10" ht="14.4" x14ac:dyDescent="0.3">
      <c r="A1413" s="17" t="s">
        <v>1833</v>
      </c>
      <c r="B1413" s="14" t="s">
        <v>748</v>
      </c>
      <c r="C1413" s="14">
        <v>942261623</v>
      </c>
      <c r="D1413" s="17" t="s">
        <v>29</v>
      </c>
      <c r="E1413" s="16" t="s">
        <v>1600</v>
      </c>
      <c r="F1413" s="16" t="s">
        <v>1601</v>
      </c>
      <c r="G1413" s="15">
        <v>211</v>
      </c>
      <c r="H1413" s="24" t="s">
        <v>23</v>
      </c>
      <c r="I1413" s="12">
        <v>1</v>
      </c>
      <c r="J1413" s="17" t="s">
        <v>637</v>
      </c>
    </row>
    <row r="1414" spans="1:10" ht="14.4" x14ac:dyDescent="0.3">
      <c r="A1414" s="14" t="s">
        <v>2401</v>
      </c>
      <c r="B1414" s="13" t="s">
        <v>715</v>
      </c>
      <c r="C1414" s="14">
        <v>942388364</v>
      </c>
      <c r="D1414" s="14" t="s">
        <v>29</v>
      </c>
      <c r="E1414" s="16" t="s">
        <v>1600</v>
      </c>
      <c r="F1414" s="16" t="s">
        <v>1601</v>
      </c>
      <c r="G1414" s="15">
        <v>212</v>
      </c>
      <c r="H1414" s="14" t="s">
        <v>23</v>
      </c>
      <c r="I1414" s="12">
        <v>1</v>
      </c>
      <c r="J1414" s="14" t="s">
        <v>637</v>
      </c>
    </row>
    <row r="1415" spans="1:10" ht="14.4" x14ac:dyDescent="0.3">
      <c r="A1415" s="17" t="s">
        <v>1787</v>
      </c>
      <c r="B1415" s="14" t="s">
        <v>715</v>
      </c>
      <c r="C1415" s="14">
        <v>942388364</v>
      </c>
      <c r="D1415" s="17" t="s">
        <v>29</v>
      </c>
      <c r="E1415" s="16" t="s">
        <v>1600</v>
      </c>
      <c r="F1415" s="16" t="s">
        <v>1601</v>
      </c>
      <c r="G1415" s="15">
        <v>212</v>
      </c>
      <c r="H1415" s="24" t="s">
        <v>23</v>
      </c>
      <c r="I1415" s="12">
        <v>1</v>
      </c>
      <c r="J1415" s="17" t="s">
        <v>637</v>
      </c>
    </row>
    <row r="1416" spans="1:10" ht="14.4" x14ac:dyDescent="0.3">
      <c r="A1416" s="14" t="s">
        <v>2582</v>
      </c>
      <c r="B1416" s="13" t="s">
        <v>414</v>
      </c>
      <c r="C1416" s="14">
        <v>942505537</v>
      </c>
      <c r="D1416" s="14" t="s">
        <v>13</v>
      </c>
      <c r="E1416" s="14" t="s">
        <v>14</v>
      </c>
      <c r="F1416" s="14" t="s">
        <v>15</v>
      </c>
      <c r="G1416" s="15">
        <v>1262</v>
      </c>
      <c r="H1416" s="14" t="s">
        <v>16</v>
      </c>
      <c r="I1416" s="12">
        <v>1.0669999999999999</v>
      </c>
      <c r="J1416" s="14" t="s">
        <v>17</v>
      </c>
    </row>
    <row r="1417" spans="1:10" ht="14.4" x14ac:dyDescent="0.3">
      <c r="A1417" s="14" t="s">
        <v>2242</v>
      </c>
      <c r="B1417" s="13" t="s">
        <v>1014</v>
      </c>
      <c r="C1417" s="14">
        <v>946026497</v>
      </c>
      <c r="D1417" s="14" t="s">
        <v>29</v>
      </c>
      <c r="E1417" s="16" t="s">
        <v>1600</v>
      </c>
      <c r="F1417" s="16" t="s">
        <v>1601</v>
      </c>
      <c r="G1417" s="15">
        <v>207</v>
      </c>
      <c r="H1417" s="14" t="s">
        <v>23</v>
      </c>
      <c r="I1417" s="12">
        <v>1</v>
      </c>
      <c r="J1417" s="14" t="s">
        <v>637</v>
      </c>
    </row>
    <row r="1418" spans="1:10" ht="14.4" x14ac:dyDescent="0.3">
      <c r="A1418" s="14" t="s">
        <v>2533</v>
      </c>
      <c r="B1418" s="13" t="s">
        <v>136</v>
      </c>
      <c r="C1418" s="14">
        <v>946361933</v>
      </c>
      <c r="D1418" s="14" t="s">
        <v>20</v>
      </c>
      <c r="E1418" s="14" t="s">
        <v>21</v>
      </c>
      <c r="F1418" s="14" t="s">
        <v>22</v>
      </c>
      <c r="G1418" s="15">
        <v>103</v>
      </c>
      <c r="H1418" s="14" t="s">
        <v>23</v>
      </c>
      <c r="I1418" s="12">
        <v>0.97</v>
      </c>
      <c r="J1418" s="14" t="s">
        <v>17</v>
      </c>
    </row>
    <row r="1419" spans="1:10" ht="14.4" x14ac:dyDescent="0.3">
      <c r="A1419" s="17" t="s">
        <v>1843</v>
      </c>
      <c r="B1419" s="14" t="s">
        <v>136</v>
      </c>
      <c r="C1419" s="14">
        <v>946361933</v>
      </c>
      <c r="D1419" s="17" t="s">
        <v>20</v>
      </c>
      <c r="E1419" s="23" t="s">
        <v>21</v>
      </c>
      <c r="F1419" s="23" t="s">
        <v>22</v>
      </c>
      <c r="G1419" s="15">
        <v>103</v>
      </c>
      <c r="H1419" s="24" t="s">
        <v>23</v>
      </c>
      <c r="I1419" s="12">
        <v>0.97</v>
      </c>
      <c r="J1419" s="17" t="s">
        <v>17</v>
      </c>
    </row>
    <row r="1420" spans="1:10" ht="14.4" x14ac:dyDescent="0.3">
      <c r="A1420" s="14" t="s">
        <v>3014</v>
      </c>
      <c r="B1420" s="13" t="s">
        <v>934</v>
      </c>
      <c r="C1420" s="14">
        <v>946636712</v>
      </c>
      <c r="D1420" s="14" t="s">
        <v>35</v>
      </c>
      <c r="E1420" s="14" t="s">
        <v>36</v>
      </c>
      <c r="F1420" s="14" t="s">
        <v>26</v>
      </c>
      <c r="G1420" s="15">
        <v>508</v>
      </c>
      <c r="H1420" s="14" t="s">
        <v>37</v>
      </c>
      <c r="I1420" s="12">
        <v>1.02</v>
      </c>
      <c r="J1420" s="14" t="s">
        <v>637</v>
      </c>
    </row>
    <row r="1421" spans="1:10" ht="14.4" x14ac:dyDescent="0.3">
      <c r="A1421" s="14" t="s">
        <v>2932</v>
      </c>
      <c r="B1421" s="13" t="s">
        <v>1030</v>
      </c>
      <c r="C1421" s="14">
        <v>946904685</v>
      </c>
      <c r="D1421" s="14" t="s">
        <v>35</v>
      </c>
      <c r="E1421" s="14" t="s">
        <v>36</v>
      </c>
      <c r="F1421" s="14" t="s">
        <v>26</v>
      </c>
      <c r="G1421" s="15">
        <v>513</v>
      </c>
      <c r="H1421" s="14" t="s">
        <v>37</v>
      </c>
      <c r="I1421" s="12">
        <v>1.02</v>
      </c>
      <c r="J1421" s="14" t="s">
        <v>637</v>
      </c>
    </row>
    <row r="1422" spans="1:10" ht="14.4" x14ac:dyDescent="0.3">
      <c r="A1422" s="14" t="s">
        <v>2499</v>
      </c>
      <c r="B1422" s="13" t="s">
        <v>439</v>
      </c>
      <c r="C1422" s="14">
        <v>947530870</v>
      </c>
      <c r="D1422" s="14" t="s">
        <v>39</v>
      </c>
      <c r="E1422" s="16" t="s">
        <v>1598</v>
      </c>
      <c r="F1422" s="16" t="s">
        <v>1599</v>
      </c>
      <c r="G1422" s="15">
        <v>203</v>
      </c>
      <c r="H1422" s="14" t="s">
        <v>23</v>
      </c>
      <c r="I1422" s="12">
        <v>0.97</v>
      </c>
      <c r="J1422" s="14" t="s">
        <v>17</v>
      </c>
    </row>
    <row r="1423" spans="1:10" ht="14.4" x14ac:dyDescent="0.3">
      <c r="A1423" s="17" t="s">
        <v>1826</v>
      </c>
      <c r="B1423" s="14" t="s">
        <v>439</v>
      </c>
      <c r="C1423" s="14">
        <v>947530870</v>
      </c>
      <c r="D1423" s="17" t="s">
        <v>39</v>
      </c>
      <c r="E1423" s="16" t="s">
        <v>1598</v>
      </c>
      <c r="F1423" s="16" t="s">
        <v>1599</v>
      </c>
      <c r="G1423" s="15">
        <v>203</v>
      </c>
      <c r="H1423" s="24" t="s">
        <v>23</v>
      </c>
      <c r="I1423" s="12">
        <v>0.97</v>
      </c>
      <c r="J1423" s="17" t="s">
        <v>17</v>
      </c>
    </row>
    <row r="1424" spans="1:10" ht="14.4" x14ac:dyDescent="0.3">
      <c r="A1424" s="14" t="s">
        <v>2658</v>
      </c>
      <c r="B1424" s="13" t="s">
        <v>572</v>
      </c>
      <c r="C1424" s="14">
        <v>948148973</v>
      </c>
      <c r="D1424" s="14" t="s">
        <v>31</v>
      </c>
      <c r="E1424" s="14" t="s">
        <v>32</v>
      </c>
      <c r="F1424" s="14" t="s">
        <v>33</v>
      </c>
      <c r="G1424" s="15">
        <v>266</v>
      </c>
      <c r="H1424" s="14" t="s">
        <v>23</v>
      </c>
      <c r="I1424" s="12">
        <v>0.97</v>
      </c>
      <c r="J1424" s="14" t="s">
        <v>17</v>
      </c>
    </row>
    <row r="1425" spans="1:10" ht="14.4" x14ac:dyDescent="0.3">
      <c r="A1425" s="17" t="s">
        <v>1918</v>
      </c>
      <c r="B1425" s="14" t="s">
        <v>572</v>
      </c>
      <c r="C1425" s="14">
        <v>948148973</v>
      </c>
      <c r="D1425" s="17" t="s">
        <v>31</v>
      </c>
      <c r="E1425" s="23" t="s">
        <v>32</v>
      </c>
      <c r="F1425" s="23" t="s">
        <v>33</v>
      </c>
      <c r="G1425" s="15">
        <v>266</v>
      </c>
      <c r="H1425" s="24" t="s">
        <v>23</v>
      </c>
      <c r="I1425" s="12">
        <v>0.97</v>
      </c>
      <c r="J1425" s="17" t="s">
        <v>17</v>
      </c>
    </row>
    <row r="1426" spans="1:10" ht="14.4" x14ac:dyDescent="0.3">
      <c r="A1426" s="14" t="s">
        <v>2953</v>
      </c>
      <c r="B1426" s="13" t="s">
        <v>92</v>
      </c>
      <c r="C1426" s="14">
        <v>949899563</v>
      </c>
      <c r="D1426" s="14" t="s">
        <v>59</v>
      </c>
      <c r="E1426" s="16" t="s">
        <v>1604</v>
      </c>
      <c r="F1426" s="16" t="s">
        <v>1605</v>
      </c>
      <c r="G1426" s="15">
        <v>2112</v>
      </c>
      <c r="H1426" s="14" t="s">
        <v>60</v>
      </c>
      <c r="I1426" s="12">
        <v>1.0669999999999999</v>
      </c>
      <c r="J1426" s="14" t="s">
        <v>17</v>
      </c>
    </row>
    <row r="1427" spans="1:10" ht="14.4" x14ac:dyDescent="0.3">
      <c r="A1427" s="14" t="s">
        <v>2268</v>
      </c>
      <c r="B1427" s="13" t="s">
        <v>420</v>
      </c>
      <c r="C1427" s="14">
        <v>950652913</v>
      </c>
      <c r="D1427" s="14" t="s">
        <v>29</v>
      </c>
      <c r="E1427" s="16" t="s">
        <v>1600</v>
      </c>
      <c r="F1427" s="16" t="s">
        <v>1601</v>
      </c>
      <c r="G1427" s="15">
        <v>220</v>
      </c>
      <c r="H1427" s="14" t="s">
        <v>23</v>
      </c>
      <c r="I1427" s="12">
        <v>0.97</v>
      </c>
      <c r="J1427" s="14" t="s">
        <v>17</v>
      </c>
    </row>
    <row r="1428" spans="1:10" ht="14.4" x14ac:dyDescent="0.3">
      <c r="A1428" s="17" t="s">
        <v>1721</v>
      </c>
      <c r="B1428" s="14" t="s">
        <v>420</v>
      </c>
      <c r="C1428" s="14">
        <v>950652913</v>
      </c>
      <c r="D1428" s="17" t="s">
        <v>29</v>
      </c>
      <c r="E1428" s="16" t="s">
        <v>1600</v>
      </c>
      <c r="F1428" s="16" t="s">
        <v>1601</v>
      </c>
      <c r="G1428" s="15">
        <v>220</v>
      </c>
      <c r="H1428" s="24" t="s">
        <v>23</v>
      </c>
      <c r="I1428" s="12">
        <v>0.97</v>
      </c>
      <c r="J1428" s="17" t="s">
        <v>17</v>
      </c>
    </row>
    <row r="1429" spans="1:10" ht="14.4" x14ac:dyDescent="0.3">
      <c r="A1429" s="14" t="s">
        <v>2341</v>
      </c>
      <c r="B1429" s="13" t="s">
        <v>377</v>
      </c>
      <c r="C1429" s="14">
        <v>950947218</v>
      </c>
      <c r="D1429" s="14" t="s">
        <v>20</v>
      </c>
      <c r="E1429" s="14" t="s">
        <v>21</v>
      </c>
      <c r="F1429" s="14" t="s">
        <v>22</v>
      </c>
      <c r="G1429" s="15">
        <v>107</v>
      </c>
      <c r="H1429" s="14" t="s">
        <v>23</v>
      </c>
      <c r="I1429" s="12">
        <v>0.97</v>
      </c>
      <c r="J1429" s="14" t="s">
        <v>17</v>
      </c>
    </row>
    <row r="1430" spans="1:10" ht="14.4" x14ac:dyDescent="0.3">
      <c r="A1430" s="17" t="s">
        <v>1659</v>
      </c>
      <c r="B1430" s="14" t="s">
        <v>377</v>
      </c>
      <c r="C1430" s="14">
        <v>950947218</v>
      </c>
      <c r="D1430" s="17" t="s">
        <v>20</v>
      </c>
      <c r="E1430" s="23" t="s">
        <v>21</v>
      </c>
      <c r="F1430" s="23" t="s">
        <v>22</v>
      </c>
      <c r="G1430" s="15">
        <v>107</v>
      </c>
      <c r="H1430" s="24" t="s">
        <v>23</v>
      </c>
      <c r="I1430" s="12">
        <v>0.97</v>
      </c>
      <c r="J1430" s="17" t="s">
        <v>17</v>
      </c>
    </row>
    <row r="1431" spans="1:10" ht="14.4" x14ac:dyDescent="0.3">
      <c r="A1431" s="14" t="s">
        <v>2805</v>
      </c>
      <c r="B1431" s="13" t="s">
        <v>662</v>
      </c>
      <c r="C1431" s="14">
        <v>951730999</v>
      </c>
      <c r="D1431" s="14" t="s">
        <v>39</v>
      </c>
      <c r="E1431" s="16" t="s">
        <v>1598</v>
      </c>
      <c r="F1431" s="16" t="s">
        <v>1599</v>
      </c>
      <c r="G1431" s="15">
        <v>219</v>
      </c>
      <c r="H1431" s="14" t="s">
        <v>23</v>
      </c>
      <c r="I1431" s="12">
        <v>1</v>
      </c>
      <c r="J1431" s="14" t="s">
        <v>637</v>
      </c>
    </row>
    <row r="1432" spans="1:10" ht="14.4" x14ac:dyDescent="0.3">
      <c r="A1432" s="17" t="s">
        <v>1986</v>
      </c>
      <c r="B1432" s="14" t="s">
        <v>662</v>
      </c>
      <c r="C1432" s="14">
        <v>951730999</v>
      </c>
      <c r="D1432" s="17" t="s">
        <v>39</v>
      </c>
      <c r="E1432" s="16" t="s">
        <v>1598</v>
      </c>
      <c r="F1432" s="16" t="s">
        <v>1599</v>
      </c>
      <c r="G1432" s="15">
        <v>219</v>
      </c>
      <c r="H1432" s="24" t="s">
        <v>23</v>
      </c>
      <c r="I1432" s="12">
        <v>1</v>
      </c>
      <c r="J1432" s="17" t="s">
        <v>637</v>
      </c>
    </row>
    <row r="1433" spans="1:10" ht="14.4" x14ac:dyDescent="0.3">
      <c r="A1433" s="14" t="s">
        <v>2421</v>
      </c>
      <c r="B1433" s="13" t="s">
        <v>958</v>
      </c>
      <c r="C1433" s="14">
        <v>952323189</v>
      </c>
      <c r="D1433" s="14" t="s">
        <v>35</v>
      </c>
      <c r="E1433" s="14" t="s">
        <v>36</v>
      </c>
      <c r="F1433" s="14" t="s">
        <v>26</v>
      </c>
      <c r="G1433" s="15">
        <v>500</v>
      </c>
      <c r="H1433" s="14" t="s">
        <v>37</v>
      </c>
      <c r="I1433" s="12">
        <v>1.02</v>
      </c>
      <c r="J1433" s="14" t="s">
        <v>637</v>
      </c>
    </row>
    <row r="1434" spans="1:10" ht="14.4" x14ac:dyDescent="0.3">
      <c r="A1434" s="14" t="s">
        <v>2792</v>
      </c>
      <c r="B1434" s="13" t="s">
        <v>462</v>
      </c>
      <c r="C1434" s="14">
        <v>953169857</v>
      </c>
      <c r="D1434" s="14" t="s">
        <v>1566</v>
      </c>
      <c r="E1434" s="16" t="s">
        <v>1596</v>
      </c>
      <c r="F1434" s="16" t="s">
        <v>1597</v>
      </c>
      <c r="G1434" s="15">
        <v>201</v>
      </c>
      <c r="H1434" s="14" t="s">
        <v>23</v>
      </c>
      <c r="I1434" s="12">
        <v>0.98939999999999995</v>
      </c>
      <c r="J1434" s="14" t="s">
        <v>17</v>
      </c>
    </row>
    <row r="1435" spans="1:10" ht="14.4" x14ac:dyDescent="0.3">
      <c r="A1435" s="17" t="s">
        <v>1649</v>
      </c>
      <c r="B1435" s="14" t="s">
        <v>462</v>
      </c>
      <c r="C1435" s="14">
        <v>953169857</v>
      </c>
      <c r="D1435" s="17" t="s">
        <v>1566</v>
      </c>
      <c r="E1435" s="16" t="s">
        <v>1596</v>
      </c>
      <c r="F1435" s="16" t="s">
        <v>1597</v>
      </c>
      <c r="G1435" s="15">
        <v>201</v>
      </c>
      <c r="H1435" s="24" t="s">
        <v>23</v>
      </c>
      <c r="I1435" s="12">
        <v>0.98939999999999995</v>
      </c>
      <c r="J1435" s="17" t="s">
        <v>17</v>
      </c>
    </row>
    <row r="1436" spans="1:10" ht="14.4" x14ac:dyDescent="0.3">
      <c r="A1436" s="14" t="s">
        <v>2362</v>
      </c>
      <c r="B1436" s="13" t="s">
        <v>412</v>
      </c>
      <c r="C1436" s="14">
        <v>953432141</v>
      </c>
      <c r="D1436" s="14" t="s">
        <v>39</v>
      </c>
      <c r="E1436" s="16" t="s">
        <v>1598</v>
      </c>
      <c r="F1436" s="16" t="s">
        <v>1599</v>
      </c>
      <c r="G1436" s="15">
        <v>210</v>
      </c>
      <c r="H1436" s="14" t="s">
        <v>23</v>
      </c>
      <c r="I1436" s="12">
        <v>0.97</v>
      </c>
      <c r="J1436" s="14" t="s">
        <v>17</v>
      </c>
    </row>
    <row r="1437" spans="1:10" ht="14.4" x14ac:dyDescent="0.3">
      <c r="A1437" s="17" t="s">
        <v>1767</v>
      </c>
      <c r="B1437" s="14" t="s">
        <v>412</v>
      </c>
      <c r="C1437" s="14">
        <v>953432141</v>
      </c>
      <c r="D1437" s="17" t="s">
        <v>39</v>
      </c>
      <c r="E1437" s="16" t="s">
        <v>1598</v>
      </c>
      <c r="F1437" s="16" t="s">
        <v>1599</v>
      </c>
      <c r="G1437" s="15">
        <v>210</v>
      </c>
      <c r="H1437" s="24" t="s">
        <v>23</v>
      </c>
      <c r="I1437" s="12">
        <v>0.97</v>
      </c>
      <c r="J1437" s="17" t="s">
        <v>17</v>
      </c>
    </row>
    <row r="1438" spans="1:10" ht="14.4" x14ac:dyDescent="0.3">
      <c r="A1438" s="14" t="s">
        <v>2585</v>
      </c>
      <c r="B1438" s="13" t="s">
        <v>461</v>
      </c>
      <c r="C1438" s="14">
        <v>953854093</v>
      </c>
      <c r="D1438" s="14" t="s">
        <v>43</v>
      </c>
      <c r="E1438" s="14" t="s">
        <v>44</v>
      </c>
      <c r="F1438" s="14" t="s">
        <v>45</v>
      </c>
      <c r="G1438" s="15">
        <v>101</v>
      </c>
      <c r="H1438" s="14" t="s">
        <v>46</v>
      </c>
      <c r="I1438" s="12">
        <v>0.97</v>
      </c>
      <c r="J1438" s="14" t="s">
        <v>17</v>
      </c>
    </row>
    <row r="1439" spans="1:10" ht="14.4" x14ac:dyDescent="0.3">
      <c r="A1439" s="14" t="s">
        <v>2700</v>
      </c>
      <c r="B1439" s="13" t="s">
        <v>120</v>
      </c>
      <c r="C1439" s="14">
        <v>953908984</v>
      </c>
      <c r="D1439" s="14" t="s">
        <v>1566</v>
      </c>
      <c r="E1439" s="16" t="s">
        <v>1596</v>
      </c>
      <c r="F1439" s="16" t="s">
        <v>1597</v>
      </c>
      <c r="G1439" s="15">
        <v>208</v>
      </c>
      <c r="H1439" s="14" t="s">
        <v>23</v>
      </c>
      <c r="I1439" s="12">
        <v>0.98939999999999995</v>
      </c>
      <c r="J1439" s="14" t="s">
        <v>17</v>
      </c>
    </row>
    <row r="1440" spans="1:10" ht="14.4" x14ac:dyDescent="0.3">
      <c r="A1440" s="17" t="s">
        <v>1939</v>
      </c>
      <c r="B1440" s="14" t="s">
        <v>120</v>
      </c>
      <c r="C1440" s="14">
        <v>953908984</v>
      </c>
      <c r="D1440" s="17" t="s">
        <v>1566</v>
      </c>
      <c r="E1440" s="16" t="s">
        <v>1596</v>
      </c>
      <c r="F1440" s="16" t="s">
        <v>1597</v>
      </c>
      <c r="G1440" s="15">
        <v>208</v>
      </c>
      <c r="H1440" s="24" t="s">
        <v>23</v>
      </c>
      <c r="I1440" s="12">
        <v>0.98939999999999995</v>
      </c>
      <c r="J1440" s="17" t="s">
        <v>17</v>
      </c>
    </row>
    <row r="1441" spans="1:10" ht="14.4" x14ac:dyDescent="0.3">
      <c r="A1441" s="14" t="s">
        <v>2831</v>
      </c>
      <c r="B1441" s="13" t="s">
        <v>362</v>
      </c>
      <c r="C1441" s="14">
        <v>955680451</v>
      </c>
      <c r="D1441" s="14" t="s">
        <v>35</v>
      </c>
      <c r="E1441" s="14" t="s">
        <v>36</v>
      </c>
      <c r="F1441" s="14" t="s">
        <v>26</v>
      </c>
      <c r="G1441" s="15">
        <v>519</v>
      </c>
      <c r="H1441" s="14" t="s">
        <v>37</v>
      </c>
      <c r="I1441" s="12">
        <v>0.98939999999999995</v>
      </c>
      <c r="J1441" s="14" t="s">
        <v>17</v>
      </c>
    </row>
    <row r="1442" spans="1:10" ht="14.4" x14ac:dyDescent="0.3">
      <c r="A1442" s="14" t="s">
        <v>2325</v>
      </c>
      <c r="B1442" s="13" t="s">
        <v>343</v>
      </c>
      <c r="C1442" s="14">
        <v>957380738</v>
      </c>
      <c r="D1442" s="14" t="s">
        <v>1566</v>
      </c>
      <c r="E1442" s="16" t="s">
        <v>1596</v>
      </c>
      <c r="F1442" s="16" t="s">
        <v>1597</v>
      </c>
      <c r="G1442" s="15">
        <v>200</v>
      </c>
      <c r="H1442" s="14" t="s">
        <v>23</v>
      </c>
      <c r="I1442" s="12">
        <v>0.98939999999999995</v>
      </c>
      <c r="J1442" s="14" t="s">
        <v>17</v>
      </c>
    </row>
    <row r="1443" spans="1:10" ht="14.4" x14ac:dyDescent="0.3">
      <c r="A1443" s="17" t="s">
        <v>1745</v>
      </c>
      <c r="B1443" s="14" t="s">
        <v>343</v>
      </c>
      <c r="C1443" s="14">
        <v>957380738</v>
      </c>
      <c r="D1443" s="17" t="s">
        <v>1566</v>
      </c>
      <c r="E1443" s="16" t="s">
        <v>1596</v>
      </c>
      <c r="F1443" s="16" t="s">
        <v>1597</v>
      </c>
      <c r="G1443" s="15">
        <v>200</v>
      </c>
      <c r="H1443" s="24" t="s">
        <v>23</v>
      </c>
      <c r="I1443" s="12">
        <v>0.98939999999999995</v>
      </c>
      <c r="J1443" s="17" t="s">
        <v>17</v>
      </c>
    </row>
    <row r="1444" spans="1:10" ht="14.4" x14ac:dyDescent="0.3">
      <c r="A1444" s="14" t="s">
        <v>2982</v>
      </c>
      <c r="B1444" s="13" t="s">
        <v>905</v>
      </c>
      <c r="C1444" s="14">
        <v>959797623</v>
      </c>
      <c r="D1444" s="14" t="s">
        <v>43</v>
      </c>
      <c r="E1444" s="14" t="s">
        <v>44</v>
      </c>
      <c r="F1444" s="14" t="s">
        <v>45</v>
      </c>
      <c r="G1444" s="15">
        <v>103</v>
      </c>
      <c r="H1444" s="14" t="s">
        <v>46</v>
      </c>
      <c r="I1444" s="12">
        <v>1</v>
      </c>
      <c r="J1444" s="14" t="s">
        <v>637</v>
      </c>
    </row>
    <row r="1445" spans="1:10" ht="14.4" x14ac:dyDescent="0.3">
      <c r="A1445" s="14" t="s">
        <v>3114</v>
      </c>
      <c r="B1445" s="13" t="s">
        <v>620</v>
      </c>
      <c r="C1445" s="14">
        <v>962004416</v>
      </c>
      <c r="D1445" s="14" t="s">
        <v>59</v>
      </c>
      <c r="E1445" s="16" t="s">
        <v>1604</v>
      </c>
      <c r="F1445" s="16" t="s">
        <v>1605</v>
      </c>
      <c r="G1445" s="15">
        <v>2053</v>
      </c>
      <c r="H1445" s="14" t="s">
        <v>60</v>
      </c>
      <c r="I1445" s="12">
        <v>1.0669999999999999</v>
      </c>
      <c r="J1445" s="14" t="s">
        <v>17</v>
      </c>
    </row>
    <row r="1446" spans="1:10" ht="14.4" x14ac:dyDescent="0.3">
      <c r="A1446" s="14" t="s">
        <v>2471</v>
      </c>
      <c r="B1446" s="13" t="s">
        <v>469</v>
      </c>
      <c r="C1446" s="14">
        <v>962212675</v>
      </c>
      <c r="D1446" s="14" t="s">
        <v>20</v>
      </c>
      <c r="E1446" s="14" t="s">
        <v>21</v>
      </c>
      <c r="F1446" s="14" t="s">
        <v>22</v>
      </c>
      <c r="G1446" s="15">
        <v>107</v>
      </c>
      <c r="H1446" s="14" t="s">
        <v>23</v>
      </c>
      <c r="I1446" s="12">
        <v>0.97</v>
      </c>
      <c r="J1446" s="14" t="s">
        <v>17</v>
      </c>
    </row>
    <row r="1447" spans="1:10" ht="14.4" x14ac:dyDescent="0.3">
      <c r="A1447" s="17" t="s">
        <v>1812</v>
      </c>
      <c r="B1447" s="14" t="s">
        <v>469</v>
      </c>
      <c r="C1447" s="14">
        <v>962212675</v>
      </c>
      <c r="D1447" s="17" t="s">
        <v>20</v>
      </c>
      <c r="E1447" s="23" t="s">
        <v>21</v>
      </c>
      <c r="F1447" s="23" t="s">
        <v>22</v>
      </c>
      <c r="G1447" s="15">
        <v>107</v>
      </c>
      <c r="H1447" s="24" t="s">
        <v>23</v>
      </c>
      <c r="I1447" s="12">
        <v>0.97</v>
      </c>
      <c r="J1447" s="17" t="s">
        <v>17</v>
      </c>
    </row>
    <row r="1448" spans="1:10" ht="14.4" x14ac:dyDescent="0.3">
      <c r="A1448" s="17" t="s">
        <v>1856</v>
      </c>
      <c r="B1448" s="14" t="s">
        <v>469</v>
      </c>
      <c r="C1448" s="14">
        <v>962212675</v>
      </c>
      <c r="D1448" s="17" t="s">
        <v>20</v>
      </c>
      <c r="E1448" s="23" t="s">
        <v>21</v>
      </c>
      <c r="F1448" s="23" t="s">
        <v>22</v>
      </c>
      <c r="G1448" s="15">
        <v>107</v>
      </c>
      <c r="H1448" s="24" t="s">
        <v>23</v>
      </c>
      <c r="I1448" s="12">
        <v>0.97</v>
      </c>
      <c r="J1448" s="17" t="s">
        <v>17</v>
      </c>
    </row>
    <row r="1449" spans="1:10" ht="14.4" x14ac:dyDescent="0.3">
      <c r="A1449" s="14" t="s">
        <v>2778</v>
      </c>
      <c r="B1449" s="13" t="s">
        <v>198</v>
      </c>
      <c r="C1449" s="14">
        <v>962867387</v>
      </c>
      <c r="D1449" s="14" t="s">
        <v>13</v>
      </c>
      <c r="E1449" s="14" t="s">
        <v>14</v>
      </c>
      <c r="F1449" s="14" t="s">
        <v>15</v>
      </c>
      <c r="G1449" s="15">
        <v>1247</v>
      </c>
      <c r="H1449" s="14" t="s">
        <v>16</v>
      </c>
      <c r="I1449" s="12">
        <v>1.0669999999999999</v>
      </c>
      <c r="J1449" s="14" t="s">
        <v>17</v>
      </c>
    </row>
    <row r="1450" spans="1:10" ht="14.4" x14ac:dyDescent="0.3">
      <c r="A1450" s="14" t="s">
        <v>2965</v>
      </c>
      <c r="B1450" s="13" t="s">
        <v>537</v>
      </c>
      <c r="C1450" s="14">
        <v>963092035</v>
      </c>
      <c r="D1450" s="14" t="s">
        <v>29</v>
      </c>
      <c r="E1450" s="16" t="s">
        <v>1600</v>
      </c>
      <c r="F1450" s="16" t="s">
        <v>1601</v>
      </c>
      <c r="G1450" s="15">
        <v>218</v>
      </c>
      <c r="H1450" s="14" t="s">
        <v>23</v>
      </c>
      <c r="I1450" s="12">
        <v>0.97</v>
      </c>
      <c r="J1450" s="14" t="s">
        <v>17</v>
      </c>
    </row>
    <row r="1451" spans="1:10" ht="14.4" x14ac:dyDescent="0.3">
      <c r="A1451" s="17" t="s">
        <v>2047</v>
      </c>
      <c r="B1451" s="14" t="s">
        <v>537</v>
      </c>
      <c r="C1451" s="14">
        <v>963092035</v>
      </c>
      <c r="D1451" s="17" t="s">
        <v>29</v>
      </c>
      <c r="E1451" s="16" t="s">
        <v>1600</v>
      </c>
      <c r="F1451" s="16" t="s">
        <v>1601</v>
      </c>
      <c r="G1451" s="15">
        <v>218</v>
      </c>
      <c r="H1451" s="24" t="s">
        <v>23</v>
      </c>
      <c r="I1451" s="12">
        <v>0.97</v>
      </c>
      <c r="J1451" s="17" t="s">
        <v>17</v>
      </c>
    </row>
    <row r="1452" spans="1:10" ht="14.4" x14ac:dyDescent="0.3">
      <c r="A1452" s="14" t="s">
        <v>3093</v>
      </c>
      <c r="B1452" s="13" t="s">
        <v>258</v>
      </c>
      <c r="C1452" s="14">
        <v>963598187</v>
      </c>
      <c r="D1452" s="14" t="s">
        <v>29</v>
      </c>
      <c r="E1452" s="16" t="s">
        <v>1600</v>
      </c>
      <c r="F1452" s="16" t="s">
        <v>1601</v>
      </c>
      <c r="G1452" s="15">
        <v>202</v>
      </c>
      <c r="H1452" s="14" t="s">
        <v>23</v>
      </c>
      <c r="I1452" s="12">
        <v>0.97</v>
      </c>
      <c r="J1452" s="14" t="s">
        <v>17</v>
      </c>
    </row>
    <row r="1453" spans="1:10" ht="14.4" x14ac:dyDescent="0.3">
      <c r="A1453" s="17" t="s">
        <v>2104</v>
      </c>
      <c r="B1453" s="14" t="s">
        <v>258</v>
      </c>
      <c r="C1453" s="14">
        <v>963598187</v>
      </c>
      <c r="D1453" s="17" t="s">
        <v>29</v>
      </c>
      <c r="E1453" s="16" t="s">
        <v>1600</v>
      </c>
      <c r="F1453" s="16" t="s">
        <v>1601</v>
      </c>
      <c r="G1453" s="15">
        <v>202</v>
      </c>
      <c r="H1453" s="24" t="s">
        <v>23</v>
      </c>
      <c r="I1453" s="12">
        <v>0.97</v>
      </c>
      <c r="J1453" s="17" t="s">
        <v>17</v>
      </c>
    </row>
    <row r="1454" spans="1:10" ht="14.4" x14ac:dyDescent="0.3">
      <c r="A1454" s="14" t="s">
        <v>2802</v>
      </c>
      <c r="B1454" s="13" t="s">
        <v>586</v>
      </c>
      <c r="C1454" s="14">
        <v>963963591</v>
      </c>
      <c r="D1454" s="14" t="s">
        <v>20</v>
      </c>
      <c r="E1454" s="14" t="s">
        <v>21</v>
      </c>
      <c r="F1454" s="14" t="s">
        <v>22</v>
      </c>
      <c r="G1454" s="15">
        <v>100</v>
      </c>
      <c r="H1454" s="14" t="s">
        <v>23</v>
      </c>
      <c r="I1454" s="12">
        <v>0.97</v>
      </c>
      <c r="J1454" s="14" t="s">
        <v>17</v>
      </c>
    </row>
    <row r="1455" spans="1:10" ht="14.4" x14ac:dyDescent="0.3">
      <c r="A1455" s="17" t="s">
        <v>1643</v>
      </c>
      <c r="B1455" s="14" t="s">
        <v>586</v>
      </c>
      <c r="C1455" s="14">
        <v>963963591</v>
      </c>
      <c r="D1455" s="17" t="s">
        <v>20</v>
      </c>
      <c r="E1455" s="23" t="s">
        <v>21</v>
      </c>
      <c r="F1455" s="23" t="s">
        <v>22</v>
      </c>
      <c r="G1455" s="15">
        <v>100</v>
      </c>
      <c r="H1455" s="24" t="s">
        <v>23</v>
      </c>
      <c r="I1455" s="12">
        <v>0.97</v>
      </c>
      <c r="J1455" s="17" t="s">
        <v>17</v>
      </c>
    </row>
    <row r="1456" spans="1:10" ht="14.4" x14ac:dyDescent="0.3">
      <c r="A1456" s="14" t="s">
        <v>2370</v>
      </c>
      <c r="B1456" s="13" t="s">
        <v>406</v>
      </c>
      <c r="C1456" s="14">
        <v>965441490</v>
      </c>
      <c r="D1456" s="14" t="s">
        <v>20</v>
      </c>
      <c r="E1456" s="14" t="s">
        <v>21</v>
      </c>
      <c r="F1456" s="14" t="s">
        <v>22</v>
      </c>
      <c r="G1456" s="15">
        <v>110</v>
      </c>
      <c r="H1456" s="14" t="s">
        <v>23</v>
      </c>
      <c r="I1456" s="12">
        <v>0.97</v>
      </c>
      <c r="J1456" s="14" t="s">
        <v>17</v>
      </c>
    </row>
    <row r="1457" spans="1:10" ht="14.4" x14ac:dyDescent="0.3">
      <c r="A1457" s="17" t="s">
        <v>1773</v>
      </c>
      <c r="B1457" s="14" t="s">
        <v>406</v>
      </c>
      <c r="C1457" s="14">
        <v>965441490</v>
      </c>
      <c r="D1457" s="17" t="s">
        <v>20</v>
      </c>
      <c r="E1457" s="23" t="s">
        <v>21</v>
      </c>
      <c r="F1457" s="23" t="s">
        <v>22</v>
      </c>
      <c r="G1457" s="15">
        <v>110</v>
      </c>
      <c r="H1457" s="24" t="s">
        <v>23</v>
      </c>
      <c r="I1457" s="12">
        <v>0.97</v>
      </c>
      <c r="J1457" s="17" t="s">
        <v>17</v>
      </c>
    </row>
    <row r="1458" spans="1:10" ht="14.4" x14ac:dyDescent="0.3">
      <c r="A1458" s="14" t="s">
        <v>2555</v>
      </c>
      <c r="B1458" s="13" t="s">
        <v>334</v>
      </c>
      <c r="C1458" s="14">
        <v>966265117</v>
      </c>
      <c r="D1458" s="14" t="s">
        <v>1566</v>
      </c>
      <c r="E1458" s="16" t="s">
        <v>1596</v>
      </c>
      <c r="F1458" s="16" t="s">
        <v>1597</v>
      </c>
      <c r="G1458" s="15">
        <v>209</v>
      </c>
      <c r="H1458" s="14" t="s">
        <v>23</v>
      </c>
      <c r="I1458" s="12">
        <v>0.98939999999999995</v>
      </c>
      <c r="J1458" s="14" t="s">
        <v>17</v>
      </c>
    </row>
    <row r="1459" spans="1:10" ht="14.4" x14ac:dyDescent="0.3">
      <c r="A1459" s="17" t="s">
        <v>1861</v>
      </c>
      <c r="B1459" s="14" t="s">
        <v>334</v>
      </c>
      <c r="C1459" s="14">
        <v>966265117</v>
      </c>
      <c r="D1459" s="17" t="s">
        <v>1566</v>
      </c>
      <c r="E1459" s="16" t="s">
        <v>1596</v>
      </c>
      <c r="F1459" s="16" t="s">
        <v>1597</v>
      </c>
      <c r="G1459" s="15">
        <v>209</v>
      </c>
      <c r="H1459" s="24" t="s">
        <v>23</v>
      </c>
      <c r="I1459" s="12">
        <v>0.98939999999999995</v>
      </c>
      <c r="J1459" s="17" t="s">
        <v>17</v>
      </c>
    </row>
    <row r="1460" spans="1:10" ht="14.4" x14ac:dyDescent="0.3">
      <c r="A1460" s="14" t="s">
        <v>2520</v>
      </c>
      <c r="B1460" s="13" t="s">
        <v>556</v>
      </c>
      <c r="C1460" s="14">
        <v>966726443</v>
      </c>
      <c r="D1460" s="14" t="s">
        <v>39</v>
      </c>
      <c r="E1460" s="16" t="s">
        <v>1598</v>
      </c>
      <c r="F1460" s="16" t="s">
        <v>1599</v>
      </c>
      <c r="G1460" s="15">
        <v>213</v>
      </c>
      <c r="H1460" s="14" t="s">
        <v>23</v>
      </c>
      <c r="I1460" s="12">
        <v>0.97</v>
      </c>
      <c r="J1460" s="14" t="s">
        <v>17</v>
      </c>
    </row>
    <row r="1461" spans="1:10" ht="14.4" x14ac:dyDescent="0.3">
      <c r="A1461" s="17" t="s">
        <v>1837</v>
      </c>
      <c r="B1461" s="14" t="s">
        <v>556</v>
      </c>
      <c r="C1461" s="14">
        <v>966726443</v>
      </c>
      <c r="D1461" s="17" t="s">
        <v>39</v>
      </c>
      <c r="E1461" s="16" t="s">
        <v>1598</v>
      </c>
      <c r="F1461" s="16" t="s">
        <v>1599</v>
      </c>
      <c r="G1461" s="15">
        <v>213</v>
      </c>
      <c r="H1461" s="24" t="s">
        <v>23</v>
      </c>
      <c r="I1461" s="12">
        <v>0.97</v>
      </c>
      <c r="J1461" s="17" t="s">
        <v>17</v>
      </c>
    </row>
    <row r="1462" spans="1:10" ht="14.4" x14ac:dyDescent="0.3">
      <c r="A1462" s="14" t="s">
        <v>2931</v>
      </c>
      <c r="B1462" s="13" t="s">
        <v>503</v>
      </c>
      <c r="C1462" s="14">
        <v>969112036</v>
      </c>
      <c r="D1462" s="14" t="s">
        <v>59</v>
      </c>
      <c r="E1462" s="16" t="s">
        <v>1604</v>
      </c>
      <c r="F1462" s="16" t="s">
        <v>1605</v>
      </c>
      <c r="G1462" s="15">
        <v>2149</v>
      </c>
      <c r="H1462" s="14" t="s">
        <v>60</v>
      </c>
      <c r="I1462" s="12">
        <v>1.0669999999999999</v>
      </c>
      <c r="J1462" s="14" t="s">
        <v>17</v>
      </c>
    </row>
    <row r="1463" spans="1:10" ht="14.4" x14ac:dyDescent="0.3">
      <c r="A1463" s="14" t="s">
        <v>2282</v>
      </c>
      <c r="B1463" s="13" t="s">
        <v>512</v>
      </c>
      <c r="C1463" s="14">
        <v>970243014</v>
      </c>
      <c r="D1463" s="14" t="s">
        <v>59</v>
      </c>
      <c r="E1463" s="16" t="s">
        <v>1604</v>
      </c>
      <c r="F1463" s="16" t="s">
        <v>1605</v>
      </c>
      <c r="G1463" s="15">
        <v>2056</v>
      </c>
      <c r="H1463" s="14" t="s">
        <v>60</v>
      </c>
      <c r="I1463" s="12">
        <v>1.0669999999999999</v>
      </c>
      <c r="J1463" s="14" t="s">
        <v>17</v>
      </c>
    </row>
    <row r="1464" spans="1:10" ht="14.4" x14ac:dyDescent="0.3">
      <c r="A1464" s="14" t="s">
        <v>2869</v>
      </c>
      <c r="B1464" s="13" t="s">
        <v>676</v>
      </c>
      <c r="C1464" s="14">
        <v>970649363</v>
      </c>
      <c r="D1464" s="14" t="s">
        <v>1566</v>
      </c>
      <c r="E1464" s="16" t="s">
        <v>1596</v>
      </c>
      <c r="F1464" s="16" t="s">
        <v>1597</v>
      </c>
      <c r="G1464" s="15">
        <v>212</v>
      </c>
      <c r="H1464" s="14" t="s">
        <v>23</v>
      </c>
      <c r="I1464" s="12">
        <v>1.02</v>
      </c>
      <c r="J1464" s="14" t="s">
        <v>637</v>
      </c>
    </row>
    <row r="1465" spans="1:10" ht="14.4" x14ac:dyDescent="0.3">
      <c r="A1465" s="17" t="s">
        <v>1623</v>
      </c>
      <c r="B1465" s="14" t="s">
        <v>676</v>
      </c>
      <c r="C1465" s="14">
        <v>970649363</v>
      </c>
      <c r="D1465" s="17" t="s">
        <v>1566</v>
      </c>
      <c r="E1465" s="16" t="s">
        <v>1596</v>
      </c>
      <c r="F1465" s="16" t="s">
        <v>1597</v>
      </c>
      <c r="G1465" s="15">
        <v>212</v>
      </c>
      <c r="H1465" s="24" t="s">
        <v>23</v>
      </c>
      <c r="I1465" s="12">
        <v>1.02</v>
      </c>
      <c r="J1465" s="17" t="s">
        <v>637</v>
      </c>
    </row>
    <row r="1466" spans="1:10" ht="14.4" x14ac:dyDescent="0.3">
      <c r="A1466" s="14" t="s">
        <v>2878</v>
      </c>
      <c r="B1466" s="13" t="s">
        <v>580</v>
      </c>
      <c r="C1466" s="14">
        <v>970909857</v>
      </c>
      <c r="D1466" s="14" t="s">
        <v>35</v>
      </c>
      <c r="E1466" s="14" t="s">
        <v>36</v>
      </c>
      <c r="F1466" s="14" t="s">
        <v>26</v>
      </c>
      <c r="G1466" s="15">
        <v>524</v>
      </c>
      <c r="H1466" s="14" t="s">
        <v>37</v>
      </c>
      <c r="I1466" s="12">
        <v>0.98939999999999995</v>
      </c>
      <c r="J1466" s="14" t="s">
        <v>17</v>
      </c>
    </row>
    <row r="1467" spans="1:10" ht="14.4" x14ac:dyDescent="0.3">
      <c r="A1467" s="14" t="s">
        <v>2564</v>
      </c>
      <c r="B1467" s="13" t="s">
        <v>42</v>
      </c>
      <c r="C1467" s="14">
        <v>971936057</v>
      </c>
      <c r="D1467" s="14" t="s">
        <v>43</v>
      </c>
      <c r="E1467" s="14" t="s">
        <v>44</v>
      </c>
      <c r="F1467" s="14" t="s">
        <v>45</v>
      </c>
      <c r="G1467" s="15">
        <v>102</v>
      </c>
      <c r="H1467" s="14" t="s">
        <v>46</v>
      </c>
      <c r="I1467" s="12">
        <v>0.97</v>
      </c>
      <c r="J1467" s="14" t="s">
        <v>17</v>
      </c>
    </row>
    <row r="1468" spans="1:10" ht="14.4" x14ac:dyDescent="0.3">
      <c r="A1468" s="14" t="s">
        <v>2138</v>
      </c>
      <c r="B1468" s="13" t="s">
        <v>220</v>
      </c>
      <c r="C1468" s="14">
        <v>973395158</v>
      </c>
      <c r="D1468" s="14" t="s">
        <v>35</v>
      </c>
      <c r="E1468" s="14" t="s">
        <v>36</v>
      </c>
      <c r="F1468" s="14" t="s">
        <v>26</v>
      </c>
      <c r="G1468" s="15">
        <v>542</v>
      </c>
      <c r="H1468" s="14" t="s">
        <v>37</v>
      </c>
      <c r="I1468" s="12">
        <v>0.98939999999999995</v>
      </c>
      <c r="J1468" s="14" t="s">
        <v>17</v>
      </c>
    </row>
    <row r="1469" spans="1:10" ht="14.4" x14ac:dyDescent="0.3">
      <c r="A1469" s="14" t="s">
        <v>2557</v>
      </c>
      <c r="B1469" s="13" t="s">
        <v>312</v>
      </c>
      <c r="C1469" s="14">
        <v>975798716</v>
      </c>
      <c r="D1469" s="14" t="s">
        <v>59</v>
      </c>
      <c r="E1469" s="16" t="s">
        <v>1604</v>
      </c>
      <c r="F1469" s="16" t="s">
        <v>1605</v>
      </c>
      <c r="G1469" s="15">
        <v>2191</v>
      </c>
      <c r="H1469" s="14" t="s">
        <v>60</v>
      </c>
      <c r="I1469" s="12">
        <v>1.0669999999999999</v>
      </c>
      <c r="J1469" s="14" t="s">
        <v>17</v>
      </c>
    </row>
    <row r="1470" spans="1:10" ht="14.4" x14ac:dyDescent="0.3">
      <c r="A1470" s="14" t="s">
        <v>2153</v>
      </c>
      <c r="B1470" s="13" t="s">
        <v>409</v>
      </c>
      <c r="C1470" s="14">
        <v>975849171</v>
      </c>
      <c r="D1470" s="14" t="s">
        <v>35</v>
      </c>
      <c r="E1470" s="14" t="s">
        <v>36</v>
      </c>
      <c r="F1470" s="14" t="s">
        <v>26</v>
      </c>
      <c r="G1470" s="15">
        <v>540</v>
      </c>
      <c r="H1470" s="14" t="s">
        <v>37</v>
      </c>
      <c r="I1470" s="12">
        <v>0.98939999999999995</v>
      </c>
      <c r="J1470" s="14" t="s">
        <v>17</v>
      </c>
    </row>
    <row r="1471" spans="1:10" ht="14.4" x14ac:dyDescent="0.3">
      <c r="A1471" s="14" t="s">
        <v>2860</v>
      </c>
      <c r="B1471" s="13" t="s">
        <v>249</v>
      </c>
      <c r="C1471" s="14">
        <v>976264367</v>
      </c>
      <c r="D1471" s="14" t="s">
        <v>29</v>
      </c>
      <c r="E1471" s="16" t="s">
        <v>1600</v>
      </c>
      <c r="F1471" s="16" t="s">
        <v>1601</v>
      </c>
      <c r="G1471" s="15">
        <v>207</v>
      </c>
      <c r="H1471" s="14" t="s">
        <v>23</v>
      </c>
      <c r="I1471" s="12">
        <v>0.97</v>
      </c>
      <c r="J1471" s="14" t="s">
        <v>17</v>
      </c>
    </row>
    <row r="1472" spans="1:10" ht="14.4" x14ac:dyDescent="0.3">
      <c r="A1472" s="17" t="s">
        <v>2012</v>
      </c>
      <c r="B1472" s="14" t="s">
        <v>249</v>
      </c>
      <c r="C1472" s="14">
        <v>976264367</v>
      </c>
      <c r="D1472" s="17" t="s">
        <v>29</v>
      </c>
      <c r="E1472" s="16" t="s">
        <v>1600</v>
      </c>
      <c r="F1472" s="16" t="s">
        <v>1601</v>
      </c>
      <c r="G1472" s="15">
        <v>207</v>
      </c>
      <c r="H1472" s="24" t="s">
        <v>23</v>
      </c>
      <c r="I1472" s="12">
        <v>0.97</v>
      </c>
      <c r="J1472" s="17" t="s">
        <v>17</v>
      </c>
    </row>
    <row r="1473" spans="1:10" ht="14.4" x14ac:dyDescent="0.3">
      <c r="A1473" s="14" t="s">
        <v>2127</v>
      </c>
      <c r="B1473" s="13" t="s">
        <v>601</v>
      </c>
      <c r="C1473" s="14">
        <v>976771241</v>
      </c>
      <c r="D1473" s="14" t="s">
        <v>39</v>
      </c>
      <c r="E1473" s="16" t="s">
        <v>1598</v>
      </c>
      <c r="F1473" s="16" t="s">
        <v>1599</v>
      </c>
      <c r="G1473" s="15">
        <v>214</v>
      </c>
      <c r="H1473" s="14" t="s">
        <v>23</v>
      </c>
      <c r="I1473" s="12">
        <v>0.97</v>
      </c>
      <c r="J1473" s="14" t="s">
        <v>17</v>
      </c>
    </row>
    <row r="1474" spans="1:10" ht="14.4" x14ac:dyDescent="0.3">
      <c r="A1474" s="17" t="s">
        <v>1968</v>
      </c>
      <c r="B1474" s="14" t="s">
        <v>601</v>
      </c>
      <c r="C1474" s="14">
        <v>976771241</v>
      </c>
      <c r="D1474" s="17" t="s">
        <v>39</v>
      </c>
      <c r="E1474" s="16" t="s">
        <v>1598</v>
      </c>
      <c r="F1474" s="16" t="s">
        <v>1599</v>
      </c>
      <c r="G1474" s="15">
        <v>214</v>
      </c>
      <c r="H1474" s="24" t="s">
        <v>23</v>
      </c>
      <c r="I1474" s="12">
        <v>0.97</v>
      </c>
      <c r="J1474" s="17" t="s">
        <v>17</v>
      </c>
    </row>
    <row r="1475" spans="1:10" ht="14.4" x14ac:dyDescent="0.3">
      <c r="A1475" s="14" t="s">
        <v>2368</v>
      </c>
      <c r="B1475" s="13" t="s">
        <v>284</v>
      </c>
      <c r="C1475" s="14">
        <v>976864686</v>
      </c>
      <c r="D1475" s="14" t="s">
        <v>39</v>
      </c>
      <c r="E1475" s="16" t="s">
        <v>1598</v>
      </c>
      <c r="F1475" s="16" t="s">
        <v>1599</v>
      </c>
      <c r="G1475" s="15">
        <v>212</v>
      </c>
      <c r="H1475" s="14" t="s">
        <v>23</v>
      </c>
      <c r="I1475" s="12">
        <v>0.97</v>
      </c>
      <c r="J1475" s="14" t="s">
        <v>17</v>
      </c>
    </row>
    <row r="1476" spans="1:10" ht="14.4" x14ac:dyDescent="0.3">
      <c r="A1476" s="17" t="s">
        <v>1771</v>
      </c>
      <c r="B1476" s="14" t="s">
        <v>284</v>
      </c>
      <c r="C1476" s="14">
        <v>976864686</v>
      </c>
      <c r="D1476" s="17" t="s">
        <v>39</v>
      </c>
      <c r="E1476" s="16" t="s">
        <v>1598</v>
      </c>
      <c r="F1476" s="16" t="s">
        <v>1599</v>
      </c>
      <c r="G1476" s="15">
        <v>212</v>
      </c>
      <c r="H1476" s="24" t="s">
        <v>23</v>
      </c>
      <c r="I1476" s="12">
        <v>0.97</v>
      </c>
      <c r="J1476" s="17" t="s">
        <v>17</v>
      </c>
    </row>
    <row r="1477" spans="1:10" ht="14.4" x14ac:dyDescent="0.3">
      <c r="A1477" s="14" t="s">
        <v>2809</v>
      </c>
      <c r="B1477" s="13" t="s">
        <v>535</v>
      </c>
      <c r="C1477" s="14">
        <v>976892065</v>
      </c>
      <c r="D1477" s="14" t="s">
        <v>35</v>
      </c>
      <c r="E1477" s="14" t="s">
        <v>36</v>
      </c>
      <c r="F1477" s="14" t="s">
        <v>26</v>
      </c>
      <c r="G1477" s="15">
        <v>530</v>
      </c>
      <c r="H1477" s="14" t="s">
        <v>37</v>
      </c>
      <c r="I1477" s="12">
        <v>0.98939999999999995</v>
      </c>
      <c r="J1477" s="14" t="s">
        <v>17</v>
      </c>
    </row>
    <row r="1478" spans="1:10" ht="14.4" x14ac:dyDescent="0.3">
      <c r="A1478" s="14" t="s">
        <v>3127</v>
      </c>
      <c r="B1478" s="13" t="s">
        <v>117</v>
      </c>
      <c r="C1478" s="14">
        <v>977903437</v>
      </c>
      <c r="D1478" s="14" t="s">
        <v>13</v>
      </c>
      <c r="E1478" s="14" t="s">
        <v>14</v>
      </c>
      <c r="F1478" s="14" t="s">
        <v>15</v>
      </c>
      <c r="G1478" s="15">
        <v>1290</v>
      </c>
      <c r="H1478" s="14" t="s">
        <v>16</v>
      </c>
      <c r="I1478" s="12">
        <v>1.0669999999999999</v>
      </c>
      <c r="J1478" s="14" t="s">
        <v>17</v>
      </c>
    </row>
    <row r="1479" spans="1:10" ht="14.4" x14ac:dyDescent="0.3">
      <c r="A1479" s="14" t="s">
        <v>2810</v>
      </c>
      <c r="B1479" s="13" t="s">
        <v>521</v>
      </c>
      <c r="C1479" s="14">
        <v>978201636</v>
      </c>
      <c r="D1479" s="14" t="s">
        <v>59</v>
      </c>
      <c r="E1479" s="16" t="s">
        <v>1604</v>
      </c>
      <c r="F1479" s="16" t="s">
        <v>1605</v>
      </c>
      <c r="G1479" s="15">
        <v>2099</v>
      </c>
      <c r="H1479" s="14" t="s">
        <v>60</v>
      </c>
      <c r="I1479" s="12">
        <v>1.0669999999999999</v>
      </c>
      <c r="J1479" s="14" t="s">
        <v>17</v>
      </c>
    </row>
    <row r="1480" spans="1:10" ht="14.4" x14ac:dyDescent="0.3">
      <c r="A1480" s="14" t="s">
        <v>2496</v>
      </c>
      <c r="B1480" s="13" t="s">
        <v>250</v>
      </c>
      <c r="C1480" s="14">
        <v>978265344</v>
      </c>
      <c r="D1480" s="14" t="s">
        <v>39</v>
      </c>
      <c r="E1480" s="16" t="s">
        <v>1598</v>
      </c>
      <c r="F1480" s="16" t="s">
        <v>1599</v>
      </c>
      <c r="G1480" s="15">
        <v>213</v>
      </c>
      <c r="H1480" s="14" t="s">
        <v>23</v>
      </c>
      <c r="I1480" s="12">
        <v>0.97</v>
      </c>
      <c r="J1480" s="14" t="s">
        <v>17</v>
      </c>
    </row>
    <row r="1481" spans="1:10" ht="14.4" x14ac:dyDescent="0.3">
      <c r="A1481" s="17" t="s">
        <v>1824</v>
      </c>
      <c r="B1481" s="14" t="s">
        <v>250</v>
      </c>
      <c r="C1481" s="14">
        <v>978265344</v>
      </c>
      <c r="D1481" s="17" t="s">
        <v>39</v>
      </c>
      <c r="E1481" s="16" t="s">
        <v>1598</v>
      </c>
      <c r="F1481" s="16" t="s">
        <v>1599</v>
      </c>
      <c r="G1481" s="15">
        <v>213</v>
      </c>
      <c r="H1481" s="24" t="s">
        <v>23</v>
      </c>
      <c r="I1481" s="12">
        <v>0.97</v>
      </c>
      <c r="J1481" s="17" t="s">
        <v>17</v>
      </c>
    </row>
    <row r="1482" spans="1:10" ht="14.4" x14ac:dyDescent="0.3">
      <c r="A1482" s="14" t="s">
        <v>2871</v>
      </c>
      <c r="B1482" s="13" t="s">
        <v>192</v>
      </c>
      <c r="C1482" s="14">
        <v>979244165</v>
      </c>
      <c r="D1482" s="14" t="s">
        <v>1566</v>
      </c>
      <c r="E1482" s="16" t="s">
        <v>1596</v>
      </c>
      <c r="F1482" s="16" t="s">
        <v>1597</v>
      </c>
      <c r="G1482" s="15">
        <v>220</v>
      </c>
      <c r="H1482" s="14" t="s">
        <v>23</v>
      </c>
      <c r="I1482" s="12">
        <v>0.98939999999999995</v>
      </c>
      <c r="J1482" s="14" t="s">
        <v>17</v>
      </c>
    </row>
    <row r="1483" spans="1:10" ht="14.4" x14ac:dyDescent="0.3">
      <c r="A1483" s="17" t="s">
        <v>2017</v>
      </c>
      <c r="B1483" s="14" t="s">
        <v>192</v>
      </c>
      <c r="C1483" s="14">
        <v>979244165</v>
      </c>
      <c r="D1483" s="17" t="s">
        <v>1566</v>
      </c>
      <c r="E1483" s="16" t="s">
        <v>1596</v>
      </c>
      <c r="F1483" s="16" t="s">
        <v>1597</v>
      </c>
      <c r="G1483" s="15">
        <v>220</v>
      </c>
      <c r="H1483" s="24" t="s">
        <v>23</v>
      </c>
      <c r="I1483" s="12">
        <v>0.98939999999999995</v>
      </c>
      <c r="J1483" s="17" t="s">
        <v>17</v>
      </c>
    </row>
    <row r="1484" spans="1:10" ht="14.4" x14ac:dyDescent="0.3">
      <c r="A1484" s="14" t="s">
        <v>2559</v>
      </c>
      <c r="B1484" s="13" t="s">
        <v>524</v>
      </c>
      <c r="C1484" s="14">
        <v>979295688</v>
      </c>
      <c r="D1484" s="14" t="s">
        <v>43</v>
      </c>
      <c r="E1484" s="14" t="s">
        <v>44</v>
      </c>
      <c r="F1484" s="14" t="s">
        <v>45</v>
      </c>
      <c r="G1484" s="15">
        <v>106</v>
      </c>
      <c r="H1484" s="14" t="s">
        <v>46</v>
      </c>
      <c r="I1484" s="12">
        <v>0.97</v>
      </c>
      <c r="J1484" s="14" t="s">
        <v>17</v>
      </c>
    </row>
    <row r="1485" spans="1:10" ht="14.4" x14ac:dyDescent="0.3">
      <c r="A1485" s="14" t="s">
        <v>2747</v>
      </c>
      <c r="B1485" s="13" t="s">
        <v>656</v>
      </c>
      <c r="C1485" s="14">
        <v>980496660</v>
      </c>
      <c r="D1485" s="14" t="s">
        <v>20</v>
      </c>
      <c r="E1485" s="14" t="s">
        <v>21</v>
      </c>
      <c r="F1485" s="14" t="s">
        <v>22</v>
      </c>
      <c r="G1485" s="15">
        <v>105</v>
      </c>
      <c r="H1485" s="14" t="s">
        <v>23</v>
      </c>
      <c r="I1485" s="12">
        <v>1</v>
      </c>
      <c r="J1485" s="14" t="s">
        <v>637</v>
      </c>
    </row>
    <row r="1486" spans="1:10" ht="14.4" x14ac:dyDescent="0.3">
      <c r="A1486" s="17" t="s">
        <v>1666</v>
      </c>
      <c r="B1486" s="14" t="s">
        <v>656</v>
      </c>
      <c r="C1486" s="14">
        <v>980496660</v>
      </c>
      <c r="D1486" s="17" t="s">
        <v>20</v>
      </c>
      <c r="E1486" s="23" t="s">
        <v>21</v>
      </c>
      <c r="F1486" s="23" t="s">
        <v>22</v>
      </c>
      <c r="G1486" s="15">
        <v>105</v>
      </c>
      <c r="H1486" s="24" t="s">
        <v>23</v>
      </c>
      <c r="I1486" s="12">
        <v>1</v>
      </c>
      <c r="J1486" s="17" t="s">
        <v>637</v>
      </c>
    </row>
    <row r="1487" spans="1:10" ht="14.4" x14ac:dyDescent="0.3">
      <c r="A1487" s="14" t="s">
        <v>2740</v>
      </c>
      <c r="B1487" s="13" t="s">
        <v>810</v>
      </c>
      <c r="C1487" s="14">
        <v>981152308</v>
      </c>
      <c r="D1487" s="14" t="s">
        <v>39</v>
      </c>
      <c r="E1487" s="16" t="s">
        <v>1598</v>
      </c>
      <c r="F1487" s="16" t="s">
        <v>1599</v>
      </c>
      <c r="G1487" s="15">
        <v>269</v>
      </c>
      <c r="H1487" s="14" t="s">
        <v>23</v>
      </c>
      <c r="I1487" s="12">
        <v>1</v>
      </c>
      <c r="J1487" s="14" t="s">
        <v>637</v>
      </c>
    </row>
    <row r="1488" spans="1:10" ht="14.4" x14ac:dyDescent="0.3">
      <c r="A1488" s="17" t="s">
        <v>1952</v>
      </c>
      <c r="B1488" s="14" t="s">
        <v>810</v>
      </c>
      <c r="C1488" s="14">
        <v>981152308</v>
      </c>
      <c r="D1488" s="17" t="s">
        <v>39</v>
      </c>
      <c r="E1488" s="16" t="s">
        <v>1598</v>
      </c>
      <c r="F1488" s="16" t="s">
        <v>1599</v>
      </c>
      <c r="G1488" s="15">
        <v>269</v>
      </c>
      <c r="H1488" s="24" t="s">
        <v>23</v>
      </c>
      <c r="I1488" s="12">
        <v>1</v>
      </c>
      <c r="J1488" s="17" t="s">
        <v>637</v>
      </c>
    </row>
    <row r="1489" spans="1:10" ht="14.4" x14ac:dyDescent="0.3">
      <c r="A1489" s="14" t="s">
        <v>2657</v>
      </c>
      <c r="B1489" s="13" t="s">
        <v>570</v>
      </c>
      <c r="C1489" s="14">
        <v>982226733</v>
      </c>
      <c r="D1489" s="14" t="s">
        <v>1566</v>
      </c>
      <c r="E1489" s="16" t="s">
        <v>1596</v>
      </c>
      <c r="F1489" s="16" t="s">
        <v>1597</v>
      </c>
      <c r="G1489" s="15">
        <v>214</v>
      </c>
      <c r="H1489" s="14" t="s">
        <v>23</v>
      </c>
      <c r="I1489" s="12">
        <v>0.98939999999999995</v>
      </c>
      <c r="J1489" s="14" t="s">
        <v>17</v>
      </c>
    </row>
    <row r="1490" spans="1:10" ht="14.4" x14ac:dyDescent="0.3">
      <c r="A1490" s="17" t="s">
        <v>1917</v>
      </c>
      <c r="B1490" s="14" t="s">
        <v>570</v>
      </c>
      <c r="C1490" s="14">
        <v>982226733</v>
      </c>
      <c r="D1490" s="17" t="s">
        <v>1566</v>
      </c>
      <c r="E1490" s="16" t="s">
        <v>1596</v>
      </c>
      <c r="F1490" s="16" t="s">
        <v>1597</v>
      </c>
      <c r="G1490" s="15">
        <v>214</v>
      </c>
      <c r="H1490" s="24" t="s">
        <v>23</v>
      </c>
      <c r="I1490" s="12">
        <v>0.98939999999999995</v>
      </c>
      <c r="J1490" s="17" t="s">
        <v>17</v>
      </c>
    </row>
    <row r="1491" spans="1:10" ht="14.4" x14ac:dyDescent="0.3">
      <c r="A1491" s="14" t="s">
        <v>2407</v>
      </c>
      <c r="B1491" s="13" t="s">
        <v>1035</v>
      </c>
      <c r="C1491" s="14">
        <v>983565352</v>
      </c>
      <c r="D1491" s="14" t="s">
        <v>13</v>
      </c>
      <c r="E1491" s="14" t="s">
        <v>14</v>
      </c>
      <c r="F1491" s="14" t="s">
        <v>15</v>
      </c>
      <c r="G1491" s="15">
        <v>1318</v>
      </c>
      <c r="H1491" s="14" t="s">
        <v>16</v>
      </c>
      <c r="I1491" s="12">
        <v>1.1000000000000001</v>
      </c>
      <c r="J1491" s="14" t="s">
        <v>637</v>
      </c>
    </row>
    <row r="1492" spans="1:10" ht="14.4" x14ac:dyDescent="0.3">
      <c r="A1492" s="14" t="s">
        <v>2211</v>
      </c>
      <c r="B1492" s="13" t="s">
        <v>133</v>
      </c>
      <c r="C1492" s="14">
        <v>984026213</v>
      </c>
      <c r="D1492" s="14" t="s">
        <v>39</v>
      </c>
      <c r="E1492" s="16" t="s">
        <v>1598</v>
      </c>
      <c r="F1492" s="16" t="s">
        <v>1599</v>
      </c>
      <c r="G1492" s="15">
        <v>220</v>
      </c>
      <c r="H1492" s="14" t="s">
        <v>23</v>
      </c>
      <c r="I1492" s="12">
        <v>0.97</v>
      </c>
      <c r="J1492" s="14" t="s">
        <v>17</v>
      </c>
    </row>
    <row r="1493" spans="1:10" ht="14.4" x14ac:dyDescent="0.3">
      <c r="A1493" s="17" t="s">
        <v>1657</v>
      </c>
      <c r="B1493" s="14" t="s">
        <v>133</v>
      </c>
      <c r="C1493" s="14">
        <v>984026213</v>
      </c>
      <c r="D1493" s="17" t="s">
        <v>39</v>
      </c>
      <c r="E1493" s="16" t="s">
        <v>1598</v>
      </c>
      <c r="F1493" s="16" t="s">
        <v>1599</v>
      </c>
      <c r="G1493" s="15">
        <v>220</v>
      </c>
      <c r="H1493" s="24" t="s">
        <v>23</v>
      </c>
      <c r="I1493" s="12">
        <v>0.97</v>
      </c>
      <c r="J1493" s="17" t="s">
        <v>17</v>
      </c>
    </row>
    <row r="1494" spans="1:10" ht="14.4" x14ac:dyDescent="0.3">
      <c r="A1494" s="14" t="s">
        <v>2230</v>
      </c>
      <c r="B1494" s="13" t="s">
        <v>1003</v>
      </c>
      <c r="C1494" s="14">
        <v>984652601</v>
      </c>
      <c r="D1494" s="14" t="s">
        <v>35</v>
      </c>
      <c r="E1494" s="14" t="s">
        <v>36</v>
      </c>
      <c r="F1494" s="14" t="s">
        <v>26</v>
      </c>
      <c r="G1494" s="15">
        <v>501</v>
      </c>
      <c r="H1494" s="14" t="s">
        <v>37</v>
      </c>
      <c r="I1494" s="12">
        <v>1.02</v>
      </c>
      <c r="J1494" s="14" t="s">
        <v>637</v>
      </c>
    </row>
    <row r="1495" spans="1:10" ht="14.4" x14ac:dyDescent="0.3">
      <c r="A1495" s="14" t="s">
        <v>2187</v>
      </c>
      <c r="B1495" s="13" t="s">
        <v>471</v>
      </c>
      <c r="C1495" s="14">
        <v>984663592</v>
      </c>
      <c r="D1495" s="14" t="s">
        <v>1566</v>
      </c>
      <c r="E1495" s="16" t="s">
        <v>1596</v>
      </c>
      <c r="F1495" s="16" t="s">
        <v>1597</v>
      </c>
      <c r="G1495" s="15">
        <v>209</v>
      </c>
      <c r="H1495" s="14" t="s">
        <v>23</v>
      </c>
      <c r="I1495" s="12">
        <v>0.98939999999999995</v>
      </c>
      <c r="J1495" s="14" t="s">
        <v>17</v>
      </c>
    </row>
    <row r="1496" spans="1:10" ht="14.4" x14ac:dyDescent="0.3">
      <c r="A1496" s="17" t="s">
        <v>1698</v>
      </c>
      <c r="B1496" s="14" t="s">
        <v>471</v>
      </c>
      <c r="C1496" s="14">
        <v>984663592</v>
      </c>
      <c r="D1496" s="17" t="s">
        <v>1566</v>
      </c>
      <c r="E1496" s="16" t="s">
        <v>1596</v>
      </c>
      <c r="F1496" s="16" t="s">
        <v>1597</v>
      </c>
      <c r="G1496" s="15">
        <v>209</v>
      </c>
      <c r="H1496" s="24" t="s">
        <v>23</v>
      </c>
      <c r="I1496" s="12">
        <v>0.98939999999999995</v>
      </c>
      <c r="J1496" s="17" t="s">
        <v>17</v>
      </c>
    </row>
    <row r="1497" spans="1:10" ht="14.4" x14ac:dyDescent="0.3">
      <c r="A1497" s="14" t="s">
        <v>2204</v>
      </c>
      <c r="B1497" s="13" t="s">
        <v>214</v>
      </c>
      <c r="C1497" s="14">
        <v>985092916</v>
      </c>
      <c r="D1497" s="14" t="s">
        <v>39</v>
      </c>
      <c r="E1497" s="16" t="s">
        <v>1598</v>
      </c>
      <c r="F1497" s="16" t="s">
        <v>1599</v>
      </c>
      <c r="G1497" s="15">
        <v>206</v>
      </c>
      <c r="H1497" s="14" t="s">
        <v>23</v>
      </c>
      <c r="I1497" s="12">
        <v>0.97</v>
      </c>
      <c r="J1497" s="14" t="s">
        <v>17</v>
      </c>
    </row>
    <row r="1498" spans="1:10" ht="14.4" x14ac:dyDescent="0.3">
      <c r="A1498" s="17" t="s">
        <v>1644</v>
      </c>
      <c r="B1498" s="14" t="s">
        <v>214</v>
      </c>
      <c r="C1498" s="14">
        <v>985092916</v>
      </c>
      <c r="D1498" s="17" t="s">
        <v>39</v>
      </c>
      <c r="E1498" s="16" t="s">
        <v>1598</v>
      </c>
      <c r="F1498" s="16" t="s">
        <v>1599</v>
      </c>
      <c r="G1498" s="15">
        <v>206</v>
      </c>
      <c r="H1498" s="24" t="s">
        <v>23</v>
      </c>
      <c r="I1498" s="12">
        <v>0.97</v>
      </c>
      <c r="J1498" s="17" t="s">
        <v>17</v>
      </c>
    </row>
    <row r="1499" spans="1:10" ht="14.4" x14ac:dyDescent="0.3">
      <c r="A1499" s="14" t="s">
        <v>2697</v>
      </c>
      <c r="B1499" s="13" t="s">
        <v>99</v>
      </c>
      <c r="C1499" s="14">
        <v>985371330</v>
      </c>
      <c r="D1499" s="14" t="s">
        <v>31</v>
      </c>
      <c r="E1499" s="14" t="s">
        <v>32</v>
      </c>
      <c r="F1499" s="14" t="s">
        <v>33</v>
      </c>
      <c r="G1499" s="15">
        <v>268</v>
      </c>
      <c r="H1499" s="14" t="s">
        <v>23</v>
      </c>
      <c r="I1499" s="12">
        <v>0.97</v>
      </c>
      <c r="J1499" s="14" t="s">
        <v>17</v>
      </c>
    </row>
    <row r="1500" spans="1:10" ht="14.4" x14ac:dyDescent="0.3">
      <c r="A1500" s="17" t="s">
        <v>1936</v>
      </c>
      <c r="B1500" s="14" t="s">
        <v>99</v>
      </c>
      <c r="C1500" s="14">
        <v>985371330</v>
      </c>
      <c r="D1500" s="17" t="s">
        <v>31</v>
      </c>
      <c r="E1500" s="23" t="s">
        <v>32</v>
      </c>
      <c r="F1500" s="23" t="s">
        <v>33</v>
      </c>
      <c r="G1500" s="15">
        <v>268</v>
      </c>
      <c r="H1500" s="24" t="s">
        <v>23</v>
      </c>
      <c r="I1500" s="12">
        <v>0.97</v>
      </c>
      <c r="J1500" s="17" t="s">
        <v>17</v>
      </c>
    </row>
    <row r="1501" spans="1:10" ht="14.4" x14ac:dyDescent="0.3">
      <c r="A1501" s="14" t="s">
        <v>3028</v>
      </c>
      <c r="B1501" s="13" t="s">
        <v>358</v>
      </c>
      <c r="C1501" s="14">
        <v>986676910</v>
      </c>
      <c r="D1501" s="14" t="s">
        <v>13</v>
      </c>
      <c r="E1501" s="14" t="s">
        <v>14</v>
      </c>
      <c r="F1501" s="14" t="s">
        <v>15</v>
      </c>
      <c r="G1501" s="15">
        <v>1235</v>
      </c>
      <c r="H1501" s="14" t="s">
        <v>16</v>
      </c>
      <c r="I1501" s="12">
        <v>1.0669999999999999</v>
      </c>
      <c r="J1501" s="14" t="s">
        <v>17</v>
      </c>
    </row>
    <row r="1502" spans="1:10" ht="14.4" x14ac:dyDescent="0.3">
      <c r="A1502" s="14" t="s">
        <v>2648</v>
      </c>
      <c r="B1502" s="13" t="s">
        <v>371</v>
      </c>
      <c r="C1502" s="14">
        <v>988328405</v>
      </c>
      <c r="D1502" s="14" t="s">
        <v>35</v>
      </c>
      <c r="E1502" s="14" t="s">
        <v>36</v>
      </c>
      <c r="F1502" s="14" t="s">
        <v>26</v>
      </c>
      <c r="G1502" s="15">
        <v>514</v>
      </c>
      <c r="H1502" s="14" t="s">
        <v>37</v>
      </c>
      <c r="I1502" s="12">
        <v>0.98939999999999995</v>
      </c>
      <c r="J1502" s="14" t="s">
        <v>17</v>
      </c>
    </row>
    <row r="1503" spans="1:10" ht="14.4" x14ac:dyDescent="0.3">
      <c r="A1503" s="14" t="s">
        <v>2361</v>
      </c>
      <c r="B1503" s="13" t="s">
        <v>143</v>
      </c>
      <c r="C1503" s="14">
        <v>988340090</v>
      </c>
      <c r="D1503" s="14" t="s">
        <v>59</v>
      </c>
      <c r="E1503" s="16" t="s">
        <v>1604</v>
      </c>
      <c r="F1503" s="16" t="s">
        <v>1605</v>
      </c>
      <c r="G1503" s="15">
        <v>2061</v>
      </c>
      <c r="H1503" s="14" t="s">
        <v>60</v>
      </c>
      <c r="I1503" s="12">
        <v>1.0669999999999999</v>
      </c>
      <c r="J1503" s="14" t="s">
        <v>17</v>
      </c>
    </row>
    <row r="1504" spans="1:10" ht="14.4" x14ac:dyDescent="0.3">
      <c r="A1504" s="14" t="s">
        <v>3025</v>
      </c>
      <c r="B1504" s="13" t="s">
        <v>664</v>
      </c>
      <c r="C1504" s="14">
        <v>988503351</v>
      </c>
      <c r="D1504" s="14" t="s">
        <v>13</v>
      </c>
      <c r="E1504" s="14" t="s">
        <v>14</v>
      </c>
      <c r="F1504" s="14" t="s">
        <v>15</v>
      </c>
      <c r="G1504" s="15">
        <v>1272</v>
      </c>
      <c r="H1504" s="14" t="s">
        <v>16</v>
      </c>
      <c r="I1504" s="12">
        <v>1.1000000000000001</v>
      </c>
      <c r="J1504" s="14" t="s">
        <v>637</v>
      </c>
    </row>
    <row r="1505" spans="1:10" ht="14.4" x14ac:dyDescent="0.3">
      <c r="A1505" s="14" t="s">
        <v>2609</v>
      </c>
      <c r="B1505" s="13" t="s">
        <v>678</v>
      </c>
      <c r="C1505" s="14">
        <v>990350480</v>
      </c>
      <c r="D1505" s="14" t="s">
        <v>31</v>
      </c>
      <c r="E1505" s="14" t="s">
        <v>32</v>
      </c>
      <c r="F1505" s="14" t="s">
        <v>33</v>
      </c>
      <c r="G1505" s="15">
        <v>254</v>
      </c>
      <c r="H1505" s="14" t="s">
        <v>23</v>
      </c>
      <c r="I1505" s="12">
        <v>1</v>
      </c>
      <c r="J1505" s="14" t="s">
        <v>637</v>
      </c>
    </row>
    <row r="1506" spans="1:10" ht="14.4" x14ac:dyDescent="0.3">
      <c r="A1506" s="17" t="s">
        <v>1887</v>
      </c>
      <c r="B1506" s="14" t="s">
        <v>678</v>
      </c>
      <c r="C1506" s="14">
        <v>990350480</v>
      </c>
      <c r="D1506" s="17" t="s">
        <v>31</v>
      </c>
      <c r="E1506" s="23" t="s">
        <v>32</v>
      </c>
      <c r="F1506" s="23" t="s">
        <v>33</v>
      </c>
      <c r="G1506" s="15">
        <v>254</v>
      </c>
      <c r="H1506" s="24" t="s">
        <v>23</v>
      </c>
      <c r="I1506" s="12">
        <v>1</v>
      </c>
      <c r="J1506" s="17" t="s">
        <v>637</v>
      </c>
    </row>
    <row r="1507" spans="1:10" ht="14.4" x14ac:dyDescent="0.3">
      <c r="A1507" s="14" t="s">
        <v>2343</v>
      </c>
      <c r="B1507" s="13" t="s">
        <v>962</v>
      </c>
      <c r="C1507" s="14">
        <v>990407720</v>
      </c>
      <c r="D1507" s="14" t="s">
        <v>59</v>
      </c>
      <c r="E1507" s="16" t="s">
        <v>1604</v>
      </c>
      <c r="F1507" s="16" t="s">
        <v>1605</v>
      </c>
      <c r="G1507" s="15">
        <v>2008</v>
      </c>
      <c r="H1507" s="14" t="s">
        <v>60</v>
      </c>
      <c r="I1507" s="12">
        <v>1.1000000000000001</v>
      </c>
      <c r="J1507" s="14" t="s">
        <v>637</v>
      </c>
    </row>
    <row r="1508" spans="1:10" ht="14.4" x14ac:dyDescent="0.3">
      <c r="A1508" s="14" t="s">
        <v>2463</v>
      </c>
      <c r="B1508" s="13" t="s">
        <v>446</v>
      </c>
      <c r="C1508" s="14">
        <v>990569218</v>
      </c>
      <c r="D1508" s="14" t="s">
        <v>31</v>
      </c>
      <c r="E1508" s="14" t="s">
        <v>32</v>
      </c>
      <c r="F1508" s="14" t="s">
        <v>33</v>
      </c>
      <c r="G1508" s="15">
        <v>264</v>
      </c>
      <c r="H1508" s="14" t="s">
        <v>23</v>
      </c>
      <c r="I1508" s="12">
        <v>0.97</v>
      </c>
      <c r="J1508" s="14" t="s">
        <v>17</v>
      </c>
    </row>
    <row r="1509" spans="1:10" ht="14.4" x14ac:dyDescent="0.3">
      <c r="A1509" s="17" t="s">
        <v>1808</v>
      </c>
      <c r="B1509" s="14" t="s">
        <v>446</v>
      </c>
      <c r="C1509" s="14">
        <v>990569218</v>
      </c>
      <c r="D1509" s="17" t="s">
        <v>31</v>
      </c>
      <c r="E1509" s="23" t="s">
        <v>32</v>
      </c>
      <c r="F1509" s="23" t="s">
        <v>33</v>
      </c>
      <c r="G1509" s="15">
        <v>264</v>
      </c>
      <c r="H1509" s="24" t="s">
        <v>23</v>
      </c>
      <c r="I1509" s="12">
        <v>0.97</v>
      </c>
      <c r="J1509" s="17" t="s">
        <v>17</v>
      </c>
    </row>
    <row r="1510" spans="1:10" ht="14.4" x14ac:dyDescent="0.3">
      <c r="A1510" s="14" t="s">
        <v>2681</v>
      </c>
      <c r="B1510" s="13" t="s">
        <v>618</v>
      </c>
      <c r="C1510" s="14">
        <v>991327668</v>
      </c>
      <c r="D1510" s="14" t="s">
        <v>29</v>
      </c>
      <c r="E1510" s="16" t="s">
        <v>1600</v>
      </c>
      <c r="F1510" s="16" t="s">
        <v>1601</v>
      </c>
      <c r="G1510" s="15">
        <v>201</v>
      </c>
      <c r="H1510" s="14" t="s">
        <v>23</v>
      </c>
      <c r="I1510" s="12">
        <v>0.97</v>
      </c>
      <c r="J1510" s="14" t="s">
        <v>17</v>
      </c>
    </row>
    <row r="1511" spans="1:10" ht="14.4" x14ac:dyDescent="0.3">
      <c r="A1511" s="17" t="s">
        <v>1929</v>
      </c>
      <c r="B1511" s="14" t="s">
        <v>618</v>
      </c>
      <c r="C1511" s="14">
        <v>991327668</v>
      </c>
      <c r="D1511" s="17" t="s">
        <v>29</v>
      </c>
      <c r="E1511" s="16" t="s">
        <v>1600</v>
      </c>
      <c r="F1511" s="16" t="s">
        <v>1601</v>
      </c>
      <c r="G1511" s="15">
        <v>201</v>
      </c>
      <c r="H1511" s="24" t="s">
        <v>23</v>
      </c>
      <c r="I1511" s="12">
        <v>0.97</v>
      </c>
      <c r="J1511" s="17" t="s">
        <v>17</v>
      </c>
    </row>
    <row r="1512" spans="1:10" ht="14.4" x14ac:dyDescent="0.3">
      <c r="A1512" s="14" t="s">
        <v>3113</v>
      </c>
      <c r="B1512" s="13" t="s">
        <v>481</v>
      </c>
      <c r="C1512" s="14">
        <v>991419460</v>
      </c>
      <c r="D1512" s="14" t="s">
        <v>35</v>
      </c>
      <c r="E1512" s="14" t="s">
        <v>36</v>
      </c>
      <c r="F1512" s="14" t="s">
        <v>26</v>
      </c>
      <c r="G1512" s="15">
        <v>526</v>
      </c>
      <c r="H1512" s="14" t="s">
        <v>37</v>
      </c>
      <c r="I1512" s="12">
        <v>0.98939999999999995</v>
      </c>
      <c r="J1512" s="14" t="s">
        <v>17</v>
      </c>
    </row>
    <row r="1513" spans="1:10" ht="14.4" x14ac:dyDescent="0.3">
      <c r="A1513" s="14" t="s">
        <v>2652</v>
      </c>
      <c r="B1513" s="13" t="s">
        <v>150</v>
      </c>
      <c r="C1513" s="14">
        <v>991542759</v>
      </c>
      <c r="D1513" s="14" t="s">
        <v>29</v>
      </c>
      <c r="E1513" s="16" t="s">
        <v>1600</v>
      </c>
      <c r="F1513" s="16" t="s">
        <v>1601</v>
      </c>
      <c r="G1513" s="15">
        <v>212</v>
      </c>
      <c r="H1513" s="14" t="s">
        <v>23</v>
      </c>
      <c r="I1513" s="12">
        <v>0.97</v>
      </c>
      <c r="J1513" s="14" t="s">
        <v>17</v>
      </c>
    </row>
    <row r="1514" spans="1:10" ht="14.4" x14ac:dyDescent="0.3">
      <c r="A1514" s="17" t="s">
        <v>1584</v>
      </c>
      <c r="B1514" s="14" t="s">
        <v>150</v>
      </c>
      <c r="C1514" s="14">
        <v>991542759</v>
      </c>
      <c r="D1514" s="17" t="s">
        <v>29</v>
      </c>
      <c r="E1514" s="16" t="s">
        <v>1600</v>
      </c>
      <c r="F1514" s="16" t="s">
        <v>1601</v>
      </c>
      <c r="G1514" s="15">
        <v>212</v>
      </c>
      <c r="H1514" s="24" t="s">
        <v>23</v>
      </c>
      <c r="I1514" s="12">
        <v>0.97</v>
      </c>
      <c r="J1514" s="17" t="s">
        <v>17</v>
      </c>
    </row>
    <row r="1515" spans="1:10" ht="14.4" x14ac:dyDescent="0.3">
      <c r="A1515" s="14" t="s">
        <v>2216</v>
      </c>
      <c r="B1515" s="13" t="s">
        <v>707</v>
      </c>
      <c r="C1515" s="14">
        <v>992837467</v>
      </c>
      <c r="D1515" s="14" t="s">
        <v>39</v>
      </c>
      <c r="E1515" s="16" t="s">
        <v>1598</v>
      </c>
      <c r="F1515" s="16" t="s">
        <v>1599</v>
      </c>
      <c r="G1515" s="15">
        <v>211</v>
      </c>
      <c r="H1515" s="14" t="s">
        <v>23</v>
      </c>
      <c r="I1515" s="12">
        <v>1</v>
      </c>
      <c r="J1515" s="14" t="s">
        <v>637</v>
      </c>
    </row>
    <row r="1516" spans="1:10" ht="14.4" x14ac:dyDescent="0.3">
      <c r="A1516" s="17" t="s">
        <v>1706</v>
      </c>
      <c r="B1516" s="14" t="s">
        <v>707</v>
      </c>
      <c r="C1516" s="14">
        <v>992837467</v>
      </c>
      <c r="D1516" s="17" t="s">
        <v>39</v>
      </c>
      <c r="E1516" s="16" t="s">
        <v>1598</v>
      </c>
      <c r="F1516" s="16" t="s">
        <v>1599</v>
      </c>
      <c r="G1516" s="15">
        <v>211</v>
      </c>
      <c r="H1516" s="24" t="s">
        <v>23</v>
      </c>
      <c r="I1516" s="12">
        <v>1</v>
      </c>
      <c r="J1516" s="17" t="s">
        <v>637</v>
      </c>
    </row>
    <row r="1517" spans="1:10" ht="14.4" x14ac:dyDescent="0.3">
      <c r="A1517" s="14" t="s">
        <v>3035</v>
      </c>
      <c r="B1517" s="13" t="s">
        <v>507</v>
      </c>
      <c r="C1517" s="14">
        <v>994953384</v>
      </c>
      <c r="D1517" s="14" t="s">
        <v>1566</v>
      </c>
      <c r="E1517" s="16" t="s">
        <v>1596</v>
      </c>
      <c r="F1517" s="16" t="s">
        <v>1597</v>
      </c>
      <c r="G1517" s="15">
        <v>217</v>
      </c>
      <c r="H1517" s="14" t="s">
        <v>23</v>
      </c>
      <c r="I1517" s="12">
        <v>0.98939999999999995</v>
      </c>
      <c r="J1517" s="14" t="s">
        <v>17</v>
      </c>
    </row>
    <row r="1518" spans="1:10" ht="14.4" x14ac:dyDescent="0.3">
      <c r="A1518" s="17" t="s">
        <v>2075</v>
      </c>
      <c r="B1518" s="14" t="s">
        <v>507</v>
      </c>
      <c r="C1518" s="14">
        <v>994953384</v>
      </c>
      <c r="D1518" s="17" t="s">
        <v>1566</v>
      </c>
      <c r="E1518" s="16" t="s">
        <v>1596</v>
      </c>
      <c r="F1518" s="16" t="s">
        <v>1597</v>
      </c>
      <c r="G1518" s="15">
        <v>217</v>
      </c>
      <c r="H1518" s="24" t="s">
        <v>23</v>
      </c>
      <c r="I1518" s="12">
        <v>0.98939999999999995</v>
      </c>
      <c r="J1518" s="17" t="s">
        <v>17</v>
      </c>
    </row>
    <row r="1519" spans="1:10" ht="14.4" x14ac:dyDescent="0.3">
      <c r="A1519" s="14" t="s">
        <v>2482</v>
      </c>
      <c r="B1519" s="13" t="s">
        <v>242</v>
      </c>
      <c r="C1519" s="14">
        <v>996400251</v>
      </c>
      <c r="D1519" s="14" t="s">
        <v>59</v>
      </c>
      <c r="E1519" s="16" t="s">
        <v>1604</v>
      </c>
      <c r="F1519" s="16" t="s">
        <v>1605</v>
      </c>
      <c r="G1519" s="15">
        <v>2188</v>
      </c>
      <c r="H1519" s="14" t="s">
        <v>60</v>
      </c>
      <c r="I1519" s="12">
        <v>1.0669999999999999</v>
      </c>
      <c r="J1519" s="14" t="s">
        <v>17</v>
      </c>
    </row>
    <row r="1520" spans="1:10" ht="14.4" x14ac:dyDescent="0.3">
      <c r="A1520" s="14" t="s">
        <v>2304</v>
      </c>
      <c r="B1520" s="13" t="s">
        <v>168</v>
      </c>
      <c r="C1520" s="14">
        <v>996762661</v>
      </c>
      <c r="D1520" s="14" t="s">
        <v>29</v>
      </c>
      <c r="E1520" s="16" t="s">
        <v>1600</v>
      </c>
      <c r="F1520" s="16" t="s">
        <v>1601</v>
      </c>
      <c r="G1520" s="15">
        <v>206</v>
      </c>
      <c r="H1520" s="14" t="s">
        <v>23</v>
      </c>
      <c r="I1520" s="12">
        <v>0.97</v>
      </c>
      <c r="J1520" s="14" t="s">
        <v>17</v>
      </c>
    </row>
    <row r="1521" spans="1:10" ht="14.4" x14ac:dyDescent="0.3">
      <c r="A1521" s="17" t="s">
        <v>1736</v>
      </c>
      <c r="B1521" s="14" t="s">
        <v>168</v>
      </c>
      <c r="C1521" s="14">
        <v>996762661</v>
      </c>
      <c r="D1521" s="17" t="s">
        <v>29</v>
      </c>
      <c r="E1521" s="16" t="s">
        <v>1600</v>
      </c>
      <c r="F1521" s="16" t="s">
        <v>1601</v>
      </c>
      <c r="G1521" s="15">
        <v>206</v>
      </c>
      <c r="H1521" s="24" t="s">
        <v>23</v>
      </c>
      <c r="I1521" s="12">
        <v>0.97</v>
      </c>
      <c r="J1521" s="17" t="s">
        <v>17</v>
      </c>
    </row>
    <row r="1522" spans="1:10" ht="14.4" x14ac:dyDescent="0.3">
      <c r="A1522" s="14" t="s">
        <v>3117</v>
      </c>
      <c r="B1522" s="13" t="s">
        <v>779</v>
      </c>
      <c r="C1522" s="14">
        <v>996861509</v>
      </c>
      <c r="D1522" s="14" t="s">
        <v>20</v>
      </c>
      <c r="E1522" s="14" t="s">
        <v>21</v>
      </c>
      <c r="F1522" s="14" t="s">
        <v>22</v>
      </c>
      <c r="G1522" s="15">
        <v>101</v>
      </c>
      <c r="H1522" s="14" t="s">
        <v>23</v>
      </c>
      <c r="I1522" s="12">
        <v>1</v>
      </c>
      <c r="J1522" s="14" t="s">
        <v>637</v>
      </c>
    </row>
    <row r="1523" spans="1:10" ht="14.4" x14ac:dyDescent="0.3">
      <c r="A1523" s="17" t="s">
        <v>2121</v>
      </c>
      <c r="B1523" s="14" t="s">
        <v>779</v>
      </c>
      <c r="C1523" s="14">
        <v>996861509</v>
      </c>
      <c r="D1523" s="17" t="s">
        <v>20</v>
      </c>
      <c r="E1523" s="23" t="s">
        <v>21</v>
      </c>
      <c r="F1523" s="23" t="s">
        <v>22</v>
      </c>
      <c r="G1523" s="15">
        <v>101</v>
      </c>
      <c r="H1523" s="24" t="s">
        <v>23</v>
      </c>
      <c r="I1523" s="12">
        <v>1</v>
      </c>
      <c r="J1523" s="17" t="s">
        <v>637</v>
      </c>
    </row>
  </sheetData>
  <autoFilter ref="A1:J1523" xr:uid="{E01474F9-5381-074C-B009-FFD48BAF2028}">
    <sortState xmlns:xlrd2="http://schemas.microsoft.com/office/spreadsheetml/2017/richdata2" ref="A2:J1523">
      <sortCondition ref="C1:C1523"/>
    </sortState>
  </autoFilter>
  <phoneticPr fontId="4" type="noConversion"/>
  <conditionalFormatting sqref="A2:C1014">
    <cfRule type="duplicateValues" dxfId="19" priority="2"/>
  </conditionalFormatting>
  <conditionalFormatting sqref="B2:C1523">
    <cfRule type="duplicateValues" dxfId="18" priority="1"/>
  </conditionalFormatting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40E83-C0AA-4982-BD0F-0102E6C3A6E3}">
  <sheetPr>
    <tabColor rgb="FFFF0000"/>
  </sheetPr>
  <dimension ref="A1:X1498"/>
  <sheetViews>
    <sheetView tabSelected="1" topLeftCell="J1" workbookViewId="0">
      <selection activeCell="O17" sqref="O17"/>
    </sheetView>
  </sheetViews>
  <sheetFormatPr defaultRowHeight="13.2" x14ac:dyDescent="0.25"/>
  <cols>
    <col min="1" max="1" width="17.88671875" bestFit="1" customWidth="1"/>
    <col min="2" max="2" width="16.77734375" bestFit="1" customWidth="1"/>
    <col min="3" max="3" width="12.44140625" bestFit="1" customWidth="1"/>
    <col min="4" max="4" width="12.5546875" bestFit="1" customWidth="1"/>
    <col min="5" max="5" width="9.44140625" bestFit="1" customWidth="1"/>
    <col min="6" max="6" width="36.88671875" bestFit="1" customWidth="1"/>
    <col min="7" max="7" width="11.33203125" bestFit="1" customWidth="1"/>
    <col min="8" max="8" width="18.33203125" bestFit="1" customWidth="1"/>
    <col min="9" max="9" width="21.33203125" bestFit="1" customWidth="1"/>
    <col min="10" max="10" width="23.6640625" bestFit="1" customWidth="1"/>
    <col min="11" max="11" width="12" bestFit="1" customWidth="1"/>
    <col min="12" max="12" width="11.44140625" bestFit="1" customWidth="1"/>
    <col min="13" max="13" width="28.5546875" bestFit="1" customWidth="1"/>
    <col min="14" max="14" width="13.6640625" bestFit="1" customWidth="1"/>
    <col min="15" max="15" width="13.5546875" bestFit="1" customWidth="1"/>
    <col min="16" max="16" width="13.6640625" bestFit="1" customWidth="1"/>
    <col min="17" max="17" width="18.44140625" bestFit="1" customWidth="1"/>
    <col min="18" max="18" width="16.6640625" bestFit="1" customWidth="1"/>
    <col min="19" max="19" width="15.88671875" bestFit="1" customWidth="1"/>
    <col min="20" max="20" width="12.44140625" bestFit="1" customWidth="1"/>
    <col min="21" max="21" width="16.109375" bestFit="1" customWidth="1"/>
    <col min="22" max="22" width="17.33203125" bestFit="1" customWidth="1"/>
    <col min="23" max="23" width="17.109375" bestFit="1" customWidth="1"/>
    <col min="24" max="24" width="35.6640625" bestFit="1" customWidth="1"/>
    <col min="25" max="25" width="33.77734375" bestFit="1" customWidth="1"/>
    <col min="26" max="26" width="37.88671875" bestFit="1" customWidth="1"/>
  </cols>
  <sheetData>
    <row r="1" spans="1:24" x14ac:dyDescent="0.25">
      <c r="A1" t="s">
        <v>0</v>
      </c>
      <c r="B1" t="s">
        <v>1</v>
      </c>
      <c r="C1" t="s">
        <v>3131</v>
      </c>
      <c r="D1" t="s">
        <v>3</v>
      </c>
      <c r="E1" t="s">
        <v>4</v>
      </c>
      <c r="F1" t="s">
        <v>1607</v>
      </c>
      <c r="G1" t="s">
        <v>3133</v>
      </c>
      <c r="H1" t="s">
        <v>3134</v>
      </c>
      <c r="I1" t="s">
        <v>3136</v>
      </c>
      <c r="J1" t="s">
        <v>3137</v>
      </c>
      <c r="K1" t="s">
        <v>3138</v>
      </c>
      <c r="L1" t="s">
        <v>1609</v>
      </c>
      <c r="M1" t="s">
        <v>3130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1606</v>
      </c>
      <c r="U1" t="s">
        <v>4153</v>
      </c>
      <c r="V1" t="s">
        <v>1038</v>
      </c>
      <c r="W1" t="s">
        <v>1646</v>
      </c>
      <c r="X1" t="s">
        <v>4154</v>
      </c>
    </row>
    <row r="2" spans="1:24" x14ac:dyDescent="0.25">
      <c r="A2" t="s">
        <v>3140</v>
      </c>
      <c r="B2" s="56">
        <v>44698</v>
      </c>
      <c r="C2">
        <v>101</v>
      </c>
      <c r="D2" t="s">
        <v>3141</v>
      </c>
      <c r="E2">
        <v>1</v>
      </c>
      <c r="F2">
        <v>183472</v>
      </c>
      <c r="G2" t="s">
        <v>46</v>
      </c>
      <c r="H2">
        <v>40759.780507853291</v>
      </c>
      <c r="I2">
        <v>39536.987092617688</v>
      </c>
      <c r="J2">
        <v>39641.987092617688</v>
      </c>
      <c r="K2">
        <v>7641.9870926176882</v>
      </c>
      <c r="L2">
        <v>644664336</v>
      </c>
      <c r="M2" t="s">
        <v>128</v>
      </c>
      <c r="N2" t="s">
        <v>43</v>
      </c>
      <c r="O2" t="s">
        <v>44</v>
      </c>
      <c r="P2" t="s">
        <v>45</v>
      </c>
      <c r="Q2">
        <v>105</v>
      </c>
      <c r="R2" t="s">
        <v>46</v>
      </c>
      <c r="S2">
        <v>0.97</v>
      </c>
      <c r="T2" t="s">
        <v>17</v>
      </c>
      <c r="U2" t="s">
        <v>1041</v>
      </c>
      <c r="V2" t="s">
        <v>1040</v>
      </c>
      <c r="W2">
        <v>32000</v>
      </c>
      <c r="X2">
        <f>Final[[#This Row],[Variable Kosten]]*Final[[#This Row],[Menge ]]</f>
        <v>32000</v>
      </c>
    </row>
    <row r="3" spans="1:24" x14ac:dyDescent="0.25">
      <c r="A3" t="s">
        <v>3168</v>
      </c>
      <c r="B3" s="56">
        <v>44782</v>
      </c>
      <c r="C3">
        <v>115</v>
      </c>
      <c r="D3" t="s">
        <v>3141</v>
      </c>
      <c r="E3">
        <v>1</v>
      </c>
      <c r="F3">
        <v>40000</v>
      </c>
      <c r="G3" t="s">
        <v>23</v>
      </c>
      <c r="H3">
        <v>40000</v>
      </c>
      <c r="I3">
        <v>38800</v>
      </c>
      <c r="J3">
        <v>39016</v>
      </c>
      <c r="K3">
        <v>7016</v>
      </c>
      <c r="L3">
        <v>396932648</v>
      </c>
      <c r="M3" t="s">
        <v>329</v>
      </c>
      <c r="N3" t="s">
        <v>39</v>
      </c>
      <c r="O3" t="s">
        <v>1598</v>
      </c>
      <c r="P3" t="s">
        <v>1599</v>
      </c>
      <c r="Q3">
        <v>216</v>
      </c>
      <c r="R3" t="s">
        <v>23</v>
      </c>
      <c r="S3">
        <v>0.97</v>
      </c>
      <c r="T3" t="s">
        <v>17</v>
      </c>
      <c r="U3" t="s">
        <v>1041</v>
      </c>
      <c r="V3" t="s">
        <v>1040</v>
      </c>
      <c r="W3">
        <v>32000</v>
      </c>
      <c r="X3">
        <f>Final[[#This Row],[Variable Kosten]]*Final[[#This Row],[Menge ]]</f>
        <v>32000</v>
      </c>
    </row>
    <row r="4" spans="1:24" x14ac:dyDescent="0.25">
      <c r="A4" t="s">
        <v>1068</v>
      </c>
      <c r="B4" s="56">
        <v>44678</v>
      </c>
      <c r="C4">
        <v>102</v>
      </c>
      <c r="D4" t="s">
        <v>1582</v>
      </c>
      <c r="E4">
        <v>1</v>
      </c>
      <c r="F4">
        <v>49000</v>
      </c>
      <c r="G4" t="s">
        <v>23</v>
      </c>
      <c r="H4">
        <v>49000</v>
      </c>
      <c r="I4">
        <v>47530</v>
      </c>
      <c r="J4">
        <v>47800</v>
      </c>
      <c r="K4">
        <v>8600</v>
      </c>
      <c r="L4">
        <v>829297741</v>
      </c>
      <c r="M4" t="s">
        <v>345</v>
      </c>
      <c r="N4" t="s">
        <v>31</v>
      </c>
      <c r="O4" t="s">
        <v>32</v>
      </c>
      <c r="P4" t="s">
        <v>33</v>
      </c>
      <c r="Q4">
        <v>270</v>
      </c>
      <c r="R4" t="s">
        <v>23</v>
      </c>
      <c r="S4">
        <v>0.97</v>
      </c>
      <c r="T4" t="s">
        <v>17</v>
      </c>
      <c r="U4" t="s">
        <v>1568</v>
      </c>
      <c r="V4" t="s">
        <v>1040</v>
      </c>
      <c r="W4">
        <v>39200</v>
      </c>
      <c r="X4">
        <f>Final[[#This Row],[Variable Kosten]]*Final[[#This Row],[Menge ]]</f>
        <v>39200</v>
      </c>
    </row>
    <row r="5" spans="1:24" x14ac:dyDescent="0.25">
      <c r="A5" t="s">
        <v>3142</v>
      </c>
      <c r="B5" s="56">
        <v>44644</v>
      </c>
      <c r="C5">
        <v>102</v>
      </c>
      <c r="D5" t="s">
        <v>3143</v>
      </c>
      <c r="E5">
        <v>1</v>
      </c>
      <c r="F5">
        <v>65000</v>
      </c>
      <c r="G5" t="s">
        <v>23</v>
      </c>
      <c r="H5">
        <v>65000</v>
      </c>
      <c r="I5">
        <v>63050</v>
      </c>
      <c r="J5">
        <v>63320</v>
      </c>
      <c r="K5">
        <v>11320</v>
      </c>
      <c r="L5">
        <v>829297741</v>
      </c>
      <c r="M5" t="s">
        <v>345</v>
      </c>
      <c r="N5" t="s">
        <v>31</v>
      </c>
      <c r="O5" t="s">
        <v>32</v>
      </c>
      <c r="P5" t="s">
        <v>33</v>
      </c>
      <c r="Q5">
        <v>270</v>
      </c>
      <c r="R5" t="s">
        <v>23</v>
      </c>
      <c r="S5">
        <v>0.97</v>
      </c>
      <c r="T5" t="s">
        <v>17</v>
      </c>
      <c r="U5" t="s">
        <v>1042</v>
      </c>
      <c r="V5" t="s">
        <v>1043</v>
      </c>
      <c r="W5">
        <v>52000</v>
      </c>
      <c r="X5">
        <f>Final[[#This Row],[Variable Kosten]]*Final[[#This Row],[Menge ]]</f>
        <v>52000</v>
      </c>
    </row>
    <row r="6" spans="1:24" x14ac:dyDescent="0.25">
      <c r="A6" t="s">
        <v>3169</v>
      </c>
      <c r="B6" s="56">
        <v>44766</v>
      </c>
      <c r="C6">
        <v>116</v>
      </c>
      <c r="D6" t="s">
        <v>3143</v>
      </c>
      <c r="E6">
        <v>1</v>
      </c>
      <c r="F6">
        <v>65000</v>
      </c>
      <c r="G6" t="s">
        <v>23</v>
      </c>
      <c r="H6">
        <v>65000</v>
      </c>
      <c r="I6">
        <v>63050</v>
      </c>
      <c r="J6">
        <v>63310</v>
      </c>
      <c r="K6">
        <v>11310</v>
      </c>
      <c r="L6">
        <v>677244475</v>
      </c>
      <c r="M6" t="s">
        <v>399</v>
      </c>
      <c r="N6" t="s">
        <v>31</v>
      </c>
      <c r="O6" t="s">
        <v>32</v>
      </c>
      <c r="P6" t="s">
        <v>33</v>
      </c>
      <c r="Q6">
        <v>260</v>
      </c>
      <c r="R6" t="s">
        <v>23</v>
      </c>
      <c r="S6">
        <v>0.97</v>
      </c>
      <c r="T6" t="s">
        <v>17</v>
      </c>
      <c r="U6" t="s">
        <v>1042</v>
      </c>
      <c r="V6" t="s">
        <v>1043</v>
      </c>
      <c r="W6">
        <v>52000</v>
      </c>
      <c r="X6">
        <f>Final[[#This Row],[Variable Kosten]]*Final[[#This Row],[Menge ]]</f>
        <v>52000</v>
      </c>
    </row>
    <row r="7" spans="1:24" x14ac:dyDescent="0.25">
      <c r="A7" t="s">
        <v>1069</v>
      </c>
      <c r="B7" s="56">
        <v>44745</v>
      </c>
      <c r="C7">
        <v>103</v>
      </c>
      <c r="D7" t="s">
        <v>1583</v>
      </c>
      <c r="E7">
        <v>1</v>
      </c>
      <c r="F7">
        <v>46000</v>
      </c>
      <c r="G7" t="s">
        <v>23</v>
      </c>
      <c r="H7">
        <v>46000</v>
      </c>
      <c r="I7">
        <v>45512.399999999994</v>
      </c>
      <c r="J7">
        <v>45717.399999999994</v>
      </c>
      <c r="K7">
        <v>8917.3999999999942</v>
      </c>
      <c r="L7">
        <v>408389319</v>
      </c>
      <c r="M7" t="s">
        <v>426</v>
      </c>
      <c r="N7" t="s">
        <v>1566</v>
      </c>
      <c r="O7" t="s">
        <v>1596</v>
      </c>
      <c r="P7" t="s">
        <v>1597</v>
      </c>
      <c r="Q7">
        <v>205</v>
      </c>
      <c r="R7" t="s">
        <v>23</v>
      </c>
      <c r="S7">
        <v>0.98939999999999995</v>
      </c>
      <c r="T7" t="s">
        <v>17</v>
      </c>
      <c r="U7" t="s">
        <v>1569</v>
      </c>
      <c r="V7" t="s">
        <v>1040</v>
      </c>
      <c r="W7">
        <v>36800</v>
      </c>
      <c r="X7">
        <f>Final[[#This Row],[Variable Kosten]]*Final[[#This Row],[Menge ]]</f>
        <v>36800</v>
      </c>
    </row>
    <row r="8" spans="1:24" x14ac:dyDescent="0.25">
      <c r="A8" t="s">
        <v>1070</v>
      </c>
      <c r="B8" s="56">
        <v>44731</v>
      </c>
      <c r="C8">
        <v>104</v>
      </c>
      <c r="D8" t="s">
        <v>1584</v>
      </c>
      <c r="E8">
        <v>1</v>
      </c>
      <c r="F8">
        <v>61000</v>
      </c>
      <c r="G8" t="s">
        <v>23</v>
      </c>
      <c r="H8">
        <v>61000</v>
      </c>
      <c r="I8">
        <v>59170</v>
      </c>
      <c r="J8">
        <v>59371</v>
      </c>
      <c r="K8">
        <v>10571</v>
      </c>
      <c r="L8">
        <v>251535273</v>
      </c>
      <c r="M8" t="s">
        <v>301</v>
      </c>
      <c r="N8" t="s">
        <v>29</v>
      </c>
      <c r="O8" t="s">
        <v>1600</v>
      </c>
      <c r="P8" t="s">
        <v>1601</v>
      </c>
      <c r="Q8">
        <v>201</v>
      </c>
      <c r="R8" t="s">
        <v>23</v>
      </c>
      <c r="S8">
        <v>0.97</v>
      </c>
      <c r="T8" t="s">
        <v>17</v>
      </c>
      <c r="U8" t="s">
        <v>1570</v>
      </c>
      <c r="V8" t="s">
        <v>1043</v>
      </c>
      <c r="W8">
        <v>48800</v>
      </c>
      <c r="X8">
        <f>Final[[#This Row],[Variable Kosten]]*Final[[#This Row],[Menge ]]</f>
        <v>48800</v>
      </c>
    </row>
    <row r="9" spans="1:24" x14ac:dyDescent="0.25">
      <c r="A9" t="s">
        <v>3144</v>
      </c>
      <c r="B9" s="56">
        <v>44826</v>
      </c>
      <c r="C9">
        <v>103</v>
      </c>
      <c r="D9" t="s">
        <v>3145</v>
      </c>
      <c r="E9">
        <v>1</v>
      </c>
      <c r="F9">
        <v>68000</v>
      </c>
      <c r="G9" t="s">
        <v>23</v>
      </c>
      <c r="H9">
        <v>68000</v>
      </c>
      <c r="I9">
        <v>67279.199999999997</v>
      </c>
      <c r="J9">
        <v>67484.2</v>
      </c>
      <c r="K9">
        <v>13084.199999999997</v>
      </c>
      <c r="L9">
        <v>408389319</v>
      </c>
      <c r="M9" t="s">
        <v>426</v>
      </c>
      <c r="N9" t="s">
        <v>1566</v>
      </c>
      <c r="O9" t="s">
        <v>1596</v>
      </c>
      <c r="P9" t="s">
        <v>1597</v>
      </c>
      <c r="Q9">
        <v>205</v>
      </c>
      <c r="R9" t="s">
        <v>23</v>
      </c>
      <c r="S9">
        <v>0.98939999999999995</v>
      </c>
      <c r="T9" t="s">
        <v>17</v>
      </c>
      <c r="U9" t="s">
        <v>1044</v>
      </c>
      <c r="V9" t="s">
        <v>1043</v>
      </c>
      <c r="W9">
        <v>54400</v>
      </c>
      <c r="X9">
        <f>Final[[#This Row],[Variable Kosten]]*Final[[#This Row],[Menge ]]</f>
        <v>54400</v>
      </c>
    </row>
    <row r="10" spans="1:24" x14ac:dyDescent="0.25">
      <c r="A10" t="s">
        <v>3170</v>
      </c>
      <c r="B10" s="56">
        <v>44692</v>
      </c>
      <c r="C10">
        <v>117</v>
      </c>
      <c r="D10" t="s">
        <v>3145</v>
      </c>
      <c r="E10">
        <v>1</v>
      </c>
      <c r="F10">
        <v>68000</v>
      </c>
      <c r="G10" t="s">
        <v>23</v>
      </c>
      <c r="H10">
        <v>68000</v>
      </c>
      <c r="I10">
        <v>68000</v>
      </c>
      <c r="J10">
        <v>68263</v>
      </c>
      <c r="K10">
        <v>13863</v>
      </c>
      <c r="L10">
        <v>419412476</v>
      </c>
      <c r="M10" t="s">
        <v>660</v>
      </c>
      <c r="N10" t="s">
        <v>31</v>
      </c>
      <c r="O10" t="s">
        <v>32</v>
      </c>
      <c r="P10" t="s">
        <v>33</v>
      </c>
      <c r="Q10">
        <v>263</v>
      </c>
      <c r="R10" t="s">
        <v>23</v>
      </c>
      <c r="S10">
        <v>1</v>
      </c>
      <c r="T10" t="s">
        <v>637</v>
      </c>
      <c r="U10" t="s">
        <v>1044</v>
      </c>
      <c r="V10" t="s">
        <v>1043</v>
      </c>
      <c r="W10">
        <v>54400</v>
      </c>
      <c r="X10">
        <f>Final[[#This Row],[Variable Kosten]]*Final[[#This Row],[Menge ]]</f>
        <v>54400</v>
      </c>
    </row>
    <row r="11" spans="1:24" x14ac:dyDescent="0.25">
      <c r="A11" t="s">
        <v>1071</v>
      </c>
      <c r="B11" s="56">
        <v>44591</v>
      </c>
      <c r="C11">
        <v>106</v>
      </c>
      <c r="D11" t="s">
        <v>1585</v>
      </c>
      <c r="E11">
        <v>1</v>
      </c>
      <c r="F11">
        <v>79000</v>
      </c>
      <c r="G11" t="s">
        <v>23</v>
      </c>
      <c r="H11">
        <v>79000</v>
      </c>
      <c r="I11">
        <v>80580</v>
      </c>
      <c r="J11">
        <v>81101</v>
      </c>
      <c r="K11">
        <v>17901</v>
      </c>
      <c r="L11">
        <v>693035738</v>
      </c>
      <c r="M11" t="s">
        <v>704</v>
      </c>
      <c r="N11" t="s">
        <v>20</v>
      </c>
      <c r="O11" t="s">
        <v>21</v>
      </c>
      <c r="P11" t="s">
        <v>22</v>
      </c>
      <c r="Q11">
        <v>521</v>
      </c>
      <c r="R11" t="s">
        <v>23</v>
      </c>
      <c r="S11">
        <v>1.02</v>
      </c>
      <c r="T11" t="s">
        <v>637</v>
      </c>
      <c r="U11" t="s">
        <v>1571</v>
      </c>
      <c r="V11" t="s">
        <v>1043</v>
      </c>
      <c r="W11">
        <v>63200</v>
      </c>
      <c r="X11">
        <f>Final[[#This Row],[Variable Kosten]]*Final[[#This Row],[Menge ]]</f>
        <v>63200</v>
      </c>
    </row>
    <row r="12" spans="1:24" x14ac:dyDescent="0.25">
      <c r="A12" t="s">
        <v>1072</v>
      </c>
      <c r="B12" s="56">
        <v>44564</v>
      </c>
      <c r="C12">
        <v>107</v>
      </c>
      <c r="D12" t="s">
        <v>1586</v>
      </c>
      <c r="E12">
        <v>1</v>
      </c>
      <c r="F12">
        <v>32000</v>
      </c>
      <c r="G12" t="s">
        <v>23</v>
      </c>
      <c r="H12">
        <v>32000</v>
      </c>
      <c r="I12">
        <v>31660.799999999999</v>
      </c>
      <c r="J12">
        <v>31873.8</v>
      </c>
      <c r="K12">
        <v>6273.7999999999993</v>
      </c>
      <c r="L12">
        <v>576146989</v>
      </c>
      <c r="M12" t="s">
        <v>138</v>
      </c>
      <c r="N12" t="s">
        <v>1566</v>
      </c>
      <c r="O12" t="s">
        <v>1596</v>
      </c>
      <c r="P12" t="s">
        <v>1597</v>
      </c>
      <c r="Q12">
        <v>213</v>
      </c>
      <c r="R12" t="s">
        <v>23</v>
      </c>
      <c r="S12">
        <v>0.98939999999999995</v>
      </c>
      <c r="T12" t="s">
        <v>17</v>
      </c>
      <c r="U12" t="s">
        <v>1572</v>
      </c>
      <c r="V12" t="s">
        <v>1045</v>
      </c>
      <c r="W12">
        <v>25600</v>
      </c>
      <c r="X12">
        <f>Final[[#This Row],[Variable Kosten]]*Final[[#This Row],[Menge ]]</f>
        <v>25600</v>
      </c>
    </row>
    <row r="13" spans="1:24" x14ac:dyDescent="0.25">
      <c r="A13" t="s">
        <v>3146</v>
      </c>
      <c r="B13" s="56">
        <v>44854</v>
      </c>
      <c r="C13">
        <v>104</v>
      </c>
      <c r="D13" t="s">
        <v>3147</v>
      </c>
      <c r="E13">
        <v>1</v>
      </c>
      <c r="F13">
        <v>30000</v>
      </c>
      <c r="G13" t="s">
        <v>23</v>
      </c>
      <c r="H13">
        <v>30000</v>
      </c>
      <c r="I13">
        <v>29100</v>
      </c>
      <c r="J13">
        <v>29301</v>
      </c>
      <c r="K13">
        <v>5301</v>
      </c>
      <c r="L13">
        <v>251535273</v>
      </c>
      <c r="M13" t="s">
        <v>301</v>
      </c>
      <c r="N13" t="s">
        <v>29</v>
      </c>
      <c r="O13" t="s">
        <v>1600</v>
      </c>
      <c r="P13" t="s">
        <v>1601</v>
      </c>
      <c r="Q13">
        <v>201</v>
      </c>
      <c r="R13" t="s">
        <v>23</v>
      </c>
      <c r="S13">
        <v>0.97</v>
      </c>
      <c r="T13" t="s">
        <v>17</v>
      </c>
      <c r="U13" t="s">
        <v>724</v>
      </c>
      <c r="V13" t="s">
        <v>1045</v>
      </c>
      <c r="W13">
        <v>24000</v>
      </c>
      <c r="X13">
        <f>Final[[#This Row],[Variable Kosten]]*Final[[#This Row],[Menge ]]</f>
        <v>24000</v>
      </c>
    </row>
    <row r="14" spans="1:24" x14ac:dyDescent="0.25">
      <c r="A14" t="s">
        <v>1073</v>
      </c>
      <c r="B14" s="56">
        <v>44764</v>
      </c>
      <c r="C14">
        <v>108</v>
      </c>
      <c r="D14" t="s">
        <v>1587</v>
      </c>
      <c r="E14">
        <v>1</v>
      </c>
      <c r="F14">
        <v>27000</v>
      </c>
      <c r="G14" t="s">
        <v>23</v>
      </c>
      <c r="H14">
        <v>27000</v>
      </c>
      <c r="I14">
        <v>26190</v>
      </c>
      <c r="J14">
        <v>26410</v>
      </c>
      <c r="K14">
        <v>4810</v>
      </c>
      <c r="L14">
        <v>290073386</v>
      </c>
      <c r="M14" t="s">
        <v>115</v>
      </c>
      <c r="N14" t="s">
        <v>39</v>
      </c>
      <c r="O14" t="s">
        <v>1598</v>
      </c>
      <c r="P14" t="s">
        <v>1599</v>
      </c>
      <c r="Q14">
        <v>220</v>
      </c>
      <c r="R14" t="s">
        <v>23</v>
      </c>
      <c r="S14">
        <v>0.97</v>
      </c>
      <c r="T14" t="s">
        <v>17</v>
      </c>
      <c r="U14" t="s">
        <v>1573</v>
      </c>
      <c r="V14" t="s">
        <v>1045</v>
      </c>
      <c r="W14">
        <v>21600</v>
      </c>
      <c r="X14">
        <f>Final[[#This Row],[Variable Kosten]]*Final[[#This Row],[Menge ]]</f>
        <v>21600</v>
      </c>
    </row>
    <row r="15" spans="1:24" x14ac:dyDescent="0.25">
      <c r="A15" t="s">
        <v>1074</v>
      </c>
      <c r="B15" s="56">
        <v>44791</v>
      </c>
      <c r="C15">
        <v>109</v>
      </c>
      <c r="D15" t="s">
        <v>1588</v>
      </c>
      <c r="E15">
        <v>1</v>
      </c>
      <c r="F15">
        <v>33000</v>
      </c>
      <c r="G15" t="s">
        <v>23</v>
      </c>
      <c r="H15">
        <v>33000</v>
      </c>
      <c r="I15">
        <v>32650.199999999997</v>
      </c>
      <c r="J15">
        <v>32861.199999999997</v>
      </c>
      <c r="K15">
        <v>6461.1999999999971</v>
      </c>
      <c r="L15">
        <v>802723745</v>
      </c>
      <c r="M15" t="s">
        <v>435</v>
      </c>
      <c r="N15" t="s">
        <v>1566</v>
      </c>
      <c r="O15" t="s">
        <v>1596</v>
      </c>
      <c r="P15" t="s">
        <v>1597</v>
      </c>
      <c r="Q15">
        <v>211</v>
      </c>
      <c r="R15" t="s">
        <v>23</v>
      </c>
      <c r="S15">
        <v>0.98939999999999995</v>
      </c>
      <c r="T15" t="s">
        <v>17</v>
      </c>
      <c r="U15" t="s">
        <v>1574</v>
      </c>
      <c r="V15" t="s">
        <v>1048</v>
      </c>
      <c r="W15">
        <v>26400</v>
      </c>
      <c r="X15">
        <f>Final[[#This Row],[Variable Kosten]]*Final[[#This Row],[Menge ]]</f>
        <v>26400</v>
      </c>
    </row>
    <row r="16" spans="1:24" x14ac:dyDescent="0.25">
      <c r="A16" t="s">
        <v>3148</v>
      </c>
      <c r="B16" s="56">
        <v>44617</v>
      </c>
      <c r="C16">
        <v>105</v>
      </c>
      <c r="D16" t="s">
        <v>3149</v>
      </c>
      <c r="E16">
        <v>1</v>
      </c>
      <c r="F16">
        <v>288148</v>
      </c>
      <c r="G16" t="s">
        <v>37</v>
      </c>
      <c r="H16">
        <v>27539.974576838162</v>
      </c>
      <c r="I16">
        <v>27248.050846323677</v>
      </c>
      <c r="J16">
        <v>27790.050846323677</v>
      </c>
      <c r="K16">
        <v>5390.0508463236765</v>
      </c>
      <c r="L16">
        <v>973395158</v>
      </c>
      <c r="M16" t="s">
        <v>220</v>
      </c>
      <c r="N16" t="s">
        <v>35</v>
      </c>
      <c r="O16" t="s">
        <v>36</v>
      </c>
      <c r="P16" t="s">
        <v>26</v>
      </c>
      <c r="Q16">
        <v>542</v>
      </c>
      <c r="R16" t="s">
        <v>37</v>
      </c>
      <c r="S16">
        <v>0.98939999999999995</v>
      </c>
      <c r="T16" t="s">
        <v>17</v>
      </c>
      <c r="U16" t="s">
        <v>1046</v>
      </c>
      <c r="V16" t="s">
        <v>1045</v>
      </c>
      <c r="W16">
        <v>22400</v>
      </c>
      <c r="X16">
        <f>Final[[#This Row],[Variable Kosten]]*Final[[#This Row],[Menge ]]</f>
        <v>22400</v>
      </c>
    </row>
    <row r="17" spans="1:24" x14ac:dyDescent="0.25">
      <c r="A17" t="s">
        <v>1075</v>
      </c>
      <c r="B17" s="56">
        <v>44888</v>
      </c>
      <c r="C17">
        <v>110</v>
      </c>
      <c r="D17" t="s">
        <v>1589</v>
      </c>
      <c r="E17">
        <v>1</v>
      </c>
      <c r="F17">
        <v>27000</v>
      </c>
      <c r="G17" t="s">
        <v>23</v>
      </c>
      <c r="H17">
        <v>27000</v>
      </c>
      <c r="I17">
        <v>26190</v>
      </c>
      <c r="J17">
        <v>26461</v>
      </c>
      <c r="K17">
        <v>4861</v>
      </c>
      <c r="L17">
        <v>525866797</v>
      </c>
      <c r="M17" t="s">
        <v>381</v>
      </c>
      <c r="N17" t="s">
        <v>31</v>
      </c>
      <c r="O17" t="s">
        <v>32</v>
      </c>
      <c r="P17" t="s">
        <v>33</v>
      </c>
      <c r="Q17">
        <v>271</v>
      </c>
      <c r="R17" t="s">
        <v>23</v>
      </c>
      <c r="S17">
        <v>0.97</v>
      </c>
      <c r="T17" t="s">
        <v>17</v>
      </c>
      <c r="U17" t="s">
        <v>1575</v>
      </c>
      <c r="V17" t="s">
        <v>1048</v>
      </c>
      <c r="W17">
        <v>21600</v>
      </c>
      <c r="X17">
        <f>Final[[#This Row],[Variable Kosten]]*Final[[#This Row],[Menge ]]</f>
        <v>21600</v>
      </c>
    </row>
    <row r="18" spans="1:24" x14ac:dyDescent="0.25">
      <c r="A18" t="s">
        <v>3150</v>
      </c>
      <c r="B18" s="56">
        <v>44894</v>
      </c>
      <c r="C18">
        <v>106</v>
      </c>
      <c r="D18" t="s">
        <v>3151</v>
      </c>
      <c r="E18">
        <v>1</v>
      </c>
      <c r="F18">
        <v>36000</v>
      </c>
      <c r="G18" t="s">
        <v>23</v>
      </c>
      <c r="H18">
        <v>36000</v>
      </c>
      <c r="I18">
        <v>36720</v>
      </c>
      <c r="J18">
        <v>37241</v>
      </c>
      <c r="K18">
        <v>8441</v>
      </c>
      <c r="L18">
        <v>693035738</v>
      </c>
      <c r="M18" t="s">
        <v>704</v>
      </c>
      <c r="N18" t="s">
        <v>20</v>
      </c>
      <c r="O18" t="s">
        <v>21</v>
      </c>
      <c r="P18" t="s">
        <v>22</v>
      </c>
      <c r="Q18">
        <v>521</v>
      </c>
      <c r="R18" t="s">
        <v>23</v>
      </c>
      <c r="S18">
        <v>1.02</v>
      </c>
      <c r="T18" t="s">
        <v>637</v>
      </c>
      <c r="U18" t="s">
        <v>1047</v>
      </c>
      <c r="V18" t="s">
        <v>1048</v>
      </c>
      <c r="W18">
        <v>28800</v>
      </c>
      <c r="X18">
        <f>Final[[#This Row],[Variable Kosten]]*Final[[#This Row],[Menge ]]</f>
        <v>28800</v>
      </c>
    </row>
    <row r="19" spans="1:24" x14ac:dyDescent="0.25">
      <c r="A19" t="s">
        <v>1076</v>
      </c>
      <c r="B19" s="56">
        <v>44573</v>
      </c>
      <c r="C19">
        <v>111</v>
      </c>
      <c r="D19" t="s">
        <v>1590</v>
      </c>
      <c r="E19">
        <v>1</v>
      </c>
      <c r="F19">
        <v>81000</v>
      </c>
      <c r="G19" t="s">
        <v>23</v>
      </c>
      <c r="H19">
        <v>81000</v>
      </c>
      <c r="I19">
        <v>81000</v>
      </c>
      <c r="J19">
        <v>81109</v>
      </c>
      <c r="K19">
        <v>16309</v>
      </c>
      <c r="L19">
        <v>336022029</v>
      </c>
      <c r="M19" t="s">
        <v>665</v>
      </c>
      <c r="N19" t="s">
        <v>20</v>
      </c>
      <c r="O19" t="s">
        <v>21</v>
      </c>
      <c r="P19" t="s">
        <v>22</v>
      </c>
      <c r="Q19">
        <v>109</v>
      </c>
      <c r="R19" t="s">
        <v>23</v>
      </c>
      <c r="S19">
        <v>1</v>
      </c>
      <c r="T19" t="s">
        <v>637</v>
      </c>
      <c r="U19" t="s">
        <v>1576</v>
      </c>
      <c r="V19" t="s">
        <v>1051</v>
      </c>
      <c r="W19">
        <v>64800</v>
      </c>
      <c r="X19">
        <f>Final[[#This Row],[Variable Kosten]]*Final[[#This Row],[Menge ]]</f>
        <v>64800</v>
      </c>
    </row>
    <row r="20" spans="1:24" x14ac:dyDescent="0.25">
      <c r="A20" t="s">
        <v>1077</v>
      </c>
      <c r="B20" s="56">
        <v>44741</v>
      </c>
      <c r="C20">
        <v>115</v>
      </c>
      <c r="D20" t="s">
        <v>1591</v>
      </c>
      <c r="E20">
        <v>2</v>
      </c>
      <c r="F20">
        <v>100000</v>
      </c>
      <c r="G20" t="s">
        <v>23</v>
      </c>
      <c r="H20">
        <v>100000</v>
      </c>
      <c r="I20">
        <v>97000</v>
      </c>
      <c r="J20">
        <v>97432</v>
      </c>
      <c r="K20">
        <v>17432</v>
      </c>
      <c r="L20">
        <v>396932648</v>
      </c>
      <c r="M20" t="s">
        <v>329</v>
      </c>
      <c r="N20" t="s">
        <v>39</v>
      </c>
      <c r="O20" t="s">
        <v>1598</v>
      </c>
      <c r="P20" t="s">
        <v>1599</v>
      </c>
      <c r="Q20">
        <v>216</v>
      </c>
      <c r="R20" t="s">
        <v>23</v>
      </c>
      <c r="S20">
        <v>0.97</v>
      </c>
      <c r="T20" t="s">
        <v>17</v>
      </c>
      <c r="U20" t="s">
        <v>1577</v>
      </c>
      <c r="V20" t="s">
        <v>1051</v>
      </c>
      <c r="W20">
        <v>40000</v>
      </c>
      <c r="X20">
        <f>Final[[#This Row],[Variable Kosten]]*Final[[#This Row],[Menge ]]</f>
        <v>80000</v>
      </c>
    </row>
    <row r="21" spans="1:24" x14ac:dyDescent="0.25">
      <c r="A21" t="s">
        <v>3152</v>
      </c>
      <c r="B21" s="56">
        <v>44912</v>
      </c>
      <c r="C21">
        <v>107</v>
      </c>
      <c r="D21" t="s">
        <v>3153</v>
      </c>
      <c r="E21">
        <v>1</v>
      </c>
      <c r="F21">
        <v>29000</v>
      </c>
      <c r="G21" t="s">
        <v>23</v>
      </c>
      <c r="H21">
        <v>29000</v>
      </c>
      <c r="I21">
        <v>28692.6</v>
      </c>
      <c r="J21">
        <v>28905.599999999999</v>
      </c>
      <c r="K21">
        <v>5705.5999999999985</v>
      </c>
      <c r="L21">
        <v>576146989</v>
      </c>
      <c r="M21" t="s">
        <v>138</v>
      </c>
      <c r="N21" t="s">
        <v>1566</v>
      </c>
      <c r="O21" t="s">
        <v>1596</v>
      </c>
      <c r="P21" t="s">
        <v>1597</v>
      </c>
      <c r="Q21">
        <v>213</v>
      </c>
      <c r="R21" t="s">
        <v>23</v>
      </c>
      <c r="S21">
        <v>0.98939999999999995</v>
      </c>
      <c r="T21" t="s">
        <v>17</v>
      </c>
      <c r="U21" t="s">
        <v>1049</v>
      </c>
      <c r="V21" t="s">
        <v>1048</v>
      </c>
      <c r="W21">
        <v>23200</v>
      </c>
      <c r="X21">
        <f>Final[[#This Row],[Variable Kosten]]*Final[[#This Row],[Menge ]]</f>
        <v>23200</v>
      </c>
    </row>
    <row r="22" spans="1:24" x14ac:dyDescent="0.25">
      <c r="A22" t="s">
        <v>1078</v>
      </c>
      <c r="B22" s="56">
        <v>44722</v>
      </c>
      <c r="C22">
        <v>116</v>
      </c>
      <c r="D22" t="s">
        <v>1592</v>
      </c>
      <c r="E22">
        <v>1</v>
      </c>
      <c r="F22">
        <v>37000</v>
      </c>
      <c r="G22" t="s">
        <v>23</v>
      </c>
      <c r="H22">
        <v>37000</v>
      </c>
      <c r="I22">
        <v>35890</v>
      </c>
      <c r="J22">
        <v>36150</v>
      </c>
      <c r="K22">
        <v>6550</v>
      </c>
      <c r="L22">
        <v>677244475</v>
      </c>
      <c r="M22" t="s">
        <v>399</v>
      </c>
      <c r="N22" t="s">
        <v>31</v>
      </c>
      <c r="O22" t="s">
        <v>32</v>
      </c>
      <c r="P22" t="s">
        <v>33</v>
      </c>
      <c r="Q22">
        <v>260</v>
      </c>
      <c r="R22" t="s">
        <v>23</v>
      </c>
      <c r="S22">
        <v>0.97</v>
      </c>
      <c r="T22" t="s">
        <v>17</v>
      </c>
      <c r="U22" t="s">
        <v>1578</v>
      </c>
      <c r="V22" t="s">
        <v>1054</v>
      </c>
      <c r="W22">
        <v>29600</v>
      </c>
      <c r="X22">
        <f>Final[[#This Row],[Variable Kosten]]*Final[[#This Row],[Menge ]]</f>
        <v>29600</v>
      </c>
    </row>
    <row r="23" spans="1:24" x14ac:dyDescent="0.25">
      <c r="A23" t="s">
        <v>1079</v>
      </c>
      <c r="B23" s="56">
        <v>44844</v>
      </c>
      <c r="C23">
        <v>117</v>
      </c>
      <c r="D23" t="s">
        <v>1593</v>
      </c>
      <c r="E23">
        <v>2</v>
      </c>
      <c r="F23">
        <v>84000</v>
      </c>
      <c r="G23" t="s">
        <v>23</v>
      </c>
      <c r="H23">
        <v>84000</v>
      </c>
      <c r="I23">
        <v>84000</v>
      </c>
      <c r="J23">
        <v>84526</v>
      </c>
      <c r="K23">
        <v>17326</v>
      </c>
      <c r="L23">
        <v>419412476</v>
      </c>
      <c r="M23" t="s">
        <v>660</v>
      </c>
      <c r="N23" t="s">
        <v>31</v>
      </c>
      <c r="O23" t="s">
        <v>32</v>
      </c>
      <c r="P23" t="s">
        <v>33</v>
      </c>
      <c r="Q23">
        <v>263</v>
      </c>
      <c r="R23" t="s">
        <v>23</v>
      </c>
      <c r="S23">
        <v>1</v>
      </c>
      <c r="T23" t="s">
        <v>637</v>
      </c>
      <c r="U23" t="s">
        <v>1579</v>
      </c>
      <c r="V23" t="s">
        <v>1054</v>
      </c>
      <c r="W23">
        <v>33600</v>
      </c>
      <c r="X23">
        <f>Final[[#This Row],[Variable Kosten]]*Final[[#This Row],[Menge ]]</f>
        <v>67200</v>
      </c>
    </row>
    <row r="24" spans="1:24" x14ac:dyDescent="0.25">
      <c r="A24" t="s">
        <v>3154</v>
      </c>
      <c r="B24" s="56">
        <v>44893</v>
      </c>
      <c r="C24">
        <v>108</v>
      </c>
      <c r="D24" t="s">
        <v>3155</v>
      </c>
      <c r="E24">
        <v>1</v>
      </c>
      <c r="F24">
        <v>80000</v>
      </c>
      <c r="G24" t="s">
        <v>23</v>
      </c>
      <c r="H24">
        <v>80000</v>
      </c>
      <c r="I24">
        <v>77600</v>
      </c>
      <c r="J24">
        <v>77820</v>
      </c>
      <c r="K24">
        <v>13820</v>
      </c>
      <c r="L24">
        <v>290073386</v>
      </c>
      <c r="M24" t="s">
        <v>115</v>
      </c>
      <c r="N24" t="s">
        <v>39</v>
      </c>
      <c r="O24" t="s">
        <v>1598</v>
      </c>
      <c r="P24" t="s">
        <v>1599</v>
      </c>
      <c r="Q24">
        <v>220</v>
      </c>
      <c r="R24" t="s">
        <v>23</v>
      </c>
      <c r="S24">
        <v>0.97</v>
      </c>
      <c r="T24" t="s">
        <v>17</v>
      </c>
      <c r="U24" t="s">
        <v>1050</v>
      </c>
      <c r="V24" t="s">
        <v>1051</v>
      </c>
      <c r="W24">
        <v>64000</v>
      </c>
      <c r="X24">
        <f>Final[[#This Row],[Variable Kosten]]*Final[[#This Row],[Menge ]]</f>
        <v>64000</v>
      </c>
    </row>
    <row r="25" spans="1:24" x14ac:dyDescent="0.25">
      <c r="A25" t="s">
        <v>3156</v>
      </c>
      <c r="B25" s="56">
        <v>44586</v>
      </c>
      <c r="C25">
        <v>109</v>
      </c>
      <c r="D25" t="s">
        <v>3157</v>
      </c>
      <c r="E25">
        <v>1</v>
      </c>
      <c r="F25">
        <v>49000</v>
      </c>
      <c r="G25" t="s">
        <v>23</v>
      </c>
      <c r="H25">
        <v>49000</v>
      </c>
      <c r="I25">
        <v>48480.6</v>
      </c>
      <c r="J25">
        <v>48691.6</v>
      </c>
      <c r="K25">
        <v>9491.5999999999985</v>
      </c>
      <c r="L25">
        <v>802723745</v>
      </c>
      <c r="M25" t="s">
        <v>435</v>
      </c>
      <c r="N25" t="s">
        <v>1566</v>
      </c>
      <c r="O25" t="s">
        <v>1596</v>
      </c>
      <c r="P25" t="s">
        <v>1597</v>
      </c>
      <c r="Q25">
        <v>211</v>
      </c>
      <c r="R25" t="s">
        <v>23</v>
      </c>
      <c r="S25">
        <v>0.98939999999999995</v>
      </c>
      <c r="T25" t="s">
        <v>17</v>
      </c>
      <c r="U25" t="s">
        <v>1052</v>
      </c>
      <c r="V25" t="s">
        <v>1051</v>
      </c>
      <c r="W25">
        <v>39200</v>
      </c>
      <c r="X25">
        <f>Final[[#This Row],[Variable Kosten]]*Final[[#This Row],[Menge ]]</f>
        <v>39200</v>
      </c>
    </row>
    <row r="26" spans="1:24" x14ac:dyDescent="0.25">
      <c r="A26" t="s">
        <v>3166</v>
      </c>
      <c r="B26" s="56">
        <v>44675</v>
      </c>
      <c r="C26">
        <v>114</v>
      </c>
      <c r="D26" t="s">
        <v>3167</v>
      </c>
      <c r="E26">
        <v>1</v>
      </c>
      <c r="F26">
        <v>238513.6</v>
      </c>
      <c r="G26" t="s">
        <v>46</v>
      </c>
      <c r="H26">
        <v>50868.793721207992</v>
      </c>
      <c r="I26">
        <v>49342.729909571754</v>
      </c>
      <c r="J26">
        <v>49444.729909571754</v>
      </c>
      <c r="K26">
        <v>7844.7299095717535</v>
      </c>
      <c r="L26">
        <v>860794482</v>
      </c>
      <c r="M26" t="s">
        <v>297</v>
      </c>
      <c r="N26" t="s">
        <v>43</v>
      </c>
      <c r="O26" t="s">
        <v>44</v>
      </c>
      <c r="P26" t="s">
        <v>45</v>
      </c>
      <c r="Q26">
        <v>102</v>
      </c>
      <c r="R26" t="s">
        <v>46</v>
      </c>
      <c r="S26">
        <v>0.97</v>
      </c>
      <c r="T26" t="s">
        <v>17</v>
      </c>
      <c r="U26" t="s">
        <v>1039</v>
      </c>
      <c r="V26" t="s">
        <v>1040</v>
      </c>
      <c r="W26">
        <v>41600</v>
      </c>
      <c r="X26">
        <f>Final[[#This Row],[Variable Kosten]]*Final[[#This Row],[Menge ]]</f>
        <v>41600</v>
      </c>
    </row>
    <row r="27" spans="1:24" x14ac:dyDescent="0.25">
      <c r="A27" t="s">
        <v>3158</v>
      </c>
      <c r="B27" s="56">
        <v>44602</v>
      </c>
      <c r="C27">
        <v>110</v>
      </c>
      <c r="D27" t="s">
        <v>3159</v>
      </c>
      <c r="E27">
        <v>1</v>
      </c>
      <c r="F27">
        <v>39000</v>
      </c>
      <c r="G27" t="s">
        <v>23</v>
      </c>
      <c r="H27">
        <v>39000</v>
      </c>
      <c r="I27">
        <v>37830</v>
      </c>
      <c r="J27">
        <v>38101</v>
      </c>
      <c r="K27">
        <v>6901</v>
      </c>
      <c r="L27">
        <v>525866797</v>
      </c>
      <c r="M27" t="s">
        <v>381</v>
      </c>
      <c r="N27" t="s">
        <v>31</v>
      </c>
      <c r="O27" t="s">
        <v>32</v>
      </c>
      <c r="P27" t="s">
        <v>33</v>
      </c>
      <c r="Q27">
        <v>271</v>
      </c>
      <c r="R27" t="s">
        <v>23</v>
      </c>
      <c r="S27">
        <v>0.97</v>
      </c>
      <c r="T27" t="s">
        <v>17</v>
      </c>
      <c r="U27" t="s">
        <v>1053</v>
      </c>
      <c r="V27" t="s">
        <v>1054</v>
      </c>
      <c r="W27">
        <v>31200</v>
      </c>
      <c r="X27">
        <f>Final[[#This Row],[Variable Kosten]]*Final[[#This Row],[Menge ]]</f>
        <v>31200</v>
      </c>
    </row>
    <row r="28" spans="1:24" x14ac:dyDescent="0.25">
      <c r="A28" t="s">
        <v>3160</v>
      </c>
      <c r="B28" s="56">
        <v>44575</v>
      </c>
      <c r="C28">
        <v>111</v>
      </c>
      <c r="D28" t="s">
        <v>3161</v>
      </c>
      <c r="E28">
        <v>1</v>
      </c>
      <c r="F28">
        <v>46000</v>
      </c>
      <c r="G28" t="s">
        <v>23</v>
      </c>
      <c r="H28">
        <v>46000</v>
      </c>
      <c r="I28">
        <v>46000</v>
      </c>
      <c r="J28">
        <v>46109</v>
      </c>
      <c r="K28">
        <v>9309</v>
      </c>
      <c r="L28">
        <v>336022029</v>
      </c>
      <c r="M28" t="s">
        <v>665</v>
      </c>
      <c r="N28" t="s">
        <v>20</v>
      </c>
      <c r="O28" t="s">
        <v>21</v>
      </c>
      <c r="P28" t="s">
        <v>22</v>
      </c>
      <c r="Q28">
        <v>109</v>
      </c>
      <c r="R28" t="s">
        <v>23</v>
      </c>
      <c r="S28">
        <v>1</v>
      </c>
      <c r="T28" t="s">
        <v>637</v>
      </c>
      <c r="U28" t="s">
        <v>1055</v>
      </c>
      <c r="V28" t="s">
        <v>1054</v>
      </c>
      <c r="W28">
        <v>36800</v>
      </c>
      <c r="X28">
        <f>Final[[#This Row],[Variable Kosten]]*Final[[#This Row],[Menge ]]</f>
        <v>36800</v>
      </c>
    </row>
    <row r="29" spans="1:24" x14ac:dyDescent="0.25">
      <c r="A29" t="s">
        <v>3162</v>
      </c>
      <c r="B29" s="56">
        <v>44911</v>
      </c>
      <c r="C29">
        <v>112</v>
      </c>
      <c r="D29" t="s">
        <v>3163</v>
      </c>
      <c r="E29">
        <v>1</v>
      </c>
      <c r="F29">
        <v>144582</v>
      </c>
      <c r="G29" t="s">
        <v>60</v>
      </c>
      <c r="H29">
        <v>20455.857385398984</v>
      </c>
      <c r="I29">
        <v>21826.399830220715</v>
      </c>
      <c r="J29">
        <v>23883.399830220715</v>
      </c>
      <c r="K29">
        <v>7883.3998302207146</v>
      </c>
      <c r="L29">
        <v>212058230</v>
      </c>
      <c r="M29" t="s">
        <v>467</v>
      </c>
      <c r="N29" t="s">
        <v>59</v>
      </c>
      <c r="O29" t="s">
        <v>1604</v>
      </c>
      <c r="P29" t="s">
        <v>1605</v>
      </c>
      <c r="Q29">
        <v>2057</v>
      </c>
      <c r="R29" t="s">
        <v>60</v>
      </c>
      <c r="S29">
        <v>1.0669999999999999</v>
      </c>
      <c r="T29" t="s">
        <v>17</v>
      </c>
      <c r="U29" t="s">
        <v>1056</v>
      </c>
      <c r="V29" t="s">
        <v>1057</v>
      </c>
      <c r="W29">
        <v>16000</v>
      </c>
      <c r="X29">
        <f>Final[[#This Row],[Variable Kosten]]*Final[[#This Row],[Menge ]]</f>
        <v>16000</v>
      </c>
    </row>
    <row r="30" spans="1:24" x14ac:dyDescent="0.25">
      <c r="A30" t="s">
        <v>3164</v>
      </c>
      <c r="B30" s="56">
        <v>44685</v>
      </c>
      <c r="C30">
        <v>113</v>
      </c>
      <c r="D30" t="s">
        <v>3165</v>
      </c>
      <c r="E30">
        <v>1</v>
      </c>
      <c r="F30">
        <v>28435</v>
      </c>
      <c r="G30" t="s">
        <v>16</v>
      </c>
      <c r="H30">
        <v>25002.198188692517</v>
      </c>
      <c r="I30">
        <v>26677.345467334915</v>
      </c>
      <c r="J30">
        <v>27992.345467334915</v>
      </c>
      <c r="K30">
        <v>7992.3454673349152</v>
      </c>
      <c r="L30">
        <v>650389857</v>
      </c>
      <c r="M30" t="s">
        <v>50</v>
      </c>
      <c r="N30" t="s">
        <v>13</v>
      </c>
      <c r="O30" t="s">
        <v>14</v>
      </c>
      <c r="P30" t="s">
        <v>15</v>
      </c>
      <c r="Q30">
        <v>1315</v>
      </c>
      <c r="R30" t="s">
        <v>16</v>
      </c>
      <c r="S30">
        <v>1.0669999999999999</v>
      </c>
      <c r="T30" t="s">
        <v>17</v>
      </c>
      <c r="U30" t="s">
        <v>1058</v>
      </c>
      <c r="V30" t="s">
        <v>1057</v>
      </c>
      <c r="W30">
        <v>20000</v>
      </c>
      <c r="X30">
        <f>Final[[#This Row],[Variable Kosten]]*Final[[#This Row],[Menge ]]</f>
        <v>20000</v>
      </c>
    </row>
    <row r="31" spans="1:24" x14ac:dyDescent="0.25">
      <c r="A31" t="s">
        <v>3171</v>
      </c>
      <c r="B31" s="56">
        <v>44676</v>
      </c>
      <c r="C31">
        <v>118</v>
      </c>
      <c r="D31" t="s">
        <v>3147</v>
      </c>
      <c r="E31">
        <v>1</v>
      </c>
      <c r="F31">
        <v>34122</v>
      </c>
      <c r="G31" t="s">
        <v>16</v>
      </c>
      <c r="H31">
        <v>35029.257776408995</v>
      </c>
      <c r="I31">
        <v>37376.218047428396</v>
      </c>
      <c r="J31">
        <v>38605.218047428396</v>
      </c>
      <c r="K31">
        <v>14605.218047428396</v>
      </c>
      <c r="L31">
        <v>509111317</v>
      </c>
      <c r="M31" t="s">
        <v>459</v>
      </c>
      <c r="N31" t="s">
        <v>13</v>
      </c>
      <c r="O31" t="s">
        <v>14</v>
      </c>
      <c r="P31" t="s">
        <v>15</v>
      </c>
      <c r="Q31">
        <v>1229</v>
      </c>
      <c r="R31" t="s">
        <v>16</v>
      </c>
      <c r="S31">
        <v>1.0669999999999999</v>
      </c>
      <c r="T31" t="s">
        <v>17</v>
      </c>
      <c r="U31" t="s">
        <v>724</v>
      </c>
      <c r="V31" t="s">
        <v>1045</v>
      </c>
      <c r="W31">
        <v>24000</v>
      </c>
      <c r="X31">
        <f>Final[[#This Row],[Variable Kosten]]*Final[[#This Row],[Menge ]]</f>
        <v>24000</v>
      </c>
    </row>
    <row r="32" spans="1:24" x14ac:dyDescent="0.25">
      <c r="A32" t="s">
        <v>3172</v>
      </c>
      <c r="B32" s="56">
        <v>44685</v>
      </c>
      <c r="C32">
        <v>119</v>
      </c>
      <c r="D32" t="s">
        <v>3149</v>
      </c>
      <c r="E32">
        <v>1</v>
      </c>
      <c r="F32">
        <v>28000</v>
      </c>
      <c r="G32" t="s">
        <v>23</v>
      </c>
      <c r="H32">
        <v>28000</v>
      </c>
      <c r="I32">
        <v>27160</v>
      </c>
      <c r="J32">
        <v>27266</v>
      </c>
      <c r="K32">
        <v>4866</v>
      </c>
      <c r="L32">
        <v>289452803</v>
      </c>
      <c r="M32" t="s">
        <v>235</v>
      </c>
      <c r="N32" t="s">
        <v>20</v>
      </c>
      <c r="O32" t="s">
        <v>21</v>
      </c>
      <c r="P32" t="s">
        <v>22</v>
      </c>
      <c r="Q32">
        <v>106</v>
      </c>
      <c r="R32" t="s">
        <v>23</v>
      </c>
      <c r="S32">
        <v>0.97</v>
      </c>
      <c r="T32" t="s">
        <v>17</v>
      </c>
      <c r="U32" t="s">
        <v>1046</v>
      </c>
      <c r="V32" t="s">
        <v>1045</v>
      </c>
      <c r="W32">
        <v>22400</v>
      </c>
      <c r="X32">
        <f>Final[[#This Row],[Variable Kosten]]*Final[[#This Row],[Menge ]]</f>
        <v>22400</v>
      </c>
    </row>
    <row r="33" spans="1:24" x14ac:dyDescent="0.25">
      <c r="A33" t="s">
        <v>1080</v>
      </c>
      <c r="B33" s="56">
        <v>44705</v>
      </c>
      <c r="C33">
        <v>119</v>
      </c>
      <c r="D33" t="s">
        <v>1594</v>
      </c>
      <c r="E33">
        <v>1</v>
      </c>
      <c r="F33">
        <v>21000</v>
      </c>
      <c r="G33" t="s">
        <v>23</v>
      </c>
      <c r="H33">
        <v>21000</v>
      </c>
      <c r="I33">
        <v>20370</v>
      </c>
      <c r="J33">
        <v>20476</v>
      </c>
      <c r="K33">
        <v>3676</v>
      </c>
      <c r="L33">
        <v>289452803</v>
      </c>
      <c r="M33" t="s">
        <v>235</v>
      </c>
      <c r="N33" t="s">
        <v>20</v>
      </c>
      <c r="O33" t="s">
        <v>21</v>
      </c>
      <c r="P33" t="s">
        <v>22</v>
      </c>
      <c r="Q33">
        <v>106</v>
      </c>
      <c r="R33" t="s">
        <v>23</v>
      </c>
      <c r="S33">
        <v>0.97</v>
      </c>
      <c r="T33" t="s">
        <v>17</v>
      </c>
      <c r="U33" t="s">
        <v>1580</v>
      </c>
      <c r="V33" t="s">
        <v>1057</v>
      </c>
      <c r="W33">
        <v>16800</v>
      </c>
      <c r="X33">
        <f>Final[[#This Row],[Variable Kosten]]*Final[[#This Row],[Menge ]]</f>
        <v>16800</v>
      </c>
    </row>
    <row r="34" spans="1:24" x14ac:dyDescent="0.25">
      <c r="A34" t="s">
        <v>3173</v>
      </c>
      <c r="B34" s="56">
        <v>44647</v>
      </c>
      <c r="C34">
        <v>120</v>
      </c>
      <c r="D34" t="s">
        <v>3151</v>
      </c>
      <c r="E34">
        <v>1</v>
      </c>
      <c r="F34">
        <v>40946.400000000001</v>
      </c>
      <c r="G34" t="s">
        <v>16</v>
      </c>
      <c r="H34">
        <v>37895.788986580286</v>
      </c>
      <c r="I34">
        <v>40434.806848681161</v>
      </c>
      <c r="J34">
        <v>41744.806848681161</v>
      </c>
      <c r="K34">
        <v>12944.806848681161</v>
      </c>
      <c r="L34">
        <v>462402522</v>
      </c>
      <c r="M34" t="s">
        <v>189</v>
      </c>
      <c r="N34" t="s">
        <v>13</v>
      </c>
      <c r="O34" t="s">
        <v>14</v>
      </c>
      <c r="P34" t="s">
        <v>15</v>
      </c>
      <c r="Q34">
        <v>1310</v>
      </c>
      <c r="R34" t="s">
        <v>16</v>
      </c>
      <c r="S34">
        <v>1.0669999999999999</v>
      </c>
      <c r="T34" t="s">
        <v>17</v>
      </c>
      <c r="U34" t="s">
        <v>1047</v>
      </c>
      <c r="V34" t="s">
        <v>1048</v>
      </c>
      <c r="W34">
        <v>28800</v>
      </c>
      <c r="X34">
        <f>Final[[#This Row],[Variable Kosten]]*Final[[#This Row],[Menge ]]</f>
        <v>28800</v>
      </c>
    </row>
    <row r="35" spans="1:24" x14ac:dyDescent="0.25">
      <c r="A35" t="s">
        <v>3174</v>
      </c>
      <c r="B35" s="56">
        <v>44734</v>
      </c>
      <c r="C35">
        <v>121</v>
      </c>
      <c r="D35" t="s">
        <v>3153</v>
      </c>
      <c r="E35">
        <v>1</v>
      </c>
      <c r="F35">
        <v>298439</v>
      </c>
      <c r="G35" t="s">
        <v>37</v>
      </c>
      <c r="H35">
        <v>28736.675878405051</v>
      </c>
      <c r="I35">
        <v>28432.067114093956</v>
      </c>
      <c r="J35">
        <v>28972.067114093956</v>
      </c>
      <c r="K35">
        <v>5772.0671140939558</v>
      </c>
      <c r="L35">
        <v>975849171</v>
      </c>
      <c r="M35" t="s">
        <v>409</v>
      </c>
      <c r="N35" t="s">
        <v>35</v>
      </c>
      <c r="O35" t="s">
        <v>36</v>
      </c>
      <c r="P35" t="s">
        <v>26</v>
      </c>
      <c r="Q35">
        <v>540</v>
      </c>
      <c r="R35" t="s">
        <v>37</v>
      </c>
      <c r="S35">
        <v>0.98939999999999995</v>
      </c>
      <c r="T35" t="s">
        <v>17</v>
      </c>
      <c r="U35" t="s">
        <v>1049</v>
      </c>
      <c r="V35" t="s">
        <v>1048</v>
      </c>
      <c r="W35">
        <v>23200</v>
      </c>
      <c r="X35">
        <f>Final[[#This Row],[Variable Kosten]]*Final[[#This Row],[Menge ]]</f>
        <v>23200</v>
      </c>
    </row>
    <row r="36" spans="1:24" x14ac:dyDescent="0.25">
      <c r="A36" t="s">
        <v>3175</v>
      </c>
      <c r="B36" s="56">
        <v>44844</v>
      </c>
      <c r="C36">
        <v>122</v>
      </c>
      <c r="D36" t="s">
        <v>3155</v>
      </c>
      <c r="E36">
        <v>1</v>
      </c>
      <c r="F36">
        <v>80000</v>
      </c>
      <c r="G36" t="s">
        <v>23</v>
      </c>
      <c r="H36">
        <v>80000</v>
      </c>
      <c r="I36">
        <v>77600</v>
      </c>
      <c r="J36">
        <v>77805</v>
      </c>
      <c r="K36">
        <v>13805</v>
      </c>
      <c r="L36">
        <v>656939313</v>
      </c>
      <c r="M36" t="s">
        <v>266</v>
      </c>
      <c r="N36" t="s">
        <v>39</v>
      </c>
      <c r="O36" t="s">
        <v>1598</v>
      </c>
      <c r="P36" t="s">
        <v>1599</v>
      </c>
      <c r="Q36">
        <v>205</v>
      </c>
      <c r="R36" t="s">
        <v>23</v>
      </c>
      <c r="S36">
        <v>0.97</v>
      </c>
      <c r="T36" t="s">
        <v>17</v>
      </c>
      <c r="U36" t="s">
        <v>1050</v>
      </c>
      <c r="V36" t="s">
        <v>1051</v>
      </c>
      <c r="W36">
        <v>64000</v>
      </c>
      <c r="X36">
        <f>Final[[#This Row],[Variable Kosten]]*Final[[#This Row],[Menge ]]</f>
        <v>64000</v>
      </c>
    </row>
    <row r="37" spans="1:24" x14ac:dyDescent="0.25">
      <c r="A37" t="s">
        <v>1081</v>
      </c>
      <c r="B37" s="56">
        <v>44707</v>
      </c>
      <c r="C37">
        <v>122</v>
      </c>
      <c r="D37" t="s">
        <v>1595</v>
      </c>
      <c r="E37">
        <v>1</v>
      </c>
      <c r="F37">
        <v>27000</v>
      </c>
      <c r="G37" t="s">
        <v>23</v>
      </c>
      <c r="H37">
        <v>27000</v>
      </c>
      <c r="I37">
        <v>26190</v>
      </c>
      <c r="J37">
        <v>26395</v>
      </c>
      <c r="K37">
        <v>4795</v>
      </c>
      <c r="L37">
        <v>656939313</v>
      </c>
      <c r="M37" t="s">
        <v>266</v>
      </c>
      <c r="N37" t="s">
        <v>39</v>
      </c>
      <c r="O37" t="s">
        <v>1598</v>
      </c>
      <c r="P37" t="s">
        <v>1599</v>
      </c>
      <c r="Q37">
        <v>205</v>
      </c>
      <c r="R37" t="s">
        <v>23</v>
      </c>
      <c r="S37">
        <v>0.97</v>
      </c>
      <c r="T37" t="s">
        <v>17</v>
      </c>
      <c r="U37" t="s">
        <v>1581</v>
      </c>
      <c r="V37" t="s">
        <v>1057</v>
      </c>
      <c r="W37">
        <v>21600</v>
      </c>
      <c r="X37">
        <f>Final[[#This Row],[Variable Kosten]]*Final[[#This Row],[Menge ]]</f>
        <v>21600</v>
      </c>
    </row>
    <row r="38" spans="1:24" x14ac:dyDescent="0.25">
      <c r="A38" t="s">
        <v>1449</v>
      </c>
      <c r="B38" s="56">
        <v>44714</v>
      </c>
      <c r="C38">
        <v>123</v>
      </c>
      <c r="D38" t="s">
        <v>1585</v>
      </c>
      <c r="E38">
        <v>1</v>
      </c>
      <c r="F38">
        <v>79000</v>
      </c>
      <c r="G38" t="s">
        <v>23</v>
      </c>
      <c r="H38">
        <v>79000</v>
      </c>
      <c r="I38">
        <v>76630</v>
      </c>
      <c r="J38">
        <v>76733</v>
      </c>
      <c r="K38">
        <v>13533</v>
      </c>
      <c r="L38">
        <v>921088209</v>
      </c>
      <c r="M38" t="s">
        <v>386</v>
      </c>
      <c r="N38" t="s">
        <v>20</v>
      </c>
      <c r="O38" t="s">
        <v>21</v>
      </c>
      <c r="P38" t="s">
        <v>22</v>
      </c>
      <c r="Q38">
        <v>103</v>
      </c>
      <c r="R38" t="s">
        <v>23</v>
      </c>
      <c r="S38">
        <v>0.97</v>
      </c>
      <c r="T38" t="s">
        <v>17</v>
      </c>
      <c r="U38" t="s">
        <v>1571</v>
      </c>
      <c r="V38" t="s">
        <v>1043</v>
      </c>
      <c r="W38">
        <v>63200</v>
      </c>
      <c r="X38">
        <f>Final[[#This Row],[Variable Kosten]]*Final[[#This Row],[Menge ]]</f>
        <v>63200</v>
      </c>
    </row>
    <row r="39" spans="1:24" x14ac:dyDescent="0.25">
      <c r="A39" t="s">
        <v>1082</v>
      </c>
      <c r="B39" s="56">
        <v>44847</v>
      </c>
      <c r="C39">
        <v>123</v>
      </c>
      <c r="D39" t="s">
        <v>1582</v>
      </c>
      <c r="E39">
        <v>1</v>
      </c>
      <c r="F39">
        <v>49000</v>
      </c>
      <c r="G39" t="s">
        <v>23</v>
      </c>
      <c r="H39">
        <v>49000</v>
      </c>
      <c r="I39">
        <v>47530</v>
      </c>
      <c r="J39">
        <v>47633</v>
      </c>
      <c r="K39">
        <v>8433</v>
      </c>
      <c r="L39">
        <v>921088209</v>
      </c>
      <c r="M39" t="s">
        <v>386</v>
      </c>
      <c r="N39" t="s">
        <v>20</v>
      </c>
      <c r="O39" t="s">
        <v>21</v>
      </c>
      <c r="P39" t="s">
        <v>22</v>
      </c>
      <c r="Q39">
        <v>103</v>
      </c>
      <c r="R39" t="s">
        <v>23</v>
      </c>
      <c r="S39">
        <v>0.97</v>
      </c>
      <c r="T39" t="s">
        <v>17</v>
      </c>
      <c r="U39" t="s">
        <v>1568</v>
      </c>
      <c r="V39" t="s">
        <v>1040</v>
      </c>
      <c r="W39">
        <v>39200</v>
      </c>
      <c r="X39">
        <f>Final[[#This Row],[Variable Kosten]]*Final[[#This Row],[Menge ]]</f>
        <v>39200</v>
      </c>
    </row>
    <row r="40" spans="1:24" x14ac:dyDescent="0.25">
      <c r="A40" t="s">
        <v>3176</v>
      </c>
      <c r="B40" s="56">
        <v>44720</v>
      </c>
      <c r="C40">
        <v>123</v>
      </c>
      <c r="D40" t="s">
        <v>3157</v>
      </c>
      <c r="E40">
        <v>1</v>
      </c>
      <c r="F40">
        <v>49000</v>
      </c>
      <c r="G40" t="s">
        <v>23</v>
      </c>
      <c r="H40">
        <v>49000</v>
      </c>
      <c r="I40">
        <v>47530</v>
      </c>
      <c r="J40">
        <v>47633</v>
      </c>
      <c r="K40">
        <v>8433</v>
      </c>
      <c r="L40">
        <v>921088209</v>
      </c>
      <c r="M40" t="s">
        <v>386</v>
      </c>
      <c r="N40" t="s">
        <v>20</v>
      </c>
      <c r="O40" t="s">
        <v>21</v>
      </c>
      <c r="P40" t="s">
        <v>22</v>
      </c>
      <c r="Q40">
        <v>103</v>
      </c>
      <c r="R40" t="s">
        <v>23</v>
      </c>
      <c r="S40">
        <v>0.97</v>
      </c>
      <c r="T40" t="s">
        <v>17</v>
      </c>
      <c r="U40" t="s">
        <v>1052</v>
      </c>
      <c r="V40" t="s">
        <v>1051</v>
      </c>
      <c r="W40">
        <v>39200</v>
      </c>
      <c r="X40">
        <f>Final[[#This Row],[Variable Kosten]]*Final[[#This Row],[Menge ]]</f>
        <v>39200</v>
      </c>
    </row>
    <row r="41" spans="1:24" x14ac:dyDescent="0.25">
      <c r="A41" t="s">
        <v>3177</v>
      </c>
      <c r="B41" s="56">
        <v>44697</v>
      </c>
      <c r="C41">
        <v>124</v>
      </c>
      <c r="D41" t="s">
        <v>3159</v>
      </c>
      <c r="E41">
        <v>1</v>
      </c>
      <c r="F41">
        <v>178885.2</v>
      </c>
      <c r="G41" t="s">
        <v>46</v>
      </c>
      <c r="H41">
        <v>38746.577716167048</v>
      </c>
      <c r="I41">
        <v>37584.180384682033</v>
      </c>
      <c r="J41">
        <v>37688.180384682033</v>
      </c>
      <c r="K41">
        <v>6488.180384682033</v>
      </c>
      <c r="L41">
        <v>144192704</v>
      </c>
      <c r="M41" t="s">
        <v>164</v>
      </c>
      <c r="N41" t="s">
        <v>43</v>
      </c>
      <c r="O41" t="s">
        <v>44</v>
      </c>
      <c r="P41" t="s">
        <v>45</v>
      </c>
      <c r="Q41">
        <v>104</v>
      </c>
      <c r="R41" t="s">
        <v>46</v>
      </c>
      <c r="S41">
        <v>0.97</v>
      </c>
      <c r="T41" t="s">
        <v>17</v>
      </c>
      <c r="U41" t="s">
        <v>1053</v>
      </c>
      <c r="V41" t="s">
        <v>1054</v>
      </c>
      <c r="W41">
        <v>31200</v>
      </c>
      <c r="X41">
        <f>Final[[#This Row],[Variable Kosten]]*Final[[#This Row],[Menge ]]</f>
        <v>31200</v>
      </c>
    </row>
    <row r="42" spans="1:24" x14ac:dyDescent="0.25">
      <c r="A42" t="s">
        <v>3178</v>
      </c>
      <c r="B42" s="56">
        <v>44640</v>
      </c>
      <c r="C42">
        <v>125</v>
      </c>
      <c r="D42" t="s">
        <v>3161</v>
      </c>
      <c r="E42">
        <v>1</v>
      </c>
      <c r="F42">
        <v>46000</v>
      </c>
      <c r="G42" t="s">
        <v>23</v>
      </c>
      <c r="H42">
        <v>46000</v>
      </c>
      <c r="I42">
        <v>44620</v>
      </c>
      <c r="J42">
        <v>44879</v>
      </c>
      <c r="K42">
        <v>8079</v>
      </c>
      <c r="L42">
        <v>247960689</v>
      </c>
      <c r="M42" t="s">
        <v>545</v>
      </c>
      <c r="N42" t="s">
        <v>31</v>
      </c>
      <c r="O42" t="s">
        <v>32</v>
      </c>
      <c r="P42" t="s">
        <v>33</v>
      </c>
      <c r="Q42">
        <v>259</v>
      </c>
      <c r="R42" t="s">
        <v>23</v>
      </c>
      <c r="S42">
        <v>0.97</v>
      </c>
      <c r="T42" t="s">
        <v>17</v>
      </c>
      <c r="U42" t="s">
        <v>1055</v>
      </c>
      <c r="V42" t="s">
        <v>1054</v>
      </c>
      <c r="W42">
        <v>36800</v>
      </c>
      <c r="X42">
        <f>Final[[#This Row],[Variable Kosten]]*Final[[#This Row],[Menge ]]</f>
        <v>36800</v>
      </c>
    </row>
    <row r="43" spans="1:24" x14ac:dyDescent="0.25">
      <c r="A43" t="s">
        <v>1083</v>
      </c>
      <c r="B43" s="56">
        <v>44889</v>
      </c>
      <c r="C43">
        <v>125</v>
      </c>
      <c r="D43" t="s">
        <v>1583</v>
      </c>
      <c r="E43">
        <v>1</v>
      </c>
      <c r="F43">
        <v>46000</v>
      </c>
      <c r="G43" t="s">
        <v>23</v>
      </c>
      <c r="H43">
        <v>46000</v>
      </c>
      <c r="I43">
        <v>44620</v>
      </c>
      <c r="J43">
        <v>44879</v>
      </c>
      <c r="K43">
        <v>8079</v>
      </c>
      <c r="L43">
        <v>247960689</v>
      </c>
      <c r="M43" t="s">
        <v>545</v>
      </c>
      <c r="N43" t="s">
        <v>31</v>
      </c>
      <c r="O43" t="s">
        <v>32</v>
      </c>
      <c r="P43" t="s">
        <v>33</v>
      </c>
      <c r="Q43">
        <v>259</v>
      </c>
      <c r="R43" t="s">
        <v>23</v>
      </c>
      <c r="S43">
        <v>0.97</v>
      </c>
      <c r="T43" t="s">
        <v>17</v>
      </c>
      <c r="U43" t="s">
        <v>1569</v>
      </c>
      <c r="V43" t="s">
        <v>1040</v>
      </c>
      <c r="W43">
        <v>36800</v>
      </c>
      <c r="X43">
        <f>Final[[#This Row],[Variable Kosten]]*Final[[#This Row],[Menge ]]</f>
        <v>36800</v>
      </c>
    </row>
    <row r="44" spans="1:24" x14ac:dyDescent="0.25">
      <c r="A44" t="s">
        <v>3179</v>
      </c>
      <c r="B44" s="56">
        <v>44803</v>
      </c>
      <c r="C44">
        <v>126</v>
      </c>
      <c r="D44" t="s">
        <v>3163</v>
      </c>
      <c r="E44">
        <v>1</v>
      </c>
      <c r="F44">
        <v>22748</v>
      </c>
      <c r="G44" t="s">
        <v>16</v>
      </c>
      <c r="H44">
        <v>21570.263607054807</v>
      </c>
      <c r="I44">
        <v>23015.471268727477</v>
      </c>
      <c r="J44">
        <v>24273.471268727477</v>
      </c>
      <c r="K44">
        <v>8273.4712687274769</v>
      </c>
      <c r="L44">
        <v>387797708</v>
      </c>
      <c r="M44" t="s">
        <v>56</v>
      </c>
      <c r="N44" t="s">
        <v>13</v>
      </c>
      <c r="O44" t="s">
        <v>14</v>
      </c>
      <c r="P44" t="s">
        <v>15</v>
      </c>
      <c r="Q44">
        <v>1258</v>
      </c>
      <c r="R44" t="s">
        <v>16</v>
      </c>
      <c r="S44">
        <v>1.0669999999999999</v>
      </c>
      <c r="T44" t="s">
        <v>17</v>
      </c>
      <c r="U44" t="s">
        <v>1056</v>
      </c>
      <c r="V44" t="s">
        <v>1057</v>
      </c>
      <c r="W44">
        <v>16000</v>
      </c>
      <c r="X44">
        <f>Final[[#This Row],[Variable Kosten]]*Final[[#This Row],[Menge ]]</f>
        <v>16000</v>
      </c>
    </row>
    <row r="45" spans="1:24" x14ac:dyDescent="0.25">
      <c r="A45" t="s">
        <v>1248</v>
      </c>
      <c r="B45" s="56">
        <v>44652</v>
      </c>
      <c r="C45">
        <v>127</v>
      </c>
      <c r="D45" t="s">
        <v>1594</v>
      </c>
      <c r="E45">
        <v>1</v>
      </c>
      <c r="F45">
        <v>21000</v>
      </c>
      <c r="G45" t="s">
        <v>23</v>
      </c>
      <c r="H45">
        <v>21000</v>
      </c>
      <c r="I45">
        <v>20370</v>
      </c>
      <c r="J45">
        <v>20583</v>
      </c>
      <c r="K45">
        <v>3783</v>
      </c>
      <c r="L45">
        <v>459622292</v>
      </c>
      <c r="M45" t="s">
        <v>492</v>
      </c>
      <c r="N45" t="s">
        <v>29</v>
      </c>
      <c r="O45" t="s">
        <v>1600</v>
      </c>
      <c r="P45" t="s">
        <v>1601</v>
      </c>
      <c r="Q45">
        <v>213</v>
      </c>
      <c r="R45" t="s">
        <v>23</v>
      </c>
      <c r="S45">
        <v>0.97</v>
      </c>
      <c r="T45" t="s">
        <v>17</v>
      </c>
      <c r="U45" t="s">
        <v>1580</v>
      </c>
      <c r="V45" t="s">
        <v>1057</v>
      </c>
      <c r="W45">
        <v>16800</v>
      </c>
      <c r="X45">
        <f>Final[[#This Row],[Variable Kosten]]*Final[[#This Row],[Menge ]]</f>
        <v>16800</v>
      </c>
    </row>
    <row r="46" spans="1:24" x14ac:dyDescent="0.25">
      <c r="A46" t="s">
        <v>1084</v>
      </c>
      <c r="B46" s="56">
        <v>44704</v>
      </c>
      <c r="C46">
        <v>127</v>
      </c>
      <c r="D46" t="s">
        <v>1584</v>
      </c>
      <c r="E46">
        <v>1</v>
      </c>
      <c r="F46">
        <v>61000</v>
      </c>
      <c r="G46" t="s">
        <v>23</v>
      </c>
      <c r="H46">
        <v>61000</v>
      </c>
      <c r="I46">
        <v>59170</v>
      </c>
      <c r="J46">
        <v>59383</v>
      </c>
      <c r="K46">
        <v>10583</v>
      </c>
      <c r="L46">
        <v>459622292</v>
      </c>
      <c r="M46" t="s">
        <v>492</v>
      </c>
      <c r="N46" t="s">
        <v>29</v>
      </c>
      <c r="O46" t="s">
        <v>1600</v>
      </c>
      <c r="P46" t="s">
        <v>1601</v>
      </c>
      <c r="Q46">
        <v>213</v>
      </c>
      <c r="R46" t="s">
        <v>23</v>
      </c>
      <c r="S46">
        <v>0.97</v>
      </c>
      <c r="T46" t="s">
        <v>17</v>
      </c>
      <c r="U46" t="s">
        <v>1570</v>
      </c>
      <c r="V46" t="s">
        <v>1043</v>
      </c>
      <c r="W46">
        <v>48800</v>
      </c>
      <c r="X46">
        <f>Final[[#This Row],[Variable Kosten]]*Final[[#This Row],[Menge ]]</f>
        <v>48800</v>
      </c>
    </row>
    <row r="47" spans="1:24" x14ac:dyDescent="0.25">
      <c r="A47" t="s">
        <v>3180</v>
      </c>
      <c r="B47" s="56">
        <v>44867</v>
      </c>
      <c r="C47">
        <v>127</v>
      </c>
      <c r="D47" t="s">
        <v>3165</v>
      </c>
      <c r="E47">
        <v>1</v>
      </c>
      <c r="F47">
        <v>25000</v>
      </c>
      <c r="G47" t="s">
        <v>23</v>
      </c>
      <c r="H47">
        <v>25000</v>
      </c>
      <c r="I47">
        <v>24250</v>
      </c>
      <c r="J47">
        <v>24463</v>
      </c>
      <c r="K47">
        <v>4463</v>
      </c>
      <c r="L47">
        <v>459622292</v>
      </c>
      <c r="M47" t="s">
        <v>492</v>
      </c>
      <c r="N47" t="s">
        <v>29</v>
      </c>
      <c r="O47" t="s">
        <v>1600</v>
      </c>
      <c r="P47" t="s">
        <v>1601</v>
      </c>
      <c r="Q47">
        <v>213</v>
      </c>
      <c r="R47" t="s">
        <v>23</v>
      </c>
      <c r="S47">
        <v>0.97</v>
      </c>
      <c r="T47" t="s">
        <v>17</v>
      </c>
      <c r="U47" t="s">
        <v>1058</v>
      </c>
      <c r="V47" t="s">
        <v>1057</v>
      </c>
      <c r="W47">
        <v>20000</v>
      </c>
      <c r="X47">
        <f>Final[[#This Row],[Variable Kosten]]*Final[[#This Row],[Menge ]]</f>
        <v>20000</v>
      </c>
    </row>
    <row r="48" spans="1:24" x14ac:dyDescent="0.25">
      <c r="A48" t="s">
        <v>3181</v>
      </c>
      <c r="B48" s="56">
        <v>44805</v>
      </c>
      <c r="C48">
        <v>128</v>
      </c>
      <c r="D48" t="s">
        <v>3167</v>
      </c>
      <c r="E48">
        <v>1</v>
      </c>
      <c r="F48">
        <v>52000</v>
      </c>
      <c r="G48" t="s">
        <v>23</v>
      </c>
      <c r="H48">
        <v>52000</v>
      </c>
      <c r="I48">
        <v>52000</v>
      </c>
      <c r="J48">
        <v>52212</v>
      </c>
      <c r="K48">
        <v>10612</v>
      </c>
      <c r="L48">
        <v>603635648</v>
      </c>
      <c r="M48" t="s">
        <v>680</v>
      </c>
      <c r="N48" t="s">
        <v>39</v>
      </c>
      <c r="O48" t="s">
        <v>1598</v>
      </c>
      <c r="P48" t="s">
        <v>1599</v>
      </c>
      <c r="Q48">
        <v>212</v>
      </c>
      <c r="R48" t="s">
        <v>23</v>
      </c>
      <c r="S48">
        <v>1</v>
      </c>
      <c r="T48" t="s">
        <v>637</v>
      </c>
      <c r="U48" t="s">
        <v>1039</v>
      </c>
      <c r="V48" t="s">
        <v>1040</v>
      </c>
      <c r="W48">
        <v>41600</v>
      </c>
      <c r="X48">
        <f>Final[[#This Row],[Variable Kosten]]*Final[[#This Row],[Menge ]]</f>
        <v>41600</v>
      </c>
    </row>
    <row r="49" spans="1:24" x14ac:dyDescent="0.25">
      <c r="A49" t="s">
        <v>1085</v>
      </c>
      <c r="B49" s="56">
        <v>44889</v>
      </c>
      <c r="C49">
        <v>128</v>
      </c>
      <c r="D49" t="s">
        <v>1585</v>
      </c>
      <c r="E49">
        <v>1</v>
      </c>
      <c r="F49">
        <v>79000</v>
      </c>
      <c r="G49" t="s">
        <v>23</v>
      </c>
      <c r="H49">
        <v>79000</v>
      </c>
      <c r="I49">
        <v>79000</v>
      </c>
      <c r="J49">
        <v>79212</v>
      </c>
      <c r="K49">
        <v>16012</v>
      </c>
      <c r="L49">
        <v>603635648</v>
      </c>
      <c r="M49" t="s">
        <v>680</v>
      </c>
      <c r="N49" t="s">
        <v>39</v>
      </c>
      <c r="O49" t="s">
        <v>1598</v>
      </c>
      <c r="P49" t="s">
        <v>1599</v>
      </c>
      <c r="Q49">
        <v>212</v>
      </c>
      <c r="R49" t="s">
        <v>23</v>
      </c>
      <c r="S49">
        <v>1</v>
      </c>
      <c r="T49" t="s">
        <v>637</v>
      </c>
      <c r="U49" t="s">
        <v>1571</v>
      </c>
      <c r="V49" t="s">
        <v>1043</v>
      </c>
      <c r="W49">
        <v>63200</v>
      </c>
      <c r="X49">
        <f>Final[[#This Row],[Variable Kosten]]*Final[[#This Row],[Menge ]]</f>
        <v>63200</v>
      </c>
    </row>
    <row r="50" spans="1:24" x14ac:dyDescent="0.25">
      <c r="A50" t="s">
        <v>3182</v>
      </c>
      <c r="B50" s="56">
        <v>44845</v>
      </c>
      <c r="C50">
        <v>129</v>
      </c>
      <c r="D50" t="s">
        <v>3141</v>
      </c>
      <c r="E50">
        <v>1</v>
      </c>
      <c r="F50">
        <v>40000</v>
      </c>
      <c r="G50" t="s">
        <v>23</v>
      </c>
      <c r="H50">
        <v>40000</v>
      </c>
      <c r="I50">
        <v>38800</v>
      </c>
      <c r="J50">
        <v>39053</v>
      </c>
      <c r="K50">
        <v>7053</v>
      </c>
      <c r="L50">
        <v>544489025</v>
      </c>
      <c r="M50" t="s">
        <v>131</v>
      </c>
      <c r="N50" t="s">
        <v>31</v>
      </c>
      <c r="O50" t="s">
        <v>32</v>
      </c>
      <c r="P50" t="s">
        <v>33</v>
      </c>
      <c r="Q50">
        <v>253</v>
      </c>
      <c r="R50" t="s">
        <v>23</v>
      </c>
      <c r="S50">
        <v>0.97</v>
      </c>
      <c r="T50" t="s">
        <v>17</v>
      </c>
      <c r="U50" t="s">
        <v>1041</v>
      </c>
      <c r="V50" t="s">
        <v>1040</v>
      </c>
      <c r="W50">
        <v>32000</v>
      </c>
      <c r="X50">
        <f>Final[[#This Row],[Variable Kosten]]*Final[[#This Row],[Menge ]]</f>
        <v>32000</v>
      </c>
    </row>
    <row r="51" spans="1:24" x14ac:dyDescent="0.25">
      <c r="A51" t="s">
        <v>1086</v>
      </c>
      <c r="B51" s="56">
        <v>44700</v>
      </c>
      <c r="C51">
        <v>129</v>
      </c>
      <c r="D51" t="s">
        <v>1586</v>
      </c>
      <c r="E51">
        <v>1</v>
      </c>
      <c r="F51">
        <v>32000</v>
      </c>
      <c r="G51" t="s">
        <v>23</v>
      </c>
      <c r="H51">
        <v>32000</v>
      </c>
      <c r="I51">
        <v>31040</v>
      </c>
      <c r="J51">
        <v>31293</v>
      </c>
      <c r="K51">
        <v>5693</v>
      </c>
      <c r="L51">
        <v>544489025</v>
      </c>
      <c r="M51" t="s">
        <v>131</v>
      </c>
      <c r="N51" t="s">
        <v>31</v>
      </c>
      <c r="O51" t="s">
        <v>32</v>
      </c>
      <c r="P51" t="s">
        <v>33</v>
      </c>
      <c r="Q51">
        <v>253</v>
      </c>
      <c r="R51" t="s">
        <v>23</v>
      </c>
      <c r="S51">
        <v>0.97</v>
      </c>
      <c r="T51" t="s">
        <v>17</v>
      </c>
      <c r="U51" t="s">
        <v>1572</v>
      </c>
      <c r="V51" t="s">
        <v>1045</v>
      </c>
      <c r="W51">
        <v>25600</v>
      </c>
      <c r="X51">
        <f>Final[[#This Row],[Variable Kosten]]*Final[[#This Row],[Menge ]]</f>
        <v>25600</v>
      </c>
    </row>
    <row r="52" spans="1:24" x14ac:dyDescent="0.25">
      <c r="A52" t="s">
        <v>3183</v>
      </c>
      <c r="B52" s="56">
        <v>44909</v>
      </c>
      <c r="C52">
        <v>130</v>
      </c>
      <c r="D52" t="s">
        <v>3143</v>
      </c>
      <c r="E52">
        <v>1</v>
      </c>
      <c r="F52">
        <v>668915</v>
      </c>
      <c r="G52" t="s">
        <v>37</v>
      </c>
      <c r="H52">
        <v>63124.840752309683</v>
      </c>
      <c r="I52">
        <v>64387.337567355877</v>
      </c>
      <c r="J52">
        <v>64909.337567355877</v>
      </c>
      <c r="K52">
        <v>12909.337567355877</v>
      </c>
      <c r="L52">
        <v>434406991</v>
      </c>
      <c r="M52" t="s">
        <v>659</v>
      </c>
      <c r="N52" t="s">
        <v>35</v>
      </c>
      <c r="O52" t="s">
        <v>36</v>
      </c>
      <c r="P52" t="s">
        <v>26</v>
      </c>
      <c r="Q52">
        <v>522</v>
      </c>
      <c r="R52" t="s">
        <v>37</v>
      </c>
      <c r="S52">
        <v>1.02</v>
      </c>
      <c r="T52" t="s">
        <v>637</v>
      </c>
      <c r="U52" t="s">
        <v>1042</v>
      </c>
      <c r="V52" t="s">
        <v>1043</v>
      </c>
      <c r="W52">
        <v>52000</v>
      </c>
      <c r="X52">
        <f>Final[[#This Row],[Variable Kosten]]*Final[[#This Row],[Menge ]]</f>
        <v>52000</v>
      </c>
    </row>
    <row r="53" spans="1:24" x14ac:dyDescent="0.25">
      <c r="A53" t="s">
        <v>3184</v>
      </c>
      <c r="B53" s="56">
        <v>44854</v>
      </c>
      <c r="C53">
        <v>131</v>
      </c>
      <c r="D53" t="s">
        <v>3145</v>
      </c>
      <c r="E53">
        <v>1</v>
      </c>
      <c r="F53">
        <v>491578.8</v>
      </c>
      <c r="G53" t="s">
        <v>60</v>
      </c>
      <c r="H53">
        <v>70021.480257535179</v>
      </c>
      <c r="I53">
        <v>74712.919434790034</v>
      </c>
      <c r="J53">
        <v>76861.919434790034</v>
      </c>
      <c r="K53">
        <v>22461.919434790034</v>
      </c>
      <c r="L53">
        <v>118360029</v>
      </c>
      <c r="M53" t="s">
        <v>530</v>
      </c>
      <c r="N53" t="s">
        <v>59</v>
      </c>
      <c r="O53" t="s">
        <v>1604</v>
      </c>
      <c r="P53" t="s">
        <v>1605</v>
      </c>
      <c r="Q53">
        <v>2149</v>
      </c>
      <c r="R53" t="s">
        <v>60</v>
      </c>
      <c r="S53">
        <v>1.0669999999999999</v>
      </c>
      <c r="T53" t="s">
        <v>17</v>
      </c>
      <c r="U53" t="s">
        <v>1044</v>
      </c>
      <c r="V53" t="s">
        <v>1043</v>
      </c>
      <c r="W53">
        <v>54400</v>
      </c>
      <c r="X53">
        <f>Final[[#This Row],[Variable Kosten]]*Final[[#This Row],[Menge ]]</f>
        <v>54400</v>
      </c>
    </row>
    <row r="54" spans="1:24" x14ac:dyDescent="0.25">
      <c r="A54" t="s">
        <v>3185</v>
      </c>
      <c r="B54" s="56">
        <v>44854</v>
      </c>
      <c r="C54">
        <v>132</v>
      </c>
      <c r="D54" t="s">
        <v>3147</v>
      </c>
      <c r="E54">
        <v>1</v>
      </c>
      <c r="F54">
        <v>308730</v>
      </c>
      <c r="G54" t="s">
        <v>37</v>
      </c>
      <c r="H54">
        <v>29057.761630916637</v>
      </c>
      <c r="I54">
        <v>28749.74935762892</v>
      </c>
      <c r="J54">
        <v>29274.74935762892</v>
      </c>
      <c r="K54">
        <v>5274.7493576289198</v>
      </c>
      <c r="L54">
        <v>353176377</v>
      </c>
      <c r="M54" t="s">
        <v>553</v>
      </c>
      <c r="N54" t="s">
        <v>35</v>
      </c>
      <c r="O54" t="s">
        <v>36</v>
      </c>
      <c r="P54" t="s">
        <v>26</v>
      </c>
      <c r="Q54">
        <v>525</v>
      </c>
      <c r="R54" t="s">
        <v>37</v>
      </c>
      <c r="S54">
        <v>0.98939999999999995</v>
      </c>
      <c r="T54" t="s">
        <v>17</v>
      </c>
      <c r="U54" t="s">
        <v>724</v>
      </c>
      <c r="V54" t="s">
        <v>1045</v>
      </c>
      <c r="W54">
        <v>24000</v>
      </c>
      <c r="X54">
        <f>Final[[#This Row],[Variable Kosten]]*Final[[#This Row],[Menge ]]</f>
        <v>24000</v>
      </c>
    </row>
    <row r="55" spans="1:24" x14ac:dyDescent="0.25">
      <c r="A55" t="s">
        <v>1087</v>
      </c>
      <c r="B55" s="56">
        <v>44610</v>
      </c>
      <c r="C55">
        <v>133</v>
      </c>
      <c r="D55" t="s">
        <v>1587</v>
      </c>
      <c r="E55">
        <v>1</v>
      </c>
      <c r="F55">
        <v>27000</v>
      </c>
      <c r="G55" t="s">
        <v>23</v>
      </c>
      <c r="H55">
        <v>27000</v>
      </c>
      <c r="I55">
        <v>27540</v>
      </c>
      <c r="J55">
        <v>27753</v>
      </c>
      <c r="K55">
        <v>6153</v>
      </c>
      <c r="L55">
        <v>836157394</v>
      </c>
      <c r="M55" t="s">
        <v>1567</v>
      </c>
      <c r="N55" t="s">
        <v>1566</v>
      </c>
      <c r="O55" t="s">
        <v>1596</v>
      </c>
      <c r="P55" t="s">
        <v>1597</v>
      </c>
      <c r="Q55">
        <v>213</v>
      </c>
      <c r="R55" t="s">
        <v>23</v>
      </c>
      <c r="S55">
        <v>1.02</v>
      </c>
      <c r="T55" t="s">
        <v>637</v>
      </c>
      <c r="U55" t="s">
        <v>1573</v>
      </c>
      <c r="V55" t="s">
        <v>1045</v>
      </c>
      <c r="W55">
        <v>21600</v>
      </c>
      <c r="X55">
        <f>Final[[#This Row],[Variable Kosten]]*Final[[#This Row],[Menge ]]</f>
        <v>21600</v>
      </c>
    </row>
    <row r="56" spans="1:24" x14ac:dyDescent="0.25">
      <c r="A56" t="s">
        <v>3186</v>
      </c>
      <c r="B56" s="56">
        <v>44822</v>
      </c>
      <c r="C56">
        <v>134</v>
      </c>
      <c r="D56" t="s">
        <v>3149</v>
      </c>
      <c r="E56">
        <v>1</v>
      </c>
      <c r="F56">
        <v>28000</v>
      </c>
      <c r="G56" t="s">
        <v>23</v>
      </c>
      <c r="H56">
        <v>28000</v>
      </c>
      <c r="I56">
        <v>27160</v>
      </c>
      <c r="J56">
        <v>27370</v>
      </c>
      <c r="K56">
        <v>4970</v>
      </c>
      <c r="L56">
        <v>836535966</v>
      </c>
      <c r="M56" t="s">
        <v>565</v>
      </c>
      <c r="N56" t="s">
        <v>39</v>
      </c>
      <c r="O56" t="s">
        <v>1598</v>
      </c>
      <c r="P56" t="s">
        <v>1599</v>
      </c>
      <c r="Q56">
        <v>210</v>
      </c>
      <c r="R56" t="s">
        <v>23</v>
      </c>
      <c r="S56">
        <v>0.97</v>
      </c>
      <c r="T56" t="s">
        <v>17</v>
      </c>
      <c r="U56" t="s">
        <v>1046</v>
      </c>
      <c r="V56" t="s">
        <v>1045</v>
      </c>
      <c r="W56">
        <v>22400</v>
      </c>
      <c r="X56">
        <f>Final[[#This Row],[Variable Kosten]]*Final[[#This Row],[Menge ]]</f>
        <v>22400</v>
      </c>
    </row>
    <row r="57" spans="1:24" x14ac:dyDescent="0.25">
      <c r="A57" t="s">
        <v>1088</v>
      </c>
      <c r="B57" s="56">
        <v>44598</v>
      </c>
      <c r="C57">
        <v>134</v>
      </c>
      <c r="D57" t="s">
        <v>1588</v>
      </c>
      <c r="E57">
        <v>1</v>
      </c>
      <c r="F57">
        <v>33000</v>
      </c>
      <c r="G57" t="s">
        <v>23</v>
      </c>
      <c r="H57">
        <v>33000</v>
      </c>
      <c r="I57">
        <v>32010</v>
      </c>
      <c r="J57">
        <v>32220</v>
      </c>
      <c r="K57">
        <v>5820</v>
      </c>
      <c r="L57">
        <v>836535966</v>
      </c>
      <c r="M57" t="s">
        <v>565</v>
      </c>
      <c r="N57" t="s">
        <v>39</v>
      </c>
      <c r="O57" t="s">
        <v>1598</v>
      </c>
      <c r="P57" t="s">
        <v>1599</v>
      </c>
      <c r="Q57">
        <v>210</v>
      </c>
      <c r="R57" t="s">
        <v>23</v>
      </c>
      <c r="S57">
        <v>0.97</v>
      </c>
      <c r="T57" t="s">
        <v>17</v>
      </c>
      <c r="U57" t="s">
        <v>1574</v>
      </c>
      <c r="V57" t="s">
        <v>1048</v>
      </c>
      <c r="W57">
        <v>26400</v>
      </c>
      <c r="X57">
        <f>Final[[#This Row],[Variable Kosten]]*Final[[#This Row],[Menge ]]</f>
        <v>26400</v>
      </c>
    </row>
    <row r="58" spans="1:24" x14ac:dyDescent="0.25">
      <c r="A58" t="s">
        <v>3187</v>
      </c>
      <c r="B58" s="56">
        <v>44843</v>
      </c>
      <c r="C58">
        <v>135</v>
      </c>
      <c r="D58" t="s">
        <v>3151</v>
      </c>
      <c r="E58">
        <v>1</v>
      </c>
      <c r="F58">
        <v>36000</v>
      </c>
      <c r="G58" t="s">
        <v>23</v>
      </c>
      <c r="H58">
        <v>36000</v>
      </c>
      <c r="I58">
        <v>34920</v>
      </c>
      <c r="J58">
        <v>35021</v>
      </c>
      <c r="K58">
        <v>6221</v>
      </c>
      <c r="L58">
        <v>435829370</v>
      </c>
      <c r="M58" t="s">
        <v>541</v>
      </c>
      <c r="N58" t="s">
        <v>20</v>
      </c>
      <c r="O58" t="s">
        <v>21</v>
      </c>
      <c r="P58" t="s">
        <v>22</v>
      </c>
      <c r="Q58">
        <v>101</v>
      </c>
      <c r="R58" t="s">
        <v>23</v>
      </c>
      <c r="S58">
        <v>0.97</v>
      </c>
      <c r="T58" t="s">
        <v>17</v>
      </c>
      <c r="U58" t="s">
        <v>1047</v>
      </c>
      <c r="V58" t="s">
        <v>1048</v>
      </c>
      <c r="W58">
        <v>28800</v>
      </c>
      <c r="X58">
        <f>Final[[#This Row],[Variable Kosten]]*Final[[#This Row],[Menge ]]</f>
        <v>28800</v>
      </c>
    </row>
    <row r="59" spans="1:24" x14ac:dyDescent="0.25">
      <c r="A59" t="s">
        <v>1089</v>
      </c>
      <c r="B59" s="56">
        <v>44890</v>
      </c>
      <c r="C59">
        <v>135</v>
      </c>
      <c r="D59" t="s">
        <v>1589</v>
      </c>
      <c r="E59">
        <v>1</v>
      </c>
      <c r="F59">
        <v>27000</v>
      </c>
      <c r="G59" t="s">
        <v>23</v>
      </c>
      <c r="H59">
        <v>27000</v>
      </c>
      <c r="I59">
        <v>26190</v>
      </c>
      <c r="J59">
        <v>26291</v>
      </c>
      <c r="K59">
        <v>4691</v>
      </c>
      <c r="L59">
        <v>435829370</v>
      </c>
      <c r="M59" t="s">
        <v>541</v>
      </c>
      <c r="N59" t="s">
        <v>20</v>
      </c>
      <c r="O59" t="s">
        <v>21</v>
      </c>
      <c r="P59" t="s">
        <v>22</v>
      </c>
      <c r="Q59">
        <v>101</v>
      </c>
      <c r="R59" t="s">
        <v>23</v>
      </c>
      <c r="S59">
        <v>0.97</v>
      </c>
      <c r="T59" t="s">
        <v>17</v>
      </c>
      <c r="U59" t="s">
        <v>1575</v>
      </c>
      <c r="V59" t="s">
        <v>1048</v>
      </c>
      <c r="W59">
        <v>21600</v>
      </c>
      <c r="X59">
        <f>Final[[#This Row],[Variable Kosten]]*Final[[#This Row],[Menge ]]</f>
        <v>21600</v>
      </c>
    </row>
    <row r="60" spans="1:24" x14ac:dyDescent="0.25">
      <c r="A60" t="s">
        <v>3188</v>
      </c>
      <c r="B60" s="56">
        <v>44670</v>
      </c>
      <c r="C60">
        <v>136</v>
      </c>
      <c r="D60" t="s">
        <v>3153</v>
      </c>
      <c r="E60">
        <v>1</v>
      </c>
      <c r="F60">
        <v>209643.9</v>
      </c>
      <c r="G60" t="s">
        <v>60</v>
      </c>
      <c r="H60">
        <v>29836.177328684265</v>
      </c>
      <c r="I60">
        <v>31835.201209706109</v>
      </c>
      <c r="J60">
        <v>34023.201209706109</v>
      </c>
      <c r="K60">
        <v>10823.201209706109</v>
      </c>
      <c r="L60">
        <v>628996115</v>
      </c>
      <c r="M60" t="s">
        <v>458</v>
      </c>
      <c r="N60" t="s">
        <v>59</v>
      </c>
      <c r="O60" t="s">
        <v>1604</v>
      </c>
      <c r="P60" t="s">
        <v>1605</v>
      </c>
      <c r="Q60">
        <v>2188</v>
      </c>
      <c r="R60" t="s">
        <v>60</v>
      </c>
      <c r="S60">
        <v>1.0669999999999999</v>
      </c>
      <c r="T60" t="s">
        <v>17</v>
      </c>
      <c r="U60" t="s">
        <v>1049</v>
      </c>
      <c r="V60" t="s">
        <v>1048</v>
      </c>
      <c r="W60">
        <v>23200</v>
      </c>
      <c r="X60">
        <f>Final[[#This Row],[Variable Kosten]]*Final[[#This Row],[Menge ]]</f>
        <v>23200</v>
      </c>
    </row>
    <row r="61" spans="1:24" x14ac:dyDescent="0.25">
      <c r="A61" t="s">
        <v>3189</v>
      </c>
      <c r="B61" s="56">
        <v>44764</v>
      </c>
      <c r="C61">
        <v>137</v>
      </c>
      <c r="D61" t="s">
        <v>3155</v>
      </c>
      <c r="E61">
        <v>1</v>
      </c>
      <c r="F61">
        <v>578328</v>
      </c>
      <c r="G61" t="s">
        <v>60</v>
      </c>
      <c r="H61">
        <v>82800.446697019157</v>
      </c>
      <c r="I61">
        <v>88348.076625719434</v>
      </c>
      <c r="J61">
        <v>90386.076625719434</v>
      </c>
      <c r="K61">
        <v>26386.076625719434</v>
      </c>
      <c r="L61">
        <v>183331815</v>
      </c>
      <c r="M61" t="s">
        <v>303</v>
      </c>
      <c r="N61" t="s">
        <v>59</v>
      </c>
      <c r="O61" t="s">
        <v>1604</v>
      </c>
      <c r="P61" t="s">
        <v>1605</v>
      </c>
      <c r="Q61">
        <v>2038</v>
      </c>
      <c r="R61" t="s">
        <v>60</v>
      </c>
      <c r="S61">
        <v>1.0669999999999999</v>
      </c>
      <c r="T61" t="s">
        <v>17</v>
      </c>
      <c r="U61" t="s">
        <v>1050</v>
      </c>
      <c r="V61" t="s">
        <v>1051</v>
      </c>
      <c r="W61">
        <v>64000</v>
      </c>
      <c r="X61">
        <f>Final[[#This Row],[Variable Kosten]]*Final[[#This Row],[Menge ]]</f>
        <v>64000</v>
      </c>
    </row>
    <row r="62" spans="1:24" x14ac:dyDescent="0.25">
      <c r="A62" t="s">
        <v>3190</v>
      </c>
      <c r="B62" s="56">
        <v>44881</v>
      </c>
      <c r="C62">
        <v>138</v>
      </c>
      <c r="D62" t="s">
        <v>3157</v>
      </c>
      <c r="E62">
        <v>1</v>
      </c>
      <c r="F62">
        <v>55732.6</v>
      </c>
      <c r="G62" t="s">
        <v>16</v>
      </c>
      <c r="H62">
        <v>53124.201696692406</v>
      </c>
      <c r="I62">
        <v>56683.523210370797</v>
      </c>
      <c r="J62">
        <v>57921.523210370797</v>
      </c>
      <c r="K62">
        <v>18721.523210370797</v>
      </c>
      <c r="L62">
        <v>722512394</v>
      </c>
      <c r="M62" t="s">
        <v>423</v>
      </c>
      <c r="N62" t="s">
        <v>13</v>
      </c>
      <c r="O62" t="s">
        <v>14</v>
      </c>
      <c r="P62" t="s">
        <v>15</v>
      </c>
      <c r="Q62">
        <v>1238</v>
      </c>
      <c r="R62" t="s">
        <v>16</v>
      </c>
      <c r="S62">
        <v>1.0669999999999999</v>
      </c>
      <c r="T62" t="s">
        <v>17</v>
      </c>
      <c r="U62" t="s">
        <v>1052</v>
      </c>
      <c r="V62" t="s">
        <v>1051</v>
      </c>
      <c r="W62">
        <v>39200</v>
      </c>
      <c r="X62">
        <f>Final[[#This Row],[Variable Kosten]]*Final[[#This Row],[Menge ]]</f>
        <v>39200</v>
      </c>
    </row>
    <row r="63" spans="1:24" x14ac:dyDescent="0.25">
      <c r="A63" t="s">
        <v>3191</v>
      </c>
      <c r="B63" s="56">
        <v>44817</v>
      </c>
      <c r="C63">
        <v>139</v>
      </c>
      <c r="D63" t="s">
        <v>3159</v>
      </c>
      <c r="E63">
        <v>1</v>
      </c>
      <c r="F63">
        <v>39000</v>
      </c>
      <c r="G63" t="s">
        <v>23</v>
      </c>
      <c r="H63">
        <v>39000</v>
      </c>
      <c r="I63">
        <v>37830</v>
      </c>
      <c r="J63">
        <v>38099</v>
      </c>
      <c r="K63">
        <v>6899</v>
      </c>
      <c r="L63">
        <v>935667494</v>
      </c>
      <c r="M63" t="s">
        <v>327</v>
      </c>
      <c r="N63" t="s">
        <v>31</v>
      </c>
      <c r="O63" t="s">
        <v>32</v>
      </c>
      <c r="P63" t="s">
        <v>33</v>
      </c>
      <c r="Q63">
        <v>269</v>
      </c>
      <c r="R63" t="s">
        <v>23</v>
      </c>
      <c r="S63">
        <v>0.97</v>
      </c>
      <c r="T63" t="s">
        <v>17</v>
      </c>
      <c r="U63" t="s">
        <v>1053</v>
      </c>
      <c r="V63" t="s">
        <v>1054</v>
      </c>
      <c r="W63">
        <v>31200</v>
      </c>
      <c r="X63">
        <f>Final[[#This Row],[Variable Kosten]]*Final[[#This Row],[Menge ]]</f>
        <v>31200</v>
      </c>
    </row>
    <row r="64" spans="1:24" x14ac:dyDescent="0.25">
      <c r="A64" t="s">
        <v>1090</v>
      </c>
      <c r="B64" s="56">
        <v>44914</v>
      </c>
      <c r="C64">
        <v>139</v>
      </c>
      <c r="D64" t="s">
        <v>1590</v>
      </c>
      <c r="E64">
        <v>1</v>
      </c>
      <c r="F64">
        <v>81000</v>
      </c>
      <c r="G64" t="s">
        <v>23</v>
      </c>
      <c r="H64">
        <v>81000</v>
      </c>
      <c r="I64">
        <v>78570</v>
      </c>
      <c r="J64">
        <v>78839</v>
      </c>
      <c r="K64">
        <v>14039</v>
      </c>
      <c r="L64">
        <v>935667494</v>
      </c>
      <c r="M64" t="s">
        <v>327</v>
      </c>
      <c r="N64" t="s">
        <v>31</v>
      </c>
      <c r="O64" t="s">
        <v>32</v>
      </c>
      <c r="P64" t="s">
        <v>33</v>
      </c>
      <c r="Q64">
        <v>269</v>
      </c>
      <c r="R64" t="s">
        <v>23</v>
      </c>
      <c r="S64">
        <v>0.97</v>
      </c>
      <c r="T64" t="s">
        <v>17</v>
      </c>
      <c r="U64" t="s">
        <v>1576</v>
      </c>
      <c r="V64" t="s">
        <v>1051</v>
      </c>
      <c r="W64">
        <v>64800</v>
      </c>
      <c r="X64">
        <f>Final[[#This Row],[Variable Kosten]]*Final[[#This Row],[Menge ]]</f>
        <v>64800</v>
      </c>
    </row>
    <row r="65" spans="1:24" x14ac:dyDescent="0.25">
      <c r="A65" t="s">
        <v>3192</v>
      </c>
      <c r="B65" s="56">
        <v>44791</v>
      </c>
      <c r="C65">
        <v>140</v>
      </c>
      <c r="D65" t="s">
        <v>3161</v>
      </c>
      <c r="E65">
        <v>1</v>
      </c>
      <c r="F65">
        <v>46000</v>
      </c>
      <c r="G65" t="s">
        <v>23</v>
      </c>
      <c r="H65">
        <v>46000</v>
      </c>
      <c r="I65">
        <v>44620</v>
      </c>
      <c r="J65">
        <v>44720</v>
      </c>
      <c r="K65">
        <v>7920</v>
      </c>
      <c r="L65">
        <v>304625985</v>
      </c>
      <c r="M65" t="s">
        <v>41</v>
      </c>
      <c r="N65" t="s">
        <v>20</v>
      </c>
      <c r="O65" t="s">
        <v>21</v>
      </c>
      <c r="P65" t="s">
        <v>22</v>
      </c>
      <c r="Q65">
        <v>100</v>
      </c>
      <c r="R65" t="s">
        <v>23</v>
      </c>
      <c r="S65">
        <v>0.97</v>
      </c>
      <c r="T65" t="s">
        <v>17</v>
      </c>
      <c r="U65" t="s">
        <v>1055</v>
      </c>
      <c r="V65" t="s">
        <v>1054</v>
      </c>
      <c r="W65">
        <v>36800</v>
      </c>
      <c r="X65">
        <f>Final[[#This Row],[Variable Kosten]]*Final[[#This Row],[Menge ]]</f>
        <v>36800</v>
      </c>
    </row>
    <row r="66" spans="1:24" x14ac:dyDescent="0.25">
      <c r="A66" t="s">
        <v>1091</v>
      </c>
      <c r="B66" s="56">
        <v>44844</v>
      </c>
      <c r="C66">
        <v>140</v>
      </c>
      <c r="D66" t="s">
        <v>1591</v>
      </c>
      <c r="E66">
        <v>1</v>
      </c>
      <c r="F66">
        <v>50000</v>
      </c>
      <c r="G66" t="s">
        <v>23</v>
      </c>
      <c r="H66">
        <v>50000</v>
      </c>
      <c r="I66">
        <v>48500</v>
      </c>
      <c r="J66">
        <v>48600</v>
      </c>
      <c r="K66">
        <v>8600</v>
      </c>
      <c r="L66">
        <v>304625985</v>
      </c>
      <c r="M66" t="s">
        <v>41</v>
      </c>
      <c r="N66" t="s">
        <v>20</v>
      </c>
      <c r="O66" t="s">
        <v>21</v>
      </c>
      <c r="P66" t="s">
        <v>22</v>
      </c>
      <c r="Q66">
        <v>100</v>
      </c>
      <c r="R66" t="s">
        <v>23</v>
      </c>
      <c r="S66">
        <v>0.97</v>
      </c>
      <c r="T66" t="s">
        <v>17</v>
      </c>
      <c r="U66" t="s">
        <v>1577</v>
      </c>
      <c r="V66" t="s">
        <v>1051</v>
      </c>
      <c r="W66">
        <v>40000</v>
      </c>
      <c r="X66">
        <f>Final[[#This Row],[Variable Kosten]]*Final[[#This Row],[Menge ]]</f>
        <v>40000</v>
      </c>
    </row>
    <row r="67" spans="1:24" x14ac:dyDescent="0.25">
      <c r="A67" t="s">
        <v>3193</v>
      </c>
      <c r="B67" s="56">
        <v>44806</v>
      </c>
      <c r="C67">
        <v>141</v>
      </c>
      <c r="D67" t="s">
        <v>3163</v>
      </c>
      <c r="E67">
        <v>1</v>
      </c>
      <c r="F67">
        <v>20000</v>
      </c>
      <c r="G67" t="s">
        <v>23</v>
      </c>
      <c r="H67">
        <v>20000</v>
      </c>
      <c r="I67">
        <v>20000</v>
      </c>
      <c r="J67">
        <v>20107</v>
      </c>
      <c r="K67">
        <v>4107</v>
      </c>
      <c r="L67">
        <v>656162293</v>
      </c>
      <c r="M67" t="s">
        <v>674</v>
      </c>
      <c r="N67" t="s">
        <v>20</v>
      </c>
      <c r="O67" t="s">
        <v>21</v>
      </c>
      <c r="P67" t="s">
        <v>22</v>
      </c>
      <c r="Q67">
        <v>107</v>
      </c>
      <c r="R67" t="s">
        <v>23</v>
      </c>
      <c r="S67">
        <v>1</v>
      </c>
      <c r="T67" t="s">
        <v>637</v>
      </c>
      <c r="U67" t="s">
        <v>1056</v>
      </c>
      <c r="V67" t="s">
        <v>1057</v>
      </c>
      <c r="W67">
        <v>16000</v>
      </c>
      <c r="X67">
        <f>Final[[#This Row],[Variable Kosten]]*Final[[#This Row],[Menge ]]</f>
        <v>16000</v>
      </c>
    </row>
    <row r="68" spans="1:24" x14ac:dyDescent="0.25">
      <c r="A68" t="s">
        <v>1092</v>
      </c>
      <c r="B68" s="56">
        <v>44876</v>
      </c>
      <c r="C68">
        <v>141</v>
      </c>
      <c r="D68" t="s">
        <v>1592</v>
      </c>
      <c r="E68">
        <v>1</v>
      </c>
      <c r="F68">
        <v>37000</v>
      </c>
      <c r="G68" t="s">
        <v>23</v>
      </c>
      <c r="H68">
        <v>37000</v>
      </c>
      <c r="I68">
        <v>37000</v>
      </c>
      <c r="J68">
        <v>37107</v>
      </c>
      <c r="K68">
        <v>7507</v>
      </c>
      <c r="L68">
        <v>656162293</v>
      </c>
      <c r="M68" t="s">
        <v>674</v>
      </c>
      <c r="N68" t="s">
        <v>20</v>
      </c>
      <c r="O68" t="s">
        <v>21</v>
      </c>
      <c r="P68" t="s">
        <v>22</v>
      </c>
      <c r="Q68">
        <v>107</v>
      </c>
      <c r="R68" t="s">
        <v>23</v>
      </c>
      <c r="S68">
        <v>1</v>
      </c>
      <c r="T68" t="s">
        <v>637</v>
      </c>
      <c r="U68" t="s">
        <v>1578</v>
      </c>
      <c r="V68" t="s">
        <v>1054</v>
      </c>
      <c r="W68">
        <v>29600</v>
      </c>
      <c r="X68">
        <f>Final[[#This Row],[Variable Kosten]]*Final[[#This Row],[Menge ]]</f>
        <v>29600</v>
      </c>
    </row>
    <row r="69" spans="1:24" x14ac:dyDescent="0.25">
      <c r="A69" t="s">
        <v>3194</v>
      </c>
      <c r="B69" s="56">
        <v>44825</v>
      </c>
      <c r="C69">
        <v>142</v>
      </c>
      <c r="D69" t="s">
        <v>3163</v>
      </c>
      <c r="E69">
        <v>1</v>
      </c>
      <c r="F69">
        <v>91736</v>
      </c>
      <c r="G69" t="s">
        <v>46</v>
      </c>
      <c r="H69">
        <v>19158.3651817973</v>
      </c>
      <c r="I69">
        <v>18583.614226343379</v>
      </c>
      <c r="J69">
        <v>18685.614226343379</v>
      </c>
      <c r="K69">
        <v>2685.6142263433794</v>
      </c>
      <c r="L69">
        <v>409952210</v>
      </c>
      <c r="M69" t="s">
        <v>452</v>
      </c>
      <c r="N69" t="s">
        <v>43</v>
      </c>
      <c r="O69" t="s">
        <v>44</v>
      </c>
      <c r="P69" t="s">
        <v>45</v>
      </c>
      <c r="Q69">
        <v>102</v>
      </c>
      <c r="R69" t="s">
        <v>46</v>
      </c>
      <c r="S69">
        <v>0.97</v>
      </c>
      <c r="T69" t="s">
        <v>17</v>
      </c>
      <c r="U69" t="s">
        <v>1056</v>
      </c>
      <c r="V69" t="s">
        <v>1057</v>
      </c>
      <c r="W69">
        <v>16000</v>
      </c>
      <c r="X69">
        <f>Final[[#This Row],[Variable Kosten]]*Final[[#This Row],[Menge ]]</f>
        <v>16000</v>
      </c>
    </row>
    <row r="70" spans="1:24" x14ac:dyDescent="0.25">
      <c r="A70" t="s">
        <v>3195</v>
      </c>
      <c r="B70" s="56">
        <v>44732</v>
      </c>
      <c r="C70">
        <v>143</v>
      </c>
      <c r="D70" t="s">
        <v>3165</v>
      </c>
      <c r="E70">
        <v>1</v>
      </c>
      <c r="F70">
        <v>25000</v>
      </c>
      <c r="G70" t="s">
        <v>23</v>
      </c>
      <c r="H70">
        <v>25000</v>
      </c>
      <c r="I70">
        <v>24250</v>
      </c>
      <c r="J70">
        <v>24356</v>
      </c>
      <c r="K70">
        <v>4356</v>
      </c>
      <c r="L70">
        <v>789702184</v>
      </c>
      <c r="M70" t="s">
        <v>226</v>
      </c>
      <c r="N70" t="s">
        <v>20</v>
      </c>
      <c r="O70" t="s">
        <v>21</v>
      </c>
      <c r="P70" t="s">
        <v>22</v>
      </c>
      <c r="Q70">
        <v>106</v>
      </c>
      <c r="R70" t="s">
        <v>23</v>
      </c>
      <c r="S70">
        <v>0.97</v>
      </c>
      <c r="T70" t="s">
        <v>17</v>
      </c>
      <c r="U70" t="s">
        <v>1058</v>
      </c>
      <c r="V70" t="s">
        <v>1057</v>
      </c>
      <c r="W70">
        <v>20000</v>
      </c>
      <c r="X70">
        <f>Final[[#This Row],[Variable Kosten]]*Final[[#This Row],[Menge ]]</f>
        <v>20000</v>
      </c>
    </row>
    <row r="71" spans="1:24" x14ac:dyDescent="0.25">
      <c r="A71" t="s">
        <v>1093</v>
      </c>
      <c r="B71" s="56">
        <v>44631</v>
      </c>
      <c r="C71">
        <v>143</v>
      </c>
      <c r="D71" t="s">
        <v>1593</v>
      </c>
      <c r="E71">
        <v>1</v>
      </c>
      <c r="F71">
        <v>42000</v>
      </c>
      <c r="G71" t="s">
        <v>23</v>
      </c>
      <c r="H71">
        <v>42000</v>
      </c>
      <c r="I71">
        <v>40740</v>
      </c>
      <c r="J71">
        <v>40846</v>
      </c>
      <c r="K71">
        <v>7246</v>
      </c>
      <c r="L71">
        <v>789702184</v>
      </c>
      <c r="M71" t="s">
        <v>226</v>
      </c>
      <c r="N71" t="s">
        <v>20</v>
      </c>
      <c r="O71" t="s">
        <v>21</v>
      </c>
      <c r="P71" t="s">
        <v>22</v>
      </c>
      <c r="Q71">
        <v>106</v>
      </c>
      <c r="R71" t="s">
        <v>23</v>
      </c>
      <c r="S71">
        <v>0.97</v>
      </c>
      <c r="T71" t="s">
        <v>17</v>
      </c>
      <c r="U71" t="s">
        <v>1579</v>
      </c>
      <c r="V71" t="s">
        <v>1054</v>
      </c>
      <c r="W71">
        <v>33600</v>
      </c>
      <c r="X71">
        <f>Final[[#This Row],[Variable Kosten]]*Final[[#This Row],[Menge ]]</f>
        <v>33600</v>
      </c>
    </row>
    <row r="72" spans="1:24" x14ac:dyDescent="0.25">
      <c r="A72" t="s">
        <v>3196</v>
      </c>
      <c r="B72" s="56">
        <v>44633</v>
      </c>
      <c r="C72">
        <v>144</v>
      </c>
      <c r="D72" t="s">
        <v>3167</v>
      </c>
      <c r="E72">
        <v>1</v>
      </c>
      <c r="F72">
        <v>375913.2</v>
      </c>
      <c r="G72" t="s">
        <v>60</v>
      </c>
      <c r="H72">
        <v>53289.274474780985</v>
      </c>
      <c r="I72">
        <v>56859.65586459131</v>
      </c>
      <c r="J72">
        <v>59052.65586459131</v>
      </c>
      <c r="K72">
        <v>17452.65586459131</v>
      </c>
      <c r="L72">
        <v>779443554</v>
      </c>
      <c r="M72" t="s">
        <v>575</v>
      </c>
      <c r="N72" t="s">
        <v>59</v>
      </c>
      <c r="O72" t="s">
        <v>1604</v>
      </c>
      <c r="P72" t="s">
        <v>1605</v>
      </c>
      <c r="Q72">
        <v>2193</v>
      </c>
      <c r="R72" t="s">
        <v>60</v>
      </c>
      <c r="S72">
        <v>1.0669999999999999</v>
      </c>
      <c r="T72" t="s">
        <v>17</v>
      </c>
      <c r="U72" t="s">
        <v>1039</v>
      </c>
      <c r="V72" t="s">
        <v>1040</v>
      </c>
      <c r="W72">
        <v>41600</v>
      </c>
      <c r="X72">
        <f>Final[[#This Row],[Variable Kosten]]*Final[[#This Row],[Menge ]]</f>
        <v>41600</v>
      </c>
    </row>
    <row r="73" spans="1:24" x14ac:dyDescent="0.25">
      <c r="A73" t="s">
        <v>1094</v>
      </c>
      <c r="B73" s="56">
        <v>44820</v>
      </c>
      <c r="C73">
        <v>145</v>
      </c>
      <c r="D73" t="s">
        <v>1594</v>
      </c>
      <c r="E73">
        <v>1</v>
      </c>
      <c r="F73">
        <v>21000</v>
      </c>
      <c r="G73" t="s">
        <v>23</v>
      </c>
      <c r="H73">
        <v>21000</v>
      </c>
      <c r="I73">
        <v>20370</v>
      </c>
      <c r="J73">
        <v>20575</v>
      </c>
      <c r="K73">
        <v>3775</v>
      </c>
      <c r="L73">
        <v>192015643</v>
      </c>
      <c r="M73" t="s">
        <v>364</v>
      </c>
      <c r="N73" t="s">
        <v>29</v>
      </c>
      <c r="O73" t="s">
        <v>1600</v>
      </c>
      <c r="P73" t="s">
        <v>1601</v>
      </c>
      <c r="Q73">
        <v>205</v>
      </c>
      <c r="R73" t="s">
        <v>23</v>
      </c>
      <c r="S73">
        <v>0.97</v>
      </c>
      <c r="T73" t="s">
        <v>17</v>
      </c>
      <c r="U73" t="s">
        <v>1580</v>
      </c>
      <c r="V73" t="s">
        <v>1057</v>
      </c>
      <c r="W73">
        <v>16800</v>
      </c>
      <c r="X73">
        <f>Final[[#This Row],[Variable Kosten]]*Final[[#This Row],[Menge ]]</f>
        <v>16800</v>
      </c>
    </row>
    <row r="74" spans="1:24" x14ac:dyDescent="0.25">
      <c r="A74" t="s">
        <v>1524</v>
      </c>
      <c r="B74" s="56">
        <v>44894</v>
      </c>
      <c r="C74">
        <v>145</v>
      </c>
      <c r="D74" t="s">
        <v>1590</v>
      </c>
      <c r="E74">
        <v>1</v>
      </c>
      <c r="F74">
        <v>81000</v>
      </c>
      <c r="G74" t="s">
        <v>23</v>
      </c>
      <c r="H74">
        <v>81000</v>
      </c>
      <c r="I74">
        <v>78570</v>
      </c>
      <c r="J74">
        <v>78775</v>
      </c>
      <c r="K74">
        <v>13975</v>
      </c>
      <c r="L74">
        <v>192015643</v>
      </c>
      <c r="M74" t="s">
        <v>364</v>
      </c>
      <c r="N74" t="s">
        <v>29</v>
      </c>
      <c r="O74" t="s">
        <v>1600</v>
      </c>
      <c r="P74" t="s">
        <v>1601</v>
      </c>
      <c r="Q74">
        <v>205</v>
      </c>
      <c r="R74" t="s">
        <v>23</v>
      </c>
      <c r="S74">
        <v>0.97</v>
      </c>
      <c r="T74" t="s">
        <v>17</v>
      </c>
      <c r="U74" t="s">
        <v>1576</v>
      </c>
      <c r="V74" t="s">
        <v>1051</v>
      </c>
      <c r="W74">
        <v>64800</v>
      </c>
      <c r="X74">
        <f>Final[[#This Row],[Variable Kosten]]*Final[[#This Row],[Menge ]]</f>
        <v>64800</v>
      </c>
    </row>
    <row r="75" spans="1:24" x14ac:dyDescent="0.25">
      <c r="A75" t="s">
        <v>3197</v>
      </c>
      <c r="B75" s="56">
        <v>44650</v>
      </c>
      <c r="C75">
        <v>145</v>
      </c>
      <c r="D75" t="s">
        <v>3141</v>
      </c>
      <c r="E75">
        <v>1</v>
      </c>
      <c r="F75">
        <v>40000</v>
      </c>
      <c r="G75" t="s">
        <v>23</v>
      </c>
      <c r="H75">
        <v>40000</v>
      </c>
      <c r="I75">
        <v>38800</v>
      </c>
      <c r="J75">
        <v>39005</v>
      </c>
      <c r="K75">
        <v>7005</v>
      </c>
      <c r="L75">
        <v>192015643</v>
      </c>
      <c r="M75" t="s">
        <v>364</v>
      </c>
      <c r="N75" t="s">
        <v>29</v>
      </c>
      <c r="O75" t="s">
        <v>1600</v>
      </c>
      <c r="P75" t="s">
        <v>1601</v>
      </c>
      <c r="Q75">
        <v>205</v>
      </c>
      <c r="R75" t="s">
        <v>23</v>
      </c>
      <c r="S75">
        <v>0.97</v>
      </c>
      <c r="T75" t="s">
        <v>17</v>
      </c>
      <c r="U75" t="s">
        <v>1041</v>
      </c>
      <c r="V75" t="s">
        <v>1040</v>
      </c>
      <c r="W75">
        <v>32000</v>
      </c>
      <c r="X75">
        <f>Final[[#This Row],[Variable Kosten]]*Final[[#This Row],[Menge ]]</f>
        <v>32000</v>
      </c>
    </row>
    <row r="76" spans="1:24" x14ac:dyDescent="0.25">
      <c r="A76" t="s">
        <v>3198</v>
      </c>
      <c r="B76" s="56">
        <v>44623</v>
      </c>
      <c r="C76">
        <v>146</v>
      </c>
      <c r="D76" t="s">
        <v>3143</v>
      </c>
      <c r="E76">
        <v>1</v>
      </c>
      <c r="F76">
        <v>65000</v>
      </c>
      <c r="G76" t="s">
        <v>23</v>
      </c>
      <c r="H76">
        <v>65000</v>
      </c>
      <c r="I76">
        <v>63050</v>
      </c>
      <c r="J76">
        <v>63323</v>
      </c>
      <c r="K76">
        <v>11323</v>
      </c>
      <c r="L76">
        <v>685697760</v>
      </c>
      <c r="M76" t="s">
        <v>509</v>
      </c>
      <c r="N76" t="s">
        <v>31</v>
      </c>
      <c r="O76" t="s">
        <v>32</v>
      </c>
      <c r="P76" t="s">
        <v>33</v>
      </c>
      <c r="Q76">
        <v>273</v>
      </c>
      <c r="R76" t="s">
        <v>23</v>
      </c>
      <c r="S76">
        <v>0.97</v>
      </c>
      <c r="T76" t="s">
        <v>17</v>
      </c>
      <c r="U76" t="s">
        <v>1042</v>
      </c>
      <c r="V76" t="s">
        <v>1043</v>
      </c>
      <c r="W76">
        <v>52000</v>
      </c>
      <c r="X76">
        <f>Final[[#This Row],[Variable Kosten]]*Final[[#This Row],[Menge ]]</f>
        <v>52000</v>
      </c>
    </row>
    <row r="77" spans="1:24" x14ac:dyDescent="0.25">
      <c r="A77" t="s">
        <v>1095</v>
      </c>
      <c r="B77" s="56">
        <v>44642</v>
      </c>
      <c r="C77">
        <v>146</v>
      </c>
      <c r="D77" t="s">
        <v>1595</v>
      </c>
      <c r="E77">
        <v>1</v>
      </c>
      <c r="F77">
        <v>27000</v>
      </c>
      <c r="G77" t="s">
        <v>23</v>
      </c>
      <c r="H77">
        <v>27000</v>
      </c>
      <c r="I77">
        <v>26190</v>
      </c>
      <c r="J77">
        <v>26463</v>
      </c>
      <c r="K77">
        <v>4863</v>
      </c>
      <c r="L77">
        <v>685697760</v>
      </c>
      <c r="M77" t="s">
        <v>509</v>
      </c>
      <c r="N77" t="s">
        <v>31</v>
      </c>
      <c r="O77" t="s">
        <v>32</v>
      </c>
      <c r="P77" t="s">
        <v>33</v>
      </c>
      <c r="Q77">
        <v>273</v>
      </c>
      <c r="R77" t="s">
        <v>23</v>
      </c>
      <c r="S77">
        <v>0.97</v>
      </c>
      <c r="T77" t="s">
        <v>17</v>
      </c>
      <c r="U77" t="s">
        <v>1581</v>
      </c>
      <c r="V77" t="s">
        <v>1057</v>
      </c>
      <c r="W77">
        <v>21600</v>
      </c>
      <c r="X77">
        <f>Final[[#This Row],[Variable Kosten]]*Final[[#This Row],[Menge ]]</f>
        <v>21600</v>
      </c>
    </row>
    <row r="78" spans="1:24" x14ac:dyDescent="0.25">
      <c r="A78" t="s">
        <v>3199</v>
      </c>
      <c r="B78" s="56">
        <v>44652</v>
      </c>
      <c r="C78">
        <v>147</v>
      </c>
      <c r="D78" t="s">
        <v>3145</v>
      </c>
      <c r="E78">
        <v>1</v>
      </c>
      <c r="F78">
        <v>311902.40000000002</v>
      </c>
      <c r="G78" t="s">
        <v>46</v>
      </c>
      <c r="H78">
        <v>66221.316348195338</v>
      </c>
      <c r="I78">
        <v>66221.316348195338</v>
      </c>
      <c r="J78">
        <v>66331.316348195338</v>
      </c>
      <c r="K78">
        <v>11931.316348195338</v>
      </c>
      <c r="L78">
        <v>348349516</v>
      </c>
      <c r="M78" t="s">
        <v>666</v>
      </c>
      <c r="N78" t="s">
        <v>43</v>
      </c>
      <c r="O78" t="s">
        <v>44</v>
      </c>
      <c r="P78" t="s">
        <v>45</v>
      </c>
      <c r="Q78">
        <v>110</v>
      </c>
      <c r="R78" t="s">
        <v>46</v>
      </c>
      <c r="S78">
        <v>1</v>
      </c>
      <c r="T78" t="s">
        <v>637</v>
      </c>
      <c r="U78" t="s">
        <v>1044</v>
      </c>
      <c r="V78" t="s">
        <v>1043</v>
      </c>
      <c r="W78">
        <v>54400</v>
      </c>
      <c r="X78">
        <f>Final[[#This Row],[Variable Kosten]]*Final[[#This Row],[Menge ]]</f>
        <v>54400</v>
      </c>
    </row>
    <row r="79" spans="1:24" x14ac:dyDescent="0.25">
      <c r="A79" t="s">
        <v>3200</v>
      </c>
      <c r="B79" s="56">
        <v>44722</v>
      </c>
      <c r="C79">
        <v>148</v>
      </c>
      <c r="D79" t="s">
        <v>3147</v>
      </c>
      <c r="E79">
        <v>1</v>
      </c>
      <c r="F79">
        <v>30000</v>
      </c>
      <c r="G79" t="s">
        <v>23</v>
      </c>
      <c r="H79">
        <v>30000</v>
      </c>
      <c r="I79">
        <v>29682</v>
      </c>
      <c r="J79">
        <v>29897</v>
      </c>
      <c r="K79">
        <v>5897</v>
      </c>
      <c r="L79">
        <v>665319830</v>
      </c>
      <c r="M79" t="s">
        <v>165</v>
      </c>
      <c r="N79" t="s">
        <v>1566</v>
      </c>
      <c r="O79" t="s">
        <v>1596</v>
      </c>
      <c r="P79" t="s">
        <v>1597</v>
      </c>
      <c r="Q79">
        <v>215</v>
      </c>
      <c r="R79" t="s">
        <v>23</v>
      </c>
      <c r="S79">
        <v>0.98939999999999995</v>
      </c>
      <c r="T79" t="s">
        <v>17</v>
      </c>
      <c r="U79" t="s">
        <v>724</v>
      </c>
      <c r="V79" t="s">
        <v>1045</v>
      </c>
      <c r="W79">
        <v>24000</v>
      </c>
      <c r="X79">
        <f>Final[[#This Row],[Variable Kosten]]*Final[[#This Row],[Menge ]]</f>
        <v>24000</v>
      </c>
    </row>
    <row r="80" spans="1:24" x14ac:dyDescent="0.25">
      <c r="A80" t="s">
        <v>1096</v>
      </c>
      <c r="B80" s="56">
        <v>44640</v>
      </c>
      <c r="C80">
        <v>148</v>
      </c>
      <c r="D80" t="s">
        <v>1582</v>
      </c>
      <c r="E80">
        <v>1</v>
      </c>
      <c r="F80">
        <v>49000</v>
      </c>
      <c r="G80" t="s">
        <v>23</v>
      </c>
      <c r="H80">
        <v>49000</v>
      </c>
      <c r="I80">
        <v>48480.6</v>
      </c>
      <c r="J80">
        <v>48695.6</v>
      </c>
      <c r="K80">
        <v>9495.5999999999985</v>
      </c>
      <c r="L80">
        <v>665319830</v>
      </c>
      <c r="M80" t="s">
        <v>165</v>
      </c>
      <c r="N80" t="s">
        <v>1566</v>
      </c>
      <c r="O80" t="s">
        <v>1596</v>
      </c>
      <c r="P80" t="s">
        <v>1597</v>
      </c>
      <c r="Q80">
        <v>215</v>
      </c>
      <c r="R80" t="s">
        <v>23</v>
      </c>
      <c r="S80">
        <v>0.98939999999999995</v>
      </c>
      <c r="T80" t="s">
        <v>17</v>
      </c>
      <c r="U80" t="s">
        <v>1568</v>
      </c>
      <c r="V80" t="s">
        <v>1040</v>
      </c>
      <c r="W80">
        <v>39200</v>
      </c>
      <c r="X80">
        <f>Final[[#This Row],[Variable Kosten]]*Final[[#This Row],[Menge ]]</f>
        <v>39200</v>
      </c>
    </row>
    <row r="81" spans="1:24" x14ac:dyDescent="0.25">
      <c r="A81" t="s">
        <v>3201</v>
      </c>
      <c r="B81" s="56">
        <v>44902</v>
      </c>
      <c r="C81">
        <v>149</v>
      </c>
      <c r="D81" t="s">
        <v>3149</v>
      </c>
      <c r="E81">
        <v>1</v>
      </c>
      <c r="F81">
        <v>28000</v>
      </c>
      <c r="G81" t="s">
        <v>23</v>
      </c>
      <c r="H81">
        <v>28000</v>
      </c>
      <c r="I81">
        <v>27160</v>
      </c>
      <c r="J81">
        <v>27262</v>
      </c>
      <c r="K81">
        <v>4862</v>
      </c>
      <c r="L81">
        <v>110190074</v>
      </c>
      <c r="M81" t="s">
        <v>350</v>
      </c>
      <c r="N81" t="s">
        <v>20</v>
      </c>
      <c r="O81" t="s">
        <v>21</v>
      </c>
      <c r="P81" t="s">
        <v>22</v>
      </c>
      <c r="Q81">
        <v>102</v>
      </c>
      <c r="R81" t="s">
        <v>23</v>
      </c>
      <c r="S81">
        <v>0.97</v>
      </c>
      <c r="T81" t="s">
        <v>17</v>
      </c>
      <c r="U81" t="s">
        <v>1046</v>
      </c>
      <c r="V81" t="s">
        <v>1045</v>
      </c>
      <c r="W81">
        <v>22400</v>
      </c>
      <c r="X81">
        <f>Final[[#This Row],[Variable Kosten]]*Final[[#This Row],[Menge ]]</f>
        <v>22400</v>
      </c>
    </row>
    <row r="82" spans="1:24" x14ac:dyDescent="0.25">
      <c r="A82" t="s">
        <v>1097</v>
      </c>
      <c r="B82" s="56">
        <v>44750</v>
      </c>
      <c r="C82">
        <v>149</v>
      </c>
      <c r="D82" t="s">
        <v>1583</v>
      </c>
      <c r="E82">
        <v>1</v>
      </c>
      <c r="F82">
        <v>46000</v>
      </c>
      <c r="G82" t="s">
        <v>23</v>
      </c>
      <c r="H82">
        <v>46000</v>
      </c>
      <c r="I82">
        <v>44620</v>
      </c>
      <c r="J82">
        <v>44722</v>
      </c>
      <c r="K82">
        <v>7922</v>
      </c>
      <c r="L82">
        <v>110190074</v>
      </c>
      <c r="M82" t="s">
        <v>350</v>
      </c>
      <c r="N82" t="s">
        <v>20</v>
      </c>
      <c r="O82" t="s">
        <v>21</v>
      </c>
      <c r="P82" t="s">
        <v>22</v>
      </c>
      <c r="Q82">
        <v>102</v>
      </c>
      <c r="R82" t="s">
        <v>23</v>
      </c>
      <c r="S82">
        <v>0.97</v>
      </c>
      <c r="T82" t="s">
        <v>17</v>
      </c>
      <c r="U82" t="s">
        <v>1569</v>
      </c>
      <c r="V82" t="s">
        <v>1040</v>
      </c>
      <c r="W82">
        <v>36800</v>
      </c>
      <c r="X82">
        <f>Final[[#This Row],[Variable Kosten]]*Final[[#This Row],[Menge ]]</f>
        <v>36800</v>
      </c>
    </row>
    <row r="83" spans="1:24" x14ac:dyDescent="0.25">
      <c r="A83" t="s">
        <v>3202</v>
      </c>
      <c r="B83" s="56">
        <v>44724</v>
      </c>
      <c r="C83">
        <v>150</v>
      </c>
      <c r="D83" t="s">
        <v>3151</v>
      </c>
      <c r="E83">
        <v>1</v>
      </c>
      <c r="F83">
        <v>36000</v>
      </c>
      <c r="G83" t="s">
        <v>23</v>
      </c>
      <c r="H83">
        <v>36000</v>
      </c>
      <c r="I83">
        <v>35618.400000000001</v>
      </c>
      <c r="J83">
        <v>35836.400000000001</v>
      </c>
      <c r="K83">
        <v>7036.4000000000015</v>
      </c>
      <c r="L83">
        <v>624894146</v>
      </c>
      <c r="M83" t="s">
        <v>316</v>
      </c>
      <c r="N83" t="s">
        <v>1566</v>
      </c>
      <c r="O83" t="s">
        <v>1596</v>
      </c>
      <c r="P83" t="s">
        <v>1597</v>
      </c>
      <c r="Q83">
        <v>218</v>
      </c>
      <c r="R83" t="s">
        <v>23</v>
      </c>
      <c r="S83">
        <v>0.98939999999999995</v>
      </c>
      <c r="T83" t="s">
        <v>17</v>
      </c>
      <c r="U83" t="s">
        <v>1047</v>
      </c>
      <c r="V83" t="s">
        <v>1048</v>
      </c>
      <c r="W83">
        <v>28800</v>
      </c>
      <c r="X83">
        <f>Final[[#This Row],[Variable Kosten]]*Final[[#This Row],[Menge ]]</f>
        <v>28800</v>
      </c>
    </row>
    <row r="84" spans="1:24" x14ac:dyDescent="0.25">
      <c r="A84" t="s">
        <v>1098</v>
      </c>
      <c r="B84" s="56">
        <v>44886</v>
      </c>
      <c r="C84">
        <v>150</v>
      </c>
      <c r="D84" t="s">
        <v>1584</v>
      </c>
      <c r="E84">
        <v>1</v>
      </c>
      <c r="F84">
        <v>61000</v>
      </c>
      <c r="G84" t="s">
        <v>23</v>
      </c>
      <c r="H84">
        <v>61000</v>
      </c>
      <c r="I84">
        <v>60353.399999999994</v>
      </c>
      <c r="J84">
        <v>60571.399999999994</v>
      </c>
      <c r="K84">
        <v>11771.399999999994</v>
      </c>
      <c r="L84">
        <v>624894146</v>
      </c>
      <c r="M84" t="s">
        <v>316</v>
      </c>
      <c r="N84" t="s">
        <v>1566</v>
      </c>
      <c r="O84" t="s">
        <v>1596</v>
      </c>
      <c r="P84" t="s">
        <v>1597</v>
      </c>
      <c r="Q84">
        <v>218</v>
      </c>
      <c r="R84" t="s">
        <v>23</v>
      </c>
      <c r="S84">
        <v>0.98939999999999995</v>
      </c>
      <c r="T84" t="s">
        <v>17</v>
      </c>
      <c r="U84" t="s">
        <v>1570</v>
      </c>
      <c r="V84" t="s">
        <v>1043</v>
      </c>
      <c r="W84">
        <v>48800</v>
      </c>
      <c r="X84">
        <f>Final[[#This Row],[Variable Kosten]]*Final[[#This Row],[Menge ]]</f>
        <v>48800</v>
      </c>
    </row>
    <row r="85" spans="1:24" x14ac:dyDescent="0.25">
      <c r="A85" t="s">
        <v>3203</v>
      </c>
      <c r="B85" s="56">
        <v>44799</v>
      </c>
      <c r="C85">
        <v>151</v>
      </c>
      <c r="D85" t="s">
        <v>3153</v>
      </c>
      <c r="E85">
        <v>1</v>
      </c>
      <c r="F85">
        <v>209643.9</v>
      </c>
      <c r="G85" t="s">
        <v>60</v>
      </c>
      <c r="H85">
        <v>30163.287915629538</v>
      </c>
      <c r="I85">
        <v>32184.228205976717</v>
      </c>
      <c r="J85">
        <v>34235.228205976717</v>
      </c>
      <c r="K85">
        <v>11035.228205976717</v>
      </c>
      <c r="L85">
        <v>635992017</v>
      </c>
      <c r="M85" t="s">
        <v>413</v>
      </c>
      <c r="N85" t="s">
        <v>59</v>
      </c>
      <c r="O85" t="s">
        <v>1604</v>
      </c>
      <c r="P85" t="s">
        <v>1605</v>
      </c>
      <c r="Q85">
        <v>2051</v>
      </c>
      <c r="R85" t="s">
        <v>60</v>
      </c>
      <c r="S85">
        <v>1.0669999999999999</v>
      </c>
      <c r="T85" t="s">
        <v>17</v>
      </c>
      <c r="U85" t="s">
        <v>1049</v>
      </c>
      <c r="V85" t="s">
        <v>1048</v>
      </c>
      <c r="W85">
        <v>23200</v>
      </c>
      <c r="X85">
        <f>Final[[#This Row],[Variable Kosten]]*Final[[#This Row],[Menge ]]</f>
        <v>23200</v>
      </c>
    </row>
    <row r="86" spans="1:24" x14ac:dyDescent="0.25">
      <c r="A86" t="s">
        <v>3204</v>
      </c>
      <c r="B86" s="56">
        <v>44612</v>
      </c>
      <c r="C86">
        <v>152</v>
      </c>
      <c r="D86" t="s">
        <v>3155</v>
      </c>
      <c r="E86">
        <v>1</v>
      </c>
      <c r="F86">
        <v>823280</v>
      </c>
      <c r="G86" t="s">
        <v>37</v>
      </c>
      <c r="H86">
        <v>78452.449018486761</v>
      </c>
      <c r="I86">
        <v>77620.853058890803</v>
      </c>
      <c r="J86">
        <v>78121.853058890803</v>
      </c>
      <c r="K86">
        <v>14121.853058890803</v>
      </c>
      <c r="L86">
        <v>593095912</v>
      </c>
      <c r="M86" t="s">
        <v>211</v>
      </c>
      <c r="N86" t="s">
        <v>35</v>
      </c>
      <c r="O86" t="s">
        <v>36</v>
      </c>
      <c r="P86" t="s">
        <v>26</v>
      </c>
      <c r="Q86">
        <v>501</v>
      </c>
      <c r="R86" t="s">
        <v>37</v>
      </c>
      <c r="S86">
        <v>0.98939999999999995</v>
      </c>
      <c r="T86" t="s">
        <v>17</v>
      </c>
      <c r="U86" t="s">
        <v>1050</v>
      </c>
      <c r="V86" t="s">
        <v>1051</v>
      </c>
      <c r="W86">
        <v>64000</v>
      </c>
      <c r="X86">
        <f>Final[[#This Row],[Variable Kosten]]*Final[[#This Row],[Menge ]]</f>
        <v>64000</v>
      </c>
    </row>
    <row r="87" spans="1:24" x14ac:dyDescent="0.25">
      <c r="A87" t="s">
        <v>3205</v>
      </c>
      <c r="B87" s="56">
        <v>44843</v>
      </c>
      <c r="C87">
        <v>153</v>
      </c>
      <c r="D87" t="s">
        <v>3157</v>
      </c>
      <c r="E87">
        <v>1</v>
      </c>
      <c r="F87">
        <v>49000</v>
      </c>
      <c r="G87" t="s">
        <v>23</v>
      </c>
      <c r="H87">
        <v>49000</v>
      </c>
      <c r="I87">
        <v>48480.6</v>
      </c>
      <c r="J87">
        <v>48683.6</v>
      </c>
      <c r="K87">
        <v>9483.5999999999985</v>
      </c>
      <c r="L87">
        <v>919396550</v>
      </c>
      <c r="M87" t="s">
        <v>379</v>
      </c>
      <c r="N87" t="s">
        <v>1566</v>
      </c>
      <c r="O87" t="s">
        <v>1596</v>
      </c>
      <c r="P87" t="s">
        <v>1597</v>
      </c>
      <c r="Q87">
        <v>203</v>
      </c>
      <c r="R87" t="s">
        <v>23</v>
      </c>
      <c r="S87">
        <v>0.98939999999999995</v>
      </c>
      <c r="T87" t="s">
        <v>17</v>
      </c>
      <c r="U87" t="s">
        <v>1052</v>
      </c>
      <c r="V87" t="s">
        <v>1051</v>
      </c>
      <c r="W87">
        <v>39200</v>
      </c>
      <c r="X87">
        <f>Final[[#This Row],[Variable Kosten]]*Final[[#This Row],[Menge ]]</f>
        <v>39200</v>
      </c>
    </row>
    <row r="88" spans="1:24" x14ac:dyDescent="0.25">
      <c r="A88" t="s">
        <v>1099</v>
      </c>
      <c r="B88" s="56">
        <v>44743</v>
      </c>
      <c r="C88">
        <v>153</v>
      </c>
      <c r="D88" t="s">
        <v>1585</v>
      </c>
      <c r="E88">
        <v>2</v>
      </c>
      <c r="F88">
        <v>158000</v>
      </c>
      <c r="G88" t="s">
        <v>23</v>
      </c>
      <c r="H88">
        <v>158000</v>
      </c>
      <c r="I88">
        <v>156325.19999999998</v>
      </c>
      <c r="J88">
        <v>156731.19999999998</v>
      </c>
      <c r="K88">
        <v>30331.199999999983</v>
      </c>
      <c r="L88">
        <v>919396550</v>
      </c>
      <c r="M88" t="s">
        <v>379</v>
      </c>
      <c r="N88" t="s">
        <v>1566</v>
      </c>
      <c r="O88" t="s">
        <v>1596</v>
      </c>
      <c r="P88" t="s">
        <v>1597</v>
      </c>
      <c r="Q88">
        <v>203</v>
      </c>
      <c r="R88" t="s">
        <v>23</v>
      </c>
      <c r="S88">
        <v>0.98939999999999995</v>
      </c>
      <c r="T88" t="s">
        <v>17</v>
      </c>
      <c r="U88" t="s">
        <v>1571</v>
      </c>
      <c r="V88" t="s">
        <v>1043</v>
      </c>
      <c r="W88">
        <v>63200</v>
      </c>
      <c r="X88">
        <f>Final[[#This Row],[Variable Kosten]]*Final[[#This Row],[Menge ]]</f>
        <v>126400</v>
      </c>
    </row>
    <row r="89" spans="1:24" x14ac:dyDescent="0.25">
      <c r="A89" t="s">
        <v>3206</v>
      </c>
      <c r="B89" s="56">
        <v>44689</v>
      </c>
      <c r="C89">
        <v>154</v>
      </c>
      <c r="D89" t="s">
        <v>3159</v>
      </c>
      <c r="E89">
        <v>1</v>
      </c>
      <c r="F89">
        <v>39000</v>
      </c>
      <c r="G89" t="s">
        <v>23</v>
      </c>
      <c r="H89">
        <v>39000</v>
      </c>
      <c r="I89">
        <v>37830</v>
      </c>
      <c r="J89">
        <v>37937</v>
      </c>
      <c r="K89">
        <v>6737</v>
      </c>
      <c r="L89">
        <v>783070144</v>
      </c>
      <c r="M89" t="s">
        <v>496</v>
      </c>
      <c r="N89" t="s">
        <v>20</v>
      </c>
      <c r="O89" t="s">
        <v>21</v>
      </c>
      <c r="P89" t="s">
        <v>22</v>
      </c>
      <c r="Q89">
        <v>107</v>
      </c>
      <c r="R89" t="s">
        <v>23</v>
      </c>
      <c r="S89">
        <v>0.97</v>
      </c>
      <c r="T89" t="s">
        <v>17</v>
      </c>
      <c r="U89" t="s">
        <v>1053</v>
      </c>
      <c r="V89" t="s">
        <v>1054</v>
      </c>
      <c r="W89">
        <v>31200</v>
      </c>
      <c r="X89">
        <f>Final[[#This Row],[Variable Kosten]]*Final[[#This Row],[Menge ]]</f>
        <v>31200</v>
      </c>
    </row>
    <row r="90" spans="1:24" x14ac:dyDescent="0.25">
      <c r="A90" t="s">
        <v>1100</v>
      </c>
      <c r="B90" s="56">
        <v>44659</v>
      </c>
      <c r="C90">
        <v>154</v>
      </c>
      <c r="D90" t="s">
        <v>1586</v>
      </c>
      <c r="E90">
        <v>1</v>
      </c>
      <c r="F90">
        <v>32000</v>
      </c>
      <c r="G90" t="s">
        <v>23</v>
      </c>
      <c r="H90">
        <v>32000</v>
      </c>
      <c r="I90">
        <v>31040</v>
      </c>
      <c r="J90">
        <v>31147</v>
      </c>
      <c r="K90">
        <v>5547</v>
      </c>
      <c r="L90">
        <v>783070144</v>
      </c>
      <c r="M90" t="s">
        <v>496</v>
      </c>
      <c r="N90" t="s">
        <v>20</v>
      </c>
      <c r="O90" t="s">
        <v>21</v>
      </c>
      <c r="P90" t="s">
        <v>22</v>
      </c>
      <c r="Q90">
        <v>107</v>
      </c>
      <c r="R90" t="s">
        <v>23</v>
      </c>
      <c r="S90">
        <v>0.97</v>
      </c>
      <c r="T90" t="s">
        <v>17</v>
      </c>
      <c r="U90" t="s">
        <v>1572</v>
      </c>
      <c r="V90" t="s">
        <v>1045</v>
      </c>
      <c r="W90">
        <v>25600</v>
      </c>
      <c r="X90">
        <f>Final[[#This Row],[Variable Kosten]]*Final[[#This Row],[Menge ]]</f>
        <v>25600</v>
      </c>
    </row>
    <row r="91" spans="1:24" x14ac:dyDescent="0.25">
      <c r="A91" t="s">
        <v>3207</v>
      </c>
      <c r="B91" s="56">
        <v>44911</v>
      </c>
      <c r="C91">
        <v>155</v>
      </c>
      <c r="D91" t="s">
        <v>3161</v>
      </c>
      <c r="E91">
        <v>1</v>
      </c>
      <c r="F91">
        <v>46000</v>
      </c>
      <c r="G91" t="s">
        <v>23</v>
      </c>
      <c r="H91">
        <v>46000</v>
      </c>
      <c r="I91">
        <v>45512.399999999994</v>
      </c>
      <c r="J91">
        <v>45721.399999999994</v>
      </c>
      <c r="K91">
        <v>8921.3999999999942</v>
      </c>
      <c r="L91">
        <v>984663592</v>
      </c>
      <c r="M91" t="s">
        <v>471</v>
      </c>
      <c r="N91" t="s">
        <v>1566</v>
      </c>
      <c r="O91" t="s">
        <v>1596</v>
      </c>
      <c r="P91" t="s">
        <v>1597</v>
      </c>
      <c r="Q91">
        <v>209</v>
      </c>
      <c r="R91" t="s">
        <v>23</v>
      </c>
      <c r="S91">
        <v>0.98939999999999995</v>
      </c>
      <c r="T91" t="s">
        <v>17</v>
      </c>
      <c r="U91" t="s">
        <v>1055</v>
      </c>
      <c r="V91" t="s">
        <v>1054</v>
      </c>
      <c r="W91">
        <v>36800</v>
      </c>
      <c r="X91">
        <f>Final[[#This Row],[Variable Kosten]]*Final[[#This Row],[Menge ]]</f>
        <v>36800</v>
      </c>
    </row>
    <row r="92" spans="1:24" x14ac:dyDescent="0.25">
      <c r="A92" t="s">
        <v>1101</v>
      </c>
      <c r="B92" s="56">
        <v>44818</v>
      </c>
      <c r="C92">
        <v>155</v>
      </c>
      <c r="D92" t="s">
        <v>1587</v>
      </c>
      <c r="E92">
        <v>1</v>
      </c>
      <c r="F92">
        <v>27000</v>
      </c>
      <c r="G92" t="s">
        <v>23</v>
      </c>
      <c r="H92">
        <v>27000</v>
      </c>
      <c r="I92">
        <v>26713.8</v>
      </c>
      <c r="J92">
        <v>26922.799999999999</v>
      </c>
      <c r="K92">
        <v>5322.7999999999993</v>
      </c>
      <c r="L92">
        <v>984663592</v>
      </c>
      <c r="M92" t="s">
        <v>471</v>
      </c>
      <c r="N92" t="s">
        <v>1566</v>
      </c>
      <c r="O92" t="s">
        <v>1596</v>
      </c>
      <c r="P92" t="s">
        <v>1597</v>
      </c>
      <c r="Q92">
        <v>209</v>
      </c>
      <c r="R92" t="s">
        <v>23</v>
      </c>
      <c r="S92">
        <v>0.98939999999999995</v>
      </c>
      <c r="T92" t="s">
        <v>17</v>
      </c>
      <c r="U92" t="s">
        <v>1573</v>
      </c>
      <c r="V92" t="s">
        <v>1045</v>
      </c>
      <c r="W92">
        <v>21600</v>
      </c>
      <c r="X92">
        <f>Final[[#This Row],[Variable Kosten]]*Final[[#This Row],[Menge ]]</f>
        <v>21600</v>
      </c>
    </row>
    <row r="93" spans="1:24" x14ac:dyDescent="0.25">
      <c r="A93" t="s">
        <v>3208</v>
      </c>
      <c r="B93" s="56">
        <v>44614</v>
      </c>
      <c r="C93">
        <v>156</v>
      </c>
      <c r="D93" t="s">
        <v>3163</v>
      </c>
      <c r="E93">
        <v>1</v>
      </c>
      <c r="F93">
        <v>20000</v>
      </c>
      <c r="G93" t="s">
        <v>23</v>
      </c>
      <c r="H93">
        <v>20000</v>
      </c>
      <c r="I93">
        <v>19400</v>
      </c>
      <c r="J93">
        <v>19617</v>
      </c>
      <c r="K93">
        <v>3617</v>
      </c>
      <c r="L93">
        <v>844855482</v>
      </c>
      <c r="M93" t="s">
        <v>374</v>
      </c>
      <c r="N93" t="s">
        <v>39</v>
      </c>
      <c r="O93" t="s">
        <v>1598</v>
      </c>
      <c r="P93" t="s">
        <v>1599</v>
      </c>
      <c r="Q93">
        <v>217</v>
      </c>
      <c r="R93" t="s">
        <v>23</v>
      </c>
      <c r="S93">
        <v>0.97</v>
      </c>
      <c r="T93" t="s">
        <v>17</v>
      </c>
      <c r="U93" t="s">
        <v>1056</v>
      </c>
      <c r="V93" t="s">
        <v>1057</v>
      </c>
      <c r="W93">
        <v>16000</v>
      </c>
      <c r="X93">
        <f>Final[[#This Row],[Variable Kosten]]*Final[[#This Row],[Menge ]]</f>
        <v>16000</v>
      </c>
    </row>
    <row r="94" spans="1:24" x14ac:dyDescent="0.25">
      <c r="A94" t="s">
        <v>1102</v>
      </c>
      <c r="B94" s="56">
        <v>44764</v>
      </c>
      <c r="C94">
        <v>156</v>
      </c>
      <c r="D94" t="s">
        <v>1588</v>
      </c>
      <c r="E94">
        <v>1</v>
      </c>
      <c r="F94">
        <v>33000</v>
      </c>
      <c r="G94" t="s">
        <v>23</v>
      </c>
      <c r="H94">
        <v>33000</v>
      </c>
      <c r="I94">
        <v>32010</v>
      </c>
      <c r="J94">
        <v>32227</v>
      </c>
      <c r="K94">
        <v>5827</v>
      </c>
      <c r="L94">
        <v>844855482</v>
      </c>
      <c r="M94" t="s">
        <v>374</v>
      </c>
      <c r="N94" t="s">
        <v>39</v>
      </c>
      <c r="O94" t="s">
        <v>1598</v>
      </c>
      <c r="P94" t="s">
        <v>1599</v>
      </c>
      <c r="Q94">
        <v>217</v>
      </c>
      <c r="R94" t="s">
        <v>23</v>
      </c>
      <c r="S94">
        <v>0.97</v>
      </c>
      <c r="T94" t="s">
        <v>17</v>
      </c>
      <c r="U94" t="s">
        <v>1574</v>
      </c>
      <c r="V94" t="s">
        <v>1048</v>
      </c>
      <c r="W94">
        <v>26400</v>
      </c>
      <c r="X94">
        <f>Final[[#This Row],[Variable Kosten]]*Final[[#This Row],[Menge ]]</f>
        <v>26400</v>
      </c>
    </row>
    <row r="95" spans="1:24" x14ac:dyDescent="0.25">
      <c r="A95" t="s">
        <v>1415</v>
      </c>
      <c r="B95" s="56">
        <v>44748</v>
      </c>
      <c r="C95">
        <v>157</v>
      </c>
      <c r="D95" t="s">
        <v>1593</v>
      </c>
      <c r="E95">
        <v>1</v>
      </c>
      <c r="F95">
        <v>42000</v>
      </c>
      <c r="G95" t="s">
        <v>23</v>
      </c>
      <c r="H95">
        <v>42000</v>
      </c>
      <c r="I95">
        <v>40740</v>
      </c>
      <c r="J95">
        <v>40849</v>
      </c>
      <c r="K95">
        <v>7249</v>
      </c>
      <c r="L95">
        <v>733960334</v>
      </c>
      <c r="M95" t="s">
        <v>68</v>
      </c>
      <c r="N95" t="s">
        <v>20</v>
      </c>
      <c r="O95" t="s">
        <v>21</v>
      </c>
      <c r="P95" t="s">
        <v>22</v>
      </c>
      <c r="Q95">
        <v>109</v>
      </c>
      <c r="R95" t="s">
        <v>23</v>
      </c>
      <c r="S95">
        <v>0.97</v>
      </c>
      <c r="T95" t="s">
        <v>17</v>
      </c>
      <c r="U95" t="s">
        <v>1579</v>
      </c>
      <c r="V95" t="s">
        <v>1054</v>
      </c>
      <c r="W95">
        <v>33600</v>
      </c>
      <c r="X95">
        <f>Final[[#This Row],[Variable Kosten]]*Final[[#This Row],[Menge ]]</f>
        <v>33600</v>
      </c>
    </row>
    <row r="96" spans="1:24" x14ac:dyDescent="0.25">
      <c r="A96" t="s">
        <v>1103</v>
      </c>
      <c r="B96" s="56">
        <v>44795</v>
      </c>
      <c r="C96">
        <v>157</v>
      </c>
      <c r="D96" t="s">
        <v>1589</v>
      </c>
      <c r="E96">
        <v>1</v>
      </c>
      <c r="F96">
        <v>27000</v>
      </c>
      <c r="G96" t="s">
        <v>23</v>
      </c>
      <c r="H96">
        <v>27000</v>
      </c>
      <c r="I96">
        <v>26190</v>
      </c>
      <c r="J96">
        <v>26299</v>
      </c>
      <c r="K96">
        <v>4699</v>
      </c>
      <c r="L96">
        <v>733960334</v>
      </c>
      <c r="M96" t="s">
        <v>68</v>
      </c>
      <c r="N96" t="s">
        <v>20</v>
      </c>
      <c r="O96" t="s">
        <v>21</v>
      </c>
      <c r="P96" t="s">
        <v>22</v>
      </c>
      <c r="Q96">
        <v>109</v>
      </c>
      <c r="R96" t="s">
        <v>23</v>
      </c>
      <c r="S96">
        <v>0.97</v>
      </c>
      <c r="T96" t="s">
        <v>17</v>
      </c>
      <c r="U96" t="s">
        <v>1575</v>
      </c>
      <c r="V96" t="s">
        <v>1048</v>
      </c>
      <c r="W96">
        <v>21600</v>
      </c>
      <c r="X96">
        <f>Final[[#This Row],[Variable Kosten]]*Final[[#This Row],[Menge ]]</f>
        <v>21600</v>
      </c>
    </row>
    <row r="97" spans="1:24" x14ac:dyDescent="0.25">
      <c r="A97" t="s">
        <v>3209</v>
      </c>
      <c r="B97" s="56">
        <v>44916</v>
      </c>
      <c r="C97">
        <v>157</v>
      </c>
      <c r="D97" t="s">
        <v>3163</v>
      </c>
      <c r="E97">
        <v>1</v>
      </c>
      <c r="F97">
        <v>20000</v>
      </c>
      <c r="G97" t="s">
        <v>23</v>
      </c>
      <c r="H97">
        <v>20000</v>
      </c>
      <c r="I97">
        <v>19400</v>
      </c>
      <c r="J97">
        <v>19509</v>
      </c>
      <c r="K97">
        <v>3509</v>
      </c>
      <c r="L97">
        <v>733960334</v>
      </c>
      <c r="M97" t="s">
        <v>68</v>
      </c>
      <c r="N97" t="s">
        <v>20</v>
      </c>
      <c r="O97" t="s">
        <v>21</v>
      </c>
      <c r="P97" t="s">
        <v>22</v>
      </c>
      <c r="Q97">
        <v>109</v>
      </c>
      <c r="R97" t="s">
        <v>23</v>
      </c>
      <c r="S97">
        <v>0.97</v>
      </c>
      <c r="T97" t="s">
        <v>17</v>
      </c>
      <c r="U97" t="s">
        <v>1056</v>
      </c>
      <c r="V97" t="s">
        <v>1057</v>
      </c>
      <c r="W97">
        <v>16000</v>
      </c>
      <c r="X97">
        <f>Final[[#This Row],[Variable Kosten]]*Final[[#This Row],[Menge ]]</f>
        <v>16000</v>
      </c>
    </row>
    <row r="98" spans="1:24" x14ac:dyDescent="0.25">
      <c r="A98" t="s">
        <v>3210</v>
      </c>
      <c r="B98" s="56">
        <v>44725</v>
      </c>
      <c r="C98">
        <v>158</v>
      </c>
      <c r="D98" t="s">
        <v>3165</v>
      </c>
      <c r="E98">
        <v>1</v>
      </c>
      <c r="F98">
        <v>28435</v>
      </c>
      <c r="G98" t="s">
        <v>16</v>
      </c>
      <c r="H98">
        <v>25110.385022960083</v>
      </c>
      <c r="I98">
        <v>26792.780819498406</v>
      </c>
      <c r="J98">
        <v>28007.780819498406</v>
      </c>
      <c r="K98">
        <v>8007.7808194984063</v>
      </c>
      <c r="L98">
        <v>674953961</v>
      </c>
      <c r="M98" t="s">
        <v>522</v>
      </c>
      <c r="N98" t="s">
        <v>13</v>
      </c>
      <c r="O98" t="s">
        <v>14</v>
      </c>
      <c r="P98" t="s">
        <v>15</v>
      </c>
      <c r="Q98">
        <v>1215</v>
      </c>
      <c r="R98" t="s">
        <v>16</v>
      </c>
      <c r="S98">
        <v>1.0669999999999999</v>
      </c>
      <c r="T98" t="s">
        <v>17</v>
      </c>
      <c r="U98" t="s">
        <v>1058</v>
      </c>
      <c r="V98" t="s">
        <v>1057</v>
      </c>
      <c r="W98">
        <v>20000</v>
      </c>
      <c r="X98">
        <f>Final[[#This Row],[Variable Kosten]]*Final[[#This Row],[Menge ]]</f>
        <v>20000</v>
      </c>
    </row>
    <row r="99" spans="1:24" x14ac:dyDescent="0.25">
      <c r="A99" t="s">
        <v>3211</v>
      </c>
      <c r="B99" s="56">
        <v>44831</v>
      </c>
      <c r="C99">
        <v>159</v>
      </c>
      <c r="D99" t="s">
        <v>3167</v>
      </c>
      <c r="E99">
        <v>1</v>
      </c>
      <c r="F99">
        <v>52000</v>
      </c>
      <c r="G99" t="s">
        <v>23</v>
      </c>
      <c r="H99">
        <v>52000</v>
      </c>
      <c r="I99">
        <v>50440</v>
      </c>
      <c r="J99">
        <v>50549</v>
      </c>
      <c r="K99">
        <v>8949</v>
      </c>
      <c r="L99">
        <v>575109586</v>
      </c>
      <c r="M99" t="s">
        <v>532</v>
      </c>
      <c r="N99" t="s">
        <v>20</v>
      </c>
      <c r="O99" t="s">
        <v>21</v>
      </c>
      <c r="P99" t="s">
        <v>22</v>
      </c>
      <c r="Q99">
        <v>109</v>
      </c>
      <c r="R99" t="s">
        <v>23</v>
      </c>
      <c r="S99">
        <v>0.97</v>
      </c>
      <c r="T99" t="s">
        <v>17</v>
      </c>
      <c r="U99" t="s">
        <v>1039</v>
      </c>
      <c r="V99" t="s">
        <v>1040</v>
      </c>
      <c r="W99">
        <v>41600</v>
      </c>
      <c r="X99">
        <f>Final[[#This Row],[Variable Kosten]]*Final[[#This Row],[Menge ]]</f>
        <v>41600</v>
      </c>
    </row>
    <row r="100" spans="1:24" x14ac:dyDescent="0.25">
      <c r="A100" t="s">
        <v>1104</v>
      </c>
      <c r="B100" s="56">
        <v>44666</v>
      </c>
      <c r="C100">
        <v>159</v>
      </c>
      <c r="D100" t="s">
        <v>1590</v>
      </c>
      <c r="E100">
        <v>1</v>
      </c>
      <c r="F100">
        <v>81000</v>
      </c>
      <c r="G100" t="s">
        <v>23</v>
      </c>
      <c r="H100">
        <v>81000</v>
      </c>
      <c r="I100">
        <v>78570</v>
      </c>
      <c r="J100">
        <v>78679</v>
      </c>
      <c r="K100">
        <v>13879</v>
      </c>
      <c r="L100">
        <v>575109586</v>
      </c>
      <c r="M100" t="s">
        <v>532</v>
      </c>
      <c r="N100" t="s">
        <v>20</v>
      </c>
      <c r="O100" t="s">
        <v>21</v>
      </c>
      <c r="P100" t="s">
        <v>22</v>
      </c>
      <c r="Q100">
        <v>109</v>
      </c>
      <c r="R100" t="s">
        <v>23</v>
      </c>
      <c r="S100">
        <v>0.97</v>
      </c>
      <c r="T100" t="s">
        <v>17</v>
      </c>
      <c r="U100" t="s">
        <v>1576</v>
      </c>
      <c r="V100" t="s">
        <v>1051</v>
      </c>
      <c r="W100">
        <v>64800</v>
      </c>
      <c r="X100">
        <f>Final[[#This Row],[Variable Kosten]]*Final[[#This Row],[Menge ]]</f>
        <v>64800</v>
      </c>
    </row>
    <row r="101" spans="1:24" x14ac:dyDescent="0.25">
      <c r="A101" t="s">
        <v>3212</v>
      </c>
      <c r="B101" s="56">
        <v>44732</v>
      </c>
      <c r="C101">
        <v>160</v>
      </c>
      <c r="D101" t="s">
        <v>3141</v>
      </c>
      <c r="E101">
        <v>1</v>
      </c>
      <c r="F101">
        <v>40000</v>
      </c>
      <c r="G101" t="s">
        <v>23</v>
      </c>
      <c r="H101">
        <v>40000</v>
      </c>
      <c r="I101">
        <v>38800</v>
      </c>
      <c r="J101">
        <v>39073</v>
      </c>
      <c r="K101">
        <v>7073</v>
      </c>
      <c r="L101">
        <v>375240332</v>
      </c>
      <c r="M101" t="s">
        <v>122</v>
      </c>
      <c r="N101" t="s">
        <v>31</v>
      </c>
      <c r="O101" t="s">
        <v>32</v>
      </c>
      <c r="P101" t="s">
        <v>33</v>
      </c>
      <c r="Q101">
        <v>273</v>
      </c>
      <c r="R101" t="s">
        <v>23</v>
      </c>
      <c r="S101">
        <v>0.97</v>
      </c>
      <c r="T101" t="s">
        <v>17</v>
      </c>
      <c r="U101" t="s">
        <v>1041</v>
      </c>
      <c r="V101" t="s">
        <v>1040</v>
      </c>
      <c r="W101">
        <v>32000</v>
      </c>
      <c r="X101">
        <f>Final[[#This Row],[Variable Kosten]]*Final[[#This Row],[Menge ]]</f>
        <v>32000</v>
      </c>
    </row>
    <row r="102" spans="1:24" x14ac:dyDescent="0.25">
      <c r="A102" t="s">
        <v>1105</v>
      </c>
      <c r="B102" s="56">
        <v>44752</v>
      </c>
      <c r="C102">
        <v>160</v>
      </c>
      <c r="D102" t="s">
        <v>1591</v>
      </c>
      <c r="E102">
        <v>1</v>
      </c>
      <c r="F102">
        <v>50000</v>
      </c>
      <c r="G102" t="s">
        <v>23</v>
      </c>
      <c r="H102">
        <v>50000</v>
      </c>
      <c r="I102">
        <v>48500</v>
      </c>
      <c r="J102">
        <v>48773</v>
      </c>
      <c r="K102">
        <v>8773</v>
      </c>
      <c r="L102">
        <v>375240332</v>
      </c>
      <c r="M102" t="s">
        <v>122</v>
      </c>
      <c r="N102" t="s">
        <v>31</v>
      </c>
      <c r="O102" t="s">
        <v>32</v>
      </c>
      <c r="P102" t="s">
        <v>33</v>
      </c>
      <c r="Q102">
        <v>273</v>
      </c>
      <c r="R102" t="s">
        <v>23</v>
      </c>
      <c r="S102">
        <v>0.97</v>
      </c>
      <c r="T102" t="s">
        <v>17</v>
      </c>
      <c r="U102" t="s">
        <v>1577</v>
      </c>
      <c r="V102" t="s">
        <v>1051</v>
      </c>
      <c r="W102">
        <v>40000</v>
      </c>
      <c r="X102">
        <f>Final[[#This Row],[Variable Kosten]]*Final[[#This Row],[Menge ]]</f>
        <v>40000</v>
      </c>
    </row>
    <row r="103" spans="1:24" x14ac:dyDescent="0.25">
      <c r="A103" t="s">
        <v>3213</v>
      </c>
      <c r="B103" s="56">
        <v>44844</v>
      </c>
      <c r="C103">
        <v>161</v>
      </c>
      <c r="D103" t="s">
        <v>3143</v>
      </c>
      <c r="E103">
        <v>1</v>
      </c>
      <c r="F103">
        <v>668915</v>
      </c>
      <c r="G103" t="s">
        <v>37</v>
      </c>
      <c r="H103">
        <v>61671.614544918135</v>
      </c>
      <c r="I103">
        <v>61017.895430741999</v>
      </c>
      <c r="J103">
        <v>61538.895430741999</v>
      </c>
      <c r="K103">
        <v>9538.895430741999</v>
      </c>
      <c r="L103">
        <v>312949201</v>
      </c>
      <c r="M103" t="s">
        <v>508</v>
      </c>
      <c r="N103" t="s">
        <v>35</v>
      </c>
      <c r="O103" t="s">
        <v>36</v>
      </c>
      <c r="P103" t="s">
        <v>26</v>
      </c>
      <c r="Q103">
        <v>521</v>
      </c>
      <c r="R103" t="s">
        <v>37</v>
      </c>
      <c r="S103">
        <v>0.98939999999999995</v>
      </c>
      <c r="T103" t="s">
        <v>17</v>
      </c>
      <c r="U103" t="s">
        <v>1042</v>
      </c>
      <c r="V103" t="s">
        <v>1043</v>
      </c>
      <c r="W103">
        <v>52000</v>
      </c>
      <c r="X103">
        <f>Final[[#This Row],[Variable Kosten]]*Final[[#This Row],[Menge ]]</f>
        <v>52000</v>
      </c>
    </row>
    <row r="104" spans="1:24" x14ac:dyDescent="0.25">
      <c r="A104" t="s">
        <v>3214</v>
      </c>
      <c r="B104" s="56">
        <v>44904</v>
      </c>
      <c r="C104">
        <v>162</v>
      </c>
      <c r="D104" t="s">
        <v>3145</v>
      </c>
      <c r="E104">
        <v>1</v>
      </c>
      <c r="F104">
        <v>311902.40000000002</v>
      </c>
      <c r="G104" t="s">
        <v>46</v>
      </c>
      <c r="H104">
        <v>67672.466912562377</v>
      </c>
      <c r="I104">
        <v>65642.292905185503</v>
      </c>
      <c r="J104">
        <v>65743.292905185503</v>
      </c>
      <c r="K104">
        <v>11343.292905185503</v>
      </c>
      <c r="L104">
        <v>424333840</v>
      </c>
      <c r="M104" t="s">
        <v>542</v>
      </c>
      <c r="N104" t="s">
        <v>43</v>
      </c>
      <c r="O104" t="s">
        <v>44</v>
      </c>
      <c r="P104" t="s">
        <v>45</v>
      </c>
      <c r="Q104">
        <v>101</v>
      </c>
      <c r="R104" t="s">
        <v>46</v>
      </c>
      <c r="S104">
        <v>0.97</v>
      </c>
      <c r="T104" t="s">
        <v>17</v>
      </c>
      <c r="U104" t="s">
        <v>1044</v>
      </c>
      <c r="V104" t="s">
        <v>1043</v>
      </c>
      <c r="W104">
        <v>54400</v>
      </c>
      <c r="X104">
        <f>Final[[#This Row],[Variable Kosten]]*Final[[#This Row],[Menge ]]</f>
        <v>54400</v>
      </c>
    </row>
    <row r="105" spans="1:24" x14ac:dyDescent="0.25">
      <c r="A105" t="s">
        <v>3215</v>
      </c>
      <c r="B105" s="56">
        <v>44752</v>
      </c>
      <c r="C105">
        <v>163</v>
      </c>
      <c r="D105" t="s">
        <v>3147</v>
      </c>
      <c r="E105">
        <v>1</v>
      </c>
      <c r="F105">
        <v>34122</v>
      </c>
      <c r="G105" t="s">
        <v>16</v>
      </c>
      <c r="H105">
        <v>30893.617021276594</v>
      </c>
      <c r="I105">
        <v>32963.489361702123</v>
      </c>
      <c r="J105">
        <v>34250.489361702123</v>
      </c>
      <c r="K105">
        <v>10250.489361702123</v>
      </c>
      <c r="L105">
        <v>266356373</v>
      </c>
      <c r="M105" t="s">
        <v>73</v>
      </c>
      <c r="N105" t="s">
        <v>13</v>
      </c>
      <c r="O105" t="s">
        <v>14</v>
      </c>
      <c r="P105" t="s">
        <v>15</v>
      </c>
      <c r="Q105">
        <v>1287</v>
      </c>
      <c r="R105" t="s">
        <v>16</v>
      </c>
      <c r="S105">
        <v>1.0669999999999999</v>
      </c>
      <c r="T105" t="s">
        <v>17</v>
      </c>
      <c r="U105" t="s">
        <v>724</v>
      </c>
      <c r="V105" t="s">
        <v>1045</v>
      </c>
      <c r="W105">
        <v>24000</v>
      </c>
      <c r="X105">
        <f>Final[[#This Row],[Variable Kosten]]*Final[[#This Row],[Menge ]]</f>
        <v>24000</v>
      </c>
    </row>
    <row r="106" spans="1:24" x14ac:dyDescent="0.25">
      <c r="A106" t="s">
        <v>3216</v>
      </c>
      <c r="B106" s="56">
        <v>44754</v>
      </c>
      <c r="C106">
        <v>164</v>
      </c>
      <c r="D106" t="s">
        <v>3149</v>
      </c>
      <c r="E106">
        <v>1</v>
      </c>
      <c r="F106">
        <v>202414.8</v>
      </c>
      <c r="G106" t="s">
        <v>60</v>
      </c>
      <c r="H106">
        <v>28834.838599390296</v>
      </c>
      <c r="I106">
        <v>30766.772785549445</v>
      </c>
      <c r="J106">
        <v>32795.772785549445</v>
      </c>
      <c r="K106">
        <v>10395.772785549445</v>
      </c>
      <c r="L106">
        <v>610909682</v>
      </c>
      <c r="M106" t="s">
        <v>366</v>
      </c>
      <c r="N106" t="s">
        <v>59</v>
      </c>
      <c r="O106" t="s">
        <v>1604</v>
      </c>
      <c r="P106" t="s">
        <v>1605</v>
      </c>
      <c r="Q106">
        <v>2029</v>
      </c>
      <c r="R106" t="s">
        <v>60</v>
      </c>
      <c r="S106">
        <v>1.0669999999999999</v>
      </c>
      <c r="T106" t="s">
        <v>17</v>
      </c>
      <c r="U106" t="s">
        <v>1046</v>
      </c>
      <c r="V106" t="s">
        <v>1045</v>
      </c>
      <c r="W106">
        <v>22400</v>
      </c>
      <c r="X106">
        <f>Final[[#This Row],[Variable Kosten]]*Final[[#This Row],[Menge ]]</f>
        <v>22400</v>
      </c>
    </row>
    <row r="107" spans="1:24" x14ac:dyDescent="0.25">
      <c r="A107" t="s">
        <v>3217</v>
      </c>
      <c r="B107" s="56">
        <v>44612</v>
      </c>
      <c r="C107">
        <v>165</v>
      </c>
      <c r="D107" t="s">
        <v>3151</v>
      </c>
      <c r="E107">
        <v>1</v>
      </c>
      <c r="F107">
        <v>370476</v>
      </c>
      <c r="G107" t="s">
        <v>37</v>
      </c>
      <c r="H107">
        <v>35552.953821350427</v>
      </c>
      <c r="I107">
        <v>35176.092510844108</v>
      </c>
      <c r="J107">
        <v>35718.092510844108</v>
      </c>
      <c r="K107">
        <v>6918.0925108441079</v>
      </c>
      <c r="L107">
        <v>872895997</v>
      </c>
      <c r="M107" t="s">
        <v>166</v>
      </c>
      <c r="N107" t="s">
        <v>35</v>
      </c>
      <c r="O107" t="s">
        <v>36</v>
      </c>
      <c r="P107" t="s">
        <v>26</v>
      </c>
      <c r="Q107">
        <v>542</v>
      </c>
      <c r="R107" t="s">
        <v>37</v>
      </c>
      <c r="S107">
        <v>0.98939999999999995</v>
      </c>
      <c r="T107" t="s">
        <v>17</v>
      </c>
      <c r="U107" t="s">
        <v>1047</v>
      </c>
      <c r="V107" t="s">
        <v>1048</v>
      </c>
      <c r="W107">
        <v>28800</v>
      </c>
      <c r="X107">
        <f>Final[[#This Row],[Variable Kosten]]*Final[[#This Row],[Menge ]]</f>
        <v>28800</v>
      </c>
    </row>
    <row r="108" spans="1:24" x14ac:dyDescent="0.25">
      <c r="A108" t="s">
        <v>3218</v>
      </c>
      <c r="B108" s="56">
        <v>44810</v>
      </c>
      <c r="C108">
        <v>166</v>
      </c>
      <c r="D108" t="s">
        <v>3153</v>
      </c>
      <c r="E108">
        <v>1</v>
      </c>
      <c r="F108">
        <v>29000</v>
      </c>
      <c r="G108" t="s">
        <v>23</v>
      </c>
      <c r="H108">
        <v>29000</v>
      </c>
      <c r="I108">
        <v>28130</v>
      </c>
      <c r="J108">
        <v>28238</v>
      </c>
      <c r="K108">
        <v>5038</v>
      </c>
      <c r="L108">
        <v>115369722</v>
      </c>
      <c r="M108" t="s">
        <v>628</v>
      </c>
      <c r="N108" t="s">
        <v>20</v>
      </c>
      <c r="O108" t="s">
        <v>21</v>
      </c>
      <c r="P108" t="s">
        <v>22</v>
      </c>
      <c r="Q108">
        <v>108</v>
      </c>
      <c r="R108" t="s">
        <v>23</v>
      </c>
      <c r="S108">
        <v>0.97</v>
      </c>
      <c r="T108" t="s">
        <v>17</v>
      </c>
      <c r="U108" t="s">
        <v>1049</v>
      </c>
      <c r="V108" t="s">
        <v>1048</v>
      </c>
      <c r="W108">
        <v>23200</v>
      </c>
      <c r="X108">
        <f>Final[[#This Row],[Variable Kosten]]*Final[[#This Row],[Menge ]]</f>
        <v>23200</v>
      </c>
    </row>
    <row r="109" spans="1:24" x14ac:dyDescent="0.25">
      <c r="A109" t="s">
        <v>1106</v>
      </c>
      <c r="B109" s="56">
        <v>44866</v>
      </c>
      <c r="C109">
        <v>166</v>
      </c>
      <c r="D109" t="s">
        <v>1592</v>
      </c>
      <c r="E109">
        <v>2</v>
      </c>
      <c r="F109">
        <v>74000</v>
      </c>
      <c r="G109" t="s">
        <v>23</v>
      </c>
      <c r="H109">
        <v>74000</v>
      </c>
      <c r="I109">
        <v>71780</v>
      </c>
      <c r="J109">
        <v>71996</v>
      </c>
      <c r="K109">
        <v>12796</v>
      </c>
      <c r="L109">
        <v>115369722</v>
      </c>
      <c r="M109" t="s">
        <v>628</v>
      </c>
      <c r="N109" t="s">
        <v>20</v>
      </c>
      <c r="O109" t="s">
        <v>21</v>
      </c>
      <c r="P109" t="s">
        <v>22</v>
      </c>
      <c r="Q109">
        <v>108</v>
      </c>
      <c r="R109" t="s">
        <v>23</v>
      </c>
      <c r="S109">
        <v>0.97</v>
      </c>
      <c r="T109" t="s">
        <v>17</v>
      </c>
      <c r="U109" t="s">
        <v>1578</v>
      </c>
      <c r="V109" t="s">
        <v>1054</v>
      </c>
      <c r="W109">
        <v>29600</v>
      </c>
      <c r="X109">
        <f>Final[[#This Row],[Variable Kosten]]*Final[[#This Row],[Menge ]]</f>
        <v>59200</v>
      </c>
    </row>
    <row r="110" spans="1:24" x14ac:dyDescent="0.25">
      <c r="A110" t="s">
        <v>3219</v>
      </c>
      <c r="B110" s="56">
        <v>44804</v>
      </c>
      <c r="C110">
        <v>167</v>
      </c>
      <c r="D110" t="s">
        <v>3155</v>
      </c>
      <c r="E110">
        <v>1</v>
      </c>
      <c r="F110">
        <v>80000</v>
      </c>
      <c r="G110" t="s">
        <v>23</v>
      </c>
      <c r="H110">
        <v>80000</v>
      </c>
      <c r="I110">
        <v>80000</v>
      </c>
      <c r="J110">
        <v>80102</v>
      </c>
      <c r="K110">
        <v>16102</v>
      </c>
      <c r="L110">
        <v>678383704</v>
      </c>
      <c r="M110" t="s">
        <v>683</v>
      </c>
      <c r="N110" t="s">
        <v>20</v>
      </c>
      <c r="O110" t="s">
        <v>21</v>
      </c>
      <c r="P110" t="s">
        <v>22</v>
      </c>
      <c r="Q110">
        <v>102</v>
      </c>
      <c r="R110" t="s">
        <v>23</v>
      </c>
      <c r="S110">
        <v>1</v>
      </c>
      <c r="T110" t="s">
        <v>637</v>
      </c>
      <c r="U110" t="s">
        <v>1050</v>
      </c>
      <c r="V110" t="s">
        <v>1051</v>
      </c>
      <c r="W110">
        <v>64000</v>
      </c>
      <c r="X110">
        <f>Final[[#This Row],[Variable Kosten]]*Final[[#This Row],[Menge ]]</f>
        <v>64000</v>
      </c>
    </row>
    <row r="111" spans="1:24" x14ac:dyDescent="0.25">
      <c r="A111" t="s">
        <v>1107</v>
      </c>
      <c r="B111" s="56">
        <v>44676</v>
      </c>
      <c r="C111">
        <v>167</v>
      </c>
      <c r="D111" t="s">
        <v>1593</v>
      </c>
      <c r="E111">
        <v>1</v>
      </c>
      <c r="F111">
        <v>42000</v>
      </c>
      <c r="G111" t="s">
        <v>23</v>
      </c>
      <c r="H111">
        <v>42000</v>
      </c>
      <c r="I111">
        <v>42000</v>
      </c>
      <c r="J111">
        <v>42102</v>
      </c>
      <c r="K111">
        <v>8502</v>
      </c>
      <c r="L111">
        <v>678383704</v>
      </c>
      <c r="M111" t="s">
        <v>683</v>
      </c>
      <c r="N111" t="s">
        <v>20</v>
      </c>
      <c r="O111" t="s">
        <v>21</v>
      </c>
      <c r="P111" t="s">
        <v>22</v>
      </c>
      <c r="Q111">
        <v>102</v>
      </c>
      <c r="R111" t="s">
        <v>23</v>
      </c>
      <c r="S111">
        <v>1</v>
      </c>
      <c r="T111" t="s">
        <v>637</v>
      </c>
      <c r="U111" t="s">
        <v>1579</v>
      </c>
      <c r="V111" t="s">
        <v>1054</v>
      </c>
      <c r="W111">
        <v>33600</v>
      </c>
      <c r="X111">
        <f>Final[[#This Row],[Variable Kosten]]*Final[[#This Row],[Menge ]]</f>
        <v>33600</v>
      </c>
    </row>
    <row r="112" spans="1:24" x14ac:dyDescent="0.25">
      <c r="A112" t="s">
        <v>3220</v>
      </c>
      <c r="B112" s="56">
        <v>44694</v>
      </c>
      <c r="C112">
        <v>168</v>
      </c>
      <c r="D112" t="s">
        <v>3157</v>
      </c>
      <c r="E112">
        <v>1</v>
      </c>
      <c r="F112">
        <v>49000</v>
      </c>
      <c r="G112" t="s">
        <v>23</v>
      </c>
      <c r="H112">
        <v>49000</v>
      </c>
      <c r="I112">
        <v>49000</v>
      </c>
      <c r="J112">
        <v>49267</v>
      </c>
      <c r="K112">
        <v>10067</v>
      </c>
      <c r="L112">
        <v>350255186</v>
      </c>
      <c r="M112" t="s">
        <v>908</v>
      </c>
      <c r="N112" t="s">
        <v>31</v>
      </c>
      <c r="O112" t="s">
        <v>32</v>
      </c>
      <c r="P112" t="s">
        <v>33</v>
      </c>
      <c r="Q112">
        <v>267</v>
      </c>
      <c r="R112" t="s">
        <v>23</v>
      </c>
      <c r="S112">
        <v>1</v>
      </c>
      <c r="T112" t="s">
        <v>637</v>
      </c>
      <c r="U112" t="s">
        <v>1052</v>
      </c>
      <c r="V112" t="s">
        <v>1051</v>
      </c>
      <c r="W112">
        <v>39200</v>
      </c>
      <c r="X112">
        <f>Final[[#This Row],[Variable Kosten]]*Final[[#This Row],[Menge ]]</f>
        <v>39200</v>
      </c>
    </row>
    <row r="113" spans="1:24" x14ac:dyDescent="0.25">
      <c r="A113" t="s">
        <v>3221</v>
      </c>
      <c r="B113" s="56">
        <v>44578</v>
      </c>
      <c r="C113">
        <v>169</v>
      </c>
      <c r="D113" t="s">
        <v>3159</v>
      </c>
      <c r="E113">
        <v>1</v>
      </c>
      <c r="F113">
        <v>39000</v>
      </c>
      <c r="G113" t="s">
        <v>23</v>
      </c>
      <c r="H113">
        <v>39000</v>
      </c>
      <c r="I113">
        <v>39000</v>
      </c>
      <c r="J113">
        <v>39109</v>
      </c>
      <c r="K113">
        <v>7909</v>
      </c>
      <c r="L113">
        <v>809608149</v>
      </c>
      <c r="M113" t="s">
        <v>973</v>
      </c>
      <c r="N113" t="s">
        <v>20</v>
      </c>
      <c r="O113" t="s">
        <v>21</v>
      </c>
      <c r="P113" t="s">
        <v>22</v>
      </c>
      <c r="Q113">
        <v>109</v>
      </c>
      <c r="R113" t="s">
        <v>23</v>
      </c>
      <c r="S113">
        <v>1</v>
      </c>
      <c r="T113" t="s">
        <v>637</v>
      </c>
      <c r="U113" t="s">
        <v>1053</v>
      </c>
      <c r="V113" t="s">
        <v>1054</v>
      </c>
      <c r="W113">
        <v>31200</v>
      </c>
      <c r="X113">
        <f>Final[[#This Row],[Variable Kosten]]*Final[[#This Row],[Menge ]]</f>
        <v>31200</v>
      </c>
    </row>
    <row r="114" spans="1:24" x14ac:dyDescent="0.25">
      <c r="A114" t="s">
        <v>3222</v>
      </c>
      <c r="B114" s="56">
        <v>44873</v>
      </c>
      <c r="C114">
        <v>170</v>
      </c>
      <c r="D114" t="s">
        <v>3161</v>
      </c>
      <c r="E114">
        <v>1</v>
      </c>
      <c r="F114">
        <v>46000</v>
      </c>
      <c r="G114" t="s">
        <v>23</v>
      </c>
      <c r="H114">
        <v>46000</v>
      </c>
      <c r="I114">
        <v>46000</v>
      </c>
      <c r="J114">
        <v>46220</v>
      </c>
      <c r="K114">
        <v>9420</v>
      </c>
      <c r="L114">
        <v>349934091</v>
      </c>
      <c r="M114" t="s">
        <v>936</v>
      </c>
      <c r="N114" t="s">
        <v>29</v>
      </c>
      <c r="O114" t="s">
        <v>1600</v>
      </c>
      <c r="P114" t="s">
        <v>1601</v>
      </c>
      <c r="Q114">
        <v>220</v>
      </c>
      <c r="R114" t="s">
        <v>23</v>
      </c>
      <c r="S114">
        <v>1</v>
      </c>
      <c r="T114" t="s">
        <v>637</v>
      </c>
      <c r="U114" t="s">
        <v>1055</v>
      </c>
      <c r="V114" t="s">
        <v>1054</v>
      </c>
      <c r="W114">
        <v>36800</v>
      </c>
      <c r="X114">
        <f>Final[[#This Row],[Variable Kosten]]*Final[[#This Row],[Menge ]]</f>
        <v>36800</v>
      </c>
    </row>
    <row r="115" spans="1:24" x14ac:dyDescent="0.25">
      <c r="A115" t="s">
        <v>3223</v>
      </c>
      <c r="B115" s="56">
        <v>44767</v>
      </c>
      <c r="C115">
        <v>171</v>
      </c>
      <c r="D115" t="s">
        <v>3163</v>
      </c>
      <c r="E115">
        <v>1</v>
      </c>
      <c r="F115">
        <v>22748</v>
      </c>
      <c r="G115" t="s">
        <v>16</v>
      </c>
      <c r="H115">
        <v>22238.733013979861</v>
      </c>
      <c r="I115">
        <v>24462.606315377849</v>
      </c>
      <c r="J115">
        <v>25668.606315377849</v>
      </c>
      <c r="K115">
        <v>9668.6063153778487</v>
      </c>
      <c r="L115">
        <v>891633706</v>
      </c>
      <c r="M115" t="s">
        <v>999</v>
      </c>
      <c r="N115" t="s">
        <v>13</v>
      </c>
      <c r="O115" t="s">
        <v>14</v>
      </c>
      <c r="P115" t="s">
        <v>15</v>
      </c>
      <c r="Q115">
        <v>1206</v>
      </c>
      <c r="R115" t="s">
        <v>16</v>
      </c>
      <c r="S115">
        <v>1.1000000000000001</v>
      </c>
      <c r="T115" t="s">
        <v>637</v>
      </c>
      <c r="U115" t="s">
        <v>1056</v>
      </c>
      <c r="V115" t="s">
        <v>1057</v>
      </c>
      <c r="W115">
        <v>16000</v>
      </c>
      <c r="X115">
        <f>Final[[#This Row],[Variable Kosten]]*Final[[#This Row],[Menge ]]</f>
        <v>16000</v>
      </c>
    </row>
    <row r="116" spans="1:24" x14ac:dyDescent="0.25">
      <c r="A116" t="s">
        <v>3224</v>
      </c>
      <c r="B116" s="56">
        <v>44787</v>
      </c>
      <c r="C116">
        <v>172</v>
      </c>
      <c r="D116" t="s">
        <v>3163</v>
      </c>
      <c r="E116">
        <v>1</v>
      </c>
      <c r="F116">
        <v>20000</v>
      </c>
      <c r="G116" t="s">
        <v>23</v>
      </c>
      <c r="H116">
        <v>20000</v>
      </c>
      <c r="I116">
        <v>19400</v>
      </c>
      <c r="J116">
        <v>19606</v>
      </c>
      <c r="K116">
        <v>3606</v>
      </c>
      <c r="L116">
        <v>985092916</v>
      </c>
      <c r="M116" t="s">
        <v>214</v>
      </c>
      <c r="N116" t="s">
        <v>39</v>
      </c>
      <c r="O116" t="s">
        <v>1598</v>
      </c>
      <c r="P116" t="s">
        <v>1599</v>
      </c>
      <c r="Q116">
        <v>206</v>
      </c>
      <c r="R116" t="s">
        <v>23</v>
      </c>
      <c r="S116">
        <v>0.97</v>
      </c>
      <c r="T116" t="s">
        <v>17</v>
      </c>
      <c r="U116" t="s">
        <v>1056</v>
      </c>
      <c r="V116" t="s">
        <v>1057</v>
      </c>
      <c r="W116">
        <v>16000</v>
      </c>
      <c r="X116">
        <f>Final[[#This Row],[Variable Kosten]]*Final[[#This Row],[Menge ]]</f>
        <v>16000</v>
      </c>
    </row>
    <row r="117" spans="1:24" x14ac:dyDescent="0.25">
      <c r="A117" t="s">
        <v>1108</v>
      </c>
      <c r="B117" s="56">
        <v>44620</v>
      </c>
      <c r="C117">
        <v>172</v>
      </c>
      <c r="D117" t="s">
        <v>1594</v>
      </c>
      <c r="E117">
        <v>1</v>
      </c>
      <c r="F117">
        <v>21000</v>
      </c>
      <c r="G117" t="s">
        <v>23</v>
      </c>
      <c r="H117">
        <v>21000</v>
      </c>
      <c r="I117">
        <v>20370</v>
      </c>
      <c r="J117">
        <v>20576</v>
      </c>
      <c r="K117">
        <v>3776</v>
      </c>
      <c r="L117">
        <v>985092916</v>
      </c>
      <c r="M117" t="s">
        <v>214</v>
      </c>
      <c r="N117" t="s">
        <v>39</v>
      </c>
      <c r="O117" t="s">
        <v>1598</v>
      </c>
      <c r="P117" t="s">
        <v>1599</v>
      </c>
      <c r="Q117">
        <v>206</v>
      </c>
      <c r="R117" t="s">
        <v>23</v>
      </c>
      <c r="S117">
        <v>0.97</v>
      </c>
      <c r="T117" t="s">
        <v>17</v>
      </c>
      <c r="U117" t="s">
        <v>1580</v>
      </c>
      <c r="V117" t="s">
        <v>1057</v>
      </c>
      <c r="W117">
        <v>16800</v>
      </c>
      <c r="X117">
        <f>Final[[#This Row],[Variable Kosten]]*Final[[#This Row],[Menge ]]</f>
        <v>16800</v>
      </c>
    </row>
    <row r="118" spans="1:24" x14ac:dyDescent="0.25">
      <c r="A118" t="s">
        <v>3225</v>
      </c>
      <c r="B118" s="56">
        <v>44725</v>
      </c>
      <c r="C118">
        <v>173</v>
      </c>
      <c r="D118" t="s">
        <v>3165</v>
      </c>
      <c r="E118">
        <v>1</v>
      </c>
      <c r="F118">
        <v>28435</v>
      </c>
      <c r="G118" t="s">
        <v>16</v>
      </c>
      <c r="H118">
        <v>24842.739821771796</v>
      </c>
      <c r="I118">
        <v>26507.203389830505</v>
      </c>
      <c r="J118">
        <v>27739.203389830505</v>
      </c>
      <c r="K118">
        <v>7739.2033898305053</v>
      </c>
      <c r="L118">
        <v>744222763</v>
      </c>
      <c r="M118" t="s">
        <v>286</v>
      </c>
      <c r="N118" t="s">
        <v>13</v>
      </c>
      <c r="O118" t="s">
        <v>14</v>
      </c>
      <c r="P118" t="s">
        <v>15</v>
      </c>
      <c r="Q118">
        <v>1232</v>
      </c>
      <c r="R118" t="s">
        <v>16</v>
      </c>
      <c r="S118">
        <v>1.0669999999999999</v>
      </c>
      <c r="T118" t="s">
        <v>17</v>
      </c>
      <c r="U118" t="s">
        <v>1058</v>
      </c>
      <c r="V118" t="s">
        <v>1057</v>
      </c>
      <c r="W118">
        <v>20000</v>
      </c>
      <c r="X118">
        <f>Final[[#This Row],[Variable Kosten]]*Final[[#This Row],[Menge ]]</f>
        <v>20000</v>
      </c>
    </row>
    <row r="119" spans="1:24" x14ac:dyDescent="0.25">
      <c r="A119" t="s">
        <v>3226</v>
      </c>
      <c r="B119" s="56">
        <v>44746</v>
      </c>
      <c r="C119">
        <v>174</v>
      </c>
      <c r="D119" t="s">
        <v>3167</v>
      </c>
      <c r="E119">
        <v>1</v>
      </c>
      <c r="F119">
        <v>59144.799999999996</v>
      </c>
      <c r="G119" t="s">
        <v>16</v>
      </c>
      <c r="H119">
        <v>57685.360382327111</v>
      </c>
      <c r="I119">
        <v>61550.279527943028</v>
      </c>
      <c r="J119">
        <v>62828.279527943028</v>
      </c>
      <c r="K119">
        <v>21228.279527943028</v>
      </c>
      <c r="L119">
        <v>785743965</v>
      </c>
      <c r="M119" t="s">
        <v>98</v>
      </c>
      <c r="N119" t="s">
        <v>13</v>
      </c>
      <c r="O119" t="s">
        <v>14</v>
      </c>
      <c r="P119" t="s">
        <v>15</v>
      </c>
      <c r="Q119">
        <v>1278</v>
      </c>
      <c r="R119" t="s">
        <v>16</v>
      </c>
      <c r="S119">
        <v>1.0669999999999999</v>
      </c>
      <c r="T119" t="s">
        <v>17</v>
      </c>
      <c r="U119" t="s">
        <v>1039</v>
      </c>
      <c r="V119" t="s">
        <v>1040</v>
      </c>
      <c r="W119">
        <v>41600</v>
      </c>
      <c r="X119">
        <f>Final[[#This Row],[Variable Kosten]]*Final[[#This Row],[Menge ]]</f>
        <v>41600</v>
      </c>
    </row>
    <row r="120" spans="1:24" x14ac:dyDescent="0.25">
      <c r="A120" t="s">
        <v>3227</v>
      </c>
      <c r="B120" s="56">
        <v>44910</v>
      </c>
      <c r="C120">
        <v>175</v>
      </c>
      <c r="D120" t="s">
        <v>3141</v>
      </c>
      <c r="E120">
        <v>1</v>
      </c>
      <c r="F120">
        <v>995040</v>
      </c>
      <c r="G120" t="s">
        <v>27</v>
      </c>
      <c r="H120">
        <v>41171.797418073489</v>
      </c>
      <c r="I120">
        <v>41995.233366434957</v>
      </c>
      <c r="J120">
        <v>42201.233366434957</v>
      </c>
      <c r="K120">
        <v>10201.233366434957</v>
      </c>
      <c r="L120">
        <v>782564715</v>
      </c>
      <c r="M120" t="s">
        <v>1029</v>
      </c>
      <c r="N120" t="s">
        <v>25</v>
      </c>
      <c r="O120" t="s">
        <v>1602</v>
      </c>
      <c r="P120" t="s">
        <v>1603</v>
      </c>
      <c r="Q120">
        <v>206</v>
      </c>
      <c r="R120" t="s">
        <v>27</v>
      </c>
      <c r="S120">
        <v>1.02</v>
      </c>
      <c r="T120" t="s">
        <v>637</v>
      </c>
      <c r="U120" t="s">
        <v>1041</v>
      </c>
      <c r="V120" t="s">
        <v>1040</v>
      </c>
      <c r="W120">
        <v>32000</v>
      </c>
      <c r="X120">
        <f>Final[[#This Row],[Variable Kosten]]*Final[[#This Row],[Menge ]]</f>
        <v>32000</v>
      </c>
    </row>
    <row r="121" spans="1:24" x14ac:dyDescent="0.25">
      <c r="A121" t="s">
        <v>3228</v>
      </c>
      <c r="B121" s="56">
        <v>44823</v>
      </c>
      <c r="C121">
        <v>176</v>
      </c>
      <c r="D121" t="s">
        <v>3143</v>
      </c>
      <c r="E121">
        <v>1</v>
      </c>
      <c r="F121">
        <v>298142</v>
      </c>
      <c r="G121" t="s">
        <v>46</v>
      </c>
      <c r="H121">
        <v>63515.55176821474</v>
      </c>
      <c r="I121">
        <v>61610.085215168299</v>
      </c>
      <c r="J121">
        <v>61719.085215168299</v>
      </c>
      <c r="K121">
        <v>9719.0852151682993</v>
      </c>
      <c r="L121">
        <v>410513948</v>
      </c>
      <c r="M121" t="s">
        <v>351</v>
      </c>
      <c r="N121" t="s">
        <v>43</v>
      </c>
      <c r="O121" t="s">
        <v>44</v>
      </c>
      <c r="P121" t="s">
        <v>45</v>
      </c>
      <c r="Q121">
        <v>109</v>
      </c>
      <c r="R121" t="s">
        <v>46</v>
      </c>
      <c r="S121">
        <v>0.97</v>
      </c>
      <c r="T121" t="s">
        <v>17</v>
      </c>
      <c r="U121" t="s">
        <v>1042</v>
      </c>
      <c r="V121" t="s">
        <v>1043</v>
      </c>
      <c r="W121">
        <v>52000</v>
      </c>
      <c r="X121">
        <f>Final[[#This Row],[Variable Kosten]]*Final[[#This Row],[Menge ]]</f>
        <v>52000</v>
      </c>
    </row>
    <row r="122" spans="1:24" x14ac:dyDescent="0.25">
      <c r="A122" t="s">
        <v>3229</v>
      </c>
      <c r="B122" s="56">
        <v>44759</v>
      </c>
      <c r="C122">
        <v>177</v>
      </c>
      <c r="D122" t="s">
        <v>3145</v>
      </c>
      <c r="E122">
        <v>1</v>
      </c>
      <c r="F122">
        <v>68000</v>
      </c>
      <c r="G122" t="s">
        <v>23</v>
      </c>
      <c r="H122">
        <v>68000</v>
      </c>
      <c r="I122">
        <v>65960</v>
      </c>
      <c r="J122">
        <v>66070</v>
      </c>
      <c r="K122">
        <v>11670</v>
      </c>
      <c r="L122">
        <v>178747953</v>
      </c>
      <c r="M122" t="s">
        <v>514</v>
      </c>
      <c r="N122" t="s">
        <v>20</v>
      </c>
      <c r="O122" t="s">
        <v>21</v>
      </c>
      <c r="P122" t="s">
        <v>22</v>
      </c>
      <c r="Q122">
        <v>110</v>
      </c>
      <c r="R122" t="s">
        <v>23</v>
      </c>
      <c r="S122">
        <v>0.97</v>
      </c>
      <c r="T122" t="s">
        <v>17</v>
      </c>
      <c r="U122" t="s">
        <v>1044</v>
      </c>
      <c r="V122" t="s">
        <v>1043</v>
      </c>
      <c r="W122">
        <v>54400</v>
      </c>
      <c r="X122">
        <f>Final[[#This Row],[Variable Kosten]]*Final[[#This Row],[Menge ]]</f>
        <v>54400</v>
      </c>
    </row>
    <row r="123" spans="1:24" x14ac:dyDescent="0.25">
      <c r="A123" t="s">
        <v>1109</v>
      </c>
      <c r="B123" s="56">
        <v>44799</v>
      </c>
      <c r="C123">
        <v>177</v>
      </c>
      <c r="D123" t="s">
        <v>1595</v>
      </c>
      <c r="E123">
        <v>1</v>
      </c>
      <c r="F123">
        <v>27000</v>
      </c>
      <c r="G123" t="s">
        <v>23</v>
      </c>
      <c r="H123">
        <v>27000</v>
      </c>
      <c r="I123">
        <v>26190</v>
      </c>
      <c r="J123">
        <v>26300</v>
      </c>
      <c r="K123">
        <v>4700</v>
      </c>
      <c r="L123">
        <v>178747953</v>
      </c>
      <c r="M123" t="s">
        <v>514</v>
      </c>
      <c r="N123" t="s">
        <v>20</v>
      </c>
      <c r="O123" t="s">
        <v>21</v>
      </c>
      <c r="P123" t="s">
        <v>22</v>
      </c>
      <c r="Q123">
        <v>110</v>
      </c>
      <c r="R123" t="s">
        <v>23</v>
      </c>
      <c r="S123">
        <v>0.97</v>
      </c>
      <c r="T123" t="s">
        <v>17</v>
      </c>
      <c r="U123" t="s">
        <v>1581</v>
      </c>
      <c r="V123" t="s">
        <v>1057</v>
      </c>
      <c r="W123">
        <v>21600</v>
      </c>
      <c r="X123">
        <f>Final[[#This Row],[Variable Kosten]]*Final[[#This Row],[Menge ]]</f>
        <v>21600</v>
      </c>
    </row>
    <row r="124" spans="1:24" x14ac:dyDescent="0.25">
      <c r="A124" t="s">
        <v>3230</v>
      </c>
      <c r="B124" s="56">
        <v>44692</v>
      </c>
      <c r="C124">
        <v>178</v>
      </c>
      <c r="D124" t="s">
        <v>3147</v>
      </c>
      <c r="E124">
        <v>1</v>
      </c>
      <c r="F124">
        <v>30000</v>
      </c>
      <c r="G124" t="s">
        <v>23</v>
      </c>
      <c r="H124">
        <v>30000</v>
      </c>
      <c r="I124">
        <v>30000</v>
      </c>
      <c r="J124">
        <v>30270</v>
      </c>
      <c r="K124">
        <v>6270</v>
      </c>
      <c r="L124">
        <v>691268831</v>
      </c>
      <c r="M124" t="s">
        <v>1031</v>
      </c>
      <c r="N124" t="s">
        <v>31</v>
      </c>
      <c r="O124" t="s">
        <v>32</v>
      </c>
      <c r="P124" t="s">
        <v>33</v>
      </c>
      <c r="Q124">
        <v>270</v>
      </c>
      <c r="R124" t="s">
        <v>23</v>
      </c>
      <c r="S124">
        <v>1</v>
      </c>
      <c r="T124" t="s">
        <v>637</v>
      </c>
      <c r="U124" t="s">
        <v>724</v>
      </c>
      <c r="V124" t="s">
        <v>1045</v>
      </c>
      <c r="W124">
        <v>24000</v>
      </c>
      <c r="X124">
        <f>Final[[#This Row],[Variable Kosten]]*Final[[#This Row],[Menge ]]</f>
        <v>24000</v>
      </c>
    </row>
    <row r="125" spans="1:24" x14ac:dyDescent="0.25">
      <c r="A125" t="s">
        <v>3231</v>
      </c>
      <c r="B125" s="56">
        <v>44859</v>
      </c>
      <c r="C125">
        <v>179</v>
      </c>
      <c r="D125" t="s">
        <v>3149</v>
      </c>
      <c r="E125">
        <v>1</v>
      </c>
      <c r="F125">
        <v>28000</v>
      </c>
      <c r="G125" t="s">
        <v>23</v>
      </c>
      <c r="H125">
        <v>28000</v>
      </c>
      <c r="I125">
        <v>27160</v>
      </c>
      <c r="J125">
        <v>27380</v>
      </c>
      <c r="K125">
        <v>4980</v>
      </c>
      <c r="L125">
        <v>984026213</v>
      </c>
      <c r="M125" t="s">
        <v>133</v>
      </c>
      <c r="N125" t="s">
        <v>39</v>
      </c>
      <c r="O125" t="s">
        <v>1598</v>
      </c>
      <c r="P125" t="s">
        <v>1599</v>
      </c>
      <c r="Q125">
        <v>220</v>
      </c>
      <c r="R125" t="s">
        <v>23</v>
      </c>
      <c r="S125">
        <v>0.97</v>
      </c>
      <c r="T125" t="s">
        <v>17</v>
      </c>
      <c r="U125" t="s">
        <v>1046</v>
      </c>
      <c r="V125" t="s">
        <v>1045</v>
      </c>
      <c r="W125">
        <v>22400</v>
      </c>
      <c r="X125">
        <f>Final[[#This Row],[Variable Kosten]]*Final[[#This Row],[Menge ]]</f>
        <v>22400</v>
      </c>
    </row>
    <row r="126" spans="1:24" x14ac:dyDescent="0.25">
      <c r="A126" t="s">
        <v>1110</v>
      </c>
      <c r="B126" s="56">
        <v>44734</v>
      </c>
      <c r="C126">
        <v>179</v>
      </c>
      <c r="D126" t="s">
        <v>1582</v>
      </c>
      <c r="E126">
        <v>1</v>
      </c>
      <c r="F126">
        <v>49000</v>
      </c>
      <c r="G126" t="s">
        <v>23</v>
      </c>
      <c r="H126">
        <v>49000</v>
      </c>
      <c r="I126">
        <v>47530</v>
      </c>
      <c r="J126">
        <v>47750</v>
      </c>
      <c r="K126">
        <v>8550</v>
      </c>
      <c r="L126">
        <v>984026213</v>
      </c>
      <c r="M126" t="s">
        <v>133</v>
      </c>
      <c r="N126" t="s">
        <v>39</v>
      </c>
      <c r="O126" t="s">
        <v>1598</v>
      </c>
      <c r="P126" t="s">
        <v>1599</v>
      </c>
      <c r="Q126">
        <v>220</v>
      </c>
      <c r="R126" t="s">
        <v>23</v>
      </c>
      <c r="S126">
        <v>0.97</v>
      </c>
      <c r="T126" t="s">
        <v>17</v>
      </c>
      <c r="U126" t="s">
        <v>1568</v>
      </c>
      <c r="V126" t="s">
        <v>1040</v>
      </c>
      <c r="W126">
        <v>39200</v>
      </c>
      <c r="X126">
        <f>Final[[#This Row],[Variable Kosten]]*Final[[#This Row],[Menge ]]</f>
        <v>39200</v>
      </c>
    </row>
    <row r="127" spans="1:24" x14ac:dyDescent="0.25">
      <c r="A127" t="s">
        <v>3232</v>
      </c>
      <c r="B127" s="56">
        <v>44813</v>
      </c>
      <c r="C127">
        <v>180</v>
      </c>
      <c r="D127" t="s">
        <v>3151</v>
      </c>
      <c r="E127">
        <v>1</v>
      </c>
      <c r="F127">
        <v>36000</v>
      </c>
      <c r="G127" t="s">
        <v>23</v>
      </c>
      <c r="H127">
        <v>36000</v>
      </c>
      <c r="I127">
        <v>34920</v>
      </c>
      <c r="J127">
        <v>35191</v>
      </c>
      <c r="K127">
        <v>6391</v>
      </c>
      <c r="L127">
        <v>811186367</v>
      </c>
      <c r="M127" t="s">
        <v>212</v>
      </c>
      <c r="N127" t="s">
        <v>31</v>
      </c>
      <c r="O127" t="s">
        <v>32</v>
      </c>
      <c r="P127" t="s">
        <v>33</v>
      </c>
      <c r="Q127">
        <v>271</v>
      </c>
      <c r="R127" t="s">
        <v>23</v>
      </c>
      <c r="S127">
        <v>0.97</v>
      </c>
      <c r="T127" t="s">
        <v>17</v>
      </c>
      <c r="U127" t="s">
        <v>1047</v>
      </c>
      <c r="V127" t="s">
        <v>1048</v>
      </c>
      <c r="W127">
        <v>28800</v>
      </c>
      <c r="X127">
        <f>Final[[#This Row],[Variable Kosten]]*Final[[#This Row],[Menge ]]</f>
        <v>28800</v>
      </c>
    </row>
    <row r="128" spans="1:24" x14ac:dyDescent="0.25">
      <c r="A128" t="s">
        <v>1111</v>
      </c>
      <c r="B128" s="56">
        <v>44664</v>
      </c>
      <c r="C128">
        <v>180</v>
      </c>
      <c r="D128" t="s">
        <v>1583</v>
      </c>
      <c r="E128">
        <v>1</v>
      </c>
      <c r="F128">
        <v>46000</v>
      </c>
      <c r="G128" t="s">
        <v>23</v>
      </c>
      <c r="H128">
        <v>46000</v>
      </c>
      <c r="I128">
        <v>44620</v>
      </c>
      <c r="J128">
        <v>44891</v>
      </c>
      <c r="K128">
        <v>8091</v>
      </c>
      <c r="L128">
        <v>811186367</v>
      </c>
      <c r="M128" t="s">
        <v>212</v>
      </c>
      <c r="N128" t="s">
        <v>31</v>
      </c>
      <c r="O128" t="s">
        <v>32</v>
      </c>
      <c r="P128" t="s">
        <v>33</v>
      </c>
      <c r="Q128">
        <v>271</v>
      </c>
      <c r="R128" t="s">
        <v>23</v>
      </c>
      <c r="S128">
        <v>0.97</v>
      </c>
      <c r="T128" t="s">
        <v>17</v>
      </c>
      <c r="U128" t="s">
        <v>1569</v>
      </c>
      <c r="V128" t="s">
        <v>1040</v>
      </c>
      <c r="W128">
        <v>36800</v>
      </c>
      <c r="X128">
        <f>Final[[#This Row],[Variable Kosten]]*Final[[#This Row],[Menge ]]</f>
        <v>36800</v>
      </c>
    </row>
    <row r="129" spans="1:24" x14ac:dyDescent="0.25">
      <c r="A129" t="s">
        <v>3233</v>
      </c>
      <c r="B129" s="56">
        <v>44717</v>
      </c>
      <c r="C129">
        <v>181</v>
      </c>
      <c r="D129" t="s">
        <v>3153</v>
      </c>
      <c r="E129">
        <v>1</v>
      </c>
      <c r="F129">
        <v>29000</v>
      </c>
      <c r="G129" t="s">
        <v>23</v>
      </c>
      <c r="H129">
        <v>29000</v>
      </c>
      <c r="I129">
        <v>28130</v>
      </c>
      <c r="J129">
        <v>28383</v>
      </c>
      <c r="K129">
        <v>5183</v>
      </c>
      <c r="L129">
        <v>244864185</v>
      </c>
      <c r="M129" t="s">
        <v>113</v>
      </c>
      <c r="N129" t="s">
        <v>31</v>
      </c>
      <c r="O129" t="s">
        <v>32</v>
      </c>
      <c r="P129" t="s">
        <v>33</v>
      </c>
      <c r="Q129">
        <v>253</v>
      </c>
      <c r="R129" t="s">
        <v>23</v>
      </c>
      <c r="S129">
        <v>0.97</v>
      </c>
      <c r="T129" t="s">
        <v>17</v>
      </c>
      <c r="U129" t="s">
        <v>1049</v>
      </c>
      <c r="V129" t="s">
        <v>1048</v>
      </c>
      <c r="W129">
        <v>23200</v>
      </c>
      <c r="X129">
        <f>Final[[#This Row],[Variable Kosten]]*Final[[#This Row],[Menge ]]</f>
        <v>23200</v>
      </c>
    </row>
    <row r="130" spans="1:24" x14ac:dyDescent="0.25">
      <c r="A130" t="s">
        <v>1112</v>
      </c>
      <c r="B130" s="56">
        <v>44654</v>
      </c>
      <c r="C130">
        <v>181</v>
      </c>
      <c r="D130" t="s">
        <v>1584</v>
      </c>
      <c r="E130">
        <v>1</v>
      </c>
      <c r="F130">
        <v>61000</v>
      </c>
      <c r="G130" t="s">
        <v>23</v>
      </c>
      <c r="H130">
        <v>61000</v>
      </c>
      <c r="I130">
        <v>59170</v>
      </c>
      <c r="J130">
        <v>59423</v>
      </c>
      <c r="K130">
        <v>10623</v>
      </c>
      <c r="L130">
        <v>244864185</v>
      </c>
      <c r="M130" t="s">
        <v>113</v>
      </c>
      <c r="N130" t="s">
        <v>31</v>
      </c>
      <c r="O130" t="s">
        <v>32</v>
      </c>
      <c r="P130" t="s">
        <v>33</v>
      </c>
      <c r="Q130">
        <v>253</v>
      </c>
      <c r="R130" t="s">
        <v>23</v>
      </c>
      <c r="S130">
        <v>0.97</v>
      </c>
      <c r="T130" t="s">
        <v>17</v>
      </c>
      <c r="U130" t="s">
        <v>1570</v>
      </c>
      <c r="V130" t="s">
        <v>1043</v>
      </c>
      <c r="W130">
        <v>48800</v>
      </c>
      <c r="X130">
        <f>Final[[#This Row],[Variable Kosten]]*Final[[#This Row],[Menge ]]</f>
        <v>48800</v>
      </c>
    </row>
    <row r="131" spans="1:24" x14ac:dyDescent="0.25">
      <c r="A131" t="s">
        <v>3234</v>
      </c>
      <c r="B131" s="56">
        <v>44735</v>
      </c>
      <c r="C131">
        <v>182</v>
      </c>
      <c r="D131" t="s">
        <v>3155</v>
      </c>
      <c r="E131">
        <v>1</v>
      </c>
      <c r="F131">
        <v>366944</v>
      </c>
      <c r="G131" t="s">
        <v>46</v>
      </c>
      <c r="H131">
        <v>78091.468215965433</v>
      </c>
      <c r="I131">
        <v>75748.724169486464</v>
      </c>
      <c r="J131">
        <v>75849.724169486464</v>
      </c>
      <c r="K131">
        <v>11849.724169486464</v>
      </c>
      <c r="L131">
        <v>551232375</v>
      </c>
      <c r="M131" t="s">
        <v>105</v>
      </c>
      <c r="N131" t="s">
        <v>43</v>
      </c>
      <c r="O131" t="s">
        <v>44</v>
      </c>
      <c r="P131" t="s">
        <v>45</v>
      </c>
      <c r="Q131">
        <v>101</v>
      </c>
      <c r="R131" t="s">
        <v>46</v>
      </c>
      <c r="S131">
        <v>0.97</v>
      </c>
      <c r="T131" t="s">
        <v>17</v>
      </c>
      <c r="U131" t="s">
        <v>1050</v>
      </c>
      <c r="V131" t="s">
        <v>1051</v>
      </c>
      <c r="W131">
        <v>64000</v>
      </c>
      <c r="X131">
        <f>Final[[#This Row],[Variable Kosten]]*Final[[#This Row],[Menge ]]</f>
        <v>64000</v>
      </c>
    </row>
    <row r="132" spans="1:24" x14ac:dyDescent="0.25">
      <c r="A132" t="s">
        <v>3235</v>
      </c>
      <c r="B132" s="56">
        <v>44806</v>
      </c>
      <c r="C132">
        <v>183</v>
      </c>
      <c r="D132" t="s">
        <v>3157</v>
      </c>
      <c r="E132">
        <v>1</v>
      </c>
      <c r="F132">
        <v>504259</v>
      </c>
      <c r="G132" t="s">
        <v>37</v>
      </c>
      <c r="H132">
        <v>48959.085789739409</v>
      </c>
      <c r="I132">
        <v>48440.119480368172</v>
      </c>
      <c r="J132">
        <v>48962.119480368172</v>
      </c>
      <c r="K132">
        <v>9762.1194803681719</v>
      </c>
      <c r="L132">
        <v>148141897</v>
      </c>
      <c r="M132" t="s">
        <v>90</v>
      </c>
      <c r="N132" t="s">
        <v>35</v>
      </c>
      <c r="O132" t="s">
        <v>36</v>
      </c>
      <c r="P132" t="s">
        <v>26</v>
      </c>
      <c r="Q132">
        <v>522</v>
      </c>
      <c r="R132" t="s">
        <v>37</v>
      </c>
      <c r="S132">
        <v>0.98939999999999995</v>
      </c>
      <c r="T132" t="s">
        <v>17</v>
      </c>
      <c r="U132" t="s">
        <v>1052</v>
      </c>
      <c r="V132" t="s">
        <v>1051</v>
      </c>
      <c r="W132">
        <v>39200</v>
      </c>
      <c r="X132">
        <f>Final[[#This Row],[Variable Kosten]]*Final[[#This Row],[Menge ]]</f>
        <v>39200</v>
      </c>
    </row>
    <row r="133" spans="1:24" x14ac:dyDescent="0.25">
      <c r="A133" t="s">
        <v>3236</v>
      </c>
      <c r="B133" s="56">
        <v>44887</v>
      </c>
      <c r="C133">
        <v>184</v>
      </c>
      <c r="D133" t="s">
        <v>3159</v>
      </c>
      <c r="E133">
        <v>1</v>
      </c>
      <c r="F133">
        <v>39000</v>
      </c>
      <c r="G133" t="s">
        <v>23</v>
      </c>
      <c r="H133">
        <v>39000</v>
      </c>
      <c r="I133">
        <v>39000</v>
      </c>
      <c r="J133">
        <v>39211</v>
      </c>
      <c r="K133">
        <v>8011</v>
      </c>
      <c r="L133">
        <v>992837467</v>
      </c>
      <c r="M133" t="s">
        <v>707</v>
      </c>
      <c r="N133" t="s">
        <v>39</v>
      </c>
      <c r="O133" t="s">
        <v>1598</v>
      </c>
      <c r="P133" t="s">
        <v>1599</v>
      </c>
      <c r="Q133">
        <v>211</v>
      </c>
      <c r="R133" t="s">
        <v>23</v>
      </c>
      <c r="S133">
        <v>1</v>
      </c>
      <c r="T133" t="s">
        <v>637</v>
      </c>
      <c r="U133" t="s">
        <v>1053</v>
      </c>
      <c r="V133" t="s">
        <v>1054</v>
      </c>
      <c r="W133">
        <v>31200</v>
      </c>
      <c r="X133">
        <f>Final[[#This Row],[Variable Kosten]]*Final[[#This Row],[Menge ]]</f>
        <v>31200</v>
      </c>
    </row>
    <row r="134" spans="1:24" x14ac:dyDescent="0.25">
      <c r="A134" t="s">
        <v>1113</v>
      </c>
      <c r="B134" s="56">
        <v>44700</v>
      </c>
      <c r="C134">
        <v>184</v>
      </c>
      <c r="D134" t="s">
        <v>1585</v>
      </c>
      <c r="E134">
        <v>1</v>
      </c>
      <c r="F134">
        <v>79000</v>
      </c>
      <c r="G134" t="s">
        <v>23</v>
      </c>
      <c r="H134">
        <v>79000</v>
      </c>
      <c r="I134">
        <v>79000</v>
      </c>
      <c r="J134">
        <v>79211</v>
      </c>
      <c r="K134">
        <v>16011</v>
      </c>
      <c r="L134">
        <v>992837467</v>
      </c>
      <c r="M134" t="s">
        <v>707</v>
      </c>
      <c r="N134" t="s">
        <v>39</v>
      </c>
      <c r="O134" t="s">
        <v>1598</v>
      </c>
      <c r="P134" t="s">
        <v>1599</v>
      </c>
      <c r="Q134">
        <v>211</v>
      </c>
      <c r="R134" t="s">
        <v>23</v>
      </c>
      <c r="S134">
        <v>1</v>
      </c>
      <c r="T134" t="s">
        <v>637</v>
      </c>
      <c r="U134" t="s">
        <v>1571</v>
      </c>
      <c r="V134" t="s">
        <v>1043</v>
      </c>
      <c r="W134">
        <v>63200</v>
      </c>
      <c r="X134">
        <f>Final[[#This Row],[Variable Kosten]]*Final[[#This Row],[Menge ]]</f>
        <v>63200</v>
      </c>
    </row>
    <row r="135" spans="1:24" x14ac:dyDescent="0.25">
      <c r="A135" t="s">
        <v>3237</v>
      </c>
      <c r="B135" s="56">
        <v>44631</v>
      </c>
      <c r="C135">
        <v>185</v>
      </c>
      <c r="D135" t="s">
        <v>3161</v>
      </c>
      <c r="E135">
        <v>1</v>
      </c>
      <c r="F135">
        <v>46000</v>
      </c>
      <c r="G135" t="s">
        <v>23</v>
      </c>
      <c r="H135">
        <v>46000</v>
      </c>
      <c r="I135">
        <v>46000</v>
      </c>
      <c r="J135">
        <v>46267</v>
      </c>
      <c r="K135">
        <v>9467</v>
      </c>
      <c r="L135">
        <v>543832009</v>
      </c>
      <c r="M135" t="s">
        <v>873</v>
      </c>
      <c r="N135" t="s">
        <v>31</v>
      </c>
      <c r="O135" t="s">
        <v>32</v>
      </c>
      <c r="P135" t="s">
        <v>33</v>
      </c>
      <c r="Q135">
        <v>267</v>
      </c>
      <c r="R135" t="s">
        <v>23</v>
      </c>
      <c r="S135">
        <v>1</v>
      </c>
      <c r="T135" t="s">
        <v>637</v>
      </c>
      <c r="U135" t="s">
        <v>1055</v>
      </c>
      <c r="V135" t="s">
        <v>1054</v>
      </c>
      <c r="W135">
        <v>36800</v>
      </c>
      <c r="X135">
        <f>Final[[#This Row],[Variable Kosten]]*Final[[#This Row],[Menge ]]</f>
        <v>36800</v>
      </c>
    </row>
    <row r="136" spans="1:24" x14ac:dyDescent="0.25">
      <c r="A136" t="s">
        <v>3238</v>
      </c>
      <c r="B136" s="56">
        <v>44666</v>
      </c>
      <c r="C136">
        <v>186</v>
      </c>
      <c r="D136" t="s">
        <v>3163</v>
      </c>
      <c r="E136">
        <v>1</v>
      </c>
      <c r="F136">
        <v>205820</v>
      </c>
      <c r="G136" t="s">
        <v>37</v>
      </c>
      <c r="H136">
        <v>19299.72619181576</v>
      </c>
      <c r="I136">
        <v>19685.720715652074</v>
      </c>
      <c r="J136">
        <v>20198.720715652074</v>
      </c>
      <c r="K136">
        <v>4198.7207156520744</v>
      </c>
      <c r="L136">
        <v>869539285</v>
      </c>
      <c r="M136" t="s">
        <v>943</v>
      </c>
      <c r="N136" t="s">
        <v>35</v>
      </c>
      <c r="O136" t="s">
        <v>36</v>
      </c>
      <c r="P136" t="s">
        <v>26</v>
      </c>
      <c r="Q136">
        <v>513</v>
      </c>
      <c r="R136" t="s">
        <v>37</v>
      </c>
      <c r="S136">
        <v>1.02</v>
      </c>
      <c r="T136" t="s">
        <v>637</v>
      </c>
      <c r="U136" t="s">
        <v>1056</v>
      </c>
      <c r="V136" t="s">
        <v>1057</v>
      </c>
      <c r="W136">
        <v>16000</v>
      </c>
      <c r="X136">
        <f>Final[[#This Row],[Variable Kosten]]*Final[[#This Row],[Menge ]]</f>
        <v>16000</v>
      </c>
    </row>
    <row r="137" spans="1:24" x14ac:dyDescent="0.25">
      <c r="A137" t="s">
        <v>3239</v>
      </c>
      <c r="B137" s="56">
        <v>44718</v>
      </c>
      <c r="C137">
        <v>187</v>
      </c>
      <c r="D137" t="s">
        <v>3163</v>
      </c>
      <c r="E137">
        <v>1</v>
      </c>
      <c r="F137">
        <v>20000</v>
      </c>
      <c r="G137" t="s">
        <v>23</v>
      </c>
      <c r="H137">
        <v>20000</v>
      </c>
      <c r="I137">
        <v>20000</v>
      </c>
      <c r="J137">
        <v>20215</v>
      </c>
      <c r="K137">
        <v>4215</v>
      </c>
      <c r="L137">
        <v>819854431</v>
      </c>
      <c r="M137" t="s">
        <v>1006</v>
      </c>
      <c r="N137" t="s">
        <v>39</v>
      </c>
      <c r="O137" t="s">
        <v>1598</v>
      </c>
      <c r="P137" t="s">
        <v>1599</v>
      </c>
      <c r="Q137">
        <v>215</v>
      </c>
      <c r="R137" t="s">
        <v>23</v>
      </c>
      <c r="S137">
        <v>1</v>
      </c>
      <c r="T137" t="s">
        <v>637</v>
      </c>
      <c r="U137" t="s">
        <v>1056</v>
      </c>
      <c r="V137" t="s">
        <v>1057</v>
      </c>
      <c r="W137">
        <v>16000</v>
      </c>
      <c r="X137">
        <f>Final[[#This Row],[Variable Kosten]]*Final[[#This Row],[Menge ]]</f>
        <v>16000</v>
      </c>
    </row>
    <row r="138" spans="1:24" x14ac:dyDescent="0.25">
      <c r="A138" t="s">
        <v>3240</v>
      </c>
      <c r="B138" s="56">
        <v>44910</v>
      </c>
      <c r="C138">
        <v>188</v>
      </c>
      <c r="D138" t="s">
        <v>3165</v>
      </c>
      <c r="E138">
        <v>1</v>
      </c>
      <c r="F138">
        <v>621900</v>
      </c>
      <c r="G138" t="s">
        <v>27</v>
      </c>
      <c r="H138">
        <v>25169.577957293874</v>
      </c>
      <c r="I138">
        <v>25672.969516439753</v>
      </c>
      <c r="J138">
        <v>25879.969516439753</v>
      </c>
      <c r="K138">
        <v>5879.9695164397526</v>
      </c>
      <c r="L138">
        <v>686290524</v>
      </c>
      <c r="M138" t="s">
        <v>888</v>
      </c>
      <c r="N138" t="s">
        <v>25</v>
      </c>
      <c r="O138" t="s">
        <v>1602</v>
      </c>
      <c r="P138" t="s">
        <v>1603</v>
      </c>
      <c r="Q138">
        <v>207</v>
      </c>
      <c r="R138" t="s">
        <v>27</v>
      </c>
      <c r="S138">
        <v>1.02</v>
      </c>
      <c r="T138" t="s">
        <v>637</v>
      </c>
      <c r="U138" t="s">
        <v>1058</v>
      </c>
      <c r="V138" t="s">
        <v>1057</v>
      </c>
      <c r="W138">
        <v>20000</v>
      </c>
      <c r="X138">
        <f>Final[[#This Row],[Variable Kosten]]*Final[[#This Row],[Menge ]]</f>
        <v>20000</v>
      </c>
    </row>
    <row r="139" spans="1:24" x14ac:dyDescent="0.25">
      <c r="A139" t="s">
        <v>3241</v>
      </c>
      <c r="B139" s="56">
        <v>44629</v>
      </c>
      <c r="C139">
        <v>189</v>
      </c>
      <c r="D139" t="s">
        <v>3167</v>
      </c>
      <c r="E139">
        <v>1</v>
      </c>
      <c r="F139">
        <v>52000</v>
      </c>
      <c r="G139" t="s">
        <v>23</v>
      </c>
      <c r="H139">
        <v>52000</v>
      </c>
      <c r="I139">
        <v>57200.000000000007</v>
      </c>
      <c r="J139">
        <v>59345.000000000007</v>
      </c>
      <c r="K139">
        <v>17745.000000000007</v>
      </c>
      <c r="L139">
        <v>548571071</v>
      </c>
      <c r="M139" t="s">
        <v>708</v>
      </c>
      <c r="N139" t="s">
        <v>1566</v>
      </c>
      <c r="O139" t="s">
        <v>1596</v>
      </c>
      <c r="P139" t="s">
        <v>1597</v>
      </c>
      <c r="Q139">
        <v>2145</v>
      </c>
      <c r="R139" t="s">
        <v>23</v>
      </c>
      <c r="S139">
        <v>1.1000000000000001</v>
      </c>
      <c r="T139" t="s">
        <v>637</v>
      </c>
      <c r="U139" t="s">
        <v>1039</v>
      </c>
      <c r="V139" t="s">
        <v>1040</v>
      </c>
      <c r="W139">
        <v>41600</v>
      </c>
      <c r="X139">
        <f>Final[[#This Row],[Variable Kosten]]*Final[[#This Row],[Menge ]]</f>
        <v>41600</v>
      </c>
    </row>
    <row r="140" spans="1:24" x14ac:dyDescent="0.25">
      <c r="A140" t="s">
        <v>1114</v>
      </c>
      <c r="B140" s="56">
        <v>44768</v>
      </c>
      <c r="C140">
        <v>189</v>
      </c>
      <c r="D140" t="s">
        <v>1586</v>
      </c>
      <c r="E140">
        <v>1</v>
      </c>
      <c r="F140">
        <v>32000</v>
      </c>
      <c r="G140" t="s">
        <v>23</v>
      </c>
      <c r="H140">
        <v>32000</v>
      </c>
      <c r="I140">
        <v>35200</v>
      </c>
      <c r="J140">
        <v>37345</v>
      </c>
      <c r="K140">
        <v>11745</v>
      </c>
      <c r="L140">
        <v>548571071</v>
      </c>
      <c r="M140" t="s">
        <v>708</v>
      </c>
      <c r="N140" t="s">
        <v>1566</v>
      </c>
      <c r="O140" t="s">
        <v>1596</v>
      </c>
      <c r="P140" t="s">
        <v>1597</v>
      </c>
      <c r="Q140">
        <v>2145</v>
      </c>
      <c r="R140" t="s">
        <v>23</v>
      </c>
      <c r="S140">
        <v>1.1000000000000001</v>
      </c>
      <c r="T140" t="s">
        <v>637</v>
      </c>
      <c r="U140" t="s">
        <v>1572</v>
      </c>
      <c r="V140" t="s">
        <v>1045</v>
      </c>
      <c r="W140">
        <v>25600</v>
      </c>
      <c r="X140">
        <f>Final[[#This Row],[Variable Kosten]]*Final[[#This Row],[Menge ]]</f>
        <v>25600</v>
      </c>
    </row>
    <row r="141" spans="1:24" x14ac:dyDescent="0.25">
      <c r="A141" t="s">
        <v>3242</v>
      </c>
      <c r="B141" s="56">
        <v>44659</v>
      </c>
      <c r="C141">
        <v>190</v>
      </c>
      <c r="D141" t="s">
        <v>3141</v>
      </c>
      <c r="E141">
        <v>1</v>
      </c>
      <c r="F141">
        <v>40000</v>
      </c>
      <c r="G141" t="s">
        <v>23</v>
      </c>
      <c r="H141">
        <v>40000</v>
      </c>
      <c r="I141">
        <v>40800</v>
      </c>
      <c r="J141">
        <v>41005</v>
      </c>
      <c r="K141">
        <v>9005</v>
      </c>
      <c r="L141">
        <v>805695045</v>
      </c>
      <c r="M141" t="s">
        <v>730</v>
      </c>
      <c r="N141" t="s">
        <v>1566</v>
      </c>
      <c r="O141" t="s">
        <v>1596</v>
      </c>
      <c r="P141" t="s">
        <v>1597</v>
      </c>
      <c r="Q141">
        <v>205</v>
      </c>
      <c r="R141" t="s">
        <v>23</v>
      </c>
      <c r="S141">
        <v>1.02</v>
      </c>
      <c r="T141" t="s">
        <v>637</v>
      </c>
      <c r="U141" t="s">
        <v>1041</v>
      </c>
      <c r="V141" t="s">
        <v>1040</v>
      </c>
      <c r="W141">
        <v>32000</v>
      </c>
      <c r="X141">
        <f>Final[[#This Row],[Variable Kosten]]*Final[[#This Row],[Menge ]]</f>
        <v>32000</v>
      </c>
    </row>
    <row r="142" spans="1:24" x14ac:dyDescent="0.25">
      <c r="A142" t="s">
        <v>1115</v>
      </c>
      <c r="B142" s="56">
        <v>44815</v>
      </c>
      <c r="C142">
        <v>190</v>
      </c>
      <c r="D142" t="s">
        <v>1587</v>
      </c>
      <c r="E142">
        <v>1</v>
      </c>
      <c r="F142">
        <v>27000</v>
      </c>
      <c r="G142" t="s">
        <v>23</v>
      </c>
      <c r="H142">
        <v>27000</v>
      </c>
      <c r="I142">
        <v>27540</v>
      </c>
      <c r="J142">
        <v>27745</v>
      </c>
      <c r="K142">
        <v>6145</v>
      </c>
      <c r="L142">
        <v>805695045</v>
      </c>
      <c r="M142" t="s">
        <v>730</v>
      </c>
      <c r="N142" t="s">
        <v>1566</v>
      </c>
      <c r="O142" t="s">
        <v>1596</v>
      </c>
      <c r="P142" t="s">
        <v>1597</v>
      </c>
      <c r="Q142">
        <v>205</v>
      </c>
      <c r="R142" t="s">
        <v>23</v>
      </c>
      <c r="S142">
        <v>1.02</v>
      </c>
      <c r="T142" t="s">
        <v>637</v>
      </c>
      <c r="U142" t="s">
        <v>1573</v>
      </c>
      <c r="V142" t="s">
        <v>1045</v>
      </c>
      <c r="W142">
        <v>21600</v>
      </c>
      <c r="X142">
        <f>Final[[#This Row],[Variable Kosten]]*Final[[#This Row],[Menge ]]</f>
        <v>21600</v>
      </c>
    </row>
    <row r="143" spans="1:24" x14ac:dyDescent="0.25">
      <c r="A143" t="s">
        <v>3243</v>
      </c>
      <c r="B143" s="56">
        <v>44568</v>
      </c>
      <c r="C143">
        <v>191</v>
      </c>
      <c r="D143" t="s">
        <v>3143</v>
      </c>
      <c r="E143">
        <v>1</v>
      </c>
      <c r="F143">
        <v>469891.5</v>
      </c>
      <c r="G143" t="s">
        <v>60</v>
      </c>
      <c r="H143">
        <v>65841.565429400143</v>
      </c>
      <c r="I143">
        <v>72425.721972340165</v>
      </c>
      <c r="J143">
        <v>74542.721972340165</v>
      </c>
      <c r="K143">
        <v>22542.721972340165</v>
      </c>
      <c r="L143">
        <v>341891607</v>
      </c>
      <c r="M143" t="s">
        <v>1034</v>
      </c>
      <c r="N143" t="s">
        <v>59</v>
      </c>
      <c r="O143" t="s">
        <v>1604</v>
      </c>
      <c r="P143" t="s">
        <v>1605</v>
      </c>
      <c r="Q143">
        <v>2117</v>
      </c>
      <c r="R143" t="s">
        <v>60</v>
      </c>
      <c r="S143">
        <v>1.1000000000000001</v>
      </c>
      <c r="T143" t="s">
        <v>637</v>
      </c>
      <c r="U143" t="s">
        <v>1042</v>
      </c>
      <c r="V143" t="s">
        <v>1043</v>
      </c>
      <c r="W143">
        <v>52000</v>
      </c>
      <c r="X143">
        <f>Final[[#This Row],[Variable Kosten]]*Final[[#This Row],[Menge ]]</f>
        <v>52000</v>
      </c>
    </row>
    <row r="144" spans="1:24" x14ac:dyDescent="0.25">
      <c r="A144" t="s">
        <v>3244</v>
      </c>
      <c r="B144" s="56">
        <v>44619</v>
      </c>
      <c r="C144">
        <v>192</v>
      </c>
      <c r="D144" t="s">
        <v>3145</v>
      </c>
      <c r="E144">
        <v>1</v>
      </c>
      <c r="F144">
        <v>68000</v>
      </c>
      <c r="G144" t="s">
        <v>23</v>
      </c>
      <c r="H144">
        <v>68000</v>
      </c>
      <c r="I144">
        <v>74800</v>
      </c>
      <c r="J144">
        <v>76068</v>
      </c>
      <c r="K144">
        <v>21668</v>
      </c>
      <c r="L144">
        <v>358504728</v>
      </c>
      <c r="M144" t="s">
        <v>736</v>
      </c>
      <c r="N144" t="s">
        <v>39</v>
      </c>
      <c r="O144" t="s">
        <v>1598</v>
      </c>
      <c r="P144" t="s">
        <v>1599</v>
      </c>
      <c r="Q144">
        <v>1268</v>
      </c>
      <c r="R144" t="s">
        <v>23</v>
      </c>
      <c r="S144">
        <v>1.1000000000000001</v>
      </c>
      <c r="T144" t="s">
        <v>637</v>
      </c>
      <c r="U144" t="s">
        <v>1044</v>
      </c>
      <c r="V144" t="s">
        <v>1043</v>
      </c>
      <c r="W144">
        <v>54400</v>
      </c>
      <c r="X144">
        <f>Final[[#This Row],[Variable Kosten]]*Final[[#This Row],[Menge ]]</f>
        <v>54400</v>
      </c>
    </row>
    <row r="145" spans="1:24" x14ac:dyDescent="0.25">
      <c r="A145" t="s">
        <v>1116</v>
      </c>
      <c r="B145" s="56">
        <v>44883</v>
      </c>
      <c r="C145">
        <v>192</v>
      </c>
      <c r="D145" t="s">
        <v>1588</v>
      </c>
      <c r="E145">
        <v>1</v>
      </c>
      <c r="F145">
        <v>33000</v>
      </c>
      <c r="G145" t="s">
        <v>23</v>
      </c>
      <c r="H145">
        <v>33000</v>
      </c>
      <c r="I145">
        <v>36300</v>
      </c>
      <c r="J145">
        <v>37568</v>
      </c>
      <c r="K145">
        <v>11168</v>
      </c>
      <c r="L145">
        <v>358504728</v>
      </c>
      <c r="M145" t="s">
        <v>736</v>
      </c>
      <c r="N145" t="s">
        <v>39</v>
      </c>
      <c r="O145" t="s">
        <v>1598</v>
      </c>
      <c r="P145" t="s">
        <v>1599</v>
      </c>
      <c r="Q145">
        <v>1268</v>
      </c>
      <c r="R145" t="s">
        <v>23</v>
      </c>
      <c r="S145">
        <v>1.1000000000000001</v>
      </c>
      <c r="T145" t="s">
        <v>637</v>
      </c>
      <c r="U145" t="s">
        <v>1574</v>
      </c>
      <c r="V145" t="s">
        <v>1048</v>
      </c>
      <c r="W145">
        <v>26400</v>
      </c>
      <c r="X145">
        <f>Final[[#This Row],[Variable Kosten]]*Final[[#This Row],[Menge ]]</f>
        <v>26400</v>
      </c>
    </row>
    <row r="146" spans="1:24" x14ac:dyDescent="0.25">
      <c r="A146" t="s">
        <v>3245</v>
      </c>
      <c r="B146" s="56">
        <v>44819</v>
      </c>
      <c r="C146">
        <v>193</v>
      </c>
      <c r="D146" t="s">
        <v>3147</v>
      </c>
      <c r="E146">
        <v>1</v>
      </c>
      <c r="F146">
        <v>30000</v>
      </c>
      <c r="G146" t="s">
        <v>23</v>
      </c>
      <c r="H146">
        <v>30000</v>
      </c>
      <c r="I146">
        <v>30600</v>
      </c>
      <c r="J146">
        <v>30811</v>
      </c>
      <c r="K146">
        <v>6811</v>
      </c>
      <c r="L146">
        <v>764966928</v>
      </c>
      <c r="M146" t="s">
        <v>826</v>
      </c>
      <c r="N146" t="s">
        <v>20</v>
      </c>
      <c r="O146" t="s">
        <v>21</v>
      </c>
      <c r="P146" t="s">
        <v>22</v>
      </c>
      <c r="Q146">
        <v>211</v>
      </c>
      <c r="R146" t="s">
        <v>23</v>
      </c>
      <c r="S146">
        <v>1.02</v>
      </c>
      <c r="T146" t="s">
        <v>637</v>
      </c>
      <c r="U146" t="s">
        <v>724</v>
      </c>
      <c r="V146" t="s">
        <v>1045</v>
      </c>
      <c r="W146">
        <v>24000</v>
      </c>
      <c r="X146">
        <f>Final[[#This Row],[Variable Kosten]]*Final[[#This Row],[Menge ]]</f>
        <v>24000</v>
      </c>
    </row>
    <row r="147" spans="1:24" x14ac:dyDescent="0.25">
      <c r="A147" t="s">
        <v>1117</v>
      </c>
      <c r="B147" s="56">
        <v>44916</v>
      </c>
      <c r="C147">
        <v>193</v>
      </c>
      <c r="D147" t="s">
        <v>1589</v>
      </c>
      <c r="E147">
        <v>1</v>
      </c>
      <c r="F147">
        <v>27000</v>
      </c>
      <c r="G147" t="s">
        <v>23</v>
      </c>
      <c r="H147">
        <v>27000</v>
      </c>
      <c r="I147">
        <v>27540</v>
      </c>
      <c r="J147">
        <v>27751</v>
      </c>
      <c r="K147">
        <v>6151</v>
      </c>
      <c r="L147">
        <v>764966928</v>
      </c>
      <c r="M147" t="s">
        <v>826</v>
      </c>
      <c r="N147" t="s">
        <v>20</v>
      </c>
      <c r="O147" t="s">
        <v>21</v>
      </c>
      <c r="P147" t="s">
        <v>22</v>
      </c>
      <c r="Q147">
        <v>211</v>
      </c>
      <c r="R147" t="s">
        <v>23</v>
      </c>
      <c r="S147">
        <v>1.02</v>
      </c>
      <c r="T147" t="s">
        <v>637</v>
      </c>
      <c r="U147" t="s">
        <v>1575</v>
      </c>
      <c r="V147" t="s">
        <v>1048</v>
      </c>
      <c r="W147">
        <v>21600</v>
      </c>
      <c r="X147">
        <f>Final[[#This Row],[Variable Kosten]]*Final[[#This Row],[Menge ]]</f>
        <v>21600</v>
      </c>
    </row>
    <row r="148" spans="1:24" x14ac:dyDescent="0.25">
      <c r="A148" t="s">
        <v>3246</v>
      </c>
      <c r="B148" s="56">
        <v>44661</v>
      </c>
      <c r="C148">
        <v>194</v>
      </c>
      <c r="D148" t="s">
        <v>3149</v>
      </c>
      <c r="E148">
        <v>1</v>
      </c>
      <c r="F148">
        <v>31847.200000000001</v>
      </c>
      <c r="G148" t="s">
        <v>16</v>
      </c>
      <c r="H148">
        <v>30507.903055848259</v>
      </c>
      <c r="I148">
        <v>33558.693361433085</v>
      </c>
      <c r="J148">
        <v>34771.693361433085</v>
      </c>
      <c r="K148">
        <v>12371.693361433085</v>
      </c>
      <c r="L148">
        <v>410776719</v>
      </c>
      <c r="M148" t="s">
        <v>859</v>
      </c>
      <c r="N148" t="s">
        <v>13</v>
      </c>
      <c r="O148" t="s">
        <v>14</v>
      </c>
      <c r="P148" t="s">
        <v>15</v>
      </c>
      <c r="Q148">
        <v>1213</v>
      </c>
      <c r="R148" t="s">
        <v>16</v>
      </c>
      <c r="S148">
        <v>1.1000000000000001</v>
      </c>
      <c r="T148" t="s">
        <v>637</v>
      </c>
      <c r="U148" t="s">
        <v>1046</v>
      </c>
      <c r="V148" t="s">
        <v>1045</v>
      </c>
      <c r="W148">
        <v>22400</v>
      </c>
      <c r="X148">
        <f>Final[[#This Row],[Variable Kosten]]*Final[[#This Row],[Menge ]]</f>
        <v>22400</v>
      </c>
    </row>
    <row r="149" spans="1:24" x14ac:dyDescent="0.25">
      <c r="A149" t="s">
        <v>3247</v>
      </c>
      <c r="B149" s="56">
        <v>44675</v>
      </c>
      <c r="C149">
        <v>195</v>
      </c>
      <c r="D149" t="s">
        <v>3151</v>
      </c>
      <c r="E149">
        <v>1</v>
      </c>
      <c r="F149">
        <v>36000</v>
      </c>
      <c r="G149" t="s">
        <v>23</v>
      </c>
      <c r="H149">
        <v>36000</v>
      </c>
      <c r="I149">
        <v>36000</v>
      </c>
      <c r="J149">
        <v>36213</v>
      </c>
      <c r="K149">
        <v>7413</v>
      </c>
      <c r="L149">
        <v>653796726</v>
      </c>
      <c r="M149" t="s">
        <v>821</v>
      </c>
      <c r="N149" t="s">
        <v>20</v>
      </c>
      <c r="O149" t="s">
        <v>21</v>
      </c>
      <c r="P149" t="s">
        <v>22</v>
      </c>
      <c r="Q149">
        <v>213</v>
      </c>
      <c r="R149" t="s">
        <v>23</v>
      </c>
      <c r="S149">
        <v>1</v>
      </c>
      <c r="T149" t="s">
        <v>637</v>
      </c>
      <c r="U149" t="s">
        <v>1047</v>
      </c>
      <c r="V149" t="s">
        <v>1048</v>
      </c>
      <c r="W149">
        <v>28800</v>
      </c>
      <c r="X149">
        <f>Final[[#This Row],[Variable Kosten]]*Final[[#This Row],[Menge ]]</f>
        <v>28800</v>
      </c>
    </row>
    <row r="150" spans="1:24" x14ac:dyDescent="0.25">
      <c r="A150" t="s">
        <v>1118</v>
      </c>
      <c r="B150" s="56">
        <v>44771</v>
      </c>
      <c r="C150">
        <v>195</v>
      </c>
      <c r="D150" t="s">
        <v>1590</v>
      </c>
      <c r="E150">
        <v>1</v>
      </c>
      <c r="F150">
        <v>81000</v>
      </c>
      <c r="G150" t="s">
        <v>23</v>
      </c>
      <c r="H150">
        <v>81000</v>
      </c>
      <c r="I150">
        <v>81000</v>
      </c>
      <c r="J150">
        <v>81213</v>
      </c>
      <c r="K150">
        <v>16413</v>
      </c>
      <c r="L150">
        <v>653796726</v>
      </c>
      <c r="M150" t="s">
        <v>821</v>
      </c>
      <c r="N150" t="s">
        <v>20</v>
      </c>
      <c r="O150" t="s">
        <v>21</v>
      </c>
      <c r="P150" t="s">
        <v>22</v>
      </c>
      <c r="Q150">
        <v>213</v>
      </c>
      <c r="R150" t="s">
        <v>23</v>
      </c>
      <c r="S150">
        <v>1</v>
      </c>
      <c r="T150" t="s">
        <v>637</v>
      </c>
      <c r="U150" t="s">
        <v>1576</v>
      </c>
      <c r="V150" t="s">
        <v>1051</v>
      </c>
      <c r="W150">
        <v>64800</v>
      </c>
      <c r="X150">
        <f>Final[[#This Row],[Variable Kosten]]*Final[[#This Row],[Menge ]]</f>
        <v>64800</v>
      </c>
    </row>
    <row r="151" spans="1:24" x14ac:dyDescent="0.25">
      <c r="A151" t="s">
        <v>3248</v>
      </c>
      <c r="B151" s="56">
        <v>44668</v>
      </c>
      <c r="C151">
        <v>196</v>
      </c>
      <c r="D151" t="s">
        <v>3153</v>
      </c>
      <c r="E151">
        <v>1</v>
      </c>
      <c r="F151">
        <v>29000</v>
      </c>
      <c r="G151" t="s">
        <v>23</v>
      </c>
      <c r="H151">
        <v>29000</v>
      </c>
      <c r="I151">
        <v>29580</v>
      </c>
      <c r="J151">
        <v>30086</v>
      </c>
      <c r="K151">
        <v>6886</v>
      </c>
      <c r="L151">
        <v>686500627</v>
      </c>
      <c r="M151" t="s">
        <v>800</v>
      </c>
      <c r="N151" t="s">
        <v>39</v>
      </c>
      <c r="O151" t="s">
        <v>1598</v>
      </c>
      <c r="P151" t="s">
        <v>1599</v>
      </c>
      <c r="Q151">
        <v>506</v>
      </c>
      <c r="R151" t="s">
        <v>23</v>
      </c>
      <c r="S151">
        <v>1.02</v>
      </c>
      <c r="T151" t="s">
        <v>637</v>
      </c>
      <c r="U151" t="s">
        <v>1049</v>
      </c>
      <c r="V151" t="s">
        <v>1048</v>
      </c>
      <c r="W151">
        <v>23200</v>
      </c>
      <c r="X151">
        <f>Final[[#This Row],[Variable Kosten]]*Final[[#This Row],[Menge ]]</f>
        <v>23200</v>
      </c>
    </row>
    <row r="152" spans="1:24" x14ac:dyDescent="0.25">
      <c r="A152" t="s">
        <v>1119</v>
      </c>
      <c r="B152" s="56">
        <v>44897</v>
      </c>
      <c r="C152">
        <v>196</v>
      </c>
      <c r="D152" t="s">
        <v>1591</v>
      </c>
      <c r="E152">
        <v>1</v>
      </c>
      <c r="F152">
        <v>50000</v>
      </c>
      <c r="G152" t="s">
        <v>23</v>
      </c>
      <c r="H152">
        <v>50000</v>
      </c>
      <c r="I152">
        <v>51000</v>
      </c>
      <c r="J152">
        <v>51506</v>
      </c>
      <c r="K152">
        <v>11506</v>
      </c>
      <c r="L152">
        <v>686500627</v>
      </c>
      <c r="M152" t="s">
        <v>800</v>
      </c>
      <c r="N152" t="s">
        <v>39</v>
      </c>
      <c r="O152" t="s">
        <v>1598</v>
      </c>
      <c r="P152" t="s">
        <v>1599</v>
      </c>
      <c r="Q152">
        <v>506</v>
      </c>
      <c r="R152" t="s">
        <v>23</v>
      </c>
      <c r="S152">
        <v>1.02</v>
      </c>
      <c r="T152" t="s">
        <v>637</v>
      </c>
      <c r="U152" t="s">
        <v>1577</v>
      </c>
      <c r="V152" t="s">
        <v>1051</v>
      </c>
      <c r="W152">
        <v>40000</v>
      </c>
      <c r="X152">
        <f>Final[[#This Row],[Variable Kosten]]*Final[[#This Row],[Menge ]]</f>
        <v>40000</v>
      </c>
    </row>
    <row r="153" spans="1:24" x14ac:dyDescent="0.25">
      <c r="A153" t="s">
        <v>3249</v>
      </c>
      <c r="B153" s="56">
        <v>44795</v>
      </c>
      <c r="C153">
        <v>197</v>
      </c>
      <c r="D153" t="s">
        <v>3155</v>
      </c>
      <c r="E153">
        <v>1</v>
      </c>
      <c r="F153">
        <v>80000</v>
      </c>
      <c r="G153" t="s">
        <v>23</v>
      </c>
      <c r="H153">
        <v>80000</v>
      </c>
      <c r="I153">
        <v>80000</v>
      </c>
      <c r="J153">
        <v>80102</v>
      </c>
      <c r="K153">
        <v>16102</v>
      </c>
      <c r="L153">
        <v>151849736</v>
      </c>
      <c r="M153" t="s">
        <v>940</v>
      </c>
      <c r="N153" t="s">
        <v>20</v>
      </c>
      <c r="O153" t="s">
        <v>21</v>
      </c>
      <c r="P153" t="s">
        <v>22</v>
      </c>
      <c r="Q153">
        <v>102</v>
      </c>
      <c r="R153" t="s">
        <v>23</v>
      </c>
      <c r="S153">
        <v>1</v>
      </c>
      <c r="T153" t="s">
        <v>637</v>
      </c>
      <c r="U153" t="s">
        <v>1050</v>
      </c>
      <c r="V153" t="s">
        <v>1051</v>
      </c>
      <c r="W153">
        <v>64000</v>
      </c>
      <c r="X153">
        <f>Final[[#This Row],[Variable Kosten]]*Final[[#This Row],[Menge ]]</f>
        <v>64000</v>
      </c>
    </row>
    <row r="154" spans="1:24" x14ac:dyDescent="0.25">
      <c r="A154" t="s">
        <v>3250</v>
      </c>
      <c r="B154" s="56">
        <v>44571</v>
      </c>
      <c r="C154">
        <v>198</v>
      </c>
      <c r="D154" t="s">
        <v>3157</v>
      </c>
      <c r="E154">
        <v>1</v>
      </c>
      <c r="F154">
        <v>504259</v>
      </c>
      <c r="G154" t="s">
        <v>37</v>
      </c>
      <c r="H154">
        <v>46769.463354912907</v>
      </c>
      <c r="I154">
        <v>47704.852622011167</v>
      </c>
      <c r="J154">
        <v>48205.852622011167</v>
      </c>
      <c r="K154">
        <v>9005.8526220111671</v>
      </c>
      <c r="L154">
        <v>984652601</v>
      </c>
      <c r="M154" t="s">
        <v>1003</v>
      </c>
      <c r="N154" t="s">
        <v>35</v>
      </c>
      <c r="O154" t="s">
        <v>36</v>
      </c>
      <c r="P154" t="s">
        <v>26</v>
      </c>
      <c r="Q154">
        <v>501</v>
      </c>
      <c r="R154" t="s">
        <v>37</v>
      </c>
      <c r="S154">
        <v>1.02</v>
      </c>
      <c r="T154" t="s">
        <v>637</v>
      </c>
      <c r="U154" t="s">
        <v>1052</v>
      </c>
      <c r="V154" t="s">
        <v>1051</v>
      </c>
      <c r="W154">
        <v>39200</v>
      </c>
      <c r="X154">
        <f>Final[[#This Row],[Variable Kosten]]*Final[[#This Row],[Menge ]]</f>
        <v>39200</v>
      </c>
    </row>
    <row r="155" spans="1:24" x14ac:dyDescent="0.25">
      <c r="A155" t="s">
        <v>3251</v>
      </c>
      <c r="B155" s="56">
        <v>44584</v>
      </c>
      <c r="C155">
        <v>199</v>
      </c>
      <c r="D155" t="s">
        <v>3159</v>
      </c>
      <c r="E155">
        <v>1</v>
      </c>
      <c r="F155">
        <v>39000</v>
      </c>
      <c r="G155" t="s">
        <v>23</v>
      </c>
      <c r="H155">
        <v>39000</v>
      </c>
      <c r="I155">
        <v>39000</v>
      </c>
      <c r="J155">
        <v>39255</v>
      </c>
      <c r="K155">
        <v>8055</v>
      </c>
      <c r="L155">
        <v>772493323</v>
      </c>
      <c r="M155" t="s">
        <v>899</v>
      </c>
      <c r="N155" t="s">
        <v>31</v>
      </c>
      <c r="O155" t="s">
        <v>32</v>
      </c>
      <c r="P155" t="s">
        <v>33</v>
      </c>
      <c r="Q155">
        <v>255</v>
      </c>
      <c r="R155" t="s">
        <v>23</v>
      </c>
      <c r="S155">
        <v>1</v>
      </c>
      <c r="T155" t="s">
        <v>637</v>
      </c>
      <c r="U155" t="s">
        <v>1053</v>
      </c>
      <c r="V155" t="s">
        <v>1054</v>
      </c>
      <c r="W155">
        <v>31200</v>
      </c>
      <c r="X155">
        <f>Final[[#This Row],[Variable Kosten]]*Final[[#This Row],[Menge ]]</f>
        <v>31200</v>
      </c>
    </row>
    <row r="156" spans="1:24" x14ac:dyDescent="0.25">
      <c r="A156" t="s">
        <v>3252</v>
      </c>
      <c r="B156" s="56">
        <v>44666</v>
      </c>
      <c r="C156">
        <v>200</v>
      </c>
      <c r="D156" t="s">
        <v>3161</v>
      </c>
      <c r="E156">
        <v>1</v>
      </c>
      <c r="F156">
        <v>210992.80000000002</v>
      </c>
      <c r="G156" t="s">
        <v>46</v>
      </c>
      <c r="H156">
        <v>45852.05146036161</v>
      </c>
      <c r="I156">
        <v>45852.05146036161</v>
      </c>
      <c r="J156">
        <v>45952.05146036161</v>
      </c>
      <c r="K156">
        <v>9152.0514603616102</v>
      </c>
      <c r="L156">
        <v>572197575</v>
      </c>
      <c r="M156" t="s">
        <v>965</v>
      </c>
      <c r="N156" t="s">
        <v>43</v>
      </c>
      <c r="O156" t="s">
        <v>44</v>
      </c>
      <c r="P156" t="s">
        <v>45</v>
      </c>
      <c r="Q156">
        <v>100</v>
      </c>
      <c r="R156" t="s">
        <v>46</v>
      </c>
      <c r="S156">
        <v>1</v>
      </c>
      <c r="T156" t="s">
        <v>637</v>
      </c>
      <c r="U156" t="s">
        <v>1055</v>
      </c>
      <c r="V156" t="s">
        <v>1054</v>
      </c>
      <c r="W156">
        <v>36800</v>
      </c>
      <c r="X156">
        <f>Final[[#This Row],[Variable Kosten]]*Final[[#This Row],[Menge ]]</f>
        <v>36800</v>
      </c>
    </row>
    <row r="157" spans="1:24" x14ac:dyDescent="0.25">
      <c r="A157" t="s">
        <v>3253</v>
      </c>
      <c r="B157" s="56">
        <v>44733</v>
      </c>
      <c r="C157">
        <v>201</v>
      </c>
      <c r="D157" t="s">
        <v>3163</v>
      </c>
      <c r="E157">
        <v>1</v>
      </c>
      <c r="F157">
        <v>91736</v>
      </c>
      <c r="G157" t="s">
        <v>46</v>
      </c>
      <c r="H157">
        <v>19324.233232221097</v>
      </c>
      <c r="I157">
        <v>19324.233232221097</v>
      </c>
      <c r="J157">
        <v>19426.233232221097</v>
      </c>
      <c r="K157">
        <v>3426.2332322210968</v>
      </c>
      <c r="L157">
        <v>641400702</v>
      </c>
      <c r="M157" t="s">
        <v>1019</v>
      </c>
      <c r="N157" t="s">
        <v>43</v>
      </c>
      <c r="O157" t="s">
        <v>44</v>
      </c>
      <c r="P157" t="s">
        <v>45</v>
      </c>
      <c r="Q157">
        <v>102</v>
      </c>
      <c r="R157" t="s">
        <v>46</v>
      </c>
      <c r="S157">
        <v>1</v>
      </c>
      <c r="T157" t="s">
        <v>637</v>
      </c>
      <c r="U157" t="s">
        <v>1056</v>
      </c>
      <c r="V157" t="s">
        <v>1057</v>
      </c>
      <c r="W157">
        <v>16000</v>
      </c>
      <c r="X157">
        <f>Final[[#This Row],[Variable Kosten]]*Final[[#This Row],[Menge ]]</f>
        <v>16000</v>
      </c>
    </row>
    <row r="158" spans="1:24" x14ac:dyDescent="0.25">
      <c r="A158" t="s">
        <v>3254</v>
      </c>
      <c r="B158" s="56">
        <v>44633</v>
      </c>
      <c r="C158">
        <v>202</v>
      </c>
      <c r="D158" t="s">
        <v>3163</v>
      </c>
      <c r="E158">
        <v>1</v>
      </c>
      <c r="F158">
        <v>20000</v>
      </c>
      <c r="G158" t="s">
        <v>23</v>
      </c>
      <c r="H158">
        <v>20000</v>
      </c>
      <c r="I158">
        <v>20000</v>
      </c>
      <c r="J158">
        <v>20214</v>
      </c>
      <c r="K158">
        <v>4214</v>
      </c>
      <c r="L158">
        <v>769145673</v>
      </c>
      <c r="M158" t="s">
        <v>874</v>
      </c>
      <c r="N158" t="s">
        <v>29</v>
      </c>
      <c r="O158" t="s">
        <v>1600</v>
      </c>
      <c r="P158" t="s">
        <v>1601</v>
      </c>
      <c r="Q158">
        <v>214</v>
      </c>
      <c r="R158" t="s">
        <v>23</v>
      </c>
      <c r="S158">
        <v>1</v>
      </c>
      <c r="T158" t="s">
        <v>637</v>
      </c>
      <c r="U158" t="s">
        <v>1056</v>
      </c>
      <c r="V158" t="s">
        <v>1057</v>
      </c>
      <c r="W158">
        <v>16000</v>
      </c>
      <c r="X158">
        <f>Final[[#This Row],[Variable Kosten]]*Final[[#This Row],[Menge ]]</f>
        <v>16000</v>
      </c>
    </row>
    <row r="159" spans="1:24" x14ac:dyDescent="0.25">
      <c r="A159" t="s">
        <v>3255</v>
      </c>
      <c r="B159" s="56">
        <v>44810</v>
      </c>
      <c r="C159">
        <v>203</v>
      </c>
      <c r="D159" t="s">
        <v>3165</v>
      </c>
      <c r="E159">
        <v>1</v>
      </c>
      <c r="F159">
        <v>25000</v>
      </c>
      <c r="G159" t="s">
        <v>23</v>
      </c>
      <c r="H159">
        <v>25000</v>
      </c>
      <c r="I159">
        <v>25000</v>
      </c>
      <c r="J159">
        <v>25215</v>
      </c>
      <c r="K159">
        <v>5215</v>
      </c>
      <c r="L159">
        <v>619589484</v>
      </c>
      <c r="M159" t="s">
        <v>928</v>
      </c>
      <c r="N159" t="s">
        <v>39</v>
      </c>
      <c r="O159" t="s">
        <v>1598</v>
      </c>
      <c r="P159" t="s">
        <v>1599</v>
      </c>
      <c r="Q159">
        <v>215</v>
      </c>
      <c r="R159" t="s">
        <v>23</v>
      </c>
      <c r="S159">
        <v>1</v>
      </c>
      <c r="T159" t="s">
        <v>637</v>
      </c>
      <c r="U159" t="s">
        <v>1058</v>
      </c>
      <c r="V159" t="s">
        <v>1057</v>
      </c>
      <c r="W159">
        <v>20000</v>
      </c>
      <c r="X159">
        <f>Final[[#This Row],[Variable Kosten]]*Final[[#This Row],[Menge ]]</f>
        <v>20000</v>
      </c>
    </row>
    <row r="160" spans="1:24" x14ac:dyDescent="0.25">
      <c r="A160" t="s">
        <v>3256</v>
      </c>
      <c r="B160" s="56">
        <v>44796</v>
      </c>
      <c r="C160">
        <v>204</v>
      </c>
      <c r="D160" t="s">
        <v>3167</v>
      </c>
      <c r="E160">
        <v>1</v>
      </c>
      <c r="F160">
        <v>52000</v>
      </c>
      <c r="G160" t="s">
        <v>23</v>
      </c>
      <c r="H160">
        <v>52000</v>
      </c>
      <c r="I160">
        <v>52000</v>
      </c>
      <c r="J160">
        <v>52109</v>
      </c>
      <c r="K160">
        <v>10509</v>
      </c>
      <c r="L160">
        <v>536499159</v>
      </c>
      <c r="M160" t="s">
        <v>991</v>
      </c>
      <c r="N160" t="s">
        <v>20</v>
      </c>
      <c r="O160" t="s">
        <v>21</v>
      </c>
      <c r="P160" t="s">
        <v>22</v>
      </c>
      <c r="Q160">
        <v>109</v>
      </c>
      <c r="R160" t="s">
        <v>23</v>
      </c>
      <c r="S160">
        <v>1</v>
      </c>
      <c r="T160" t="s">
        <v>637</v>
      </c>
      <c r="U160" t="s">
        <v>1039</v>
      </c>
      <c r="V160" t="s">
        <v>1040</v>
      </c>
      <c r="W160">
        <v>41600</v>
      </c>
      <c r="X160">
        <f>Final[[#This Row],[Variable Kosten]]*Final[[#This Row],[Menge ]]</f>
        <v>41600</v>
      </c>
    </row>
    <row r="161" spans="1:24" x14ac:dyDescent="0.25">
      <c r="A161" t="s">
        <v>3257</v>
      </c>
      <c r="B161" s="56">
        <v>44585</v>
      </c>
      <c r="C161">
        <v>205</v>
      </c>
      <c r="D161" t="s">
        <v>3141</v>
      </c>
      <c r="E161">
        <v>1</v>
      </c>
      <c r="F161">
        <v>289164</v>
      </c>
      <c r="G161" t="s">
        <v>60</v>
      </c>
      <c r="H161">
        <v>39652.245457661978</v>
      </c>
      <c r="I161">
        <v>43617.470003428178</v>
      </c>
      <c r="J161">
        <v>45624.470003428178</v>
      </c>
      <c r="K161">
        <v>13624.470003428178</v>
      </c>
      <c r="L161">
        <v>757868679</v>
      </c>
      <c r="M161" t="s">
        <v>911</v>
      </c>
      <c r="N161" t="s">
        <v>59</v>
      </c>
      <c r="O161" t="s">
        <v>1604</v>
      </c>
      <c r="P161" t="s">
        <v>1605</v>
      </c>
      <c r="Q161">
        <v>2007</v>
      </c>
      <c r="R161" t="s">
        <v>60</v>
      </c>
      <c r="S161">
        <v>1.1000000000000001</v>
      </c>
      <c r="T161" t="s">
        <v>637</v>
      </c>
      <c r="U161" t="s">
        <v>1041</v>
      </c>
      <c r="V161" t="s">
        <v>1040</v>
      </c>
      <c r="W161">
        <v>32000</v>
      </c>
      <c r="X161">
        <f>Final[[#This Row],[Variable Kosten]]*Final[[#This Row],[Menge ]]</f>
        <v>32000</v>
      </c>
    </row>
    <row r="162" spans="1:24" x14ac:dyDescent="0.25">
      <c r="A162" t="s">
        <v>3258</v>
      </c>
      <c r="B162" s="56">
        <v>44857</v>
      </c>
      <c r="C162">
        <v>206</v>
      </c>
      <c r="D162" t="s">
        <v>3143</v>
      </c>
      <c r="E162">
        <v>1</v>
      </c>
      <c r="F162">
        <v>298142</v>
      </c>
      <c r="G162" t="s">
        <v>46</v>
      </c>
      <c r="H162">
        <v>65290.38192011213</v>
      </c>
      <c r="I162">
        <v>65290.38192011213</v>
      </c>
      <c r="J162">
        <v>65392.38192011213</v>
      </c>
      <c r="K162">
        <v>13392.38192011213</v>
      </c>
      <c r="L162">
        <v>852258426</v>
      </c>
      <c r="M162" t="s">
        <v>974</v>
      </c>
      <c r="N162" t="s">
        <v>43</v>
      </c>
      <c r="O162" t="s">
        <v>44</v>
      </c>
      <c r="P162" t="s">
        <v>45</v>
      </c>
      <c r="Q162">
        <v>102</v>
      </c>
      <c r="R162" t="s">
        <v>46</v>
      </c>
      <c r="S162">
        <v>1</v>
      </c>
      <c r="T162" t="s">
        <v>637</v>
      </c>
      <c r="U162" t="s">
        <v>1042</v>
      </c>
      <c r="V162" t="s">
        <v>1043</v>
      </c>
      <c r="W162">
        <v>52000</v>
      </c>
      <c r="X162">
        <f>Final[[#This Row],[Variable Kosten]]*Final[[#This Row],[Menge ]]</f>
        <v>52000</v>
      </c>
    </row>
    <row r="163" spans="1:24" x14ac:dyDescent="0.25">
      <c r="A163" t="s">
        <v>3259</v>
      </c>
      <c r="B163" s="56">
        <v>44717</v>
      </c>
      <c r="C163">
        <v>207</v>
      </c>
      <c r="D163" t="s">
        <v>3145</v>
      </c>
      <c r="E163">
        <v>1</v>
      </c>
      <c r="F163">
        <v>311902.40000000002</v>
      </c>
      <c r="G163" t="s">
        <v>46</v>
      </c>
      <c r="H163">
        <v>64155.007507661932</v>
      </c>
      <c r="I163">
        <v>64155.007507661932</v>
      </c>
      <c r="J163">
        <v>64255.007507661932</v>
      </c>
      <c r="K163">
        <v>9855.0075076619323</v>
      </c>
      <c r="L163">
        <v>192744892</v>
      </c>
      <c r="M163" t="s">
        <v>1028</v>
      </c>
      <c r="N163" t="s">
        <v>43</v>
      </c>
      <c r="O163" t="s">
        <v>44</v>
      </c>
      <c r="P163" t="s">
        <v>45</v>
      </c>
      <c r="Q163">
        <v>100</v>
      </c>
      <c r="R163" t="s">
        <v>46</v>
      </c>
      <c r="S163">
        <v>1</v>
      </c>
      <c r="T163" t="s">
        <v>637</v>
      </c>
      <c r="U163" t="s">
        <v>1044</v>
      </c>
      <c r="V163" t="s">
        <v>1043</v>
      </c>
      <c r="W163">
        <v>54400</v>
      </c>
      <c r="X163">
        <f>Final[[#This Row],[Variable Kosten]]*Final[[#This Row],[Menge ]]</f>
        <v>54400</v>
      </c>
    </row>
    <row r="164" spans="1:24" x14ac:dyDescent="0.25">
      <c r="A164" t="s">
        <v>3260</v>
      </c>
      <c r="B164" s="56">
        <v>44843</v>
      </c>
      <c r="C164">
        <v>208</v>
      </c>
      <c r="D164" t="s">
        <v>3147</v>
      </c>
      <c r="E164">
        <v>1</v>
      </c>
      <c r="F164">
        <v>30000</v>
      </c>
      <c r="G164" t="s">
        <v>23</v>
      </c>
      <c r="H164">
        <v>30000</v>
      </c>
      <c r="I164">
        <v>30000</v>
      </c>
      <c r="J164">
        <v>30107</v>
      </c>
      <c r="K164">
        <v>6107</v>
      </c>
      <c r="L164">
        <v>889668672</v>
      </c>
      <c r="M164" t="s">
        <v>895</v>
      </c>
      <c r="N164" t="s">
        <v>20</v>
      </c>
      <c r="O164" t="s">
        <v>21</v>
      </c>
      <c r="P164" t="s">
        <v>22</v>
      </c>
      <c r="Q164">
        <v>107</v>
      </c>
      <c r="R164" t="s">
        <v>23</v>
      </c>
      <c r="S164">
        <v>1</v>
      </c>
      <c r="T164" t="s">
        <v>637</v>
      </c>
      <c r="U164" t="s">
        <v>724</v>
      </c>
      <c r="V164" t="s">
        <v>1045</v>
      </c>
      <c r="W164">
        <v>24000</v>
      </c>
      <c r="X164">
        <f>Final[[#This Row],[Variable Kosten]]*Final[[#This Row],[Menge ]]</f>
        <v>24000</v>
      </c>
    </row>
    <row r="165" spans="1:24" x14ac:dyDescent="0.25">
      <c r="A165" t="s">
        <v>3261</v>
      </c>
      <c r="B165" s="56">
        <v>44603</v>
      </c>
      <c r="C165">
        <v>209</v>
      </c>
      <c r="D165" t="s">
        <v>3149</v>
      </c>
      <c r="E165">
        <v>1</v>
      </c>
      <c r="F165">
        <v>28000</v>
      </c>
      <c r="G165" t="s">
        <v>23</v>
      </c>
      <c r="H165">
        <v>28000</v>
      </c>
      <c r="I165">
        <v>28000</v>
      </c>
      <c r="J165">
        <v>28204</v>
      </c>
      <c r="K165">
        <v>5804</v>
      </c>
      <c r="L165">
        <v>837141303</v>
      </c>
      <c r="M165" t="s">
        <v>960</v>
      </c>
      <c r="N165" t="s">
        <v>29</v>
      </c>
      <c r="O165" t="s">
        <v>1600</v>
      </c>
      <c r="P165" t="s">
        <v>1601</v>
      </c>
      <c r="Q165">
        <v>204</v>
      </c>
      <c r="R165" t="s">
        <v>23</v>
      </c>
      <c r="S165">
        <v>1</v>
      </c>
      <c r="T165" t="s">
        <v>637</v>
      </c>
      <c r="U165" t="s">
        <v>1046</v>
      </c>
      <c r="V165" t="s">
        <v>1045</v>
      </c>
      <c r="W165">
        <v>22400</v>
      </c>
      <c r="X165">
        <f>Final[[#This Row],[Variable Kosten]]*Final[[#This Row],[Menge ]]</f>
        <v>22400</v>
      </c>
    </row>
    <row r="166" spans="1:24" x14ac:dyDescent="0.25">
      <c r="A166" t="s">
        <v>3262</v>
      </c>
      <c r="B166" s="56">
        <v>44638</v>
      </c>
      <c r="C166">
        <v>210</v>
      </c>
      <c r="D166" t="s">
        <v>3151</v>
      </c>
      <c r="E166">
        <v>1</v>
      </c>
      <c r="F166">
        <v>36000</v>
      </c>
      <c r="G166" t="s">
        <v>23</v>
      </c>
      <c r="H166">
        <v>36000</v>
      </c>
      <c r="I166">
        <v>36000</v>
      </c>
      <c r="J166">
        <v>36207</v>
      </c>
      <c r="K166">
        <v>7407</v>
      </c>
      <c r="L166">
        <v>946026497</v>
      </c>
      <c r="M166" t="s">
        <v>1014</v>
      </c>
      <c r="N166" t="s">
        <v>29</v>
      </c>
      <c r="O166" t="s">
        <v>1600</v>
      </c>
      <c r="P166" t="s">
        <v>1601</v>
      </c>
      <c r="Q166">
        <v>207</v>
      </c>
      <c r="R166" t="s">
        <v>23</v>
      </c>
      <c r="S166">
        <v>1</v>
      </c>
      <c r="T166" t="s">
        <v>637</v>
      </c>
      <c r="U166" t="s">
        <v>1047</v>
      </c>
      <c r="V166" t="s">
        <v>1048</v>
      </c>
      <c r="W166">
        <v>28800</v>
      </c>
      <c r="X166">
        <f>Final[[#This Row],[Variable Kosten]]*Final[[#This Row],[Menge ]]</f>
        <v>28800</v>
      </c>
    </row>
    <row r="167" spans="1:24" x14ac:dyDescent="0.25">
      <c r="A167" t="s">
        <v>3263</v>
      </c>
      <c r="B167" s="56">
        <v>44907</v>
      </c>
      <c r="C167">
        <v>211</v>
      </c>
      <c r="D167" t="s">
        <v>3153</v>
      </c>
      <c r="E167">
        <v>1</v>
      </c>
      <c r="F167">
        <v>29000</v>
      </c>
      <c r="G167" t="s">
        <v>23</v>
      </c>
      <c r="H167">
        <v>29000</v>
      </c>
      <c r="I167">
        <v>29000</v>
      </c>
      <c r="J167">
        <v>29203</v>
      </c>
      <c r="K167">
        <v>6003</v>
      </c>
      <c r="L167">
        <v>147468840</v>
      </c>
      <c r="M167" t="s">
        <v>891</v>
      </c>
      <c r="N167" t="s">
        <v>29</v>
      </c>
      <c r="O167" t="s">
        <v>1600</v>
      </c>
      <c r="P167" t="s">
        <v>1601</v>
      </c>
      <c r="Q167">
        <v>203</v>
      </c>
      <c r="R167" t="s">
        <v>23</v>
      </c>
      <c r="S167">
        <v>1</v>
      </c>
      <c r="T167" t="s">
        <v>637</v>
      </c>
      <c r="U167" t="s">
        <v>1049</v>
      </c>
      <c r="V167" t="s">
        <v>1048</v>
      </c>
      <c r="W167">
        <v>23200</v>
      </c>
      <c r="X167">
        <f>Final[[#This Row],[Variable Kosten]]*Final[[#This Row],[Menge ]]</f>
        <v>23200</v>
      </c>
    </row>
    <row r="168" spans="1:24" x14ac:dyDescent="0.25">
      <c r="A168" t="s">
        <v>3264</v>
      </c>
      <c r="B168" s="56">
        <v>44603</v>
      </c>
      <c r="C168">
        <v>212</v>
      </c>
      <c r="D168" t="s">
        <v>3155</v>
      </c>
      <c r="E168">
        <v>1</v>
      </c>
      <c r="F168">
        <v>1990080</v>
      </c>
      <c r="G168" t="s">
        <v>27</v>
      </c>
      <c r="H168">
        <v>80673.57701990004</v>
      </c>
      <c r="I168">
        <v>82287.048560298048</v>
      </c>
      <c r="J168">
        <v>82499.048560298048</v>
      </c>
      <c r="K168">
        <v>18499.048560298048</v>
      </c>
      <c r="L168">
        <v>704124706</v>
      </c>
      <c r="M168" t="s">
        <v>957</v>
      </c>
      <c r="N168" t="s">
        <v>25</v>
      </c>
      <c r="O168" t="s">
        <v>1602</v>
      </c>
      <c r="P168" t="s">
        <v>1603</v>
      </c>
      <c r="Q168">
        <v>212</v>
      </c>
      <c r="R168" t="s">
        <v>27</v>
      </c>
      <c r="S168">
        <v>1.02</v>
      </c>
      <c r="T168" t="s">
        <v>637</v>
      </c>
      <c r="U168" t="s">
        <v>1050</v>
      </c>
      <c r="V168" t="s">
        <v>1051</v>
      </c>
      <c r="W168">
        <v>64000</v>
      </c>
      <c r="X168">
        <f>Final[[#This Row],[Variable Kosten]]*Final[[#This Row],[Menge ]]</f>
        <v>64000</v>
      </c>
    </row>
    <row r="169" spans="1:24" x14ac:dyDescent="0.25">
      <c r="A169" t="s">
        <v>3265</v>
      </c>
      <c r="B169" s="56">
        <v>44691</v>
      </c>
      <c r="C169">
        <v>213</v>
      </c>
      <c r="D169" t="s">
        <v>3157</v>
      </c>
      <c r="E169">
        <v>1</v>
      </c>
      <c r="F169">
        <v>1218924</v>
      </c>
      <c r="G169" t="s">
        <v>27</v>
      </c>
      <c r="H169">
        <v>50050.258684405031</v>
      </c>
      <c r="I169">
        <v>51051.263858093131</v>
      </c>
      <c r="J169">
        <v>51268.263858093131</v>
      </c>
      <c r="K169">
        <v>12068.263858093131</v>
      </c>
      <c r="L169">
        <v>589932908</v>
      </c>
      <c r="M169" t="s">
        <v>1011</v>
      </c>
      <c r="N169" t="s">
        <v>25</v>
      </c>
      <c r="O169" t="s">
        <v>1602</v>
      </c>
      <c r="P169" t="s">
        <v>1603</v>
      </c>
      <c r="Q169">
        <v>217</v>
      </c>
      <c r="R169" t="s">
        <v>27</v>
      </c>
      <c r="S169">
        <v>1.02</v>
      </c>
      <c r="T169" t="s">
        <v>637</v>
      </c>
      <c r="U169" t="s">
        <v>1052</v>
      </c>
      <c r="V169" t="s">
        <v>1051</v>
      </c>
      <c r="W169">
        <v>39200</v>
      </c>
      <c r="X169">
        <f>Final[[#This Row],[Variable Kosten]]*Final[[#This Row],[Menge ]]</f>
        <v>39200</v>
      </c>
    </row>
    <row r="170" spans="1:24" x14ac:dyDescent="0.25">
      <c r="A170" t="s">
        <v>3266</v>
      </c>
      <c r="B170" s="56">
        <v>44847</v>
      </c>
      <c r="C170">
        <v>214</v>
      </c>
      <c r="D170" t="s">
        <v>3159</v>
      </c>
      <c r="E170">
        <v>1</v>
      </c>
      <c r="F170">
        <v>39000</v>
      </c>
      <c r="G170" t="s">
        <v>23</v>
      </c>
      <c r="H170">
        <v>39000</v>
      </c>
      <c r="I170">
        <v>39000</v>
      </c>
      <c r="J170">
        <v>39206</v>
      </c>
      <c r="K170">
        <v>8006</v>
      </c>
      <c r="L170">
        <v>713934312</v>
      </c>
      <c r="M170" t="s">
        <v>725</v>
      </c>
      <c r="N170" t="s">
        <v>39</v>
      </c>
      <c r="O170" t="s">
        <v>1598</v>
      </c>
      <c r="P170" t="s">
        <v>1599</v>
      </c>
      <c r="Q170">
        <v>206</v>
      </c>
      <c r="R170" t="s">
        <v>23</v>
      </c>
      <c r="S170">
        <v>1</v>
      </c>
      <c r="T170" t="s">
        <v>637</v>
      </c>
      <c r="U170" t="s">
        <v>1053</v>
      </c>
      <c r="V170" t="s">
        <v>1054</v>
      </c>
      <c r="W170">
        <v>31200</v>
      </c>
      <c r="X170">
        <f>Final[[#This Row],[Variable Kosten]]*Final[[#This Row],[Menge ]]</f>
        <v>31200</v>
      </c>
    </row>
    <row r="171" spans="1:24" x14ac:dyDescent="0.25">
      <c r="A171" t="s">
        <v>1120</v>
      </c>
      <c r="B171" s="56">
        <v>44584</v>
      </c>
      <c r="C171">
        <v>214</v>
      </c>
      <c r="D171" t="s">
        <v>1592</v>
      </c>
      <c r="E171">
        <v>1</v>
      </c>
      <c r="F171">
        <v>37000</v>
      </c>
      <c r="G171" t="s">
        <v>23</v>
      </c>
      <c r="H171">
        <v>37000</v>
      </c>
      <c r="I171">
        <v>37000</v>
      </c>
      <c r="J171">
        <v>37206</v>
      </c>
      <c r="K171">
        <v>7606</v>
      </c>
      <c r="L171">
        <v>713934312</v>
      </c>
      <c r="M171" t="s">
        <v>725</v>
      </c>
      <c r="N171" t="s">
        <v>39</v>
      </c>
      <c r="O171" t="s">
        <v>1598</v>
      </c>
      <c r="P171" t="s">
        <v>1599</v>
      </c>
      <c r="Q171">
        <v>206</v>
      </c>
      <c r="R171" t="s">
        <v>23</v>
      </c>
      <c r="S171">
        <v>1</v>
      </c>
      <c r="T171" t="s">
        <v>637</v>
      </c>
      <c r="U171" t="s">
        <v>1578</v>
      </c>
      <c r="V171" t="s">
        <v>1054</v>
      </c>
      <c r="W171">
        <v>29600</v>
      </c>
      <c r="X171">
        <f>Final[[#This Row],[Variable Kosten]]*Final[[#This Row],[Menge ]]</f>
        <v>29600</v>
      </c>
    </row>
    <row r="172" spans="1:24" x14ac:dyDescent="0.25">
      <c r="A172" t="s">
        <v>3267</v>
      </c>
      <c r="B172" s="56">
        <v>44586</v>
      </c>
      <c r="C172">
        <v>215</v>
      </c>
      <c r="D172" t="s">
        <v>3161</v>
      </c>
      <c r="E172">
        <v>1</v>
      </c>
      <c r="F172">
        <v>332538.59999999998</v>
      </c>
      <c r="G172" t="s">
        <v>60</v>
      </c>
      <c r="H172">
        <v>46882.644861130691</v>
      </c>
      <c r="I172">
        <v>51570.909347243767</v>
      </c>
      <c r="J172">
        <v>53588.909347243767</v>
      </c>
      <c r="K172">
        <v>16788.909347243767</v>
      </c>
      <c r="L172">
        <v>620436872</v>
      </c>
      <c r="M172" t="s">
        <v>876</v>
      </c>
      <c r="N172" t="s">
        <v>59</v>
      </c>
      <c r="O172" t="s">
        <v>1604</v>
      </c>
      <c r="P172" t="s">
        <v>1605</v>
      </c>
      <c r="Q172">
        <v>2018</v>
      </c>
      <c r="R172" t="s">
        <v>60</v>
      </c>
      <c r="S172">
        <v>1.1000000000000001</v>
      </c>
      <c r="T172" t="s">
        <v>637</v>
      </c>
      <c r="U172" t="s">
        <v>1055</v>
      </c>
      <c r="V172" t="s">
        <v>1054</v>
      </c>
      <c r="W172">
        <v>36800</v>
      </c>
      <c r="X172">
        <f>Final[[#This Row],[Variable Kosten]]*Final[[#This Row],[Menge ]]</f>
        <v>36800</v>
      </c>
    </row>
    <row r="173" spans="1:24" x14ac:dyDescent="0.25">
      <c r="A173" t="s">
        <v>3268</v>
      </c>
      <c r="B173" s="56">
        <v>44890</v>
      </c>
      <c r="C173">
        <v>216</v>
      </c>
      <c r="D173" t="s">
        <v>3163</v>
      </c>
      <c r="E173">
        <v>1</v>
      </c>
      <c r="F173">
        <v>91736</v>
      </c>
      <c r="G173" t="s">
        <v>46</v>
      </c>
      <c r="H173">
        <v>20015.272838347915</v>
      </c>
      <c r="I173">
        <v>20015.272838347915</v>
      </c>
      <c r="J173">
        <v>20123.272838347915</v>
      </c>
      <c r="K173">
        <v>4123.2728383479152</v>
      </c>
      <c r="L173">
        <v>792344186</v>
      </c>
      <c r="M173" t="s">
        <v>861</v>
      </c>
      <c r="N173" t="s">
        <v>43</v>
      </c>
      <c r="O173" t="s">
        <v>44</v>
      </c>
      <c r="P173" t="s">
        <v>45</v>
      </c>
      <c r="Q173">
        <v>108</v>
      </c>
      <c r="R173" t="s">
        <v>46</v>
      </c>
      <c r="S173">
        <v>1</v>
      </c>
      <c r="T173" t="s">
        <v>637</v>
      </c>
      <c r="U173" t="s">
        <v>1056</v>
      </c>
      <c r="V173" t="s">
        <v>1057</v>
      </c>
      <c r="W173">
        <v>16000</v>
      </c>
      <c r="X173">
        <f>Final[[#This Row],[Variable Kosten]]*Final[[#This Row],[Menge ]]</f>
        <v>16000</v>
      </c>
    </row>
    <row r="174" spans="1:24" x14ac:dyDescent="0.25">
      <c r="A174" t="s">
        <v>3269</v>
      </c>
      <c r="B174" s="56">
        <v>44738</v>
      </c>
      <c r="C174">
        <v>217</v>
      </c>
      <c r="D174" t="s">
        <v>3163</v>
      </c>
      <c r="E174">
        <v>1</v>
      </c>
      <c r="F174">
        <v>91736</v>
      </c>
      <c r="G174" t="s">
        <v>46</v>
      </c>
      <c r="H174">
        <v>20273.149171270717</v>
      </c>
      <c r="I174">
        <v>20273.149171270717</v>
      </c>
      <c r="J174">
        <v>20377.149171270717</v>
      </c>
      <c r="K174">
        <v>4377.1491712707175</v>
      </c>
      <c r="L174">
        <v>401535038</v>
      </c>
      <c r="M174" t="s">
        <v>870</v>
      </c>
      <c r="N174" t="s">
        <v>43</v>
      </c>
      <c r="O174" t="s">
        <v>44</v>
      </c>
      <c r="P174" t="s">
        <v>45</v>
      </c>
      <c r="Q174">
        <v>104</v>
      </c>
      <c r="R174" t="s">
        <v>46</v>
      </c>
      <c r="S174">
        <v>1</v>
      </c>
      <c r="T174" t="s">
        <v>637</v>
      </c>
      <c r="U174" t="s">
        <v>1056</v>
      </c>
      <c r="V174" t="s">
        <v>1057</v>
      </c>
      <c r="W174">
        <v>16000</v>
      </c>
      <c r="X174">
        <f>Final[[#This Row],[Variable Kosten]]*Final[[#This Row],[Menge ]]</f>
        <v>16000</v>
      </c>
    </row>
    <row r="175" spans="1:24" x14ac:dyDescent="0.25">
      <c r="A175" t="s">
        <v>3270</v>
      </c>
      <c r="B175" s="56">
        <v>44885</v>
      </c>
      <c r="C175">
        <v>218</v>
      </c>
      <c r="D175" t="s">
        <v>3165</v>
      </c>
      <c r="E175">
        <v>1</v>
      </c>
      <c r="F175">
        <v>25000</v>
      </c>
      <c r="G175" t="s">
        <v>23</v>
      </c>
      <c r="H175">
        <v>25000</v>
      </c>
      <c r="I175">
        <v>25000</v>
      </c>
      <c r="J175">
        <v>25251</v>
      </c>
      <c r="K175">
        <v>5251</v>
      </c>
      <c r="L175">
        <v>530816198</v>
      </c>
      <c r="M175" t="s">
        <v>926</v>
      </c>
      <c r="N175" t="s">
        <v>31</v>
      </c>
      <c r="O175" t="s">
        <v>32</v>
      </c>
      <c r="P175" t="s">
        <v>33</v>
      </c>
      <c r="Q175">
        <v>251</v>
      </c>
      <c r="R175" t="s">
        <v>23</v>
      </c>
      <c r="S175">
        <v>1</v>
      </c>
      <c r="T175" t="s">
        <v>637</v>
      </c>
      <c r="U175" t="s">
        <v>1058</v>
      </c>
      <c r="V175" t="s">
        <v>1057</v>
      </c>
      <c r="W175">
        <v>20000</v>
      </c>
      <c r="X175">
        <f>Final[[#This Row],[Variable Kosten]]*Final[[#This Row],[Menge ]]</f>
        <v>20000</v>
      </c>
    </row>
    <row r="176" spans="1:24" x14ac:dyDescent="0.25">
      <c r="A176" t="s">
        <v>3271</v>
      </c>
      <c r="B176" s="56">
        <v>44614</v>
      </c>
      <c r="C176">
        <v>219</v>
      </c>
      <c r="D176" t="s">
        <v>3167</v>
      </c>
      <c r="E176">
        <v>1</v>
      </c>
      <c r="F176">
        <v>375913.2</v>
      </c>
      <c r="G176" t="s">
        <v>60</v>
      </c>
      <c r="H176">
        <v>50875.394172339598</v>
      </c>
      <c r="I176">
        <v>55962.933589573564</v>
      </c>
      <c r="J176">
        <v>58159.933589573564</v>
      </c>
      <c r="K176">
        <v>16559.933589573564</v>
      </c>
      <c r="L176">
        <v>492775884</v>
      </c>
      <c r="M176" t="s">
        <v>989</v>
      </c>
      <c r="N176" t="s">
        <v>59</v>
      </c>
      <c r="O176" t="s">
        <v>1604</v>
      </c>
      <c r="P176" t="s">
        <v>1605</v>
      </c>
      <c r="Q176">
        <v>2197</v>
      </c>
      <c r="R176" t="s">
        <v>60</v>
      </c>
      <c r="S176">
        <v>1.1000000000000001</v>
      </c>
      <c r="T176" t="s">
        <v>637</v>
      </c>
      <c r="U176" t="s">
        <v>1039</v>
      </c>
      <c r="V176" t="s">
        <v>1040</v>
      </c>
      <c r="W176">
        <v>41600</v>
      </c>
      <c r="X176">
        <f>Final[[#This Row],[Variable Kosten]]*Final[[#This Row],[Menge ]]</f>
        <v>41600</v>
      </c>
    </row>
    <row r="177" spans="1:24" x14ac:dyDescent="0.25">
      <c r="A177" t="s">
        <v>3272</v>
      </c>
      <c r="B177" s="56">
        <v>44788</v>
      </c>
      <c r="C177">
        <v>220</v>
      </c>
      <c r="D177" t="s">
        <v>3141</v>
      </c>
      <c r="E177">
        <v>1</v>
      </c>
      <c r="F177">
        <v>40000</v>
      </c>
      <c r="G177" t="s">
        <v>23</v>
      </c>
      <c r="H177">
        <v>40000</v>
      </c>
      <c r="I177">
        <v>40000</v>
      </c>
      <c r="J177">
        <v>40212</v>
      </c>
      <c r="K177">
        <v>8212</v>
      </c>
      <c r="L177">
        <v>709195374</v>
      </c>
      <c r="M177" t="s">
        <v>884</v>
      </c>
      <c r="N177" t="s">
        <v>39</v>
      </c>
      <c r="O177" t="s">
        <v>1598</v>
      </c>
      <c r="P177" t="s">
        <v>1599</v>
      </c>
      <c r="Q177">
        <v>212</v>
      </c>
      <c r="R177" t="s">
        <v>23</v>
      </c>
      <c r="S177">
        <v>1</v>
      </c>
      <c r="T177" t="s">
        <v>637</v>
      </c>
      <c r="U177" t="s">
        <v>1041</v>
      </c>
      <c r="V177" t="s">
        <v>1040</v>
      </c>
      <c r="W177">
        <v>32000</v>
      </c>
      <c r="X177">
        <f>Final[[#This Row],[Variable Kosten]]*Final[[#This Row],[Menge ]]</f>
        <v>32000</v>
      </c>
    </row>
    <row r="178" spans="1:24" x14ac:dyDescent="0.25">
      <c r="A178" t="s">
        <v>3273</v>
      </c>
      <c r="B178" s="56">
        <v>44608</v>
      </c>
      <c r="C178">
        <v>221</v>
      </c>
      <c r="D178" t="s">
        <v>3143</v>
      </c>
      <c r="E178">
        <v>1</v>
      </c>
      <c r="F178">
        <v>668915</v>
      </c>
      <c r="G178" t="s">
        <v>37</v>
      </c>
      <c r="H178">
        <v>63609.86696336024</v>
      </c>
      <c r="I178">
        <v>64882.064302627448</v>
      </c>
      <c r="J178">
        <v>65387.064302627448</v>
      </c>
      <c r="K178">
        <v>13387.064302627448</v>
      </c>
      <c r="L178">
        <v>859365129</v>
      </c>
      <c r="M178" t="s">
        <v>952</v>
      </c>
      <c r="N178" t="s">
        <v>35</v>
      </c>
      <c r="O178" t="s">
        <v>36</v>
      </c>
      <c r="P178" t="s">
        <v>26</v>
      </c>
      <c r="Q178">
        <v>505</v>
      </c>
      <c r="R178" t="s">
        <v>37</v>
      </c>
      <c r="S178">
        <v>1.02</v>
      </c>
      <c r="T178" t="s">
        <v>637</v>
      </c>
      <c r="U178" t="s">
        <v>1042</v>
      </c>
      <c r="V178" t="s">
        <v>1043</v>
      </c>
      <c r="W178">
        <v>52000</v>
      </c>
      <c r="X178">
        <f>Final[[#This Row],[Variable Kosten]]*Final[[#This Row],[Menge ]]</f>
        <v>52000</v>
      </c>
    </row>
    <row r="179" spans="1:24" x14ac:dyDescent="0.25">
      <c r="A179" t="s">
        <v>1121</v>
      </c>
      <c r="B179" s="56">
        <v>44592</v>
      </c>
      <c r="C179">
        <v>222</v>
      </c>
      <c r="D179" t="s">
        <v>1593</v>
      </c>
      <c r="E179">
        <v>1</v>
      </c>
      <c r="F179">
        <v>42000</v>
      </c>
      <c r="G179" t="s">
        <v>23</v>
      </c>
      <c r="H179">
        <v>42000</v>
      </c>
      <c r="I179">
        <v>42000</v>
      </c>
      <c r="J179">
        <v>42108</v>
      </c>
      <c r="K179">
        <v>8508</v>
      </c>
      <c r="L179">
        <v>769784574</v>
      </c>
      <c r="M179" t="s">
        <v>720</v>
      </c>
      <c r="N179" t="s">
        <v>31</v>
      </c>
      <c r="O179" t="s">
        <v>32</v>
      </c>
      <c r="P179" t="s">
        <v>33</v>
      </c>
      <c r="Q179">
        <v>108</v>
      </c>
      <c r="R179" t="s">
        <v>23</v>
      </c>
      <c r="S179">
        <v>1</v>
      </c>
      <c r="T179" t="s">
        <v>637</v>
      </c>
      <c r="U179" t="s">
        <v>1579</v>
      </c>
      <c r="V179" t="s">
        <v>1054</v>
      </c>
      <c r="W179">
        <v>33600</v>
      </c>
      <c r="X179">
        <f>Final[[#This Row],[Variable Kosten]]*Final[[#This Row],[Menge ]]</f>
        <v>33600</v>
      </c>
    </row>
    <row r="180" spans="1:24" x14ac:dyDescent="0.25">
      <c r="A180" t="s">
        <v>1392</v>
      </c>
      <c r="B180" s="56">
        <v>44797</v>
      </c>
      <c r="C180">
        <v>222</v>
      </c>
      <c r="D180" t="s">
        <v>1584</v>
      </c>
      <c r="E180">
        <v>1</v>
      </c>
      <c r="F180">
        <v>61000</v>
      </c>
      <c r="G180" t="s">
        <v>23</v>
      </c>
      <c r="H180">
        <v>61000</v>
      </c>
      <c r="I180">
        <v>61000</v>
      </c>
      <c r="J180">
        <v>61108</v>
      </c>
      <c r="K180">
        <v>12308</v>
      </c>
      <c r="L180">
        <v>769784574</v>
      </c>
      <c r="M180" t="s">
        <v>720</v>
      </c>
      <c r="N180" t="s">
        <v>31</v>
      </c>
      <c r="O180" t="s">
        <v>32</v>
      </c>
      <c r="P180" t="s">
        <v>33</v>
      </c>
      <c r="Q180">
        <v>108</v>
      </c>
      <c r="R180" t="s">
        <v>23</v>
      </c>
      <c r="S180">
        <v>1</v>
      </c>
      <c r="T180" t="s">
        <v>637</v>
      </c>
      <c r="U180" t="s">
        <v>1570</v>
      </c>
      <c r="V180" t="s">
        <v>1043</v>
      </c>
      <c r="W180">
        <v>48800</v>
      </c>
      <c r="X180">
        <f>Final[[#This Row],[Variable Kosten]]*Final[[#This Row],[Menge ]]</f>
        <v>48800</v>
      </c>
    </row>
    <row r="181" spans="1:24" x14ac:dyDescent="0.25">
      <c r="A181" t="s">
        <v>3274</v>
      </c>
      <c r="B181" s="56">
        <v>44806</v>
      </c>
      <c r="C181">
        <v>222</v>
      </c>
      <c r="D181" t="s">
        <v>3145</v>
      </c>
      <c r="E181">
        <v>1</v>
      </c>
      <c r="F181">
        <v>68000</v>
      </c>
      <c r="G181" t="s">
        <v>23</v>
      </c>
      <c r="H181">
        <v>68000</v>
      </c>
      <c r="I181">
        <v>68000</v>
      </c>
      <c r="J181">
        <v>68108</v>
      </c>
      <c r="K181">
        <v>13708</v>
      </c>
      <c r="L181">
        <v>769784574</v>
      </c>
      <c r="M181" t="s">
        <v>720</v>
      </c>
      <c r="N181" t="s">
        <v>31</v>
      </c>
      <c r="O181" t="s">
        <v>32</v>
      </c>
      <c r="P181" t="s">
        <v>33</v>
      </c>
      <c r="Q181">
        <v>108</v>
      </c>
      <c r="R181" t="s">
        <v>23</v>
      </c>
      <c r="S181">
        <v>1</v>
      </c>
      <c r="T181" t="s">
        <v>637</v>
      </c>
      <c r="U181" t="s">
        <v>1044</v>
      </c>
      <c r="V181" t="s">
        <v>1043</v>
      </c>
      <c r="W181">
        <v>54400</v>
      </c>
      <c r="X181">
        <f>Final[[#This Row],[Variable Kosten]]*Final[[#This Row],[Menge ]]</f>
        <v>54400</v>
      </c>
    </row>
    <row r="182" spans="1:24" x14ac:dyDescent="0.25">
      <c r="A182" t="s">
        <v>3275</v>
      </c>
      <c r="B182" s="56">
        <v>44826</v>
      </c>
      <c r="C182">
        <v>223</v>
      </c>
      <c r="D182" t="s">
        <v>3147</v>
      </c>
      <c r="E182">
        <v>1</v>
      </c>
      <c r="F182">
        <v>30000</v>
      </c>
      <c r="G182" t="s">
        <v>23</v>
      </c>
      <c r="H182">
        <v>30000</v>
      </c>
      <c r="I182">
        <v>30000</v>
      </c>
      <c r="J182">
        <v>30108</v>
      </c>
      <c r="K182">
        <v>6108</v>
      </c>
      <c r="L182">
        <v>750156415</v>
      </c>
      <c r="M182" t="s">
        <v>693</v>
      </c>
      <c r="N182" t="s">
        <v>20</v>
      </c>
      <c r="O182" t="s">
        <v>21</v>
      </c>
      <c r="P182" t="s">
        <v>22</v>
      </c>
      <c r="Q182">
        <v>108</v>
      </c>
      <c r="R182" t="s">
        <v>23</v>
      </c>
      <c r="S182">
        <v>1</v>
      </c>
      <c r="T182" t="s">
        <v>637</v>
      </c>
      <c r="U182" t="s">
        <v>724</v>
      </c>
      <c r="V182" t="s">
        <v>1045</v>
      </c>
      <c r="W182">
        <v>24000</v>
      </c>
      <c r="X182">
        <f>Final[[#This Row],[Variable Kosten]]*Final[[#This Row],[Menge ]]</f>
        <v>24000</v>
      </c>
    </row>
    <row r="183" spans="1:24" x14ac:dyDescent="0.25">
      <c r="A183" t="s">
        <v>1122</v>
      </c>
      <c r="B183" s="56">
        <v>44612</v>
      </c>
      <c r="C183">
        <v>223</v>
      </c>
      <c r="D183" t="s">
        <v>1594</v>
      </c>
      <c r="E183">
        <v>1</v>
      </c>
      <c r="F183">
        <v>21000</v>
      </c>
      <c r="G183" t="s">
        <v>23</v>
      </c>
      <c r="H183">
        <v>21000</v>
      </c>
      <c r="I183">
        <v>21000</v>
      </c>
      <c r="J183">
        <v>21108</v>
      </c>
      <c r="K183">
        <v>4308</v>
      </c>
      <c r="L183">
        <v>750156415</v>
      </c>
      <c r="M183" t="s">
        <v>693</v>
      </c>
      <c r="N183" t="s">
        <v>20</v>
      </c>
      <c r="O183" t="s">
        <v>21</v>
      </c>
      <c r="P183" t="s">
        <v>22</v>
      </c>
      <c r="Q183">
        <v>108</v>
      </c>
      <c r="R183" t="s">
        <v>23</v>
      </c>
      <c r="S183">
        <v>1</v>
      </c>
      <c r="T183" t="s">
        <v>637</v>
      </c>
      <c r="U183" t="s">
        <v>1580</v>
      </c>
      <c r="V183" t="s">
        <v>1057</v>
      </c>
      <c r="W183">
        <v>16800</v>
      </c>
      <c r="X183">
        <f>Final[[#This Row],[Variable Kosten]]*Final[[#This Row],[Menge ]]</f>
        <v>16800</v>
      </c>
    </row>
    <row r="184" spans="1:24" x14ac:dyDescent="0.25">
      <c r="A184" t="s">
        <v>3276</v>
      </c>
      <c r="B184" s="56">
        <v>44768</v>
      </c>
      <c r="C184">
        <v>224</v>
      </c>
      <c r="D184" t="s">
        <v>3149</v>
      </c>
      <c r="E184">
        <v>1</v>
      </c>
      <c r="F184">
        <v>28000</v>
      </c>
      <c r="G184" t="s">
        <v>23</v>
      </c>
      <c r="H184">
        <v>28000</v>
      </c>
      <c r="I184">
        <v>28000</v>
      </c>
      <c r="J184">
        <v>28251</v>
      </c>
      <c r="K184">
        <v>5851</v>
      </c>
      <c r="L184">
        <v>177538467</v>
      </c>
      <c r="M184" t="s">
        <v>864</v>
      </c>
      <c r="N184" t="s">
        <v>31</v>
      </c>
      <c r="O184" t="s">
        <v>32</v>
      </c>
      <c r="P184" t="s">
        <v>33</v>
      </c>
      <c r="Q184">
        <v>251</v>
      </c>
      <c r="R184" t="s">
        <v>23</v>
      </c>
      <c r="S184">
        <v>1</v>
      </c>
      <c r="T184" t="s">
        <v>637</v>
      </c>
      <c r="U184" t="s">
        <v>1046</v>
      </c>
      <c r="V184" t="s">
        <v>1045</v>
      </c>
      <c r="W184">
        <v>22400</v>
      </c>
      <c r="X184">
        <f>Final[[#This Row],[Variable Kosten]]*Final[[#This Row],[Menge ]]</f>
        <v>22400</v>
      </c>
    </row>
    <row r="185" spans="1:24" x14ac:dyDescent="0.25">
      <c r="A185" t="s">
        <v>3277</v>
      </c>
      <c r="B185" s="56">
        <v>44776</v>
      </c>
      <c r="C185">
        <v>225</v>
      </c>
      <c r="D185" t="s">
        <v>3151</v>
      </c>
      <c r="E185">
        <v>1</v>
      </c>
      <c r="F185">
        <v>36000</v>
      </c>
      <c r="G185" t="s">
        <v>23</v>
      </c>
      <c r="H185">
        <v>36000</v>
      </c>
      <c r="I185">
        <v>36720</v>
      </c>
      <c r="J185">
        <v>37246</v>
      </c>
      <c r="K185">
        <v>8446</v>
      </c>
      <c r="L185">
        <v>328139914</v>
      </c>
      <c r="M185" t="s">
        <v>731</v>
      </c>
      <c r="N185" t="s">
        <v>31</v>
      </c>
      <c r="O185" t="s">
        <v>32</v>
      </c>
      <c r="P185" t="s">
        <v>33</v>
      </c>
      <c r="Q185">
        <v>526</v>
      </c>
      <c r="R185" t="s">
        <v>23</v>
      </c>
      <c r="S185">
        <v>1.02</v>
      </c>
      <c r="T185" t="s">
        <v>637</v>
      </c>
      <c r="U185" t="s">
        <v>1047</v>
      </c>
      <c r="V185" t="s">
        <v>1048</v>
      </c>
      <c r="W185">
        <v>28800</v>
      </c>
      <c r="X185">
        <f>Final[[#This Row],[Variable Kosten]]*Final[[#This Row],[Menge ]]</f>
        <v>28800</v>
      </c>
    </row>
    <row r="186" spans="1:24" x14ac:dyDescent="0.25">
      <c r="A186" t="s">
        <v>1123</v>
      </c>
      <c r="B186" s="56">
        <v>44910</v>
      </c>
      <c r="C186">
        <v>225</v>
      </c>
      <c r="D186" t="s">
        <v>1595</v>
      </c>
      <c r="E186">
        <v>1</v>
      </c>
      <c r="F186">
        <v>27000</v>
      </c>
      <c r="G186" t="s">
        <v>23</v>
      </c>
      <c r="H186">
        <v>27000</v>
      </c>
      <c r="I186">
        <v>27540</v>
      </c>
      <c r="J186">
        <v>28066</v>
      </c>
      <c r="K186">
        <v>6466</v>
      </c>
      <c r="L186">
        <v>328139914</v>
      </c>
      <c r="M186" t="s">
        <v>731</v>
      </c>
      <c r="N186" t="s">
        <v>31</v>
      </c>
      <c r="O186" t="s">
        <v>32</v>
      </c>
      <c r="P186" t="s">
        <v>33</v>
      </c>
      <c r="Q186">
        <v>526</v>
      </c>
      <c r="R186" t="s">
        <v>23</v>
      </c>
      <c r="S186">
        <v>1.02</v>
      </c>
      <c r="T186" t="s">
        <v>637</v>
      </c>
      <c r="U186" t="s">
        <v>1581</v>
      </c>
      <c r="V186" t="s">
        <v>1057</v>
      </c>
      <c r="W186">
        <v>21600</v>
      </c>
      <c r="X186">
        <f>Final[[#This Row],[Variable Kosten]]*Final[[#This Row],[Menge ]]</f>
        <v>21600</v>
      </c>
    </row>
    <row r="187" spans="1:24" x14ac:dyDescent="0.25">
      <c r="A187" t="s">
        <v>3278</v>
      </c>
      <c r="B187" s="56">
        <v>44907</v>
      </c>
      <c r="C187">
        <v>226</v>
      </c>
      <c r="D187" t="s">
        <v>3153</v>
      </c>
      <c r="E187">
        <v>1</v>
      </c>
      <c r="F187">
        <v>298439</v>
      </c>
      <c r="G187" t="s">
        <v>37</v>
      </c>
      <c r="H187">
        <v>28852.248228390228</v>
      </c>
      <c r="I187">
        <v>29429.293192958034</v>
      </c>
      <c r="J187">
        <v>29972.293192958034</v>
      </c>
      <c r="K187">
        <v>6772.2931929580336</v>
      </c>
      <c r="L187">
        <v>639322904</v>
      </c>
      <c r="M187" t="s">
        <v>916</v>
      </c>
      <c r="N187" t="s">
        <v>35</v>
      </c>
      <c r="O187" t="s">
        <v>36</v>
      </c>
      <c r="P187" t="s">
        <v>26</v>
      </c>
      <c r="Q187">
        <v>543</v>
      </c>
      <c r="R187" t="s">
        <v>37</v>
      </c>
      <c r="S187">
        <v>1.02</v>
      </c>
      <c r="T187" t="s">
        <v>637</v>
      </c>
      <c r="U187" t="s">
        <v>1049</v>
      </c>
      <c r="V187" t="s">
        <v>1048</v>
      </c>
      <c r="W187">
        <v>23200</v>
      </c>
      <c r="X187">
        <f>Final[[#This Row],[Variable Kosten]]*Final[[#This Row],[Menge ]]</f>
        <v>23200</v>
      </c>
    </row>
    <row r="188" spans="1:24" x14ac:dyDescent="0.25">
      <c r="A188" t="s">
        <v>3279</v>
      </c>
      <c r="B188" s="56">
        <v>44830</v>
      </c>
      <c r="C188">
        <v>227</v>
      </c>
      <c r="D188" t="s">
        <v>3155</v>
      </c>
      <c r="E188">
        <v>1</v>
      </c>
      <c r="F188">
        <v>80000</v>
      </c>
      <c r="G188" t="s">
        <v>23</v>
      </c>
      <c r="H188">
        <v>80000</v>
      </c>
      <c r="I188">
        <v>80000</v>
      </c>
      <c r="J188">
        <v>80220</v>
      </c>
      <c r="K188">
        <v>16220</v>
      </c>
      <c r="L188">
        <v>518254406</v>
      </c>
      <c r="M188" t="s">
        <v>979</v>
      </c>
      <c r="N188" t="s">
        <v>39</v>
      </c>
      <c r="O188" t="s">
        <v>1598</v>
      </c>
      <c r="P188" t="s">
        <v>1599</v>
      </c>
      <c r="Q188">
        <v>220</v>
      </c>
      <c r="R188" t="s">
        <v>23</v>
      </c>
      <c r="S188">
        <v>1</v>
      </c>
      <c r="T188" t="s">
        <v>637</v>
      </c>
      <c r="U188" t="s">
        <v>1050</v>
      </c>
      <c r="V188" t="s">
        <v>1051</v>
      </c>
      <c r="W188">
        <v>64000</v>
      </c>
      <c r="X188">
        <f>Final[[#This Row],[Variable Kosten]]*Final[[#This Row],[Menge ]]</f>
        <v>64000</v>
      </c>
    </row>
    <row r="189" spans="1:24" x14ac:dyDescent="0.25">
      <c r="A189" t="s">
        <v>3280</v>
      </c>
      <c r="B189" s="56">
        <v>44839</v>
      </c>
      <c r="C189">
        <v>228</v>
      </c>
      <c r="D189" t="s">
        <v>3157</v>
      </c>
      <c r="E189">
        <v>1</v>
      </c>
      <c r="F189">
        <v>49000</v>
      </c>
      <c r="G189" t="s">
        <v>23</v>
      </c>
      <c r="H189">
        <v>49000</v>
      </c>
      <c r="I189">
        <v>49000</v>
      </c>
      <c r="J189">
        <v>49218</v>
      </c>
      <c r="K189">
        <v>10018</v>
      </c>
      <c r="L189">
        <v>404087455</v>
      </c>
      <c r="M189" t="s">
        <v>689</v>
      </c>
      <c r="N189" t="s">
        <v>39</v>
      </c>
      <c r="O189" t="s">
        <v>1598</v>
      </c>
      <c r="P189" t="s">
        <v>1599</v>
      </c>
      <c r="Q189">
        <v>218</v>
      </c>
      <c r="R189" t="s">
        <v>23</v>
      </c>
      <c r="S189">
        <v>1</v>
      </c>
      <c r="T189" t="s">
        <v>637</v>
      </c>
      <c r="U189" t="s">
        <v>1052</v>
      </c>
      <c r="V189" t="s">
        <v>1051</v>
      </c>
      <c r="W189">
        <v>39200</v>
      </c>
      <c r="X189">
        <f>Final[[#This Row],[Variable Kosten]]*Final[[#This Row],[Menge ]]</f>
        <v>39200</v>
      </c>
    </row>
    <row r="190" spans="1:24" x14ac:dyDescent="0.25">
      <c r="A190" t="s">
        <v>1124</v>
      </c>
      <c r="B190" s="56">
        <v>44605</v>
      </c>
      <c r="C190">
        <v>228</v>
      </c>
      <c r="D190" t="s">
        <v>1582</v>
      </c>
      <c r="E190">
        <v>1</v>
      </c>
      <c r="F190">
        <v>49000</v>
      </c>
      <c r="G190" t="s">
        <v>23</v>
      </c>
      <c r="H190">
        <v>49000</v>
      </c>
      <c r="I190">
        <v>49000</v>
      </c>
      <c r="J190">
        <v>49218</v>
      </c>
      <c r="K190">
        <v>10018</v>
      </c>
      <c r="L190">
        <v>404087455</v>
      </c>
      <c r="M190" t="s">
        <v>689</v>
      </c>
      <c r="N190" t="s">
        <v>39</v>
      </c>
      <c r="O190" t="s">
        <v>1598</v>
      </c>
      <c r="P190" t="s">
        <v>1599</v>
      </c>
      <c r="Q190">
        <v>218</v>
      </c>
      <c r="R190" t="s">
        <v>23</v>
      </c>
      <c r="S190">
        <v>1</v>
      </c>
      <c r="T190" t="s">
        <v>637</v>
      </c>
      <c r="U190" t="s">
        <v>1568</v>
      </c>
      <c r="V190" t="s">
        <v>1040</v>
      </c>
      <c r="W190">
        <v>39200</v>
      </c>
      <c r="X190">
        <f>Final[[#This Row],[Variable Kosten]]*Final[[#This Row],[Menge ]]</f>
        <v>39200</v>
      </c>
    </row>
    <row r="191" spans="1:24" x14ac:dyDescent="0.25">
      <c r="A191" t="s">
        <v>3281</v>
      </c>
      <c r="B191" s="56">
        <v>44718</v>
      </c>
      <c r="C191">
        <v>229</v>
      </c>
      <c r="D191" t="s">
        <v>3159</v>
      </c>
      <c r="E191">
        <v>1</v>
      </c>
      <c r="F191">
        <v>178885.2</v>
      </c>
      <c r="G191" t="s">
        <v>46</v>
      </c>
      <c r="H191">
        <v>38135.328728575085</v>
      </c>
      <c r="I191">
        <v>38135.328728575085</v>
      </c>
      <c r="J191">
        <v>38243.328728575085</v>
      </c>
      <c r="K191">
        <v>7043.3287285750848</v>
      </c>
      <c r="L191">
        <v>310969226</v>
      </c>
      <c r="M191" t="s">
        <v>923</v>
      </c>
      <c r="N191" t="s">
        <v>43</v>
      </c>
      <c r="O191" t="s">
        <v>44</v>
      </c>
      <c r="P191" t="s">
        <v>45</v>
      </c>
      <c r="Q191">
        <v>108</v>
      </c>
      <c r="R191" t="s">
        <v>46</v>
      </c>
      <c r="S191">
        <v>1</v>
      </c>
      <c r="T191" t="s">
        <v>637</v>
      </c>
      <c r="U191" t="s">
        <v>1053</v>
      </c>
      <c r="V191" t="s">
        <v>1054</v>
      </c>
      <c r="W191">
        <v>31200</v>
      </c>
      <c r="X191">
        <f>Final[[#This Row],[Variable Kosten]]*Final[[#This Row],[Menge ]]</f>
        <v>31200</v>
      </c>
    </row>
    <row r="192" spans="1:24" x14ac:dyDescent="0.25">
      <c r="A192" t="s">
        <v>3282</v>
      </c>
      <c r="B192" s="56">
        <v>44890</v>
      </c>
      <c r="C192">
        <v>230</v>
      </c>
      <c r="D192" t="s">
        <v>3161</v>
      </c>
      <c r="E192">
        <v>1</v>
      </c>
      <c r="F192">
        <v>46000</v>
      </c>
      <c r="G192" t="s">
        <v>23</v>
      </c>
      <c r="H192">
        <v>46000</v>
      </c>
      <c r="I192">
        <v>46000</v>
      </c>
      <c r="J192">
        <v>46269</v>
      </c>
      <c r="K192">
        <v>9469</v>
      </c>
      <c r="L192">
        <v>604768239</v>
      </c>
      <c r="M192" t="s">
        <v>986</v>
      </c>
      <c r="N192" t="s">
        <v>31</v>
      </c>
      <c r="O192" t="s">
        <v>32</v>
      </c>
      <c r="P192" t="s">
        <v>33</v>
      </c>
      <c r="Q192">
        <v>269</v>
      </c>
      <c r="R192" t="s">
        <v>23</v>
      </c>
      <c r="S192">
        <v>1</v>
      </c>
      <c r="T192" t="s">
        <v>637</v>
      </c>
      <c r="U192" t="s">
        <v>1055</v>
      </c>
      <c r="V192" t="s">
        <v>1054</v>
      </c>
      <c r="W192">
        <v>36800</v>
      </c>
      <c r="X192">
        <f>Final[[#This Row],[Variable Kosten]]*Final[[#This Row],[Menge ]]</f>
        <v>36800</v>
      </c>
    </row>
    <row r="193" spans="1:24" x14ac:dyDescent="0.25">
      <c r="A193" t="s">
        <v>3283</v>
      </c>
      <c r="B193" s="56">
        <v>44870</v>
      </c>
      <c r="C193">
        <v>231</v>
      </c>
      <c r="D193" t="s">
        <v>3163</v>
      </c>
      <c r="E193">
        <v>1</v>
      </c>
      <c r="F193">
        <v>20000</v>
      </c>
      <c r="G193" t="s">
        <v>23</v>
      </c>
      <c r="H193">
        <v>20000</v>
      </c>
      <c r="I193">
        <v>20000</v>
      </c>
      <c r="J193">
        <v>20104</v>
      </c>
      <c r="K193">
        <v>4104</v>
      </c>
      <c r="L193">
        <v>221926571</v>
      </c>
      <c r="M193" t="s">
        <v>904</v>
      </c>
      <c r="N193" t="s">
        <v>20</v>
      </c>
      <c r="O193" t="s">
        <v>21</v>
      </c>
      <c r="P193" t="s">
        <v>22</v>
      </c>
      <c r="Q193">
        <v>104</v>
      </c>
      <c r="R193" t="s">
        <v>23</v>
      </c>
      <c r="S193">
        <v>1</v>
      </c>
      <c r="T193" t="s">
        <v>637</v>
      </c>
      <c r="U193" t="s">
        <v>1056</v>
      </c>
      <c r="V193" t="s">
        <v>1057</v>
      </c>
      <c r="W193">
        <v>16000</v>
      </c>
      <c r="X193">
        <f>Final[[#This Row],[Variable Kosten]]*Final[[#This Row],[Menge ]]</f>
        <v>16000</v>
      </c>
    </row>
    <row r="194" spans="1:24" x14ac:dyDescent="0.25">
      <c r="A194" t="s">
        <v>3284</v>
      </c>
      <c r="B194" s="56">
        <v>44738</v>
      </c>
      <c r="C194">
        <v>232</v>
      </c>
      <c r="D194" t="s">
        <v>3163</v>
      </c>
      <c r="E194">
        <v>1</v>
      </c>
      <c r="F194">
        <v>497520</v>
      </c>
      <c r="G194" t="s">
        <v>27</v>
      </c>
      <c r="H194">
        <v>20167.821962787304</v>
      </c>
      <c r="I194">
        <v>20571.17840204305</v>
      </c>
      <c r="J194">
        <v>20781.17840204305</v>
      </c>
      <c r="K194">
        <v>4781.1784020430496</v>
      </c>
      <c r="L194">
        <v>855725145</v>
      </c>
      <c r="M194" t="s">
        <v>933</v>
      </c>
      <c r="N194" t="s">
        <v>25</v>
      </c>
      <c r="O194" t="s">
        <v>1602</v>
      </c>
      <c r="P194" t="s">
        <v>1603</v>
      </c>
      <c r="Q194">
        <v>210</v>
      </c>
      <c r="R194" t="s">
        <v>27</v>
      </c>
      <c r="S194">
        <v>1.02</v>
      </c>
      <c r="T194" t="s">
        <v>637</v>
      </c>
      <c r="U194" t="s">
        <v>1056</v>
      </c>
      <c r="V194" t="s">
        <v>1057</v>
      </c>
      <c r="W194">
        <v>16000</v>
      </c>
      <c r="X194">
        <f>Final[[#This Row],[Variable Kosten]]*Final[[#This Row],[Menge ]]</f>
        <v>16000</v>
      </c>
    </row>
    <row r="195" spans="1:24" x14ac:dyDescent="0.25">
      <c r="A195" t="s">
        <v>3285</v>
      </c>
      <c r="B195" s="56">
        <v>44874</v>
      </c>
      <c r="C195">
        <v>233</v>
      </c>
      <c r="D195" t="s">
        <v>3165</v>
      </c>
      <c r="E195">
        <v>1</v>
      </c>
      <c r="F195">
        <v>25000</v>
      </c>
      <c r="G195" t="s">
        <v>23</v>
      </c>
      <c r="H195">
        <v>25000</v>
      </c>
      <c r="I195">
        <v>25000</v>
      </c>
      <c r="J195">
        <v>25201</v>
      </c>
      <c r="K195">
        <v>5201</v>
      </c>
      <c r="L195">
        <v>525394325</v>
      </c>
      <c r="M195" t="s">
        <v>996</v>
      </c>
      <c r="N195" t="s">
        <v>29</v>
      </c>
      <c r="O195" t="s">
        <v>1600</v>
      </c>
      <c r="P195" t="s">
        <v>1601</v>
      </c>
      <c r="Q195">
        <v>201</v>
      </c>
      <c r="R195" t="s">
        <v>23</v>
      </c>
      <c r="S195">
        <v>1</v>
      </c>
      <c r="T195" t="s">
        <v>637</v>
      </c>
      <c r="U195" t="s">
        <v>1058</v>
      </c>
      <c r="V195" t="s">
        <v>1057</v>
      </c>
      <c r="W195">
        <v>20000</v>
      </c>
      <c r="X195">
        <f>Final[[#This Row],[Variable Kosten]]*Final[[#This Row],[Menge ]]</f>
        <v>20000</v>
      </c>
    </row>
    <row r="196" spans="1:24" x14ac:dyDescent="0.25">
      <c r="A196" t="s">
        <v>3286</v>
      </c>
      <c r="B196" s="56">
        <v>44692</v>
      </c>
      <c r="C196">
        <v>234</v>
      </c>
      <c r="D196" t="s">
        <v>3167</v>
      </c>
      <c r="E196">
        <v>1</v>
      </c>
      <c r="F196">
        <v>535132</v>
      </c>
      <c r="G196" t="s">
        <v>37</v>
      </c>
      <c r="H196">
        <v>51131.983527141041</v>
      </c>
      <c r="I196">
        <v>52154.623197683861</v>
      </c>
      <c r="J196">
        <v>52701.623197683861</v>
      </c>
      <c r="K196">
        <v>11101.623197683861</v>
      </c>
      <c r="L196">
        <v>118981311</v>
      </c>
      <c r="M196" t="s">
        <v>854</v>
      </c>
      <c r="N196" t="s">
        <v>35</v>
      </c>
      <c r="O196" t="s">
        <v>36</v>
      </c>
      <c r="P196" t="s">
        <v>26</v>
      </c>
      <c r="Q196">
        <v>547</v>
      </c>
      <c r="R196" t="s">
        <v>37</v>
      </c>
      <c r="S196">
        <v>1.02</v>
      </c>
      <c r="T196" t="s">
        <v>637</v>
      </c>
      <c r="U196" t="s">
        <v>1039</v>
      </c>
      <c r="V196" t="s">
        <v>1040</v>
      </c>
      <c r="W196">
        <v>41600</v>
      </c>
      <c r="X196">
        <f>Final[[#This Row],[Variable Kosten]]*Final[[#This Row],[Menge ]]</f>
        <v>41600</v>
      </c>
    </row>
    <row r="197" spans="1:24" x14ac:dyDescent="0.25">
      <c r="A197" t="s">
        <v>3287</v>
      </c>
      <c r="B197" s="56">
        <v>44615</v>
      </c>
      <c r="C197">
        <v>235</v>
      </c>
      <c r="D197" t="s">
        <v>3141</v>
      </c>
      <c r="E197">
        <v>1</v>
      </c>
      <c r="F197">
        <v>40000</v>
      </c>
      <c r="G197" t="s">
        <v>23</v>
      </c>
      <c r="H197">
        <v>40000</v>
      </c>
      <c r="I197">
        <v>40000</v>
      </c>
      <c r="J197">
        <v>40102</v>
      </c>
      <c r="K197">
        <v>8102</v>
      </c>
      <c r="L197">
        <v>657099506</v>
      </c>
      <c r="M197" t="s">
        <v>737</v>
      </c>
      <c r="N197" t="s">
        <v>20</v>
      </c>
      <c r="O197" t="s">
        <v>21</v>
      </c>
      <c r="P197" t="s">
        <v>22</v>
      </c>
      <c r="Q197">
        <v>102</v>
      </c>
      <c r="R197" t="s">
        <v>23</v>
      </c>
      <c r="S197">
        <v>1</v>
      </c>
      <c r="T197" t="s">
        <v>637</v>
      </c>
      <c r="U197" t="s">
        <v>1041</v>
      </c>
      <c r="V197" t="s">
        <v>1040</v>
      </c>
      <c r="W197">
        <v>32000</v>
      </c>
      <c r="X197">
        <f>Final[[#This Row],[Variable Kosten]]*Final[[#This Row],[Menge ]]</f>
        <v>32000</v>
      </c>
    </row>
    <row r="198" spans="1:24" x14ac:dyDescent="0.25">
      <c r="A198" t="s">
        <v>1125</v>
      </c>
      <c r="B198" s="56">
        <v>44609</v>
      </c>
      <c r="C198">
        <v>235</v>
      </c>
      <c r="D198" t="s">
        <v>1583</v>
      </c>
      <c r="E198">
        <v>1</v>
      </c>
      <c r="F198">
        <v>46000</v>
      </c>
      <c r="G198" t="s">
        <v>23</v>
      </c>
      <c r="H198">
        <v>46000</v>
      </c>
      <c r="I198">
        <v>46000</v>
      </c>
      <c r="J198">
        <v>46102</v>
      </c>
      <c r="K198">
        <v>9302</v>
      </c>
      <c r="L198">
        <v>657099506</v>
      </c>
      <c r="M198" t="s">
        <v>737</v>
      </c>
      <c r="N198" t="s">
        <v>20</v>
      </c>
      <c r="O198" t="s">
        <v>21</v>
      </c>
      <c r="P198" t="s">
        <v>22</v>
      </c>
      <c r="Q198">
        <v>102</v>
      </c>
      <c r="R198" t="s">
        <v>23</v>
      </c>
      <c r="S198">
        <v>1</v>
      </c>
      <c r="T198" t="s">
        <v>637</v>
      </c>
      <c r="U198" t="s">
        <v>1569</v>
      </c>
      <c r="V198" t="s">
        <v>1040</v>
      </c>
      <c r="W198">
        <v>36800</v>
      </c>
      <c r="X198">
        <f>Final[[#This Row],[Variable Kosten]]*Final[[#This Row],[Menge ]]</f>
        <v>36800</v>
      </c>
    </row>
    <row r="199" spans="1:24" x14ac:dyDescent="0.25">
      <c r="A199" t="s">
        <v>3288</v>
      </c>
      <c r="B199" s="56">
        <v>44685</v>
      </c>
      <c r="C199">
        <v>236</v>
      </c>
      <c r="D199" t="s">
        <v>3143</v>
      </c>
      <c r="E199">
        <v>1</v>
      </c>
      <c r="F199">
        <v>65000</v>
      </c>
      <c r="G199" t="s">
        <v>23</v>
      </c>
      <c r="H199">
        <v>65000</v>
      </c>
      <c r="I199">
        <v>63050</v>
      </c>
      <c r="J199">
        <v>63270</v>
      </c>
      <c r="K199">
        <v>11270</v>
      </c>
      <c r="L199">
        <v>950652913</v>
      </c>
      <c r="M199" t="s">
        <v>420</v>
      </c>
      <c r="N199" t="s">
        <v>29</v>
      </c>
      <c r="O199" t="s">
        <v>1600</v>
      </c>
      <c r="P199" t="s">
        <v>1601</v>
      </c>
      <c r="Q199">
        <v>220</v>
      </c>
      <c r="R199" t="s">
        <v>23</v>
      </c>
      <c r="S199">
        <v>0.97</v>
      </c>
      <c r="T199" t="s">
        <v>17</v>
      </c>
      <c r="U199" t="s">
        <v>1042</v>
      </c>
      <c r="V199" t="s">
        <v>1043</v>
      </c>
      <c r="W199">
        <v>52000</v>
      </c>
      <c r="X199">
        <f>Final[[#This Row],[Variable Kosten]]*Final[[#This Row],[Menge ]]</f>
        <v>52000</v>
      </c>
    </row>
    <row r="200" spans="1:24" x14ac:dyDescent="0.25">
      <c r="A200" t="s">
        <v>1377</v>
      </c>
      <c r="B200" s="56">
        <v>44773</v>
      </c>
      <c r="C200">
        <v>236</v>
      </c>
      <c r="D200" t="s">
        <v>1583</v>
      </c>
      <c r="E200">
        <v>1</v>
      </c>
      <c r="F200">
        <v>46000</v>
      </c>
      <c r="G200" t="s">
        <v>23</v>
      </c>
      <c r="H200">
        <v>46000</v>
      </c>
      <c r="I200">
        <v>44620</v>
      </c>
      <c r="J200">
        <v>44840</v>
      </c>
      <c r="K200">
        <v>8040</v>
      </c>
      <c r="L200">
        <v>950652913</v>
      </c>
      <c r="M200" t="s">
        <v>420</v>
      </c>
      <c r="N200" t="s">
        <v>29</v>
      </c>
      <c r="O200" t="s">
        <v>1600</v>
      </c>
      <c r="P200" t="s">
        <v>1601</v>
      </c>
      <c r="Q200">
        <v>220</v>
      </c>
      <c r="R200" t="s">
        <v>23</v>
      </c>
      <c r="S200">
        <v>0.97</v>
      </c>
      <c r="T200" t="s">
        <v>17</v>
      </c>
      <c r="U200" t="s">
        <v>1569</v>
      </c>
      <c r="V200" t="s">
        <v>1040</v>
      </c>
      <c r="W200">
        <v>36800</v>
      </c>
      <c r="X200">
        <f>Final[[#This Row],[Variable Kosten]]*Final[[#This Row],[Menge ]]</f>
        <v>36800</v>
      </c>
    </row>
    <row r="201" spans="1:24" x14ac:dyDescent="0.25">
      <c r="A201" t="s">
        <v>3289</v>
      </c>
      <c r="B201" s="56">
        <v>44840</v>
      </c>
      <c r="C201">
        <v>237</v>
      </c>
      <c r="D201" t="s">
        <v>3145</v>
      </c>
      <c r="E201">
        <v>1</v>
      </c>
      <c r="F201">
        <v>68000</v>
      </c>
      <c r="G201" t="s">
        <v>23</v>
      </c>
      <c r="H201">
        <v>68000</v>
      </c>
      <c r="I201">
        <v>65960</v>
      </c>
      <c r="J201">
        <v>66168</v>
      </c>
      <c r="K201">
        <v>11768</v>
      </c>
      <c r="L201">
        <v>527103273</v>
      </c>
      <c r="M201" t="s">
        <v>356</v>
      </c>
      <c r="N201" t="s">
        <v>39</v>
      </c>
      <c r="O201" t="s">
        <v>1598</v>
      </c>
      <c r="P201" t="s">
        <v>1599</v>
      </c>
      <c r="Q201">
        <v>208</v>
      </c>
      <c r="R201" t="s">
        <v>23</v>
      </c>
      <c r="S201">
        <v>0.97</v>
      </c>
      <c r="T201" t="s">
        <v>17</v>
      </c>
      <c r="U201" t="s">
        <v>1044</v>
      </c>
      <c r="V201" t="s">
        <v>1043</v>
      </c>
      <c r="W201">
        <v>54400</v>
      </c>
      <c r="X201">
        <f>Final[[#This Row],[Variable Kosten]]*Final[[#This Row],[Menge ]]</f>
        <v>54400</v>
      </c>
    </row>
    <row r="202" spans="1:24" x14ac:dyDescent="0.25">
      <c r="A202" t="s">
        <v>1127</v>
      </c>
      <c r="B202" s="56">
        <v>44759</v>
      </c>
      <c r="C202">
        <v>237</v>
      </c>
      <c r="D202" t="s">
        <v>1585</v>
      </c>
      <c r="E202">
        <v>1</v>
      </c>
      <c r="F202">
        <v>79000</v>
      </c>
      <c r="G202" t="s">
        <v>23</v>
      </c>
      <c r="H202">
        <v>79000</v>
      </c>
      <c r="I202">
        <v>76630</v>
      </c>
      <c r="J202">
        <v>76838</v>
      </c>
      <c r="K202">
        <v>13638</v>
      </c>
      <c r="L202">
        <v>527103273</v>
      </c>
      <c r="M202" t="s">
        <v>356</v>
      </c>
      <c r="N202" t="s">
        <v>39</v>
      </c>
      <c r="O202" t="s">
        <v>1598</v>
      </c>
      <c r="P202" t="s">
        <v>1599</v>
      </c>
      <c r="Q202">
        <v>208</v>
      </c>
      <c r="R202" t="s">
        <v>23</v>
      </c>
      <c r="S202">
        <v>0.97</v>
      </c>
      <c r="T202" t="s">
        <v>17</v>
      </c>
      <c r="U202" t="s">
        <v>1571</v>
      </c>
      <c r="V202" t="s">
        <v>1043</v>
      </c>
      <c r="W202">
        <v>63200</v>
      </c>
      <c r="X202">
        <f>Final[[#This Row],[Variable Kosten]]*Final[[#This Row],[Menge ]]</f>
        <v>63200</v>
      </c>
    </row>
    <row r="203" spans="1:24" x14ac:dyDescent="0.25">
      <c r="A203" t="s">
        <v>3290</v>
      </c>
      <c r="B203" s="56">
        <v>44873</v>
      </c>
      <c r="C203">
        <v>238</v>
      </c>
      <c r="D203" t="s">
        <v>3147</v>
      </c>
      <c r="E203">
        <v>1</v>
      </c>
      <c r="F203">
        <v>34122</v>
      </c>
      <c r="G203" t="s">
        <v>16</v>
      </c>
      <c r="H203">
        <v>32687.038988408851</v>
      </c>
      <c r="I203">
        <v>34877.070600632243</v>
      </c>
      <c r="J203">
        <v>36084.070600632243</v>
      </c>
      <c r="K203">
        <v>12084.070600632243</v>
      </c>
      <c r="L203">
        <v>583285029</v>
      </c>
      <c r="M203" t="s">
        <v>441</v>
      </c>
      <c r="N203" t="s">
        <v>13</v>
      </c>
      <c r="O203" t="s">
        <v>14</v>
      </c>
      <c r="P203" t="s">
        <v>15</v>
      </c>
      <c r="Q203">
        <v>1207</v>
      </c>
      <c r="R203" t="s">
        <v>16</v>
      </c>
      <c r="S203">
        <v>1.0669999999999999</v>
      </c>
      <c r="T203" t="s">
        <v>17</v>
      </c>
      <c r="U203" t="s">
        <v>724</v>
      </c>
      <c r="V203" t="s">
        <v>1045</v>
      </c>
      <c r="W203">
        <v>24000</v>
      </c>
      <c r="X203">
        <f>Final[[#This Row],[Variable Kosten]]*Final[[#This Row],[Menge ]]</f>
        <v>24000</v>
      </c>
    </row>
    <row r="204" spans="1:24" x14ac:dyDescent="0.25">
      <c r="A204" t="s">
        <v>1128</v>
      </c>
      <c r="B204" s="56">
        <v>44760</v>
      </c>
      <c r="C204">
        <v>239</v>
      </c>
      <c r="D204" t="s">
        <v>1586</v>
      </c>
      <c r="E204">
        <v>1</v>
      </c>
      <c r="F204">
        <v>32000</v>
      </c>
      <c r="G204" t="s">
        <v>23</v>
      </c>
      <c r="H204">
        <v>32000</v>
      </c>
      <c r="I204">
        <v>31040</v>
      </c>
      <c r="J204">
        <v>31291</v>
      </c>
      <c r="K204">
        <v>5691</v>
      </c>
      <c r="L204">
        <v>192857759</v>
      </c>
      <c r="M204" t="s">
        <v>291</v>
      </c>
      <c r="N204" t="s">
        <v>31</v>
      </c>
      <c r="O204" t="s">
        <v>32</v>
      </c>
      <c r="P204" t="s">
        <v>33</v>
      </c>
      <c r="Q204">
        <v>251</v>
      </c>
      <c r="R204" t="s">
        <v>23</v>
      </c>
      <c r="S204">
        <v>0.97</v>
      </c>
      <c r="T204" t="s">
        <v>17</v>
      </c>
      <c r="U204" t="s">
        <v>1572</v>
      </c>
      <c r="V204" t="s">
        <v>1045</v>
      </c>
      <c r="W204">
        <v>25600</v>
      </c>
      <c r="X204">
        <f>Final[[#This Row],[Variable Kosten]]*Final[[#This Row],[Menge ]]</f>
        <v>25600</v>
      </c>
    </row>
    <row r="205" spans="1:24" x14ac:dyDescent="0.25">
      <c r="A205" t="s">
        <v>1207</v>
      </c>
      <c r="B205" s="56">
        <v>44787</v>
      </c>
      <c r="C205">
        <v>239</v>
      </c>
      <c r="D205" t="s">
        <v>1595</v>
      </c>
      <c r="E205">
        <v>1</v>
      </c>
      <c r="F205">
        <v>27000</v>
      </c>
      <c r="G205" t="s">
        <v>23</v>
      </c>
      <c r="H205">
        <v>27000</v>
      </c>
      <c r="I205">
        <v>26190</v>
      </c>
      <c r="J205">
        <v>26441</v>
      </c>
      <c r="K205">
        <v>4841</v>
      </c>
      <c r="L205">
        <v>192857759</v>
      </c>
      <c r="M205" t="s">
        <v>291</v>
      </c>
      <c r="N205" t="s">
        <v>31</v>
      </c>
      <c r="O205" t="s">
        <v>32</v>
      </c>
      <c r="P205" t="s">
        <v>33</v>
      </c>
      <c r="Q205">
        <v>251</v>
      </c>
      <c r="R205" t="s">
        <v>23</v>
      </c>
      <c r="S205">
        <v>0.97</v>
      </c>
      <c r="T205" t="s">
        <v>17</v>
      </c>
      <c r="U205" t="s">
        <v>1581</v>
      </c>
      <c r="V205" t="s">
        <v>1057</v>
      </c>
      <c r="W205">
        <v>21600</v>
      </c>
      <c r="X205">
        <f>Final[[#This Row],[Variable Kosten]]*Final[[#This Row],[Menge ]]</f>
        <v>21600</v>
      </c>
    </row>
    <row r="206" spans="1:24" x14ac:dyDescent="0.25">
      <c r="A206" t="s">
        <v>3291</v>
      </c>
      <c r="B206" s="56">
        <v>44575</v>
      </c>
      <c r="C206">
        <v>239</v>
      </c>
      <c r="D206" t="s">
        <v>3149</v>
      </c>
      <c r="E206">
        <v>1</v>
      </c>
      <c r="F206">
        <v>28000</v>
      </c>
      <c r="G206" t="s">
        <v>23</v>
      </c>
      <c r="H206">
        <v>28000</v>
      </c>
      <c r="I206">
        <v>27160</v>
      </c>
      <c r="J206">
        <v>27411</v>
      </c>
      <c r="K206">
        <v>5011</v>
      </c>
      <c r="L206">
        <v>192857759</v>
      </c>
      <c r="M206" t="s">
        <v>291</v>
      </c>
      <c r="N206" t="s">
        <v>31</v>
      </c>
      <c r="O206" t="s">
        <v>32</v>
      </c>
      <c r="P206" t="s">
        <v>33</v>
      </c>
      <c r="Q206">
        <v>251</v>
      </c>
      <c r="R206" t="s">
        <v>23</v>
      </c>
      <c r="S206">
        <v>0.97</v>
      </c>
      <c r="T206" t="s">
        <v>17</v>
      </c>
      <c r="U206" t="s">
        <v>1046</v>
      </c>
      <c r="V206" t="s">
        <v>1045</v>
      </c>
      <c r="W206">
        <v>22400</v>
      </c>
      <c r="X206">
        <f>Final[[#This Row],[Variable Kosten]]*Final[[#This Row],[Menge ]]</f>
        <v>22400</v>
      </c>
    </row>
    <row r="207" spans="1:24" x14ac:dyDescent="0.25">
      <c r="A207" t="s">
        <v>3292</v>
      </c>
      <c r="B207" s="56">
        <v>44896</v>
      </c>
      <c r="C207">
        <v>240</v>
      </c>
      <c r="D207" t="s">
        <v>3151</v>
      </c>
      <c r="E207">
        <v>1</v>
      </c>
      <c r="F207">
        <v>36000</v>
      </c>
      <c r="G207" t="s">
        <v>23</v>
      </c>
      <c r="H207">
        <v>36000</v>
      </c>
      <c r="I207">
        <v>34920</v>
      </c>
      <c r="J207">
        <v>35135</v>
      </c>
      <c r="K207">
        <v>6335</v>
      </c>
      <c r="L207">
        <v>747912865</v>
      </c>
      <c r="M207" t="s">
        <v>186</v>
      </c>
      <c r="N207" t="s">
        <v>29</v>
      </c>
      <c r="O207" t="s">
        <v>1600</v>
      </c>
      <c r="P207" t="s">
        <v>1601</v>
      </c>
      <c r="Q207">
        <v>215</v>
      </c>
      <c r="R207" t="s">
        <v>23</v>
      </c>
      <c r="S207">
        <v>0.97</v>
      </c>
      <c r="T207" t="s">
        <v>17</v>
      </c>
      <c r="U207" t="s">
        <v>1047</v>
      </c>
      <c r="V207" t="s">
        <v>1048</v>
      </c>
      <c r="W207">
        <v>28800</v>
      </c>
      <c r="X207">
        <f>Final[[#This Row],[Variable Kosten]]*Final[[#This Row],[Menge ]]</f>
        <v>28800</v>
      </c>
    </row>
    <row r="208" spans="1:24" x14ac:dyDescent="0.25">
      <c r="A208" t="s">
        <v>1129</v>
      </c>
      <c r="B208" s="56">
        <v>44752</v>
      </c>
      <c r="C208">
        <v>240</v>
      </c>
      <c r="D208" t="s">
        <v>1587</v>
      </c>
      <c r="E208">
        <v>1</v>
      </c>
      <c r="F208">
        <v>27000</v>
      </c>
      <c r="G208" t="s">
        <v>23</v>
      </c>
      <c r="H208">
        <v>27000</v>
      </c>
      <c r="I208">
        <v>26190</v>
      </c>
      <c r="J208">
        <v>26405</v>
      </c>
      <c r="K208">
        <v>4805</v>
      </c>
      <c r="L208">
        <v>747912865</v>
      </c>
      <c r="M208" t="s">
        <v>186</v>
      </c>
      <c r="N208" t="s">
        <v>29</v>
      </c>
      <c r="O208" t="s">
        <v>1600</v>
      </c>
      <c r="P208" t="s">
        <v>1601</v>
      </c>
      <c r="Q208">
        <v>215</v>
      </c>
      <c r="R208" t="s">
        <v>23</v>
      </c>
      <c r="S208">
        <v>0.97</v>
      </c>
      <c r="T208" t="s">
        <v>17</v>
      </c>
      <c r="U208" t="s">
        <v>1573</v>
      </c>
      <c r="V208" t="s">
        <v>1045</v>
      </c>
      <c r="W208">
        <v>21600</v>
      </c>
      <c r="X208">
        <f>Final[[#This Row],[Variable Kosten]]*Final[[#This Row],[Menge ]]</f>
        <v>21600</v>
      </c>
    </row>
    <row r="209" spans="1:24" x14ac:dyDescent="0.25">
      <c r="A209" t="s">
        <v>3293</v>
      </c>
      <c r="B209" s="56">
        <v>44822</v>
      </c>
      <c r="C209">
        <v>241</v>
      </c>
      <c r="D209" t="s">
        <v>3153</v>
      </c>
      <c r="E209">
        <v>1</v>
      </c>
      <c r="F209">
        <v>29000</v>
      </c>
      <c r="G209" t="s">
        <v>23</v>
      </c>
      <c r="H209">
        <v>29000</v>
      </c>
      <c r="I209">
        <v>28130</v>
      </c>
      <c r="J209">
        <v>28336</v>
      </c>
      <c r="K209">
        <v>5136</v>
      </c>
      <c r="L209">
        <v>191972125</v>
      </c>
      <c r="M209" t="s">
        <v>259</v>
      </c>
      <c r="N209" t="s">
        <v>39</v>
      </c>
      <c r="O209" t="s">
        <v>1598</v>
      </c>
      <c r="P209" t="s">
        <v>1599</v>
      </c>
      <c r="Q209">
        <v>206</v>
      </c>
      <c r="R209" t="s">
        <v>23</v>
      </c>
      <c r="S209">
        <v>0.97</v>
      </c>
      <c r="T209" t="s">
        <v>17</v>
      </c>
      <c r="U209" t="s">
        <v>1049</v>
      </c>
      <c r="V209" t="s">
        <v>1048</v>
      </c>
      <c r="W209">
        <v>23200</v>
      </c>
      <c r="X209">
        <f>Final[[#This Row],[Variable Kosten]]*Final[[#This Row],[Menge ]]</f>
        <v>23200</v>
      </c>
    </row>
    <row r="210" spans="1:24" x14ac:dyDescent="0.25">
      <c r="A210" t="s">
        <v>1130</v>
      </c>
      <c r="B210" s="56">
        <v>44886</v>
      </c>
      <c r="C210">
        <v>241</v>
      </c>
      <c r="D210" t="s">
        <v>1588</v>
      </c>
      <c r="E210">
        <v>1</v>
      </c>
      <c r="F210">
        <v>33000</v>
      </c>
      <c r="G210" t="s">
        <v>23</v>
      </c>
      <c r="H210">
        <v>33000</v>
      </c>
      <c r="I210">
        <v>32010</v>
      </c>
      <c r="J210">
        <v>32216</v>
      </c>
      <c r="K210">
        <v>5816</v>
      </c>
      <c r="L210">
        <v>191972125</v>
      </c>
      <c r="M210" t="s">
        <v>259</v>
      </c>
      <c r="N210" t="s">
        <v>39</v>
      </c>
      <c r="O210" t="s">
        <v>1598</v>
      </c>
      <c r="P210" t="s">
        <v>1599</v>
      </c>
      <c r="Q210">
        <v>206</v>
      </c>
      <c r="R210" t="s">
        <v>23</v>
      </c>
      <c r="S210">
        <v>0.97</v>
      </c>
      <c r="T210" t="s">
        <v>17</v>
      </c>
      <c r="U210" t="s">
        <v>1574</v>
      </c>
      <c r="V210" t="s">
        <v>1048</v>
      </c>
      <c r="W210">
        <v>26400</v>
      </c>
      <c r="X210">
        <f>Final[[#This Row],[Variable Kosten]]*Final[[#This Row],[Menge ]]</f>
        <v>26400</v>
      </c>
    </row>
    <row r="211" spans="1:24" x14ac:dyDescent="0.25">
      <c r="A211" t="s">
        <v>3294</v>
      </c>
      <c r="B211" s="56">
        <v>44591</v>
      </c>
      <c r="C211">
        <v>242</v>
      </c>
      <c r="D211" t="s">
        <v>3155</v>
      </c>
      <c r="E211">
        <v>1</v>
      </c>
      <c r="F211">
        <v>90992</v>
      </c>
      <c r="G211" t="s">
        <v>16</v>
      </c>
      <c r="H211">
        <v>86584.832048720156</v>
      </c>
      <c r="I211">
        <v>92386.015795984407</v>
      </c>
      <c r="J211">
        <v>93689.015795984407</v>
      </c>
      <c r="K211">
        <v>29689.015795984407</v>
      </c>
      <c r="L211">
        <v>591745339</v>
      </c>
      <c r="M211" t="s">
        <v>322</v>
      </c>
      <c r="N211" t="s">
        <v>13</v>
      </c>
      <c r="O211" t="s">
        <v>14</v>
      </c>
      <c r="P211" t="s">
        <v>15</v>
      </c>
      <c r="Q211">
        <v>1303</v>
      </c>
      <c r="R211" t="s">
        <v>16</v>
      </c>
      <c r="S211">
        <v>1.0669999999999999</v>
      </c>
      <c r="T211" t="s">
        <v>17</v>
      </c>
      <c r="U211" t="s">
        <v>1050</v>
      </c>
      <c r="V211" t="s">
        <v>1051</v>
      </c>
      <c r="W211">
        <v>64000</v>
      </c>
      <c r="X211">
        <f>Final[[#This Row],[Variable Kosten]]*Final[[#This Row],[Menge ]]</f>
        <v>64000</v>
      </c>
    </row>
    <row r="212" spans="1:24" x14ac:dyDescent="0.25">
      <c r="A212" t="s">
        <v>3295</v>
      </c>
      <c r="B212" s="56">
        <v>44769</v>
      </c>
      <c r="C212">
        <v>243</v>
      </c>
      <c r="D212" t="s">
        <v>3157</v>
      </c>
      <c r="E212">
        <v>1</v>
      </c>
      <c r="F212">
        <v>49000</v>
      </c>
      <c r="G212" t="s">
        <v>23</v>
      </c>
      <c r="H212">
        <v>49000</v>
      </c>
      <c r="I212">
        <v>48480.6</v>
      </c>
      <c r="J212">
        <v>48687.6</v>
      </c>
      <c r="K212">
        <v>9487.5999999999985</v>
      </c>
      <c r="L212">
        <v>290519918</v>
      </c>
      <c r="M212" t="s">
        <v>228</v>
      </c>
      <c r="N212" t="s">
        <v>1566</v>
      </c>
      <c r="O212" t="s">
        <v>1596</v>
      </c>
      <c r="P212" t="s">
        <v>1597</v>
      </c>
      <c r="Q212">
        <v>207</v>
      </c>
      <c r="R212" t="s">
        <v>23</v>
      </c>
      <c r="S212">
        <v>0.98939999999999995</v>
      </c>
      <c r="T212" t="s">
        <v>17</v>
      </c>
      <c r="U212" t="s">
        <v>1052</v>
      </c>
      <c r="V212" t="s">
        <v>1051</v>
      </c>
      <c r="W212">
        <v>39200</v>
      </c>
      <c r="X212">
        <f>Final[[#This Row],[Variable Kosten]]*Final[[#This Row],[Menge ]]</f>
        <v>39200</v>
      </c>
    </row>
    <row r="213" spans="1:24" x14ac:dyDescent="0.25">
      <c r="A213" t="s">
        <v>1131</v>
      </c>
      <c r="B213" s="56">
        <v>44609</v>
      </c>
      <c r="C213">
        <v>243</v>
      </c>
      <c r="D213" t="s">
        <v>1589</v>
      </c>
      <c r="E213">
        <v>1</v>
      </c>
      <c r="F213">
        <v>27000</v>
      </c>
      <c r="G213" t="s">
        <v>23</v>
      </c>
      <c r="H213">
        <v>27000</v>
      </c>
      <c r="I213">
        <v>26713.8</v>
      </c>
      <c r="J213">
        <v>26920.799999999999</v>
      </c>
      <c r="K213">
        <v>5320.7999999999993</v>
      </c>
      <c r="L213">
        <v>290519918</v>
      </c>
      <c r="M213" t="s">
        <v>228</v>
      </c>
      <c r="N213" t="s">
        <v>1566</v>
      </c>
      <c r="O213" t="s">
        <v>1596</v>
      </c>
      <c r="P213" t="s">
        <v>1597</v>
      </c>
      <c r="Q213">
        <v>207</v>
      </c>
      <c r="R213" t="s">
        <v>23</v>
      </c>
      <c r="S213">
        <v>0.98939999999999995</v>
      </c>
      <c r="T213" t="s">
        <v>17</v>
      </c>
      <c r="U213" t="s">
        <v>1575</v>
      </c>
      <c r="V213" t="s">
        <v>1048</v>
      </c>
      <c r="W213">
        <v>21600</v>
      </c>
      <c r="X213">
        <f>Final[[#This Row],[Variable Kosten]]*Final[[#This Row],[Menge ]]</f>
        <v>21600</v>
      </c>
    </row>
    <row r="214" spans="1:24" x14ac:dyDescent="0.25">
      <c r="A214" t="s">
        <v>3296</v>
      </c>
      <c r="B214" s="56">
        <v>44665</v>
      </c>
      <c r="C214">
        <v>244</v>
      </c>
      <c r="D214" t="s">
        <v>3159</v>
      </c>
      <c r="E214">
        <v>1</v>
      </c>
      <c r="F214">
        <v>401349</v>
      </c>
      <c r="G214" t="s">
        <v>37</v>
      </c>
      <c r="H214">
        <v>38313.477289650036</v>
      </c>
      <c r="I214">
        <v>37907.354430379746</v>
      </c>
      <c r="J214">
        <v>38412.354430379746</v>
      </c>
      <c r="K214">
        <v>7212.3544303797462</v>
      </c>
      <c r="L214">
        <v>197448363</v>
      </c>
      <c r="M214" t="s">
        <v>380</v>
      </c>
      <c r="N214" t="s">
        <v>35</v>
      </c>
      <c r="O214" t="s">
        <v>36</v>
      </c>
      <c r="P214" t="s">
        <v>26</v>
      </c>
      <c r="Q214">
        <v>505</v>
      </c>
      <c r="R214" t="s">
        <v>37</v>
      </c>
      <c r="S214">
        <v>0.98939999999999995</v>
      </c>
      <c r="T214" t="s">
        <v>17</v>
      </c>
      <c r="U214" t="s">
        <v>1053</v>
      </c>
      <c r="V214" t="s">
        <v>1054</v>
      </c>
      <c r="W214">
        <v>31200</v>
      </c>
      <c r="X214">
        <f>Final[[#This Row],[Variable Kosten]]*Final[[#This Row],[Menge ]]</f>
        <v>31200</v>
      </c>
    </row>
    <row r="215" spans="1:24" x14ac:dyDescent="0.25">
      <c r="A215" t="s">
        <v>3297</v>
      </c>
      <c r="B215" s="56">
        <v>44574</v>
      </c>
      <c r="C215">
        <v>245</v>
      </c>
      <c r="D215" t="s">
        <v>3161</v>
      </c>
      <c r="E215">
        <v>1</v>
      </c>
      <c r="F215">
        <v>473386</v>
      </c>
      <c r="G215" t="s">
        <v>37</v>
      </c>
      <c r="H215">
        <v>44320.796936587743</v>
      </c>
      <c r="I215">
        <v>43850.996489059908</v>
      </c>
      <c r="J215">
        <v>44391.996489059908</v>
      </c>
      <c r="K215">
        <v>7591.9964890599076</v>
      </c>
      <c r="L215">
        <v>109983416</v>
      </c>
      <c r="M215" t="s">
        <v>256</v>
      </c>
      <c r="N215" t="s">
        <v>35</v>
      </c>
      <c r="O215" t="s">
        <v>36</v>
      </c>
      <c r="P215" t="s">
        <v>26</v>
      </c>
      <c r="Q215">
        <v>541</v>
      </c>
      <c r="R215" t="s">
        <v>37</v>
      </c>
      <c r="S215">
        <v>0.98939999999999995</v>
      </c>
      <c r="T215" t="s">
        <v>17</v>
      </c>
      <c r="U215" t="s">
        <v>1055</v>
      </c>
      <c r="V215" t="s">
        <v>1054</v>
      </c>
      <c r="W215">
        <v>36800</v>
      </c>
      <c r="X215">
        <f>Final[[#This Row],[Variable Kosten]]*Final[[#This Row],[Menge ]]</f>
        <v>36800</v>
      </c>
    </row>
    <row r="216" spans="1:24" x14ac:dyDescent="0.25">
      <c r="A216" t="s">
        <v>3298</v>
      </c>
      <c r="B216" s="56">
        <v>44671</v>
      </c>
      <c r="C216">
        <v>246</v>
      </c>
      <c r="D216" t="s">
        <v>3163</v>
      </c>
      <c r="E216">
        <v>1</v>
      </c>
      <c r="F216">
        <v>20000</v>
      </c>
      <c r="G216" t="s">
        <v>23</v>
      </c>
      <c r="H216">
        <v>20000</v>
      </c>
      <c r="I216">
        <v>19400</v>
      </c>
      <c r="J216">
        <v>19617</v>
      </c>
      <c r="K216">
        <v>3617</v>
      </c>
      <c r="L216">
        <v>224329928</v>
      </c>
      <c r="M216" t="s">
        <v>91</v>
      </c>
      <c r="N216" t="s">
        <v>29</v>
      </c>
      <c r="O216" t="s">
        <v>1600</v>
      </c>
      <c r="P216" t="s">
        <v>1601</v>
      </c>
      <c r="Q216">
        <v>217</v>
      </c>
      <c r="R216" t="s">
        <v>23</v>
      </c>
      <c r="S216">
        <v>0.97</v>
      </c>
      <c r="T216" t="s">
        <v>17</v>
      </c>
      <c r="U216" t="s">
        <v>1056</v>
      </c>
      <c r="V216" t="s">
        <v>1057</v>
      </c>
      <c r="W216">
        <v>16000</v>
      </c>
      <c r="X216">
        <f>Final[[#This Row],[Variable Kosten]]*Final[[#This Row],[Menge ]]</f>
        <v>16000</v>
      </c>
    </row>
    <row r="217" spans="1:24" x14ac:dyDescent="0.25">
      <c r="A217" t="s">
        <v>1132</v>
      </c>
      <c r="B217" s="56">
        <v>44664</v>
      </c>
      <c r="C217">
        <v>246</v>
      </c>
      <c r="D217" t="s">
        <v>1590</v>
      </c>
      <c r="E217">
        <v>1</v>
      </c>
      <c r="F217">
        <v>81000</v>
      </c>
      <c r="G217" t="s">
        <v>23</v>
      </c>
      <c r="H217">
        <v>81000</v>
      </c>
      <c r="I217">
        <v>78570</v>
      </c>
      <c r="J217">
        <v>78787</v>
      </c>
      <c r="K217">
        <v>13987</v>
      </c>
      <c r="L217">
        <v>224329928</v>
      </c>
      <c r="M217" t="s">
        <v>91</v>
      </c>
      <c r="N217" t="s">
        <v>29</v>
      </c>
      <c r="O217" t="s">
        <v>1600</v>
      </c>
      <c r="P217" t="s">
        <v>1601</v>
      </c>
      <c r="Q217">
        <v>217</v>
      </c>
      <c r="R217" t="s">
        <v>23</v>
      </c>
      <c r="S217">
        <v>0.97</v>
      </c>
      <c r="T217" t="s">
        <v>17</v>
      </c>
      <c r="U217" t="s">
        <v>1576</v>
      </c>
      <c r="V217" t="s">
        <v>1051</v>
      </c>
      <c r="W217">
        <v>64800</v>
      </c>
      <c r="X217">
        <f>Final[[#This Row],[Variable Kosten]]*Final[[#This Row],[Menge ]]</f>
        <v>64800</v>
      </c>
    </row>
    <row r="218" spans="1:24" x14ac:dyDescent="0.25">
      <c r="A218" t="s">
        <v>3299</v>
      </c>
      <c r="B218" s="56">
        <v>44615</v>
      </c>
      <c r="C218">
        <v>247</v>
      </c>
      <c r="D218" t="s">
        <v>3163</v>
      </c>
      <c r="E218">
        <v>1</v>
      </c>
      <c r="F218">
        <v>22748</v>
      </c>
      <c r="G218" t="s">
        <v>16</v>
      </c>
      <c r="H218">
        <v>20079.442139641626</v>
      </c>
      <c r="I218">
        <v>22087.386353605791</v>
      </c>
      <c r="J218">
        <v>23292.386353605791</v>
      </c>
      <c r="K218">
        <v>7292.3863536057906</v>
      </c>
      <c r="L218">
        <v>145643190</v>
      </c>
      <c r="M218" t="s">
        <v>682</v>
      </c>
      <c r="N218" t="s">
        <v>13</v>
      </c>
      <c r="O218" t="s">
        <v>14</v>
      </c>
      <c r="P218" t="s">
        <v>15</v>
      </c>
      <c r="Q218">
        <v>1205</v>
      </c>
      <c r="R218" t="s">
        <v>16</v>
      </c>
      <c r="S218">
        <v>1.1000000000000001</v>
      </c>
      <c r="T218" t="s">
        <v>637</v>
      </c>
      <c r="U218" t="s">
        <v>1056</v>
      </c>
      <c r="V218" t="s">
        <v>1057</v>
      </c>
      <c r="W218">
        <v>16000</v>
      </c>
      <c r="X218">
        <f>Final[[#This Row],[Variable Kosten]]*Final[[#This Row],[Menge ]]</f>
        <v>16000</v>
      </c>
    </row>
    <row r="219" spans="1:24" x14ac:dyDescent="0.25">
      <c r="A219" t="s">
        <v>3300</v>
      </c>
      <c r="B219" s="56">
        <v>44766</v>
      </c>
      <c r="C219">
        <v>248</v>
      </c>
      <c r="D219" t="s">
        <v>3165</v>
      </c>
      <c r="E219">
        <v>1</v>
      </c>
      <c r="F219">
        <v>25000</v>
      </c>
      <c r="G219" t="s">
        <v>23</v>
      </c>
      <c r="H219">
        <v>25000</v>
      </c>
      <c r="I219">
        <v>24735</v>
      </c>
      <c r="J219">
        <v>24949</v>
      </c>
      <c r="K219">
        <v>4949</v>
      </c>
      <c r="L219">
        <v>753751714</v>
      </c>
      <c r="M219" t="s">
        <v>108</v>
      </c>
      <c r="N219" t="s">
        <v>1566</v>
      </c>
      <c r="O219" t="s">
        <v>1596</v>
      </c>
      <c r="P219" t="s">
        <v>1597</v>
      </c>
      <c r="Q219">
        <v>214</v>
      </c>
      <c r="R219" t="s">
        <v>23</v>
      </c>
      <c r="S219">
        <v>0.98939999999999995</v>
      </c>
      <c r="T219" t="s">
        <v>17</v>
      </c>
      <c r="U219" t="s">
        <v>1058</v>
      </c>
      <c r="V219" t="s">
        <v>1057</v>
      </c>
      <c r="W219">
        <v>20000</v>
      </c>
      <c r="X219">
        <f>Final[[#This Row],[Variable Kosten]]*Final[[#This Row],[Menge ]]</f>
        <v>20000</v>
      </c>
    </row>
    <row r="220" spans="1:24" x14ac:dyDescent="0.25">
      <c r="A220" t="s">
        <v>1133</v>
      </c>
      <c r="B220" s="56">
        <v>44829</v>
      </c>
      <c r="C220">
        <v>248</v>
      </c>
      <c r="D220" t="s">
        <v>1591</v>
      </c>
      <c r="E220">
        <v>1</v>
      </c>
      <c r="F220">
        <v>50000</v>
      </c>
      <c r="G220" t="s">
        <v>23</v>
      </c>
      <c r="H220">
        <v>50000</v>
      </c>
      <c r="I220">
        <v>49470</v>
      </c>
      <c r="J220">
        <v>49684</v>
      </c>
      <c r="K220">
        <v>9684</v>
      </c>
      <c r="L220">
        <v>753751714</v>
      </c>
      <c r="M220" t="s">
        <v>108</v>
      </c>
      <c r="N220" t="s">
        <v>1566</v>
      </c>
      <c r="O220" t="s">
        <v>1596</v>
      </c>
      <c r="P220" t="s">
        <v>1597</v>
      </c>
      <c r="Q220">
        <v>214</v>
      </c>
      <c r="R220" t="s">
        <v>23</v>
      </c>
      <c r="S220">
        <v>0.98939999999999995</v>
      </c>
      <c r="T220" t="s">
        <v>17</v>
      </c>
      <c r="U220" t="s">
        <v>1577</v>
      </c>
      <c r="V220" t="s">
        <v>1051</v>
      </c>
      <c r="W220">
        <v>40000</v>
      </c>
      <c r="X220">
        <f>Final[[#This Row],[Variable Kosten]]*Final[[#This Row],[Menge ]]</f>
        <v>40000</v>
      </c>
    </row>
    <row r="221" spans="1:24" x14ac:dyDescent="0.25">
      <c r="A221" t="s">
        <v>3301</v>
      </c>
      <c r="B221" s="56">
        <v>44831</v>
      </c>
      <c r="C221">
        <v>249</v>
      </c>
      <c r="D221" t="s">
        <v>3167</v>
      </c>
      <c r="E221">
        <v>1</v>
      </c>
      <c r="F221">
        <v>52000</v>
      </c>
      <c r="G221" t="s">
        <v>23</v>
      </c>
      <c r="H221">
        <v>52000</v>
      </c>
      <c r="I221">
        <v>50440</v>
      </c>
      <c r="J221">
        <v>50540</v>
      </c>
      <c r="K221">
        <v>8940</v>
      </c>
      <c r="L221">
        <v>430010888</v>
      </c>
      <c r="M221" t="s">
        <v>622</v>
      </c>
      <c r="N221" t="s">
        <v>20</v>
      </c>
      <c r="O221" t="s">
        <v>21</v>
      </c>
      <c r="P221" t="s">
        <v>22</v>
      </c>
      <c r="Q221">
        <v>100</v>
      </c>
      <c r="R221" t="s">
        <v>23</v>
      </c>
      <c r="S221">
        <v>0.97</v>
      </c>
      <c r="T221" t="s">
        <v>17</v>
      </c>
      <c r="U221" t="s">
        <v>1039</v>
      </c>
      <c r="V221" t="s">
        <v>1040</v>
      </c>
      <c r="W221">
        <v>41600</v>
      </c>
      <c r="X221">
        <f>Final[[#This Row],[Variable Kosten]]*Final[[#This Row],[Menge ]]</f>
        <v>41600</v>
      </c>
    </row>
    <row r="222" spans="1:24" x14ac:dyDescent="0.25">
      <c r="A222" t="s">
        <v>1134</v>
      </c>
      <c r="B222" s="56">
        <v>44881</v>
      </c>
      <c r="C222">
        <v>249</v>
      </c>
      <c r="D222" t="s">
        <v>1592</v>
      </c>
      <c r="E222">
        <v>1</v>
      </c>
      <c r="F222">
        <v>37000</v>
      </c>
      <c r="G222" t="s">
        <v>23</v>
      </c>
      <c r="H222">
        <v>37000</v>
      </c>
      <c r="I222">
        <v>35890</v>
      </c>
      <c r="J222">
        <v>35990</v>
      </c>
      <c r="K222">
        <v>6390</v>
      </c>
      <c r="L222">
        <v>430010888</v>
      </c>
      <c r="M222" t="s">
        <v>622</v>
      </c>
      <c r="N222" t="s">
        <v>20</v>
      </c>
      <c r="O222" t="s">
        <v>21</v>
      </c>
      <c r="P222" t="s">
        <v>22</v>
      </c>
      <c r="Q222">
        <v>100</v>
      </c>
      <c r="R222" t="s">
        <v>23</v>
      </c>
      <c r="S222">
        <v>0.97</v>
      </c>
      <c r="T222" t="s">
        <v>17</v>
      </c>
      <c r="U222" t="s">
        <v>1578</v>
      </c>
      <c r="V222" t="s">
        <v>1054</v>
      </c>
      <c r="W222">
        <v>29600</v>
      </c>
      <c r="X222">
        <f>Final[[#This Row],[Variable Kosten]]*Final[[#This Row],[Menge ]]</f>
        <v>29600</v>
      </c>
    </row>
    <row r="223" spans="1:24" x14ac:dyDescent="0.25">
      <c r="A223" t="s">
        <v>3302</v>
      </c>
      <c r="B223" s="56">
        <v>44857</v>
      </c>
      <c r="C223">
        <v>250</v>
      </c>
      <c r="D223" t="s">
        <v>3141</v>
      </c>
      <c r="E223">
        <v>1</v>
      </c>
      <c r="F223">
        <v>289164</v>
      </c>
      <c r="G223" t="s">
        <v>60</v>
      </c>
      <c r="H223">
        <v>40260.080196034753</v>
      </c>
      <c r="I223">
        <v>42957.50556916908</v>
      </c>
      <c r="J223">
        <v>45013.50556916908</v>
      </c>
      <c r="K223">
        <v>13013.50556916908</v>
      </c>
      <c r="L223">
        <v>970243014</v>
      </c>
      <c r="M223" t="s">
        <v>512</v>
      </c>
      <c r="N223" t="s">
        <v>59</v>
      </c>
      <c r="O223" t="s">
        <v>1604</v>
      </c>
      <c r="P223" t="s">
        <v>1605</v>
      </c>
      <c r="Q223">
        <v>2056</v>
      </c>
      <c r="R223" t="s">
        <v>60</v>
      </c>
      <c r="S223">
        <v>1.0669999999999999</v>
      </c>
      <c r="T223" t="s">
        <v>17</v>
      </c>
      <c r="U223" t="s">
        <v>1041</v>
      </c>
      <c r="V223" t="s">
        <v>1040</v>
      </c>
      <c r="W223">
        <v>32000</v>
      </c>
      <c r="X223">
        <f>Final[[#This Row],[Variable Kosten]]*Final[[#This Row],[Menge ]]</f>
        <v>32000</v>
      </c>
    </row>
    <row r="224" spans="1:24" x14ac:dyDescent="0.25">
      <c r="A224" t="s">
        <v>3303</v>
      </c>
      <c r="B224" s="56">
        <v>44594</v>
      </c>
      <c r="C224">
        <v>251</v>
      </c>
      <c r="D224" t="s">
        <v>3143</v>
      </c>
      <c r="E224">
        <v>1</v>
      </c>
      <c r="F224">
        <v>65000</v>
      </c>
      <c r="G224" t="s">
        <v>23</v>
      </c>
      <c r="H224">
        <v>65000</v>
      </c>
      <c r="I224">
        <v>66300</v>
      </c>
      <c r="J224">
        <v>66512</v>
      </c>
      <c r="K224">
        <v>14512</v>
      </c>
      <c r="L224">
        <v>259306410</v>
      </c>
      <c r="M224" t="s">
        <v>667</v>
      </c>
      <c r="N224" t="s">
        <v>1566</v>
      </c>
      <c r="O224" t="s">
        <v>1596</v>
      </c>
      <c r="P224" t="s">
        <v>1597</v>
      </c>
      <c r="Q224">
        <v>212</v>
      </c>
      <c r="R224" t="s">
        <v>23</v>
      </c>
      <c r="S224">
        <v>1.02</v>
      </c>
      <c r="T224" t="s">
        <v>637</v>
      </c>
      <c r="U224" t="s">
        <v>1042</v>
      </c>
      <c r="V224" t="s">
        <v>1043</v>
      </c>
      <c r="W224">
        <v>52000</v>
      </c>
      <c r="X224">
        <f>Final[[#This Row],[Variable Kosten]]*Final[[#This Row],[Menge ]]</f>
        <v>52000</v>
      </c>
    </row>
    <row r="225" spans="1:24" x14ac:dyDescent="0.25">
      <c r="A225" t="s">
        <v>1135</v>
      </c>
      <c r="B225" s="56">
        <v>44798</v>
      </c>
      <c r="C225">
        <v>251</v>
      </c>
      <c r="D225" t="s">
        <v>1593</v>
      </c>
      <c r="E225">
        <v>1</v>
      </c>
      <c r="F225">
        <v>42000</v>
      </c>
      <c r="G225" t="s">
        <v>23</v>
      </c>
      <c r="H225">
        <v>42000</v>
      </c>
      <c r="I225">
        <v>42840</v>
      </c>
      <c r="J225">
        <v>43052</v>
      </c>
      <c r="K225">
        <v>9452</v>
      </c>
      <c r="L225">
        <v>259306410</v>
      </c>
      <c r="M225" t="s">
        <v>667</v>
      </c>
      <c r="N225" t="s">
        <v>1566</v>
      </c>
      <c r="O225" t="s">
        <v>1596</v>
      </c>
      <c r="P225" t="s">
        <v>1597</v>
      </c>
      <c r="Q225">
        <v>212</v>
      </c>
      <c r="R225" t="s">
        <v>23</v>
      </c>
      <c r="S225">
        <v>1.02</v>
      </c>
      <c r="T225" t="s">
        <v>637</v>
      </c>
      <c r="U225" t="s">
        <v>1579</v>
      </c>
      <c r="V225" t="s">
        <v>1054</v>
      </c>
      <c r="W225">
        <v>33600</v>
      </c>
      <c r="X225">
        <f>Final[[#This Row],[Variable Kosten]]*Final[[#This Row],[Menge ]]</f>
        <v>33600</v>
      </c>
    </row>
    <row r="226" spans="1:24" x14ac:dyDescent="0.25">
      <c r="A226" t="s">
        <v>3304</v>
      </c>
      <c r="B226" s="56">
        <v>44654</v>
      </c>
      <c r="C226">
        <v>252</v>
      </c>
      <c r="D226" t="s">
        <v>3145</v>
      </c>
      <c r="E226">
        <v>1</v>
      </c>
      <c r="F226">
        <v>77343.199999999997</v>
      </c>
      <c r="G226" t="s">
        <v>16</v>
      </c>
      <c r="H226">
        <v>80398.336798336793</v>
      </c>
      <c r="I226">
        <v>85785.025363825349</v>
      </c>
      <c r="J226">
        <v>87025.025363825349</v>
      </c>
      <c r="K226">
        <v>32625.025363825349</v>
      </c>
      <c r="L226">
        <v>733388103</v>
      </c>
      <c r="M226" t="s">
        <v>268</v>
      </c>
      <c r="N226" t="s">
        <v>13</v>
      </c>
      <c r="O226" t="s">
        <v>14</v>
      </c>
      <c r="P226" t="s">
        <v>15</v>
      </c>
      <c r="Q226">
        <v>1240</v>
      </c>
      <c r="R226" t="s">
        <v>16</v>
      </c>
      <c r="S226">
        <v>1.0669999999999999</v>
      </c>
      <c r="T226" t="s">
        <v>17</v>
      </c>
      <c r="U226" t="s">
        <v>1044</v>
      </c>
      <c r="V226" t="s">
        <v>1043</v>
      </c>
      <c r="W226">
        <v>54400</v>
      </c>
      <c r="X226">
        <f>Final[[#This Row],[Variable Kosten]]*Final[[#This Row],[Menge ]]</f>
        <v>54400</v>
      </c>
    </row>
    <row r="227" spans="1:24" x14ac:dyDescent="0.25">
      <c r="A227" t="s">
        <v>3305</v>
      </c>
      <c r="B227" s="56">
        <v>44654</v>
      </c>
      <c r="C227">
        <v>253</v>
      </c>
      <c r="D227" t="s">
        <v>3147</v>
      </c>
      <c r="E227">
        <v>1</v>
      </c>
      <c r="F227">
        <v>30000</v>
      </c>
      <c r="G227" t="s">
        <v>23</v>
      </c>
      <c r="H227">
        <v>30000</v>
      </c>
      <c r="I227">
        <v>29100</v>
      </c>
      <c r="J227">
        <v>29356</v>
      </c>
      <c r="K227">
        <v>5356</v>
      </c>
      <c r="L227">
        <v>599701483</v>
      </c>
      <c r="M227" t="s">
        <v>167</v>
      </c>
      <c r="N227" t="s">
        <v>31</v>
      </c>
      <c r="O227" t="s">
        <v>32</v>
      </c>
      <c r="P227" t="s">
        <v>33</v>
      </c>
      <c r="Q227">
        <v>256</v>
      </c>
      <c r="R227" t="s">
        <v>23</v>
      </c>
      <c r="S227">
        <v>0.97</v>
      </c>
      <c r="T227" t="s">
        <v>17</v>
      </c>
      <c r="U227" t="s">
        <v>724</v>
      </c>
      <c r="V227" t="s">
        <v>1045</v>
      </c>
      <c r="W227">
        <v>24000</v>
      </c>
      <c r="X227">
        <f>Final[[#This Row],[Variable Kosten]]*Final[[#This Row],[Menge ]]</f>
        <v>24000</v>
      </c>
    </row>
    <row r="228" spans="1:24" x14ac:dyDescent="0.25">
      <c r="A228" t="s">
        <v>1136</v>
      </c>
      <c r="B228" s="56">
        <v>44903</v>
      </c>
      <c r="C228">
        <v>253</v>
      </c>
      <c r="D228" t="s">
        <v>1594</v>
      </c>
      <c r="E228">
        <v>1</v>
      </c>
      <c r="F228">
        <v>21000</v>
      </c>
      <c r="G228" t="s">
        <v>23</v>
      </c>
      <c r="H228">
        <v>21000</v>
      </c>
      <c r="I228">
        <v>20370</v>
      </c>
      <c r="J228">
        <v>20626</v>
      </c>
      <c r="K228">
        <v>3826</v>
      </c>
      <c r="L228">
        <v>599701483</v>
      </c>
      <c r="M228" t="s">
        <v>167</v>
      </c>
      <c r="N228" t="s">
        <v>31</v>
      </c>
      <c r="O228" t="s">
        <v>32</v>
      </c>
      <c r="P228" t="s">
        <v>33</v>
      </c>
      <c r="Q228">
        <v>256</v>
      </c>
      <c r="R228" t="s">
        <v>23</v>
      </c>
      <c r="S228">
        <v>0.97</v>
      </c>
      <c r="T228" t="s">
        <v>17</v>
      </c>
      <c r="U228" t="s">
        <v>1580</v>
      </c>
      <c r="V228" t="s">
        <v>1057</v>
      </c>
      <c r="W228">
        <v>16800</v>
      </c>
      <c r="X228">
        <f>Final[[#This Row],[Variable Kosten]]*Final[[#This Row],[Menge ]]</f>
        <v>16800</v>
      </c>
    </row>
    <row r="229" spans="1:24" x14ac:dyDescent="0.25">
      <c r="A229" t="s">
        <v>3306</v>
      </c>
      <c r="B229" s="56">
        <v>44813</v>
      </c>
      <c r="C229">
        <v>254</v>
      </c>
      <c r="D229" t="s">
        <v>3149</v>
      </c>
      <c r="E229">
        <v>1</v>
      </c>
      <c r="F229">
        <v>28000</v>
      </c>
      <c r="G229" t="s">
        <v>23</v>
      </c>
      <c r="H229">
        <v>28000</v>
      </c>
      <c r="I229">
        <v>27160</v>
      </c>
      <c r="J229">
        <v>27360</v>
      </c>
      <c r="K229">
        <v>4960</v>
      </c>
      <c r="L229">
        <v>786935317</v>
      </c>
      <c r="M229" t="s">
        <v>382</v>
      </c>
      <c r="N229" t="s">
        <v>29</v>
      </c>
      <c r="O229" t="s">
        <v>1600</v>
      </c>
      <c r="P229" t="s">
        <v>1601</v>
      </c>
      <c r="Q229">
        <v>200</v>
      </c>
      <c r="R229" t="s">
        <v>23</v>
      </c>
      <c r="S229">
        <v>0.97</v>
      </c>
      <c r="T229" t="s">
        <v>17</v>
      </c>
      <c r="U229" t="s">
        <v>1046</v>
      </c>
      <c r="V229" t="s">
        <v>1045</v>
      </c>
      <c r="W229">
        <v>22400</v>
      </c>
      <c r="X229">
        <f>Final[[#This Row],[Variable Kosten]]*Final[[#This Row],[Menge ]]</f>
        <v>22400</v>
      </c>
    </row>
    <row r="230" spans="1:24" x14ac:dyDescent="0.25">
      <c r="A230" t="s">
        <v>1137</v>
      </c>
      <c r="B230" s="56">
        <v>44564</v>
      </c>
      <c r="C230">
        <v>254</v>
      </c>
      <c r="D230" t="s">
        <v>1595</v>
      </c>
      <c r="E230">
        <v>1</v>
      </c>
      <c r="F230">
        <v>27000</v>
      </c>
      <c r="G230" t="s">
        <v>23</v>
      </c>
      <c r="H230">
        <v>27000</v>
      </c>
      <c r="I230">
        <v>26190</v>
      </c>
      <c r="J230">
        <v>26390</v>
      </c>
      <c r="K230">
        <v>4790</v>
      </c>
      <c r="L230">
        <v>786935317</v>
      </c>
      <c r="M230" t="s">
        <v>382</v>
      </c>
      <c r="N230" t="s">
        <v>29</v>
      </c>
      <c r="O230" t="s">
        <v>1600</v>
      </c>
      <c r="P230" t="s">
        <v>1601</v>
      </c>
      <c r="Q230">
        <v>200</v>
      </c>
      <c r="R230" t="s">
        <v>23</v>
      </c>
      <c r="S230">
        <v>0.97</v>
      </c>
      <c r="T230" t="s">
        <v>17</v>
      </c>
      <c r="U230" t="s">
        <v>1581</v>
      </c>
      <c r="V230" t="s">
        <v>1057</v>
      </c>
      <c r="W230">
        <v>21600</v>
      </c>
      <c r="X230">
        <f>Final[[#This Row],[Variable Kosten]]*Final[[#This Row],[Menge ]]</f>
        <v>21600</v>
      </c>
    </row>
    <row r="231" spans="1:24" x14ac:dyDescent="0.25">
      <c r="A231" t="s">
        <v>3307</v>
      </c>
      <c r="B231" s="56">
        <v>44644</v>
      </c>
      <c r="C231">
        <v>255</v>
      </c>
      <c r="D231" t="s">
        <v>3151</v>
      </c>
      <c r="E231">
        <v>1</v>
      </c>
      <c r="F231">
        <v>36000</v>
      </c>
      <c r="G231" t="s">
        <v>23</v>
      </c>
      <c r="H231">
        <v>36000</v>
      </c>
      <c r="I231">
        <v>34920</v>
      </c>
      <c r="J231">
        <v>35030</v>
      </c>
      <c r="K231">
        <v>6230</v>
      </c>
      <c r="L231">
        <v>297499378</v>
      </c>
      <c r="M231" t="s">
        <v>305</v>
      </c>
      <c r="N231" t="s">
        <v>20</v>
      </c>
      <c r="O231" t="s">
        <v>21</v>
      </c>
      <c r="P231" t="s">
        <v>22</v>
      </c>
      <c r="Q231">
        <v>110</v>
      </c>
      <c r="R231" t="s">
        <v>23</v>
      </c>
      <c r="S231">
        <v>0.97</v>
      </c>
      <c r="T231" t="s">
        <v>17</v>
      </c>
      <c r="U231" t="s">
        <v>1047</v>
      </c>
      <c r="V231" t="s">
        <v>1048</v>
      </c>
      <c r="W231">
        <v>28800</v>
      </c>
      <c r="X231">
        <f>Final[[#This Row],[Variable Kosten]]*Final[[#This Row],[Menge ]]</f>
        <v>28800</v>
      </c>
    </row>
    <row r="232" spans="1:24" x14ac:dyDescent="0.25">
      <c r="A232" t="s">
        <v>1138</v>
      </c>
      <c r="B232" s="56">
        <v>44797</v>
      </c>
      <c r="C232">
        <v>255</v>
      </c>
      <c r="D232" t="s">
        <v>1582</v>
      </c>
      <c r="E232">
        <v>1</v>
      </c>
      <c r="F232">
        <v>49000</v>
      </c>
      <c r="G232" t="s">
        <v>23</v>
      </c>
      <c r="H232">
        <v>49000</v>
      </c>
      <c r="I232">
        <v>47530</v>
      </c>
      <c r="J232">
        <v>47640</v>
      </c>
      <c r="K232">
        <v>8440</v>
      </c>
      <c r="L232">
        <v>297499378</v>
      </c>
      <c r="M232" t="s">
        <v>305</v>
      </c>
      <c r="N232" t="s">
        <v>20</v>
      </c>
      <c r="O232" t="s">
        <v>21</v>
      </c>
      <c r="P232" t="s">
        <v>22</v>
      </c>
      <c r="Q232">
        <v>110</v>
      </c>
      <c r="R232" t="s">
        <v>23</v>
      </c>
      <c r="S232">
        <v>0.97</v>
      </c>
      <c r="T232" t="s">
        <v>17</v>
      </c>
      <c r="U232" t="s">
        <v>1568</v>
      </c>
      <c r="V232" t="s">
        <v>1040</v>
      </c>
      <c r="W232">
        <v>39200</v>
      </c>
      <c r="X232">
        <f>Final[[#This Row],[Variable Kosten]]*Final[[#This Row],[Menge ]]</f>
        <v>39200</v>
      </c>
    </row>
    <row r="233" spans="1:24" x14ac:dyDescent="0.25">
      <c r="A233" t="s">
        <v>3308</v>
      </c>
      <c r="B233" s="56">
        <v>44766</v>
      </c>
      <c r="C233">
        <v>256</v>
      </c>
      <c r="D233" t="s">
        <v>3153</v>
      </c>
      <c r="E233">
        <v>1</v>
      </c>
      <c r="F233">
        <v>298439</v>
      </c>
      <c r="G233" t="s">
        <v>37</v>
      </c>
      <c r="H233">
        <v>27841.017221113121</v>
      </c>
      <c r="I233">
        <v>27545.902438569319</v>
      </c>
      <c r="J233">
        <v>28076.902438569319</v>
      </c>
      <c r="K233">
        <v>4876.9024385693192</v>
      </c>
      <c r="L233">
        <v>561327379</v>
      </c>
      <c r="M233" t="s">
        <v>193</v>
      </c>
      <c r="N233" t="s">
        <v>35</v>
      </c>
      <c r="O233" t="s">
        <v>36</v>
      </c>
      <c r="P233" t="s">
        <v>26</v>
      </c>
      <c r="Q233">
        <v>531</v>
      </c>
      <c r="R233" t="s">
        <v>37</v>
      </c>
      <c r="S233">
        <v>0.98939999999999995</v>
      </c>
      <c r="T233" t="s">
        <v>17</v>
      </c>
      <c r="U233" t="s">
        <v>1049</v>
      </c>
      <c r="V233" t="s">
        <v>1048</v>
      </c>
      <c r="W233">
        <v>23200</v>
      </c>
      <c r="X233">
        <f>Final[[#This Row],[Variable Kosten]]*Final[[#This Row],[Menge ]]</f>
        <v>23200</v>
      </c>
    </row>
    <row r="234" spans="1:24" x14ac:dyDescent="0.25">
      <c r="A234" t="s">
        <v>3309</v>
      </c>
      <c r="B234" s="56">
        <v>44697</v>
      </c>
      <c r="C234">
        <v>257</v>
      </c>
      <c r="D234" t="s">
        <v>3155</v>
      </c>
      <c r="E234">
        <v>1</v>
      </c>
      <c r="F234">
        <v>80000</v>
      </c>
      <c r="G234" t="s">
        <v>23</v>
      </c>
      <c r="H234">
        <v>80000</v>
      </c>
      <c r="I234">
        <v>79152</v>
      </c>
      <c r="J234">
        <v>79368</v>
      </c>
      <c r="K234">
        <v>15368</v>
      </c>
      <c r="L234">
        <v>381367024</v>
      </c>
      <c r="M234" t="s">
        <v>408</v>
      </c>
      <c r="N234" t="s">
        <v>1566</v>
      </c>
      <c r="O234" t="s">
        <v>1596</v>
      </c>
      <c r="P234" t="s">
        <v>1597</v>
      </c>
      <c r="Q234">
        <v>216</v>
      </c>
      <c r="R234" t="s">
        <v>23</v>
      </c>
      <c r="S234">
        <v>0.98939999999999995</v>
      </c>
      <c r="T234" t="s">
        <v>17</v>
      </c>
      <c r="U234" t="s">
        <v>1050</v>
      </c>
      <c r="V234" t="s">
        <v>1051</v>
      </c>
      <c r="W234">
        <v>64000</v>
      </c>
      <c r="X234">
        <f>Final[[#This Row],[Variable Kosten]]*Final[[#This Row],[Menge ]]</f>
        <v>64000</v>
      </c>
    </row>
    <row r="235" spans="1:24" x14ac:dyDescent="0.25">
      <c r="A235" t="s">
        <v>1139</v>
      </c>
      <c r="B235" s="56">
        <v>44865</v>
      </c>
      <c r="C235">
        <v>257</v>
      </c>
      <c r="D235" t="s">
        <v>1583</v>
      </c>
      <c r="E235">
        <v>1</v>
      </c>
      <c r="F235">
        <v>46000</v>
      </c>
      <c r="G235" t="s">
        <v>23</v>
      </c>
      <c r="H235">
        <v>46000</v>
      </c>
      <c r="I235">
        <v>45512.399999999994</v>
      </c>
      <c r="J235">
        <v>45728.399999999994</v>
      </c>
      <c r="K235">
        <v>8928.3999999999942</v>
      </c>
      <c r="L235">
        <v>381367024</v>
      </c>
      <c r="M235" t="s">
        <v>408</v>
      </c>
      <c r="N235" t="s">
        <v>1566</v>
      </c>
      <c r="O235" t="s">
        <v>1596</v>
      </c>
      <c r="P235" t="s">
        <v>1597</v>
      </c>
      <c r="Q235">
        <v>216</v>
      </c>
      <c r="R235" t="s">
        <v>23</v>
      </c>
      <c r="S235">
        <v>0.98939999999999995</v>
      </c>
      <c r="T235" t="s">
        <v>17</v>
      </c>
      <c r="U235" t="s">
        <v>1569</v>
      </c>
      <c r="V235" t="s">
        <v>1040</v>
      </c>
      <c r="W235">
        <v>36800</v>
      </c>
      <c r="X235">
        <f>Final[[#This Row],[Variable Kosten]]*Final[[#This Row],[Menge ]]</f>
        <v>36800</v>
      </c>
    </row>
    <row r="236" spans="1:24" x14ac:dyDescent="0.25">
      <c r="A236" t="s">
        <v>3310</v>
      </c>
      <c r="B236" s="56">
        <v>44867</v>
      </c>
      <c r="C236">
        <v>258</v>
      </c>
      <c r="D236" t="s">
        <v>3157</v>
      </c>
      <c r="E236">
        <v>1</v>
      </c>
      <c r="F236">
        <v>55732.6</v>
      </c>
      <c r="G236" t="s">
        <v>16</v>
      </c>
      <c r="H236">
        <v>56933.905404024925</v>
      </c>
      <c r="I236">
        <v>60748.477066094594</v>
      </c>
      <c r="J236">
        <v>62020.477066094594</v>
      </c>
      <c r="K236">
        <v>22820.477066094594</v>
      </c>
      <c r="L236">
        <v>789497058</v>
      </c>
      <c r="M236" t="s">
        <v>477</v>
      </c>
      <c r="N236" t="s">
        <v>13</v>
      </c>
      <c r="O236" t="s">
        <v>14</v>
      </c>
      <c r="P236" t="s">
        <v>15</v>
      </c>
      <c r="Q236">
        <v>1272</v>
      </c>
      <c r="R236" t="s">
        <v>16</v>
      </c>
      <c r="S236">
        <v>1.0669999999999999</v>
      </c>
      <c r="T236" t="s">
        <v>17</v>
      </c>
      <c r="U236" t="s">
        <v>1052</v>
      </c>
      <c r="V236" t="s">
        <v>1051</v>
      </c>
      <c r="W236">
        <v>39200</v>
      </c>
      <c r="X236">
        <f>Final[[#This Row],[Variable Kosten]]*Final[[#This Row],[Menge ]]</f>
        <v>39200</v>
      </c>
    </row>
    <row r="237" spans="1:24" x14ac:dyDescent="0.25">
      <c r="A237" t="s">
        <v>3311</v>
      </c>
      <c r="B237" s="56">
        <v>44836</v>
      </c>
      <c r="C237">
        <v>259</v>
      </c>
      <c r="D237" t="s">
        <v>3159</v>
      </c>
      <c r="E237">
        <v>1</v>
      </c>
      <c r="F237">
        <v>281934.90000000002</v>
      </c>
      <c r="G237" t="s">
        <v>60</v>
      </c>
      <c r="H237">
        <v>38639.745083259098</v>
      </c>
      <c r="I237">
        <v>41228.608003837457</v>
      </c>
      <c r="J237">
        <v>43339.608003837457</v>
      </c>
      <c r="K237">
        <v>12139.608003837457</v>
      </c>
      <c r="L237">
        <v>929027860</v>
      </c>
      <c r="M237" t="s">
        <v>449</v>
      </c>
      <c r="N237" t="s">
        <v>59</v>
      </c>
      <c r="O237" t="s">
        <v>1604</v>
      </c>
      <c r="P237" t="s">
        <v>1605</v>
      </c>
      <c r="Q237">
        <v>2111</v>
      </c>
      <c r="R237" t="s">
        <v>60</v>
      </c>
      <c r="S237">
        <v>1.0669999999999999</v>
      </c>
      <c r="T237" t="s">
        <v>17</v>
      </c>
      <c r="U237" t="s">
        <v>1053</v>
      </c>
      <c r="V237" t="s">
        <v>1054</v>
      </c>
      <c r="W237">
        <v>31200</v>
      </c>
      <c r="X237">
        <f>Final[[#This Row],[Variable Kosten]]*Final[[#This Row],[Menge ]]</f>
        <v>31200</v>
      </c>
    </row>
    <row r="238" spans="1:24" x14ac:dyDescent="0.25">
      <c r="A238" t="s">
        <v>3312</v>
      </c>
      <c r="B238" s="56">
        <v>44573</v>
      </c>
      <c r="C238">
        <v>260</v>
      </c>
      <c r="D238" t="s">
        <v>3161</v>
      </c>
      <c r="E238">
        <v>1</v>
      </c>
      <c r="F238">
        <v>473386</v>
      </c>
      <c r="G238" t="s">
        <v>37</v>
      </c>
      <c r="H238">
        <v>42935.169061094181</v>
      </c>
      <c r="I238">
        <v>42480.056269046581</v>
      </c>
      <c r="J238">
        <v>43003.056269046581</v>
      </c>
      <c r="K238">
        <v>6203.0562690465813</v>
      </c>
      <c r="L238">
        <v>378746867</v>
      </c>
      <c r="M238" t="s">
        <v>139</v>
      </c>
      <c r="N238" t="s">
        <v>35</v>
      </c>
      <c r="O238" t="s">
        <v>36</v>
      </c>
      <c r="P238" t="s">
        <v>26</v>
      </c>
      <c r="Q238">
        <v>523</v>
      </c>
      <c r="R238" t="s">
        <v>37</v>
      </c>
      <c r="S238">
        <v>0.98939999999999995</v>
      </c>
      <c r="T238" t="s">
        <v>17</v>
      </c>
      <c r="U238" t="s">
        <v>1055</v>
      </c>
      <c r="V238" t="s">
        <v>1054</v>
      </c>
      <c r="W238">
        <v>36800</v>
      </c>
      <c r="X238">
        <f>Final[[#This Row],[Variable Kosten]]*Final[[#This Row],[Menge ]]</f>
        <v>36800</v>
      </c>
    </row>
    <row r="239" spans="1:24" x14ac:dyDescent="0.25">
      <c r="A239" t="s">
        <v>3313</v>
      </c>
      <c r="B239" s="56">
        <v>44822</v>
      </c>
      <c r="C239">
        <v>261</v>
      </c>
      <c r="D239" t="s">
        <v>3163</v>
      </c>
      <c r="E239">
        <v>1</v>
      </c>
      <c r="F239">
        <v>20000</v>
      </c>
      <c r="G239" t="s">
        <v>23</v>
      </c>
      <c r="H239">
        <v>20000</v>
      </c>
      <c r="I239">
        <v>20000</v>
      </c>
      <c r="J239">
        <v>20106</v>
      </c>
      <c r="K239">
        <v>4106</v>
      </c>
      <c r="L239">
        <v>513635633</v>
      </c>
      <c r="M239" t="s">
        <v>816</v>
      </c>
      <c r="N239" t="s">
        <v>20</v>
      </c>
      <c r="O239" t="s">
        <v>21</v>
      </c>
      <c r="P239" t="s">
        <v>22</v>
      </c>
      <c r="Q239">
        <v>106</v>
      </c>
      <c r="R239" t="s">
        <v>23</v>
      </c>
      <c r="S239">
        <v>1</v>
      </c>
      <c r="T239" t="s">
        <v>637</v>
      </c>
      <c r="U239" t="s">
        <v>1056</v>
      </c>
      <c r="V239" t="s">
        <v>1057</v>
      </c>
      <c r="W239">
        <v>16000</v>
      </c>
      <c r="X239">
        <f>Final[[#This Row],[Variable Kosten]]*Final[[#This Row],[Menge ]]</f>
        <v>16000</v>
      </c>
    </row>
    <row r="240" spans="1:24" x14ac:dyDescent="0.25">
      <c r="A240" t="s">
        <v>1140</v>
      </c>
      <c r="B240" s="56">
        <v>44705</v>
      </c>
      <c r="C240">
        <v>261</v>
      </c>
      <c r="D240" t="s">
        <v>1584</v>
      </c>
      <c r="E240">
        <v>1</v>
      </c>
      <c r="F240">
        <v>61000</v>
      </c>
      <c r="G240" t="s">
        <v>23</v>
      </c>
      <c r="H240">
        <v>61000</v>
      </c>
      <c r="I240">
        <v>61000</v>
      </c>
      <c r="J240">
        <v>61106</v>
      </c>
      <c r="K240">
        <v>12306</v>
      </c>
      <c r="L240">
        <v>513635633</v>
      </c>
      <c r="M240" t="s">
        <v>816</v>
      </c>
      <c r="N240" t="s">
        <v>20</v>
      </c>
      <c r="O240" t="s">
        <v>21</v>
      </c>
      <c r="P240" t="s">
        <v>22</v>
      </c>
      <c r="Q240">
        <v>106</v>
      </c>
      <c r="R240" t="s">
        <v>23</v>
      </c>
      <c r="S240">
        <v>1</v>
      </c>
      <c r="T240" t="s">
        <v>637</v>
      </c>
      <c r="U240" t="s">
        <v>1570</v>
      </c>
      <c r="V240" t="s">
        <v>1043</v>
      </c>
      <c r="W240">
        <v>48800</v>
      </c>
      <c r="X240">
        <f>Final[[#This Row],[Variable Kosten]]*Final[[#This Row],[Menge ]]</f>
        <v>48800</v>
      </c>
    </row>
    <row r="241" spans="1:24" x14ac:dyDescent="0.25">
      <c r="A241" t="s">
        <v>3314</v>
      </c>
      <c r="B241" s="56">
        <v>44589</v>
      </c>
      <c r="C241">
        <v>262</v>
      </c>
      <c r="D241" t="s">
        <v>3163</v>
      </c>
      <c r="E241">
        <v>1</v>
      </c>
      <c r="F241">
        <v>20000</v>
      </c>
      <c r="G241" t="s">
        <v>23</v>
      </c>
      <c r="H241">
        <v>20000</v>
      </c>
      <c r="I241">
        <v>19400</v>
      </c>
      <c r="J241">
        <v>19619</v>
      </c>
      <c r="K241">
        <v>3619</v>
      </c>
      <c r="L241">
        <v>227256575</v>
      </c>
      <c r="M241" t="s">
        <v>510</v>
      </c>
      <c r="N241" t="s">
        <v>29</v>
      </c>
      <c r="O241" t="s">
        <v>1600</v>
      </c>
      <c r="P241" t="s">
        <v>1601</v>
      </c>
      <c r="Q241">
        <v>219</v>
      </c>
      <c r="R241" t="s">
        <v>23</v>
      </c>
      <c r="S241">
        <v>0.97</v>
      </c>
      <c r="T241" t="s">
        <v>17</v>
      </c>
      <c r="U241" t="s">
        <v>1056</v>
      </c>
      <c r="V241" t="s">
        <v>1057</v>
      </c>
      <c r="W241">
        <v>16000</v>
      </c>
      <c r="X241">
        <f>Final[[#This Row],[Variable Kosten]]*Final[[#This Row],[Menge ]]</f>
        <v>16000</v>
      </c>
    </row>
    <row r="242" spans="1:24" x14ac:dyDescent="0.25">
      <c r="A242" t="s">
        <v>1141</v>
      </c>
      <c r="B242" s="56">
        <v>44578</v>
      </c>
      <c r="C242">
        <v>262</v>
      </c>
      <c r="D242" t="s">
        <v>1585</v>
      </c>
      <c r="E242">
        <v>1</v>
      </c>
      <c r="F242">
        <v>79000</v>
      </c>
      <c r="G242" t="s">
        <v>23</v>
      </c>
      <c r="H242">
        <v>79000</v>
      </c>
      <c r="I242">
        <v>76630</v>
      </c>
      <c r="J242">
        <v>76849</v>
      </c>
      <c r="K242">
        <v>13649</v>
      </c>
      <c r="L242">
        <v>227256575</v>
      </c>
      <c r="M242" t="s">
        <v>510</v>
      </c>
      <c r="N242" t="s">
        <v>29</v>
      </c>
      <c r="O242" t="s">
        <v>1600</v>
      </c>
      <c r="P242" t="s">
        <v>1601</v>
      </c>
      <c r="Q242">
        <v>219</v>
      </c>
      <c r="R242" t="s">
        <v>23</v>
      </c>
      <c r="S242">
        <v>0.97</v>
      </c>
      <c r="T242" t="s">
        <v>17</v>
      </c>
      <c r="U242" t="s">
        <v>1571</v>
      </c>
      <c r="V242" t="s">
        <v>1043</v>
      </c>
      <c r="W242">
        <v>63200</v>
      </c>
      <c r="X242">
        <f>Final[[#This Row],[Variable Kosten]]*Final[[#This Row],[Menge ]]</f>
        <v>63200</v>
      </c>
    </row>
    <row r="243" spans="1:24" x14ac:dyDescent="0.25">
      <c r="A243" t="s">
        <v>3315</v>
      </c>
      <c r="B243" s="56">
        <v>44845</v>
      </c>
      <c r="C243">
        <v>263</v>
      </c>
      <c r="D243" t="s">
        <v>3165</v>
      </c>
      <c r="E243">
        <v>1</v>
      </c>
      <c r="F243">
        <v>25000</v>
      </c>
      <c r="G243" t="s">
        <v>23</v>
      </c>
      <c r="H243">
        <v>25000</v>
      </c>
      <c r="I243">
        <v>24250</v>
      </c>
      <c r="J243">
        <v>24507</v>
      </c>
      <c r="K243">
        <v>4507</v>
      </c>
      <c r="L243">
        <v>867199190</v>
      </c>
      <c r="M243" t="s">
        <v>354</v>
      </c>
      <c r="N243" t="s">
        <v>31</v>
      </c>
      <c r="O243" t="s">
        <v>32</v>
      </c>
      <c r="P243" t="s">
        <v>33</v>
      </c>
      <c r="Q243">
        <v>257</v>
      </c>
      <c r="R243" t="s">
        <v>23</v>
      </c>
      <c r="S243">
        <v>0.97</v>
      </c>
      <c r="T243" t="s">
        <v>17</v>
      </c>
      <c r="U243" t="s">
        <v>1058</v>
      </c>
      <c r="V243" t="s">
        <v>1057</v>
      </c>
      <c r="W243">
        <v>20000</v>
      </c>
      <c r="X243">
        <f>Final[[#This Row],[Variable Kosten]]*Final[[#This Row],[Menge ]]</f>
        <v>20000</v>
      </c>
    </row>
    <row r="244" spans="1:24" x14ac:dyDescent="0.25">
      <c r="A244" t="s">
        <v>1142</v>
      </c>
      <c r="B244" s="56">
        <v>44879</v>
      </c>
      <c r="C244">
        <v>263</v>
      </c>
      <c r="D244" t="s">
        <v>1586</v>
      </c>
      <c r="E244">
        <v>1</v>
      </c>
      <c r="F244">
        <v>32000</v>
      </c>
      <c r="G244" t="s">
        <v>23</v>
      </c>
      <c r="H244">
        <v>32000</v>
      </c>
      <c r="I244">
        <v>31040</v>
      </c>
      <c r="J244">
        <v>31297</v>
      </c>
      <c r="K244">
        <v>5697</v>
      </c>
      <c r="L244">
        <v>867199190</v>
      </c>
      <c r="M244" t="s">
        <v>354</v>
      </c>
      <c r="N244" t="s">
        <v>31</v>
      </c>
      <c r="O244" t="s">
        <v>32</v>
      </c>
      <c r="P244" t="s">
        <v>33</v>
      </c>
      <c r="Q244">
        <v>257</v>
      </c>
      <c r="R244" t="s">
        <v>23</v>
      </c>
      <c r="S244">
        <v>0.97</v>
      </c>
      <c r="T244" t="s">
        <v>17</v>
      </c>
      <c r="U244" t="s">
        <v>1572</v>
      </c>
      <c r="V244" t="s">
        <v>1045</v>
      </c>
      <c r="W244">
        <v>25600</v>
      </c>
      <c r="X244">
        <f>Final[[#This Row],[Variable Kosten]]*Final[[#This Row],[Menge ]]</f>
        <v>25600</v>
      </c>
    </row>
    <row r="245" spans="1:24" x14ac:dyDescent="0.25">
      <c r="A245" t="s">
        <v>3316</v>
      </c>
      <c r="B245" s="56">
        <v>44817</v>
      </c>
      <c r="C245">
        <v>264</v>
      </c>
      <c r="D245" t="s">
        <v>3167</v>
      </c>
      <c r="E245">
        <v>1</v>
      </c>
      <c r="F245">
        <v>52000</v>
      </c>
      <c r="G245" t="s">
        <v>23</v>
      </c>
      <c r="H245">
        <v>52000</v>
      </c>
      <c r="I245">
        <v>51448.799999999996</v>
      </c>
      <c r="J245">
        <v>51656.799999999996</v>
      </c>
      <c r="K245">
        <v>10056.799999999996</v>
      </c>
      <c r="L245">
        <v>649746610</v>
      </c>
      <c r="M245" t="s">
        <v>111</v>
      </c>
      <c r="N245" t="s">
        <v>1566</v>
      </c>
      <c r="O245" t="s">
        <v>1596</v>
      </c>
      <c r="P245" t="s">
        <v>1597</v>
      </c>
      <c r="Q245">
        <v>208</v>
      </c>
      <c r="R245" t="s">
        <v>23</v>
      </c>
      <c r="S245">
        <v>0.98939999999999995</v>
      </c>
      <c r="T245" t="s">
        <v>17</v>
      </c>
      <c r="U245" t="s">
        <v>1039</v>
      </c>
      <c r="V245" t="s">
        <v>1040</v>
      </c>
      <c r="W245">
        <v>41600</v>
      </c>
      <c r="X245">
        <f>Final[[#This Row],[Variable Kosten]]*Final[[#This Row],[Menge ]]</f>
        <v>41600</v>
      </c>
    </row>
    <row r="246" spans="1:24" x14ac:dyDescent="0.25">
      <c r="A246" t="s">
        <v>1143</v>
      </c>
      <c r="B246" s="56">
        <v>44885</v>
      </c>
      <c r="C246">
        <v>264</v>
      </c>
      <c r="D246" t="s">
        <v>1587</v>
      </c>
      <c r="E246">
        <v>1</v>
      </c>
      <c r="F246">
        <v>27000</v>
      </c>
      <c r="G246" t="s">
        <v>23</v>
      </c>
      <c r="H246">
        <v>27000</v>
      </c>
      <c r="I246">
        <v>26713.8</v>
      </c>
      <c r="J246">
        <v>26921.8</v>
      </c>
      <c r="K246">
        <v>5321.7999999999993</v>
      </c>
      <c r="L246">
        <v>649746610</v>
      </c>
      <c r="M246" t="s">
        <v>111</v>
      </c>
      <c r="N246" t="s">
        <v>1566</v>
      </c>
      <c r="O246" t="s">
        <v>1596</v>
      </c>
      <c r="P246" t="s">
        <v>1597</v>
      </c>
      <c r="Q246">
        <v>208</v>
      </c>
      <c r="R246" t="s">
        <v>23</v>
      </c>
      <c r="S246">
        <v>0.98939999999999995</v>
      </c>
      <c r="T246" t="s">
        <v>17</v>
      </c>
      <c r="U246" t="s">
        <v>1573</v>
      </c>
      <c r="V246" t="s">
        <v>1045</v>
      </c>
      <c r="W246">
        <v>21600</v>
      </c>
      <c r="X246">
        <f>Final[[#This Row],[Variable Kosten]]*Final[[#This Row],[Menge ]]</f>
        <v>21600</v>
      </c>
    </row>
    <row r="247" spans="1:24" x14ac:dyDescent="0.25">
      <c r="A247" t="s">
        <v>3317</v>
      </c>
      <c r="B247" s="56">
        <v>44848</v>
      </c>
      <c r="C247">
        <v>265</v>
      </c>
      <c r="D247" t="s">
        <v>3141</v>
      </c>
      <c r="E247">
        <v>1</v>
      </c>
      <c r="F247">
        <v>40000</v>
      </c>
      <c r="G247" t="s">
        <v>23</v>
      </c>
      <c r="H247">
        <v>40000</v>
      </c>
      <c r="I247">
        <v>38800</v>
      </c>
      <c r="J247">
        <v>39006</v>
      </c>
      <c r="K247">
        <v>7006</v>
      </c>
      <c r="L247">
        <v>996762661</v>
      </c>
      <c r="M247" t="s">
        <v>168</v>
      </c>
      <c r="N247" t="s">
        <v>29</v>
      </c>
      <c r="O247" t="s">
        <v>1600</v>
      </c>
      <c r="P247" t="s">
        <v>1601</v>
      </c>
      <c r="Q247">
        <v>206</v>
      </c>
      <c r="R247" t="s">
        <v>23</v>
      </c>
      <c r="S247">
        <v>0.97</v>
      </c>
      <c r="T247" t="s">
        <v>17</v>
      </c>
      <c r="U247" t="s">
        <v>1041</v>
      </c>
      <c r="V247" t="s">
        <v>1040</v>
      </c>
      <c r="W247">
        <v>32000</v>
      </c>
      <c r="X247">
        <f>Final[[#This Row],[Variable Kosten]]*Final[[#This Row],[Menge ]]</f>
        <v>32000</v>
      </c>
    </row>
    <row r="248" spans="1:24" x14ac:dyDescent="0.25">
      <c r="A248" t="s">
        <v>1144</v>
      </c>
      <c r="B248" s="56">
        <v>44721</v>
      </c>
      <c r="C248">
        <v>265</v>
      </c>
      <c r="D248" t="s">
        <v>1588</v>
      </c>
      <c r="E248">
        <v>1</v>
      </c>
      <c r="F248">
        <v>33000</v>
      </c>
      <c r="G248" t="s">
        <v>23</v>
      </c>
      <c r="H248">
        <v>33000</v>
      </c>
      <c r="I248">
        <v>32010</v>
      </c>
      <c r="J248">
        <v>32216</v>
      </c>
      <c r="K248">
        <v>5816</v>
      </c>
      <c r="L248">
        <v>996762661</v>
      </c>
      <c r="M248" t="s">
        <v>168</v>
      </c>
      <c r="N248" t="s">
        <v>29</v>
      </c>
      <c r="O248" t="s">
        <v>1600</v>
      </c>
      <c r="P248" t="s">
        <v>1601</v>
      </c>
      <c r="Q248">
        <v>206</v>
      </c>
      <c r="R248" t="s">
        <v>23</v>
      </c>
      <c r="S248">
        <v>0.97</v>
      </c>
      <c r="T248" t="s">
        <v>17</v>
      </c>
      <c r="U248" t="s">
        <v>1574</v>
      </c>
      <c r="V248" t="s">
        <v>1048</v>
      </c>
      <c r="W248">
        <v>26400</v>
      </c>
      <c r="X248">
        <f>Final[[#This Row],[Variable Kosten]]*Final[[#This Row],[Menge ]]</f>
        <v>26400</v>
      </c>
    </row>
    <row r="249" spans="1:24" x14ac:dyDescent="0.25">
      <c r="A249" t="s">
        <v>3318</v>
      </c>
      <c r="B249" s="56">
        <v>44798</v>
      </c>
      <c r="C249">
        <v>266</v>
      </c>
      <c r="D249" t="s">
        <v>3143</v>
      </c>
      <c r="E249">
        <v>1</v>
      </c>
      <c r="F249">
        <v>65000</v>
      </c>
      <c r="G249" t="s">
        <v>23</v>
      </c>
      <c r="H249">
        <v>65000</v>
      </c>
      <c r="I249">
        <v>63050</v>
      </c>
      <c r="J249">
        <v>63315</v>
      </c>
      <c r="K249">
        <v>11315</v>
      </c>
      <c r="L249">
        <v>646196563</v>
      </c>
      <c r="M249" t="s">
        <v>78</v>
      </c>
      <c r="N249" t="s">
        <v>31</v>
      </c>
      <c r="O249" t="s">
        <v>32</v>
      </c>
      <c r="P249" t="s">
        <v>33</v>
      </c>
      <c r="Q249">
        <v>265</v>
      </c>
      <c r="R249" t="s">
        <v>23</v>
      </c>
      <c r="S249">
        <v>0.97</v>
      </c>
      <c r="T249" t="s">
        <v>17</v>
      </c>
      <c r="U249" t="s">
        <v>1042</v>
      </c>
      <c r="V249" t="s">
        <v>1043</v>
      </c>
      <c r="W249">
        <v>52000</v>
      </c>
      <c r="X249">
        <f>Final[[#This Row],[Variable Kosten]]*Final[[#This Row],[Menge ]]</f>
        <v>52000</v>
      </c>
    </row>
    <row r="250" spans="1:24" x14ac:dyDescent="0.25">
      <c r="A250" t="s">
        <v>1145</v>
      </c>
      <c r="B250" s="56">
        <v>44615</v>
      </c>
      <c r="C250">
        <v>266</v>
      </c>
      <c r="D250" t="s">
        <v>1589</v>
      </c>
      <c r="E250">
        <v>1</v>
      </c>
      <c r="F250">
        <v>27000</v>
      </c>
      <c r="G250" t="s">
        <v>23</v>
      </c>
      <c r="H250">
        <v>27000</v>
      </c>
      <c r="I250">
        <v>26190</v>
      </c>
      <c r="J250">
        <v>26455</v>
      </c>
      <c r="K250">
        <v>4855</v>
      </c>
      <c r="L250">
        <v>646196563</v>
      </c>
      <c r="M250" t="s">
        <v>78</v>
      </c>
      <c r="N250" t="s">
        <v>31</v>
      </c>
      <c r="O250" t="s">
        <v>32</v>
      </c>
      <c r="P250" t="s">
        <v>33</v>
      </c>
      <c r="Q250">
        <v>265</v>
      </c>
      <c r="R250" t="s">
        <v>23</v>
      </c>
      <c r="S250">
        <v>0.97</v>
      </c>
      <c r="T250" t="s">
        <v>17</v>
      </c>
      <c r="U250" t="s">
        <v>1575</v>
      </c>
      <c r="V250" t="s">
        <v>1048</v>
      </c>
      <c r="W250">
        <v>21600</v>
      </c>
      <c r="X250">
        <f>Final[[#This Row],[Variable Kosten]]*Final[[#This Row],[Menge ]]</f>
        <v>21600</v>
      </c>
    </row>
    <row r="251" spans="1:24" x14ac:dyDescent="0.25">
      <c r="A251" t="s">
        <v>3319</v>
      </c>
      <c r="B251" s="56">
        <v>44675</v>
      </c>
      <c r="C251">
        <v>267</v>
      </c>
      <c r="D251" t="s">
        <v>3145</v>
      </c>
      <c r="E251">
        <v>1</v>
      </c>
      <c r="F251">
        <v>77343.199999999997</v>
      </c>
      <c r="G251" t="s">
        <v>16</v>
      </c>
      <c r="H251">
        <v>71660.520707866206</v>
      </c>
      <c r="I251">
        <v>78826.57277865283</v>
      </c>
      <c r="J251">
        <v>80068.57277865283</v>
      </c>
      <c r="K251">
        <v>25668.57277865283</v>
      </c>
      <c r="L251">
        <v>406533805</v>
      </c>
      <c r="M251" t="s">
        <v>868</v>
      </c>
      <c r="N251" t="s">
        <v>13</v>
      </c>
      <c r="O251" t="s">
        <v>14</v>
      </c>
      <c r="P251" t="s">
        <v>15</v>
      </c>
      <c r="Q251">
        <v>1242</v>
      </c>
      <c r="R251" t="s">
        <v>16</v>
      </c>
      <c r="S251">
        <v>1.1000000000000001</v>
      </c>
      <c r="T251" t="s">
        <v>637</v>
      </c>
      <c r="U251" t="s">
        <v>1044</v>
      </c>
      <c r="V251" t="s">
        <v>1043</v>
      </c>
      <c r="W251">
        <v>54400</v>
      </c>
      <c r="X251">
        <f>Final[[#This Row],[Variable Kosten]]*Final[[#This Row],[Menge ]]</f>
        <v>54400</v>
      </c>
    </row>
    <row r="252" spans="1:24" x14ac:dyDescent="0.25">
      <c r="A252" t="s">
        <v>3320</v>
      </c>
      <c r="B252" s="56">
        <v>44722</v>
      </c>
      <c r="C252">
        <v>268</v>
      </c>
      <c r="D252" t="s">
        <v>3147</v>
      </c>
      <c r="E252">
        <v>1</v>
      </c>
      <c r="F252">
        <v>216873</v>
      </c>
      <c r="G252" t="s">
        <v>60</v>
      </c>
      <c r="H252">
        <v>31706.11540766948</v>
      </c>
      <c r="I252">
        <v>34876.72694843643</v>
      </c>
      <c r="J252">
        <v>36970.72694843643</v>
      </c>
      <c r="K252">
        <v>12970.72694843643</v>
      </c>
      <c r="L252">
        <v>599564161</v>
      </c>
      <c r="M252" t="s">
        <v>920</v>
      </c>
      <c r="N252" t="s">
        <v>59</v>
      </c>
      <c r="O252" t="s">
        <v>1604</v>
      </c>
      <c r="P252" t="s">
        <v>1605</v>
      </c>
      <c r="Q252">
        <v>2094</v>
      </c>
      <c r="R252" t="s">
        <v>60</v>
      </c>
      <c r="S252">
        <v>1.1000000000000001</v>
      </c>
      <c r="T252" t="s">
        <v>637</v>
      </c>
      <c r="U252" t="s">
        <v>724</v>
      </c>
      <c r="V252" t="s">
        <v>1045</v>
      </c>
      <c r="W252">
        <v>24000</v>
      </c>
      <c r="X252">
        <f>Final[[#This Row],[Variable Kosten]]*Final[[#This Row],[Menge ]]</f>
        <v>24000</v>
      </c>
    </row>
    <row r="253" spans="1:24" x14ac:dyDescent="0.25">
      <c r="A253" t="s">
        <v>3321</v>
      </c>
      <c r="B253" s="56">
        <v>44696</v>
      </c>
      <c r="C253">
        <v>269</v>
      </c>
      <c r="D253" t="s">
        <v>3149</v>
      </c>
      <c r="E253">
        <v>1</v>
      </c>
      <c r="F253">
        <v>128430.40000000001</v>
      </c>
      <c r="G253" t="s">
        <v>46</v>
      </c>
      <c r="H253">
        <v>26012.800777768778</v>
      </c>
      <c r="I253">
        <v>26012.800777768778</v>
      </c>
      <c r="J253">
        <v>26122.800777768778</v>
      </c>
      <c r="K253">
        <v>3722.8007777687781</v>
      </c>
      <c r="L253">
        <v>902621879</v>
      </c>
      <c r="M253" t="s">
        <v>983</v>
      </c>
      <c r="N253" t="s">
        <v>43</v>
      </c>
      <c r="O253" t="s">
        <v>44</v>
      </c>
      <c r="P253" t="s">
        <v>45</v>
      </c>
      <c r="Q253">
        <v>110</v>
      </c>
      <c r="R253" t="s">
        <v>46</v>
      </c>
      <c r="S253">
        <v>1</v>
      </c>
      <c r="T253" t="s">
        <v>637</v>
      </c>
      <c r="U253" t="s">
        <v>1046</v>
      </c>
      <c r="V253" t="s">
        <v>1045</v>
      </c>
      <c r="W253">
        <v>22400</v>
      </c>
      <c r="X253">
        <f>Final[[#This Row],[Variable Kosten]]*Final[[#This Row],[Menge ]]</f>
        <v>22400</v>
      </c>
    </row>
    <row r="254" spans="1:24" x14ac:dyDescent="0.25">
      <c r="A254" t="s">
        <v>3322</v>
      </c>
      <c r="B254" s="56">
        <v>44658</v>
      </c>
      <c r="C254">
        <v>270</v>
      </c>
      <c r="D254" t="s">
        <v>3151</v>
      </c>
      <c r="E254">
        <v>1</v>
      </c>
      <c r="F254">
        <v>370476</v>
      </c>
      <c r="G254" t="s">
        <v>37</v>
      </c>
      <c r="H254">
        <v>34434.05520959197</v>
      </c>
      <c r="I254">
        <v>34069.054224370295</v>
      </c>
      <c r="J254">
        <v>34608.054224370295</v>
      </c>
      <c r="K254">
        <v>5808.0542243702948</v>
      </c>
      <c r="L254">
        <v>379870268</v>
      </c>
      <c r="M254" t="s">
        <v>490</v>
      </c>
      <c r="N254" t="s">
        <v>35</v>
      </c>
      <c r="O254" t="s">
        <v>36</v>
      </c>
      <c r="P254" t="s">
        <v>26</v>
      </c>
      <c r="Q254">
        <v>539</v>
      </c>
      <c r="R254" t="s">
        <v>37</v>
      </c>
      <c r="S254">
        <v>0.98939999999999995</v>
      </c>
      <c r="T254" t="s">
        <v>17</v>
      </c>
      <c r="U254" t="s">
        <v>1047</v>
      </c>
      <c r="V254" t="s">
        <v>1048</v>
      </c>
      <c r="W254">
        <v>28800</v>
      </c>
      <c r="X254">
        <f>Final[[#This Row],[Variable Kosten]]*Final[[#This Row],[Menge ]]</f>
        <v>28800</v>
      </c>
    </row>
    <row r="255" spans="1:24" x14ac:dyDescent="0.25">
      <c r="A255" t="s">
        <v>3323</v>
      </c>
      <c r="B255" s="56">
        <v>44603</v>
      </c>
      <c r="C255">
        <v>271</v>
      </c>
      <c r="D255" t="s">
        <v>3153</v>
      </c>
      <c r="E255">
        <v>1</v>
      </c>
      <c r="F255">
        <v>29000</v>
      </c>
      <c r="G255" t="s">
        <v>23</v>
      </c>
      <c r="H255">
        <v>29000</v>
      </c>
      <c r="I255">
        <v>28130</v>
      </c>
      <c r="J255">
        <v>28393</v>
      </c>
      <c r="K255">
        <v>5193</v>
      </c>
      <c r="L255">
        <v>366981026</v>
      </c>
      <c r="M255" t="s">
        <v>518</v>
      </c>
      <c r="N255" t="s">
        <v>31</v>
      </c>
      <c r="O255" t="s">
        <v>32</v>
      </c>
      <c r="P255" t="s">
        <v>33</v>
      </c>
      <c r="Q255">
        <v>263</v>
      </c>
      <c r="R255" t="s">
        <v>23</v>
      </c>
      <c r="S255">
        <v>0.97</v>
      </c>
      <c r="T255" t="s">
        <v>17</v>
      </c>
      <c r="U255" t="s">
        <v>1049</v>
      </c>
      <c r="V255" t="s">
        <v>1048</v>
      </c>
      <c r="W255">
        <v>23200</v>
      </c>
      <c r="X255">
        <f>Final[[#This Row],[Variable Kosten]]*Final[[#This Row],[Menge ]]</f>
        <v>23200</v>
      </c>
    </row>
    <row r="256" spans="1:24" x14ac:dyDescent="0.25">
      <c r="A256" t="s">
        <v>1146</v>
      </c>
      <c r="B256" s="56">
        <v>44831</v>
      </c>
      <c r="C256">
        <v>271</v>
      </c>
      <c r="D256" t="s">
        <v>1590</v>
      </c>
      <c r="E256">
        <v>1</v>
      </c>
      <c r="F256">
        <v>81000</v>
      </c>
      <c r="G256" t="s">
        <v>23</v>
      </c>
      <c r="H256">
        <v>81000</v>
      </c>
      <c r="I256">
        <v>78570</v>
      </c>
      <c r="J256">
        <v>78833</v>
      </c>
      <c r="K256">
        <v>14033</v>
      </c>
      <c r="L256">
        <v>366981026</v>
      </c>
      <c r="M256" t="s">
        <v>518</v>
      </c>
      <c r="N256" t="s">
        <v>31</v>
      </c>
      <c r="O256" t="s">
        <v>32</v>
      </c>
      <c r="P256" t="s">
        <v>33</v>
      </c>
      <c r="Q256">
        <v>263</v>
      </c>
      <c r="R256" t="s">
        <v>23</v>
      </c>
      <c r="S256">
        <v>0.97</v>
      </c>
      <c r="T256" t="s">
        <v>17</v>
      </c>
      <c r="U256" t="s">
        <v>1576</v>
      </c>
      <c r="V256" t="s">
        <v>1051</v>
      </c>
      <c r="W256">
        <v>64800</v>
      </c>
      <c r="X256">
        <f>Final[[#This Row],[Variable Kosten]]*Final[[#This Row],[Menge ]]</f>
        <v>64800</v>
      </c>
    </row>
    <row r="257" spans="1:24" x14ac:dyDescent="0.25">
      <c r="A257" t="s">
        <v>3324</v>
      </c>
      <c r="B257" s="56">
        <v>44724</v>
      </c>
      <c r="C257">
        <v>272</v>
      </c>
      <c r="D257" t="s">
        <v>3155</v>
      </c>
      <c r="E257">
        <v>1</v>
      </c>
      <c r="F257">
        <v>578328</v>
      </c>
      <c r="G257" t="s">
        <v>60</v>
      </c>
      <c r="H257">
        <v>80896.349139739817</v>
      </c>
      <c r="I257">
        <v>88985.984053713808</v>
      </c>
      <c r="J257">
        <v>91122.984053713808</v>
      </c>
      <c r="K257">
        <v>27122.984053713808</v>
      </c>
      <c r="L257">
        <v>497340806</v>
      </c>
      <c r="M257" t="s">
        <v>893</v>
      </c>
      <c r="N257" t="s">
        <v>59</v>
      </c>
      <c r="O257" t="s">
        <v>1604</v>
      </c>
      <c r="P257" t="s">
        <v>1605</v>
      </c>
      <c r="Q257">
        <v>2137</v>
      </c>
      <c r="R257" t="s">
        <v>60</v>
      </c>
      <c r="S257">
        <v>1.1000000000000001</v>
      </c>
      <c r="T257" t="s">
        <v>637</v>
      </c>
      <c r="U257" t="s">
        <v>1050</v>
      </c>
      <c r="V257" t="s">
        <v>1051</v>
      </c>
      <c r="W257">
        <v>64000</v>
      </c>
      <c r="X257">
        <f>Final[[#This Row],[Variable Kosten]]*Final[[#This Row],[Menge ]]</f>
        <v>64000</v>
      </c>
    </row>
    <row r="258" spans="1:24" x14ac:dyDescent="0.25">
      <c r="A258" t="s">
        <v>3325</v>
      </c>
      <c r="B258" s="56">
        <v>44607</v>
      </c>
      <c r="C258">
        <v>273</v>
      </c>
      <c r="D258" t="s">
        <v>3157</v>
      </c>
      <c r="E258">
        <v>1</v>
      </c>
      <c r="F258">
        <v>49000</v>
      </c>
      <c r="G258" t="s">
        <v>23</v>
      </c>
      <c r="H258">
        <v>49000</v>
      </c>
      <c r="I258">
        <v>47530</v>
      </c>
      <c r="J258">
        <v>47741</v>
      </c>
      <c r="K258">
        <v>8541</v>
      </c>
      <c r="L258">
        <v>710972494</v>
      </c>
      <c r="M258" t="s">
        <v>511</v>
      </c>
      <c r="N258" t="s">
        <v>39</v>
      </c>
      <c r="O258" t="s">
        <v>1598</v>
      </c>
      <c r="P258" t="s">
        <v>1599</v>
      </c>
      <c r="Q258">
        <v>211</v>
      </c>
      <c r="R258" t="s">
        <v>23</v>
      </c>
      <c r="S258">
        <v>0.97</v>
      </c>
      <c r="T258" t="s">
        <v>17</v>
      </c>
      <c r="U258" t="s">
        <v>1052</v>
      </c>
      <c r="V258" t="s">
        <v>1051</v>
      </c>
      <c r="W258">
        <v>39200</v>
      </c>
      <c r="X258">
        <f>Final[[#This Row],[Variable Kosten]]*Final[[#This Row],[Menge ]]</f>
        <v>39200</v>
      </c>
    </row>
    <row r="259" spans="1:24" x14ac:dyDescent="0.25">
      <c r="A259" t="s">
        <v>1147</v>
      </c>
      <c r="B259" s="56">
        <v>44813</v>
      </c>
      <c r="C259">
        <v>273</v>
      </c>
      <c r="D259" t="s">
        <v>1591</v>
      </c>
      <c r="E259">
        <v>1</v>
      </c>
      <c r="F259">
        <v>50000</v>
      </c>
      <c r="G259" t="s">
        <v>23</v>
      </c>
      <c r="H259">
        <v>50000</v>
      </c>
      <c r="I259">
        <v>48500</v>
      </c>
      <c r="J259">
        <v>48711</v>
      </c>
      <c r="K259">
        <v>8711</v>
      </c>
      <c r="L259">
        <v>710972494</v>
      </c>
      <c r="M259" t="s">
        <v>511</v>
      </c>
      <c r="N259" t="s">
        <v>39</v>
      </c>
      <c r="O259" t="s">
        <v>1598</v>
      </c>
      <c r="P259" t="s">
        <v>1599</v>
      </c>
      <c r="Q259">
        <v>211</v>
      </c>
      <c r="R259" t="s">
        <v>23</v>
      </c>
      <c r="S259">
        <v>0.97</v>
      </c>
      <c r="T259" t="s">
        <v>17</v>
      </c>
      <c r="U259" t="s">
        <v>1577</v>
      </c>
      <c r="V259" t="s">
        <v>1051</v>
      </c>
      <c r="W259">
        <v>40000</v>
      </c>
      <c r="X259">
        <f>Final[[#This Row],[Variable Kosten]]*Final[[#This Row],[Menge ]]</f>
        <v>40000</v>
      </c>
    </row>
    <row r="260" spans="1:24" x14ac:dyDescent="0.25">
      <c r="A260" t="s">
        <v>3326</v>
      </c>
      <c r="B260" s="56">
        <v>44577</v>
      </c>
      <c r="C260">
        <v>274</v>
      </c>
      <c r="D260" t="s">
        <v>3159</v>
      </c>
      <c r="E260">
        <v>1</v>
      </c>
      <c r="F260">
        <v>178885.2</v>
      </c>
      <c r="G260" t="s">
        <v>46</v>
      </c>
      <c r="H260">
        <v>38060.680851063829</v>
      </c>
      <c r="I260">
        <v>36918.860425531915</v>
      </c>
      <c r="J260">
        <v>37020.860425531915</v>
      </c>
      <c r="K260">
        <v>5820.8604255319151</v>
      </c>
      <c r="L260">
        <v>625816129</v>
      </c>
      <c r="M260" t="s">
        <v>605</v>
      </c>
      <c r="N260" t="s">
        <v>43</v>
      </c>
      <c r="O260" t="s">
        <v>44</v>
      </c>
      <c r="P260" t="s">
        <v>45</v>
      </c>
      <c r="Q260">
        <v>102</v>
      </c>
      <c r="R260" t="s">
        <v>46</v>
      </c>
      <c r="S260">
        <v>0.97</v>
      </c>
      <c r="T260" t="s">
        <v>17</v>
      </c>
      <c r="U260" t="s">
        <v>1053</v>
      </c>
      <c r="V260" t="s">
        <v>1054</v>
      </c>
      <c r="W260">
        <v>31200</v>
      </c>
      <c r="X260">
        <f>Final[[#This Row],[Variable Kosten]]*Final[[#This Row],[Menge ]]</f>
        <v>31200</v>
      </c>
    </row>
    <row r="261" spans="1:24" x14ac:dyDescent="0.25">
      <c r="A261" t="s">
        <v>3327</v>
      </c>
      <c r="B261" s="56">
        <v>44874</v>
      </c>
      <c r="C261">
        <v>275</v>
      </c>
      <c r="D261" t="s">
        <v>3161</v>
      </c>
      <c r="E261">
        <v>1</v>
      </c>
      <c r="F261">
        <v>210992.80000000002</v>
      </c>
      <c r="G261" t="s">
        <v>46</v>
      </c>
      <c r="H261">
        <v>45509.85721064666</v>
      </c>
      <c r="I261">
        <v>44144.561494327259</v>
      </c>
      <c r="J261">
        <v>44248.561494327259</v>
      </c>
      <c r="K261">
        <v>7448.5614943272594</v>
      </c>
      <c r="L261">
        <v>822198747</v>
      </c>
      <c r="M261" t="s">
        <v>137</v>
      </c>
      <c r="N261" t="s">
        <v>43</v>
      </c>
      <c r="O261" t="s">
        <v>44</v>
      </c>
      <c r="P261" t="s">
        <v>45</v>
      </c>
      <c r="Q261">
        <v>104</v>
      </c>
      <c r="R261" t="s">
        <v>46</v>
      </c>
      <c r="S261">
        <v>0.97</v>
      </c>
      <c r="T261" t="s">
        <v>17</v>
      </c>
      <c r="U261" t="s">
        <v>1055</v>
      </c>
      <c r="V261" t="s">
        <v>1054</v>
      </c>
      <c r="W261">
        <v>36800</v>
      </c>
      <c r="X261">
        <f>Final[[#This Row],[Variable Kosten]]*Final[[#This Row],[Menge ]]</f>
        <v>36800</v>
      </c>
    </row>
    <row r="262" spans="1:24" x14ac:dyDescent="0.25">
      <c r="A262" t="s">
        <v>3328</v>
      </c>
      <c r="B262" s="56">
        <v>44866</v>
      </c>
      <c r="C262">
        <v>276</v>
      </c>
      <c r="D262" t="s">
        <v>3163</v>
      </c>
      <c r="E262">
        <v>1</v>
      </c>
      <c r="F262">
        <v>91736</v>
      </c>
      <c r="G262" t="s">
        <v>46</v>
      </c>
      <c r="H262">
        <v>19158.3651817973</v>
      </c>
      <c r="I262">
        <v>19158.3651817973</v>
      </c>
      <c r="J262">
        <v>19262.3651817973</v>
      </c>
      <c r="K262">
        <v>3262.3651817973005</v>
      </c>
      <c r="L262">
        <v>214607296</v>
      </c>
      <c r="M262" t="s">
        <v>879</v>
      </c>
      <c r="N262" t="s">
        <v>43</v>
      </c>
      <c r="O262" t="s">
        <v>44</v>
      </c>
      <c r="P262" t="s">
        <v>45</v>
      </c>
      <c r="Q262">
        <v>104</v>
      </c>
      <c r="R262" t="s">
        <v>46</v>
      </c>
      <c r="S262">
        <v>1</v>
      </c>
      <c r="T262" t="s">
        <v>637</v>
      </c>
      <c r="U262" t="s">
        <v>1056</v>
      </c>
      <c r="V262" t="s">
        <v>1057</v>
      </c>
      <c r="W262">
        <v>16000</v>
      </c>
      <c r="X262">
        <f>Final[[#This Row],[Variable Kosten]]*Final[[#This Row],[Menge ]]</f>
        <v>16000</v>
      </c>
    </row>
    <row r="263" spans="1:24" x14ac:dyDescent="0.25">
      <c r="A263" t="s">
        <v>3329</v>
      </c>
      <c r="B263" s="56">
        <v>44902</v>
      </c>
      <c r="C263">
        <v>277</v>
      </c>
      <c r="D263" t="s">
        <v>3163</v>
      </c>
      <c r="E263">
        <v>1</v>
      </c>
      <c r="F263">
        <v>144582</v>
      </c>
      <c r="G263" t="s">
        <v>60</v>
      </c>
      <c r="H263">
        <v>20902.112156828731</v>
      </c>
      <c r="I263">
        <v>22992.323372511604</v>
      </c>
      <c r="J263">
        <v>25038.323372511604</v>
      </c>
      <c r="K263">
        <v>9038.3233725116042</v>
      </c>
      <c r="L263">
        <v>290780882</v>
      </c>
      <c r="M263" t="s">
        <v>947</v>
      </c>
      <c r="N263" t="s">
        <v>59</v>
      </c>
      <c r="O263" t="s">
        <v>1604</v>
      </c>
      <c r="P263" t="s">
        <v>1605</v>
      </c>
      <c r="Q263">
        <v>2046</v>
      </c>
      <c r="R263" t="s">
        <v>60</v>
      </c>
      <c r="S263">
        <v>1.1000000000000001</v>
      </c>
      <c r="T263" t="s">
        <v>637</v>
      </c>
      <c r="U263" t="s">
        <v>1056</v>
      </c>
      <c r="V263" t="s">
        <v>1057</v>
      </c>
      <c r="W263">
        <v>16000</v>
      </c>
      <c r="X263">
        <f>Final[[#This Row],[Variable Kosten]]*Final[[#This Row],[Menge ]]</f>
        <v>16000</v>
      </c>
    </row>
    <row r="264" spans="1:24" x14ac:dyDescent="0.25">
      <c r="A264" t="s">
        <v>3330</v>
      </c>
      <c r="B264" s="56">
        <v>44654</v>
      </c>
      <c r="C264">
        <v>278</v>
      </c>
      <c r="D264" t="s">
        <v>3165</v>
      </c>
      <c r="E264">
        <v>1</v>
      </c>
      <c r="F264">
        <v>25000</v>
      </c>
      <c r="G264" t="s">
        <v>23</v>
      </c>
      <c r="H264">
        <v>25000</v>
      </c>
      <c r="I264">
        <v>24735</v>
      </c>
      <c r="J264">
        <v>24947</v>
      </c>
      <c r="K264">
        <v>4947</v>
      </c>
      <c r="L264">
        <v>388175744</v>
      </c>
      <c r="M264" t="s">
        <v>325</v>
      </c>
      <c r="N264" t="s">
        <v>1566</v>
      </c>
      <c r="O264" t="s">
        <v>1596</v>
      </c>
      <c r="P264" t="s">
        <v>1597</v>
      </c>
      <c r="Q264">
        <v>212</v>
      </c>
      <c r="R264" t="s">
        <v>23</v>
      </c>
      <c r="S264">
        <v>0.98939999999999995</v>
      </c>
      <c r="T264" t="s">
        <v>17</v>
      </c>
      <c r="U264" t="s">
        <v>1058</v>
      </c>
      <c r="V264" t="s">
        <v>1057</v>
      </c>
      <c r="W264">
        <v>20000</v>
      </c>
      <c r="X264">
        <f>Final[[#This Row],[Variable Kosten]]*Final[[#This Row],[Menge ]]</f>
        <v>20000</v>
      </c>
    </row>
    <row r="265" spans="1:24" x14ac:dyDescent="0.25">
      <c r="A265" t="s">
        <v>1148</v>
      </c>
      <c r="B265" s="56">
        <v>44777</v>
      </c>
      <c r="C265">
        <v>278</v>
      </c>
      <c r="D265" t="s">
        <v>1592</v>
      </c>
      <c r="E265">
        <v>1</v>
      </c>
      <c r="F265">
        <v>37000</v>
      </c>
      <c r="G265" t="s">
        <v>23</v>
      </c>
      <c r="H265">
        <v>37000</v>
      </c>
      <c r="I265">
        <v>36607.799999999996</v>
      </c>
      <c r="J265">
        <v>36819.799999999996</v>
      </c>
      <c r="K265">
        <v>7219.7999999999956</v>
      </c>
      <c r="L265">
        <v>388175744</v>
      </c>
      <c r="M265" t="s">
        <v>325</v>
      </c>
      <c r="N265" t="s">
        <v>1566</v>
      </c>
      <c r="O265" t="s">
        <v>1596</v>
      </c>
      <c r="P265" t="s">
        <v>1597</v>
      </c>
      <c r="Q265">
        <v>212</v>
      </c>
      <c r="R265" t="s">
        <v>23</v>
      </c>
      <c r="S265">
        <v>0.98939999999999995</v>
      </c>
      <c r="T265" t="s">
        <v>17</v>
      </c>
      <c r="U265" t="s">
        <v>1578</v>
      </c>
      <c r="V265" t="s">
        <v>1054</v>
      </c>
      <c r="W265">
        <v>29600</v>
      </c>
      <c r="X265">
        <f>Final[[#This Row],[Variable Kosten]]*Final[[#This Row],[Menge ]]</f>
        <v>29600</v>
      </c>
    </row>
    <row r="266" spans="1:24" x14ac:dyDescent="0.25">
      <c r="A266" t="s">
        <v>3331</v>
      </c>
      <c r="B266" s="56">
        <v>44704</v>
      </c>
      <c r="C266">
        <v>279</v>
      </c>
      <c r="D266" t="s">
        <v>3167</v>
      </c>
      <c r="E266">
        <v>1</v>
      </c>
      <c r="F266">
        <v>535132</v>
      </c>
      <c r="G266" t="s">
        <v>37</v>
      </c>
      <c r="H266">
        <v>51750.074946570348</v>
      </c>
      <c r="I266">
        <v>51201.524152136699</v>
      </c>
      <c r="J266">
        <v>51742.524152136699</v>
      </c>
      <c r="K266">
        <v>10142.524152136699</v>
      </c>
      <c r="L266">
        <v>320890907</v>
      </c>
      <c r="M266" t="s">
        <v>247</v>
      </c>
      <c r="N266" t="s">
        <v>35</v>
      </c>
      <c r="O266" t="s">
        <v>36</v>
      </c>
      <c r="P266" t="s">
        <v>26</v>
      </c>
      <c r="Q266">
        <v>541</v>
      </c>
      <c r="R266" t="s">
        <v>37</v>
      </c>
      <c r="S266">
        <v>0.98939999999999995</v>
      </c>
      <c r="T266" t="s">
        <v>17</v>
      </c>
      <c r="U266" t="s">
        <v>1039</v>
      </c>
      <c r="V266" t="s">
        <v>1040</v>
      </c>
      <c r="W266">
        <v>41600</v>
      </c>
      <c r="X266">
        <f>Final[[#This Row],[Variable Kosten]]*Final[[#This Row],[Menge ]]</f>
        <v>41600</v>
      </c>
    </row>
    <row r="267" spans="1:24" x14ac:dyDescent="0.25">
      <c r="A267" t="s">
        <v>3332</v>
      </c>
      <c r="B267" s="56">
        <v>44864</v>
      </c>
      <c r="C267">
        <v>280</v>
      </c>
      <c r="D267" t="s">
        <v>3141</v>
      </c>
      <c r="E267">
        <v>1</v>
      </c>
      <c r="F267">
        <v>40000</v>
      </c>
      <c r="G267" t="s">
        <v>23</v>
      </c>
      <c r="H267">
        <v>40000</v>
      </c>
      <c r="I267">
        <v>39576</v>
      </c>
      <c r="J267">
        <v>39790</v>
      </c>
      <c r="K267">
        <v>7790</v>
      </c>
      <c r="L267">
        <v>465452265</v>
      </c>
      <c r="M267" t="s">
        <v>201</v>
      </c>
      <c r="N267" t="s">
        <v>1566</v>
      </c>
      <c r="O267" t="s">
        <v>1596</v>
      </c>
      <c r="P267" t="s">
        <v>1597</v>
      </c>
      <c r="Q267">
        <v>214</v>
      </c>
      <c r="R267" t="s">
        <v>23</v>
      </c>
      <c r="S267">
        <v>0.98939999999999995</v>
      </c>
      <c r="T267" t="s">
        <v>17</v>
      </c>
      <c r="U267" t="s">
        <v>1041</v>
      </c>
      <c r="V267" t="s">
        <v>1040</v>
      </c>
      <c r="W267">
        <v>32000</v>
      </c>
      <c r="X267">
        <f>Final[[#This Row],[Variable Kosten]]*Final[[#This Row],[Menge ]]</f>
        <v>32000</v>
      </c>
    </row>
    <row r="268" spans="1:24" x14ac:dyDescent="0.25">
      <c r="A268" t="s">
        <v>1149</v>
      </c>
      <c r="B268" s="56">
        <v>44649</v>
      </c>
      <c r="C268">
        <v>280</v>
      </c>
      <c r="D268" t="s">
        <v>1593</v>
      </c>
      <c r="E268">
        <v>1</v>
      </c>
      <c r="F268">
        <v>42000</v>
      </c>
      <c r="G268" t="s">
        <v>23</v>
      </c>
      <c r="H268">
        <v>42000</v>
      </c>
      <c r="I268">
        <v>41554.799999999996</v>
      </c>
      <c r="J268">
        <v>41768.799999999996</v>
      </c>
      <c r="K268">
        <v>8168.7999999999956</v>
      </c>
      <c r="L268">
        <v>465452265</v>
      </c>
      <c r="M268" t="s">
        <v>201</v>
      </c>
      <c r="N268" t="s">
        <v>1566</v>
      </c>
      <c r="O268" t="s">
        <v>1596</v>
      </c>
      <c r="P268" t="s">
        <v>1597</v>
      </c>
      <c r="Q268">
        <v>214</v>
      </c>
      <c r="R268" t="s">
        <v>23</v>
      </c>
      <c r="S268">
        <v>0.98939999999999995</v>
      </c>
      <c r="T268" t="s">
        <v>17</v>
      </c>
      <c r="U268" t="s">
        <v>1579</v>
      </c>
      <c r="V268" t="s">
        <v>1054</v>
      </c>
      <c r="W268">
        <v>33600</v>
      </c>
      <c r="X268">
        <f>Final[[#This Row],[Variable Kosten]]*Final[[#This Row],[Menge ]]</f>
        <v>33600</v>
      </c>
    </row>
    <row r="269" spans="1:24" x14ac:dyDescent="0.25">
      <c r="A269" t="s">
        <v>3333</v>
      </c>
      <c r="B269" s="56">
        <v>44722</v>
      </c>
      <c r="C269">
        <v>281</v>
      </c>
      <c r="D269" t="s">
        <v>3143</v>
      </c>
      <c r="E269">
        <v>1</v>
      </c>
      <c r="F269">
        <v>1616940</v>
      </c>
      <c r="G269" t="s">
        <v>27</v>
      </c>
      <c r="H269">
        <v>65731.940322777344</v>
      </c>
      <c r="I269">
        <v>65035.181755355901</v>
      </c>
      <c r="J269">
        <v>65237.181755355901</v>
      </c>
      <c r="K269">
        <v>13237.181755355901</v>
      </c>
      <c r="L269">
        <v>778790000</v>
      </c>
      <c r="M269" t="s">
        <v>66</v>
      </c>
      <c r="N269" t="s">
        <v>25</v>
      </c>
      <c r="O269" t="s">
        <v>1602</v>
      </c>
      <c r="P269" t="s">
        <v>1603</v>
      </c>
      <c r="Q269">
        <v>202</v>
      </c>
      <c r="R269" t="s">
        <v>27</v>
      </c>
      <c r="S269">
        <v>0.98939999999999995</v>
      </c>
      <c r="T269" t="s">
        <v>17</v>
      </c>
      <c r="U269" t="s">
        <v>1042</v>
      </c>
      <c r="V269" t="s">
        <v>1043</v>
      </c>
      <c r="W269">
        <v>52000</v>
      </c>
      <c r="X269">
        <f>Final[[#This Row],[Variable Kosten]]*Final[[#This Row],[Menge ]]</f>
        <v>52000</v>
      </c>
    </row>
    <row r="270" spans="1:24" x14ac:dyDescent="0.25">
      <c r="A270" t="s">
        <v>1150</v>
      </c>
      <c r="B270" s="56">
        <v>44671</v>
      </c>
      <c r="C270">
        <v>282</v>
      </c>
      <c r="D270" t="s">
        <v>1594</v>
      </c>
      <c r="E270">
        <v>2</v>
      </c>
      <c r="F270">
        <v>42000</v>
      </c>
      <c r="G270" t="s">
        <v>23</v>
      </c>
      <c r="H270">
        <v>42000</v>
      </c>
      <c r="I270">
        <v>40740</v>
      </c>
      <c r="J270">
        <v>40946</v>
      </c>
      <c r="K270">
        <v>7346</v>
      </c>
      <c r="L270">
        <v>402110119</v>
      </c>
      <c r="M270" t="s">
        <v>278</v>
      </c>
      <c r="N270" t="s">
        <v>20</v>
      </c>
      <c r="O270" t="s">
        <v>21</v>
      </c>
      <c r="P270" t="s">
        <v>22</v>
      </c>
      <c r="Q270">
        <v>103</v>
      </c>
      <c r="R270" t="s">
        <v>23</v>
      </c>
      <c r="S270">
        <v>0.97</v>
      </c>
      <c r="T270" t="s">
        <v>17</v>
      </c>
      <c r="U270" t="s">
        <v>1580</v>
      </c>
      <c r="V270" t="s">
        <v>1057</v>
      </c>
      <c r="W270">
        <v>16800</v>
      </c>
      <c r="X270">
        <f>Final[[#This Row],[Variable Kosten]]*Final[[#This Row],[Menge ]]</f>
        <v>33600</v>
      </c>
    </row>
    <row r="271" spans="1:24" x14ac:dyDescent="0.25">
      <c r="A271" t="s">
        <v>1550</v>
      </c>
      <c r="B271" s="56">
        <v>44781</v>
      </c>
      <c r="C271">
        <v>282</v>
      </c>
      <c r="D271" t="s">
        <v>1588</v>
      </c>
      <c r="E271">
        <v>1</v>
      </c>
      <c r="F271">
        <v>33000</v>
      </c>
      <c r="G271" t="s">
        <v>23</v>
      </c>
      <c r="H271">
        <v>33000</v>
      </c>
      <c r="I271">
        <v>32010</v>
      </c>
      <c r="J271">
        <v>32113</v>
      </c>
      <c r="K271">
        <v>5713</v>
      </c>
      <c r="L271">
        <v>402110119</v>
      </c>
      <c r="M271" t="s">
        <v>278</v>
      </c>
      <c r="N271" t="s">
        <v>20</v>
      </c>
      <c r="O271" t="s">
        <v>21</v>
      </c>
      <c r="P271" t="s">
        <v>22</v>
      </c>
      <c r="Q271">
        <v>103</v>
      </c>
      <c r="R271" t="s">
        <v>23</v>
      </c>
      <c r="S271">
        <v>0.97</v>
      </c>
      <c r="T271" t="s">
        <v>17</v>
      </c>
      <c r="U271" t="s">
        <v>1574</v>
      </c>
      <c r="V271" t="s">
        <v>1048</v>
      </c>
      <c r="W271">
        <v>26400</v>
      </c>
      <c r="X271">
        <f>Final[[#This Row],[Variable Kosten]]*Final[[#This Row],[Menge ]]</f>
        <v>26400</v>
      </c>
    </row>
    <row r="272" spans="1:24" x14ac:dyDescent="0.25">
      <c r="A272" t="s">
        <v>3334</v>
      </c>
      <c r="B272" s="56">
        <v>44569</v>
      </c>
      <c r="C272">
        <v>282</v>
      </c>
      <c r="D272" t="s">
        <v>3145</v>
      </c>
      <c r="E272">
        <v>1</v>
      </c>
      <c r="F272">
        <v>68000</v>
      </c>
      <c r="G272" t="s">
        <v>23</v>
      </c>
      <c r="H272">
        <v>68000</v>
      </c>
      <c r="I272">
        <v>65960</v>
      </c>
      <c r="J272">
        <v>66063</v>
      </c>
      <c r="K272">
        <v>11663</v>
      </c>
      <c r="L272">
        <v>402110119</v>
      </c>
      <c r="M272" t="s">
        <v>278</v>
      </c>
      <c r="N272" t="s">
        <v>20</v>
      </c>
      <c r="O272" t="s">
        <v>21</v>
      </c>
      <c r="P272" t="s">
        <v>22</v>
      </c>
      <c r="Q272">
        <v>103</v>
      </c>
      <c r="R272" t="s">
        <v>23</v>
      </c>
      <c r="S272">
        <v>0.97</v>
      </c>
      <c r="T272" t="s">
        <v>17</v>
      </c>
      <c r="U272" t="s">
        <v>1044</v>
      </c>
      <c r="V272" t="s">
        <v>1043</v>
      </c>
      <c r="W272">
        <v>54400</v>
      </c>
      <c r="X272">
        <f>Final[[#This Row],[Variable Kosten]]*Final[[#This Row],[Menge ]]</f>
        <v>54400</v>
      </c>
    </row>
    <row r="273" spans="1:24" x14ac:dyDescent="0.25">
      <c r="A273" t="s">
        <v>3335</v>
      </c>
      <c r="B273" s="56">
        <v>44605</v>
      </c>
      <c r="C273">
        <v>283</v>
      </c>
      <c r="D273" t="s">
        <v>3147</v>
      </c>
      <c r="E273">
        <v>1</v>
      </c>
      <c r="F273">
        <v>30000</v>
      </c>
      <c r="G273" t="s">
        <v>23</v>
      </c>
      <c r="H273">
        <v>30000</v>
      </c>
      <c r="I273">
        <v>29100</v>
      </c>
      <c r="J273">
        <v>29355</v>
      </c>
      <c r="K273">
        <v>5355</v>
      </c>
      <c r="L273">
        <v>245226312</v>
      </c>
      <c r="M273" t="s">
        <v>140</v>
      </c>
      <c r="N273" t="s">
        <v>31</v>
      </c>
      <c r="O273" t="s">
        <v>32</v>
      </c>
      <c r="P273" t="s">
        <v>33</v>
      </c>
      <c r="Q273">
        <v>255</v>
      </c>
      <c r="R273" t="s">
        <v>23</v>
      </c>
      <c r="S273">
        <v>0.97</v>
      </c>
      <c r="T273" t="s">
        <v>17</v>
      </c>
      <c r="U273" t="s">
        <v>724</v>
      </c>
      <c r="V273" t="s">
        <v>1045</v>
      </c>
      <c r="W273">
        <v>24000</v>
      </c>
      <c r="X273">
        <f>Final[[#This Row],[Variable Kosten]]*Final[[#This Row],[Menge ]]</f>
        <v>24000</v>
      </c>
    </row>
    <row r="274" spans="1:24" x14ac:dyDescent="0.25">
      <c r="A274" t="s">
        <v>1151</v>
      </c>
      <c r="B274" s="56">
        <v>44810</v>
      </c>
      <c r="C274">
        <v>283</v>
      </c>
      <c r="D274" t="s">
        <v>1595</v>
      </c>
      <c r="E274">
        <v>1</v>
      </c>
      <c r="F274">
        <v>27000</v>
      </c>
      <c r="G274" t="s">
        <v>23</v>
      </c>
      <c r="H274">
        <v>27000</v>
      </c>
      <c r="I274">
        <v>26190</v>
      </c>
      <c r="J274">
        <v>26445</v>
      </c>
      <c r="K274">
        <v>4845</v>
      </c>
      <c r="L274">
        <v>245226312</v>
      </c>
      <c r="M274" t="s">
        <v>140</v>
      </c>
      <c r="N274" t="s">
        <v>31</v>
      </c>
      <c r="O274" t="s">
        <v>32</v>
      </c>
      <c r="P274" t="s">
        <v>33</v>
      </c>
      <c r="Q274">
        <v>255</v>
      </c>
      <c r="R274" t="s">
        <v>23</v>
      </c>
      <c r="S274">
        <v>0.97</v>
      </c>
      <c r="T274" t="s">
        <v>17</v>
      </c>
      <c r="U274" t="s">
        <v>1581</v>
      </c>
      <c r="V274" t="s">
        <v>1057</v>
      </c>
      <c r="W274">
        <v>21600</v>
      </c>
      <c r="X274">
        <f>Final[[#This Row],[Variable Kosten]]*Final[[#This Row],[Menge ]]</f>
        <v>21600</v>
      </c>
    </row>
    <row r="275" spans="1:24" x14ac:dyDescent="0.25">
      <c r="A275" t="s">
        <v>3336</v>
      </c>
      <c r="B275" s="56">
        <v>44810</v>
      </c>
      <c r="C275">
        <v>284</v>
      </c>
      <c r="D275" t="s">
        <v>3149</v>
      </c>
      <c r="E275">
        <v>1</v>
      </c>
      <c r="F275">
        <v>128430.40000000001</v>
      </c>
      <c r="G275" t="s">
        <v>46</v>
      </c>
      <c r="H275">
        <v>27764.532935555701</v>
      </c>
      <c r="I275">
        <v>26931.59694748903</v>
      </c>
      <c r="J275">
        <v>27041.59694748903</v>
      </c>
      <c r="K275">
        <v>4641.5969474890298</v>
      </c>
      <c r="L275">
        <v>231731496</v>
      </c>
      <c r="M275" t="s">
        <v>443</v>
      </c>
      <c r="N275" t="s">
        <v>43</v>
      </c>
      <c r="O275" t="s">
        <v>44</v>
      </c>
      <c r="P275" t="s">
        <v>45</v>
      </c>
      <c r="Q275">
        <v>110</v>
      </c>
      <c r="R275" t="s">
        <v>46</v>
      </c>
      <c r="S275">
        <v>0.97</v>
      </c>
      <c r="T275" t="s">
        <v>17</v>
      </c>
      <c r="U275" t="s">
        <v>1046</v>
      </c>
      <c r="V275" t="s">
        <v>1045</v>
      </c>
      <c r="W275">
        <v>22400</v>
      </c>
      <c r="X275">
        <f>Final[[#This Row],[Variable Kosten]]*Final[[#This Row],[Menge ]]</f>
        <v>22400</v>
      </c>
    </row>
    <row r="276" spans="1:24" x14ac:dyDescent="0.25">
      <c r="A276" t="s">
        <v>3337</v>
      </c>
      <c r="B276" s="56">
        <v>44766</v>
      </c>
      <c r="C276">
        <v>285</v>
      </c>
      <c r="D276" t="s">
        <v>3151</v>
      </c>
      <c r="E276">
        <v>1</v>
      </c>
      <c r="F276">
        <v>36000</v>
      </c>
      <c r="G276" t="s">
        <v>23</v>
      </c>
      <c r="H276">
        <v>36000</v>
      </c>
      <c r="I276">
        <v>35618.400000000001</v>
      </c>
      <c r="J276">
        <v>35835.4</v>
      </c>
      <c r="K276">
        <v>7035.4000000000015</v>
      </c>
      <c r="L276">
        <v>742425512</v>
      </c>
      <c r="M276" t="s">
        <v>271</v>
      </c>
      <c r="N276" t="s">
        <v>1566</v>
      </c>
      <c r="O276" t="s">
        <v>1596</v>
      </c>
      <c r="P276" t="s">
        <v>1597</v>
      </c>
      <c r="Q276">
        <v>217</v>
      </c>
      <c r="R276" t="s">
        <v>23</v>
      </c>
      <c r="S276">
        <v>0.98939999999999995</v>
      </c>
      <c r="T276" t="s">
        <v>17</v>
      </c>
      <c r="U276" t="s">
        <v>1047</v>
      </c>
      <c r="V276" t="s">
        <v>1048</v>
      </c>
      <c r="W276">
        <v>28800</v>
      </c>
      <c r="X276">
        <f>Final[[#This Row],[Variable Kosten]]*Final[[#This Row],[Menge ]]</f>
        <v>28800</v>
      </c>
    </row>
    <row r="277" spans="1:24" x14ac:dyDescent="0.25">
      <c r="A277" t="s">
        <v>1152</v>
      </c>
      <c r="B277" s="56">
        <v>44641</v>
      </c>
      <c r="C277">
        <v>285</v>
      </c>
      <c r="D277" t="s">
        <v>1582</v>
      </c>
      <c r="E277">
        <v>1</v>
      </c>
      <c r="F277">
        <v>49000</v>
      </c>
      <c r="G277" t="s">
        <v>23</v>
      </c>
      <c r="H277">
        <v>49000</v>
      </c>
      <c r="I277">
        <v>48480.6</v>
      </c>
      <c r="J277">
        <v>48697.599999999999</v>
      </c>
      <c r="K277">
        <v>9497.5999999999985</v>
      </c>
      <c r="L277">
        <v>742425512</v>
      </c>
      <c r="M277" t="s">
        <v>271</v>
      </c>
      <c r="N277" t="s">
        <v>1566</v>
      </c>
      <c r="O277" t="s">
        <v>1596</v>
      </c>
      <c r="P277" t="s">
        <v>1597</v>
      </c>
      <c r="Q277">
        <v>217</v>
      </c>
      <c r="R277" t="s">
        <v>23</v>
      </c>
      <c r="S277">
        <v>0.98939999999999995</v>
      </c>
      <c r="T277" t="s">
        <v>17</v>
      </c>
      <c r="U277" t="s">
        <v>1568</v>
      </c>
      <c r="V277" t="s">
        <v>1040</v>
      </c>
      <c r="W277">
        <v>39200</v>
      </c>
      <c r="X277">
        <f>Final[[#This Row],[Variable Kosten]]*Final[[#This Row],[Menge ]]</f>
        <v>39200</v>
      </c>
    </row>
    <row r="278" spans="1:24" x14ac:dyDescent="0.25">
      <c r="A278" t="s">
        <v>3338</v>
      </c>
      <c r="B278" s="56">
        <v>44869</v>
      </c>
      <c r="C278">
        <v>286</v>
      </c>
      <c r="D278" t="s">
        <v>3153</v>
      </c>
      <c r="E278">
        <v>1</v>
      </c>
      <c r="F278">
        <v>29000</v>
      </c>
      <c r="G278" t="s">
        <v>23</v>
      </c>
      <c r="H278">
        <v>29000</v>
      </c>
      <c r="I278">
        <v>28692.6</v>
      </c>
      <c r="J278">
        <v>28892.6</v>
      </c>
      <c r="K278">
        <v>5692.5999999999985</v>
      </c>
      <c r="L278">
        <v>957380738</v>
      </c>
      <c r="M278" t="s">
        <v>343</v>
      </c>
      <c r="N278" t="s">
        <v>1566</v>
      </c>
      <c r="O278" t="s">
        <v>1596</v>
      </c>
      <c r="P278" t="s">
        <v>1597</v>
      </c>
      <c r="Q278">
        <v>200</v>
      </c>
      <c r="R278" t="s">
        <v>23</v>
      </c>
      <c r="S278">
        <v>0.98939999999999995</v>
      </c>
      <c r="T278" t="s">
        <v>17</v>
      </c>
      <c r="U278" t="s">
        <v>1049</v>
      </c>
      <c r="V278" t="s">
        <v>1048</v>
      </c>
      <c r="W278">
        <v>23200</v>
      </c>
      <c r="X278">
        <f>Final[[#This Row],[Variable Kosten]]*Final[[#This Row],[Menge ]]</f>
        <v>23200</v>
      </c>
    </row>
    <row r="279" spans="1:24" x14ac:dyDescent="0.25">
      <c r="A279" t="s">
        <v>1153</v>
      </c>
      <c r="B279" s="56">
        <v>44650</v>
      </c>
      <c r="C279">
        <v>286</v>
      </c>
      <c r="D279" t="s">
        <v>1583</v>
      </c>
      <c r="E279">
        <v>1</v>
      </c>
      <c r="F279">
        <v>46000</v>
      </c>
      <c r="G279" t="s">
        <v>23</v>
      </c>
      <c r="H279">
        <v>46000</v>
      </c>
      <c r="I279">
        <v>45512.399999999994</v>
      </c>
      <c r="J279">
        <v>45712.399999999994</v>
      </c>
      <c r="K279">
        <v>8912.3999999999942</v>
      </c>
      <c r="L279">
        <v>957380738</v>
      </c>
      <c r="M279" t="s">
        <v>343</v>
      </c>
      <c r="N279" t="s">
        <v>1566</v>
      </c>
      <c r="O279" t="s">
        <v>1596</v>
      </c>
      <c r="P279" t="s">
        <v>1597</v>
      </c>
      <c r="Q279">
        <v>200</v>
      </c>
      <c r="R279" t="s">
        <v>23</v>
      </c>
      <c r="S279">
        <v>0.98939999999999995</v>
      </c>
      <c r="T279" t="s">
        <v>17</v>
      </c>
      <c r="U279" t="s">
        <v>1569</v>
      </c>
      <c r="V279" t="s">
        <v>1040</v>
      </c>
      <c r="W279">
        <v>36800</v>
      </c>
      <c r="X279">
        <f>Final[[#This Row],[Variable Kosten]]*Final[[#This Row],[Menge ]]</f>
        <v>36800</v>
      </c>
    </row>
    <row r="280" spans="1:24" x14ac:dyDescent="0.25">
      <c r="A280" t="s">
        <v>3339</v>
      </c>
      <c r="B280" s="56">
        <v>44633</v>
      </c>
      <c r="C280">
        <v>287</v>
      </c>
      <c r="D280" t="s">
        <v>3155</v>
      </c>
      <c r="E280">
        <v>1</v>
      </c>
      <c r="F280">
        <v>80000</v>
      </c>
      <c r="G280" t="s">
        <v>23</v>
      </c>
      <c r="H280">
        <v>80000</v>
      </c>
      <c r="I280">
        <v>77600</v>
      </c>
      <c r="J280">
        <v>77816</v>
      </c>
      <c r="K280">
        <v>13816</v>
      </c>
      <c r="L280">
        <v>299218365</v>
      </c>
      <c r="M280" t="s">
        <v>302</v>
      </c>
      <c r="N280" t="s">
        <v>39</v>
      </c>
      <c r="O280" t="s">
        <v>1598</v>
      </c>
      <c r="P280" t="s">
        <v>1599</v>
      </c>
      <c r="Q280">
        <v>216</v>
      </c>
      <c r="R280" t="s">
        <v>23</v>
      </c>
      <c r="S280">
        <v>0.97</v>
      </c>
      <c r="T280" t="s">
        <v>17</v>
      </c>
      <c r="U280" t="s">
        <v>1050</v>
      </c>
      <c r="V280" t="s">
        <v>1051</v>
      </c>
      <c r="W280">
        <v>64000</v>
      </c>
      <c r="X280">
        <f>Final[[#This Row],[Variable Kosten]]*Final[[#This Row],[Menge ]]</f>
        <v>64000</v>
      </c>
    </row>
    <row r="281" spans="1:24" x14ac:dyDescent="0.25">
      <c r="A281" t="s">
        <v>1154</v>
      </c>
      <c r="B281" s="56">
        <v>44643</v>
      </c>
      <c r="C281">
        <v>287</v>
      </c>
      <c r="D281" t="s">
        <v>1584</v>
      </c>
      <c r="E281">
        <v>1</v>
      </c>
      <c r="F281">
        <v>61000</v>
      </c>
      <c r="G281" t="s">
        <v>23</v>
      </c>
      <c r="H281">
        <v>61000</v>
      </c>
      <c r="I281">
        <v>59170</v>
      </c>
      <c r="J281">
        <v>59386</v>
      </c>
      <c r="K281">
        <v>10586</v>
      </c>
      <c r="L281">
        <v>299218365</v>
      </c>
      <c r="M281" t="s">
        <v>302</v>
      </c>
      <c r="N281" t="s">
        <v>39</v>
      </c>
      <c r="O281" t="s">
        <v>1598</v>
      </c>
      <c r="P281" t="s">
        <v>1599</v>
      </c>
      <c r="Q281">
        <v>216</v>
      </c>
      <c r="R281" t="s">
        <v>23</v>
      </c>
      <c r="S281">
        <v>0.97</v>
      </c>
      <c r="T281" t="s">
        <v>17</v>
      </c>
      <c r="U281" t="s">
        <v>1570</v>
      </c>
      <c r="V281" t="s">
        <v>1043</v>
      </c>
      <c r="W281">
        <v>48800</v>
      </c>
      <c r="X281">
        <f>Final[[#This Row],[Variable Kosten]]*Final[[#This Row],[Menge ]]</f>
        <v>48800</v>
      </c>
    </row>
    <row r="282" spans="1:24" x14ac:dyDescent="0.25">
      <c r="A282" t="s">
        <v>3340</v>
      </c>
      <c r="B282" s="56">
        <v>44777</v>
      </c>
      <c r="C282">
        <v>288</v>
      </c>
      <c r="D282" t="s">
        <v>3157</v>
      </c>
      <c r="E282">
        <v>1</v>
      </c>
      <c r="F282">
        <v>55732.6</v>
      </c>
      <c r="G282" t="s">
        <v>16</v>
      </c>
      <c r="H282">
        <v>49251.148815835986</v>
      </c>
      <c r="I282">
        <v>52550.975786496994</v>
      </c>
      <c r="J282">
        <v>53816.975786496994</v>
      </c>
      <c r="K282">
        <v>14616.975786496994</v>
      </c>
      <c r="L282">
        <v>424148534</v>
      </c>
      <c r="M282" t="s">
        <v>216</v>
      </c>
      <c r="N282" t="s">
        <v>13</v>
      </c>
      <c r="O282" t="s">
        <v>14</v>
      </c>
      <c r="P282" t="s">
        <v>15</v>
      </c>
      <c r="Q282">
        <v>1266</v>
      </c>
      <c r="R282" t="s">
        <v>16</v>
      </c>
      <c r="S282">
        <v>1.0669999999999999</v>
      </c>
      <c r="T282" t="s">
        <v>17</v>
      </c>
      <c r="U282" t="s">
        <v>1052</v>
      </c>
      <c r="V282" t="s">
        <v>1051</v>
      </c>
      <c r="W282">
        <v>39200</v>
      </c>
      <c r="X282">
        <f>Final[[#This Row],[Variable Kosten]]*Final[[#This Row],[Menge ]]</f>
        <v>39200</v>
      </c>
    </row>
    <row r="283" spans="1:24" x14ac:dyDescent="0.25">
      <c r="A283" t="s">
        <v>3341</v>
      </c>
      <c r="B283" s="56">
        <v>44633</v>
      </c>
      <c r="C283">
        <v>289</v>
      </c>
      <c r="D283" t="s">
        <v>3159</v>
      </c>
      <c r="E283">
        <v>1</v>
      </c>
      <c r="F283">
        <v>39000</v>
      </c>
      <c r="G283" t="s">
        <v>23</v>
      </c>
      <c r="H283">
        <v>39000</v>
      </c>
      <c r="I283">
        <v>37830</v>
      </c>
      <c r="J283">
        <v>37939</v>
      </c>
      <c r="K283">
        <v>6739</v>
      </c>
      <c r="L283">
        <v>735890937</v>
      </c>
      <c r="M283" t="s">
        <v>40</v>
      </c>
      <c r="N283" t="s">
        <v>20</v>
      </c>
      <c r="O283" t="s">
        <v>21</v>
      </c>
      <c r="P283" t="s">
        <v>22</v>
      </c>
      <c r="Q283">
        <v>109</v>
      </c>
      <c r="R283" t="s">
        <v>23</v>
      </c>
      <c r="S283">
        <v>0.97</v>
      </c>
      <c r="T283" t="s">
        <v>17</v>
      </c>
      <c r="U283" t="s">
        <v>1053</v>
      </c>
      <c r="V283" t="s">
        <v>1054</v>
      </c>
      <c r="W283">
        <v>31200</v>
      </c>
      <c r="X283">
        <f>Final[[#This Row],[Variable Kosten]]*Final[[#This Row],[Menge ]]</f>
        <v>31200</v>
      </c>
    </row>
    <row r="284" spans="1:24" x14ac:dyDescent="0.25">
      <c r="A284" t="s">
        <v>1155</v>
      </c>
      <c r="B284" s="56">
        <v>44602</v>
      </c>
      <c r="C284">
        <v>289</v>
      </c>
      <c r="D284" t="s">
        <v>1585</v>
      </c>
      <c r="E284">
        <v>1</v>
      </c>
      <c r="F284">
        <v>79000</v>
      </c>
      <c r="G284" t="s">
        <v>23</v>
      </c>
      <c r="H284">
        <v>79000</v>
      </c>
      <c r="I284">
        <v>76630</v>
      </c>
      <c r="J284">
        <v>76739</v>
      </c>
      <c r="K284">
        <v>13539</v>
      </c>
      <c r="L284">
        <v>735890937</v>
      </c>
      <c r="M284" t="s">
        <v>40</v>
      </c>
      <c r="N284" t="s">
        <v>20</v>
      </c>
      <c r="O284" t="s">
        <v>21</v>
      </c>
      <c r="P284" t="s">
        <v>22</v>
      </c>
      <c r="Q284">
        <v>109</v>
      </c>
      <c r="R284" t="s">
        <v>23</v>
      </c>
      <c r="S284">
        <v>0.97</v>
      </c>
      <c r="T284" t="s">
        <v>17</v>
      </c>
      <c r="U284" t="s">
        <v>1571</v>
      </c>
      <c r="V284" t="s">
        <v>1043</v>
      </c>
      <c r="W284">
        <v>63200</v>
      </c>
      <c r="X284">
        <f>Final[[#This Row],[Variable Kosten]]*Final[[#This Row],[Menge ]]</f>
        <v>63200</v>
      </c>
    </row>
    <row r="285" spans="1:24" x14ac:dyDescent="0.25">
      <c r="A285" t="s">
        <v>3342</v>
      </c>
      <c r="B285" s="56">
        <v>44792</v>
      </c>
      <c r="C285">
        <v>290</v>
      </c>
      <c r="D285" t="s">
        <v>3161</v>
      </c>
      <c r="E285">
        <v>1</v>
      </c>
      <c r="F285">
        <v>473386</v>
      </c>
      <c r="G285" t="s">
        <v>37</v>
      </c>
      <c r="H285">
        <v>45865.847632519792</v>
      </c>
      <c r="I285">
        <v>46783.164585170191</v>
      </c>
      <c r="J285">
        <v>47332.164585170191</v>
      </c>
      <c r="K285">
        <v>10532.164585170191</v>
      </c>
      <c r="L285">
        <v>855266101</v>
      </c>
      <c r="M285" t="s">
        <v>668</v>
      </c>
      <c r="N285" t="s">
        <v>35</v>
      </c>
      <c r="O285" t="s">
        <v>36</v>
      </c>
      <c r="P285" t="s">
        <v>26</v>
      </c>
      <c r="Q285">
        <v>549</v>
      </c>
      <c r="R285" t="s">
        <v>37</v>
      </c>
      <c r="S285">
        <v>1.02</v>
      </c>
      <c r="T285" t="s">
        <v>637</v>
      </c>
      <c r="U285" t="s">
        <v>1055</v>
      </c>
      <c r="V285" t="s">
        <v>1054</v>
      </c>
      <c r="W285">
        <v>36800</v>
      </c>
      <c r="X285">
        <f>Final[[#This Row],[Variable Kosten]]*Final[[#This Row],[Menge ]]</f>
        <v>36800</v>
      </c>
    </row>
    <row r="286" spans="1:24" x14ac:dyDescent="0.25">
      <c r="A286" t="s">
        <v>3343</v>
      </c>
      <c r="B286" s="56">
        <v>44678</v>
      </c>
      <c r="C286">
        <v>291</v>
      </c>
      <c r="D286" t="s">
        <v>3163</v>
      </c>
      <c r="E286">
        <v>1</v>
      </c>
      <c r="F286">
        <v>20000</v>
      </c>
      <c r="G286" t="s">
        <v>23</v>
      </c>
      <c r="H286">
        <v>20000</v>
      </c>
      <c r="I286">
        <v>19400</v>
      </c>
      <c r="J286">
        <v>19613</v>
      </c>
      <c r="K286">
        <v>3613</v>
      </c>
      <c r="L286">
        <v>543949474</v>
      </c>
      <c r="M286" t="s">
        <v>240</v>
      </c>
      <c r="N286" t="s">
        <v>29</v>
      </c>
      <c r="O286" t="s">
        <v>1600</v>
      </c>
      <c r="P286" t="s">
        <v>1601</v>
      </c>
      <c r="Q286">
        <v>213</v>
      </c>
      <c r="R286" t="s">
        <v>23</v>
      </c>
      <c r="S286">
        <v>0.97</v>
      </c>
      <c r="T286" t="s">
        <v>17</v>
      </c>
      <c r="U286" t="s">
        <v>1056</v>
      </c>
      <c r="V286" t="s">
        <v>1057</v>
      </c>
      <c r="W286">
        <v>16000</v>
      </c>
      <c r="X286">
        <f>Final[[#This Row],[Variable Kosten]]*Final[[#This Row],[Menge ]]</f>
        <v>16000</v>
      </c>
    </row>
    <row r="287" spans="1:24" x14ac:dyDescent="0.25">
      <c r="A287" t="s">
        <v>1156</v>
      </c>
      <c r="B287" s="56">
        <v>44628</v>
      </c>
      <c r="C287">
        <v>291</v>
      </c>
      <c r="D287" t="s">
        <v>1586</v>
      </c>
      <c r="E287">
        <v>1</v>
      </c>
      <c r="F287">
        <v>32000</v>
      </c>
      <c r="G287" t="s">
        <v>23</v>
      </c>
      <c r="H287">
        <v>32000</v>
      </c>
      <c r="I287">
        <v>31040</v>
      </c>
      <c r="J287">
        <v>31253</v>
      </c>
      <c r="K287">
        <v>5653</v>
      </c>
      <c r="L287">
        <v>543949474</v>
      </c>
      <c r="M287" t="s">
        <v>240</v>
      </c>
      <c r="N287" t="s">
        <v>29</v>
      </c>
      <c r="O287" t="s">
        <v>1600</v>
      </c>
      <c r="P287" t="s">
        <v>1601</v>
      </c>
      <c r="Q287">
        <v>213</v>
      </c>
      <c r="R287" t="s">
        <v>23</v>
      </c>
      <c r="S287">
        <v>0.97</v>
      </c>
      <c r="T287" t="s">
        <v>17</v>
      </c>
      <c r="U287" t="s">
        <v>1572</v>
      </c>
      <c r="V287" t="s">
        <v>1045</v>
      </c>
      <c r="W287">
        <v>25600</v>
      </c>
      <c r="X287">
        <f>Final[[#This Row],[Variable Kosten]]*Final[[#This Row],[Menge ]]</f>
        <v>25600</v>
      </c>
    </row>
    <row r="288" spans="1:24" x14ac:dyDescent="0.25">
      <c r="A288" t="s">
        <v>3344</v>
      </c>
      <c r="B288" s="56">
        <v>44912</v>
      </c>
      <c r="C288">
        <v>292</v>
      </c>
      <c r="D288" t="s">
        <v>3163</v>
      </c>
      <c r="E288">
        <v>1</v>
      </c>
      <c r="F288">
        <v>144582</v>
      </c>
      <c r="G288" t="s">
        <v>60</v>
      </c>
      <c r="H288">
        <v>19898.431048720067</v>
      </c>
      <c r="I288">
        <v>21231.625928984311</v>
      </c>
      <c r="J288">
        <v>23335.625928984311</v>
      </c>
      <c r="K288">
        <v>7335.625928984311</v>
      </c>
      <c r="L288">
        <v>495958332</v>
      </c>
      <c r="M288" t="s">
        <v>422</v>
      </c>
      <c r="N288" t="s">
        <v>59</v>
      </c>
      <c r="O288" t="s">
        <v>1604</v>
      </c>
      <c r="P288" t="s">
        <v>1605</v>
      </c>
      <c r="Q288">
        <v>2104</v>
      </c>
      <c r="R288" t="s">
        <v>60</v>
      </c>
      <c r="S288">
        <v>1.0669999999999999</v>
      </c>
      <c r="T288" t="s">
        <v>17</v>
      </c>
      <c r="U288" t="s">
        <v>1056</v>
      </c>
      <c r="V288" t="s">
        <v>1057</v>
      </c>
      <c r="W288">
        <v>16000</v>
      </c>
      <c r="X288">
        <f>Final[[#This Row],[Variable Kosten]]*Final[[#This Row],[Menge ]]</f>
        <v>16000</v>
      </c>
    </row>
    <row r="289" spans="1:24" x14ac:dyDescent="0.25">
      <c r="A289" t="s">
        <v>3345</v>
      </c>
      <c r="B289" s="56">
        <v>44675</v>
      </c>
      <c r="C289">
        <v>293</v>
      </c>
      <c r="D289" t="s">
        <v>3165</v>
      </c>
      <c r="E289">
        <v>1</v>
      </c>
      <c r="F289">
        <v>25000</v>
      </c>
      <c r="G289" t="s">
        <v>23</v>
      </c>
      <c r="H289">
        <v>25000</v>
      </c>
      <c r="I289">
        <v>24250</v>
      </c>
      <c r="J289">
        <v>24466</v>
      </c>
      <c r="K289">
        <v>4466</v>
      </c>
      <c r="L289">
        <v>511262528</v>
      </c>
      <c r="M289" t="s">
        <v>94</v>
      </c>
      <c r="N289" t="s">
        <v>29</v>
      </c>
      <c r="O289" t="s">
        <v>1600</v>
      </c>
      <c r="P289" t="s">
        <v>1601</v>
      </c>
      <c r="Q289">
        <v>216</v>
      </c>
      <c r="R289" t="s">
        <v>23</v>
      </c>
      <c r="S289">
        <v>0.97</v>
      </c>
      <c r="T289" t="s">
        <v>17</v>
      </c>
      <c r="U289" t="s">
        <v>1058</v>
      </c>
      <c r="V289" t="s">
        <v>1057</v>
      </c>
      <c r="W289">
        <v>20000</v>
      </c>
      <c r="X289">
        <f>Final[[#This Row],[Variable Kosten]]*Final[[#This Row],[Menge ]]</f>
        <v>20000</v>
      </c>
    </row>
    <row r="290" spans="1:24" x14ac:dyDescent="0.25">
      <c r="A290" t="s">
        <v>1157</v>
      </c>
      <c r="B290" s="56">
        <v>44670</v>
      </c>
      <c r="C290">
        <v>293</v>
      </c>
      <c r="D290" t="s">
        <v>1587</v>
      </c>
      <c r="E290">
        <v>1</v>
      </c>
      <c r="F290">
        <v>27000</v>
      </c>
      <c r="G290" t="s">
        <v>23</v>
      </c>
      <c r="H290">
        <v>27000</v>
      </c>
      <c r="I290">
        <v>26190</v>
      </c>
      <c r="J290">
        <v>26406</v>
      </c>
      <c r="K290">
        <v>4806</v>
      </c>
      <c r="L290">
        <v>511262528</v>
      </c>
      <c r="M290" t="s">
        <v>94</v>
      </c>
      <c r="N290" t="s">
        <v>29</v>
      </c>
      <c r="O290" t="s">
        <v>1600</v>
      </c>
      <c r="P290" t="s">
        <v>1601</v>
      </c>
      <c r="Q290">
        <v>216</v>
      </c>
      <c r="R290" t="s">
        <v>23</v>
      </c>
      <c r="S290">
        <v>0.97</v>
      </c>
      <c r="T290" t="s">
        <v>17</v>
      </c>
      <c r="U290" t="s">
        <v>1573</v>
      </c>
      <c r="V290" t="s">
        <v>1045</v>
      </c>
      <c r="W290">
        <v>21600</v>
      </c>
      <c r="X290">
        <f>Final[[#This Row],[Variable Kosten]]*Final[[#This Row],[Menge ]]</f>
        <v>21600</v>
      </c>
    </row>
    <row r="291" spans="1:24" x14ac:dyDescent="0.25">
      <c r="A291" t="s">
        <v>3346</v>
      </c>
      <c r="B291" s="56">
        <v>44678</v>
      </c>
      <c r="C291">
        <v>294</v>
      </c>
      <c r="D291" t="s">
        <v>3167</v>
      </c>
      <c r="E291">
        <v>1</v>
      </c>
      <c r="F291">
        <v>52000</v>
      </c>
      <c r="G291" t="s">
        <v>23</v>
      </c>
      <c r="H291">
        <v>52000</v>
      </c>
      <c r="I291">
        <v>50440</v>
      </c>
      <c r="J291">
        <v>50643</v>
      </c>
      <c r="K291">
        <v>9043</v>
      </c>
      <c r="L291">
        <v>365746985</v>
      </c>
      <c r="M291" t="s">
        <v>283</v>
      </c>
      <c r="N291" t="s">
        <v>29</v>
      </c>
      <c r="O291" t="s">
        <v>1600</v>
      </c>
      <c r="P291" t="s">
        <v>1601</v>
      </c>
      <c r="Q291">
        <v>203</v>
      </c>
      <c r="R291" t="s">
        <v>23</v>
      </c>
      <c r="S291">
        <v>0.97</v>
      </c>
      <c r="T291" t="s">
        <v>17</v>
      </c>
      <c r="U291" t="s">
        <v>1039</v>
      </c>
      <c r="V291" t="s">
        <v>1040</v>
      </c>
      <c r="W291">
        <v>41600</v>
      </c>
      <c r="X291">
        <f>Final[[#This Row],[Variable Kosten]]*Final[[#This Row],[Menge ]]</f>
        <v>41600</v>
      </c>
    </row>
    <row r="292" spans="1:24" x14ac:dyDescent="0.25">
      <c r="A292" t="s">
        <v>1158</v>
      </c>
      <c r="B292" s="56">
        <v>44773</v>
      </c>
      <c r="C292">
        <v>294</v>
      </c>
      <c r="D292" t="s">
        <v>1588</v>
      </c>
      <c r="E292">
        <v>1</v>
      </c>
      <c r="F292">
        <v>33000</v>
      </c>
      <c r="G292" t="s">
        <v>23</v>
      </c>
      <c r="H292">
        <v>33000</v>
      </c>
      <c r="I292">
        <v>32010</v>
      </c>
      <c r="J292">
        <v>32213</v>
      </c>
      <c r="K292">
        <v>5813</v>
      </c>
      <c r="L292">
        <v>365746985</v>
      </c>
      <c r="M292" t="s">
        <v>283</v>
      </c>
      <c r="N292" t="s">
        <v>29</v>
      </c>
      <c r="O292" t="s">
        <v>1600</v>
      </c>
      <c r="P292" t="s">
        <v>1601</v>
      </c>
      <c r="Q292">
        <v>203</v>
      </c>
      <c r="R292" t="s">
        <v>23</v>
      </c>
      <c r="S292">
        <v>0.97</v>
      </c>
      <c r="T292" t="s">
        <v>17</v>
      </c>
      <c r="U292" t="s">
        <v>1574</v>
      </c>
      <c r="V292" t="s">
        <v>1048</v>
      </c>
      <c r="W292">
        <v>26400</v>
      </c>
      <c r="X292">
        <f>Final[[#This Row],[Variable Kosten]]*Final[[#This Row],[Menge ]]</f>
        <v>26400</v>
      </c>
    </row>
    <row r="293" spans="1:24" x14ac:dyDescent="0.25">
      <c r="A293" t="s">
        <v>3347</v>
      </c>
      <c r="B293" s="56">
        <v>44795</v>
      </c>
      <c r="C293">
        <v>295</v>
      </c>
      <c r="D293" t="s">
        <v>3141</v>
      </c>
      <c r="E293">
        <v>1</v>
      </c>
      <c r="F293">
        <v>40000</v>
      </c>
      <c r="G293" t="s">
        <v>23</v>
      </c>
      <c r="H293">
        <v>40000</v>
      </c>
      <c r="I293">
        <v>38800</v>
      </c>
      <c r="J293">
        <v>39005</v>
      </c>
      <c r="K293">
        <v>7005</v>
      </c>
      <c r="L293">
        <v>403690271</v>
      </c>
      <c r="M293" t="s">
        <v>373</v>
      </c>
      <c r="N293" t="s">
        <v>29</v>
      </c>
      <c r="O293" t="s">
        <v>1600</v>
      </c>
      <c r="P293" t="s">
        <v>1601</v>
      </c>
      <c r="Q293">
        <v>205</v>
      </c>
      <c r="R293" t="s">
        <v>23</v>
      </c>
      <c r="S293">
        <v>0.97</v>
      </c>
      <c r="T293" t="s">
        <v>17</v>
      </c>
      <c r="U293" t="s">
        <v>1041</v>
      </c>
      <c r="V293" t="s">
        <v>1040</v>
      </c>
      <c r="W293">
        <v>32000</v>
      </c>
      <c r="X293">
        <f>Final[[#This Row],[Variable Kosten]]*Final[[#This Row],[Menge ]]</f>
        <v>32000</v>
      </c>
    </row>
    <row r="294" spans="1:24" x14ac:dyDescent="0.25">
      <c r="A294" t="s">
        <v>1159</v>
      </c>
      <c r="B294" s="56">
        <v>44672</v>
      </c>
      <c r="C294">
        <v>295</v>
      </c>
      <c r="D294" t="s">
        <v>1589</v>
      </c>
      <c r="E294">
        <v>1</v>
      </c>
      <c r="F294">
        <v>27000</v>
      </c>
      <c r="G294" t="s">
        <v>23</v>
      </c>
      <c r="H294">
        <v>27000</v>
      </c>
      <c r="I294">
        <v>26190</v>
      </c>
      <c r="J294">
        <v>26395</v>
      </c>
      <c r="K294">
        <v>4795</v>
      </c>
      <c r="L294">
        <v>403690271</v>
      </c>
      <c r="M294" t="s">
        <v>373</v>
      </c>
      <c r="N294" t="s">
        <v>29</v>
      </c>
      <c r="O294" t="s">
        <v>1600</v>
      </c>
      <c r="P294" t="s">
        <v>1601</v>
      </c>
      <c r="Q294">
        <v>205</v>
      </c>
      <c r="R294" t="s">
        <v>23</v>
      </c>
      <c r="S294">
        <v>0.97</v>
      </c>
      <c r="T294" t="s">
        <v>17</v>
      </c>
      <c r="U294" t="s">
        <v>1575</v>
      </c>
      <c r="V294" t="s">
        <v>1048</v>
      </c>
      <c r="W294">
        <v>21600</v>
      </c>
      <c r="X294">
        <f>Final[[#This Row],[Variable Kosten]]*Final[[#This Row],[Menge ]]</f>
        <v>21600</v>
      </c>
    </row>
    <row r="295" spans="1:24" x14ac:dyDescent="0.25">
      <c r="A295" t="s">
        <v>3348</v>
      </c>
      <c r="B295" s="56">
        <v>44571</v>
      </c>
      <c r="C295">
        <v>296</v>
      </c>
      <c r="D295" t="s">
        <v>3143</v>
      </c>
      <c r="E295">
        <v>1</v>
      </c>
      <c r="F295">
        <v>65000</v>
      </c>
      <c r="G295" t="s">
        <v>23</v>
      </c>
      <c r="H295">
        <v>65000</v>
      </c>
      <c r="I295">
        <v>64311</v>
      </c>
      <c r="J295">
        <v>64516</v>
      </c>
      <c r="K295">
        <v>12516</v>
      </c>
      <c r="L295">
        <v>202495531</v>
      </c>
      <c r="M295" t="s">
        <v>210</v>
      </c>
      <c r="N295" t="s">
        <v>1566</v>
      </c>
      <c r="O295" t="s">
        <v>1596</v>
      </c>
      <c r="P295" t="s">
        <v>1597</v>
      </c>
      <c r="Q295">
        <v>205</v>
      </c>
      <c r="R295" t="s">
        <v>23</v>
      </c>
      <c r="S295">
        <v>0.98939999999999995</v>
      </c>
      <c r="T295" t="s">
        <v>17</v>
      </c>
      <c r="U295" t="s">
        <v>1042</v>
      </c>
      <c r="V295" t="s">
        <v>1043</v>
      </c>
      <c r="W295">
        <v>52000</v>
      </c>
      <c r="X295">
        <f>Final[[#This Row],[Variable Kosten]]*Final[[#This Row],[Menge ]]</f>
        <v>52000</v>
      </c>
    </row>
    <row r="296" spans="1:24" x14ac:dyDescent="0.25">
      <c r="A296" t="s">
        <v>1160</v>
      </c>
      <c r="B296" s="56">
        <v>44659</v>
      </c>
      <c r="C296">
        <v>296</v>
      </c>
      <c r="D296" t="s">
        <v>1590</v>
      </c>
      <c r="E296">
        <v>1</v>
      </c>
      <c r="F296">
        <v>81000</v>
      </c>
      <c r="G296" t="s">
        <v>23</v>
      </c>
      <c r="H296">
        <v>81000</v>
      </c>
      <c r="I296">
        <v>80141.399999999994</v>
      </c>
      <c r="J296">
        <v>80346.399999999994</v>
      </c>
      <c r="K296">
        <v>15546.399999999994</v>
      </c>
      <c r="L296">
        <v>202495531</v>
      </c>
      <c r="M296" t="s">
        <v>210</v>
      </c>
      <c r="N296" t="s">
        <v>1566</v>
      </c>
      <c r="O296" t="s">
        <v>1596</v>
      </c>
      <c r="P296" t="s">
        <v>1597</v>
      </c>
      <c r="Q296">
        <v>205</v>
      </c>
      <c r="R296" t="s">
        <v>23</v>
      </c>
      <c r="S296">
        <v>0.98939999999999995</v>
      </c>
      <c r="T296" t="s">
        <v>17</v>
      </c>
      <c r="U296" t="s">
        <v>1576</v>
      </c>
      <c r="V296" t="s">
        <v>1051</v>
      </c>
      <c r="W296">
        <v>64800</v>
      </c>
      <c r="X296">
        <f>Final[[#This Row],[Variable Kosten]]*Final[[#This Row],[Menge ]]</f>
        <v>64800</v>
      </c>
    </row>
    <row r="297" spans="1:24" x14ac:dyDescent="0.25">
      <c r="A297" t="s">
        <v>1161</v>
      </c>
      <c r="B297" s="56">
        <v>44617</v>
      </c>
      <c r="C297">
        <v>297</v>
      </c>
      <c r="D297" t="s">
        <v>1591</v>
      </c>
      <c r="E297">
        <v>1</v>
      </c>
      <c r="F297">
        <v>50000</v>
      </c>
      <c r="G297" t="s">
        <v>23</v>
      </c>
      <c r="H297">
        <v>50000</v>
      </c>
      <c r="I297">
        <v>48500</v>
      </c>
      <c r="J297">
        <v>48605</v>
      </c>
      <c r="K297">
        <v>8605</v>
      </c>
      <c r="L297">
        <v>222357481</v>
      </c>
      <c r="M297" t="s">
        <v>433</v>
      </c>
      <c r="N297" t="s">
        <v>20</v>
      </c>
      <c r="O297" t="s">
        <v>21</v>
      </c>
      <c r="P297" t="s">
        <v>22</v>
      </c>
      <c r="Q297">
        <v>105</v>
      </c>
      <c r="R297" t="s">
        <v>23</v>
      </c>
      <c r="S297">
        <v>0.97</v>
      </c>
      <c r="T297" t="s">
        <v>17</v>
      </c>
      <c r="U297" t="s">
        <v>1577</v>
      </c>
      <c r="V297" t="s">
        <v>1051</v>
      </c>
      <c r="W297">
        <v>40000</v>
      </c>
      <c r="X297">
        <f>Final[[#This Row],[Variable Kosten]]*Final[[#This Row],[Menge ]]</f>
        <v>40000</v>
      </c>
    </row>
    <row r="298" spans="1:24" x14ac:dyDescent="0.25">
      <c r="A298" t="s">
        <v>1352</v>
      </c>
      <c r="B298" s="56">
        <v>44799</v>
      </c>
      <c r="C298">
        <v>297</v>
      </c>
      <c r="D298" t="s">
        <v>1586</v>
      </c>
      <c r="E298">
        <v>1</v>
      </c>
      <c r="F298">
        <v>32000</v>
      </c>
      <c r="G298" t="s">
        <v>23</v>
      </c>
      <c r="H298">
        <v>32000</v>
      </c>
      <c r="I298">
        <v>31040</v>
      </c>
      <c r="J298">
        <v>31145</v>
      </c>
      <c r="K298">
        <v>5545</v>
      </c>
      <c r="L298">
        <v>222357481</v>
      </c>
      <c r="M298" t="s">
        <v>433</v>
      </c>
      <c r="N298" t="s">
        <v>20</v>
      </c>
      <c r="O298" t="s">
        <v>21</v>
      </c>
      <c r="P298" t="s">
        <v>22</v>
      </c>
      <c r="Q298">
        <v>105</v>
      </c>
      <c r="R298" t="s">
        <v>23</v>
      </c>
      <c r="S298">
        <v>0.97</v>
      </c>
      <c r="T298" t="s">
        <v>17</v>
      </c>
      <c r="U298" t="s">
        <v>1572</v>
      </c>
      <c r="V298" t="s">
        <v>1045</v>
      </c>
      <c r="W298">
        <v>25600</v>
      </c>
      <c r="X298">
        <f>Final[[#This Row],[Variable Kosten]]*Final[[#This Row],[Menge ]]</f>
        <v>25600</v>
      </c>
    </row>
    <row r="299" spans="1:24" x14ac:dyDescent="0.25">
      <c r="A299" t="s">
        <v>3349</v>
      </c>
      <c r="B299" s="56">
        <v>44878</v>
      </c>
      <c r="C299">
        <v>297</v>
      </c>
      <c r="D299" t="s">
        <v>3145</v>
      </c>
      <c r="E299">
        <v>1</v>
      </c>
      <c r="F299">
        <v>68000</v>
      </c>
      <c r="G299" t="s">
        <v>23</v>
      </c>
      <c r="H299">
        <v>68000</v>
      </c>
      <c r="I299">
        <v>65960</v>
      </c>
      <c r="J299">
        <v>66065</v>
      </c>
      <c r="K299">
        <v>11665</v>
      </c>
      <c r="L299">
        <v>222357481</v>
      </c>
      <c r="M299" t="s">
        <v>433</v>
      </c>
      <c r="N299" t="s">
        <v>20</v>
      </c>
      <c r="O299" t="s">
        <v>21</v>
      </c>
      <c r="P299" t="s">
        <v>22</v>
      </c>
      <c r="Q299">
        <v>105</v>
      </c>
      <c r="R299" t="s">
        <v>23</v>
      </c>
      <c r="S299">
        <v>0.97</v>
      </c>
      <c r="T299" t="s">
        <v>17</v>
      </c>
      <c r="U299" t="s">
        <v>1044</v>
      </c>
      <c r="V299" t="s">
        <v>1043</v>
      </c>
      <c r="W299">
        <v>54400</v>
      </c>
      <c r="X299">
        <f>Final[[#This Row],[Variable Kosten]]*Final[[#This Row],[Menge ]]</f>
        <v>54400</v>
      </c>
    </row>
    <row r="300" spans="1:24" x14ac:dyDescent="0.25">
      <c r="A300" t="s">
        <v>3350</v>
      </c>
      <c r="B300" s="56">
        <v>44809</v>
      </c>
      <c r="C300">
        <v>298</v>
      </c>
      <c r="D300" t="s">
        <v>3147</v>
      </c>
      <c r="E300">
        <v>1</v>
      </c>
      <c r="F300">
        <v>34122</v>
      </c>
      <c r="G300" t="s">
        <v>16</v>
      </c>
      <c r="H300">
        <v>32693.302673181948</v>
      </c>
      <c r="I300">
        <v>34883.753952285137</v>
      </c>
      <c r="J300">
        <v>36141.753952285137</v>
      </c>
      <c r="K300">
        <v>12141.753952285137</v>
      </c>
      <c r="L300">
        <v>213581451</v>
      </c>
      <c r="M300" t="s">
        <v>252</v>
      </c>
      <c r="N300" t="s">
        <v>13</v>
      </c>
      <c r="O300" t="s">
        <v>14</v>
      </c>
      <c r="P300" t="s">
        <v>15</v>
      </c>
      <c r="Q300">
        <v>1258</v>
      </c>
      <c r="R300" t="s">
        <v>16</v>
      </c>
      <c r="S300">
        <v>1.0669999999999999</v>
      </c>
      <c r="T300" t="s">
        <v>17</v>
      </c>
      <c r="U300" t="s">
        <v>724</v>
      </c>
      <c r="V300" t="s">
        <v>1045</v>
      </c>
      <c r="W300">
        <v>24000</v>
      </c>
      <c r="X300">
        <f>Final[[#This Row],[Variable Kosten]]*Final[[#This Row],[Menge ]]</f>
        <v>24000</v>
      </c>
    </row>
    <row r="301" spans="1:24" x14ac:dyDescent="0.25">
      <c r="A301" t="s">
        <v>3351</v>
      </c>
      <c r="B301" s="56">
        <v>44761</v>
      </c>
      <c r="C301">
        <v>299</v>
      </c>
      <c r="D301" t="s">
        <v>3149</v>
      </c>
      <c r="E301">
        <v>1</v>
      </c>
      <c r="F301">
        <v>28000</v>
      </c>
      <c r="G301" t="s">
        <v>23</v>
      </c>
      <c r="H301">
        <v>28000</v>
      </c>
      <c r="I301">
        <v>27160</v>
      </c>
      <c r="J301">
        <v>27360</v>
      </c>
      <c r="K301">
        <v>4960</v>
      </c>
      <c r="L301">
        <v>674599705</v>
      </c>
      <c r="M301" t="s">
        <v>169</v>
      </c>
      <c r="N301" t="s">
        <v>39</v>
      </c>
      <c r="O301" t="s">
        <v>1598</v>
      </c>
      <c r="P301" t="s">
        <v>1599</v>
      </c>
      <c r="Q301">
        <v>200</v>
      </c>
      <c r="R301" t="s">
        <v>23</v>
      </c>
      <c r="S301">
        <v>0.97</v>
      </c>
      <c r="T301" t="s">
        <v>17</v>
      </c>
      <c r="U301" t="s">
        <v>1046</v>
      </c>
      <c r="V301" t="s">
        <v>1045</v>
      </c>
      <c r="W301">
        <v>22400</v>
      </c>
      <c r="X301">
        <f>Final[[#This Row],[Variable Kosten]]*Final[[#This Row],[Menge ]]</f>
        <v>22400</v>
      </c>
    </row>
    <row r="302" spans="1:24" x14ac:dyDescent="0.25">
      <c r="A302" t="s">
        <v>1162</v>
      </c>
      <c r="B302" s="56">
        <v>44885</v>
      </c>
      <c r="C302">
        <v>299</v>
      </c>
      <c r="D302" t="s">
        <v>1592</v>
      </c>
      <c r="E302">
        <v>1</v>
      </c>
      <c r="F302">
        <v>37000</v>
      </c>
      <c r="G302" t="s">
        <v>23</v>
      </c>
      <c r="H302">
        <v>37000</v>
      </c>
      <c r="I302">
        <v>35890</v>
      </c>
      <c r="J302">
        <v>36090</v>
      </c>
      <c r="K302">
        <v>6490</v>
      </c>
      <c r="L302">
        <v>674599705</v>
      </c>
      <c r="M302" t="s">
        <v>169</v>
      </c>
      <c r="N302" t="s">
        <v>39</v>
      </c>
      <c r="O302" t="s">
        <v>1598</v>
      </c>
      <c r="P302" t="s">
        <v>1599</v>
      </c>
      <c r="Q302">
        <v>200</v>
      </c>
      <c r="R302" t="s">
        <v>23</v>
      </c>
      <c r="S302">
        <v>0.97</v>
      </c>
      <c r="T302" t="s">
        <v>17</v>
      </c>
      <c r="U302" t="s">
        <v>1578</v>
      </c>
      <c r="V302" t="s">
        <v>1054</v>
      </c>
      <c r="W302">
        <v>29600</v>
      </c>
      <c r="X302">
        <f>Final[[#This Row],[Variable Kosten]]*Final[[#This Row],[Menge ]]</f>
        <v>29600</v>
      </c>
    </row>
    <row r="303" spans="1:24" x14ac:dyDescent="0.25">
      <c r="A303" t="s">
        <v>3352</v>
      </c>
      <c r="B303" s="56">
        <v>44864</v>
      </c>
      <c r="C303">
        <v>300</v>
      </c>
      <c r="D303" t="s">
        <v>3151</v>
      </c>
      <c r="E303">
        <v>1</v>
      </c>
      <c r="F303">
        <v>36000</v>
      </c>
      <c r="G303" t="s">
        <v>23</v>
      </c>
      <c r="H303">
        <v>36000</v>
      </c>
      <c r="I303">
        <v>34920</v>
      </c>
      <c r="J303">
        <v>35026</v>
      </c>
      <c r="K303">
        <v>6226</v>
      </c>
      <c r="L303">
        <v>650092499</v>
      </c>
      <c r="M303" t="s">
        <v>442</v>
      </c>
      <c r="N303" t="s">
        <v>20</v>
      </c>
      <c r="O303" t="s">
        <v>21</v>
      </c>
      <c r="P303" t="s">
        <v>22</v>
      </c>
      <c r="Q303">
        <v>106</v>
      </c>
      <c r="R303" t="s">
        <v>23</v>
      </c>
      <c r="S303">
        <v>0.97</v>
      </c>
      <c r="T303" t="s">
        <v>17</v>
      </c>
      <c r="U303" t="s">
        <v>1047</v>
      </c>
      <c r="V303" t="s">
        <v>1048</v>
      </c>
      <c r="W303">
        <v>28800</v>
      </c>
      <c r="X303">
        <f>Final[[#This Row],[Variable Kosten]]*Final[[#This Row],[Menge ]]</f>
        <v>28800</v>
      </c>
    </row>
    <row r="304" spans="1:24" x14ac:dyDescent="0.25">
      <c r="A304" t="s">
        <v>1163</v>
      </c>
      <c r="B304" s="56">
        <v>44883</v>
      </c>
      <c r="C304">
        <v>300</v>
      </c>
      <c r="D304" t="s">
        <v>1593</v>
      </c>
      <c r="E304">
        <v>1</v>
      </c>
      <c r="F304">
        <v>42000</v>
      </c>
      <c r="G304" t="s">
        <v>23</v>
      </c>
      <c r="H304">
        <v>42000</v>
      </c>
      <c r="I304">
        <v>40740</v>
      </c>
      <c r="J304">
        <v>40846</v>
      </c>
      <c r="K304">
        <v>7246</v>
      </c>
      <c r="L304">
        <v>650092499</v>
      </c>
      <c r="M304" t="s">
        <v>442</v>
      </c>
      <c r="N304" t="s">
        <v>20</v>
      </c>
      <c r="O304" t="s">
        <v>21</v>
      </c>
      <c r="P304" t="s">
        <v>22</v>
      </c>
      <c r="Q304">
        <v>106</v>
      </c>
      <c r="R304" t="s">
        <v>23</v>
      </c>
      <c r="S304">
        <v>0.97</v>
      </c>
      <c r="T304" t="s">
        <v>17</v>
      </c>
      <c r="U304" t="s">
        <v>1579</v>
      </c>
      <c r="V304" t="s">
        <v>1054</v>
      </c>
      <c r="W304">
        <v>33600</v>
      </c>
      <c r="X304">
        <f>Final[[#This Row],[Variable Kosten]]*Final[[#This Row],[Menge ]]</f>
        <v>33600</v>
      </c>
    </row>
    <row r="305" spans="1:24" x14ac:dyDescent="0.25">
      <c r="A305" t="s">
        <v>3353</v>
      </c>
      <c r="B305" s="56">
        <v>44865</v>
      </c>
      <c r="C305">
        <v>301</v>
      </c>
      <c r="D305" t="s">
        <v>3153</v>
      </c>
      <c r="E305">
        <v>1</v>
      </c>
      <c r="F305">
        <v>29000</v>
      </c>
      <c r="G305" t="s">
        <v>23</v>
      </c>
      <c r="H305">
        <v>29000</v>
      </c>
      <c r="I305">
        <v>28130</v>
      </c>
      <c r="J305">
        <v>28335</v>
      </c>
      <c r="K305">
        <v>5135</v>
      </c>
      <c r="L305">
        <v>690661309</v>
      </c>
      <c r="M305" t="s">
        <v>141</v>
      </c>
      <c r="N305" t="s">
        <v>29</v>
      </c>
      <c r="O305" t="s">
        <v>1600</v>
      </c>
      <c r="P305" t="s">
        <v>1601</v>
      </c>
      <c r="Q305">
        <v>205</v>
      </c>
      <c r="R305" t="s">
        <v>23</v>
      </c>
      <c r="S305">
        <v>0.97</v>
      </c>
      <c r="T305" t="s">
        <v>17</v>
      </c>
      <c r="U305" t="s">
        <v>1049</v>
      </c>
      <c r="V305" t="s">
        <v>1048</v>
      </c>
      <c r="W305">
        <v>23200</v>
      </c>
      <c r="X305">
        <f>Final[[#This Row],[Variable Kosten]]*Final[[#This Row],[Menge ]]</f>
        <v>23200</v>
      </c>
    </row>
    <row r="306" spans="1:24" x14ac:dyDescent="0.25">
      <c r="A306" t="s">
        <v>1164</v>
      </c>
      <c r="B306" s="56">
        <v>44736</v>
      </c>
      <c r="C306">
        <v>301</v>
      </c>
      <c r="D306" t="s">
        <v>1594</v>
      </c>
      <c r="E306">
        <v>1</v>
      </c>
      <c r="F306">
        <v>21000</v>
      </c>
      <c r="G306" t="s">
        <v>23</v>
      </c>
      <c r="H306">
        <v>21000</v>
      </c>
      <c r="I306">
        <v>20370</v>
      </c>
      <c r="J306">
        <v>20575</v>
      </c>
      <c r="K306">
        <v>3775</v>
      </c>
      <c r="L306">
        <v>690661309</v>
      </c>
      <c r="M306" t="s">
        <v>141</v>
      </c>
      <c r="N306" t="s">
        <v>29</v>
      </c>
      <c r="O306" t="s">
        <v>1600</v>
      </c>
      <c r="P306" t="s">
        <v>1601</v>
      </c>
      <c r="Q306">
        <v>205</v>
      </c>
      <c r="R306" t="s">
        <v>23</v>
      </c>
      <c r="S306">
        <v>0.97</v>
      </c>
      <c r="T306" t="s">
        <v>17</v>
      </c>
      <c r="U306" t="s">
        <v>1580</v>
      </c>
      <c r="V306" t="s">
        <v>1057</v>
      </c>
      <c r="W306">
        <v>16800</v>
      </c>
      <c r="X306">
        <f>Final[[#This Row],[Variable Kosten]]*Final[[#This Row],[Menge ]]</f>
        <v>16800</v>
      </c>
    </row>
    <row r="307" spans="1:24" x14ac:dyDescent="0.25">
      <c r="A307" t="s">
        <v>3354</v>
      </c>
      <c r="B307" s="56">
        <v>44698</v>
      </c>
      <c r="C307">
        <v>302</v>
      </c>
      <c r="D307" t="s">
        <v>3155</v>
      </c>
      <c r="E307">
        <v>1</v>
      </c>
      <c r="F307">
        <v>80000</v>
      </c>
      <c r="G307" t="s">
        <v>23</v>
      </c>
      <c r="H307">
        <v>80000</v>
      </c>
      <c r="I307">
        <v>77600</v>
      </c>
      <c r="J307">
        <v>77707</v>
      </c>
      <c r="K307">
        <v>13707</v>
      </c>
      <c r="L307">
        <v>950947218</v>
      </c>
      <c r="M307" t="s">
        <v>377</v>
      </c>
      <c r="N307" t="s">
        <v>20</v>
      </c>
      <c r="O307" t="s">
        <v>21</v>
      </c>
      <c r="P307" t="s">
        <v>22</v>
      </c>
      <c r="Q307">
        <v>107</v>
      </c>
      <c r="R307" t="s">
        <v>23</v>
      </c>
      <c r="S307">
        <v>0.97</v>
      </c>
      <c r="T307" t="s">
        <v>17</v>
      </c>
      <c r="U307" t="s">
        <v>1050</v>
      </c>
      <c r="V307" t="s">
        <v>1051</v>
      </c>
      <c r="W307">
        <v>64000</v>
      </c>
      <c r="X307">
        <f>Final[[#This Row],[Variable Kosten]]*Final[[#This Row],[Menge ]]</f>
        <v>64000</v>
      </c>
    </row>
    <row r="308" spans="1:24" x14ac:dyDescent="0.25">
      <c r="A308" t="s">
        <v>1165</v>
      </c>
      <c r="B308" s="56">
        <v>44759</v>
      </c>
      <c r="C308">
        <v>302</v>
      </c>
      <c r="D308" t="s">
        <v>1595</v>
      </c>
      <c r="E308">
        <v>1</v>
      </c>
      <c r="F308">
        <v>27000</v>
      </c>
      <c r="G308" t="s">
        <v>23</v>
      </c>
      <c r="H308">
        <v>27000</v>
      </c>
      <c r="I308">
        <v>26190</v>
      </c>
      <c r="J308">
        <v>26297</v>
      </c>
      <c r="K308">
        <v>4697</v>
      </c>
      <c r="L308">
        <v>950947218</v>
      </c>
      <c r="M308" t="s">
        <v>377</v>
      </c>
      <c r="N308" t="s">
        <v>20</v>
      </c>
      <c r="O308" t="s">
        <v>21</v>
      </c>
      <c r="P308" t="s">
        <v>22</v>
      </c>
      <c r="Q308">
        <v>107</v>
      </c>
      <c r="R308" t="s">
        <v>23</v>
      </c>
      <c r="S308">
        <v>0.97</v>
      </c>
      <c r="T308" t="s">
        <v>17</v>
      </c>
      <c r="U308" t="s">
        <v>1581</v>
      </c>
      <c r="V308" t="s">
        <v>1057</v>
      </c>
      <c r="W308">
        <v>21600</v>
      </c>
      <c r="X308">
        <f>Final[[#This Row],[Variable Kosten]]*Final[[#This Row],[Menge ]]</f>
        <v>21600</v>
      </c>
    </row>
    <row r="309" spans="1:24" x14ac:dyDescent="0.25">
      <c r="A309" t="s">
        <v>3355</v>
      </c>
      <c r="B309" s="56">
        <v>44757</v>
      </c>
      <c r="C309">
        <v>303</v>
      </c>
      <c r="D309" t="s">
        <v>3157</v>
      </c>
      <c r="E309">
        <v>1</v>
      </c>
      <c r="F309">
        <v>354225.89999999997</v>
      </c>
      <c r="G309" t="s">
        <v>60</v>
      </c>
      <c r="H309">
        <v>48322.201759770818</v>
      </c>
      <c r="I309">
        <v>53154.421935747901</v>
      </c>
      <c r="J309">
        <v>55267.421935747901</v>
      </c>
      <c r="K309">
        <v>16067.421935747901</v>
      </c>
      <c r="L309">
        <v>722331437</v>
      </c>
      <c r="M309" t="s">
        <v>690</v>
      </c>
      <c r="N309" t="s">
        <v>59</v>
      </c>
      <c r="O309" t="s">
        <v>1604</v>
      </c>
      <c r="P309" t="s">
        <v>1605</v>
      </c>
      <c r="Q309">
        <v>2113</v>
      </c>
      <c r="R309" t="s">
        <v>60</v>
      </c>
      <c r="S309">
        <v>1.1000000000000001</v>
      </c>
      <c r="T309" t="s">
        <v>637</v>
      </c>
      <c r="U309" t="s">
        <v>1052</v>
      </c>
      <c r="V309" t="s">
        <v>1051</v>
      </c>
      <c r="W309">
        <v>39200</v>
      </c>
      <c r="X309">
        <f>Final[[#This Row],[Variable Kosten]]*Final[[#This Row],[Menge ]]</f>
        <v>39200</v>
      </c>
    </row>
    <row r="310" spans="1:24" x14ac:dyDescent="0.25">
      <c r="A310" t="s">
        <v>3356</v>
      </c>
      <c r="B310" s="56">
        <v>44855</v>
      </c>
      <c r="C310">
        <v>304</v>
      </c>
      <c r="D310" t="s">
        <v>3159</v>
      </c>
      <c r="E310">
        <v>1</v>
      </c>
      <c r="F310">
        <v>281934.90000000002</v>
      </c>
      <c r="G310" t="s">
        <v>60</v>
      </c>
      <c r="H310">
        <v>38896.693017673111</v>
      </c>
      <c r="I310">
        <v>42786.362319440428</v>
      </c>
      <c r="J310">
        <v>44794.362319440428</v>
      </c>
      <c r="K310">
        <v>13594.362319440428</v>
      </c>
      <c r="L310">
        <v>990407720</v>
      </c>
      <c r="M310" t="s">
        <v>962</v>
      </c>
      <c r="N310" t="s">
        <v>59</v>
      </c>
      <c r="O310" t="s">
        <v>1604</v>
      </c>
      <c r="P310" t="s">
        <v>1605</v>
      </c>
      <c r="Q310">
        <v>2008</v>
      </c>
      <c r="R310" t="s">
        <v>60</v>
      </c>
      <c r="S310">
        <v>1.1000000000000001</v>
      </c>
      <c r="T310" t="s">
        <v>637</v>
      </c>
      <c r="U310" t="s">
        <v>1053</v>
      </c>
      <c r="V310" t="s">
        <v>1054</v>
      </c>
      <c r="W310">
        <v>31200</v>
      </c>
      <c r="X310">
        <f>Final[[#This Row],[Variable Kosten]]*Final[[#This Row],[Menge ]]</f>
        <v>31200</v>
      </c>
    </row>
    <row r="311" spans="1:24" x14ac:dyDescent="0.25">
      <c r="A311" t="s">
        <v>3357</v>
      </c>
      <c r="B311" s="56">
        <v>44843</v>
      </c>
      <c r="C311">
        <v>305</v>
      </c>
      <c r="D311" t="s">
        <v>3161</v>
      </c>
      <c r="E311">
        <v>1</v>
      </c>
      <c r="F311">
        <v>332538.59999999998</v>
      </c>
      <c r="G311" t="s">
        <v>60</v>
      </c>
      <c r="H311">
        <v>45645.774995882064</v>
      </c>
      <c r="I311">
        <v>50210.352495470273</v>
      </c>
      <c r="J311">
        <v>52226.352495470273</v>
      </c>
      <c r="K311">
        <v>15426.352495470273</v>
      </c>
      <c r="L311">
        <v>925670934</v>
      </c>
      <c r="M311" t="s">
        <v>1016</v>
      </c>
      <c r="N311" t="s">
        <v>59</v>
      </c>
      <c r="O311" t="s">
        <v>1604</v>
      </c>
      <c r="P311" t="s">
        <v>1605</v>
      </c>
      <c r="Q311">
        <v>2016</v>
      </c>
      <c r="R311" t="s">
        <v>60</v>
      </c>
      <c r="S311">
        <v>1.1000000000000001</v>
      </c>
      <c r="T311" t="s">
        <v>637</v>
      </c>
      <c r="U311" t="s">
        <v>1055</v>
      </c>
      <c r="V311" t="s">
        <v>1054</v>
      </c>
      <c r="W311">
        <v>36800</v>
      </c>
      <c r="X311">
        <f>Final[[#This Row],[Variable Kosten]]*Final[[#This Row],[Menge ]]</f>
        <v>36800</v>
      </c>
    </row>
    <row r="312" spans="1:24" x14ac:dyDescent="0.25">
      <c r="A312" t="s">
        <v>3358</v>
      </c>
      <c r="B312" s="56">
        <v>44916</v>
      </c>
      <c r="C312">
        <v>306</v>
      </c>
      <c r="D312" t="s">
        <v>3163</v>
      </c>
      <c r="E312">
        <v>1</v>
      </c>
      <c r="F312">
        <v>20000</v>
      </c>
      <c r="G312" t="s">
        <v>23</v>
      </c>
      <c r="H312">
        <v>20000</v>
      </c>
      <c r="I312">
        <v>20000</v>
      </c>
      <c r="J312">
        <v>20215</v>
      </c>
      <c r="K312">
        <v>4215</v>
      </c>
      <c r="L312">
        <v>166012208</v>
      </c>
      <c r="M312" t="s">
        <v>909</v>
      </c>
      <c r="N312" t="s">
        <v>29</v>
      </c>
      <c r="O312" t="s">
        <v>1600</v>
      </c>
      <c r="P312" t="s">
        <v>1601</v>
      </c>
      <c r="Q312">
        <v>215</v>
      </c>
      <c r="R312" t="s">
        <v>23</v>
      </c>
      <c r="S312">
        <v>1</v>
      </c>
      <c r="T312" t="s">
        <v>637</v>
      </c>
      <c r="U312" t="s">
        <v>1056</v>
      </c>
      <c r="V312" t="s">
        <v>1057</v>
      </c>
      <c r="W312">
        <v>16000</v>
      </c>
      <c r="X312">
        <f>Final[[#This Row],[Variable Kosten]]*Final[[#This Row],[Menge ]]</f>
        <v>16000</v>
      </c>
    </row>
    <row r="313" spans="1:24" x14ac:dyDescent="0.25">
      <c r="A313" t="s">
        <v>3359</v>
      </c>
      <c r="B313" s="56">
        <v>44724</v>
      </c>
      <c r="C313">
        <v>307</v>
      </c>
      <c r="D313" t="s">
        <v>3163</v>
      </c>
      <c r="E313">
        <v>1</v>
      </c>
      <c r="F313">
        <v>497520</v>
      </c>
      <c r="G313" t="s">
        <v>27</v>
      </c>
      <c r="H313">
        <v>20299.481823003793</v>
      </c>
      <c r="I313">
        <v>20705.471459463868</v>
      </c>
      <c r="J313">
        <v>20905.471459463868</v>
      </c>
      <c r="K313">
        <v>4905.4714594638681</v>
      </c>
      <c r="L313">
        <v>855147563</v>
      </c>
      <c r="M313" t="s">
        <v>862</v>
      </c>
      <c r="N313" t="s">
        <v>25</v>
      </c>
      <c r="O313" t="s">
        <v>1602</v>
      </c>
      <c r="P313" t="s">
        <v>1603</v>
      </c>
      <c r="Q313">
        <v>200</v>
      </c>
      <c r="R313" t="s">
        <v>27</v>
      </c>
      <c r="S313">
        <v>1.02</v>
      </c>
      <c r="T313" t="s">
        <v>637</v>
      </c>
      <c r="U313" t="s">
        <v>1056</v>
      </c>
      <c r="V313" t="s">
        <v>1057</v>
      </c>
      <c r="W313">
        <v>16000</v>
      </c>
      <c r="X313">
        <f>Final[[#This Row],[Variable Kosten]]*Final[[#This Row],[Menge ]]</f>
        <v>16000</v>
      </c>
    </row>
    <row r="314" spans="1:24" x14ac:dyDescent="0.25">
      <c r="A314" t="s">
        <v>3360</v>
      </c>
      <c r="B314" s="56">
        <v>44699</v>
      </c>
      <c r="C314">
        <v>308</v>
      </c>
      <c r="D314" t="s">
        <v>3165</v>
      </c>
      <c r="E314">
        <v>1</v>
      </c>
      <c r="F314">
        <v>25000</v>
      </c>
      <c r="G314" t="s">
        <v>23</v>
      </c>
      <c r="H314">
        <v>25000</v>
      </c>
      <c r="I314">
        <v>24250</v>
      </c>
      <c r="J314">
        <v>24525</v>
      </c>
      <c r="K314">
        <v>4525</v>
      </c>
      <c r="L314">
        <v>192747008</v>
      </c>
      <c r="M314" t="s">
        <v>608</v>
      </c>
      <c r="N314" t="s">
        <v>31</v>
      </c>
      <c r="O314" t="s">
        <v>32</v>
      </c>
      <c r="P314" t="s">
        <v>33</v>
      </c>
      <c r="Q314">
        <v>275</v>
      </c>
      <c r="R314" t="s">
        <v>23</v>
      </c>
      <c r="S314">
        <v>0.97</v>
      </c>
      <c r="T314" t="s">
        <v>17</v>
      </c>
      <c r="U314" t="s">
        <v>1058</v>
      </c>
      <c r="V314" t="s">
        <v>1057</v>
      </c>
      <c r="W314">
        <v>20000</v>
      </c>
      <c r="X314">
        <f>Final[[#This Row],[Variable Kosten]]*Final[[#This Row],[Menge ]]</f>
        <v>20000</v>
      </c>
    </row>
    <row r="315" spans="1:24" x14ac:dyDescent="0.25">
      <c r="A315" t="s">
        <v>1166</v>
      </c>
      <c r="B315" s="56">
        <v>44841</v>
      </c>
      <c r="C315">
        <v>308</v>
      </c>
      <c r="D315" t="s">
        <v>1582</v>
      </c>
      <c r="E315">
        <v>1</v>
      </c>
      <c r="F315">
        <v>49000</v>
      </c>
      <c r="G315" t="s">
        <v>23</v>
      </c>
      <c r="H315">
        <v>49000</v>
      </c>
      <c r="I315">
        <v>47530</v>
      </c>
      <c r="J315">
        <v>47805</v>
      </c>
      <c r="K315">
        <v>8605</v>
      </c>
      <c r="L315">
        <v>192747008</v>
      </c>
      <c r="M315" t="s">
        <v>608</v>
      </c>
      <c r="N315" t="s">
        <v>31</v>
      </c>
      <c r="O315" t="s">
        <v>32</v>
      </c>
      <c r="P315" t="s">
        <v>33</v>
      </c>
      <c r="Q315">
        <v>275</v>
      </c>
      <c r="R315" t="s">
        <v>23</v>
      </c>
      <c r="S315">
        <v>0.97</v>
      </c>
      <c r="T315" t="s">
        <v>17</v>
      </c>
      <c r="U315" t="s">
        <v>1568</v>
      </c>
      <c r="V315" t="s">
        <v>1040</v>
      </c>
      <c r="W315">
        <v>39200</v>
      </c>
      <c r="X315">
        <f>Final[[#This Row],[Variable Kosten]]*Final[[#This Row],[Menge ]]</f>
        <v>39200</v>
      </c>
    </row>
    <row r="316" spans="1:24" x14ac:dyDescent="0.25">
      <c r="A316" t="s">
        <v>3361</v>
      </c>
      <c r="B316" s="56">
        <v>44666</v>
      </c>
      <c r="C316">
        <v>309</v>
      </c>
      <c r="D316" t="s">
        <v>3167</v>
      </c>
      <c r="E316">
        <v>1</v>
      </c>
      <c r="F316">
        <v>52000</v>
      </c>
      <c r="G316" t="s">
        <v>23</v>
      </c>
      <c r="H316">
        <v>52000</v>
      </c>
      <c r="I316">
        <v>52000</v>
      </c>
      <c r="J316">
        <v>52210</v>
      </c>
      <c r="K316">
        <v>10610</v>
      </c>
      <c r="L316">
        <v>438515341</v>
      </c>
      <c r="M316" t="s">
        <v>688</v>
      </c>
      <c r="N316" t="s">
        <v>29</v>
      </c>
      <c r="O316" t="s">
        <v>1600</v>
      </c>
      <c r="P316" t="s">
        <v>1601</v>
      </c>
      <c r="Q316">
        <v>210</v>
      </c>
      <c r="R316" t="s">
        <v>23</v>
      </c>
      <c r="S316">
        <v>1</v>
      </c>
      <c r="T316" t="s">
        <v>637</v>
      </c>
      <c r="U316" t="s">
        <v>1039</v>
      </c>
      <c r="V316" t="s">
        <v>1040</v>
      </c>
      <c r="W316">
        <v>41600</v>
      </c>
      <c r="X316">
        <f>Final[[#This Row],[Variable Kosten]]*Final[[#This Row],[Menge ]]</f>
        <v>41600</v>
      </c>
    </row>
    <row r="317" spans="1:24" x14ac:dyDescent="0.25">
      <c r="A317" t="s">
        <v>1167</v>
      </c>
      <c r="B317" s="56">
        <v>44799</v>
      </c>
      <c r="C317">
        <v>309</v>
      </c>
      <c r="D317" t="s">
        <v>1583</v>
      </c>
      <c r="E317">
        <v>1</v>
      </c>
      <c r="F317">
        <v>46000</v>
      </c>
      <c r="G317" t="s">
        <v>23</v>
      </c>
      <c r="H317">
        <v>46000</v>
      </c>
      <c r="I317">
        <v>46000</v>
      </c>
      <c r="J317">
        <v>46210</v>
      </c>
      <c r="K317">
        <v>9410</v>
      </c>
      <c r="L317">
        <v>438515341</v>
      </c>
      <c r="M317" t="s">
        <v>688</v>
      </c>
      <c r="N317" t="s">
        <v>29</v>
      </c>
      <c r="O317" t="s">
        <v>1600</v>
      </c>
      <c r="P317" t="s">
        <v>1601</v>
      </c>
      <c r="Q317">
        <v>210</v>
      </c>
      <c r="R317" t="s">
        <v>23</v>
      </c>
      <c r="S317">
        <v>1</v>
      </c>
      <c r="T317" t="s">
        <v>637</v>
      </c>
      <c r="U317" t="s">
        <v>1569</v>
      </c>
      <c r="V317" t="s">
        <v>1040</v>
      </c>
      <c r="W317">
        <v>36800</v>
      </c>
      <c r="X317">
        <f>Final[[#This Row],[Variable Kosten]]*Final[[#This Row],[Menge ]]</f>
        <v>36800</v>
      </c>
    </row>
    <row r="318" spans="1:24" x14ac:dyDescent="0.25">
      <c r="A318" t="s">
        <v>3362</v>
      </c>
      <c r="B318" s="56">
        <v>44789</v>
      </c>
      <c r="C318">
        <v>310</v>
      </c>
      <c r="D318" t="s">
        <v>3141</v>
      </c>
      <c r="E318">
        <v>1</v>
      </c>
      <c r="F318">
        <v>40000</v>
      </c>
      <c r="G318" t="s">
        <v>23</v>
      </c>
      <c r="H318">
        <v>40000</v>
      </c>
      <c r="I318">
        <v>39576</v>
      </c>
      <c r="J318">
        <v>39777</v>
      </c>
      <c r="K318">
        <v>7777</v>
      </c>
      <c r="L318">
        <v>804073051</v>
      </c>
      <c r="M318" t="s">
        <v>129</v>
      </c>
      <c r="N318" t="s">
        <v>1566</v>
      </c>
      <c r="O318" t="s">
        <v>1596</v>
      </c>
      <c r="P318" t="s">
        <v>1597</v>
      </c>
      <c r="Q318">
        <v>201</v>
      </c>
      <c r="R318" t="s">
        <v>23</v>
      </c>
      <c r="S318">
        <v>0.98939999999999995</v>
      </c>
      <c r="T318" t="s">
        <v>17</v>
      </c>
      <c r="U318" t="s">
        <v>1041</v>
      </c>
      <c r="V318" t="s">
        <v>1040</v>
      </c>
      <c r="W318">
        <v>32000</v>
      </c>
      <c r="X318">
        <f>Final[[#This Row],[Variable Kosten]]*Final[[#This Row],[Menge ]]</f>
        <v>32000</v>
      </c>
    </row>
    <row r="319" spans="1:24" x14ac:dyDescent="0.25">
      <c r="A319" t="s">
        <v>1168</v>
      </c>
      <c r="B319" s="56">
        <v>44682</v>
      </c>
      <c r="C319">
        <v>310</v>
      </c>
      <c r="D319" t="s">
        <v>1584</v>
      </c>
      <c r="E319">
        <v>1</v>
      </c>
      <c r="F319">
        <v>61000</v>
      </c>
      <c r="G319" t="s">
        <v>23</v>
      </c>
      <c r="H319">
        <v>61000</v>
      </c>
      <c r="I319">
        <v>60353.399999999994</v>
      </c>
      <c r="J319">
        <v>60554.399999999994</v>
      </c>
      <c r="K319">
        <v>11754.399999999994</v>
      </c>
      <c r="L319">
        <v>804073051</v>
      </c>
      <c r="M319" t="s">
        <v>129</v>
      </c>
      <c r="N319" t="s">
        <v>1566</v>
      </c>
      <c r="O319" t="s">
        <v>1596</v>
      </c>
      <c r="P319" t="s">
        <v>1597</v>
      </c>
      <c r="Q319">
        <v>201</v>
      </c>
      <c r="R319" t="s">
        <v>23</v>
      </c>
      <c r="S319">
        <v>0.98939999999999995</v>
      </c>
      <c r="T319" t="s">
        <v>17</v>
      </c>
      <c r="U319" t="s">
        <v>1570</v>
      </c>
      <c r="V319" t="s">
        <v>1043</v>
      </c>
      <c r="W319">
        <v>48800</v>
      </c>
      <c r="X319">
        <f>Final[[#This Row],[Variable Kosten]]*Final[[#This Row],[Menge ]]</f>
        <v>48800</v>
      </c>
    </row>
    <row r="320" spans="1:24" x14ac:dyDescent="0.25">
      <c r="A320" t="s">
        <v>3363</v>
      </c>
      <c r="B320" s="56">
        <v>44580</v>
      </c>
      <c r="C320">
        <v>311</v>
      </c>
      <c r="D320" t="s">
        <v>3143</v>
      </c>
      <c r="E320">
        <v>1</v>
      </c>
      <c r="F320">
        <v>65000</v>
      </c>
      <c r="G320" t="s">
        <v>23</v>
      </c>
      <c r="H320">
        <v>65000</v>
      </c>
      <c r="I320">
        <v>65000</v>
      </c>
      <c r="J320">
        <v>65275</v>
      </c>
      <c r="K320">
        <v>13275</v>
      </c>
      <c r="L320">
        <v>407799650</v>
      </c>
      <c r="M320" t="s">
        <v>642</v>
      </c>
      <c r="N320" t="s">
        <v>31</v>
      </c>
      <c r="O320" t="s">
        <v>32</v>
      </c>
      <c r="P320" t="s">
        <v>33</v>
      </c>
      <c r="Q320">
        <v>275</v>
      </c>
      <c r="R320" t="s">
        <v>23</v>
      </c>
      <c r="S320">
        <v>1</v>
      </c>
      <c r="T320" t="s">
        <v>637</v>
      </c>
      <c r="U320" t="s">
        <v>1042</v>
      </c>
      <c r="V320" t="s">
        <v>1043</v>
      </c>
      <c r="W320">
        <v>52000</v>
      </c>
      <c r="X320">
        <f>Final[[#This Row],[Variable Kosten]]*Final[[#This Row],[Menge ]]</f>
        <v>52000</v>
      </c>
    </row>
    <row r="321" spans="1:24" x14ac:dyDescent="0.25">
      <c r="A321" t="s">
        <v>1169</v>
      </c>
      <c r="B321" s="56">
        <v>44565</v>
      </c>
      <c r="C321">
        <v>311</v>
      </c>
      <c r="D321" t="s">
        <v>1585</v>
      </c>
      <c r="E321">
        <v>1</v>
      </c>
      <c r="F321">
        <v>79000</v>
      </c>
      <c r="G321" t="s">
        <v>23</v>
      </c>
      <c r="H321">
        <v>79000</v>
      </c>
      <c r="I321">
        <v>79000</v>
      </c>
      <c r="J321">
        <v>79275</v>
      </c>
      <c r="K321">
        <v>16075</v>
      </c>
      <c r="L321">
        <v>407799650</v>
      </c>
      <c r="M321" t="s">
        <v>642</v>
      </c>
      <c r="N321" t="s">
        <v>31</v>
      </c>
      <c r="O321" t="s">
        <v>32</v>
      </c>
      <c r="P321" t="s">
        <v>33</v>
      </c>
      <c r="Q321">
        <v>275</v>
      </c>
      <c r="R321" t="s">
        <v>23</v>
      </c>
      <c r="S321">
        <v>1</v>
      </c>
      <c r="T321" t="s">
        <v>637</v>
      </c>
      <c r="U321" t="s">
        <v>1571</v>
      </c>
      <c r="V321" t="s">
        <v>1043</v>
      </c>
      <c r="W321">
        <v>63200</v>
      </c>
      <c r="X321">
        <f>Final[[#This Row],[Variable Kosten]]*Final[[#This Row],[Menge ]]</f>
        <v>63200</v>
      </c>
    </row>
    <row r="322" spans="1:24" x14ac:dyDescent="0.25">
      <c r="A322" t="s">
        <v>3364</v>
      </c>
      <c r="B322" s="56">
        <v>44701</v>
      </c>
      <c r="C322">
        <v>312</v>
      </c>
      <c r="D322" t="s">
        <v>3145</v>
      </c>
      <c r="E322">
        <v>1</v>
      </c>
      <c r="F322">
        <v>68000</v>
      </c>
      <c r="G322" t="s">
        <v>23</v>
      </c>
      <c r="H322">
        <v>68000</v>
      </c>
      <c r="I322">
        <v>65960</v>
      </c>
      <c r="J322">
        <v>66173</v>
      </c>
      <c r="K322">
        <v>11773</v>
      </c>
      <c r="L322">
        <v>483721543</v>
      </c>
      <c r="M322" t="s">
        <v>519</v>
      </c>
      <c r="N322" t="s">
        <v>29</v>
      </c>
      <c r="O322" t="s">
        <v>1600</v>
      </c>
      <c r="P322" t="s">
        <v>1601</v>
      </c>
      <c r="Q322">
        <v>213</v>
      </c>
      <c r="R322" t="s">
        <v>23</v>
      </c>
      <c r="S322">
        <v>0.97</v>
      </c>
      <c r="T322" t="s">
        <v>17</v>
      </c>
      <c r="U322" t="s">
        <v>1044</v>
      </c>
      <c r="V322" t="s">
        <v>1043</v>
      </c>
      <c r="W322">
        <v>54400</v>
      </c>
      <c r="X322">
        <f>Final[[#This Row],[Variable Kosten]]*Final[[#This Row],[Menge ]]</f>
        <v>54400</v>
      </c>
    </row>
    <row r="323" spans="1:24" x14ac:dyDescent="0.25">
      <c r="A323" t="s">
        <v>1170</v>
      </c>
      <c r="B323" s="56">
        <v>44917</v>
      </c>
      <c r="C323">
        <v>312</v>
      </c>
      <c r="D323" t="s">
        <v>1586</v>
      </c>
      <c r="E323">
        <v>1</v>
      </c>
      <c r="F323">
        <v>32000</v>
      </c>
      <c r="G323" t="s">
        <v>23</v>
      </c>
      <c r="H323">
        <v>32000</v>
      </c>
      <c r="I323">
        <v>31040</v>
      </c>
      <c r="J323">
        <v>31253</v>
      </c>
      <c r="K323">
        <v>5653</v>
      </c>
      <c r="L323">
        <v>483721543</v>
      </c>
      <c r="M323" t="s">
        <v>519</v>
      </c>
      <c r="N323" t="s">
        <v>29</v>
      </c>
      <c r="O323" t="s">
        <v>1600</v>
      </c>
      <c r="P323" t="s">
        <v>1601</v>
      </c>
      <c r="Q323">
        <v>213</v>
      </c>
      <c r="R323" t="s">
        <v>23</v>
      </c>
      <c r="S323">
        <v>0.97</v>
      </c>
      <c r="T323" t="s">
        <v>17</v>
      </c>
      <c r="U323" t="s">
        <v>1572</v>
      </c>
      <c r="V323" t="s">
        <v>1045</v>
      </c>
      <c r="W323">
        <v>25600</v>
      </c>
      <c r="X323">
        <f>Final[[#This Row],[Variable Kosten]]*Final[[#This Row],[Menge ]]</f>
        <v>25600</v>
      </c>
    </row>
    <row r="324" spans="1:24" x14ac:dyDescent="0.25">
      <c r="A324" t="s">
        <v>3365</v>
      </c>
      <c r="B324" s="56">
        <v>44735</v>
      </c>
      <c r="C324">
        <v>313</v>
      </c>
      <c r="D324" t="s">
        <v>3147</v>
      </c>
      <c r="E324">
        <v>1</v>
      </c>
      <c r="F324">
        <v>308730</v>
      </c>
      <c r="G324" t="s">
        <v>37</v>
      </c>
      <c r="H324">
        <v>28297.632468996617</v>
      </c>
      <c r="I324">
        <v>27997.677564825251</v>
      </c>
      <c r="J324">
        <v>28511.677564825251</v>
      </c>
      <c r="K324">
        <v>4511.6775648252515</v>
      </c>
      <c r="L324">
        <v>142407211</v>
      </c>
      <c r="M324" t="s">
        <v>526</v>
      </c>
      <c r="N324" t="s">
        <v>35</v>
      </c>
      <c r="O324" t="s">
        <v>36</v>
      </c>
      <c r="P324" t="s">
        <v>26</v>
      </c>
      <c r="Q324">
        <v>514</v>
      </c>
      <c r="R324" t="s">
        <v>37</v>
      </c>
      <c r="S324">
        <v>0.98939999999999995</v>
      </c>
      <c r="T324" t="s">
        <v>17</v>
      </c>
      <c r="U324" t="s">
        <v>724</v>
      </c>
      <c r="V324" t="s">
        <v>1045</v>
      </c>
      <c r="W324">
        <v>24000</v>
      </c>
      <c r="X324">
        <f>Final[[#This Row],[Variable Kosten]]*Final[[#This Row],[Menge ]]</f>
        <v>24000</v>
      </c>
    </row>
    <row r="325" spans="1:24" x14ac:dyDescent="0.25">
      <c r="A325" t="s">
        <v>1556</v>
      </c>
      <c r="B325" s="56">
        <v>44741</v>
      </c>
      <c r="C325">
        <v>314</v>
      </c>
      <c r="D325" t="s">
        <v>1595</v>
      </c>
      <c r="E325">
        <v>1</v>
      </c>
      <c r="F325">
        <v>27000</v>
      </c>
      <c r="G325" t="s">
        <v>23</v>
      </c>
      <c r="H325">
        <v>27000</v>
      </c>
      <c r="I325">
        <v>26713.8</v>
      </c>
      <c r="J325">
        <v>26926.799999999999</v>
      </c>
      <c r="K325">
        <v>5326.7999999999993</v>
      </c>
      <c r="L325">
        <v>323508554</v>
      </c>
      <c r="M325" t="s">
        <v>615</v>
      </c>
      <c r="N325" t="s">
        <v>1566</v>
      </c>
      <c r="O325" t="s">
        <v>1596</v>
      </c>
      <c r="P325" t="s">
        <v>1597</v>
      </c>
      <c r="Q325">
        <v>213</v>
      </c>
      <c r="R325" t="s">
        <v>23</v>
      </c>
      <c r="S325">
        <v>0.98939999999999995</v>
      </c>
      <c r="T325" t="s">
        <v>17</v>
      </c>
      <c r="U325" t="s">
        <v>1581</v>
      </c>
      <c r="V325" t="s">
        <v>1057</v>
      </c>
      <c r="W325">
        <v>21600</v>
      </c>
      <c r="X325">
        <f>Final[[#This Row],[Variable Kosten]]*Final[[#This Row],[Menge ]]</f>
        <v>21600</v>
      </c>
    </row>
    <row r="326" spans="1:24" x14ac:dyDescent="0.25">
      <c r="A326" t="s">
        <v>1171</v>
      </c>
      <c r="B326" s="56">
        <v>44857</v>
      </c>
      <c r="C326">
        <v>314</v>
      </c>
      <c r="D326" t="s">
        <v>1587</v>
      </c>
      <c r="E326">
        <v>1</v>
      </c>
      <c r="F326">
        <v>27000</v>
      </c>
      <c r="G326" t="s">
        <v>23</v>
      </c>
      <c r="H326">
        <v>27000</v>
      </c>
      <c r="I326">
        <v>26713.8</v>
      </c>
      <c r="J326">
        <v>26926.799999999999</v>
      </c>
      <c r="K326">
        <v>5326.7999999999993</v>
      </c>
      <c r="L326">
        <v>323508554</v>
      </c>
      <c r="M326" t="s">
        <v>615</v>
      </c>
      <c r="N326" t="s">
        <v>1566</v>
      </c>
      <c r="O326" t="s">
        <v>1596</v>
      </c>
      <c r="P326" t="s">
        <v>1597</v>
      </c>
      <c r="Q326">
        <v>213</v>
      </c>
      <c r="R326" t="s">
        <v>23</v>
      </c>
      <c r="S326">
        <v>0.98939999999999995</v>
      </c>
      <c r="T326" t="s">
        <v>17</v>
      </c>
      <c r="U326" t="s">
        <v>1573</v>
      </c>
      <c r="V326" t="s">
        <v>1045</v>
      </c>
      <c r="W326">
        <v>21600</v>
      </c>
      <c r="X326">
        <f>Final[[#This Row],[Variable Kosten]]*Final[[#This Row],[Menge ]]</f>
        <v>21600</v>
      </c>
    </row>
    <row r="327" spans="1:24" x14ac:dyDescent="0.25">
      <c r="A327" t="s">
        <v>3366</v>
      </c>
      <c r="B327" s="56">
        <v>44775</v>
      </c>
      <c r="C327">
        <v>314</v>
      </c>
      <c r="D327" t="s">
        <v>3149</v>
      </c>
      <c r="E327">
        <v>1</v>
      </c>
      <c r="F327">
        <v>28000</v>
      </c>
      <c r="G327" t="s">
        <v>23</v>
      </c>
      <c r="H327">
        <v>28000</v>
      </c>
      <c r="I327">
        <v>27703.199999999997</v>
      </c>
      <c r="J327">
        <v>27916.199999999997</v>
      </c>
      <c r="K327">
        <v>5516.1999999999971</v>
      </c>
      <c r="L327">
        <v>323508554</v>
      </c>
      <c r="M327" t="s">
        <v>615</v>
      </c>
      <c r="N327" t="s">
        <v>1566</v>
      </c>
      <c r="O327" t="s">
        <v>1596</v>
      </c>
      <c r="P327" t="s">
        <v>1597</v>
      </c>
      <c r="Q327">
        <v>213</v>
      </c>
      <c r="R327" t="s">
        <v>23</v>
      </c>
      <c r="S327">
        <v>0.98939999999999995</v>
      </c>
      <c r="T327" t="s">
        <v>17</v>
      </c>
      <c r="U327" t="s">
        <v>1046</v>
      </c>
      <c r="V327" t="s">
        <v>1045</v>
      </c>
      <c r="W327">
        <v>22400</v>
      </c>
      <c r="X327">
        <f>Final[[#This Row],[Variable Kosten]]*Final[[#This Row],[Menge ]]</f>
        <v>22400</v>
      </c>
    </row>
    <row r="328" spans="1:24" x14ac:dyDescent="0.25">
      <c r="A328" t="s">
        <v>3367</v>
      </c>
      <c r="B328" s="56">
        <v>44564</v>
      </c>
      <c r="C328">
        <v>315</v>
      </c>
      <c r="D328" t="s">
        <v>3151</v>
      </c>
      <c r="E328">
        <v>1</v>
      </c>
      <c r="F328">
        <v>40946.400000000001</v>
      </c>
      <c r="G328" t="s">
        <v>16</v>
      </c>
      <c r="H328">
        <v>42212.783505154643</v>
      </c>
      <c r="I328">
        <v>45041.04</v>
      </c>
      <c r="J328">
        <v>46259.040000000001</v>
      </c>
      <c r="K328">
        <v>17459.04</v>
      </c>
      <c r="L328">
        <v>765591904</v>
      </c>
      <c r="M328" t="s">
        <v>171</v>
      </c>
      <c r="N328" t="s">
        <v>13</v>
      </c>
      <c r="O328" t="s">
        <v>14</v>
      </c>
      <c r="P328" t="s">
        <v>15</v>
      </c>
      <c r="Q328">
        <v>1218</v>
      </c>
      <c r="R328" t="s">
        <v>16</v>
      </c>
      <c r="S328">
        <v>1.0669999999999999</v>
      </c>
      <c r="T328" t="s">
        <v>17</v>
      </c>
      <c r="U328" t="s">
        <v>1047</v>
      </c>
      <c r="V328" t="s">
        <v>1048</v>
      </c>
      <c r="W328">
        <v>28800</v>
      </c>
      <c r="X328">
        <f>Final[[#This Row],[Variable Kosten]]*Final[[#This Row],[Menge ]]</f>
        <v>28800</v>
      </c>
    </row>
    <row r="329" spans="1:24" x14ac:dyDescent="0.25">
      <c r="A329" t="s">
        <v>3368</v>
      </c>
      <c r="B329" s="56">
        <v>44735</v>
      </c>
      <c r="C329">
        <v>316</v>
      </c>
      <c r="D329" t="s">
        <v>3153</v>
      </c>
      <c r="E329">
        <v>1</v>
      </c>
      <c r="F329">
        <v>29000</v>
      </c>
      <c r="G329" t="s">
        <v>23</v>
      </c>
      <c r="H329">
        <v>29000</v>
      </c>
      <c r="I329">
        <v>28130</v>
      </c>
      <c r="J329">
        <v>28331</v>
      </c>
      <c r="K329">
        <v>5131</v>
      </c>
      <c r="L329">
        <v>129011233</v>
      </c>
      <c r="M329" t="s">
        <v>365</v>
      </c>
      <c r="N329" t="s">
        <v>39</v>
      </c>
      <c r="O329" t="s">
        <v>1598</v>
      </c>
      <c r="P329" t="s">
        <v>1599</v>
      </c>
      <c r="Q329">
        <v>201</v>
      </c>
      <c r="R329" t="s">
        <v>23</v>
      </c>
      <c r="S329">
        <v>0.97</v>
      </c>
      <c r="T329" t="s">
        <v>17</v>
      </c>
      <c r="U329" t="s">
        <v>1049</v>
      </c>
      <c r="V329" t="s">
        <v>1048</v>
      </c>
      <c r="W329">
        <v>23200</v>
      </c>
      <c r="X329">
        <f>Final[[#This Row],[Variable Kosten]]*Final[[#This Row],[Menge ]]</f>
        <v>23200</v>
      </c>
    </row>
    <row r="330" spans="1:24" x14ac:dyDescent="0.25">
      <c r="A330" t="s">
        <v>1172</v>
      </c>
      <c r="B330" s="56">
        <v>44633</v>
      </c>
      <c r="C330">
        <v>316</v>
      </c>
      <c r="D330" t="s">
        <v>1588</v>
      </c>
      <c r="E330">
        <v>1</v>
      </c>
      <c r="F330">
        <v>33000</v>
      </c>
      <c r="G330" t="s">
        <v>23</v>
      </c>
      <c r="H330">
        <v>33000</v>
      </c>
      <c r="I330">
        <v>32010</v>
      </c>
      <c r="J330">
        <v>32211</v>
      </c>
      <c r="K330">
        <v>5811</v>
      </c>
      <c r="L330">
        <v>129011233</v>
      </c>
      <c r="M330" t="s">
        <v>365</v>
      </c>
      <c r="N330" t="s">
        <v>39</v>
      </c>
      <c r="O330" t="s">
        <v>1598</v>
      </c>
      <c r="P330" t="s">
        <v>1599</v>
      </c>
      <c r="Q330">
        <v>201</v>
      </c>
      <c r="R330" t="s">
        <v>23</v>
      </c>
      <c r="S330">
        <v>0.97</v>
      </c>
      <c r="T330" t="s">
        <v>17</v>
      </c>
      <c r="U330" t="s">
        <v>1574</v>
      </c>
      <c r="V330" t="s">
        <v>1048</v>
      </c>
      <c r="W330">
        <v>26400</v>
      </c>
      <c r="X330">
        <f>Final[[#This Row],[Variable Kosten]]*Final[[#This Row],[Menge ]]</f>
        <v>26400</v>
      </c>
    </row>
    <row r="331" spans="1:24" x14ac:dyDescent="0.25">
      <c r="A331" t="s">
        <v>1249</v>
      </c>
      <c r="B331" s="56">
        <v>44736</v>
      </c>
      <c r="C331">
        <v>317</v>
      </c>
      <c r="D331" t="s">
        <v>1595</v>
      </c>
      <c r="E331">
        <v>1</v>
      </c>
      <c r="F331">
        <v>27000</v>
      </c>
      <c r="G331" t="s">
        <v>23</v>
      </c>
      <c r="H331">
        <v>27000</v>
      </c>
      <c r="I331">
        <v>26190</v>
      </c>
      <c r="J331">
        <v>26290</v>
      </c>
      <c r="K331">
        <v>4690</v>
      </c>
      <c r="L331">
        <v>868107038</v>
      </c>
      <c r="M331" t="s">
        <v>87</v>
      </c>
      <c r="N331" t="s">
        <v>20</v>
      </c>
      <c r="O331" t="s">
        <v>21</v>
      </c>
      <c r="P331" t="s">
        <v>22</v>
      </c>
      <c r="Q331">
        <v>100</v>
      </c>
      <c r="R331" t="s">
        <v>23</v>
      </c>
      <c r="S331">
        <v>0.97</v>
      </c>
      <c r="T331" t="s">
        <v>17</v>
      </c>
      <c r="U331" t="s">
        <v>1581</v>
      </c>
      <c r="V331" t="s">
        <v>1057</v>
      </c>
      <c r="W331">
        <v>21600</v>
      </c>
      <c r="X331">
        <f>Final[[#This Row],[Variable Kosten]]*Final[[#This Row],[Menge ]]</f>
        <v>21600</v>
      </c>
    </row>
    <row r="332" spans="1:24" x14ac:dyDescent="0.25">
      <c r="A332" t="s">
        <v>1173</v>
      </c>
      <c r="B332" s="56">
        <v>44789</v>
      </c>
      <c r="C332">
        <v>317</v>
      </c>
      <c r="D332" t="s">
        <v>1589</v>
      </c>
      <c r="E332">
        <v>1</v>
      </c>
      <c r="F332">
        <v>27000</v>
      </c>
      <c r="G332" t="s">
        <v>23</v>
      </c>
      <c r="H332">
        <v>27000</v>
      </c>
      <c r="I332">
        <v>26190</v>
      </c>
      <c r="J332">
        <v>26290</v>
      </c>
      <c r="K332">
        <v>4690</v>
      </c>
      <c r="L332">
        <v>868107038</v>
      </c>
      <c r="M332" t="s">
        <v>87</v>
      </c>
      <c r="N332" t="s">
        <v>20</v>
      </c>
      <c r="O332" t="s">
        <v>21</v>
      </c>
      <c r="P332" t="s">
        <v>22</v>
      </c>
      <c r="Q332">
        <v>100</v>
      </c>
      <c r="R332" t="s">
        <v>23</v>
      </c>
      <c r="S332">
        <v>0.97</v>
      </c>
      <c r="T332" t="s">
        <v>17</v>
      </c>
      <c r="U332" t="s">
        <v>1575</v>
      </c>
      <c r="V332" t="s">
        <v>1048</v>
      </c>
      <c r="W332">
        <v>21600</v>
      </c>
      <c r="X332">
        <f>Final[[#This Row],[Variable Kosten]]*Final[[#This Row],[Menge ]]</f>
        <v>21600</v>
      </c>
    </row>
    <row r="333" spans="1:24" x14ac:dyDescent="0.25">
      <c r="A333" t="s">
        <v>3369</v>
      </c>
      <c r="B333" s="56">
        <v>44721</v>
      </c>
      <c r="C333">
        <v>317</v>
      </c>
      <c r="D333" t="s">
        <v>3155</v>
      </c>
      <c r="E333">
        <v>1</v>
      </c>
      <c r="F333">
        <v>80000</v>
      </c>
      <c r="G333" t="s">
        <v>23</v>
      </c>
      <c r="H333">
        <v>80000</v>
      </c>
      <c r="I333">
        <v>77600</v>
      </c>
      <c r="J333">
        <v>77700</v>
      </c>
      <c r="K333">
        <v>13700</v>
      </c>
      <c r="L333">
        <v>868107038</v>
      </c>
      <c r="M333" t="s">
        <v>87</v>
      </c>
      <c r="N333" t="s">
        <v>20</v>
      </c>
      <c r="O333" t="s">
        <v>21</v>
      </c>
      <c r="P333" t="s">
        <v>22</v>
      </c>
      <c r="Q333">
        <v>100</v>
      </c>
      <c r="R333" t="s">
        <v>23</v>
      </c>
      <c r="S333">
        <v>0.97</v>
      </c>
      <c r="T333" t="s">
        <v>17</v>
      </c>
      <c r="U333" t="s">
        <v>1050</v>
      </c>
      <c r="V333" t="s">
        <v>1051</v>
      </c>
      <c r="W333">
        <v>64000</v>
      </c>
      <c r="X333">
        <f>Final[[#This Row],[Variable Kosten]]*Final[[#This Row],[Menge ]]</f>
        <v>64000</v>
      </c>
    </row>
    <row r="334" spans="1:24" x14ac:dyDescent="0.25">
      <c r="A334" t="s">
        <v>3370</v>
      </c>
      <c r="B334" s="56">
        <v>44592</v>
      </c>
      <c r="C334">
        <v>318</v>
      </c>
      <c r="D334" t="s">
        <v>3157</v>
      </c>
      <c r="E334">
        <v>1</v>
      </c>
      <c r="F334">
        <v>354225.89999999997</v>
      </c>
      <c r="G334" t="s">
        <v>60</v>
      </c>
      <c r="H334">
        <v>47903.321342601354</v>
      </c>
      <c r="I334">
        <v>51112.843872555641</v>
      </c>
      <c r="J334">
        <v>53156.843872555641</v>
      </c>
      <c r="K334">
        <v>13956.843872555641</v>
      </c>
      <c r="L334">
        <v>919281132</v>
      </c>
      <c r="M334" t="s">
        <v>58</v>
      </c>
      <c r="N334" t="s">
        <v>59</v>
      </c>
      <c r="O334" t="s">
        <v>1604</v>
      </c>
      <c r="P334" t="s">
        <v>1605</v>
      </c>
      <c r="Q334">
        <v>2044</v>
      </c>
      <c r="R334" t="s">
        <v>60</v>
      </c>
      <c r="S334">
        <v>1.0669999999999999</v>
      </c>
      <c r="T334" t="s">
        <v>17</v>
      </c>
      <c r="U334" t="s">
        <v>1052</v>
      </c>
      <c r="V334" t="s">
        <v>1051</v>
      </c>
      <c r="W334">
        <v>39200</v>
      </c>
      <c r="X334">
        <f>Final[[#This Row],[Variable Kosten]]*Final[[#This Row],[Menge ]]</f>
        <v>39200</v>
      </c>
    </row>
    <row r="335" spans="1:24" x14ac:dyDescent="0.25">
      <c r="A335" t="s">
        <v>3371</v>
      </c>
      <c r="B335" s="56">
        <v>44694</v>
      </c>
      <c r="C335">
        <v>319</v>
      </c>
      <c r="D335" t="s">
        <v>3159</v>
      </c>
      <c r="E335">
        <v>1</v>
      </c>
      <c r="F335">
        <v>281934.90000000002</v>
      </c>
      <c r="G335" t="s">
        <v>60</v>
      </c>
      <c r="H335">
        <v>40499.159663865546</v>
      </c>
      <c r="I335">
        <v>43212.603361344532</v>
      </c>
      <c r="J335">
        <v>45373.603361344532</v>
      </c>
      <c r="K335">
        <v>14173.603361344532</v>
      </c>
      <c r="L335">
        <v>781442630</v>
      </c>
      <c r="M335" t="s">
        <v>197</v>
      </c>
      <c r="N335" t="s">
        <v>59</v>
      </c>
      <c r="O335" t="s">
        <v>1604</v>
      </c>
      <c r="P335" t="s">
        <v>1605</v>
      </c>
      <c r="Q335">
        <v>2161</v>
      </c>
      <c r="R335" t="s">
        <v>60</v>
      </c>
      <c r="S335">
        <v>1.0669999999999999</v>
      </c>
      <c r="T335" t="s">
        <v>17</v>
      </c>
      <c r="U335" t="s">
        <v>1053</v>
      </c>
      <c r="V335" t="s">
        <v>1054</v>
      </c>
      <c r="W335">
        <v>31200</v>
      </c>
      <c r="X335">
        <f>Final[[#This Row],[Variable Kosten]]*Final[[#This Row],[Menge ]]</f>
        <v>31200</v>
      </c>
    </row>
    <row r="336" spans="1:24" x14ac:dyDescent="0.25">
      <c r="A336" t="s">
        <v>3372</v>
      </c>
      <c r="B336" s="56">
        <v>44679</v>
      </c>
      <c r="C336">
        <v>320</v>
      </c>
      <c r="D336" t="s">
        <v>3161</v>
      </c>
      <c r="E336">
        <v>1</v>
      </c>
      <c r="F336">
        <v>473386</v>
      </c>
      <c r="G336" t="s">
        <v>37</v>
      </c>
      <c r="H336">
        <v>43250.952481018903</v>
      </c>
      <c r="I336">
        <v>42792.492384720099</v>
      </c>
      <c r="J336">
        <v>43339.492384720099</v>
      </c>
      <c r="K336">
        <v>6539.4923847200989</v>
      </c>
      <c r="L336">
        <v>730162041</v>
      </c>
      <c r="M336" t="s">
        <v>344</v>
      </c>
      <c r="N336" t="s">
        <v>35</v>
      </c>
      <c r="O336" t="s">
        <v>36</v>
      </c>
      <c r="P336" t="s">
        <v>26</v>
      </c>
      <c r="Q336">
        <v>547</v>
      </c>
      <c r="R336" t="s">
        <v>37</v>
      </c>
      <c r="S336">
        <v>0.98939999999999995</v>
      </c>
      <c r="T336" t="s">
        <v>17</v>
      </c>
      <c r="U336" t="s">
        <v>1055</v>
      </c>
      <c r="V336" t="s">
        <v>1054</v>
      </c>
      <c r="W336">
        <v>36800</v>
      </c>
      <c r="X336">
        <f>Final[[#This Row],[Variable Kosten]]*Final[[#This Row],[Menge ]]</f>
        <v>36800</v>
      </c>
    </row>
    <row r="337" spans="1:24" x14ac:dyDescent="0.25">
      <c r="A337" t="s">
        <v>3373</v>
      </c>
      <c r="B337" s="56">
        <v>44784</v>
      </c>
      <c r="C337">
        <v>321</v>
      </c>
      <c r="D337" t="s">
        <v>3163</v>
      </c>
      <c r="E337">
        <v>1</v>
      </c>
      <c r="F337">
        <v>20000</v>
      </c>
      <c r="G337" t="s">
        <v>23</v>
      </c>
      <c r="H337">
        <v>20000</v>
      </c>
      <c r="I337">
        <v>19400</v>
      </c>
      <c r="J337">
        <v>19608</v>
      </c>
      <c r="K337">
        <v>3608</v>
      </c>
      <c r="L337">
        <v>640117228</v>
      </c>
      <c r="M337" t="s">
        <v>520</v>
      </c>
      <c r="N337" t="s">
        <v>39</v>
      </c>
      <c r="O337" t="s">
        <v>1598</v>
      </c>
      <c r="P337" t="s">
        <v>1599</v>
      </c>
      <c r="Q337">
        <v>208</v>
      </c>
      <c r="R337" t="s">
        <v>23</v>
      </c>
      <c r="S337">
        <v>0.97</v>
      </c>
      <c r="T337" t="s">
        <v>17</v>
      </c>
      <c r="U337" t="s">
        <v>1056</v>
      </c>
      <c r="V337" t="s">
        <v>1057</v>
      </c>
      <c r="W337">
        <v>16000</v>
      </c>
      <c r="X337">
        <f>Final[[#This Row],[Variable Kosten]]*Final[[#This Row],[Menge ]]</f>
        <v>16000</v>
      </c>
    </row>
    <row r="338" spans="1:24" x14ac:dyDescent="0.25">
      <c r="A338" t="s">
        <v>1174</v>
      </c>
      <c r="B338" s="56">
        <v>44694</v>
      </c>
      <c r="C338">
        <v>321</v>
      </c>
      <c r="D338" t="s">
        <v>1590</v>
      </c>
      <c r="E338">
        <v>1</v>
      </c>
      <c r="F338">
        <v>81000</v>
      </c>
      <c r="G338" t="s">
        <v>23</v>
      </c>
      <c r="H338">
        <v>81000</v>
      </c>
      <c r="I338">
        <v>78570</v>
      </c>
      <c r="J338">
        <v>78778</v>
      </c>
      <c r="K338">
        <v>13978</v>
      </c>
      <c r="L338">
        <v>640117228</v>
      </c>
      <c r="M338" t="s">
        <v>520</v>
      </c>
      <c r="N338" t="s">
        <v>39</v>
      </c>
      <c r="O338" t="s">
        <v>1598</v>
      </c>
      <c r="P338" t="s">
        <v>1599</v>
      </c>
      <c r="Q338">
        <v>208</v>
      </c>
      <c r="R338" t="s">
        <v>23</v>
      </c>
      <c r="S338">
        <v>0.97</v>
      </c>
      <c r="T338" t="s">
        <v>17</v>
      </c>
      <c r="U338" t="s">
        <v>1576</v>
      </c>
      <c r="V338" t="s">
        <v>1051</v>
      </c>
      <c r="W338">
        <v>64800</v>
      </c>
      <c r="X338">
        <f>Final[[#This Row],[Variable Kosten]]*Final[[#This Row],[Menge ]]</f>
        <v>64800</v>
      </c>
    </row>
    <row r="339" spans="1:24" x14ac:dyDescent="0.25">
      <c r="A339" t="s">
        <v>3374</v>
      </c>
      <c r="B339" s="56">
        <v>44757</v>
      </c>
      <c r="C339">
        <v>322</v>
      </c>
      <c r="D339" t="s">
        <v>3163</v>
      </c>
      <c r="E339">
        <v>1</v>
      </c>
      <c r="F339">
        <v>144582</v>
      </c>
      <c r="G339" t="s">
        <v>60</v>
      </c>
      <c r="H339">
        <v>20763.729319852941</v>
      </c>
      <c r="I339">
        <v>22154.899184283087</v>
      </c>
      <c r="J339">
        <v>24215.899184283087</v>
      </c>
      <c r="K339">
        <v>8215.8991842830874</v>
      </c>
      <c r="L339">
        <v>988340090</v>
      </c>
      <c r="M339" t="s">
        <v>143</v>
      </c>
      <c r="N339" t="s">
        <v>59</v>
      </c>
      <c r="O339" t="s">
        <v>1604</v>
      </c>
      <c r="P339" t="s">
        <v>1605</v>
      </c>
      <c r="Q339">
        <v>2061</v>
      </c>
      <c r="R339" t="s">
        <v>60</v>
      </c>
      <c r="S339">
        <v>1.0669999999999999</v>
      </c>
      <c r="T339" t="s">
        <v>17</v>
      </c>
      <c r="U339" t="s">
        <v>1056</v>
      </c>
      <c r="V339" t="s">
        <v>1057</v>
      </c>
      <c r="W339">
        <v>16000</v>
      </c>
      <c r="X339">
        <f>Final[[#This Row],[Variable Kosten]]*Final[[#This Row],[Menge ]]</f>
        <v>16000</v>
      </c>
    </row>
    <row r="340" spans="1:24" x14ac:dyDescent="0.25">
      <c r="A340" t="s">
        <v>3375</v>
      </c>
      <c r="B340" s="56">
        <v>44815</v>
      </c>
      <c r="C340">
        <v>323</v>
      </c>
      <c r="D340" t="s">
        <v>3165</v>
      </c>
      <c r="E340">
        <v>1</v>
      </c>
      <c r="F340">
        <v>25000</v>
      </c>
      <c r="G340" t="s">
        <v>23</v>
      </c>
      <c r="H340">
        <v>25000</v>
      </c>
      <c r="I340">
        <v>24250</v>
      </c>
      <c r="J340">
        <v>24460</v>
      </c>
      <c r="K340">
        <v>4460</v>
      </c>
      <c r="L340">
        <v>953432141</v>
      </c>
      <c r="M340" t="s">
        <v>412</v>
      </c>
      <c r="N340" t="s">
        <v>39</v>
      </c>
      <c r="O340" t="s">
        <v>1598</v>
      </c>
      <c r="P340" t="s">
        <v>1599</v>
      </c>
      <c r="Q340">
        <v>210</v>
      </c>
      <c r="R340" t="s">
        <v>23</v>
      </c>
      <c r="S340">
        <v>0.97</v>
      </c>
      <c r="T340" t="s">
        <v>17</v>
      </c>
      <c r="U340" t="s">
        <v>1058</v>
      </c>
      <c r="V340" t="s">
        <v>1057</v>
      </c>
      <c r="W340">
        <v>20000</v>
      </c>
      <c r="X340">
        <f>Final[[#This Row],[Variable Kosten]]*Final[[#This Row],[Menge ]]</f>
        <v>20000</v>
      </c>
    </row>
    <row r="341" spans="1:24" x14ac:dyDescent="0.25">
      <c r="A341" t="s">
        <v>1175</v>
      </c>
      <c r="B341" s="56">
        <v>44721</v>
      </c>
      <c r="C341">
        <v>323</v>
      </c>
      <c r="D341" t="s">
        <v>1591</v>
      </c>
      <c r="E341">
        <v>1</v>
      </c>
      <c r="F341">
        <v>50000</v>
      </c>
      <c r="G341" t="s">
        <v>23</v>
      </c>
      <c r="H341">
        <v>50000</v>
      </c>
      <c r="I341">
        <v>48500</v>
      </c>
      <c r="J341">
        <v>48710</v>
      </c>
      <c r="K341">
        <v>8710</v>
      </c>
      <c r="L341">
        <v>953432141</v>
      </c>
      <c r="M341" t="s">
        <v>412</v>
      </c>
      <c r="N341" t="s">
        <v>39</v>
      </c>
      <c r="O341" t="s">
        <v>1598</v>
      </c>
      <c r="P341" t="s">
        <v>1599</v>
      </c>
      <c r="Q341">
        <v>210</v>
      </c>
      <c r="R341" t="s">
        <v>23</v>
      </c>
      <c r="S341">
        <v>0.97</v>
      </c>
      <c r="T341" t="s">
        <v>17</v>
      </c>
      <c r="U341" t="s">
        <v>1577</v>
      </c>
      <c r="V341" t="s">
        <v>1051</v>
      </c>
      <c r="W341">
        <v>40000</v>
      </c>
      <c r="X341">
        <f>Final[[#This Row],[Variable Kosten]]*Final[[#This Row],[Menge ]]</f>
        <v>40000</v>
      </c>
    </row>
    <row r="342" spans="1:24" x14ac:dyDescent="0.25">
      <c r="A342" t="s">
        <v>3376</v>
      </c>
      <c r="B342" s="56">
        <v>44735</v>
      </c>
      <c r="C342">
        <v>324</v>
      </c>
      <c r="D342" t="s">
        <v>3167</v>
      </c>
      <c r="E342">
        <v>1</v>
      </c>
      <c r="F342">
        <v>52000</v>
      </c>
      <c r="G342" t="s">
        <v>23</v>
      </c>
      <c r="H342">
        <v>52000</v>
      </c>
      <c r="I342">
        <v>51448.799999999996</v>
      </c>
      <c r="J342">
        <v>51660.799999999996</v>
      </c>
      <c r="K342">
        <v>10060.799999999996</v>
      </c>
      <c r="L342">
        <v>815326909</v>
      </c>
      <c r="M342" t="s">
        <v>307</v>
      </c>
      <c r="N342" t="s">
        <v>1566</v>
      </c>
      <c r="O342" t="s">
        <v>1596</v>
      </c>
      <c r="P342" t="s">
        <v>1597</v>
      </c>
      <c r="Q342">
        <v>212</v>
      </c>
      <c r="R342" t="s">
        <v>23</v>
      </c>
      <c r="S342">
        <v>0.98939999999999995</v>
      </c>
      <c r="T342" t="s">
        <v>17</v>
      </c>
      <c r="U342" t="s">
        <v>1039</v>
      </c>
      <c r="V342" t="s">
        <v>1040</v>
      </c>
      <c r="W342">
        <v>41600</v>
      </c>
      <c r="X342">
        <f>Final[[#This Row],[Variable Kosten]]*Final[[#This Row],[Menge ]]</f>
        <v>41600</v>
      </c>
    </row>
    <row r="343" spans="1:24" x14ac:dyDescent="0.25">
      <c r="A343" t="s">
        <v>1176</v>
      </c>
      <c r="B343" s="56">
        <v>44768</v>
      </c>
      <c r="C343">
        <v>324</v>
      </c>
      <c r="D343" t="s">
        <v>1592</v>
      </c>
      <c r="E343">
        <v>1</v>
      </c>
      <c r="F343">
        <v>37000</v>
      </c>
      <c r="G343" t="s">
        <v>23</v>
      </c>
      <c r="H343">
        <v>37000</v>
      </c>
      <c r="I343">
        <v>36607.799999999996</v>
      </c>
      <c r="J343">
        <v>36819.799999999996</v>
      </c>
      <c r="K343">
        <v>7219.7999999999956</v>
      </c>
      <c r="L343">
        <v>815326909</v>
      </c>
      <c r="M343" t="s">
        <v>307</v>
      </c>
      <c r="N343" t="s">
        <v>1566</v>
      </c>
      <c r="O343" t="s">
        <v>1596</v>
      </c>
      <c r="P343" t="s">
        <v>1597</v>
      </c>
      <c r="Q343">
        <v>212</v>
      </c>
      <c r="R343" t="s">
        <v>23</v>
      </c>
      <c r="S343">
        <v>0.98939999999999995</v>
      </c>
      <c r="T343" t="s">
        <v>17</v>
      </c>
      <c r="U343" t="s">
        <v>1578</v>
      </c>
      <c r="V343" t="s">
        <v>1054</v>
      </c>
      <c r="W343">
        <v>29600</v>
      </c>
      <c r="X343">
        <f>Final[[#This Row],[Variable Kosten]]*Final[[#This Row],[Menge ]]</f>
        <v>29600</v>
      </c>
    </row>
    <row r="344" spans="1:24" x14ac:dyDescent="0.25">
      <c r="A344" t="s">
        <v>3377</v>
      </c>
      <c r="B344" s="56">
        <v>44836</v>
      </c>
      <c r="C344">
        <v>325</v>
      </c>
      <c r="D344" t="s">
        <v>3141</v>
      </c>
      <c r="E344">
        <v>1</v>
      </c>
      <c r="F344">
        <v>411640</v>
      </c>
      <c r="G344" t="s">
        <v>37</v>
      </c>
      <c r="H344">
        <v>38575.57867116484</v>
      </c>
      <c r="I344">
        <v>38166.677537250493</v>
      </c>
      <c r="J344">
        <v>38715.677537250493</v>
      </c>
      <c r="K344">
        <v>6715.6775372504926</v>
      </c>
      <c r="L344">
        <v>561639389</v>
      </c>
      <c r="M344" t="s">
        <v>625</v>
      </c>
      <c r="N344" t="s">
        <v>35</v>
      </c>
      <c r="O344" t="s">
        <v>36</v>
      </c>
      <c r="P344" t="s">
        <v>26</v>
      </c>
      <c r="Q344">
        <v>549</v>
      </c>
      <c r="R344" t="s">
        <v>37</v>
      </c>
      <c r="S344">
        <v>0.98939999999999995</v>
      </c>
      <c r="T344" t="s">
        <v>17</v>
      </c>
      <c r="U344" t="s">
        <v>1041</v>
      </c>
      <c r="V344" t="s">
        <v>1040</v>
      </c>
      <c r="W344">
        <v>32000</v>
      </c>
      <c r="X344">
        <f>Final[[#This Row],[Variable Kosten]]*Final[[#This Row],[Menge ]]</f>
        <v>32000</v>
      </c>
    </row>
    <row r="345" spans="1:24" x14ac:dyDescent="0.25">
      <c r="A345" t="s">
        <v>3378</v>
      </c>
      <c r="B345" s="56">
        <v>44848</v>
      </c>
      <c r="C345">
        <v>326</v>
      </c>
      <c r="D345" t="s">
        <v>3143</v>
      </c>
      <c r="E345">
        <v>1</v>
      </c>
      <c r="F345">
        <v>73931</v>
      </c>
      <c r="G345" t="s">
        <v>16</v>
      </c>
      <c r="H345">
        <v>74988.335530986922</v>
      </c>
      <c r="I345">
        <v>80012.554011563043</v>
      </c>
      <c r="J345">
        <v>81319.554011563043</v>
      </c>
      <c r="K345">
        <v>29319.554011563043</v>
      </c>
      <c r="L345">
        <v>115520565</v>
      </c>
      <c r="M345" t="s">
        <v>64</v>
      </c>
      <c r="N345" t="s">
        <v>13</v>
      </c>
      <c r="O345" t="s">
        <v>14</v>
      </c>
      <c r="P345" t="s">
        <v>15</v>
      </c>
      <c r="Q345">
        <v>1307</v>
      </c>
      <c r="R345" t="s">
        <v>16</v>
      </c>
      <c r="S345">
        <v>1.0669999999999999</v>
      </c>
      <c r="T345" t="s">
        <v>17</v>
      </c>
      <c r="U345" t="s">
        <v>1042</v>
      </c>
      <c r="V345" t="s">
        <v>1043</v>
      </c>
      <c r="W345">
        <v>52000</v>
      </c>
      <c r="X345">
        <f>Final[[#This Row],[Variable Kosten]]*Final[[#This Row],[Menge ]]</f>
        <v>52000</v>
      </c>
    </row>
    <row r="346" spans="1:24" x14ac:dyDescent="0.25">
      <c r="A346" t="s">
        <v>3379</v>
      </c>
      <c r="B346" s="56">
        <v>44698</v>
      </c>
      <c r="C346">
        <v>327</v>
      </c>
      <c r="D346" t="s">
        <v>3145</v>
      </c>
      <c r="E346">
        <v>1</v>
      </c>
      <c r="F346">
        <v>68000</v>
      </c>
      <c r="G346" t="s">
        <v>23</v>
      </c>
      <c r="H346">
        <v>68000</v>
      </c>
      <c r="I346">
        <v>65960</v>
      </c>
      <c r="J346">
        <v>66167</v>
      </c>
      <c r="K346">
        <v>11767</v>
      </c>
      <c r="L346">
        <v>453393525</v>
      </c>
      <c r="M346" t="s">
        <v>142</v>
      </c>
      <c r="N346" t="s">
        <v>39</v>
      </c>
      <c r="O346" t="s">
        <v>1598</v>
      </c>
      <c r="P346" t="s">
        <v>1599</v>
      </c>
      <c r="Q346">
        <v>207</v>
      </c>
      <c r="R346" t="s">
        <v>23</v>
      </c>
      <c r="S346">
        <v>0.97</v>
      </c>
      <c r="T346" t="s">
        <v>17</v>
      </c>
      <c r="U346" t="s">
        <v>1044</v>
      </c>
      <c r="V346" t="s">
        <v>1043</v>
      </c>
      <c r="W346">
        <v>54400</v>
      </c>
      <c r="X346">
        <f>Final[[#This Row],[Variable Kosten]]*Final[[#This Row],[Menge ]]</f>
        <v>54400</v>
      </c>
    </row>
    <row r="347" spans="1:24" x14ac:dyDescent="0.25">
      <c r="A347" t="s">
        <v>1177</v>
      </c>
      <c r="B347" s="56">
        <v>44569</v>
      </c>
      <c r="C347">
        <v>327</v>
      </c>
      <c r="D347" t="s">
        <v>1593</v>
      </c>
      <c r="E347">
        <v>1</v>
      </c>
      <c r="F347">
        <v>42000</v>
      </c>
      <c r="G347" t="s">
        <v>23</v>
      </c>
      <c r="H347">
        <v>42000</v>
      </c>
      <c r="I347">
        <v>40740</v>
      </c>
      <c r="J347">
        <v>40947</v>
      </c>
      <c r="K347">
        <v>7347</v>
      </c>
      <c r="L347">
        <v>453393525</v>
      </c>
      <c r="M347" t="s">
        <v>142</v>
      </c>
      <c r="N347" t="s">
        <v>39</v>
      </c>
      <c r="O347" t="s">
        <v>1598</v>
      </c>
      <c r="P347" t="s">
        <v>1599</v>
      </c>
      <c r="Q347">
        <v>207</v>
      </c>
      <c r="R347" t="s">
        <v>23</v>
      </c>
      <c r="S347">
        <v>0.97</v>
      </c>
      <c r="T347" t="s">
        <v>17</v>
      </c>
      <c r="U347" t="s">
        <v>1579</v>
      </c>
      <c r="V347" t="s">
        <v>1054</v>
      </c>
      <c r="W347">
        <v>33600</v>
      </c>
      <c r="X347">
        <f>Final[[#This Row],[Variable Kosten]]*Final[[#This Row],[Menge ]]</f>
        <v>33600</v>
      </c>
    </row>
    <row r="348" spans="1:24" x14ac:dyDescent="0.25">
      <c r="A348" t="s">
        <v>3380</v>
      </c>
      <c r="B348" s="56">
        <v>44750</v>
      </c>
      <c r="C348">
        <v>328</v>
      </c>
      <c r="D348" t="s">
        <v>3147</v>
      </c>
      <c r="E348">
        <v>1</v>
      </c>
      <c r="F348">
        <v>30000</v>
      </c>
      <c r="G348" t="s">
        <v>23</v>
      </c>
      <c r="H348">
        <v>30000</v>
      </c>
      <c r="I348">
        <v>29100</v>
      </c>
      <c r="J348">
        <v>29317</v>
      </c>
      <c r="K348">
        <v>5317</v>
      </c>
      <c r="L348">
        <v>235902795</v>
      </c>
      <c r="M348" t="s">
        <v>591</v>
      </c>
      <c r="N348" t="s">
        <v>29</v>
      </c>
      <c r="O348" t="s">
        <v>1600</v>
      </c>
      <c r="P348" t="s">
        <v>1601</v>
      </c>
      <c r="Q348">
        <v>217</v>
      </c>
      <c r="R348" t="s">
        <v>23</v>
      </c>
      <c r="S348">
        <v>0.97</v>
      </c>
      <c r="T348" t="s">
        <v>17</v>
      </c>
      <c r="U348" t="s">
        <v>724</v>
      </c>
      <c r="V348" t="s">
        <v>1045</v>
      </c>
      <c r="W348">
        <v>24000</v>
      </c>
      <c r="X348">
        <f>Final[[#This Row],[Variable Kosten]]*Final[[#This Row],[Menge ]]</f>
        <v>24000</v>
      </c>
    </row>
    <row r="349" spans="1:24" x14ac:dyDescent="0.25">
      <c r="A349" t="s">
        <v>1178</v>
      </c>
      <c r="B349" s="56">
        <v>44840</v>
      </c>
      <c r="C349">
        <v>328</v>
      </c>
      <c r="D349" t="s">
        <v>1594</v>
      </c>
      <c r="E349">
        <v>1</v>
      </c>
      <c r="F349">
        <v>21000</v>
      </c>
      <c r="G349" t="s">
        <v>23</v>
      </c>
      <c r="H349">
        <v>21000</v>
      </c>
      <c r="I349">
        <v>20370</v>
      </c>
      <c r="J349">
        <v>20587</v>
      </c>
      <c r="K349">
        <v>3787</v>
      </c>
      <c r="L349">
        <v>235902795</v>
      </c>
      <c r="M349" t="s">
        <v>591</v>
      </c>
      <c r="N349" t="s">
        <v>29</v>
      </c>
      <c r="O349" t="s">
        <v>1600</v>
      </c>
      <c r="P349" t="s">
        <v>1601</v>
      </c>
      <c r="Q349">
        <v>217</v>
      </c>
      <c r="R349" t="s">
        <v>23</v>
      </c>
      <c r="S349">
        <v>0.97</v>
      </c>
      <c r="T349" t="s">
        <v>17</v>
      </c>
      <c r="U349" t="s">
        <v>1580</v>
      </c>
      <c r="V349" t="s">
        <v>1057</v>
      </c>
      <c r="W349">
        <v>16800</v>
      </c>
      <c r="X349">
        <f>Final[[#This Row],[Variable Kosten]]*Final[[#This Row],[Menge ]]</f>
        <v>16800</v>
      </c>
    </row>
    <row r="350" spans="1:24" x14ac:dyDescent="0.25">
      <c r="A350" t="s">
        <v>3381</v>
      </c>
      <c r="B350" s="56">
        <v>44732</v>
      </c>
      <c r="C350">
        <v>329</v>
      </c>
      <c r="D350" t="s">
        <v>3149</v>
      </c>
      <c r="E350">
        <v>1</v>
      </c>
      <c r="F350">
        <v>28000</v>
      </c>
      <c r="G350" t="s">
        <v>23</v>
      </c>
      <c r="H350">
        <v>28000</v>
      </c>
      <c r="I350">
        <v>27160</v>
      </c>
      <c r="J350">
        <v>27372</v>
      </c>
      <c r="K350">
        <v>4972</v>
      </c>
      <c r="L350">
        <v>976864686</v>
      </c>
      <c r="M350" t="s">
        <v>284</v>
      </c>
      <c r="N350" t="s">
        <v>39</v>
      </c>
      <c r="O350" t="s">
        <v>1598</v>
      </c>
      <c r="P350" t="s">
        <v>1599</v>
      </c>
      <c r="Q350">
        <v>212</v>
      </c>
      <c r="R350" t="s">
        <v>23</v>
      </c>
      <c r="S350">
        <v>0.97</v>
      </c>
      <c r="T350" t="s">
        <v>17</v>
      </c>
      <c r="U350" t="s">
        <v>1046</v>
      </c>
      <c r="V350" t="s">
        <v>1045</v>
      </c>
      <c r="W350">
        <v>22400</v>
      </c>
      <c r="X350">
        <f>Final[[#This Row],[Variable Kosten]]*Final[[#This Row],[Menge ]]</f>
        <v>22400</v>
      </c>
    </row>
    <row r="351" spans="1:24" x14ac:dyDescent="0.25">
      <c r="A351" t="s">
        <v>1179</v>
      </c>
      <c r="B351" s="56">
        <v>44770</v>
      </c>
      <c r="C351">
        <v>329</v>
      </c>
      <c r="D351" t="s">
        <v>1595</v>
      </c>
      <c r="E351">
        <v>1</v>
      </c>
      <c r="F351">
        <v>27000</v>
      </c>
      <c r="G351" t="s">
        <v>23</v>
      </c>
      <c r="H351">
        <v>27000</v>
      </c>
      <c r="I351">
        <v>26190</v>
      </c>
      <c r="J351">
        <v>26402</v>
      </c>
      <c r="K351">
        <v>4802</v>
      </c>
      <c r="L351">
        <v>976864686</v>
      </c>
      <c r="M351" t="s">
        <v>284</v>
      </c>
      <c r="N351" t="s">
        <v>39</v>
      </c>
      <c r="O351" t="s">
        <v>1598</v>
      </c>
      <c r="P351" t="s">
        <v>1599</v>
      </c>
      <c r="Q351">
        <v>212</v>
      </c>
      <c r="R351" t="s">
        <v>23</v>
      </c>
      <c r="S351">
        <v>0.97</v>
      </c>
      <c r="T351" t="s">
        <v>17</v>
      </c>
      <c r="U351" t="s">
        <v>1581</v>
      </c>
      <c r="V351" t="s">
        <v>1057</v>
      </c>
      <c r="W351">
        <v>21600</v>
      </c>
      <c r="X351">
        <f>Final[[#This Row],[Variable Kosten]]*Final[[#This Row],[Menge ]]</f>
        <v>21600</v>
      </c>
    </row>
    <row r="352" spans="1:24" x14ac:dyDescent="0.25">
      <c r="A352" t="s">
        <v>3382</v>
      </c>
      <c r="B352" s="56">
        <v>44705</v>
      </c>
      <c r="C352">
        <v>330</v>
      </c>
      <c r="D352" t="s">
        <v>3151</v>
      </c>
      <c r="E352">
        <v>1</v>
      </c>
      <c r="F352">
        <v>36000</v>
      </c>
      <c r="G352" t="s">
        <v>23</v>
      </c>
      <c r="H352">
        <v>36000</v>
      </c>
      <c r="I352">
        <v>34920</v>
      </c>
      <c r="J352">
        <v>35128</v>
      </c>
      <c r="K352">
        <v>6328</v>
      </c>
      <c r="L352">
        <v>555972264</v>
      </c>
      <c r="M352" t="s">
        <v>346</v>
      </c>
      <c r="N352" t="s">
        <v>29</v>
      </c>
      <c r="O352" t="s">
        <v>1600</v>
      </c>
      <c r="P352" t="s">
        <v>1601</v>
      </c>
      <c r="Q352">
        <v>208</v>
      </c>
      <c r="R352" t="s">
        <v>23</v>
      </c>
      <c r="S352">
        <v>0.97</v>
      </c>
      <c r="T352" t="s">
        <v>17</v>
      </c>
      <c r="U352" t="s">
        <v>1047</v>
      </c>
      <c r="V352" t="s">
        <v>1048</v>
      </c>
      <c r="W352">
        <v>28800</v>
      </c>
      <c r="X352">
        <f>Final[[#This Row],[Variable Kosten]]*Final[[#This Row],[Menge ]]</f>
        <v>28800</v>
      </c>
    </row>
    <row r="353" spans="1:24" x14ac:dyDescent="0.25">
      <c r="A353" t="s">
        <v>1180</v>
      </c>
      <c r="B353" s="56">
        <v>44776</v>
      </c>
      <c r="C353">
        <v>330</v>
      </c>
      <c r="D353" t="s">
        <v>1582</v>
      </c>
      <c r="E353">
        <v>1</v>
      </c>
      <c r="F353">
        <v>49000</v>
      </c>
      <c r="G353" t="s">
        <v>23</v>
      </c>
      <c r="H353">
        <v>49000</v>
      </c>
      <c r="I353">
        <v>47530</v>
      </c>
      <c r="J353">
        <v>47738</v>
      </c>
      <c r="K353">
        <v>8538</v>
      </c>
      <c r="L353">
        <v>555972264</v>
      </c>
      <c r="M353" t="s">
        <v>346</v>
      </c>
      <c r="N353" t="s">
        <v>29</v>
      </c>
      <c r="O353" t="s">
        <v>1600</v>
      </c>
      <c r="P353" t="s">
        <v>1601</v>
      </c>
      <c r="Q353">
        <v>208</v>
      </c>
      <c r="R353" t="s">
        <v>23</v>
      </c>
      <c r="S353">
        <v>0.97</v>
      </c>
      <c r="T353" t="s">
        <v>17</v>
      </c>
      <c r="U353" t="s">
        <v>1568</v>
      </c>
      <c r="V353" t="s">
        <v>1040</v>
      </c>
      <c r="W353">
        <v>39200</v>
      </c>
      <c r="X353">
        <f>Final[[#This Row],[Variable Kosten]]*Final[[#This Row],[Menge ]]</f>
        <v>39200</v>
      </c>
    </row>
    <row r="354" spans="1:24" x14ac:dyDescent="0.25">
      <c r="A354" t="s">
        <v>3383</v>
      </c>
      <c r="B354" s="56">
        <v>44782</v>
      </c>
      <c r="C354">
        <v>331</v>
      </c>
      <c r="D354" t="s">
        <v>3153</v>
      </c>
      <c r="E354">
        <v>1</v>
      </c>
      <c r="F354">
        <v>29000</v>
      </c>
      <c r="G354" t="s">
        <v>23</v>
      </c>
      <c r="H354">
        <v>29000</v>
      </c>
      <c r="I354">
        <v>28130</v>
      </c>
      <c r="J354">
        <v>28240</v>
      </c>
      <c r="K354">
        <v>5040</v>
      </c>
      <c r="L354">
        <v>965441490</v>
      </c>
      <c r="M354" t="s">
        <v>406</v>
      </c>
      <c r="N354" t="s">
        <v>20</v>
      </c>
      <c r="O354" t="s">
        <v>21</v>
      </c>
      <c r="P354" t="s">
        <v>22</v>
      </c>
      <c r="Q354">
        <v>110</v>
      </c>
      <c r="R354" t="s">
        <v>23</v>
      </c>
      <c r="S354">
        <v>0.97</v>
      </c>
      <c r="T354" t="s">
        <v>17</v>
      </c>
      <c r="U354" t="s">
        <v>1049</v>
      </c>
      <c r="V354" t="s">
        <v>1048</v>
      </c>
      <c r="W354">
        <v>23200</v>
      </c>
      <c r="X354">
        <f>Final[[#This Row],[Variable Kosten]]*Final[[#This Row],[Menge ]]</f>
        <v>23200</v>
      </c>
    </row>
    <row r="355" spans="1:24" x14ac:dyDescent="0.25">
      <c r="A355" t="s">
        <v>1181</v>
      </c>
      <c r="B355" s="56">
        <v>44568</v>
      </c>
      <c r="C355">
        <v>331</v>
      </c>
      <c r="D355" t="s">
        <v>1583</v>
      </c>
      <c r="E355">
        <v>1</v>
      </c>
      <c r="F355">
        <v>46000</v>
      </c>
      <c r="G355" t="s">
        <v>23</v>
      </c>
      <c r="H355">
        <v>46000</v>
      </c>
      <c r="I355">
        <v>44620</v>
      </c>
      <c r="J355">
        <v>44730</v>
      </c>
      <c r="K355">
        <v>7930</v>
      </c>
      <c r="L355">
        <v>965441490</v>
      </c>
      <c r="M355" t="s">
        <v>406</v>
      </c>
      <c r="N355" t="s">
        <v>20</v>
      </c>
      <c r="O355" t="s">
        <v>21</v>
      </c>
      <c r="P355" t="s">
        <v>22</v>
      </c>
      <c r="Q355">
        <v>110</v>
      </c>
      <c r="R355" t="s">
        <v>23</v>
      </c>
      <c r="S355">
        <v>0.97</v>
      </c>
      <c r="T355" t="s">
        <v>17</v>
      </c>
      <c r="U355" t="s">
        <v>1569</v>
      </c>
      <c r="V355" t="s">
        <v>1040</v>
      </c>
      <c r="W355">
        <v>36800</v>
      </c>
      <c r="X355">
        <f>Final[[#This Row],[Variable Kosten]]*Final[[#This Row],[Menge ]]</f>
        <v>36800</v>
      </c>
    </row>
    <row r="356" spans="1:24" x14ac:dyDescent="0.25">
      <c r="A356" t="s">
        <v>3384</v>
      </c>
      <c r="B356" s="56">
        <v>44693</v>
      </c>
      <c r="C356">
        <v>332</v>
      </c>
      <c r="D356" t="s">
        <v>3155</v>
      </c>
      <c r="E356">
        <v>1</v>
      </c>
      <c r="F356">
        <v>80000</v>
      </c>
      <c r="G356" t="s">
        <v>23</v>
      </c>
      <c r="H356">
        <v>80000</v>
      </c>
      <c r="I356">
        <v>77600</v>
      </c>
      <c r="J356">
        <v>77704</v>
      </c>
      <c r="K356">
        <v>13704</v>
      </c>
      <c r="L356">
        <v>671471702</v>
      </c>
      <c r="M356" t="s">
        <v>314</v>
      </c>
      <c r="N356" t="s">
        <v>20</v>
      </c>
      <c r="O356" t="s">
        <v>21</v>
      </c>
      <c r="P356" t="s">
        <v>22</v>
      </c>
      <c r="Q356">
        <v>104</v>
      </c>
      <c r="R356" t="s">
        <v>23</v>
      </c>
      <c r="S356">
        <v>0.97</v>
      </c>
      <c r="T356" t="s">
        <v>17</v>
      </c>
      <c r="U356" t="s">
        <v>1050</v>
      </c>
      <c r="V356" t="s">
        <v>1051</v>
      </c>
      <c r="W356">
        <v>64000</v>
      </c>
      <c r="X356">
        <f>Final[[#This Row],[Variable Kosten]]*Final[[#This Row],[Menge ]]</f>
        <v>64000</v>
      </c>
    </row>
    <row r="357" spans="1:24" x14ac:dyDescent="0.25">
      <c r="A357" t="s">
        <v>1182</v>
      </c>
      <c r="B357" s="56">
        <v>44868</v>
      </c>
      <c r="C357">
        <v>332</v>
      </c>
      <c r="D357" t="s">
        <v>1584</v>
      </c>
      <c r="E357">
        <v>1</v>
      </c>
      <c r="F357">
        <v>61000</v>
      </c>
      <c r="G357" t="s">
        <v>23</v>
      </c>
      <c r="H357">
        <v>61000</v>
      </c>
      <c r="I357">
        <v>59170</v>
      </c>
      <c r="J357">
        <v>59274</v>
      </c>
      <c r="K357">
        <v>10474</v>
      </c>
      <c r="L357">
        <v>671471702</v>
      </c>
      <c r="M357" t="s">
        <v>314</v>
      </c>
      <c r="N357" t="s">
        <v>20</v>
      </c>
      <c r="O357" t="s">
        <v>21</v>
      </c>
      <c r="P357" t="s">
        <v>22</v>
      </c>
      <c r="Q357">
        <v>104</v>
      </c>
      <c r="R357" t="s">
        <v>23</v>
      </c>
      <c r="S357">
        <v>0.97</v>
      </c>
      <c r="T357" t="s">
        <v>17</v>
      </c>
      <c r="U357" t="s">
        <v>1570</v>
      </c>
      <c r="V357" t="s">
        <v>1043</v>
      </c>
      <c r="W357">
        <v>48800</v>
      </c>
      <c r="X357">
        <f>Final[[#This Row],[Variable Kosten]]*Final[[#This Row],[Menge ]]</f>
        <v>48800</v>
      </c>
    </row>
    <row r="358" spans="1:24" x14ac:dyDescent="0.25">
      <c r="A358" t="s">
        <v>3385</v>
      </c>
      <c r="B358" s="56">
        <v>44885</v>
      </c>
      <c r="C358">
        <v>333</v>
      </c>
      <c r="D358" t="s">
        <v>3157</v>
      </c>
      <c r="E358">
        <v>1</v>
      </c>
      <c r="F358">
        <v>49000</v>
      </c>
      <c r="G358" t="s">
        <v>23</v>
      </c>
      <c r="H358">
        <v>49000</v>
      </c>
      <c r="I358">
        <v>47530</v>
      </c>
      <c r="J358">
        <v>47637</v>
      </c>
      <c r="K358">
        <v>8437</v>
      </c>
      <c r="L358">
        <v>860989905</v>
      </c>
      <c r="M358" t="s">
        <v>217</v>
      </c>
      <c r="N358" t="s">
        <v>20</v>
      </c>
      <c r="O358" t="s">
        <v>21</v>
      </c>
      <c r="P358" t="s">
        <v>22</v>
      </c>
      <c r="Q358">
        <v>107</v>
      </c>
      <c r="R358" t="s">
        <v>23</v>
      </c>
      <c r="S358">
        <v>0.97</v>
      </c>
      <c r="T358" t="s">
        <v>17</v>
      </c>
      <c r="U358" t="s">
        <v>1052</v>
      </c>
      <c r="V358" t="s">
        <v>1051</v>
      </c>
      <c r="W358">
        <v>39200</v>
      </c>
      <c r="X358">
        <f>Final[[#This Row],[Variable Kosten]]*Final[[#This Row],[Menge ]]</f>
        <v>39200</v>
      </c>
    </row>
    <row r="359" spans="1:24" x14ac:dyDescent="0.25">
      <c r="A359" t="s">
        <v>1183</v>
      </c>
      <c r="B359" s="56">
        <v>44870</v>
      </c>
      <c r="C359">
        <v>333</v>
      </c>
      <c r="D359" t="s">
        <v>1585</v>
      </c>
      <c r="E359">
        <v>1</v>
      </c>
      <c r="F359">
        <v>79000</v>
      </c>
      <c r="G359" t="s">
        <v>23</v>
      </c>
      <c r="H359">
        <v>79000</v>
      </c>
      <c r="I359">
        <v>76630</v>
      </c>
      <c r="J359">
        <v>76737</v>
      </c>
      <c r="K359">
        <v>13537</v>
      </c>
      <c r="L359">
        <v>860989905</v>
      </c>
      <c r="M359" t="s">
        <v>217</v>
      </c>
      <c r="N359" t="s">
        <v>20</v>
      </c>
      <c r="O359" t="s">
        <v>21</v>
      </c>
      <c r="P359" t="s">
        <v>22</v>
      </c>
      <c r="Q359">
        <v>107</v>
      </c>
      <c r="R359" t="s">
        <v>23</v>
      </c>
      <c r="S359">
        <v>0.97</v>
      </c>
      <c r="T359" t="s">
        <v>17</v>
      </c>
      <c r="U359" t="s">
        <v>1571</v>
      </c>
      <c r="V359" t="s">
        <v>1043</v>
      </c>
      <c r="W359">
        <v>63200</v>
      </c>
      <c r="X359">
        <f>Final[[#This Row],[Variable Kosten]]*Final[[#This Row],[Menge ]]</f>
        <v>63200</v>
      </c>
    </row>
    <row r="360" spans="1:24" x14ac:dyDescent="0.25">
      <c r="A360" t="s">
        <v>3386</v>
      </c>
      <c r="B360" s="56">
        <v>44747</v>
      </c>
      <c r="C360">
        <v>334</v>
      </c>
      <c r="D360" t="s">
        <v>3159</v>
      </c>
      <c r="E360">
        <v>1</v>
      </c>
      <c r="F360">
        <v>281934.90000000002</v>
      </c>
      <c r="G360" t="s">
        <v>60</v>
      </c>
      <c r="H360">
        <v>40767.36989747965</v>
      </c>
      <c r="I360">
        <v>43498.783680610781</v>
      </c>
      <c r="J360">
        <v>45556.783680610781</v>
      </c>
      <c r="K360">
        <v>14356.783680610781</v>
      </c>
      <c r="L360">
        <v>631744399</v>
      </c>
      <c r="M360" t="s">
        <v>170</v>
      </c>
      <c r="N360" t="s">
        <v>59</v>
      </c>
      <c r="O360" t="s">
        <v>1604</v>
      </c>
      <c r="P360" t="s">
        <v>1605</v>
      </c>
      <c r="Q360">
        <v>2058</v>
      </c>
      <c r="R360" t="s">
        <v>60</v>
      </c>
      <c r="S360">
        <v>1.0669999999999999</v>
      </c>
      <c r="T360" t="s">
        <v>17</v>
      </c>
      <c r="U360" t="s">
        <v>1053</v>
      </c>
      <c r="V360" t="s">
        <v>1054</v>
      </c>
      <c r="W360">
        <v>31200</v>
      </c>
      <c r="X360">
        <f>Final[[#This Row],[Variable Kosten]]*Final[[#This Row],[Menge ]]</f>
        <v>31200</v>
      </c>
    </row>
    <row r="361" spans="1:24" x14ac:dyDescent="0.25">
      <c r="A361" t="s">
        <v>3387</v>
      </c>
      <c r="B361" s="56">
        <v>44680</v>
      </c>
      <c r="C361">
        <v>335</v>
      </c>
      <c r="D361" t="s">
        <v>3161</v>
      </c>
      <c r="E361">
        <v>1</v>
      </c>
      <c r="F361">
        <v>46000</v>
      </c>
      <c r="G361" t="s">
        <v>23</v>
      </c>
      <c r="H361">
        <v>46000</v>
      </c>
      <c r="I361">
        <v>44620</v>
      </c>
      <c r="J361">
        <v>44821</v>
      </c>
      <c r="K361">
        <v>8021</v>
      </c>
      <c r="L361">
        <v>682721911</v>
      </c>
      <c r="M361" t="s">
        <v>474</v>
      </c>
      <c r="N361" t="s">
        <v>29</v>
      </c>
      <c r="O361" t="s">
        <v>1600</v>
      </c>
      <c r="P361" t="s">
        <v>1601</v>
      </c>
      <c r="Q361">
        <v>201</v>
      </c>
      <c r="R361" t="s">
        <v>23</v>
      </c>
      <c r="S361">
        <v>0.97</v>
      </c>
      <c r="T361" t="s">
        <v>17</v>
      </c>
      <c r="U361" t="s">
        <v>1055</v>
      </c>
      <c r="V361" t="s">
        <v>1054</v>
      </c>
      <c r="W361">
        <v>36800</v>
      </c>
      <c r="X361">
        <f>Final[[#This Row],[Variable Kosten]]*Final[[#This Row],[Menge ]]</f>
        <v>36800</v>
      </c>
    </row>
    <row r="362" spans="1:24" x14ac:dyDescent="0.25">
      <c r="A362" t="s">
        <v>1184</v>
      </c>
      <c r="B362" s="56">
        <v>44570</v>
      </c>
      <c r="C362">
        <v>335</v>
      </c>
      <c r="D362" t="s">
        <v>1586</v>
      </c>
      <c r="E362">
        <v>1</v>
      </c>
      <c r="F362">
        <v>32000</v>
      </c>
      <c r="G362" t="s">
        <v>23</v>
      </c>
      <c r="H362">
        <v>32000</v>
      </c>
      <c r="I362">
        <v>31040</v>
      </c>
      <c r="J362">
        <v>31241</v>
      </c>
      <c r="K362">
        <v>5641</v>
      </c>
      <c r="L362">
        <v>682721911</v>
      </c>
      <c r="M362" t="s">
        <v>474</v>
      </c>
      <c r="N362" t="s">
        <v>29</v>
      </c>
      <c r="O362" t="s">
        <v>1600</v>
      </c>
      <c r="P362" t="s">
        <v>1601</v>
      </c>
      <c r="Q362">
        <v>201</v>
      </c>
      <c r="R362" t="s">
        <v>23</v>
      </c>
      <c r="S362">
        <v>0.97</v>
      </c>
      <c r="T362" t="s">
        <v>17</v>
      </c>
      <c r="U362" t="s">
        <v>1572</v>
      </c>
      <c r="V362" t="s">
        <v>1045</v>
      </c>
      <c r="W362">
        <v>25600</v>
      </c>
      <c r="X362">
        <f>Final[[#This Row],[Variable Kosten]]*Final[[#This Row],[Menge ]]</f>
        <v>25600</v>
      </c>
    </row>
    <row r="363" spans="1:24" x14ac:dyDescent="0.25">
      <c r="A363" t="s">
        <v>3388</v>
      </c>
      <c r="B363" s="56">
        <v>44585</v>
      </c>
      <c r="C363">
        <v>336</v>
      </c>
      <c r="D363" t="s">
        <v>3163</v>
      </c>
      <c r="E363">
        <v>1</v>
      </c>
      <c r="F363">
        <v>20000</v>
      </c>
      <c r="G363" t="s">
        <v>23</v>
      </c>
      <c r="H363">
        <v>20000</v>
      </c>
      <c r="I363">
        <v>20400</v>
      </c>
      <c r="J363">
        <v>20619</v>
      </c>
      <c r="K363">
        <v>4619</v>
      </c>
      <c r="L363">
        <v>164355745</v>
      </c>
      <c r="M363" t="s">
        <v>817</v>
      </c>
      <c r="N363" t="s">
        <v>1566</v>
      </c>
      <c r="O363" t="s">
        <v>1596</v>
      </c>
      <c r="P363" t="s">
        <v>1597</v>
      </c>
      <c r="Q363">
        <v>219</v>
      </c>
      <c r="R363" t="s">
        <v>23</v>
      </c>
      <c r="S363">
        <v>1.02</v>
      </c>
      <c r="T363" t="s">
        <v>637</v>
      </c>
      <c r="U363" t="s">
        <v>1056</v>
      </c>
      <c r="V363" t="s">
        <v>1057</v>
      </c>
      <c r="W363">
        <v>16000</v>
      </c>
      <c r="X363">
        <f>Final[[#This Row],[Variable Kosten]]*Final[[#This Row],[Menge ]]</f>
        <v>16000</v>
      </c>
    </row>
    <row r="364" spans="1:24" x14ac:dyDescent="0.25">
      <c r="A364" t="s">
        <v>1185</v>
      </c>
      <c r="B364" s="56">
        <v>44843</v>
      </c>
      <c r="C364">
        <v>336</v>
      </c>
      <c r="D364" t="s">
        <v>1587</v>
      </c>
      <c r="E364">
        <v>1</v>
      </c>
      <c r="F364">
        <v>27000</v>
      </c>
      <c r="G364" t="s">
        <v>23</v>
      </c>
      <c r="H364">
        <v>27000</v>
      </c>
      <c r="I364">
        <v>27540</v>
      </c>
      <c r="J364">
        <v>27759</v>
      </c>
      <c r="K364">
        <v>6159</v>
      </c>
      <c r="L364">
        <v>164355745</v>
      </c>
      <c r="M364" t="s">
        <v>817</v>
      </c>
      <c r="N364" t="s">
        <v>1566</v>
      </c>
      <c r="O364" t="s">
        <v>1596</v>
      </c>
      <c r="P364" t="s">
        <v>1597</v>
      </c>
      <c r="Q364">
        <v>219</v>
      </c>
      <c r="R364" t="s">
        <v>23</v>
      </c>
      <c r="S364">
        <v>1.02</v>
      </c>
      <c r="T364" t="s">
        <v>637</v>
      </c>
      <c r="U364" t="s">
        <v>1573</v>
      </c>
      <c r="V364" t="s">
        <v>1045</v>
      </c>
      <c r="W364">
        <v>21600</v>
      </c>
      <c r="X364">
        <f>Final[[#This Row],[Variable Kosten]]*Final[[#This Row],[Menge ]]</f>
        <v>21600</v>
      </c>
    </row>
    <row r="365" spans="1:24" x14ac:dyDescent="0.25">
      <c r="A365" t="s">
        <v>3389</v>
      </c>
      <c r="B365" s="56">
        <v>44789</v>
      </c>
      <c r="C365">
        <v>337</v>
      </c>
      <c r="D365" t="s">
        <v>3163</v>
      </c>
      <c r="E365">
        <v>1</v>
      </c>
      <c r="F365">
        <v>20000</v>
      </c>
      <c r="G365" t="s">
        <v>23</v>
      </c>
      <c r="H365">
        <v>20000</v>
      </c>
      <c r="I365">
        <v>19400</v>
      </c>
      <c r="J365">
        <v>19505</v>
      </c>
      <c r="K365">
        <v>3505</v>
      </c>
      <c r="L365">
        <v>406290738</v>
      </c>
      <c r="M365" t="s">
        <v>568</v>
      </c>
      <c r="N365" t="s">
        <v>20</v>
      </c>
      <c r="O365" t="s">
        <v>21</v>
      </c>
      <c r="P365" t="s">
        <v>22</v>
      </c>
      <c r="Q365">
        <v>105</v>
      </c>
      <c r="R365" t="s">
        <v>23</v>
      </c>
      <c r="S365">
        <v>0.97</v>
      </c>
      <c r="T365" t="s">
        <v>17</v>
      </c>
      <c r="U365" t="s">
        <v>1056</v>
      </c>
      <c r="V365" t="s">
        <v>1057</v>
      </c>
      <c r="W365">
        <v>16000</v>
      </c>
      <c r="X365">
        <f>Final[[#This Row],[Variable Kosten]]*Final[[#This Row],[Menge ]]</f>
        <v>16000</v>
      </c>
    </row>
    <row r="366" spans="1:24" x14ac:dyDescent="0.25">
      <c r="A366" t="s">
        <v>1186</v>
      </c>
      <c r="B366" s="56">
        <v>44593</v>
      </c>
      <c r="C366">
        <v>337</v>
      </c>
      <c r="D366" t="s">
        <v>1588</v>
      </c>
      <c r="E366">
        <v>1</v>
      </c>
      <c r="F366">
        <v>33000</v>
      </c>
      <c r="G366" t="s">
        <v>23</v>
      </c>
      <c r="H366">
        <v>33000</v>
      </c>
      <c r="I366">
        <v>32010</v>
      </c>
      <c r="J366">
        <v>32115</v>
      </c>
      <c r="K366">
        <v>5715</v>
      </c>
      <c r="L366">
        <v>406290738</v>
      </c>
      <c r="M366" t="s">
        <v>568</v>
      </c>
      <c r="N366" t="s">
        <v>20</v>
      </c>
      <c r="O366" t="s">
        <v>21</v>
      </c>
      <c r="P366" t="s">
        <v>22</v>
      </c>
      <c r="Q366">
        <v>105</v>
      </c>
      <c r="R366" t="s">
        <v>23</v>
      </c>
      <c r="S366">
        <v>0.97</v>
      </c>
      <c r="T366" t="s">
        <v>17</v>
      </c>
      <c r="U366" t="s">
        <v>1574</v>
      </c>
      <c r="V366" t="s">
        <v>1048</v>
      </c>
      <c r="W366">
        <v>26400</v>
      </c>
      <c r="X366">
        <f>Final[[#This Row],[Variable Kosten]]*Final[[#This Row],[Menge ]]</f>
        <v>26400</v>
      </c>
    </row>
    <row r="367" spans="1:24" x14ac:dyDescent="0.25">
      <c r="A367" t="s">
        <v>3390</v>
      </c>
      <c r="B367" s="56">
        <v>44809</v>
      </c>
      <c r="C367">
        <v>338</v>
      </c>
      <c r="D367" t="s">
        <v>3165</v>
      </c>
      <c r="E367">
        <v>1</v>
      </c>
      <c r="F367">
        <v>25000</v>
      </c>
      <c r="G367" t="s">
        <v>23</v>
      </c>
      <c r="H367">
        <v>25000</v>
      </c>
      <c r="I367">
        <v>24250</v>
      </c>
      <c r="J367">
        <v>24453</v>
      </c>
      <c r="K367">
        <v>4453</v>
      </c>
      <c r="L367">
        <v>853576429</v>
      </c>
      <c r="M367" t="s">
        <v>529</v>
      </c>
      <c r="N367" t="s">
        <v>39</v>
      </c>
      <c r="O367" t="s">
        <v>1598</v>
      </c>
      <c r="P367" t="s">
        <v>1599</v>
      </c>
      <c r="Q367">
        <v>203</v>
      </c>
      <c r="R367" t="s">
        <v>23</v>
      </c>
      <c r="S367">
        <v>0.97</v>
      </c>
      <c r="T367" t="s">
        <v>17</v>
      </c>
      <c r="U367" t="s">
        <v>1058</v>
      </c>
      <c r="V367" t="s">
        <v>1057</v>
      </c>
      <c r="W367">
        <v>20000</v>
      </c>
      <c r="X367">
        <f>Final[[#This Row],[Variable Kosten]]*Final[[#This Row],[Menge ]]</f>
        <v>20000</v>
      </c>
    </row>
    <row r="368" spans="1:24" x14ac:dyDescent="0.25">
      <c r="A368" t="s">
        <v>1187</v>
      </c>
      <c r="B368" s="56">
        <v>44571</v>
      </c>
      <c r="C368">
        <v>338</v>
      </c>
      <c r="D368" t="s">
        <v>1589</v>
      </c>
      <c r="E368">
        <v>1</v>
      </c>
      <c r="F368">
        <v>27000</v>
      </c>
      <c r="G368" t="s">
        <v>23</v>
      </c>
      <c r="H368">
        <v>27000</v>
      </c>
      <c r="I368">
        <v>26190</v>
      </c>
      <c r="J368">
        <v>26393</v>
      </c>
      <c r="K368">
        <v>4793</v>
      </c>
      <c r="L368">
        <v>853576429</v>
      </c>
      <c r="M368" t="s">
        <v>529</v>
      </c>
      <c r="N368" t="s">
        <v>39</v>
      </c>
      <c r="O368" t="s">
        <v>1598</v>
      </c>
      <c r="P368" t="s">
        <v>1599</v>
      </c>
      <c r="Q368">
        <v>203</v>
      </c>
      <c r="R368" t="s">
        <v>23</v>
      </c>
      <c r="S368">
        <v>0.97</v>
      </c>
      <c r="T368" t="s">
        <v>17</v>
      </c>
      <c r="U368" t="s">
        <v>1575</v>
      </c>
      <c r="V368" t="s">
        <v>1048</v>
      </c>
      <c r="W368">
        <v>21600</v>
      </c>
      <c r="X368">
        <f>Final[[#This Row],[Variable Kosten]]*Final[[#This Row],[Menge ]]</f>
        <v>21600</v>
      </c>
    </row>
    <row r="369" spans="1:24" x14ac:dyDescent="0.25">
      <c r="A369" t="s">
        <v>3391</v>
      </c>
      <c r="B369" s="56">
        <v>44603</v>
      </c>
      <c r="C369">
        <v>339</v>
      </c>
      <c r="D369" t="s">
        <v>3167</v>
      </c>
      <c r="E369">
        <v>1</v>
      </c>
      <c r="F369">
        <v>238513.6</v>
      </c>
      <c r="G369" t="s">
        <v>46</v>
      </c>
      <c r="H369">
        <v>50507.930457615999</v>
      </c>
      <c r="I369">
        <v>50507.930457615999</v>
      </c>
      <c r="J369">
        <v>50616.930457615999</v>
      </c>
      <c r="K369">
        <v>9016.9304576159993</v>
      </c>
      <c r="L369">
        <v>378928592</v>
      </c>
      <c r="M369" t="s">
        <v>639</v>
      </c>
      <c r="N369" t="s">
        <v>43</v>
      </c>
      <c r="O369" t="s">
        <v>44</v>
      </c>
      <c r="P369" t="s">
        <v>45</v>
      </c>
      <c r="Q369">
        <v>109</v>
      </c>
      <c r="R369" t="s">
        <v>46</v>
      </c>
      <c r="S369">
        <v>1</v>
      </c>
      <c r="T369" t="s">
        <v>637</v>
      </c>
      <c r="U369" t="s">
        <v>1039</v>
      </c>
      <c r="V369" t="s">
        <v>1040</v>
      </c>
      <c r="W369">
        <v>41600</v>
      </c>
      <c r="X369">
        <f>Final[[#This Row],[Variable Kosten]]*Final[[#This Row],[Menge ]]</f>
        <v>41600</v>
      </c>
    </row>
    <row r="370" spans="1:24" x14ac:dyDescent="0.25">
      <c r="A370" t="s">
        <v>1458</v>
      </c>
      <c r="B370" s="56">
        <v>44662</v>
      </c>
      <c r="C370">
        <v>340</v>
      </c>
      <c r="D370" t="s">
        <v>1594</v>
      </c>
      <c r="E370">
        <v>1</v>
      </c>
      <c r="F370">
        <v>21000</v>
      </c>
      <c r="G370" t="s">
        <v>23</v>
      </c>
      <c r="H370">
        <v>21000</v>
      </c>
      <c r="I370">
        <v>20370</v>
      </c>
      <c r="J370">
        <v>20629</v>
      </c>
      <c r="K370">
        <v>3829</v>
      </c>
      <c r="L370">
        <v>653455782</v>
      </c>
      <c r="M370" t="s">
        <v>527</v>
      </c>
      <c r="N370" t="s">
        <v>31</v>
      </c>
      <c r="O370" t="s">
        <v>32</v>
      </c>
      <c r="P370" t="s">
        <v>33</v>
      </c>
      <c r="Q370">
        <v>259</v>
      </c>
      <c r="R370" t="s">
        <v>23</v>
      </c>
      <c r="S370">
        <v>0.97</v>
      </c>
      <c r="T370" t="s">
        <v>17</v>
      </c>
      <c r="U370" t="s">
        <v>1580</v>
      </c>
      <c r="V370" t="s">
        <v>1057</v>
      </c>
      <c r="W370">
        <v>16800</v>
      </c>
      <c r="X370">
        <f>Final[[#This Row],[Variable Kosten]]*Final[[#This Row],[Menge ]]</f>
        <v>16800</v>
      </c>
    </row>
    <row r="371" spans="1:24" x14ac:dyDescent="0.25">
      <c r="A371" t="s">
        <v>1188</v>
      </c>
      <c r="B371" s="56">
        <v>44753</v>
      </c>
      <c r="C371">
        <v>340</v>
      </c>
      <c r="D371" t="s">
        <v>1590</v>
      </c>
      <c r="E371">
        <v>1</v>
      </c>
      <c r="F371">
        <v>81000</v>
      </c>
      <c r="G371" t="s">
        <v>23</v>
      </c>
      <c r="H371">
        <v>81000</v>
      </c>
      <c r="I371">
        <v>78570</v>
      </c>
      <c r="J371">
        <v>78829</v>
      </c>
      <c r="K371">
        <v>14029</v>
      </c>
      <c r="L371">
        <v>653455782</v>
      </c>
      <c r="M371" t="s">
        <v>527</v>
      </c>
      <c r="N371" t="s">
        <v>31</v>
      </c>
      <c r="O371" t="s">
        <v>32</v>
      </c>
      <c r="P371" t="s">
        <v>33</v>
      </c>
      <c r="Q371">
        <v>259</v>
      </c>
      <c r="R371" t="s">
        <v>23</v>
      </c>
      <c r="S371">
        <v>0.97</v>
      </c>
      <c r="T371" t="s">
        <v>17</v>
      </c>
      <c r="U371" t="s">
        <v>1576</v>
      </c>
      <c r="V371" t="s">
        <v>1051</v>
      </c>
      <c r="W371">
        <v>64800</v>
      </c>
      <c r="X371">
        <f>Final[[#This Row],[Variable Kosten]]*Final[[#This Row],[Menge ]]</f>
        <v>64800</v>
      </c>
    </row>
    <row r="372" spans="1:24" x14ac:dyDescent="0.25">
      <c r="A372" t="s">
        <v>3392</v>
      </c>
      <c r="B372" s="56">
        <v>44672</v>
      </c>
      <c r="C372">
        <v>340</v>
      </c>
      <c r="D372" t="s">
        <v>3141</v>
      </c>
      <c r="E372">
        <v>1</v>
      </c>
      <c r="F372">
        <v>40000</v>
      </c>
      <c r="G372" t="s">
        <v>23</v>
      </c>
      <c r="H372">
        <v>40000</v>
      </c>
      <c r="I372">
        <v>38800</v>
      </c>
      <c r="J372">
        <v>39059</v>
      </c>
      <c r="K372">
        <v>7059</v>
      </c>
      <c r="L372">
        <v>653455782</v>
      </c>
      <c r="M372" t="s">
        <v>527</v>
      </c>
      <c r="N372" t="s">
        <v>31</v>
      </c>
      <c r="O372" t="s">
        <v>32</v>
      </c>
      <c r="P372" t="s">
        <v>33</v>
      </c>
      <c r="Q372">
        <v>259</v>
      </c>
      <c r="R372" t="s">
        <v>23</v>
      </c>
      <c r="S372">
        <v>0.97</v>
      </c>
      <c r="T372" t="s">
        <v>17</v>
      </c>
      <c r="U372" t="s">
        <v>1041</v>
      </c>
      <c r="V372" t="s">
        <v>1040</v>
      </c>
      <c r="W372">
        <v>32000</v>
      </c>
      <c r="X372">
        <f>Final[[#This Row],[Variable Kosten]]*Final[[#This Row],[Menge ]]</f>
        <v>32000</v>
      </c>
    </row>
    <row r="373" spans="1:24" x14ac:dyDescent="0.25">
      <c r="A373" t="s">
        <v>3393</v>
      </c>
      <c r="B373" s="56">
        <v>44689</v>
      </c>
      <c r="C373">
        <v>341</v>
      </c>
      <c r="D373" t="s">
        <v>3143</v>
      </c>
      <c r="E373">
        <v>1</v>
      </c>
      <c r="F373">
        <v>65000</v>
      </c>
      <c r="G373" t="s">
        <v>23</v>
      </c>
      <c r="H373">
        <v>65000</v>
      </c>
      <c r="I373">
        <v>65000</v>
      </c>
      <c r="J373">
        <v>65266</v>
      </c>
      <c r="K373">
        <v>13266</v>
      </c>
      <c r="L373">
        <v>896792639</v>
      </c>
      <c r="M373" t="s">
        <v>837</v>
      </c>
      <c r="N373" t="s">
        <v>31</v>
      </c>
      <c r="O373" t="s">
        <v>32</v>
      </c>
      <c r="P373" t="s">
        <v>33</v>
      </c>
      <c r="Q373">
        <v>266</v>
      </c>
      <c r="R373" t="s">
        <v>23</v>
      </c>
      <c r="S373">
        <v>1</v>
      </c>
      <c r="T373" t="s">
        <v>637</v>
      </c>
      <c r="U373" t="s">
        <v>1042</v>
      </c>
      <c r="V373" t="s">
        <v>1043</v>
      </c>
      <c r="W373">
        <v>52000</v>
      </c>
      <c r="X373">
        <f>Final[[#This Row],[Variable Kosten]]*Final[[#This Row],[Menge ]]</f>
        <v>52000</v>
      </c>
    </row>
    <row r="374" spans="1:24" x14ac:dyDescent="0.25">
      <c r="A374" t="s">
        <v>3394</v>
      </c>
      <c r="B374" s="56">
        <v>44698</v>
      </c>
      <c r="C374">
        <v>342</v>
      </c>
      <c r="D374" t="s">
        <v>3145</v>
      </c>
      <c r="E374">
        <v>1</v>
      </c>
      <c r="F374">
        <v>68000</v>
      </c>
      <c r="G374" t="s">
        <v>23</v>
      </c>
      <c r="H374">
        <v>68000</v>
      </c>
      <c r="I374">
        <v>68000</v>
      </c>
      <c r="J374">
        <v>68208</v>
      </c>
      <c r="K374">
        <v>13808</v>
      </c>
      <c r="L374">
        <v>352054178</v>
      </c>
      <c r="M374" t="s">
        <v>767</v>
      </c>
      <c r="N374" t="s">
        <v>39</v>
      </c>
      <c r="O374" t="s">
        <v>1598</v>
      </c>
      <c r="P374" t="s">
        <v>1599</v>
      </c>
      <c r="Q374">
        <v>208</v>
      </c>
      <c r="R374" t="s">
        <v>23</v>
      </c>
      <c r="S374">
        <v>1</v>
      </c>
      <c r="T374" t="s">
        <v>637</v>
      </c>
      <c r="U374" t="s">
        <v>1044</v>
      </c>
      <c r="V374" t="s">
        <v>1043</v>
      </c>
      <c r="W374">
        <v>54400</v>
      </c>
      <c r="X374">
        <f>Final[[#This Row],[Variable Kosten]]*Final[[#This Row],[Menge ]]</f>
        <v>54400</v>
      </c>
    </row>
    <row r="375" spans="1:24" x14ac:dyDescent="0.25">
      <c r="A375" t="s">
        <v>1189</v>
      </c>
      <c r="B375" s="56">
        <v>44712</v>
      </c>
      <c r="C375">
        <v>342</v>
      </c>
      <c r="D375" t="s">
        <v>1591</v>
      </c>
      <c r="E375">
        <v>1</v>
      </c>
      <c r="F375">
        <v>50000</v>
      </c>
      <c r="G375" t="s">
        <v>23</v>
      </c>
      <c r="H375">
        <v>50000</v>
      </c>
      <c r="I375">
        <v>50000</v>
      </c>
      <c r="J375">
        <v>50208</v>
      </c>
      <c r="K375">
        <v>10208</v>
      </c>
      <c r="L375">
        <v>352054178</v>
      </c>
      <c r="M375" t="s">
        <v>767</v>
      </c>
      <c r="N375" t="s">
        <v>39</v>
      </c>
      <c r="O375" t="s">
        <v>1598</v>
      </c>
      <c r="P375" t="s">
        <v>1599</v>
      </c>
      <c r="Q375">
        <v>208</v>
      </c>
      <c r="R375" t="s">
        <v>23</v>
      </c>
      <c r="S375">
        <v>1</v>
      </c>
      <c r="T375" t="s">
        <v>637</v>
      </c>
      <c r="U375" t="s">
        <v>1577</v>
      </c>
      <c r="V375" t="s">
        <v>1051</v>
      </c>
      <c r="W375">
        <v>40000</v>
      </c>
      <c r="X375">
        <f>Final[[#This Row],[Variable Kosten]]*Final[[#This Row],[Menge ]]</f>
        <v>40000</v>
      </c>
    </row>
    <row r="376" spans="1:24" x14ac:dyDescent="0.25">
      <c r="A376" t="s">
        <v>3395</v>
      </c>
      <c r="B376" s="56">
        <v>44905</v>
      </c>
      <c r="C376">
        <v>343</v>
      </c>
      <c r="D376" t="s">
        <v>3147</v>
      </c>
      <c r="E376">
        <v>1</v>
      </c>
      <c r="F376">
        <v>30000</v>
      </c>
      <c r="G376" t="s">
        <v>23</v>
      </c>
      <c r="H376">
        <v>30000</v>
      </c>
      <c r="I376">
        <v>30000</v>
      </c>
      <c r="J376">
        <v>30215</v>
      </c>
      <c r="K376">
        <v>6215</v>
      </c>
      <c r="L376">
        <v>578123246</v>
      </c>
      <c r="M376" t="s">
        <v>811</v>
      </c>
      <c r="N376" t="s">
        <v>20</v>
      </c>
      <c r="O376" t="s">
        <v>21</v>
      </c>
      <c r="P376" t="s">
        <v>22</v>
      </c>
      <c r="Q376">
        <v>215</v>
      </c>
      <c r="R376" t="s">
        <v>23</v>
      </c>
      <c r="S376">
        <v>1</v>
      </c>
      <c r="T376" t="s">
        <v>637</v>
      </c>
      <c r="U376" t="s">
        <v>724</v>
      </c>
      <c r="V376" t="s">
        <v>1045</v>
      </c>
      <c r="W376">
        <v>24000</v>
      </c>
      <c r="X376">
        <f>Final[[#This Row],[Variable Kosten]]*Final[[#This Row],[Menge ]]</f>
        <v>24000</v>
      </c>
    </row>
    <row r="377" spans="1:24" x14ac:dyDescent="0.25">
      <c r="A377" t="s">
        <v>1190</v>
      </c>
      <c r="B377" s="56">
        <v>44624</v>
      </c>
      <c r="C377">
        <v>343</v>
      </c>
      <c r="D377" t="s">
        <v>1592</v>
      </c>
      <c r="E377">
        <v>1</v>
      </c>
      <c r="F377">
        <v>37000</v>
      </c>
      <c r="G377" t="s">
        <v>23</v>
      </c>
      <c r="H377">
        <v>37000</v>
      </c>
      <c r="I377">
        <v>37000</v>
      </c>
      <c r="J377">
        <v>37215</v>
      </c>
      <c r="K377">
        <v>7615</v>
      </c>
      <c r="L377">
        <v>578123246</v>
      </c>
      <c r="M377" t="s">
        <v>811</v>
      </c>
      <c r="N377" t="s">
        <v>20</v>
      </c>
      <c r="O377" t="s">
        <v>21</v>
      </c>
      <c r="P377" t="s">
        <v>22</v>
      </c>
      <c r="Q377">
        <v>215</v>
      </c>
      <c r="R377" t="s">
        <v>23</v>
      </c>
      <c r="S377">
        <v>1</v>
      </c>
      <c r="T377" t="s">
        <v>637</v>
      </c>
      <c r="U377" t="s">
        <v>1578</v>
      </c>
      <c r="V377" t="s">
        <v>1054</v>
      </c>
      <c r="W377">
        <v>29600</v>
      </c>
      <c r="X377">
        <f>Final[[#This Row],[Variable Kosten]]*Final[[#This Row],[Menge ]]</f>
        <v>29600</v>
      </c>
    </row>
    <row r="378" spans="1:24" x14ac:dyDescent="0.25">
      <c r="A378" t="s">
        <v>3396</v>
      </c>
      <c r="B378" s="56">
        <v>44680</v>
      </c>
      <c r="C378">
        <v>344</v>
      </c>
      <c r="D378" t="s">
        <v>3149</v>
      </c>
      <c r="E378">
        <v>1</v>
      </c>
      <c r="F378">
        <v>28000</v>
      </c>
      <c r="G378" t="s">
        <v>23</v>
      </c>
      <c r="H378">
        <v>28000</v>
      </c>
      <c r="I378">
        <v>28560</v>
      </c>
      <c r="J378">
        <v>29109</v>
      </c>
      <c r="K378">
        <v>6709</v>
      </c>
      <c r="L378">
        <v>880022882</v>
      </c>
      <c r="M378" t="s">
        <v>791</v>
      </c>
      <c r="N378" t="s">
        <v>20</v>
      </c>
      <c r="O378" t="s">
        <v>21</v>
      </c>
      <c r="P378" t="s">
        <v>22</v>
      </c>
      <c r="Q378">
        <v>549</v>
      </c>
      <c r="R378" t="s">
        <v>23</v>
      </c>
      <c r="S378">
        <v>1.02</v>
      </c>
      <c r="T378" t="s">
        <v>637</v>
      </c>
      <c r="U378" t="s">
        <v>1046</v>
      </c>
      <c r="V378" t="s">
        <v>1045</v>
      </c>
      <c r="W378">
        <v>22400</v>
      </c>
      <c r="X378">
        <f>Final[[#This Row],[Variable Kosten]]*Final[[#This Row],[Menge ]]</f>
        <v>22400</v>
      </c>
    </row>
    <row r="379" spans="1:24" x14ac:dyDescent="0.25">
      <c r="A379" t="s">
        <v>1191</v>
      </c>
      <c r="B379" s="56">
        <v>44624</v>
      </c>
      <c r="C379">
        <v>344</v>
      </c>
      <c r="D379" t="s">
        <v>1593</v>
      </c>
      <c r="E379">
        <v>1</v>
      </c>
      <c r="F379">
        <v>42000</v>
      </c>
      <c r="G379" t="s">
        <v>23</v>
      </c>
      <c r="H379">
        <v>42000</v>
      </c>
      <c r="I379">
        <v>42840</v>
      </c>
      <c r="J379">
        <v>43389</v>
      </c>
      <c r="K379">
        <v>9789</v>
      </c>
      <c r="L379">
        <v>880022882</v>
      </c>
      <c r="M379" t="s">
        <v>791</v>
      </c>
      <c r="N379" t="s">
        <v>20</v>
      </c>
      <c r="O379" t="s">
        <v>21</v>
      </c>
      <c r="P379" t="s">
        <v>22</v>
      </c>
      <c r="Q379">
        <v>549</v>
      </c>
      <c r="R379" t="s">
        <v>23</v>
      </c>
      <c r="S379">
        <v>1.02</v>
      </c>
      <c r="T379" t="s">
        <v>637</v>
      </c>
      <c r="U379" t="s">
        <v>1579</v>
      </c>
      <c r="V379" t="s">
        <v>1054</v>
      </c>
      <c r="W379">
        <v>33600</v>
      </c>
      <c r="X379">
        <f>Final[[#This Row],[Variable Kosten]]*Final[[#This Row],[Menge ]]</f>
        <v>33600</v>
      </c>
    </row>
    <row r="380" spans="1:24" x14ac:dyDescent="0.25">
      <c r="A380" t="s">
        <v>3397</v>
      </c>
      <c r="B380" s="56">
        <v>44692</v>
      </c>
      <c r="C380">
        <v>345</v>
      </c>
      <c r="D380" t="s">
        <v>3151</v>
      </c>
      <c r="E380">
        <v>1</v>
      </c>
      <c r="F380">
        <v>36000</v>
      </c>
      <c r="G380" t="s">
        <v>23</v>
      </c>
      <c r="H380">
        <v>36000</v>
      </c>
      <c r="I380">
        <v>36000</v>
      </c>
      <c r="J380">
        <v>36100</v>
      </c>
      <c r="K380">
        <v>7300</v>
      </c>
      <c r="L380">
        <v>203591991</v>
      </c>
      <c r="M380" t="s">
        <v>702</v>
      </c>
      <c r="N380" t="s">
        <v>39</v>
      </c>
      <c r="O380" t="s">
        <v>1598</v>
      </c>
      <c r="P380" t="s">
        <v>1599</v>
      </c>
      <c r="Q380">
        <v>100</v>
      </c>
      <c r="R380" t="s">
        <v>23</v>
      </c>
      <c r="S380">
        <v>1</v>
      </c>
      <c r="T380" t="s">
        <v>637</v>
      </c>
      <c r="U380" t="s">
        <v>1047</v>
      </c>
      <c r="V380" t="s">
        <v>1048</v>
      </c>
      <c r="W380">
        <v>28800</v>
      </c>
      <c r="X380">
        <f>Final[[#This Row],[Variable Kosten]]*Final[[#This Row],[Menge ]]</f>
        <v>28800</v>
      </c>
    </row>
    <row r="381" spans="1:24" x14ac:dyDescent="0.25">
      <c r="A381" t="s">
        <v>1192</v>
      </c>
      <c r="B381" s="56">
        <v>44743</v>
      </c>
      <c r="C381">
        <v>345</v>
      </c>
      <c r="D381" t="s">
        <v>1594</v>
      </c>
      <c r="E381">
        <v>1</v>
      </c>
      <c r="F381">
        <v>21000</v>
      </c>
      <c r="G381" t="s">
        <v>23</v>
      </c>
      <c r="H381">
        <v>21000</v>
      </c>
      <c r="I381">
        <v>21000</v>
      </c>
      <c r="J381">
        <v>21100</v>
      </c>
      <c r="K381">
        <v>4300</v>
      </c>
      <c r="L381">
        <v>203591991</v>
      </c>
      <c r="M381" t="s">
        <v>702</v>
      </c>
      <c r="N381" t="s">
        <v>39</v>
      </c>
      <c r="O381" t="s">
        <v>1598</v>
      </c>
      <c r="P381" t="s">
        <v>1599</v>
      </c>
      <c r="Q381">
        <v>100</v>
      </c>
      <c r="R381" t="s">
        <v>23</v>
      </c>
      <c r="S381">
        <v>1</v>
      </c>
      <c r="T381" t="s">
        <v>637</v>
      </c>
      <c r="U381" t="s">
        <v>1580</v>
      </c>
      <c r="V381" t="s">
        <v>1057</v>
      </c>
      <c r="W381">
        <v>16800</v>
      </c>
      <c r="X381">
        <f>Final[[#This Row],[Variable Kosten]]*Final[[#This Row],[Menge ]]</f>
        <v>16800</v>
      </c>
    </row>
    <row r="382" spans="1:24" x14ac:dyDescent="0.25">
      <c r="A382" t="s">
        <v>3398</v>
      </c>
      <c r="B382" s="56">
        <v>44825</v>
      </c>
      <c r="C382">
        <v>346</v>
      </c>
      <c r="D382" t="s">
        <v>3153</v>
      </c>
      <c r="E382">
        <v>1</v>
      </c>
      <c r="F382">
        <v>29000</v>
      </c>
      <c r="G382" t="s">
        <v>23</v>
      </c>
      <c r="H382">
        <v>29000</v>
      </c>
      <c r="I382">
        <v>29000</v>
      </c>
      <c r="J382">
        <v>29253</v>
      </c>
      <c r="K382">
        <v>6053</v>
      </c>
      <c r="L382">
        <v>262668763</v>
      </c>
      <c r="M382" t="s">
        <v>723</v>
      </c>
      <c r="N382" t="s">
        <v>31</v>
      </c>
      <c r="O382" t="s">
        <v>32</v>
      </c>
      <c r="P382" t="s">
        <v>33</v>
      </c>
      <c r="Q382">
        <v>253</v>
      </c>
      <c r="R382" t="s">
        <v>23</v>
      </c>
      <c r="S382">
        <v>1</v>
      </c>
      <c r="T382" t="s">
        <v>637</v>
      </c>
      <c r="U382" t="s">
        <v>1049</v>
      </c>
      <c r="V382" t="s">
        <v>1048</v>
      </c>
      <c r="W382">
        <v>23200</v>
      </c>
      <c r="X382">
        <f>Final[[#This Row],[Variable Kosten]]*Final[[#This Row],[Menge ]]</f>
        <v>23200</v>
      </c>
    </row>
    <row r="383" spans="1:24" x14ac:dyDescent="0.25">
      <c r="A383" t="s">
        <v>1193</v>
      </c>
      <c r="B383" s="56">
        <v>44798</v>
      </c>
      <c r="C383">
        <v>346</v>
      </c>
      <c r="D383" t="s">
        <v>1595</v>
      </c>
      <c r="E383">
        <v>1</v>
      </c>
      <c r="F383">
        <v>27000</v>
      </c>
      <c r="G383" t="s">
        <v>23</v>
      </c>
      <c r="H383">
        <v>27000</v>
      </c>
      <c r="I383">
        <v>27000</v>
      </c>
      <c r="J383">
        <v>27253</v>
      </c>
      <c r="K383">
        <v>5653</v>
      </c>
      <c r="L383">
        <v>262668763</v>
      </c>
      <c r="M383" t="s">
        <v>723</v>
      </c>
      <c r="N383" t="s">
        <v>31</v>
      </c>
      <c r="O383" t="s">
        <v>32</v>
      </c>
      <c r="P383" t="s">
        <v>33</v>
      </c>
      <c r="Q383">
        <v>253</v>
      </c>
      <c r="R383" t="s">
        <v>23</v>
      </c>
      <c r="S383">
        <v>1</v>
      </c>
      <c r="T383" t="s">
        <v>637</v>
      </c>
      <c r="U383" t="s">
        <v>1581</v>
      </c>
      <c r="V383" t="s">
        <v>1057</v>
      </c>
      <c r="W383">
        <v>21600</v>
      </c>
      <c r="X383">
        <f>Final[[#This Row],[Variable Kosten]]*Final[[#This Row],[Menge ]]</f>
        <v>21600</v>
      </c>
    </row>
    <row r="384" spans="1:24" x14ac:dyDescent="0.25">
      <c r="A384" t="s">
        <v>3399</v>
      </c>
      <c r="B384" s="56">
        <v>44619</v>
      </c>
      <c r="C384">
        <v>347</v>
      </c>
      <c r="D384" t="s">
        <v>3155</v>
      </c>
      <c r="E384">
        <v>1</v>
      </c>
      <c r="F384">
        <v>80000</v>
      </c>
      <c r="G384" t="s">
        <v>23</v>
      </c>
      <c r="H384">
        <v>80000</v>
      </c>
      <c r="I384">
        <v>80000</v>
      </c>
      <c r="J384">
        <v>80105</v>
      </c>
      <c r="K384">
        <v>16105</v>
      </c>
      <c r="L384">
        <v>825010205</v>
      </c>
      <c r="M384" t="s">
        <v>719</v>
      </c>
      <c r="N384" t="s">
        <v>20</v>
      </c>
      <c r="O384" t="s">
        <v>21</v>
      </c>
      <c r="P384" t="s">
        <v>22</v>
      </c>
      <c r="Q384">
        <v>105</v>
      </c>
      <c r="R384" t="s">
        <v>23</v>
      </c>
      <c r="S384">
        <v>1</v>
      </c>
      <c r="T384" t="s">
        <v>637</v>
      </c>
      <c r="U384" t="s">
        <v>1050</v>
      </c>
      <c r="V384" t="s">
        <v>1051</v>
      </c>
      <c r="W384">
        <v>64000</v>
      </c>
      <c r="X384">
        <f>Final[[#This Row],[Variable Kosten]]*Final[[#This Row],[Menge ]]</f>
        <v>64000</v>
      </c>
    </row>
    <row r="385" spans="1:24" x14ac:dyDescent="0.25">
      <c r="A385" t="s">
        <v>1194</v>
      </c>
      <c r="B385" s="56">
        <v>44643</v>
      </c>
      <c r="C385">
        <v>347</v>
      </c>
      <c r="D385" t="s">
        <v>1582</v>
      </c>
      <c r="E385">
        <v>1</v>
      </c>
      <c r="F385">
        <v>49000</v>
      </c>
      <c r="G385" t="s">
        <v>23</v>
      </c>
      <c r="H385">
        <v>49000</v>
      </c>
      <c r="I385">
        <v>49000</v>
      </c>
      <c r="J385">
        <v>49105</v>
      </c>
      <c r="K385">
        <v>9905</v>
      </c>
      <c r="L385">
        <v>825010205</v>
      </c>
      <c r="M385" t="s">
        <v>719</v>
      </c>
      <c r="N385" t="s">
        <v>20</v>
      </c>
      <c r="O385" t="s">
        <v>21</v>
      </c>
      <c r="P385" t="s">
        <v>22</v>
      </c>
      <c r="Q385">
        <v>105</v>
      </c>
      <c r="R385" t="s">
        <v>23</v>
      </c>
      <c r="S385">
        <v>1</v>
      </c>
      <c r="T385" t="s">
        <v>637</v>
      </c>
      <c r="U385" t="s">
        <v>1568</v>
      </c>
      <c r="V385" t="s">
        <v>1040</v>
      </c>
      <c r="W385">
        <v>39200</v>
      </c>
      <c r="X385">
        <f>Final[[#This Row],[Variable Kosten]]*Final[[#This Row],[Menge ]]</f>
        <v>39200</v>
      </c>
    </row>
    <row r="386" spans="1:24" x14ac:dyDescent="0.25">
      <c r="A386" t="s">
        <v>3400</v>
      </c>
      <c r="B386" s="56">
        <v>44885</v>
      </c>
      <c r="C386">
        <v>348</v>
      </c>
      <c r="D386" t="s">
        <v>3157</v>
      </c>
      <c r="E386">
        <v>1</v>
      </c>
      <c r="F386">
        <v>504259</v>
      </c>
      <c r="G386" t="s">
        <v>37</v>
      </c>
      <c r="H386">
        <v>48760.249864624428</v>
      </c>
      <c r="I386">
        <v>49735.454861916915</v>
      </c>
      <c r="J386">
        <v>50247.454861916915</v>
      </c>
      <c r="K386">
        <v>11047.454861916915</v>
      </c>
      <c r="L386">
        <v>618204127</v>
      </c>
      <c r="M386" t="s">
        <v>907</v>
      </c>
      <c r="N386" t="s">
        <v>35</v>
      </c>
      <c r="O386" t="s">
        <v>36</v>
      </c>
      <c r="P386" t="s">
        <v>26</v>
      </c>
      <c r="Q386">
        <v>512</v>
      </c>
      <c r="R386" t="s">
        <v>37</v>
      </c>
      <c r="S386">
        <v>1.02</v>
      </c>
      <c r="T386" t="s">
        <v>637</v>
      </c>
      <c r="U386" t="s">
        <v>1052</v>
      </c>
      <c r="V386" t="s">
        <v>1051</v>
      </c>
      <c r="W386">
        <v>39200</v>
      </c>
      <c r="X386">
        <f>Final[[#This Row],[Variable Kosten]]*Final[[#This Row],[Menge ]]</f>
        <v>39200</v>
      </c>
    </row>
    <row r="387" spans="1:24" x14ac:dyDescent="0.25">
      <c r="A387" t="s">
        <v>3401</v>
      </c>
      <c r="B387" s="56">
        <v>44727</v>
      </c>
      <c r="C387">
        <v>349</v>
      </c>
      <c r="D387" t="s">
        <v>3159</v>
      </c>
      <c r="E387">
        <v>1</v>
      </c>
      <c r="F387">
        <v>44358.6</v>
      </c>
      <c r="G387" t="s">
        <v>16</v>
      </c>
      <c r="H387">
        <v>44438.589461029856</v>
      </c>
      <c r="I387">
        <v>48882.448407132848</v>
      </c>
      <c r="J387">
        <v>50118.448407132848</v>
      </c>
      <c r="K387">
        <v>18918.448407132848</v>
      </c>
      <c r="L387">
        <v>627501682</v>
      </c>
      <c r="M387" t="s">
        <v>972</v>
      </c>
      <c r="N387" t="s">
        <v>13</v>
      </c>
      <c r="O387" t="s">
        <v>14</v>
      </c>
      <c r="P387" t="s">
        <v>15</v>
      </c>
      <c r="Q387">
        <v>1236</v>
      </c>
      <c r="R387" t="s">
        <v>16</v>
      </c>
      <c r="S387">
        <v>1.1000000000000001</v>
      </c>
      <c r="T387" t="s">
        <v>637</v>
      </c>
      <c r="U387" t="s">
        <v>1053</v>
      </c>
      <c r="V387" t="s">
        <v>1054</v>
      </c>
      <c r="W387">
        <v>31200</v>
      </c>
      <c r="X387">
        <f>Final[[#This Row],[Variable Kosten]]*Final[[#This Row],[Menge ]]</f>
        <v>31200</v>
      </c>
    </row>
    <row r="388" spans="1:24" x14ac:dyDescent="0.25">
      <c r="A388" t="s">
        <v>3402</v>
      </c>
      <c r="B388" s="56">
        <v>44678</v>
      </c>
      <c r="C388">
        <v>350</v>
      </c>
      <c r="D388" t="s">
        <v>3161</v>
      </c>
      <c r="E388">
        <v>1</v>
      </c>
      <c r="F388">
        <v>46000</v>
      </c>
      <c r="G388" t="s">
        <v>23</v>
      </c>
      <c r="H388">
        <v>46000</v>
      </c>
      <c r="I388">
        <v>46000</v>
      </c>
      <c r="J388">
        <v>46105</v>
      </c>
      <c r="K388">
        <v>9305</v>
      </c>
      <c r="L388">
        <v>928858691</v>
      </c>
      <c r="M388" t="s">
        <v>964</v>
      </c>
      <c r="N388" t="s">
        <v>20</v>
      </c>
      <c r="O388" t="s">
        <v>21</v>
      </c>
      <c r="P388" t="s">
        <v>22</v>
      </c>
      <c r="Q388">
        <v>105</v>
      </c>
      <c r="R388" t="s">
        <v>23</v>
      </c>
      <c r="S388">
        <v>1</v>
      </c>
      <c r="T388" t="s">
        <v>637</v>
      </c>
      <c r="U388" t="s">
        <v>1055</v>
      </c>
      <c r="V388" t="s">
        <v>1054</v>
      </c>
      <c r="W388">
        <v>36800</v>
      </c>
      <c r="X388">
        <f>Final[[#This Row],[Variable Kosten]]*Final[[#This Row],[Menge ]]</f>
        <v>36800</v>
      </c>
    </row>
    <row r="389" spans="1:24" x14ac:dyDescent="0.25">
      <c r="A389" t="s">
        <v>3403</v>
      </c>
      <c r="B389" s="56">
        <v>44731</v>
      </c>
      <c r="C389">
        <v>351</v>
      </c>
      <c r="D389" t="s">
        <v>3163</v>
      </c>
      <c r="E389">
        <v>1</v>
      </c>
      <c r="F389">
        <v>20000</v>
      </c>
      <c r="G389" t="s">
        <v>23</v>
      </c>
      <c r="H389">
        <v>20000</v>
      </c>
      <c r="I389">
        <v>20000</v>
      </c>
      <c r="J389">
        <v>20105</v>
      </c>
      <c r="K389">
        <v>4105</v>
      </c>
      <c r="L389">
        <v>175099853</v>
      </c>
      <c r="M389" t="s">
        <v>1018</v>
      </c>
      <c r="N389" t="s">
        <v>20</v>
      </c>
      <c r="O389" t="s">
        <v>21</v>
      </c>
      <c r="P389" t="s">
        <v>22</v>
      </c>
      <c r="Q389">
        <v>105</v>
      </c>
      <c r="R389" t="s">
        <v>23</v>
      </c>
      <c r="S389">
        <v>1</v>
      </c>
      <c r="T389" t="s">
        <v>637</v>
      </c>
      <c r="U389" t="s">
        <v>1056</v>
      </c>
      <c r="V389" t="s">
        <v>1057</v>
      </c>
      <c r="W389">
        <v>16000</v>
      </c>
      <c r="X389">
        <f>Final[[#This Row],[Variable Kosten]]*Final[[#This Row],[Menge ]]</f>
        <v>16000</v>
      </c>
    </row>
    <row r="390" spans="1:24" x14ac:dyDescent="0.25">
      <c r="A390" t="s">
        <v>3404</v>
      </c>
      <c r="B390" s="56">
        <v>44748</v>
      </c>
      <c r="C390">
        <v>352</v>
      </c>
      <c r="D390" t="s">
        <v>3163</v>
      </c>
      <c r="E390">
        <v>1</v>
      </c>
      <c r="F390">
        <v>497520</v>
      </c>
      <c r="G390" t="s">
        <v>27</v>
      </c>
      <c r="H390">
        <v>20500.226626560634</v>
      </c>
      <c r="I390">
        <v>20910.231159091847</v>
      </c>
      <c r="J390">
        <v>21125.231159091847</v>
      </c>
      <c r="K390">
        <v>5125.2311590918471</v>
      </c>
      <c r="L390">
        <v>601199931</v>
      </c>
      <c r="M390" t="s">
        <v>871</v>
      </c>
      <c r="N390" t="s">
        <v>25</v>
      </c>
      <c r="O390" t="s">
        <v>1602</v>
      </c>
      <c r="P390" t="s">
        <v>1603</v>
      </c>
      <c r="Q390">
        <v>215</v>
      </c>
      <c r="R390" t="s">
        <v>27</v>
      </c>
      <c r="S390">
        <v>1.02</v>
      </c>
      <c r="T390" t="s">
        <v>637</v>
      </c>
      <c r="U390" t="s">
        <v>1056</v>
      </c>
      <c r="V390" t="s">
        <v>1057</v>
      </c>
      <c r="W390">
        <v>16000</v>
      </c>
      <c r="X390">
        <f>Final[[#This Row],[Variable Kosten]]*Final[[#This Row],[Menge ]]</f>
        <v>16000</v>
      </c>
    </row>
    <row r="391" spans="1:24" x14ac:dyDescent="0.25">
      <c r="A391" t="s">
        <v>3405</v>
      </c>
      <c r="B391" s="56">
        <v>44729</v>
      </c>
      <c r="C391">
        <v>353</v>
      </c>
      <c r="D391" t="s">
        <v>3165</v>
      </c>
      <c r="E391">
        <v>1</v>
      </c>
      <c r="F391">
        <v>180727.5</v>
      </c>
      <c r="G391" t="s">
        <v>60</v>
      </c>
      <c r="H391">
        <v>25604.961534647155</v>
      </c>
      <c r="I391">
        <v>28165.457688111874</v>
      </c>
      <c r="J391">
        <v>30267.457688111874</v>
      </c>
      <c r="K391">
        <v>10267.457688111874</v>
      </c>
      <c r="L391">
        <v>920278099</v>
      </c>
      <c r="M391" t="s">
        <v>929</v>
      </c>
      <c r="N391" t="s">
        <v>59</v>
      </c>
      <c r="O391" t="s">
        <v>1604</v>
      </c>
      <c r="P391" t="s">
        <v>1605</v>
      </c>
      <c r="Q391">
        <v>2102</v>
      </c>
      <c r="R391" t="s">
        <v>60</v>
      </c>
      <c r="S391">
        <v>1.1000000000000001</v>
      </c>
      <c r="T391" t="s">
        <v>637</v>
      </c>
      <c r="U391" t="s">
        <v>1058</v>
      </c>
      <c r="V391" t="s">
        <v>1057</v>
      </c>
      <c r="W391">
        <v>20000</v>
      </c>
      <c r="X391">
        <f>Final[[#This Row],[Variable Kosten]]*Final[[#This Row],[Menge ]]</f>
        <v>20000</v>
      </c>
    </row>
    <row r="392" spans="1:24" x14ac:dyDescent="0.25">
      <c r="A392" t="s">
        <v>3406</v>
      </c>
      <c r="B392" s="56">
        <v>44671</v>
      </c>
      <c r="C392">
        <v>354</v>
      </c>
      <c r="D392" t="s">
        <v>3167</v>
      </c>
      <c r="E392">
        <v>1</v>
      </c>
      <c r="F392">
        <v>238513.6</v>
      </c>
      <c r="G392" t="s">
        <v>46</v>
      </c>
      <c r="H392">
        <v>50897.016772651616</v>
      </c>
      <c r="I392">
        <v>50897.016772651616</v>
      </c>
      <c r="J392">
        <v>51006.016772651616</v>
      </c>
      <c r="K392">
        <v>9406.0167726516156</v>
      </c>
      <c r="L392">
        <v>384194031</v>
      </c>
      <c r="M392" t="s">
        <v>834</v>
      </c>
      <c r="N392" t="s">
        <v>43</v>
      </c>
      <c r="O392" t="s">
        <v>44</v>
      </c>
      <c r="P392" t="s">
        <v>45</v>
      </c>
      <c r="Q392">
        <v>109</v>
      </c>
      <c r="R392" t="s">
        <v>46</v>
      </c>
      <c r="S392">
        <v>1</v>
      </c>
      <c r="T392" t="s">
        <v>637</v>
      </c>
      <c r="U392" t="s">
        <v>1039</v>
      </c>
      <c r="V392" t="s">
        <v>1040</v>
      </c>
      <c r="W392">
        <v>41600</v>
      </c>
      <c r="X392">
        <f>Final[[#This Row],[Variable Kosten]]*Final[[#This Row],[Menge ]]</f>
        <v>41600</v>
      </c>
    </row>
    <row r="393" spans="1:24" x14ac:dyDescent="0.25">
      <c r="A393" t="s">
        <v>3407</v>
      </c>
      <c r="B393" s="56">
        <v>44752</v>
      </c>
      <c r="C393">
        <v>355</v>
      </c>
      <c r="D393" t="s">
        <v>3141</v>
      </c>
      <c r="E393">
        <v>1</v>
      </c>
      <c r="F393">
        <v>183472</v>
      </c>
      <c r="G393" t="s">
        <v>46</v>
      </c>
      <c r="H393">
        <v>38736.593193142471</v>
      </c>
      <c r="I393">
        <v>38736.593193142471</v>
      </c>
      <c r="J393">
        <v>38843.593193142471</v>
      </c>
      <c r="K393">
        <v>6843.5931931424711</v>
      </c>
      <c r="L393">
        <v>135748406</v>
      </c>
      <c r="M393" t="s">
        <v>992</v>
      </c>
      <c r="N393" t="s">
        <v>43</v>
      </c>
      <c r="O393" t="s">
        <v>44</v>
      </c>
      <c r="P393" t="s">
        <v>45</v>
      </c>
      <c r="Q393">
        <v>107</v>
      </c>
      <c r="R393" t="s">
        <v>46</v>
      </c>
      <c r="S393">
        <v>1</v>
      </c>
      <c r="T393" t="s">
        <v>637</v>
      </c>
      <c r="U393" t="s">
        <v>1041</v>
      </c>
      <c r="V393" t="s">
        <v>1040</v>
      </c>
      <c r="W393">
        <v>32000</v>
      </c>
      <c r="X393">
        <f>Final[[#This Row],[Variable Kosten]]*Final[[#This Row],[Menge ]]</f>
        <v>32000</v>
      </c>
    </row>
    <row r="394" spans="1:24" x14ac:dyDescent="0.25">
      <c r="A394" t="s">
        <v>3408</v>
      </c>
      <c r="B394" s="56">
        <v>44819</v>
      </c>
      <c r="C394">
        <v>356</v>
      </c>
      <c r="D394" t="s">
        <v>3143</v>
      </c>
      <c r="E394">
        <v>1</v>
      </c>
      <c r="F394">
        <v>65000</v>
      </c>
      <c r="G394" t="s">
        <v>23</v>
      </c>
      <c r="H394">
        <v>65000</v>
      </c>
      <c r="I394">
        <v>65000</v>
      </c>
      <c r="J394">
        <v>65100</v>
      </c>
      <c r="K394">
        <v>13100</v>
      </c>
      <c r="L394">
        <v>674609472</v>
      </c>
      <c r="M394" t="s">
        <v>710</v>
      </c>
      <c r="N394" t="s">
        <v>20</v>
      </c>
      <c r="O394" t="s">
        <v>21</v>
      </c>
      <c r="P394" t="s">
        <v>22</v>
      </c>
      <c r="Q394">
        <v>100</v>
      </c>
      <c r="R394" t="s">
        <v>23</v>
      </c>
      <c r="S394">
        <v>1</v>
      </c>
      <c r="T394" t="s">
        <v>637</v>
      </c>
      <c r="U394" t="s">
        <v>1042</v>
      </c>
      <c r="V394" t="s">
        <v>1043</v>
      </c>
      <c r="W394">
        <v>52000</v>
      </c>
      <c r="X394">
        <f>Final[[#This Row],[Variable Kosten]]*Final[[#This Row],[Menge ]]</f>
        <v>52000</v>
      </c>
    </row>
    <row r="395" spans="1:24" x14ac:dyDescent="0.25">
      <c r="A395" t="s">
        <v>1195</v>
      </c>
      <c r="B395" s="56">
        <v>44715</v>
      </c>
      <c r="C395">
        <v>356</v>
      </c>
      <c r="D395" t="s">
        <v>1583</v>
      </c>
      <c r="E395">
        <v>3</v>
      </c>
      <c r="F395">
        <v>138000</v>
      </c>
      <c r="G395" t="s">
        <v>23</v>
      </c>
      <c r="H395">
        <v>138000</v>
      </c>
      <c r="I395">
        <v>138000</v>
      </c>
      <c r="J395">
        <v>138300</v>
      </c>
      <c r="K395">
        <v>27900</v>
      </c>
      <c r="L395">
        <v>674609472</v>
      </c>
      <c r="M395" t="s">
        <v>710</v>
      </c>
      <c r="N395" t="s">
        <v>20</v>
      </c>
      <c r="O395" t="s">
        <v>21</v>
      </c>
      <c r="P395" t="s">
        <v>22</v>
      </c>
      <c r="Q395">
        <v>100</v>
      </c>
      <c r="R395" t="s">
        <v>23</v>
      </c>
      <c r="S395">
        <v>1</v>
      </c>
      <c r="T395" t="s">
        <v>637</v>
      </c>
      <c r="U395" t="s">
        <v>1569</v>
      </c>
      <c r="V395" t="s">
        <v>1040</v>
      </c>
      <c r="W395">
        <v>36800</v>
      </c>
      <c r="X395">
        <f>Final[[#This Row],[Variable Kosten]]*Final[[#This Row],[Menge ]]</f>
        <v>110400</v>
      </c>
    </row>
    <row r="396" spans="1:24" x14ac:dyDescent="0.25">
      <c r="A396" t="s">
        <v>3409</v>
      </c>
      <c r="B396" s="56">
        <v>44657</v>
      </c>
      <c r="C396">
        <v>357</v>
      </c>
      <c r="D396" t="s">
        <v>3145</v>
      </c>
      <c r="E396">
        <v>1</v>
      </c>
      <c r="F396">
        <v>68000</v>
      </c>
      <c r="G396" t="s">
        <v>23</v>
      </c>
      <c r="H396">
        <v>68000</v>
      </c>
      <c r="I396">
        <v>68000</v>
      </c>
      <c r="J396">
        <v>68205</v>
      </c>
      <c r="K396">
        <v>13805</v>
      </c>
      <c r="L396">
        <v>395074839</v>
      </c>
      <c r="M396" t="s">
        <v>927</v>
      </c>
      <c r="N396" t="s">
        <v>29</v>
      </c>
      <c r="O396" t="s">
        <v>1600</v>
      </c>
      <c r="P396" t="s">
        <v>1601</v>
      </c>
      <c r="Q396">
        <v>205</v>
      </c>
      <c r="R396" t="s">
        <v>23</v>
      </c>
      <c r="S396">
        <v>1</v>
      </c>
      <c r="T396" t="s">
        <v>637</v>
      </c>
      <c r="U396" t="s">
        <v>1044</v>
      </c>
      <c r="V396" t="s">
        <v>1043</v>
      </c>
      <c r="W396">
        <v>54400</v>
      </c>
      <c r="X396">
        <f>Final[[#This Row],[Variable Kosten]]*Final[[#This Row],[Menge ]]</f>
        <v>54400</v>
      </c>
    </row>
    <row r="397" spans="1:24" x14ac:dyDescent="0.25">
      <c r="A397" t="s">
        <v>3410</v>
      </c>
      <c r="B397" s="56">
        <v>44680</v>
      </c>
      <c r="C397">
        <v>358</v>
      </c>
      <c r="D397" t="s">
        <v>3147</v>
      </c>
      <c r="E397">
        <v>1</v>
      </c>
      <c r="F397">
        <v>34122</v>
      </c>
      <c r="G397" t="s">
        <v>16</v>
      </c>
      <c r="H397">
        <v>33989.441179400339</v>
      </c>
      <c r="I397">
        <v>37388.385297340377</v>
      </c>
      <c r="J397">
        <v>38659.385297340377</v>
      </c>
      <c r="K397">
        <v>14659.385297340377</v>
      </c>
      <c r="L397">
        <v>884151542</v>
      </c>
      <c r="M397" t="s">
        <v>990</v>
      </c>
      <c r="N397" t="s">
        <v>13</v>
      </c>
      <c r="O397" t="s">
        <v>14</v>
      </c>
      <c r="P397" t="s">
        <v>15</v>
      </c>
      <c r="Q397">
        <v>1271</v>
      </c>
      <c r="R397" t="s">
        <v>16</v>
      </c>
      <c r="S397">
        <v>1.1000000000000001</v>
      </c>
      <c r="T397" t="s">
        <v>637</v>
      </c>
      <c r="U397" t="s">
        <v>724</v>
      </c>
      <c r="V397" t="s">
        <v>1045</v>
      </c>
      <c r="W397">
        <v>24000</v>
      </c>
      <c r="X397">
        <f>Final[[#This Row],[Variable Kosten]]*Final[[#This Row],[Menge ]]</f>
        <v>24000</v>
      </c>
    </row>
    <row r="398" spans="1:24" x14ac:dyDescent="0.25">
      <c r="A398" t="s">
        <v>3411</v>
      </c>
      <c r="B398" s="56">
        <v>44882</v>
      </c>
      <c r="C398">
        <v>359</v>
      </c>
      <c r="D398" t="s">
        <v>3149</v>
      </c>
      <c r="E398">
        <v>1</v>
      </c>
      <c r="F398">
        <v>31847.200000000001</v>
      </c>
      <c r="G398" t="s">
        <v>16</v>
      </c>
      <c r="H398">
        <v>32045.884483799557</v>
      </c>
      <c r="I398">
        <v>35250.472932179517</v>
      </c>
      <c r="J398">
        <v>36537.472932179517</v>
      </c>
      <c r="K398">
        <v>14137.472932179517</v>
      </c>
      <c r="L398">
        <v>683107940</v>
      </c>
      <c r="M398" t="s">
        <v>877</v>
      </c>
      <c r="N398" t="s">
        <v>13</v>
      </c>
      <c r="O398" t="s">
        <v>14</v>
      </c>
      <c r="P398" t="s">
        <v>15</v>
      </c>
      <c r="Q398">
        <v>1287</v>
      </c>
      <c r="R398" t="s">
        <v>16</v>
      </c>
      <c r="S398">
        <v>1.1000000000000001</v>
      </c>
      <c r="T398" t="s">
        <v>637</v>
      </c>
      <c r="U398" t="s">
        <v>1046</v>
      </c>
      <c r="V398" t="s">
        <v>1045</v>
      </c>
      <c r="W398">
        <v>22400</v>
      </c>
      <c r="X398">
        <f>Final[[#This Row],[Variable Kosten]]*Final[[#This Row],[Menge ]]</f>
        <v>22400</v>
      </c>
    </row>
    <row r="399" spans="1:24" x14ac:dyDescent="0.25">
      <c r="A399" t="s">
        <v>3412</v>
      </c>
      <c r="B399" s="56">
        <v>44745</v>
      </c>
      <c r="C399">
        <v>360</v>
      </c>
      <c r="D399" t="s">
        <v>3151</v>
      </c>
      <c r="E399">
        <v>1</v>
      </c>
      <c r="F399">
        <v>36000</v>
      </c>
      <c r="G399" t="s">
        <v>23</v>
      </c>
      <c r="H399">
        <v>36000</v>
      </c>
      <c r="I399">
        <v>36000</v>
      </c>
      <c r="J399">
        <v>36263</v>
      </c>
      <c r="K399">
        <v>7463</v>
      </c>
      <c r="L399">
        <v>741294881</v>
      </c>
      <c r="M399" t="s">
        <v>944</v>
      </c>
      <c r="N399" t="s">
        <v>31</v>
      </c>
      <c r="O399" t="s">
        <v>32</v>
      </c>
      <c r="P399" t="s">
        <v>33</v>
      </c>
      <c r="Q399">
        <v>263</v>
      </c>
      <c r="R399" t="s">
        <v>23</v>
      </c>
      <c r="S399">
        <v>1</v>
      </c>
      <c r="T399" t="s">
        <v>637</v>
      </c>
      <c r="U399" t="s">
        <v>1047</v>
      </c>
      <c r="V399" t="s">
        <v>1048</v>
      </c>
      <c r="W399">
        <v>28800</v>
      </c>
      <c r="X399">
        <f>Final[[#This Row],[Variable Kosten]]*Final[[#This Row],[Menge ]]</f>
        <v>28800</v>
      </c>
    </row>
    <row r="400" spans="1:24" x14ac:dyDescent="0.25">
      <c r="A400" t="s">
        <v>3413</v>
      </c>
      <c r="B400" s="56">
        <v>44830</v>
      </c>
      <c r="C400">
        <v>361</v>
      </c>
      <c r="D400" t="s">
        <v>3153</v>
      </c>
      <c r="E400">
        <v>1</v>
      </c>
      <c r="F400">
        <v>209643.9</v>
      </c>
      <c r="G400" t="s">
        <v>60</v>
      </c>
      <c r="H400">
        <v>30387.137452711224</v>
      </c>
      <c r="I400">
        <v>33425.851197982352</v>
      </c>
      <c r="J400">
        <v>35591.851197982352</v>
      </c>
      <c r="K400">
        <v>12391.851197982352</v>
      </c>
      <c r="L400">
        <v>381323604</v>
      </c>
      <c r="M400" t="s">
        <v>1007</v>
      </c>
      <c r="N400" t="s">
        <v>59</v>
      </c>
      <c r="O400" t="s">
        <v>1604</v>
      </c>
      <c r="P400" t="s">
        <v>1605</v>
      </c>
      <c r="Q400">
        <v>2166</v>
      </c>
      <c r="R400" t="s">
        <v>60</v>
      </c>
      <c r="S400">
        <v>1.1000000000000001</v>
      </c>
      <c r="T400" t="s">
        <v>637</v>
      </c>
      <c r="U400" t="s">
        <v>1049</v>
      </c>
      <c r="V400" t="s">
        <v>1048</v>
      </c>
      <c r="W400">
        <v>23200</v>
      </c>
      <c r="X400">
        <f>Final[[#This Row],[Variable Kosten]]*Final[[#This Row],[Menge ]]</f>
        <v>23200</v>
      </c>
    </row>
    <row r="401" spans="1:24" x14ac:dyDescent="0.25">
      <c r="A401" t="s">
        <v>3414</v>
      </c>
      <c r="B401" s="56">
        <v>44734</v>
      </c>
      <c r="C401">
        <v>362</v>
      </c>
      <c r="D401" t="s">
        <v>3155</v>
      </c>
      <c r="E401">
        <v>1</v>
      </c>
      <c r="F401">
        <v>80000</v>
      </c>
      <c r="G401" t="s">
        <v>23</v>
      </c>
      <c r="H401">
        <v>80000</v>
      </c>
      <c r="I401">
        <v>80000</v>
      </c>
      <c r="J401">
        <v>80212</v>
      </c>
      <c r="K401">
        <v>16212</v>
      </c>
      <c r="L401">
        <v>942388364</v>
      </c>
      <c r="M401" t="s">
        <v>715</v>
      </c>
      <c r="N401" t="s">
        <v>29</v>
      </c>
      <c r="O401" t="s">
        <v>1600</v>
      </c>
      <c r="P401" t="s">
        <v>1601</v>
      </c>
      <c r="Q401">
        <v>212</v>
      </c>
      <c r="R401" t="s">
        <v>23</v>
      </c>
      <c r="S401">
        <v>1</v>
      </c>
      <c r="T401" t="s">
        <v>637</v>
      </c>
      <c r="U401" t="s">
        <v>1050</v>
      </c>
      <c r="V401" t="s">
        <v>1051</v>
      </c>
      <c r="W401">
        <v>64000</v>
      </c>
      <c r="X401">
        <f>Final[[#This Row],[Variable Kosten]]*Final[[#This Row],[Menge ]]</f>
        <v>64000</v>
      </c>
    </row>
    <row r="402" spans="1:24" x14ac:dyDescent="0.25">
      <c r="A402" t="s">
        <v>1196</v>
      </c>
      <c r="B402" s="56">
        <v>44610</v>
      </c>
      <c r="C402">
        <v>362</v>
      </c>
      <c r="D402" t="s">
        <v>1584</v>
      </c>
      <c r="E402">
        <v>1</v>
      </c>
      <c r="F402">
        <v>61000</v>
      </c>
      <c r="G402" t="s">
        <v>23</v>
      </c>
      <c r="H402">
        <v>61000</v>
      </c>
      <c r="I402">
        <v>61000</v>
      </c>
      <c r="J402">
        <v>61212</v>
      </c>
      <c r="K402">
        <v>12412</v>
      </c>
      <c r="L402">
        <v>942388364</v>
      </c>
      <c r="M402" t="s">
        <v>715</v>
      </c>
      <c r="N402" t="s">
        <v>29</v>
      </c>
      <c r="O402" t="s">
        <v>1600</v>
      </c>
      <c r="P402" t="s">
        <v>1601</v>
      </c>
      <c r="Q402">
        <v>212</v>
      </c>
      <c r="R402" t="s">
        <v>23</v>
      </c>
      <c r="S402">
        <v>1</v>
      </c>
      <c r="T402" t="s">
        <v>637</v>
      </c>
      <c r="U402" t="s">
        <v>1570</v>
      </c>
      <c r="V402" t="s">
        <v>1043</v>
      </c>
      <c r="W402">
        <v>48800</v>
      </c>
      <c r="X402">
        <f>Final[[#This Row],[Variable Kosten]]*Final[[#This Row],[Menge ]]</f>
        <v>48800</v>
      </c>
    </row>
    <row r="403" spans="1:24" x14ac:dyDescent="0.25">
      <c r="A403" t="s">
        <v>3415</v>
      </c>
      <c r="B403" s="56">
        <v>44815</v>
      </c>
      <c r="C403">
        <v>363</v>
      </c>
      <c r="D403" t="s">
        <v>3157</v>
      </c>
      <c r="E403">
        <v>1</v>
      </c>
      <c r="F403">
        <v>49000</v>
      </c>
      <c r="G403" t="s">
        <v>23</v>
      </c>
      <c r="H403">
        <v>49000</v>
      </c>
      <c r="I403">
        <v>49000</v>
      </c>
      <c r="J403">
        <v>49256</v>
      </c>
      <c r="K403">
        <v>10056</v>
      </c>
      <c r="L403">
        <v>230999379</v>
      </c>
      <c r="M403" t="s">
        <v>917</v>
      </c>
      <c r="N403" t="s">
        <v>31</v>
      </c>
      <c r="O403" t="s">
        <v>32</v>
      </c>
      <c r="P403" t="s">
        <v>33</v>
      </c>
      <c r="Q403">
        <v>256</v>
      </c>
      <c r="R403" t="s">
        <v>23</v>
      </c>
      <c r="S403">
        <v>1</v>
      </c>
      <c r="T403" t="s">
        <v>637</v>
      </c>
      <c r="U403" t="s">
        <v>1052</v>
      </c>
      <c r="V403" t="s">
        <v>1051</v>
      </c>
      <c r="W403">
        <v>39200</v>
      </c>
      <c r="X403">
        <f>Final[[#This Row],[Variable Kosten]]*Final[[#This Row],[Menge ]]</f>
        <v>39200</v>
      </c>
    </row>
    <row r="404" spans="1:24" x14ac:dyDescent="0.25">
      <c r="A404" t="s">
        <v>3416</v>
      </c>
      <c r="B404" s="56">
        <v>44859</v>
      </c>
      <c r="C404">
        <v>364</v>
      </c>
      <c r="D404" t="s">
        <v>3159</v>
      </c>
      <c r="E404">
        <v>1</v>
      </c>
      <c r="F404">
        <v>281934.90000000002</v>
      </c>
      <c r="G404" t="s">
        <v>60</v>
      </c>
      <c r="H404">
        <v>39532.081662413417</v>
      </c>
      <c r="I404">
        <v>43485.289828654764</v>
      </c>
      <c r="J404">
        <v>45676.289828654764</v>
      </c>
      <c r="K404">
        <v>14476.289828654764</v>
      </c>
      <c r="L404">
        <v>655595798</v>
      </c>
      <c r="M404" t="s">
        <v>980</v>
      </c>
      <c r="N404" t="s">
        <v>59</v>
      </c>
      <c r="O404" t="s">
        <v>1604</v>
      </c>
      <c r="P404" t="s">
        <v>1605</v>
      </c>
      <c r="Q404">
        <v>2191</v>
      </c>
      <c r="R404" t="s">
        <v>60</v>
      </c>
      <c r="S404">
        <v>1.1000000000000001</v>
      </c>
      <c r="T404" t="s">
        <v>637</v>
      </c>
      <c r="U404" t="s">
        <v>1053</v>
      </c>
      <c r="V404" t="s">
        <v>1054</v>
      </c>
      <c r="W404">
        <v>31200</v>
      </c>
      <c r="X404">
        <f>Final[[#This Row],[Variable Kosten]]*Final[[#This Row],[Menge ]]</f>
        <v>31200</v>
      </c>
    </row>
    <row r="405" spans="1:24" x14ac:dyDescent="0.25">
      <c r="A405" t="s">
        <v>3417</v>
      </c>
      <c r="B405" s="56">
        <v>44785</v>
      </c>
      <c r="C405">
        <v>365</v>
      </c>
      <c r="D405" t="s">
        <v>3161</v>
      </c>
      <c r="E405">
        <v>1</v>
      </c>
      <c r="F405">
        <v>46000</v>
      </c>
      <c r="G405" t="s">
        <v>23</v>
      </c>
      <c r="H405">
        <v>46000</v>
      </c>
      <c r="I405">
        <v>46000</v>
      </c>
      <c r="J405">
        <v>46212</v>
      </c>
      <c r="K405">
        <v>9412</v>
      </c>
      <c r="L405">
        <v>181240325</v>
      </c>
      <c r="M405" t="s">
        <v>865</v>
      </c>
      <c r="N405" t="s">
        <v>29</v>
      </c>
      <c r="O405" t="s">
        <v>1600</v>
      </c>
      <c r="P405" t="s">
        <v>1601</v>
      </c>
      <c r="Q405">
        <v>212</v>
      </c>
      <c r="R405" t="s">
        <v>23</v>
      </c>
      <c r="S405">
        <v>1</v>
      </c>
      <c r="T405" t="s">
        <v>637</v>
      </c>
      <c r="U405" t="s">
        <v>1055</v>
      </c>
      <c r="V405" t="s">
        <v>1054</v>
      </c>
      <c r="W405">
        <v>36800</v>
      </c>
      <c r="X405">
        <f>Final[[#This Row],[Variable Kosten]]*Final[[#This Row],[Menge ]]</f>
        <v>36800</v>
      </c>
    </row>
    <row r="406" spans="1:24" x14ac:dyDescent="0.25">
      <c r="A406" t="s">
        <v>3418</v>
      </c>
      <c r="B406" s="56">
        <v>44912</v>
      </c>
      <c r="C406">
        <v>366</v>
      </c>
      <c r="D406" t="s">
        <v>3163</v>
      </c>
      <c r="E406">
        <v>1</v>
      </c>
      <c r="F406">
        <v>20000</v>
      </c>
      <c r="G406" t="s">
        <v>23</v>
      </c>
      <c r="H406">
        <v>20000</v>
      </c>
      <c r="I406">
        <v>20000</v>
      </c>
      <c r="J406">
        <v>20273</v>
      </c>
      <c r="K406">
        <v>4273</v>
      </c>
      <c r="L406">
        <v>748678007</v>
      </c>
      <c r="M406" t="s">
        <v>935</v>
      </c>
      <c r="N406" t="s">
        <v>31</v>
      </c>
      <c r="O406" t="s">
        <v>32</v>
      </c>
      <c r="P406" t="s">
        <v>33</v>
      </c>
      <c r="Q406">
        <v>273</v>
      </c>
      <c r="R406" t="s">
        <v>23</v>
      </c>
      <c r="S406">
        <v>1</v>
      </c>
      <c r="T406" t="s">
        <v>637</v>
      </c>
      <c r="U406" t="s">
        <v>1056</v>
      </c>
      <c r="V406" t="s">
        <v>1057</v>
      </c>
      <c r="W406">
        <v>16000</v>
      </c>
      <c r="X406">
        <f>Final[[#This Row],[Variable Kosten]]*Final[[#This Row],[Menge ]]</f>
        <v>16000</v>
      </c>
    </row>
    <row r="407" spans="1:24" x14ac:dyDescent="0.25">
      <c r="A407" t="s">
        <v>3419</v>
      </c>
      <c r="B407" s="56">
        <v>44572</v>
      </c>
      <c r="C407">
        <v>367</v>
      </c>
      <c r="D407" t="s">
        <v>3163</v>
      </c>
      <c r="E407">
        <v>1</v>
      </c>
      <c r="F407">
        <v>144582</v>
      </c>
      <c r="G407" t="s">
        <v>60</v>
      </c>
      <c r="H407">
        <v>20595.726495726496</v>
      </c>
      <c r="I407">
        <v>22655.299145299148</v>
      </c>
      <c r="J407">
        <v>24804.299145299148</v>
      </c>
      <c r="K407">
        <v>8804.2991452991482</v>
      </c>
      <c r="L407">
        <v>326958991</v>
      </c>
      <c r="M407" t="s">
        <v>998</v>
      </c>
      <c r="N407" t="s">
        <v>59</v>
      </c>
      <c r="O407" t="s">
        <v>1604</v>
      </c>
      <c r="P407" t="s">
        <v>1605</v>
      </c>
      <c r="Q407">
        <v>2149</v>
      </c>
      <c r="R407" t="s">
        <v>60</v>
      </c>
      <c r="S407">
        <v>1.1000000000000001</v>
      </c>
      <c r="T407" t="s">
        <v>637</v>
      </c>
      <c r="U407" t="s">
        <v>1056</v>
      </c>
      <c r="V407" t="s">
        <v>1057</v>
      </c>
      <c r="W407">
        <v>16000</v>
      </c>
      <c r="X407">
        <f>Final[[#This Row],[Variable Kosten]]*Final[[#This Row],[Menge ]]</f>
        <v>16000</v>
      </c>
    </row>
    <row r="408" spans="1:24" x14ac:dyDescent="0.25">
      <c r="A408" t="s">
        <v>3420</v>
      </c>
      <c r="B408" s="56">
        <v>44792</v>
      </c>
      <c r="C408">
        <v>368</v>
      </c>
      <c r="D408" t="s">
        <v>3165</v>
      </c>
      <c r="E408">
        <v>1</v>
      </c>
      <c r="F408">
        <v>25000</v>
      </c>
      <c r="G408" t="s">
        <v>23</v>
      </c>
      <c r="H408">
        <v>25000</v>
      </c>
      <c r="I408">
        <v>25000</v>
      </c>
      <c r="J408">
        <v>25255</v>
      </c>
      <c r="K408">
        <v>5255</v>
      </c>
      <c r="L408">
        <v>777204055</v>
      </c>
      <c r="M408" t="s">
        <v>953</v>
      </c>
      <c r="N408" t="s">
        <v>31</v>
      </c>
      <c r="O408" t="s">
        <v>32</v>
      </c>
      <c r="P408" t="s">
        <v>33</v>
      </c>
      <c r="Q408">
        <v>255</v>
      </c>
      <c r="R408" t="s">
        <v>23</v>
      </c>
      <c r="S408">
        <v>1</v>
      </c>
      <c r="T408" t="s">
        <v>637</v>
      </c>
      <c r="U408" t="s">
        <v>1058</v>
      </c>
      <c r="V408" t="s">
        <v>1057</v>
      </c>
      <c r="W408">
        <v>20000</v>
      </c>
      <c r="X408">
        <f>Final[[#This Row],[Variable Kosten]]*Final[[#This Row],[Menge ]]</f>
        <v>20000</v>
      </c>
    </row>
    <row r="409" spans="1:24" x14ac:dyDescent="0.25">
      <c r="A409" t="s">
        <v>3421</v>
      </c>
      <c r="B409" s="56">
        <v>44873</v>
      </c>
      <c r="C409">
        <v>369</v>
      </c>
      <c r="D409" t="s">
        <v>3167</v>
      </c>
      <c r="E409">
        <v>1</v>
      </c>
      <c r="F409">
        <v>59144.799999999996</v>
      </c>
      <c r="G409" t="s">
        <v>16</v>
      </c>
      <c r="H409">
        <v>54632.181784592642</v>
      </c>
      <c r="I409">
        <v>60095.39996305191</v>
      </c>
      <c r="J409">
        <v>61413.39996305191</v>
      </c>
      <c r="K409">
        <v>19813.39996305191</v>
      </c>
      <c r="L409">
        <v>983565352</v>
      </c>
      <c r="M409" t="s">
        <v>1035</v>
      </c>
      <c r="N409" t="s">
        <v>13</v>
      </c>
      <c r="O409" t="s">
        <v>14</v>
      </c>
      <c r="P409" t="s">
        <v>15</v>
      </c>
      <c r="Q409">
        <v>1318</v>
      </c>
      <c r="R409" t="s">
        <v>16</v>
      </c>
      <c r="S409">
        <v>1.1000000000000001</v>
      </c>
      <c r="T409" t="s">
        <v>637</v>
      </c>
      <c r="U409" t="s">
        <v>1039</v>
      </c>
      <c r="V409" t="s">
        <v>1040</v>
      </c>
      <c r="W409">
        <v>41600</v>
      </c>
      <c r="X409">
        <f>Final[[#This Row],[Variable Kosten]]*Final[[#This Row],[Menge ]]</f>
        <v>41600</v>
      </c>
    </row>
    <row r="410" spans="1:24" x14ac:dyDescent="0.25">
      <c r="A410" t="s">
        <v>3422</v>
      </c>
      <c r="B410" s="56">
        <v>44846</v>
      </c>
      <c r="C410">
        <v>370</v>
      </c>
      <c r="D410" t="s">
        <v>3141</v>
      </c>
      <c r="E410">
        <v>1</v>
      </c>
      <c r="F410">
        <v>40000</v>
      </c>
      <c r="G410" t="s">
        <v>23</v>
      </c>
      <c r="H410">
        <v>40000</v>
      </c>
      <c r="I410">
        <v>40000</v>
      </c>
      <c r="J410">
        <v>40219</v>
      </c>
      <c r="K410">
        <v>8219</v>
      </c>
      <c r="L410">
        <v>861689241</v>
      </c>
      <c r="M410" t="s">
        <v>883</v>
      </c>
      <c r="N410" t="s">
        <v>29</v>
      </c>
      <c r="O410" t="s">
        <v>1600</v>
      </c>
      <c r="P410" t="s">
        <v>1601</v>
      </c>
      <c r="Q410">
        <v>219</v>
      </c>
      <c r="R410" t="s">
        <v>23</v>
      </c>
      <c r="S410">
        <v>1</v>
      </c>
      <c r="T410" t="s">
        <v>637</v>
      </c>
      <c r="U410" t="s">
        <v>1041</v>
      </c>
      <c r="V410" t="s">
        <v>1040</v>
      </c>
      <c r="W410">
        <v>32000</v>
      </c>
      <c r="X410">
        <f>Final[[#This Row],[Variable Kosten]]*Final[[#This Row],[Menge ]]</f>
        <v>32000</v>
      </c>
    </row>
    <row r="411" spans="1:24" x14ac:dyDescent="0.25">
      <c r="A411" t="s">
        <v>3423</v>
      </c>
      <c r="B411" s="56">
        <v>44879</v>
      </c>
      <c r="C411">
        <v>371</v>
      </c>
      <c r="D411" t="s">
        <v>3143</v>
      </c>
      <c r="E411">
        <v>1</v>
      </c>
      <c r="F411">
        <v>73931</v>
      </c>
      <c r="G411" t="s">
        <v>16</v>
      </c>
      <c r="H411">
        <v>73953.185955786728</v>
      </c>
      <c r="I411">
        <v>81348.504551365404</v>
      </c>
      <c r="J411">
        <v>82560.504551365404</v>
      </c>
      <c r="K411">
        <v>30560.504551365404</v>
      </c>
      <c r="L411">
        <v>726513692</v>
      </c>
      <c r="M411" t="s">
        <v>912</v>
      </c>
      <c r="N411" t="s">
        <v>13</v>
      </c>
      <c r="O411" t="s">
        <v>14</v>
      </c>
      <c r="P411" t="s">
        <v>15</v>
      </c>
      <c r="Q411">
        <v>1212</v>
      </c>
      <c r="R411" t="s">
        <v>16</v>
      </c>
      <c r="S411">
        <v>1.1000000000000001</v>
      </c>
      <c r="T411" t="s">
        <v>637</v>
      </c>
      <c r="U411" t="s">
        <v>1042</v>
      </c>
      <c r="V411" t="s">
        <v>1043</v>
      </c>
      <c r="W411">
        <v>52000</v>
      </c>
      <c r="X411">
        <f>Final[[#This Row],[Variable Kosten]]*Final[[#This Row],[Menge ]]</f>
        <v>52000</v>
      </c>
    </row>
    <row r="412" spans="1:24" x14ac:dyDescent="0.25">
      <c r="A412" t="s">
        <v>3424</v>
      </c>
      <c r="B412" s="56">
        <v>44799</v>
      </c>
      <c r="C412">
        <v>372</v>
      </c>
      <c r="D412" t="s">
        <v>3145</v>
      </c>
      <c r="E412">
        <v>1</v>
      </c>
      <c r="F412">
        <v>1691568</v>
      </c>
      <c r="G412" t="s">
        <v>27</v>
      </c>
      <c r="H412">
        <v>68765.722183828606</v>
      </c>
      <c r="I412">
        <v>70141.036627505178</v>
      </c>
      <c r="J412">
        <v>70354.036627505178</v>
      </c>
      <c r="K412">
        <v>15954.036627505178</v>
      </c>
      <c r="L412">
        <v>905452068</v>
      </c>
      <c r="M412" t="s">
        <v>951</v>
      </c>
      <c r="N412" t="s">
        <v>25</v>
      </c>
      <c r="O412" t="s">
        <v>1602</v>
      </c>
      <c r="P412" t="s">
        <v>1603</v>
      </c>
      <c r="Q412">
        <v>213</v>
      </c>
      <c r="R412" t="s">
        <v>27</v>
      </c>
      <c r="S412">
        <v>1.02</v>
      </c>
      <c r="T412" t="s">
        <v>637</v>
      </c>
      <c r="U412" t="s">
        <v>1044</v>
      </c>
      <c r="V412" t="s">
        <v>1043</v>
      </c>
      <c r="W412">
        <v>54400</v>
      </c>
      <c r="X412">
        <f>Final[[#This Row],[Variable Kosten]]*Final[[#This Row],[Menge ]]</f>
        <v>54400</v>
      </c>
    </row>
    <row r="413" spans="1:24" x14ac:dyDescent="0.25">
      <c r="A413" t="s">
        <v>3425</v>
      </c>
      <c r="B413" s="56">
        <v>44587</v>
      </c>
      <c r="C413">
        <v>373</v>
      </c>
      <c r="D413" t="s">
        <v>3147</v>
      </c>
      <c r="E413">
        <v>1</v>
      </c>
      <c r="F413">
        <v>30000</v>
      </c>
      <c r="G413" t="s">
        <v>23</v>
      </c>
      <c r="H413">
        <v>30000</v>
      </c>
      <c r="I413">
        <v>30000</v>
      </c>
      <c r="J413">
        <v>30204</v>
      </c>
      <c r="K413">
        <v>6204</v>
      </c>
      <c r="L413">
        <v>411207339</v>
      </c>
      <c r="M413" t="s">
        <v>1033</v>
      </c>
      <c r="N413" t="s">
        <v>39</v>
      </c>
      <c r="O413" t="s">
        <v>1598</v>
      </c>
      <c r="P413" t="s">
        <v>1599</v>
      </c>
      <c r="Q413">
        <v>204</v>
      </c>
      <c r="R413" t="s">
        <v>23</v>
      </c>
      <c r="S413">
        <v>1</v>
      </c>
      <c r="T413" t="s">
        <v>637</v>
      </c>
      <c r="U413" t="s">
        <v>724</v>
      </c>
      <c r="V413" t="s">
        <v>1045</v>
      </c>
      <c r="W413">
        <v>24000</v>
      </c>
      <c r="X413">
        <f>Final[[#This Row],[Variable Kosten]]*Final[[#This Row],[Menge ]]</f>
        <v>24000</v>
      </c>
    </row>
    <row r="414" spans="1:24" x14ac:dyDescent="0.25">
      <c r="A414" t="s">
        <v>3426</v>
      </c>
      <c r="B414" s="56">
        <v>44799</v>
      </c>
      <c r="C414">
        <v>374</v>
      </c>
      <c r="D414" t="s">
        <v>3149</v>
      </c>
      <c r="E414">
        <v>1</v>
      </c>
      <c r="F414">
        <v>696528</v>
      </c>
      <c r="G414" t="s">
        <v>27</v>
      </c>
      <c r="H414">
        <v>28540.965805486696</v>
      </c>
      <c r="I414">
        <v>29111.785121596429</v>
      </c>
      <c r="J414">
        <v>29315.785121596429</v>
      </c>
      <c r="K414">
        <v>6915.7851215964292</v>
      </c>
      <c r="L414">
        <v>617201995</v>
      </c>
      <c r="M414" t="s">
        <v>975</v>
      </c>
      <c r="N414" t="s">
        <v>25</v>
      </c>
      <c r="O414" t="s">
        <v>1602</v>
      </c>
      <c r="P414" t="s">
        <v>1603</v>
      </c>
      <c r="Q414">
        <v>204</v>
      </c>
      <c r="R414" t="s">
        <v>27</v>
      </c>
      <c r="S414">
        <v>1.02</v>
      </c>
      <c r="T414" t="s">
        <v>637</v>
      </c>
      <c r="U414" t="s">
        <v>1046</v>
      </c>
      <c r="V414" t="s">
        <v>1045</v>
      </c>
      <c r="W414">
        <v>22400</v>
      </c>
      <c r="X414">
        <f>Final[[#This Row],[Variable Kosten]]*Final[[#This Row],[Menge ]]</f>
        <v>22400</v>
      </c>
    </row>
    <row r="415" spans="1:24" x14ac:dyDescent="0.25">
      <c r="A415" t="s">
        <v>3427</v>
      </c>
      <c r="B415" s="56">
        <v>44740</v>
      </c>
      <c r="C415">
        <v>375</v>
      </c>
      <c r="D415" t="s">
        <v>3151</v>
      </c>
      <c r="E415">
        <v>1</v>
      </c>
      <c r="F415">
        <v>36000</v>
      </c>
      <c r="G415" t="s">
        <v>23</v>
      </c>
      <c r="H415">
        <v>36000</v>
      </c>
      <c r="I415">
        <v>36000</v>
      </c>
      <c r="J415">
        <v>36212</v>
      </c>
      <c r="K415">
        <v>7412</v>
      </c>
      <c r="L415">
        <v>434042810</v>
      </c>
      <c r="M415" t="s">
        <v>901</v>
      </c>
      <c r="N415" t="s">
        <v>39</v>
      </c>
      <c r="O415" t="s">
        <v>1598</v>
      </c>
      <c r="P415" t="s">
        <v>1599</v>
      </c>
      <c r="Q415">
        <v>212</v>
      </c>
      <c r="R415" t="s">
        <v>23</v>
      </c>
      <c r="S415">
        <v>1</v>
      </c>
      <c r="T415" t="s">
        <v>637</v>
      </c>
      <c r="U415" t="s">
        <v>1047</v>
      </c>
      <c r="V415" t="s">
        <v>1048</v>
      </c>
      <c r="W415">
        <v>28800</v>
      </c>
      <c r="X415">
        <f>Final[[#This Row],[Variable Kosten]]*Final[[#This Row],[Menge ]]</f>
        <v>28800</v>
      </c>
    </row>
    <row r="416" spans="1:24" x14ac:dyDescent="0.25">
      <c r="A416" t="s">
        <v>3428</v>
      </c>
      <c r="B416" s="56">
        <v>44704</v>
      </c>
      <c r="C416">
        <v>376</v>
      </c>
      <c r="D416" t="s">
        <v>3153</v>
      </c>
      <c r="E416">
        <v>1</v>
      </c>
      <c r="F416">
        <v>298439</v>
      </c>
      <c r="G416" t="s">
        <v>37</v>
      </c>
      <c r="H416">
        <v>27545.503211991432</v>
      </c>
      <c r="I416">
        <v>28096.413276231262</v>
      </c>
      <c r="J416">
        <v>28617.413276231262</v>
      </c>
      <c r="K416">
        <v>5417.413276231262</v>
      </c>
      <c r="L416">
        <v>172564131</v>
      </c>
      <c r="M416" t="s">
        <v>967</v>
      </c>
      <c r="N416" t="s">
        <v>35</v>
      </c>
      <c r="O416" t="s">
        <v>36</v>
      </c>
      <c r="P416" t="s">
        <v>26</v>
      </c>
      <c r="Q416">
        <v>521</v>
      </c>
      <c r="R416" t="s">
        <v>37</v>
      </c>
      <c r="S416">
        <v>1.02</v>
      </c>
      <c r="T416" t="s">
        <v>637</v>
      </c>
      <c r="U416" t="s">
        <v>1049</v>
      </c>
      <c r="V416" t="s">
        <v>1048</v>
      </c>
      <c r="W416">
        <v>23200</v>
      </c>
      <c r="X416">
        <f>Final[[#This Row],[Variable Kosten]]*Final[[#This Row],[Menge ]]</f>
        <v>23200</v>
      </c>
    </row>
    <row r="417" spans="1:24" x14ac:dyDescent="0.25">
      <c r="A417" t="s">
        <v>3429</v>
      </c>
      <c r="B417" s="56">
        <v>44624</v>
      </c>
      <c r="C417">
        <v>377</v>
      </c>
      <c r="D417" t="s">
        <v>3155</v>
      </c>
      <c r="E417">
        <v>1</v>
      </c>
      <c r="F417">
        <v>823280</v>
      </c>
      <c r="G417" t="s">
        <v>37</v>
      </c>
      <c r="H417">
        <v>76622.675576568698</v>
      </c>
      <c r="I417">
        <v>78155.129088100075</v>
      </c>
      <c r="J417">
        <v>78680.129088100075</v>
      </c>
      <c r="K417">
        <v>14680.129088100075</v>
      </c>
      <c r="L417">
        <v>183582521</v>
      </c>
      <c r="M417" t="s">
        <v>1021</v>
      </c>
      <c r="N417" t="s">
        <v>35</v>
      </c>
      <c r="O417" t="s">
        <v>36</v>
      </c>
      <c r="P417" t="s">
        <v>26</v>
      </c>
      <c r="Q417">
        <v>525</v>
      </c>
      <c r="R417" t="s">
        <v>37</v>
      </c>
      <c r="S417">
        <v>1.02</v>
      </c>
      <c r="T417" t="s">
        <v>637</v>
      </c>
      <c r="U417" t="s">
        <v>1050</v>
      </c>
      <c r="V417" t="s">
        <v>1051</v>
      </c>
      <c r="W417">
        <v>64000</v>
      </c>
      <c r="X417">
        <f>Final[[#This Row],[Variable Kosten]]*Final[[#This Row],[Menge ]]</f>
        <v>64000</v>
      </c>
    </row>
    <row r="418" spans="1:24" x14ac:dyDescent="0.25">
      <c r="A418" t="s">
        <v>3430</v>
      </c>
      <c r="B418" s="56">
        <v>44689</v>
      </c>
      <c r="C418">
        <v>378</v>
      </c>
      <c r="D418" t="s">
        <v>3157</v>
      </c>
      <c r="E418">
        <v>1</v>
      </c>
      <c r="F418">
        <v>49000</v>
      </c>
      <c r="G418" t="s">
        <v>23</v>
      </c>
      <c r="H418">
        <v>49000</v>
      </c>
      <c r="I418">
        <v>49000</v>
      </c>
      <c r="J418">
        <v>49207</v>
      </c>
      <c r="K418">
        <v>10007</v>
      </c>
      <c r="L418">
        <v>902336437</v>
      </c>
      <c r="M418" t="s">
        <v>875</v>
      </c>
      <c r="N418" t="s">
        <v>39</v>
      </c>
      <c r="O418" t="s">
        <v>1598</v>
      </c>
      <c r="P418" t="s">
        <v>1599</v>
      </c>
      <c r="Q418">
        <v>207</v>
      </c>
      <c r="R418" t="s">
        <v>23</v>
      </c>
      <c r="S418">
        <v>1</v>
      </c>
      <c r="T418" t="s">
        <v>637</v>
      </c>
      <c r="U418" t="s">
        <v>1052</v>
      </c>
      <c r="V418" t="s">
        <v>1051</v>
      </c>
      <c r="W418">
        <v>39200</v>
      </c>
      <c r="X418">
        <f>Final[[#This Row],[Variable Kosten]]*Final[[#This Row],[Menge ]]</f>
        <v>39200</v>
      </c>
    </row>
    <row r="419" spans="1:24" x14ac:dyDescent="0.25">
      <c r="A419" t="s">
        <v>3431</v>
      </c>
      <c r="B419" s="56">
        <v>44642</v>
      </c>
      <c r="C419">
        <v>379</v>
      </c>
      <c r="D419" t="s">
        <v>3159</v>
      </c>
      <c r="E419">
        <v>1</v>
      </c>
      <c r="F419">
        <v>970164</v>
      </c>
      <c r="G419" t="s">
        <v>27</v>
      </c>
      <c r="H419">
        <v>39791.805094130672</v>
      </c>
      <c r="I419">
        <v>40587.641196013283</v>
      </c>
      <c r="J419">
        <v>40801.641196013283</v>
      </c>
      <c r="K419">
        <v>9601.6411960132828</v>
      </c>
      <c r="L419">
        <v>196158774</v>
      </c>
      <c r="M419" t="s">
        <v>924</v>
      </c>
      <c r="N419" t="s">
        <v>25</v>
      </c>
      <c r="O419" t="s">
        <v>1602</v>
      </c>
      <c r="P419" t="s">
        <v>1603</v>
      </c>
      <c r="Q419">
        <v>214</v>
      </c>
      <c r="R419" t="s">
        <v>27</v>
      </c>
      <c r="S419">
        <v>1.02</v>
      </c>
      <c r="T419" t="s">
        <v>637</v>
      </c>
      <c r="U419" t="s">
        <v>1053</v>
      </c>
      <c r="V419" t="s">
        <v>1054</v>
      </c>
      <c r="W419">
        <v>31200</v>
      </c>
      <c r="X419">
        <f>Final[[#This Row],[Variable Kosten]]*Final[[#This Row],[Menge ]]</f>
        <v>31200</v>
      </c>
    </row>
    <row r="420" spans="1:24" x14ac:dyDescent="0.25">
      <c r="A420" t="s">
        <v>3432</v>
      </c>
      <c r="B420" s="56">
        <v>44668</v>
      </c>
      <c r="C420">
        <v>380</v>
      </c>
      <c r="D420" t="s">
        <v>3161</v>
      </c>
      <c r="E420">
        <v>1</v>
      </c>
      <c r="F420">
        <v>46000</v>
      </c>
      <c r="G420" t="s">
        <v>23</v>
      </c>
      <c r="H420">
        <v>46000</v>
      </c>
      <c r="I420">
        <v>46000</v>
      </c>
      <c r="J420">
        <v>46203</v>
      </c>
      <c r="K420">
        <v>9403</v>
      </c>
      <c r="L420">
        <v>668091168</v>
      </c>
      <c r="M420" t="s">
        <v>987</v>
      </c>
      <c r="N420" t="s">
        <v>29</v>
      </c>
      <c r="O420" t="s">
        <v>1600</v>
      </c>
      <c r="P420" t="s">
        <v>1601</v>
      </c>
      <c r="Q420">
        <v>203</v>
      </c>
      <c r="R420" t="s">
        <v>23</v>
      </c>
      <c r="S420">
        <v>1</v>
      </c>
      <c r="T420" t="s">
        <v>637</v>
      </c>
      <c r="U420" t="s">
        <v>1055</v>
      </c>
      <c r="V420" t="s">
        <v>1054</v>
      </c>
      <c r="W420">
        <v>36800</v>
      </c>
      <c r="X420">
        <f>Final[[#This Row],[Variable Kosten]]*Final[[#This Row],[Menge ]]</f>
        <v>36800</v>
      </c>
    </row>
    <row r="421" spans="1:24" x14ac:dyDescent="0.25">
      <c r="A421" t="s">
        <v>3433</v>
      </c>
      <c r="B421" s="56">
        <v>44636</v>
      </c>
      <c r="C421">
        <v>381</v>
      </c>
      <c r="D421" t="s">
        <v>3163</v>
      </c>
      <c r="E421">
        <v>1</v>
      </c>
      <c r="F421">
        <v>20000</v>
      </c>
      <c r="G421" t="s">
        <v>23</v>
      </c>
      <c r="H421">
        <v>20000</v>
      </c>
      <c r="I421">
        <v>20000</v>
      </c>
      <c r="J421">
        <v>20100</v>
      </c>
      <c r="K421">
        <v>4100</v>
      </c>
      <c r="L421">
        <v>621025401</v>
      </c>
      <c r="M421" t="s">
        <v>728</v>
      </c>
      <c r="N421" t="s">
        <v>20</v>
      </c>
      <c r="O421" t="s">
        <v>21</v>
      </c>
      <c r="P421" t="s">
        <v>22</v>
      </c>
      <c r="Q421">
        <v>100</v>
      </c>
      <c r="R421" t="s">
        <v>23</v>
      </c>
      <c r="S421">
        <v>1</v>
      </c>
      <c r="T421" t="s">
        <v>637</v>
      </c>
      <c r="U421" t="s">
        <v>1056</v>
      </c>
      <c r="V421" t="s">
        <v>1057</v>
      </c>
      <c r="W421">
        <v>16000</v>
      </c>
      <c r="X421">
        <f>Final[[#This Row],[Variable Kosten]]*Final[[#This Row],[Menge ]]</f>
        <v>16000</v>
      </c>
    </row>
    <row r="422" spans="1:24" x14ac:dyDescent="0.25">
      <c r="A422" t="s">
        <v>1197</v>
      </c>
      <c r="B422" s="56">
        <v>44714</v>
      </c>
      <c r="C422">
        <v>381</v>
      </c>
      <c r="D422" t="s">
        <v>1585</v>
      </c>
      <c r="E422">
        <v>1</v>
      </c>
      <c r="F422">
        <v>79000</v>
      </c>
      <c r="G422" t="s">
        <v>23</v>
      </c>
      <c r="H422">
        <v>79000</v>
      </c>
      <c r="I422">
        <v>79000</v>
      </c>
      <c r="J422">
        <v>79100</v>
      </c>
      <c r="K422">
        <v>15900</v>
      </c>
      <c r="L422">
        <v>621025401</v>
      </c>
      <c r="M422" t="s">
        <v>728</v>
      </c>
      <c r="N422" t="s">
        <v>20</v>
      </c>
      <c r="O422" t="s">
        <v>21</v>
      </c>
      <c r="P422" t="s">
        <v>22</v>
      </c>
      <c r="Q422">
        <v>100</v>
      </c>
      <c r="R422" t="s">
        <v>23</v>
      </c>
      <c r="S422">
        <v>1</v>
      </c>
      <c r="T422" t="s">
        <v>637</v>
      </c>
      <c r="U422" t="s">
        <v>1571</v>
      </c>
      <c r="V422" t="s">
        <v>1043</v>
      </c>
      <c r="W422">
        <v>63200</v>
      </c>
      <c r="X422">
        <f>Final[[#This Row],[Variable Kosten]]*Final[[#This Row],[Menge ]]</f>
        <v>63200</v>
      </c>
    </row>
    <row r="423" spans="1:24" x14ac:dyDescent="0.25">
      <c r="A423" t="s">
        <v>3434</v>
      </c>
      <c r="B423" s="56">
        <v>44853</v>
      </c>
      <c r="C423">
        <v>382</v>
      </c>
      <c r="D423" t="s">
        <v>3163</v>
      </c>
      <c r="E423">
        <v>1</v>
      </c>
      <c r="F423">
        <v>20000</v>
      </c>
      <c r="G423" t="s">
        <v>23</v>
      </c>
      <c r="H423">
        <v>20000</v>
      </c>
      <c r="I423">
        <v>20000</v>
      </c>
      <c r="J423">
        <v>20101</v>
      </c>
      <c r="K423">
        <v>4101</v>
      </c>
      <c r="L423">
        <v>123998626</v>
      </c>
      <c r="M423" t="s">
        <v>692</v>
      </c>
      <c r="N423" t="s">
        <v>20</v>
      </c>
      <c r="O423" t="s">
        <v>21</v>
      </c>
      <c r="P423" t="s">
        <v>22</v>
      </c>
      <c r="Q423">
        <v>101</v>
      </c>
      <c r="R423" t="s">
        <v>23</v>
      </c>
      <c r="S423">
        <v>1</v>
      </c>
      <c r="T423" t="s">
        <v>637</v>
      </c>
      <c r="U423" t="s">
        <v>1056</v>
      </c>
      <c r="V423" t="s">
        <v>1057</v>
      </c>
      <c r="W423">
        <v>16000</v>
      </c>
      <c r="X423">
        <f>Final[[#This Row],[Variable Kosten]]*Final[[#This Row],[Menge ]]</f>
        <v>16000</v>
      </c>
    </row>
    <row r="424" spans="1:24" x14ac:dyDescent="0.25">
      <c r="A424" t="s">
        <v>1198</v>
      </c>
      <c r="B424" s="56">
        <v>44885</v>
      </c>
      <c r="C424">
        <v>382</v>
      </c>
      <c r="D424" t="s">
        <v>1586</v>
      </c>
      <c r="E424">
        <v>1</v>
      </c>
      <c r="F424">
        <v>32000</v>
      </c>
      <c r="G424" t="s">
        <v>23</v>
      </c>
      <c r="H424">
        <v>32000</v>
      </c>
      <c r="I424">
        <v>32000</v>
      </c>
      <c r="J424">
        <v>32101</v>
      </c>
      <c r="K424">
        <v>6501</v>
      </c>
      <c r="L424">
        <v>123998626</v>
      </c>
      <c r="M424" t="s">
        <v>692</v>
      </c>
      <c r="N424" t="s">
        <v>20</v>
      </c>
      <c r="O424" t="s">
        <v>21</v>
      </c>
      <c r="P424" t="s">
        <v>22</v>
      </c>
      <c r="Q424">
        <v>101</v>
      </c>
      <c r="R424" t="s">
        <v>23</v>
      </c>
      <c r="S424">
        <v>1</v>
      </c>
      <c r="T424" t="s">
        <v>637</v>
      </c>
      <c r="U424" t="s">
        <v>1572</v>
      </c>
      <c r="V424" t="s">
        <v>1045</v>
      </c>
      <c r="W424">
        <v>25600</v>
      </c>
      <c r="X424">
        <f>Final[[#This Row],[Variable Kosten]]*Final[[#This Row],[Menge ]]</f>
        <v>25600</v>
      </c>
    </row>
    <row r="425" spans="1:24" x14ac:dyDescent="0.25">
      <c r="A425" t="s">
        <v>3435</v>
      </c>
      <c r="B425" s="56">
        <v>44711</v>
      </c>
      <c r="C425">
        <v>383</v>
      </c>
      <c r="D425" t="s">
        <v>3165</v>
      </c>
      <c r="E425">
        <v>1</v>
      </c>
      <c r="F425">
        <v>257275</v>
      </c>
      <c r="G425" t="s">
        <v>37</v>
      </c>
      <c r="H425">
        <v>23979.178123048529</v>
      </c>
      <c r="I425">
        <v>24458.7616855095</v>
      </c>
      <c r="J425">
        <v>24989.7616855095</v>
      </c>
      <c r="K425">
        <v>4989.7616855095002</v>
      </c>
      <c r="L425">
        <v>469743176</v>
      </c>
      <c r="M425" t="s">
        <v>889</v>
      </c>
      <c r="N425" t="s">
        <v>35</v>
      </c>
      <c r="O425" t="s">
        <v>36</v>
      </c>
      <c r="P425" t="s">
        <v>26</v>
      </c>
      <c r="Q425">
        <v>531</v>
      </c>
      <c r="R425" t="s">
        <v>37</v>
      </c>
      <c r="S425">
        <v>1.02</v>
      </c>
      <c r="T425" t="s">
        <v>637</v>
      </c>
      <c r="U425" t="s">
        <v>1058</v>
      </c>
      <c r="V425" t="s">
        <v>1057</v>
      </c>
      <c r="W425">
        <v>20000</v>
      </c>
      <c r="X425">
        <f>Final[[#This Row],[Variable Kosten]]*Final[[#This Row],[Menge ]]</f>
        <v>20000</v>
      </c>
    </row>
    <row r="426" spans="1:24" x14ac:dyDescent="0.25">
      <c r="A426" t="s">
        <v>3436</v>
      </c>
      <c r="B426" s="56">
        <v>44792</v>
      </c>
      <c r="C426">
        <v>384</v>
      </c>
      <c r="D426" t="s">
        <v>3167</v>
      </c>
      <c r="E426">
        <v>1</v>
      </c>
      <c r="F426">
        <v>535132</v>
      </c>
      <c r="G426" t="s">
        <v>37</v>
      </c>
      <c r="H426">
        <v>50335.045243335779</v>
      </c>
      <c r="I426">
        <v>51341.746148202496</v>
      </c>
      <c r="J426">
        <v>51841.746148202496</v>
      </c>
      <c r="K426">
        <v>10241.746148202496</v>
      </c>
      <c r="L426">
        <v>952323189</v>
      </c>
      <c r="M426" t="s">
        <v>958</v>
      </c>
      <c r="N426" t="s">
        <v>35</v>
      </c>
      <c r="O426" t="s">
        <v>36</v>
      </c>
      <c r="P426" t="s">
        <v>26</v>
      </c>
      <c r="Q426">
        <v>500</v>
      </c>
      <c r="R426" t="s">
        <v>37</v>
      </c>
      <c r="S426">
        <v>1.02</v>
      </c>
      <c r="T426" t="s">
        <v>637</v>
      </c>
      <c r="U426" t="s">
        <v>1039</v>
      </c>
      <c r="V426" t="s">
        <v>1040</v>
      </c>
      <c r="W426">
        <v>41600</v>
      </c>
      <c r="X426">
        <f>Final[[#This Row],[Variable Kosten]]*Final[[#This Row],[Menge ]]</f>
        <v>41600</v>
      </c>
    </row>
    <row r="427" spans="1:24" x14ac:dyDescent="0.25">
      <c r="A427" t="s">
        <v>3437</v>
      </c>
      <c r="B427" s="56">
        <v>44591</v>
      </c>
      <c r="C427">
        <v>385</v>
      </c>
      <c r="D427" t="s">
        <v>3141</v>
      </c>
      <c r="E427">
        <v>1</v>
      </c>
      <c r="F427">
        <v>411640</v>
      </c>
      <c r="G427" t="s">
        <v>37</v>
      </c>
      <c r="H427">
        <v>38831.031620255075</v>
      </c>
      <c r="I427">
        <v>39607.652252660177</v>
      </c>
      <c r="J427">
        <v>40117.652252660177</v>
      </c>
      <c r="K427">
        <v>8117.6522526601766</v>
      </c>
      <c r="L427">
        <v>822832314</v>
      </c>
      <c r="M427" t="s">
        <v>1012</v>
      </c>
      <c r="N427" t="s">
        <v>35</v>
      </c>
      <c r="O427" t="s">
        <v>36</v>
      </c>
      <c r="P427" t="s">
        <v>26</v>
      </c>
      <c r="Q427">
        <v>510</v>
      </c>
      <c r="R427" t="s">
        <v>37</v>
      </c>
      <c r="S427">
        <v>1.02</v>
      </c>
      <c r="T427" t="s">
        <v>637</v>
      </c>
      <c r="U427" t="s">
        <v>1041</v>
      </c>
      <c r="V427" t="s">
        <v>1040</v>
      </c>
      <c r="W427">
        <v>32000</v>
      </c>
      <c r="X427">
        <f>Final[[#This Row],[Variable Kosten]]*Final[[#This Row],[Menge ]]</f>
        <v>32000</v>
      </c>
    </row>
    <row r="428" spans="1:24" x14ac:dyDescent="0.25">
      <c r="A428" t="s">
        <v>3438</v>
      </c>
      <c r="B428" s="56">
        <v>44650</v>
      </c>
      <c r="C428">
        <v>386</v>
      </c>
      <c r="D428" t="s">
        <v>3143</v>
      </c>
      <c r="E428">
        <v>1</v>
      </c>
      <c r="F428">
        <v>65000</v>
      </c>
      <c r="G428" t="s">
        <v>23</v>
      </c>
      <c r="H428">
        <v>65000</v>
      </c>
      <c r="I428">
        <v>65000</v>
      </c>
      <c r="J428">
        <v>65213</v>
      </c>
      <c r="K428">
        <v>13213</v>
      </c>
      <c r="L428">
        <v>406022155</v>
      </c>
      <c r="M428" t="s">
        <v>706</v>
      </c>
      <c r="N428" t="s">
        <v>29</v>
      </c>
      <c r="O428" t="s">
        <v>1600</v>
      </c>
      <c r="P428" t="s">
        <v>1601</v>
      </c>
      <c r="Q428">
        <v>213</v>
      </c>
      <c r="R428" t="s">
        <v>23</v>
      </c>
      <c r="S428">
        <v>1</v>
      </c>
      <c r="T428" t="s">
        <v>637</v>
      </c>
      <c r="U428" t="s">
        <v>1042</v>
      </c>
      <c r="V428" t="s">
        <v>1043</v>
      </c>
      <c r="W428">
        <v>52000</v>
      </c>
      <c r="X428">
        <f>Final[[#This Row],[Variable Kosten]]*Final[[#This Row],[Menge ]]</f>
        <v>52000</v>
      </c>
    </row>
    <row r="429" spans="1:24" x14ac:dyDescent="0.25">
      <c r="A429" t="s">
        <v>1199</v>
      </c>
      <c r="B429" s="56">
        <v>44613</v>
      </c>
      <c r="C429">
        <v>386</v>
      </c>
      <c r="D429" t="s">
        <v>1587</v>
      </c>
      <c r="E429">
        <v>1</v>
      </c>
      <c r="F429">
        <v>27000</v>
      </c>
      <c r="G429" t="s">
        <v>23</v>
      </c>
      <c r="H429">
        <v>27000</v>
      </c>
      <c r="I429">
        <v>27000</v>
      </c>
      <c r="J429">
        <v>27213</v>
      </c>
      <c r="K429">
        <v>5613</v>
      </c>
      <c r="L429">
        <v>406022155</v>
      </c>
      <c r="M429" t="s">
        <v>706</v>
      </c>
      <c r="N429" t="s">
        <v>29</v>
      </c>
      <c r="O429" t="s">
        <v>1600</v>
      </c>
      <c r="P429" t="s">
        <v>1601</v>
      </c>
      <c r="Q429">
        <v>213</v>
      </c>
      <c r="R429" t="s">
        <v>23</v>
      </c>
      <c r="S429">
        <v>1</v>
      </c>
      <c r="T429" t="s">
        <v>637</v>
      </c>
      <c r="U429" t="s">
        <v>1573</v>
      </c>
      <c r="V429" t="s">
        <v>1045</v>
      </c>
      <c r="W429">
        <v>21600</v>
      </c>
      <c r="X429">
        <f>Final[[#This Row],[Variable Kosten]]*Final[[#This Row],[Menge ]]</f>
        <v>21600</v>
      </c>
    </row>
    <row r="430" spans="1:24" x14ac:dyDescent="0.25">
      <c r="A430" t="s">
        <v>1325</v>
      </c>
      <c r="B430" s="56">
        <v>44579</v>
      </c>
      <c r="C430">
        <v>387</v>
      </c>
      <c r="D430" t="s">
        <v>1587</v>
      </c>
      <c r="E430">
        <v>1</v>
      </c>
      <c r="F430">
        <v>27000</v>
      </c>
      <c r="G430" t="s">
        <v>23</v>
      </c>
      <c r="H430">
        <v>27000</v>
      </c>
      <c r="I430">
        <v>27000</v>
      </c>
      <c r="J430">
        <v>27205</v>
      </c>
      <c r="K430">
        <v>5605</v>
      </c>
      <c r="L430">
        <v>408844009</v>
      </c>
      <c r="M430" t="s">
        <v>733</v>
      </c>
      <c r="N430" t="s">
        <v>29</v>
      </c>
      <c r="O430" t="s">
        <v>1600</v>
      </c>
      <c r="P430" t="s">
        <v>1601</v>
      </c>
      <c r="Q430">
        <v>205</v>
      </c>
      <c r="R430" t="s">
        <v>23</v>
      </c>
      <c r="S430">
        <v>1</v>
      </c>
      <c r="T430" t="s">
        <v>637</v>
      </c>
      <c r="U430" t="s">
        <v>1573</v>
      </c>
      <c r="V430" t="s">
        <v>1045</v>
      </c>
      <c r="W430">
        <v>21600</v>
      </c>
      <c r="X430">
        <f>Final[[#This Row],[Variable Kosten]]*Final[[#This Row],[Menge ]]</f>
        <v>21600</v>
      </c>
    </row>
    <row r="431" spans="1:24" x14ac:dyDescent="0.25">
      <c r="A431" t="s">
        <v>1200</v>
      </c>
      <c r="B431" s="56">
        <v>44725</v>
      </c>
      <c r="C431">
        <v>387</v>
      </c>
      <c r="D431" t="s">
        <v>1588</v>
      </c>
      <c r="E431">
        <v>1</v>
      </c>
      <c r="F431">
        <v>33000</v>
      </c>
      <c r="G431" t="s">
        <v>23</v>
      </c>
      <c r="H431">
        <v>33000</v>
      </c>
      <c r="I431">
        <v>33000</v>
      </c>
      <c r="J431">
        <v>33205</v>
      </c>
      <c r="K431">
        <v>6805</v>
      </c>
      <c r="L431">
        <v>408844009</v>
      </c>
      <c r="M431" t="s">
        <v>733</v>
      </c>
      <c r="N431" t="s">
        <v>29</v>
      </c>
      <c r="O431" t="s">
        <v>1600</v>
      </c>
      <c r="P431" t="s">
        <v>1601</v>
      </c>
      <c r="Q431">
        <v>205</v>
      </c>
      <c r="R431" t="s">
        <v>23</v>
      </c>
      <c r="S431">
        <v>1</v>
      </c>
      <c r="T431" t="s">
        <v>637</v>
      </c>
      <c r="U431" t="s">
        <v>1574</v>
      </c>
      <c r="V431" t="s">
        <v>1048</v>
      </c>
      <c r="W431">
        <v>26400</v>
      </c>
      <c r="X431">
        <f>Final[[#This Row],[Variable Kosten]]*Final[[#This Row],[Menge ]]</f>
        <v>26400</v>
      </c>
    </row>
    <row r="432" spans="1:24" x14ac:dyDescent="0.25">
      <c r="A432" t="s">
        <v>3439</v>
      </c>
      <c r="B432" s="56">
        <v>44627</v>
      </c>
      <c r="C432">
        <v>387</v>
      </c>
      <c r="D432" t="s">
        <v>3145</v>
      </c>
      <c r="E432">
        <v>1</v>
      </c>
      <c r="F432">
        <v>68000</v>
      </c>
      <c r="G432" t="s">
        <v>23</v>
      </c>
      <c r="H432">
        <v>68000</v>
      </c>
      <c r="I432">
        <v>68000</v>
      </c>
      <c r="J432">
        <v>68205</v>
      </c>
      <c r="K432">
        <v>13805</v>
      </c>
      <c r="L432">
        <v>408844009</v>
      </c>
      <c r="M432" t="s">
        <v>733</v>
      </c>
      <c r="N432" t="s">
        <v>29</v>
      </c>
      <c r="O432" t="s">
        <v>1600</v>
      </c>
      <c r="P432" t="s">
        <v>1601</v>
      </c>
      <c r="Q432">
        <v>205</v>
      </c>
      <c r="R432" t="s">
        <v>23</v>
      </c>
      <c r="S432">
        <v>1</v>
      </c>
      <c r="T432" t="s">
        <v>637</v>
      </c>
      <c r="U432" t="s">
        <v>1044</v>
      </c>
      <c r="V432" t="s">
        <v>1043</v>
      </c>
      <c r="W432">
        <v>54400</v>
      </c>
      <c r="X432">
        <f>Final[[#This Row],[Variable Kosten]]*Final[[#This Row],[Menge ]]</f>
        <v>54400</v>
      </c>
    </row>
    <row r="433" spans="1:24" x14ac:dyDescent="0.25">
      <c r="A433" t="s">
        <v>3440</v>
      </c>
      <c r="B433" s="56">
        <v>44693</v>
      </c>
      <c r="C433">
        <v>388</v>
      </c>
      <c r="D433" t="s">
        <v>3147</v>
      </c>
      <c r="E433">
        <v>1</v>
      </c>
      <c r="F433">
        <v>30000</v>
      </c>
      <c r="G433" t="s">
        <v>23</v>
      </c>
      <c r="H433">
        <v>30000</v>
      </c>
      <c r="I433">
        <v>30000</v>
      </c>
      <c r="J433">
        <v>30262</v>
      </c>
      <c r="K433">
        <v>6262</v>
      </c>
      <c r="L433">
        <v>784748069</v>
      </c>
      <c r="M433" t="s">
        <v>855</v>
      </c>
      <c r="N433" t="s">
        <v>31</v>
      </c>
      <c r="O433" t="s">
        <v>32</v>
      </c>
      <c r="P433" t="s">
        <v>33</v>
      </c>
      <c r="Q433">
        <v>262</v>
      </c>
      <c r="R433" t="s">
        <v>23</v>
      </c>
      <c r="S433">
        <v>1</v>
      </c>
      <c r="T433" t="s">
        <v>637</v>
      </c>
      <c r="U433" t="s">
        <v>724</v>
      </c>
      <c r="V433" t="s">
        <v>1045</v>
      </c>
      <c r="W433">
        <v>24000</v>
      </c>
      <c r="X433">
        <f>Final[[#This Row],[Variable Kosten]]*Final[[#This Row],[Menge ]]</f>
        <v>24000</v>
      </c>
    </row>
    <row r="434" spans="1:24" x14ac:dyDescent="0.25">
      <c r="A434" t="s">
        <v>3441</v>
      </c>
      <c r="B434" s="56">
        <v>44805</v>
      </c>
      <c r="C434">
        <v>389</v>
      </c>
      <c r="D434" t="s">
        <v>3149</v>
      </c>
      <c r="E434">
        <v>1</v>
      </c>
      <c r="F434">
        <v>31847.200000000001</v>
      </c>
      <c r="G434" t="s">
        <v>16</v>
      </c>
      <c r="H434">
        <v>31755.110180476622</v>
      </c>
      <c r="I434">
        <v>33882.702562568556</v>
      </c>
      <c r="J434">
        <v>35175.702562568556</v>
      </c>
      <c r="K434">
        <v>12775.702562568556</v>
      </c>
      <c r="L434">
        <v>132839635</v>
      </c>
      <c r="M434" t="s">
        <v>74</v>
      </c>
      <c r="N434" t="s">
        <v>13</v>
      </c>
      <c r="O434" t="s">
        <v>14</v>
      </c>
      <c r="P434" t="s">
        <v>15</v>
      </c>
      <c r="Q434">
        <v>1293</v>
      </c>
      <c r="R434" t="s">
        <v>16</v>
      </c>
      <c r="S434">
        <v>1.0669999999999999</v>
      </c>
      <c r="T434" t="s">
        <v>17</v>
      </c>
      <c r="U434" t="s">
        <v>1046</v>
      </c>
      <c r="V434" t="s">
        <v>1045</v>
      </c>
      <c r="W434">
        <v>22400</v>
      </c>
      <c r="X434">
        <f>Final[[#This Row],[Variable Kosten]]*Final[[#This Row],[Menge ]]</f>
        <v>22400</v>
      </c>
    </row>
    <row r="435" spans="1:24" x14ac:dyDescent="0.25">
      <c r="A435" t="s">
        <v>3442</v>
      </c>
      <c r="B435" s="56">
        <v>44808</v>
      </c>
      <c r="C435">
        <v>390</v>
      </c>
      <c r="D435" t="s">
        <v>3151</v>
      </c>
      <c r="E435">
        <v>1</v>
      </c>
      <c r="F435">
        <v>40946.400000000001</v>
      </c>
      <c r="G435" t="s">
        <v>16</v>
      </c>
      <c r="H435">
        <v>38892.857142857145</v>
      </c>
      <c r="I435">
        <v>41498.678571428572</v>
      </c>
      <c r="J435">
        <v>42711.678571428572</v>
      </c>
      <c r="K435">
        <v>13911.678571428572</v>
      </c>
      <c r="L435">
        <v>218249853</v>
      </c>
      <c r="M435" t="s">
        <v>558</v>
      </c>
      <c r="N435" t="s">
        <v>13</v>
      </c>
      <c r="O435" t="s">
        <v>14</v>
      </c>
      <c r="P435" t="s">
        <v>15</v>
      </c>
      <c r="Q435">
        <v>1213</v>
      </c>
      <c r="R435" t="s">
        <v>16</v>
      </c>
      <c r="S435">
        <v>1.0669999999999999</v>
      </c>
      <c r="T435" t="s">
        <v>17</v>
      </c>
      <c r="U435" t="s">
        <v>1047</v>
      </c>
      <c r="V435" t="s">
        <v>1048</v>
      </c>
      <c r="W435">
        <v>28800</v>
      </c>
      <c r="X435">
        <f>Final[[#This Row],[Variable Kosten]]*Final[[#This Row],[Menge ]]</f>
        <v>28800</v>
      </c>
    </row>
    <row r="436" spans="1:24" x14ac:dyDescent="0.25">
      <c r="A436" t="s">
        <v>3443</v>
      </c>
      <c r="B436" s="56">
        <v>44845</v>
      </c>
      <c r="C436">
        <v>391</v>
      </c>
      <c r="D436" t="s">
        <v>3153</v>
      </c>
      <c r="E436">
        <v>1</v>
      </c>
      <c r="F436">
        <v>29000</v>
      </c>
      <c r="G436" t="s">
        <v>23</v>
      </c>
      <c r="H436">
        <v>29000</v>
      </c>
      <c r="I436">
        <v>29000</v>
      </c>
      <c r="J436">
        <v>29212</v>
      </c>
      <c r="K436">
        <v>6012</v>
      </c>
      <c r="L436">
        <v>739246755</v>
      </c>
      <c r="M436" t="s">
        <v>749</v>
      </c>
      <c r="N436" t="s">
        <v>39</v>
      </c>
      <c r="O436" t="s">
        <v>1598</v>
      </c>
      <c r="P436" t="s">
        <v>1599</v>
      </c>
      <c r="Q436">
        <v>212</v>
      </c>
      <c r="R436" t="s">
        <v>23</v>
      </c>
      <c r="S436">
        <v>1</v>
      </c>
      <c r="T436" t="s">
        <v>637</v>
      </c>
      <c r="U436" t="s">
        <v>1049</v>
      </c>
      <c r="V436" t="s">
        <v>1048</v>
      </c>
      <c r="W436">
        <v>23200</v>
      </c>
      <c r="X436">
        <f>Final[[#This Row],[Variable Kosten]]*Final[[#This Row],[Menge ]]</f>
        <v>23200</v>
      </c>
    </row>
    <row r="437" spans="1:24" x14ac:dyDescent="0.25">
      <c r="A437" t="s">
        <v>1201</v>
      </c>
      <c r="B437" s="56">
        <v>44913</v>
      </c>
      <c r="C437">
        <v>391</v>
      </c>
      <c r="D437" t="s">
        <v>1589</v>
      </c>
      <c r="E437">
        <v>1</v>
      </c>
      <c r="F437">
        <v>27000</v>
      </c>
      <c r="G437" t="s">
        <v>23</v>
      </c>
      <c r="H437">
        <v>27000</v>
      </c>
      <c r="I437">
        <v>27000</v>
      </c>
      <c r="J437">
        <v>27212</v>
      </c>
      <c r="K437">
        <v>5612</v>
      </c>
      <c r="L437">
        <v>739246755</v>
      </c>
      <c r="M437" t="s">
        <v>749</v>
      </c>
      <c r="N437" t="s">
        <v>39</v>
      </c>
      <c r="O437" t="s">
        <v>1598</v>
      </c>
      <c r="P437" t="s">
        <v>1599</v>
      </c>
      <c r="Q437">
        <v>212</v>
      </c>
      <c r="R437" t="s">
        <v>23</v>
      </c>
      <c r="S437">
        <v>1</v>
      </c>
      <c r="T437" t="s">
        <v>637</v>
      </c>
      <c r="U437" t="s">
        <v>1575</v>
      </c>
      <c r="V437" t="s">
        <v>1048</v>
      </c>
      <c r="W437">
        <v>21600</v>
      </c>
      <c r="X437">
        <f>Final[[#This Row],[Variable Kosten]]*Final[[#This Row],[Menge ]]</f>
        <v>21600</v>
      </c>
    </row>
    <row r="438" spans="1:24" x14ac:dyDescent="0.25">
      <c r="A438" t="s">
        <v>3444</v>
      </c>
      <c r="B438" s="56">
        <v>44778</v>
      </c>
      <c r="C438">
        <v>392</v>
      </c>
      <c r="D438" t="s">
        <v>3155</v>
      </c>
      <c r="E438">
        <v>1</v>
      </c>
      <c r="F438">
        <v>80000</v>
      </c>
      <c r="G438" t="s">
        <v>23</v>
      </c>
      <c r="H438">
        <v>80000</v>
      </c>
      <c r="I438">
        <v>88000</v>
      </c>
      <c r="J438">
        <v>90176</v>
      </c>
      <c r="K438">
        <v>26176</v>
      </c>
      <c r="L438">
        <v>710823335</v>
      </c>
      <c r="M438" t="s">
        <v>777</v>
      </c>
      <c r="N438" t="s">
        <v>1566</v>
      </c>
      <c r="O438" t="s">
        <v>1596</v>
      </c>
      <c r="P438" t="s">
        <v>1597</v>
      </c>
      <c r="Q438">
        <v>2176</v>
      </c>
      <c r="R438" t="s">
        <v>23</v>
      </c>
      <c r="S438">
        <v>1.1000000000000001</v>
      </c>
      <c r="T438" t="s">
        <v>637</v>
      </c>
      <c r="U438" t="s">
        <v>1050</v>
      </c>
      <c r="V438" t="s">
        <v>1051</v>
      </c>
      <c r="W438">
        <v>64000</v>
      </c>
      <c r="X438">
        <f>Final[[#This Row],[Variable Kosten]]*Final[[#This Row],[Menge ]]</f>
        <v>64000</v>
      </c>
    </row>
    <row r="439" spans="1:24" x14ac:dyDescent="0.25">
      <c r="A439" t="s">
        <v>1202</v>
      </c>
      <c r="B439" s="56">
        <v>44564</v>
      </c>
      <c r="C439">
        <v>392</v>
      </c>
      <c r="D439" t="s">
        <v>1590</v>
      </c>
      <c r="E439">
        <v>1</v>
      </c>
      <c r="F439">
        <v>81000</v>
      </c>
      <c r="G439" t="s">
        <v>23</v>
      </c>
      <c r="H439">
        <v>81000</v>
      </c>
      <c r="I439">
        <v>89100</v>
      </c>
      <c r="J439">
        <v>91276</v>
      </c>
      <c r="K439">
        <v>26476</v>
      </c>
      <c r="L439">
        <v>710823335</v>
      </c>
      <c r="M439" t="s">
        <v>777</v>
      </c>
      <c r="N439" t="s">
        <v>1566</v>
      </c>
      <c r="O439" t="s">
        <v>1596</v>
      </c>
      <c r="P439" t="s">
        <v>1597</v>
      </c>
      <c r="Q439">
        <v>2176</v>
      </c>
      <c r="R439" t="s">
        <v>23</v>
      </c>
      <c r="S439">
        <v>1.1000000000000001</v>
      </c>
      <c r="T439" t="s">
        <v>637</v>
      </c>
      <c r="U439" t="s">
        <v>1576</v>
      </c>
      <c r="V439" t="s">
        <v>1051</v>
      </c>
      <c r="W439">
        <v>64800</v>
      </c>
      <c r="X439">
        <f>Final[[#This Row],[Variable Kosten]]*Final[[#This Row],[Menge ]]</f>
        <v>64800</v>
      </c>
    </row>
    <row r="440" spans="1:24" x14ac:dyDescent="0.25">
      <c r="A440" t="s">
        <v>3445</v>
      </c>
      <c r="B440" s="56">
        <v>44696</v>
      </c>
      <c r="C440">
        <v>393</v>
      </c>
      <c r="D440" t="s">
        <v>3157</v>
      </c>
      <c r="E440">
        <v>1</v>
      </c>
      <c r="F440">
        <v>49000</v>
      </c>
      <c r="G440" t="s">
        <v>23</v>
      </c>
      <c r="H440">
        <v>49000</v>
      </c>
      <c r="I440">
        <v>49000</v>
      </c>
      <c r="J440">
        <v>49259</v>
      </c>
      <c r="K440">
        <v>10059</v>
      </c>
      <c r="L440">
        <v>692608369</v>
      </c>
      <c r="M440" t="s">
        <v>801</v>
      </c>
      <c r="N440" t="s">
        <v>20</v>
      </c>
      <c r="O440" t="s">
        <v>21</v>
      </c>
      <c r="P440" t="s">
        <v>22</v>
      </c>
      <c r="Q440">
        <v>259</v>
      </c>
      <c r="R440" t="s">
        <v>23</v>
      </c>
      <c r="S440">
        <v>1</v>
      </c>
      <c r="T440" t="s">
        <v>637</v>
      </c>
      <c r="U440" t="s">
        <v>1052</v>
      </c>
      <c r="V440" t="s">
        <v>1051</v>
      </c>
      <c r="W440">
        <v>39200</v>
      </c>
      <c r="X440">
        <f>Final[[#This Row],[Variable Kosten]]*Final[[#This Row],[Menge ]]</f>
        <v>39200</v>
      </c>
    </row>
    <row r="441" spans="1:24" x14ac:dyDescent="0.25">
      <c r="A441" t="s">
        <v>1203</v>
      </c>
      <c r="B441" s="56">
        <v>44741</v>
      </c>
      <c r="C441">
        <v>393</v>
      </c>
      <c r="D441" t="s">
        <v>1591</v>
      </c>
      <c r="E441">
        <v>1</v>
      </c>
      <c r="F441">
        <v>50000</v>
      </c>
      <c r="G441" t="s">
        <v>23</v>
      </c>
      <c r="H441">
        <v>50000</v>
      </c>
      <c r="I441">
        <v>50000</v>
      </c>
      <c r="J441">
        <v>50259</v>
      </c>
      <c r="K441">
        <v>10259</v>
      </c>
      <c r="L441">
        <v>692608369</v>
      </c>
      <c r="M441" t="s">
        <v>801</v>
      </c>
      <c r="N441" t="s">
        <v>20</v>
      </c>
      <c r="O441" t="s">
        <v>21</v>
      </c>
      <c r="P441" t="s">
        <v>22</v>
      </c>
      <c r="Q441">
        <v>259</v>
      </c>
      <c r="R441" t="s">
        <v>23</v>
      </c>
      <c r="S441">
        <v>1</v>
      </c>
      <c r="T441" t="s">
        <v>637</v>
      </c>
      <c r="U441" t="s">
        <v>1577</v>
      </c>
      <c r="V441" t="s">
        <v>1051</v>
      </c>
      <c r="W441">
        <v>40000</v>
      </c>
      <c r="X441">
        <f>Final[[#This Row],[Variable Kosten]]*Final[[#This Row],[Menge ]]</f>
        <v>40000</v>
      </c>
    </row>
    <row r="442" spans="1:24" x14ac:dyDescent="0.25">
      <c r="A442" t="s">
        <v>3446</v>
      </c>
      <c r="B442" s="56">
        <v>44699</v>
      </c>
      <c r="C442">
        <v>394</v>
      </c>
      <c r="D442" t="s">
        <v>3159</v>
      </c>
      <c r="E442">
        <v>1</v>
      </c>
      <c r="F442">
        <v>39000</v>
      </c>
      <c r="G442" t="s">
        <v>23</v>
      </c>
      <c r="H442">
        <v>39000</v>
      </c>
      <c r="I442">
        <v>39000</v>
      </c>
      <c r="J442">
        <v>39217</v>
      </c>
      <c r="K442">
        <v>8017</v>
      </c>
      <c r="L442">
        <v>713932947</v>
      </c>
      <c r="M442" t="s">
        <v>847</v>
      </c>
      <c r="N442" t="s">
        <v>29</v>
      </c>
      <c r="O442" t="s">
        <v>1600</v>
      </c>
      <c r="P442" t="s">
        <v>1601</v>
      </c>
      <c r="Q442">
        <v>217</v>
      </c>
      <c r="R442" t="s">
        <v>23</v>
      </c>
      <c r="S442">
        <v>1</v>
      </c>
      <c r="T442" t="s">
        <v>637</v>
      </c>
      <c r="U442" t="s">
        <v>1053</v>
      </c>
      <c r="V442" t="s">
        <v>1054</v>
      </c>
      <c r="W442">
        <v>31200</v>
      </c>
      <c r="X442">
        <f>Final[[#This Row],[Variable Kosten]]*Final[[#This Row],[Menge ]]</f>
        <v>31200</v>
      </c>
    </row>
    <row r="443" spans="1:24" x14ac:dyDescent="0.25">
      <c r="A443" t="s">
        <v>3447</v>
      </c>
      <c r="B443" s="56">
        <v>44905</v>
      </c>
      <c r="C443">
        <v>395</v>
      </c>
      <c r="D443" t="s">
        <v>3161</v>
      </c>
      <c r="E443">
        <v>1</v>
      </c>
      <c r="F443">
        <v>46000</v>
      </c>
      <c r="G443" t="s">
        <v>23</v>
      </c>
      <c r="H443">
        <v>46000</v>
      </c>
      <c r="I443">
        <v>46000</v>
      </c>
      <c r="J443">
        <v>46107</v>
      </c>
      <c r="K443">
        <v>9307</v>
      </c>
      <c r="L443">
        <v>590119808</v>
      </c>
      <c r="M443" t="s">
        <v>761</v>
      </c>
      <c r="N443" t="s">
        <v>20</v>
      </c>
      <c r="O443" t="s">
        <v>21</v>
      </c>
      <c r="P443" t="s">
        <v>22</v>
      </c>
      <c r="Q443">
        <v>107</v>
      </c>
      <c r="R443" t="s">
        <v>23</v>
      </c>
      <c r="S443">
        <v>1</v>
      </c>
      <c r="T443" t="s">
        <v>637</v>
      </c>
      <c r="U443" t="s">
        <v>1055</v>
      </c>
      <c r="V443" t="s">
        <v>1054</v>
      </c>
      <c r="W443">
        <v>36800</v>
      </c>
      <c r="X443">
        <f>Final[[#This Row],[Variable Kosten]]*Final[[#This Row],[Menge ]]</f>
        <v>36800</v>
      </c>
    </row>
    <row r="444" spans="1:24" x14ac:dyDescent="0.25">
      <c r="A444" t="s">
        <v>1204</v>
      </c>
      <c r="B444" s="56">
        <v>44917</v>
      </c>
      <c r="C444">
        <v>395</v>
      </c>
      <c r="D444" t="s">
        <v>1592</v>
      </c>
      <c r="E444">
        <v>1</v>
      </c>
      <c r="F444">
        <v>37000</v>
      </c>
      <c r="G444" t="s">
        <v>23</v>
      </c>
      <c r="H444">
        <v>37000</v>
      </c>
      <c r="I444">
        <v>37000</v>
      </c>
      <c r="J444">
        <v>37107</v>
      </c>
      <c r="K444">
        <v>7507</v>
      </c>
      <c r="L444">
        <v>590119808</v>
      </c>
      <c r="M444" t="s">
        <v>761</v>
      </c>
      <c r="N444" t="s">
        <v>20</v>
      </c>
      <c r="O444" t="s">
        <v>21</v>
      </c>
      <c r="P444" t="s">
        <v>22</v>
      </c>
      <c r="Q444">
        <v>107</v>
      </c>
      <c r="R444" t="s">
        <v>23</v>
      </c>
      <c r="S444">
        <v>1</v>
      </c>
      <c r="T444" t="s">
        <v>637</v>
      </c>
      <c r="U444" t="s">
        <v>1578</v>
      </c>
      <c r="V444" t="s">
        <v>1054</v>
      </c>
      <c r="W444">
        <v>29600</v>
      </c>
      <c r="X444">
        <f>Final[[#This Row],[Variable Kosten]]*Final[[#This Row],[Menge ]]</f>
        <v>29600</v>
      </c>
    </row>
    <row r="445" spans="1:24" x14ac:dyDescent="0.25">
      <c r="A445" t="s">
        <v>1335</v>
      </c>
      <c r="B445" s="56">
        <v>44707</v>
      </c>
      <c r="C445">
        <v>396</v>
      </c>
      <c r="D445" t="s">
        <v>1583</v>
      </c>
      <c r="E445">
        <v>1</v>
      </c>
      <c r="F445">
        <v>46000</v>
      </c>
      <c r="G445" t="s">
        <v>23</v>
      </c>
      <c r="H445">
        <v>46000</v>
      </c>
      <c r="I445">
        <v>50600.000000000007</v>
      </c>
      <c r="J445">
        <v>52672.000000000007</v>
      </c>
      <c r="K445">
        <v>15872.000000000007</v>
      </c>
      <c r="L445">
        <v>119704379</v>
      </c>
      <c r="M445" t="s">
        <v>786</v>
      </c>
      <c r="N445" t="s">
        <v>20</v>
      </c>
      <c r="O445" t="s">
        <v>21</v>
      </c>
      <c r="P445" t="s">
        <v>22</v>
      </c>
      <c r="Q445">
        <v>2072</v>
      </c>
      <c r="R445" t="s">
        <v>23</v>
      </c>
      <c r="S445">
        <v>1.1000000000000001</v>
      </c>
      <c r="T445" t="s">
        <v>637</v>
      </c>
      <c r="U445" t="s">
        <v>1569</v>
      </c>
      <c r="V445" t="s">
        <v>1040</v>
      </c>
      <c r="W445">
        <v>36800</v>
      </c>
      <c r="X445">
        <f>Final[[#This Row],[Variable Kosten]]*Final[[#This Row],[Menge ]]</f>
        <v>36800</v>
      </c>
    </row>
    <row r="446" spans="1:24" x14ac:dyDescent="0.25">
      <c r="A446" t="s">
        <v>1205</v>
      </c>
      <c r="B446" s="56">
        <v>44783</v>
      </c>
      <c r="C446">
        <v>396</v>
      </c>
      <c r="D446" t="s">
        <v>1593</v>
      </c>
      <c r="E446">
        <v>1</v>
      </c>
      <c r="F446">
        <v>42000</v>
      </c>
      <c r="G446" t="s">
        <v>23</v>
      </c>
      <c r="H446">
        <v>42000</v>
      </c>
      <c r="I446">
        <v>46200.000000000007</v>
      </c>
      <c r="J446">
        <v>48272.000000000007</v>
      </c>
      <c r="K446">
        <v>14672.000000000007</v>
      </c>
      <c r="L446">
        <v>119704379</v>
      </c>
      <c r="M446" t="s">
        <v>786</v>
      </c>
      <c r="N446" t="s">
        <v>20</v>
      </c>
      <c r="O446" t="s">
        <v>21</v>
      </c>
      <c r="P446" t="s">
        <v>22</v>
      </c>
      <c r="Q446">
        <v>2072</v>
      </c>
      <c r="R446" t="s">
        <v>23</v>
      </c>
      <c r="S446">
        <v>1.1000000000000001</v>
      </c>
      <c r="T446" t="s">
        <v>637</v>
      </c>
      <c r="U446" t="s">
        <v>1579</v>
      </c>
      <c r="V446" t="s">
        <v>1054</v>
      </c>
      <c r="W446">
        <v>33600</v>
      </c>
      <c r="X446">
        <f>Final[[#This Row],[Variable Kosten]]*Final[[#This Row],[Menge ]]</f>
        <v>33600</v>
      </c>
    </row>
    <row r="447" spans="1:24" x14ac:dyDescent="0.25">
      <c r="A447" t="s">
        <v>3448</v>
      </c>
      <c r="B447" s="56">
        <v>44839</v>
      </c>
      <c r="C447">
        <v>396</v>
      </c>
      <c r="D447" t="s">
        <v>3163</v>
      </c>
      <c r="E447">
        <v>1</v>
      </c>
      <c r="F447">
        <v>20000</v>
      </c>
      <c r="G447" t="s">
        <v>23</v>
      </c>
      <c r="H447">
        <v>20000</v>
      </c>
      <c r="I447">
        <v>22000</v>
      </c>
      <c r="J447">
        <v>24072</v>
      </c>
      <c r="K447">
        <v>8072</v>
      </c>
      <c r="L447">
        <v>119704379</v>
      </c>
      <c r="M447" t="s">
        <v>786</v>
      </c>
      <c r="N447" t="s">
        <v>20</v>
      </c>
      <c r="O447" t="s">
        <v>21</v>
      </c>
      <c r="P447" t="s">
        <v>22</v>
      </c>
      <c r="Q447">
        <v>2072</v>
      </c>
      <c r="R447" t="s">
        <v>23</v>
      </c>
      <c r="S447">
        <v>1.1000000000000001</v>
      </c>
      <c r="T447" t="s">
        <v>637</v>
      </c>
      <c r="U447" t="s">
        <v>1056</v>
      </c>
      <c r="V447" t="s">
        <v>1057</v>
      </c>
      <c r="W447">
        <v>16000</v>
      </c>
      <c r="X447">
        <f>Final[[#This Row],[Variable Kosten]]*Final[[#This Row],[Menge ]]</f>
        <v>16000</v>
      </c>
    </row>
    <row r="448" spans="1:24" x14ac:dyDescent="0.25">
      <c r="A448" t="s">
        <v>3449</v>
      </c>
      <c r="B448" s="56">
        <v>44917</v>
      </c>
      <c r="C448">
        <v>397</v>
      </c>
      <c r="D448" t="s">
        <v>3163</v>
      </c>
      <c r="E448">
        <v>1</v>
      </c>
      <c r="F448">
        <v>20000</v>
      </c>
      <c r="G448" t="s">
        <v>23</v>
      </c>
      <c r="H448">
        <v>20000</v>
      </c>
      <c r="I448">
        <v>22000</v>
      </c>
      <c r="J448">
        <v>24198</v>
      </c>
      <c r="K448">
        <v>8198</v>
      </c>
      <c r="L448">
        <v>502679717</v>
      </c>
      <c r="M448" t="s">
        <v>804</v>
      </c>
      <c r="N448" t="s">
        <v>29</v>
      </c>
      <c r="O448" t="s">
        <v>1600</v>
      </c>
      <c r="P448" t="s">
        <v>1601</v>
      </c>
      <c r="Q448">
        <v>2198</v>
      </c>
      <c r="R448" t="s">
        <v>23</v>
      </c>
      <c r="S448">
        <v>1.1000000000000001</v>
      </c>
      <c r="T448" t="s">
        <v>637</v>
      </c>
      <c r="U448" t="s">
        <v>1056</v>
      </c>
      <c r="V448" t="s">
        <v>1057</v>
      </c>
      <c r="W448">
        <v>16000</v>
      </c>
      <c r="X448">
        <f>Final[[#This Row],[Variable Kosten]]*Final[[#This Row],[Menge ]]</f>
        <v>16000</v>
      </c>
    </row>
    <row r="449" spans="1:24" x14ac:dyDescent="0.25">
      <c r="A449" t="s">
        <v>1206</v>
      </c>
      <c r="B449" s="56">
        <v>44888</v>
      </c>
      <c r="C449">
        <v>397</v>
      </c>
      <c r="D449" t="s">
        <v>1594</v>
      </c>
      <c r="E449">
        <v>1</v>
      </c>
      <c r="F449">
        <v>21000</v>
      </c>
      <c r="G449" t="s">
        <v>23</v>
      </c>
      <c r="H449">
        <v>21000</v>
      </c>
      <c r="I449">
        <v>23100.000000000004</v>
      </c>
      <c r="J449">
        <v>25298.000000000004</v>
      </c>
      <c r="K449">
        <v>8498.0000000000036</v>
      </c>
      <c r="L449">
        <v>502679717</v>
      </c>
      <c r="M449" t="s">
        <v>804</v>
      </c>
      <c r="N449" t="s">
        <v>29</v>
      </c>
      <c r="O449" t="s">
        <v>1600</v>
      </c>
      <c r="P449" t="s">
        <v>1601</v>
      </c>
      <c r="Q449">
        <v>2198</v>
      </c>
      <c r="R449" t="s">
        <v>23</v>
      </c>
      <c r="S449">
        <v>1.1000000000000001</v>
      </c>
      <c r="T449" t="s">
        <v>637</v>
      </c>
      <c r="U449" t="s">
        <v>1580</v>
      </c>
      <c r="V449" t="s">
        <v>1057</v>
      </c>
      <c r="W449">
        <v>16800</v>
      </c>
      <c r="X449">
        <f>Final[[#This Row],[Variable Kosten]]*Final[[#This Row],[Menge ]]</f>
        <v>16800</v>
      </c>
    </row>
    <row r="450" spans="1:24" x14ac:dyDescent="0.25">
      <c r="A450" t="s">
        <v>3450</v>
      </c>
      <c r="B450" s="56">
        <v>44790</v>
      </c>
      <c r="C450">
        <v>398</v>
      </c>
      <c r="D450" t="s">
        <v>3165</v>
      </c>
      <c r="E450">
        <v>1</v>
      </c>
      <c r="F450">
        <v>25000</v>
      </c>
      <c r="G450" t="s">
        <v>23</v>
      </c>
      <c r="H450">
        <v>25000</v>
      </c>
      <c r="I450">
        <v>27500.000000000004</v>
      </c>
      <c r="J450">
        <v>29686.000000000004</v>
      </c>
      <c r="K450">
        <v>9686.0000000000036</v>
      </c>
      <c r="L450">
        <v>613882828</v>
      </c>
      <c r="M450" t="s">
        <v>813</v>
      </c>
      <c r="N450" t="s">
        <v>31</v>
      </c>
      <c r="O450" t="s">
        <v>32</v>
      </c>
      <c r="P450" t="s">
        <v>33</v>
      </c>
      <c r="Q450">
        <v>2186</v>
      </c>
      <c r="R450" t="s">
        <v>23</v>
      </c>
      <c r="S450">
        <v>1.1000000000000001</v>
      </c>
      <c r="T450" t="s">
        <v>637</v>
      </c>
      <c r="U450" t="s">
        <v>1058</v>
      </c>
      <c r="V450" t="s">
        <v>1057</v>
      </c>
      <c r="W450">
        <v>20000</v>
      </c>
      <c r="X450">
        <f>Final[[#This Row],[Variable Kosten]]*Final[[#This Row],[Menge ]]</f>
        <v>20000</v>
      </c>
    </row>
    <row r="451" spans="1:24" x14ac:dyDescent="0.25">
      <c r="A451" t="s">
        <v>3451</v>
      </c>
      <c r="B451" s="56">
        <v>44586</v>
      </c>
      <c r="C451">
        <v>399</v>
      </c>
      <c r="D451" t="s">
        <v>3167</v>
      </c>
      <c r="E451">
        <v>1</v>
      </c>
      <c r="F451">
        <v>52000</v>
      </c>
      <c r="G451" t="s">
        <v>23</v>
      </c>
      <c r="H451">
        <v>52000</v>
      </c>
      <c r="I451">
        <v>52000</v>
      </c>
      <c r="J451">
        <v>52107</v>
      </c>
      <c r="K451">
        <v>10507</v>
      </c>
      <c r="L451">
        <v>623523285</v>
      </c>
      <c r="M451" t="s">
        <v>753</v>
      </c>
      <c r="N451" t="s">
        <v>1566</v>
      </c>
      <c r="O451" t="s">
        <v>1596</v>
      </c>
      <c r="P451" t="s">
        <v>1597</v>
      </c>
      <c r="Q451">
        <v>107</v>
      </c>
      <c r="R451" t="s">
        <v>23</v>
      </c>
      <c r="S451">
        <v>1</v>
      </c>
      <c r="T451" t="s">
        <v>637</v>
      </c>
      <c r="U451" t="s">
        <v>1039</v>
      </c>
      <c r="V451" t="s">
        <v>1040</v>
      </c>
      <c r="W451">
        <v>41600</v>
      </c>
      <c r="X451">
        <f>Final[[#This Row],[Variable Kosten]]*Final[[#This Row],[Menge ]]</f>
        <v>41600</v>
      </c>
    </row>
    <row r="452" spans="1:24" x14ac:dyDescent="0.25">
      <c r="A452" t="s">
        <v>1208</v>
      </c>
      <c r="B452" s="56">
        <v>44582</v>
      </c>
      <c r="C452">
        <v>399</v>
      </c>
      <c r="D452" t="s">
        <v>1582</v>
      </c>
      <c r="E452">
        <v>1</v>
      </c>
      <c r="F452">
        <v>49000</v>
      </c>
      <c r="G452" t="s">
        <v>23</v>
      </c>
      <c r="H452">
        <v>49000</v>
      </c>
      <c r="I452">
        <v>49000</v>
      </c>
      <c r="J452">
        <v>49107</v>
      </c>
      <c r="K452">
        <v>9907</v>
      </c>
      <c r="L452">
        <v>623523285</v>
      </c>
      <c r="M452" t="s">
        <v>753</v>
      </c>
      <c r="N452" t="s">
        <v>1566</v>
      </c>
      <c r="O452" t="s">
        <v>1596</v>
      </c>
      <c r="P452" t="s">
        <v>1597</v>
      </c>
      <c r="Q452">
        <v>107</v>
      </c>
      <c r="R452" t="s">
        <v>23</v>
      </c>
      <c r="S452">
        <v>1</v>
      </c>
      <c r="T452" t="s">
        <v>637</v>
      </c>
      <c r="U452" t="s">
        <v>1568</v>
      </c>
      <c r="V452" t="s">
        <v>1040</v>
      </c>
      <c r="W452">
        <v>39200</v>
      </c>
      <c r="X452">
        <f>Final[[#This Row],[Variable Kosten]]*Final[[#This Row],[Menge ]]</f>
        <v>39200</v>
      </c>
    </row>
    <row r="453" spans="1:24" x14ac:dyDescent="0.25">
      <c r="A453" t="s">
        <v>3452</v>
      </c>
      <c r="B453" s="56">
        <v>44795</v>
      </c>
      <c r="C453">
        <v>400</v>
      </c>
      <c r="D453" t="s">
        <v>3141</v>
      </c>
      <c r="E453">
        <v>1</v>
      </c>
      <c r="F453">
        <v>40000</v>
      </c>
      <c r="G453" t="s">
        <v>23</v>
      </c>
      <c r="H453">
        <v>40000</v>
      </c>
      <c r="I453">
        <v>44000</v>
      </c>
      <c r="J453">
        <v>45239</v>
      </c>
      <c r="K453">
        <v>13239</v>
      </c>
      <c r="L453">
        <v>101391457</v>
      </c>
      <c r="M453" t="s">
        <v>769</v>
      </c>
      <c r="N453" t="s">
        <v>29</v>
      </c>
      <c r="O453" t="s">
        <v>1600</v>
      </c>
      <c r="P453" t="s">
        <v>1601</v>
      </c>
      <c r="Q453">
        <v>1239</v>
      </c>
      <c r="R453" t="s">
        <v>23</v>
      </c>
      <c r="S453">
        <v>1.1000000000000001</v>
      </c>
      <c r="T453" t="s">
        <v>637</v>
      </c>
      <c r="U453" t="s">
        <v>1041</v>
      </c>
      <c r="V453" t="s">
        <v>1040</v>
      </c>
      <c r="W453">
        <v>32000</v>
      </c>
      <c r="X453">
        <f>Final[[#This Row],[Variable Kosten]]*Final[[#This Row],[Menge ]]</f>
        <v>32000</v>
      </c>
    </row>
    <row r="454" spans="1:24" x14ac:dyDescent="0.25">
      <c r="A454" t="s">
        <v>1209</v>
      </c>
      <c r="B454" s="56">
        <v>44887</v>
      </c>
      <c r="C454">
        <v>400</v>
      </c>
      <c r="D454" t="s">
        <v>1583</v>
      </c>
      <c r="E454">
        <v>1</v>
      </c>
      <c r="F454">
        <v>46000</v>
      </c>
      <c r="G454" t="s">
        <v>23</v>
      </c>
      <c r="H454">
        <v>46000</v>
      </c>
      <c r="I454">
        <v>50600.000000000007</v>
      </c>
      <c r="J454">
        <v>51839.000000000007</v>
      </c>
      <c r="K454">
        <v>15039.000000000007</v>
      </c>
      <c r="L454">
        <v>101391457</v>
      </c>
      <c r="M454" t="s">
        <v>769</v>
      </c>
      <c r="N454" t="s">
        <v>29</v>
      </c>
      <c r="O454" t="s">
        <v>1600</v>
      </c>
      <c r="P454" t="s">
        <v>1601</v>
      </c>
      <c r="Q454">
        <v>1239</v>
      </c>
      <c r="R454" t="s">
        <v>23</v>
      </c>
      <c r="S454">
        <v>1.1000000000000001</v>
      </c>
      <c r="T454" t="s">
        <v>637</v>
      </c>
      <c r="U454" t="s">
        <v>1569</v>
      </c>
      <c r="V454" t="s">
        <v>1040</v>
      </c>
      <c r="W454">
        <v>36800</v>
      </c>
      <c r="X454">
        <f>Final[[#This Row],[Variable Kosten]]*Final[[#This Row],[Menge ]]</f>
        <v>36800</v>
      </c>
    </row>
    <row r="455" spans="1:24" x14ac:dyDescent="0.25">
      <c r="A455" t="s">
        <v>3453</v>
      </c>
      <c r="B455" s="56">
        <v>44801</v>
      </c>
      <c r="C455">
        <v>401</v>
      </c>
      <c r="D455" t="s">
        <v>3143</v>
      </c>
      <c r="E455">
        <v>1</v>
      </c>
      <c r="F455">
        <v>65000</v>
      </c>
      <c r="G455" t="s">
        <v>23</v>
      </c>
      <c r="H455">
        <v>65000</v>
      </c>
      <c r="I455">
        <v>65000</v>
      </c>
      <c r="J455">
        <v>65203</v>
      </c>
      <c r="K455">
        <v>13203</v>
      </c>
      <c r="L455">
        <v>282169179</v>
      </c>
      <c r="M455" t="s">
        <v>839</v>
      </c>
      <c r="N455" t="s">
        <v>39</v>
      </c>
      <c r="O455" t="s">
        <v>1598</v>
      </c>
      <c r="P455" t="s">
        <v>1599</v>
      </c>
      <c r="Q455">
        <v>203</v>
      </c>
      <c r="R455" t="s">
        <v>23</v>
      </c>
      <c r="S455">
        <v>1</v>
      </c>
      <c r="T455" t="s">
        <v>637</v>
      </c>
      <c r="U455" t="s">
        <v>1042</v>
      </c>
      <c r="V455" t="s">
        <v>1043</v>
      </c>
      <c r="W455">
        <v>52000</v>
      </c>
      <c r="X455">
        <f>Final[[#This Row],[Variable Kosten]]*Final[[#This Row],[Menge ]]</f>
        <v>52000</v>
      </c>
    </row>
    <row r="456" spans="1:24" x14ac:dyDescent="0.25">
      <c r="A456" t="s">
        <v>3454</v>
      </c>
      <c r="B456" s="56">
        <v>44782</v>
      </c>
      <c r="C456">
        <v>402</v>
      </c>
      <c r="D456" t="s">
        <v>3145</v>
      </c>
      <c r="E456">
        <v>1</v>
      </c>
      <c r="F456">
        <v>68000</v>
      </c>
      <c r="G456" t="s">
        <v>23</v>
      </c>
      <c r="H456">
        <v>68000</v>
      </c>
      <c r="I456">
        <v>68000</v>
      </c>
      <c r="J456">
        <v>68218</v>
      </c>
      <c r="K456">
        <v>13818</v>
      </c>
      <c r="L456">
        <v>170954499</v>
      </c>
      <c r="M456" t="s">
        <v>793</v>
      </c>
      <c r="N456" t="s">
        <v>31</v>
      </c>
      <c r="O456" t="s">
        <v>32</v>
      </c>
      <c r="P456" t="s">
        <v>33</v>
      </c>
      <c r="Q456">
        <v>218</v>
      </c>
      <c r="R456" t="s">
        <v>23</v>
      </c>
      <c r="S456">
        <v>1</v>
      </c>
      <c r="T456" t="s">
        <v>637</v>
      </c>
      <c r="U456" t="s">
        <v>1044</v>
      </c>
      <c r="V456" t="s">
        <v>1043</v>
      </c>
      <c r="W456">
        <v>54400</v>
      </c>
      <c r="X456">
        <f>Final[[#This Row],[Variable Kosten]]*Final[[#This Row],[Menge ]]</f>
        <v>54400</v>
      </c>
    </row>
    <row r="457" spans="1:24" x14ac:dyDescent="0.25">
      <c r="A457" t="s">
        <v>1210</v>
      </c>
      <c r="B457" s="56">
        <v>44782</v>
      </c>
      <c r="C457">
        <v>402</v>
      </c>
      <c r="D457" t="s">
        <v>1584</v>
      </c>
      <c r="E457">
        <v>1</v>
      </c>
      <c r="F457">
        <v>61000</v>
      </c>
      <c r="G457" t="s">
        <v>23</v>
      </c>
      <c r="H457">
        <v>61000</v>
      </c>
      <c r="I457">
        <v>61000</v>
      </c>
      <c r="J457">
        <v>61218</v>
      </c>
      <c r="K457">
        <v>12418</v>
      </c>
      <c r="L457">
        <v>170954499</v>
      </c>
      <c r="M457" t="s">
        <v>793</v>
      </c>
      <c r="N457" t="s">
        <v>31</v>
      </c>
      <c r="O457" t="s">
        <v>32</v>
      </c>
      <c r="P457" t="s">
        <v>33</v>
      </c>
      <c r="Q457">
        <v>218</v>
      </c>
      <c r="R457" t="s">
        <v>23</v>
      </c>
      <c r="S457">
        <v>1</v>
      </c>
      <c r="T457" t="s">
        <v>637</v>
      </c>
      <c r="U457" t="s">
        <v>1570</v>
      </c>
      <c r="V457" t="s">
        <v>1043</v>
      </c>
      <c r="W457">
        <v>48800</v>
      </c>
      <c r="X457">
        <f>Final[[#This Row],[Variable Kosten]]*Final[[#This Row],[Menge ]]</f>
        <v>48800</v>
      </c>
    </row>
    <row r="458" spans="1:24" x14ac:dyDescent="0.25">
      <c r="A458" t="s">
        <v>3455</v>
      </c>
      <c r="B458" s="56">
        <v>44759</v>
      </c>
      <c r="C458">
        <v>403</v>
      </c>
      <c r="D458" t="s">
        <v>3147</v>
      </c>
      <c r="E458">
        <v>1</v>
      </c>
      <c r="F458">
        <v>30000</v>
      </c>
      <c r="G458" t="s">
        <v>23</v>
      </c>
      <c r="H458">
        <v>30000</v>
      </c>
      <c r="I458">
        <v>29100</v>
      </c>
      <c r="J458">
        <v>29307</v>
      </c>
      <c r="K458">
        <v>5307</v>
      </c>
      <c r="L458">
        <v>185432450</v>
      </c>
      <c r="M458" t="s">
        <v>123</v>
      </c>
      <c r="N458" t="s">
        <v>29</v>
      </c>
      <c r="O458" t="s">
        <v>1600</v>
      </c>
      <c r="P458" t="s">
        <v>1601</v>
      </c>
      <c r="Q458">
        <v>207</v>
      </c>
      <c r="R458" t="s">
        <v>23</v>
      </c>
      <c r="S458">
        <v>0.97</v>
      </c>
      <c r="T458" t="s">
        <v>17</v>
      </c>
      <c r="U458" t="s">
        <v>724</v>
      </c>
      <c r="V458" t="s">
        <v>1045</v>
      </c>
      <c r="W458">
        <v>24000</v>
      </c>
      <c r="X458">
        <f>Final[[#This Row],[Variable Kosten]]*Final[[#This Row],[Menge ]]</f>
        <v>24000</v>
      </c>
    </row>
    <row r="459" spans="1:24" x14ac:dyDescent="0.25">
      <c r="A459" t="s">
        <v>1211</v>
      </c>
      <c r="B459" s="56">
        <v>44913</v>
      </c>
      <c r="C459">
        <v>403</v>
      </c>
      <c r="D459" t="s">
        <v>1585</v>
      </c>
      <c r="E459">
        <v>1</v>
      </c>
      <c r="F459">
        <v>79000</v>
      </c>
      <c r="G459" t="s">
        <v>23</v>
      </c>
      <c r="H459">
        <v>79000</v>
      </c>
      <c r="I459">
        <v>76630</v>
      </c>
      <c r="J459">
        <v>76837</v>
      </c>
      <c r="K459">
        <v>13637</v>
      </c>
      <c r="L459">
        <v>185432450</v>
      </c>
      <c r="M459" t="s">
        <v>123</v>
      </c>
      <c r="N459" t="s">
        <v>29</v>
      </c>
      <c r="O459" t="s">
        <v>1600</v>
      </c>
      <c r="P459" t="s">
        <v>1601</v>
      </c>
      <c r="Q459">
        <v>207</v>
      </c>
      <c r="R459" t="s">
        <v>23</v>
      </c>
      <c r="S459">
        <v>0.97</v>
      </c>
      <c r="T459" t="s">
        <v>17</v>
      </c>
      <c r="U459" t="s">
        <v>1571</v>
      </c>
      <c r="V459" t="s">
        <v>1043</v>
      </c>
      <c r="W459">
        <v>63200</v>
      </c>
      <c r="X459">
        <f>Final[[#This Row],[Variable Kosten]]*Final[[#This Row],[Menge ]]</f>
        <v>63200</v>
      </c>
    </row>
    <row r="460" spans="1:24" x14ac:dyDescent="0.25">
      <c r="A460" t="s">
        <v>3456</v>
      </c>
      <c r="B460" s="56">
        <v>44822</v>
      </c>
      <c r="C460">
        <v>404</v>
      </c>
      <c r="D460" t="s">
        <v>3149</v>
      </c>
      <c r="E460">
        <v>1</v>
      </c>
      <c r="F460">
        <v>128430.40000000001</v>
      </c>
      <c r="G460" t="s">
        <v>46</v>
      </c>
      <c r="H460">
        <v>27300.05951874841</v>
      </c>
      <c r="I460">
        <v>27300.05951874841</v>
      </c>
      <c r="J460">
        <v>27407.05951874841</v>
      </c>
      <c r="K460">
        <v>5007.0595187484105</v>
      </c>
      <c r="L460">
        <v>476819634</v>
      </c>
      <c r="M460" t="s">
        <v>648</v>
      </c>
      <c r="N460" t="s">
        <v>43</v>
      </c>
      <c r="O460" t="s">
        <v>44</v>
      </c>
      <c r="P460" t="s">
        <v>45</v>
      </c>
      <c r="Q460">
        <v>107</v>
      </c>
      <c r="R460" t="s">
        <v>46</v>
      </c>
      <c r="S460">
        <v>1</v>
      </c>
      <c r="T460" t="s">
        <v>637</v>
      </c>
      <c r="U460" t="s">
        <v>1046</v>
      </c>
      <c r="V460" t="s">
        <v>1045</v>
      </c>
      <c r="W460">
        <v>22400</v>
      </c>
      <c r="X460">
        <f>Final[[#This Row],[Variable Kosten]]*Final[[#This Row],[Menge ]]</f>
        <v>22400</v>
      </c>
    </row>
    <row r="461" spans="1:24" x14ac:dyDescent="0.25">
      <c r="A461" t="s">
        <v>3457</v>
      </c>
      <c r="B461" s="56">
        <v>44752</v>
      </c>
      <c r="C461">
        <v>405</v>
      </c>
      <c r="D461" t="s">
        <v>3151</v>
      </c>
      <c r="E461">
        <v>1</v>
      </c>
      <c r="F461">
        <v>40946.400000000001</v>
      </c>
      <c r="G461" t="s">
        <v>16</v>
      </c>
      <c r="H461">
        <v>40807.653976479967</v>
      </c>
      <c r="I461">
        <v>43541.76679290412</v>
      </c>
      <c r="J461">
        <v>44748.76679290412</v>
      </c>
      <c r="K461">
        <v>15948.76679290412</v>
      </c>
      <c r="L461">
        <v>837572176</v>
      </c>
      <c r="M461" t="s">
        <v>331</v>
      </c>
      <c r="N461" t="s">
        <v>13</v>
      </c>
      <c r="O461" t="s">
        <v>14</v>
      </c>
      <c r="P461" t="s">
        <v>15</v>
      </c>
      <c r="Q461">
        <v>1207</v>
      </c>
      <c r="R461" t="s">
        <v>16</v>
      </c>
      <c r="S461">
        <v>1.0669999999999999</v>
      </c>
      <c r="T461" t="s">
        <v>17</v>
      </c>
      <c r="U461" t="s">
        <v>1047</v>
      </c>
      <c r="V461" t="s">
        <v>1048</v>
      </c>
      <c r="W461">
        <v>28800</v>
      </c>
      <c r="X461">
        <f>Final[[#This Row],[Variable Kosten]]*Final[[#This Row],[Menge ]]</f>
        <v>28800</v>
      </c>
    </row>
    <row r="462" spans="1:24" x14ac:dyDescent="0.25">
      <c r="A462" t="s">
        <v>1512</v>
      </c>
      <c r="B462" s="56">
        <v>44578</v>
      </c>
      <c r="C462">
        <v>406</v>
      </c>
      <c r="D462" t="s">
        <v>1592</v>
      </c>
      <c r="E462">
        <v>1</v>
      </c>
      <c r="F462">
        <v>37000</v>
      </c>
      <c r="G462" t="s">
        <v>23</v>
      </c>
      <c r="H462">
        <v>37000</v>
      </c>
      <c r="I462">
        <v>35890</v>
      </c>
      <c r="J462">
        <v>36104</v>
      </c>
      <c r="K462">
        <v>6504</v>
      </c>
      <c r="L462">
        <v>100129944</v>
      </c>
      <c r="M462" t="s">
        <v>401</v>
      </c>
      <c r="N462" t="s">
        <v>39</v>
      </c>
      <c r="O462" t="s">
        <v>1598</v>
      </c>
      <c r="P462" t="s">
        <v>1599</v>
      </c>
      <c r="Q462">
        <v>214</v>
      </c>
      <c r="R462" t="s">
        <v>23</v>
      </c>
      <c r="S462">
        <v>0.97</v>
      </c>
      <c r="T462" t="s">
        <v>17</v>
      </c>
      <c r="U462" t="s">
        <v>1578</v>
      </c>
      <c r="V462" t="s">
        <v>1054</v>
      </c>
      <c r="W462">
        <v>29600</v>
      </c>
      <c r="X462">
        <f>Final[[#This Row],[Variable Kosten]]*Final[[#This Row],[Menge ]]</f>
        <v>29600</v>
      </c>
    </row>
    <row r="463" spans="1:24" x14ac:dyDescent="0.25">
      <c r="A463" t="s">
        <v>1212</v>
      </c>
      <c r="B463" s="56">
        <v>44602</v>
      </c>
      <c r="C463">
        <v>406</v>
      </c>
      <c r="D463" t="s">
        <v>1586</v>
      </c>
      <c r="E463">
        <v>1</v>
      </c>
      <c r="F463">
        <v>32000</v>
      </c>
      <c r="G463" t="s">
        <v>23</v>
      </c>
      <c r="H463">
        <v>32000</v>
      </c>
      <c r="I463">
        <v>31040</v>
      </c>
      <c r="J463">
        <v>31254</v>
      </c>
      <c r="K463">
        <v>5654</v>
      </c>
      <c r="L463">
        <v>100129944</v>
      </c>
      <c r="M463" t="s">
        <v>401</v>
      </c>
      <c r="N463" t="s">
        <v>39</v>
      </c>
      <c r="O463" t="s">
        <v>1598</v>
      </c>
      <c r="P463" t="s">
        <v>1599</v>
      </c>
      <c r="Q463">
        <v>214</v>
      </c>
      <c r="R463" t="s">
        <v>23</v>
      </c>
      <c r="S463">
        <v>0.97</v>
      </c>
      <c r="T463" t="s">
        <v>17</v>
      </c>
      <c r="U463" t="s">
        <v>1572</v>
      </c>
      <c r="V463" t="s">
        <v>1045</v>
      </c>
      <c r="W463">
        <v>25600</v>
      </c>
      <c r="X463">
        <f>Final[[#This Row],[Variable Kosten]]*Final[[#This Row],[Menge ]]</f>
        <v>25600</v>
      </c>
    </row>
    <row r="464" spans="1:24" x14ac:dyDescent="0.25">
      <c r="A464" t="s">
        <v>3458</v>
      </c>
      <c r="B464" s="56">
        <v>44899</v>
      </c>
      <c r="C464">
        <v>406</v>
      </c>
      <c r="D464" t="s">
        <v>3153</v>
      </c>
      <c r="E464">
        <v>1</v>
      </c>
      <c r="F464">
        <v>29000</v>
      </c>
      <c r="G464" t="s">
        <v>23</v>
      </c>
      <c r="H464">
        <v>29000</v>
      </c>
      <c r="I464">
        <v>28130</v>
      </c>
      <c r="J464">
        <v>28344</v>
      </c>
      <c r="K464">
        <v>5144</v>
      </c>
      <c r="L464">
        <v>100129944</v>
      </c>
      <c r="M464" t="s">
        <v>401</v>
      </c>
      <c r="N464" t="s">
        <v>39</v>
      </c>
      <c r="O464" t="s">
        <v>1598</v>
      </c>
      <c r="P464" t="s">
        <v>1599</v>
      </c>
      <c r="Q464">
        <v>214</v>
      </c>
      <c r="R464" t="s">
        <v>23</v>
      </c>
      <c r="S464">
        <v>0.97</v>
      </c>
      <c r="T464" t="s">
        <v>17</v>
      </c>
      <c r="U464" t="s">
        <v>1049</v>
      </c>
      <c r="V464" t="s">
        <v>1048</v>
      </c>
      <c r="W464">
        <v>23200</v>
      </c>
      <c r="X464">
        <f>Final[[#This Row],[Variable Kosten]]*Final[[#This Row],[Menge ]]</f>
        <v>23200</v>
      </c>
    </row>
    <row r="465" spans="1:24" x14ac:dyDescent="0.25">
      <c r="A465" t="s">
        <v>3459</v>
      </c>
      <c r="B465" s="56">
        <v>44580</v>
      </c>
      <c r="C465">
        <v>407</v>
      </c>
      <c r="D465" t="s">
        <v>3155</v>
      </c>
      <c r="E465">
        <v>1</v>
      </c>
      <c r="F465">
        <v>90992</v>
      </c>
      <c r="G465" t="s">
        <v>16</v>
      </c>
      <c r="H465">
        <v>92499.745857476868</v>
      </c>
      <c r="I465">
        <v>98697.228829927815</v>
      </c>
      <c r="J465">
        <v>99986.228829927815</v>
      </c>
      <c r="K465">
        <v>35986.228829927815</v>
      </c>
      <c r="L465">
        <v>105154781</v>
      </c>
      <c r="M465" t="s">
        <v>144</v>
      </c>
      <c r="N465" t="s">
        <v>13</v>
      </c>
      <c r="O465" t="s">
        <v>14</v>
      </c>
      <c r="P465" t="s">
        <v>15</v>
      </c>
      <c r="Q465">
        <v>1289</v>
      </c>
      <c r="R465" t="s">
        <v>16</v>
      </c>
      <c r="S465">
        <v>1.0669999999999999</v>
      </c>
      <c r="T465" t="s">
        <v>17</v>
      </c>
      <c r="U465" t="s">
        <v>1050</v>
      </c>
      <c r="V465" t="s">
        <v>1051</v>
      </c>
      <c r="W465">
        <v>64000</v>
      </c>
      <c r="X465">
        <f>Final[[#This Row],[Variable Kosten]]*Final[[#This Row],[Menge ]]</f>
        <v>64000</v>
      </c>
    </row>
    <row r="466" spans="1:24" x14ac:dyDescent="0.25">
      <c r="A466" t="s">
        <v>3460</v>
      </c>
      <c r="B466" s="56">
        <v>44727</v>
      </c>
      <c r="C466">
        <v>408</v>
      </c>
      <c r="D466" t="s">
        <v>3157</v>
      </c>
      <c r="E466">
        <v>1</v>
      </c>
      <c r="F466">
        <v>49000</v>
      </c>
      <c r="G466" t="s">
        <v>23</v>
      </c>
      <c r="H466">
        <v>49000</v>
      </c>
      <c r="I466">
        <v>47530</v>
      </c>
      <c r="J466">
        <v>47744</v>
      </c>
      <c r="K466">
        <v>8544</v>
      </c>
      <c r="L466">
        <v>226567136</v>
      </c>
      <c r="M466" t="s">
        <v>51</v>
      </c>
      <c r="N466" t="s">
        <v>39</v>
      </c>
      <c r="O466" t="s">
        <v>1598</v>
      </c>
      <c r="P466" t="s">
        <v>1599</v>
      </c>
      <c r="Q466">
        <v>214</v>
      </c>
      <c r="R466" t="s">
        <v>23</v>
      </c>
      <c r="S466">
        <v>0.97</v>
      </c>
      <c r="T466" t="s">
        <v>17</v>
      </c>
      <c r="U466" t="s">
        <v>1052</v>
      </c>
      <c r="V466" t="s">
        <v>1051</v>
      </c>
      <c r="W466">
        <v>39200</v>
      </c>
      <c r="X466">
        <f>Final[[#This Row],[Variable Kosten]]*Final[[#This Row],[Menge ]]</f>
        <v>39200</v>
      </c>
    </row>
    <row r="467" spans="1:24" x14ac:dyDescent="0.25">
      <c r="A467" t="s">
        <v>1213</v>
      </c>
      <c r="B467" s="56">
        <v>44645</v>
      </c>
      <c r="C467">
        <v>408</v>
      </c>
      <c r="D467" t="s">
        <v>1587</v>
      </c>
      <c r="E467">
        <v>1</v>
      </c>
      <c r="F467">
        <v>27000</v>
      </c>
      <c r="G467" t="s">
        <v>23</v>
      </c>
      <c r="H467">
        <v>27000</v>
      </c>
      <c r="I467">
        <v>26190</v>
      </c>
      <c r="J467">
        <v>26404</v>
      </c>
      <c r="K467">
        <v>4804</v>
      </c>
      <c r="L467">
        <v>226567136</v>
      </c>
      <c r="M467" t="s">
        <v>51</v>
      </c>
      <c r="N467" t="s">
        <v>39</v>
      </c>
      <c r="O467" t="s">
        <v>1598</v>
      </c>
      <c r="P467" t="s">
        <v>1599</v>
      </c>
      <c r="Q467">
        <v>214</v>
      </c>
      <c r="R467" t="s">
        <v>23</v>
      </c>
      <c r="S467">
        <v>0.97</v>
      </c>
      <c r="T467" t="s">
        <v>17</v>
      </c>
      <c r="U467" t="s">
        <v>1573</v>
      </c>
      <c r="V467" t="s">
        <v>1045</v>
      </c>
      <c r="W467">
        <v>21600</v>
      </c>
      <c r="X467">
        <f>Final[[#This Row],[Variable Kosten]]*Final[[#This Row],[Menge ]]</f>
        <v>21600</v>
      </c>
    </row>
    <row r="468" spans="1:24" x14ac:dyDescent="0.25">
      <c r="A468" t="s">
        <v>3461</v>
      </c>
      <c r="B468" s="56">
        <v>44775</v>
      </c>
      <c r="C468">
        <v>409</v>
      </c>
      <c r="D468" t="s">
        <v>3159</v>
      </c>
      <c r="E468">
        <v>1</v>
      </c>
      <c r="F468">
        <v>39000</v>
      </c>
      <c r="G468" t="s">
        <v>23</v>
      </c>
      <c r="H468">
        <v>39000</v>
      </c>
      <c r="I468">
        <v>37830</v>
      </c>
      <c r="J468">
        <v>38088</v>
      </c>
      <c r="K468">
        <v>6888</v>
      </c>
      <c r="L468">
        <v>433443050</v>
      </c>
      <c r="M468" t="s">
        <v>336</v>
      </c>
      <c r="N468" t="s">
        <v>31</v>
      </c>
      <c r="O468" t="s">
        <v>32</v>
      </c>
      <c r="P468" t="s">
        <v>33</v>
      </c>
      <c r="Q468">
        <v>258</v>
      </c>
      <c r="R468" t="s">
        <v>23</v>
      </c>
      <c r="S468">
        <v>0.97</v>
      </c>
      <c r="T468" t="s">
        <v>17</v>
      </c>
      <c r="U468" t="s">
        <v>1053</v>
      </c>
      <c r="V468" t="s">
        <v>1054</v>
      </c>
      <c r="W468">
        <v>31200</v>
      </c>
      <c r="X468">
        <f>Final[[#This Row],[Variable Kosten]]*Final[[#This Row],[Menge ]]</f>
        <v>31200</v>
      </c>
    </row>
    <row r="469" spans="1:24" x14ac:dyDescent="0.25">
      <c r="A469" t="s">
        <v>1214</v>
      </c>
      <c r="B469" s="56">
        <v>44801</v>
      </c>
      <c r="C469">
        <v>409</v>
      </c>
      <c r="D469" t="s">
        <v>1588</v>
      </c>
      <c r="E469">
        <v>1</v>
      </c>
      <c r="F469">
        <v>33000</v>
      </c>
      <c r="G469" t="s">
        <v>23</v>
      </c>
      <c r="H469">
        <v>33000</v>
      </c>
      <c r="I469">
        <v>32010</v>
      </c>
      <c r="J469">
        <v>32268</v>
      </c>
      <c r="K469">
        <v>5868</v>
      </c>
      <c r="L469">
        <v>433443050</v>
      </c>
      <c r="M469" t="s">
        <v>336</v>
      </c>
      <c r="N469" t="s">
        <v>31</v>
      </c>
      <c r="O469" t="s">
        <v>32</v>
      </c>
      <c r="P469" t="s">
        <v>33</v>
      </c>
      <c r="Q469">
        <v>258</v>
      </c>
      <c r="R469" t="s">
        <v>23</v>
      </c>
      <c r="S469">
        <v>0.97</v>
      </c>
      <c r="T469" t="s">
        <v>17</v>
      </c>
      <c r="U469" t="s">
        <v>1574</v>
      </c>
      <c r="V469" t="s">
        <v>1048</v>
      </c>
      <c r="W469">
        <v>26400</v>
      </c>
      <c r="X469">
        <f>Final[[#This Row],[Variable Kosten]]*Final[[#This Row],[Menge ]]</f>
        <v>26400</v>
      </c>
    </row>
    <row r="470" spans="1:24" x14ac:dyDescent="0.25">
      <c r="A470" t="s">
        <v>3462</v>
      </c>
      <c r="B470" s="56">
        <v>44886</v>
      </c>
      <c r="C470">
        <v>410</v>
      </c>
      <c r="D470" t="s">
        <v>3161</v>
      </c>
      <c r="E470">
        <v>1</v>
      </c>
      <c r="F470">
        <v>332538.59999999998</v>
      </c>
      <c r="G470" t="s">
        <v>60</v>
      </c>
      <c r="H470">
        <v>47692.195163927368</v>
      </c>
      <c r="I470">
        <v>50887.5722399105</v>
      </c>
      <c r="J470">
        <v>53010.5722399105</v>
      </c>
      <c r="K470">
        <v>16210.5722399105</v>
      </c>
      <c r="L470">
        <v>789733633</v>
      </c>
      <c r="M470" t="s">
        <v>215</v>
      </c>
      <c r="N470" t="s">
        <v>59</v>
      </c>
      <c r="O470" t="s">
        <v>1604</v>
      </c>
      <c r="P470" t="s">
        <v>1605</v>
      </c>
      <c r="Q470">
        <v>2123</v>
      </c>
      <c r="R470" t="s">
        <v>60</v>
      </c>
      <c r="S470">
        <v>1.0669999999999999</v>
      </c>
      <c r="T470" t="s">
        <v>17</v>
      </c>
      <c r="U470" t="s">
        <v>1055</v>
      </c>
      <c r="V470" t="s">
        <v>1054</v>
      </c>
      <c r="W470">
        <v>36800</v>
      </c>
      <c r="X470">
        <f>Final[[#This Row],[Variable Kosten]]*Final[[#This Row],[Menge ]]</f>
        <v>36800</v>
      </c>
    </row>
    <row r="471" spans="1:24" x14ac:dyDescent="0.25">
      <c r="A471" t="s">
        <v>3463</v>
      </c>
      <c r="B471" s="56">
        <v>44578</v>
      </c>
      <c r="C471">
        <v>411</v>
      </c>
      <c r="D471" t="s">
        <v>3163</v>
      </c>
      <c r="E471">
        <v>1</v>
      </c>
      <c r="F471">
        <v>20000</v>
      </c>
      <c r="G471" t="s">
        <v>23</v>
      </c>
      <c r="H471">
        <v>20000</v>
      </c>
      <c r="I471">
        <v>19400</v>
      </c>
      <c r="J471">
        <v>19504</v>
      </c>
      <c r="K471">
        <v>3504</v>
      </c>
      <c r="L471">
        <v>256641924</v>
      </c>
      <c r="M471" t="s">
        <v>172</v>
      </c>
      <c r="N471" t="s">
        <v>20</v>
      </c>
      <c r="O471" t="s">
        <v>21</v>
      </c>
      <c r="P471" t="s">
        <v>22</v>
      </c>
      <c r="Q471">
        <v>104</v>
      </c>
      <c r="R471" t="s">
        <v>23</v>
      </c>
      <c r="S471">
        <v>0.97</v>
      </c>
      <c r="T471" t="s">
        <v>17</v>
      </c>
      <c r="U471" t="s">
        <v>1056</v>
      </c>
      <c r="V471" t="s">
        <v>1057</v>
      </c>
      <c r="W471">
        <v>16000</v>
      </c>
      <c r="X471">
        <f>Final[[#This Row],[Variable Kosten]]*Final[[#This Row],[Menge ]]</f>
        <v>16000</v>
      </c>
    </row>
    <row r="472" spans="1:24" x14ac:dyDescent="0.25">
      <c r="A472" t="s">
        <v>1215</v>
      </c>
      <c r="B472" s="56">
        <v>44761</v>
      </c>
      <c r="C472">
        <v>411</v>
      </c>
      <c r="D472" t="s">
        <v>1589</v>
      </c>
      <c r="E472">
        <v>1</v>
      </c>
      <c r="F472">
        <v>27000</v>
      </c>
      <c r="G472" t="s">
        <v>23</v>
      </c>
      <c r="H472">
        <v>27000</v>
      </c>
      <c r="I472">
        <v>26190</v>
      </c>
      <c r="J472">
        <v>26294</v>
      </c>
      <c r="K472">
        <v>4694</v>
      </c>
      <c r="L472">
        <v>256641924</v>
      </c>
      <c r="M472" t="s">
        <v>172</v>
      </c>
      <c r="N472" t="s">
        <v>20</v>
      </c>
      <c r="O472" t="s">
        <v>21</v>
      </c>
      <c r="P472" t="s">
        <v>22</v>
      </c>
      <c r="Q472">
        <v>104</v>
      </c>
      <c r="R472" t="s">
        <v>23</v>
      </c>
      <c r="S472">
        <v>0.97</v>
      </c>
      <c r="T472" t="s">
        <v>17</v>
      </c>
      <c r="U472" t="s">
        <v>1575</v>
      </c>
      <c r="V472" t="s">
        <v>1048</v>
      </c>
      <c r="W472">
        <v>21600</v>
      </c>
      <c r="X472">
        <f>Final[[#This Row],[Variable Kosten]]*Final[[#This Row],[Menge ]]</f>
        <v>21600</v>
      </c>
    </row>
    <row r="473" spans="1:24" x14ac:dyDescent="0.25">
      <c r="A473" t="s">
        <v>3464</v>
      </c>
      <c r="B473" s="56">
        <v>44763</v>
      </c>
      <c r="C473">
        <v>412</v>
      </c>
      <c r="D473" t="s">
        <v>3163</v>
      </c>
      <c r="E473">
        <v>1</v>
      </c>
      <c r="F473">
        <v>20000</v>
      </c>
      <c r="G473" t="s">
        <v>23</v>
      </c>
      <c r="H473">
        <v>20000</v>
      </c>
      <c r="I473">
        <v>20000</v>
      </c>
      <c r="J473">
        <v>20108</v>
      </c>
      <c r="K473">
        <v>4108</v>
      </c>
      <c r="L473">
        <v>782129431</v>
      </c>
      <c r="M473" t="s">
        <v>955</v>
      </c>
      <c r="N473" t="s">
        <v>20</v>
      </c>
      <c r="O473" t="s">
        <v>21</v>
      </c>
      <c r="P473" t="s">
        <v>22</v>
      </c>
      <c r="Q473">
        <v>108</v>
      </c>
      <c r="R473" t="s">
        <v>23</v>
      </c>
      <c r="S473">
        <v>1</v>
      </c>
      <c r="T473" t="s">
        <v>637</v>
      </c>
      <c r="U473" t="s">
        <v>1056</v>
      </c>
      <c r="V473" t="s">
        <v>1057</v>
      </c>
      <c r="W473">
        <v>16000</v>
      </c>
      <c r="X473">
        <f>Final[[#This Row],[Variable Kosten]]*Final[[#This Row],[Menge ]]</f>
        <v>16000</v>
      </c>
    </row>
    <row r="474" spans="1:24" x14ac:dyDescent="0.25">
      <c r="A474" t="s">
        <v>3465</v>
      </c>
      <c r="B474" s="56">
        <v>44693</v>
      </c>
      <c r="C474">
        <v>413</v>
      </c>
      <c r="D474" t="s">
        <v>3165</v>
      </c>
      <c r="E474">
        <v>1</v>
      </c>
      <c r="F474">
        <v>28435</v>
      </c>
      <c r="G474" t="s">
        <v>16</v>
      </c>
      <c r="H474">
        <v>25099.302674552033</v>
      </c>
      <c r="I474">
        <v>27609.232942007238</v>
      </c>
      <c r="J474">
        <v>28864.232942007238</v>
      </c>
      <c r="K474">
        <v>8864.2329420072383</v>
      </c>
      <c r="L474">
        <v>746920337</v>
      </c>
      <c r="M474" t="s">
        <v>886</v>
      </c>
      <c r="N474" t="s">
        <v>13</v>
      </c>
      <c r="O474" t="s">
        <v>14</v>
      </c>
      <c r="P474" t="s">
        <v>15</v>
      </c>
      <c r="Q474">
        <v>1255</v>
      </c>
      <c r="R474" t="s">
        <v>16</v>
      </c>
      <c r="S474">
        <v>1.1000000000000001</v>
      </c>
      <c r="T474" t="s">
        <v>637</v>
      </c>
      <c r="U474" t="s">
        <v>1058</v>
      </c>
      <c r="V474" t="s">
        <v>1057</v>
      </c>
      <c r="W474">
        <v>20000</v>
      </c>
      <c r="X474">
        <f>Final[[#This Row],[Variable Kosten]]*Final[[#This Row],[Menge ]]</f>
        <v>20000</v>
      </c>
    </row>
    <row r="475" spans="1:24" x14ac:dyDescent="0.25">
      <c r="A475" t="s">
        <v>3466</v>
      </c>
      <c r="B475" s="56">
        <v>44802</v>
      </c>
      <c r="C475">
        <v>414</v>
      </c>
      <c r="D475" t="s">
        <v>3167</v>
      </c>
      <c r="E475">
        <v>1</v>
      </c>
      <c r="F475">
        <v>375913.2</v>
      </c>
      <c r="G475" t="s">
        <v>60</v>
      </c>
      <c r="H475">
        <v>53792.564608912166</v>
      </c>
      <c r="I475">
        <v>59171.821069803387</v>
      </c>
      <c r="J475">
        <v>61300.821069803387</v>
      </c>
      <c r="K475">
        <v>19700.821069803387</v>
      </c>
      <c r="L475">
        <v>911382468</v>
      </c>
      <c r="M475" t="s">
        <v>938</v>
      </c>
      <c r="N475" t="s">
        <v>59</v>
      </c>
      <c r="O475" t="s">
        <v>1604</v>
      </c>
      <c r="P475" t="s">
        <v>1605</v>
      </c>
      <c r="Q475">
        <v>2129</v>
      </c>
      <c r="R475" t="s">
        <v>60</v>
      </c>
      <c r="S475">
        <v>1.1000000000000001</v>
      </c>
      <c r="T475" t="s">
        <v>637</v>
      </c>
      <c r="U475" t="s">
        <v>1039</v>
      </c>
      <c r="V475" t="s">
        <v>1040</v>
      </c>
      <c r="W475">
        <v>41600</v>
      </c>
      <c r="X475">
        <f>Final[[#This Row],[Variable Kosten]]*Final[[#This Row],[Menge ]]</f>
        <v>41600</v>
      </c>
    </row>
    <row r="476" spans="1:24" x14ac:dyDescent="0.25">
      <c r="A476" t="s">
        <v>3467</v>
      </c>
      <c r="B476" s="56">
        <v>44764</v>
      </c>
      <c r="C476">
        <v>415</v>
      </c>
      <c r="D476" t="s">
        <v>3141</v>
      </c>
      <c r="E476">
        <v>1</v>
      </c>
      <c r="F476">
        <v>183472</v>
      </c>
      <c r="G476" t="s">
        <v>46</v>
      </c>
      <c r="H476">
        <v>39029.122083005386</v>
      </c>
      <c r="I476">
        <v>39029.122083005386</v>
      </c>
      <c r="J476">
        <v>39132.122083005386</v>
      </c>
      <c r="K476">
        <v>7132.1220830053862</v>
      </c>
      <c r="L476">
        <v>682750627</v>
      </c>
      <c r="M476" t="s">
        <v>1001</v>
      </c>
      <c r="N476" t="s">
        <v>43</v>
      </c>
      <c r="O476" t="s">
        <v>44</v>
      </c>
      <c r="P476" t="s">
        <v>45</v>
      </c>
      <c r="Q476">
        <v>103</v>
      </c>
      <c r="R476" t="s">
        <v>46</v>
      </c>
      <c r="S476">
        <v>1</v>
      </c>
      <c r="T476" t="s">
        <v>637</v>
      </c>
      <c r="U476" t="s">
        <v>1041</v>
      </c>
      <c r="V476" t="s">
        <v>1040</v>
      </c>
      <c r="W476">
        <v>32000</v>
      </c>
      <c r="X476">
        <f>Final[[#This Row],[Variable Kosten]]*Final[[#This Row],[Menge ]]</f>
        <v>32000</v>
      </c>
    </row>
    <row r="477" spans="1:24" x14ac:dyDescent="0.25">
      <c r="A477" t="s">
        <v>3468</v>
      </c>
      <c r="B477" s="56">
        <v>44917</v>
      </c>
      <c r="C477">
        <v>416</v>
      </c>
      <c r="D477" t="s">
        <v>3143</v>
      </c>
      <c r="E477">
        <v>1</v>
      </c>
      <c r="F477">
        <v>1616940</v>
      </c>
      <c r="G477" t="s">
        <v>27</v>
      </c>
      <c r="H477">
        <v>65749.848529824376</v>
      </c>
      <c r="I477">
        <v>67064.845500420866</v>
      </c>
      <c r="J477">
        <v>67264.845500420866</v>
      </c>
      <c r="K477">
        <v>15264.845500420866</v>
      </c>
      <c r="L477">
        <v>296200767</v>
      </c>
      <c r="M477" t="s">
        <v>897</v>
      </c>
      <c r="N477" t="s">
        <v>25</v>
      </c>
      <c r="O477" t="s">
        <v>1602</v>
      </c>
      <c r="P477" t="s">
        <v>1603</v>
      </c>
      <c r="Q477">
        <v>200</v>
      </c>
      <c r="R477" t="s">
        <v>27</v>
      </c>
      <c r="S477">
        <v>1.02</v>
      </c>
      <c r="T477" t="s">
        <v>637</v>
      </c>
      <c r="U477" t="s">
        <v>1042</v>
      </c>
      <c r="V477" t="s">
        <v>1043</v>
      </c>
      <c r="W477">
        <v>52000</v>
      </c>
      <c r="X477">
        <f>Final[[#This Row],[Variable Kosten]]*Final[[#This Row],[Menge ]]</f>
        <v>52000</v>
      </c>
    </row>
    <row r="478" spans="1:24" x14ac:dyDescent="0.25">
      <c r="A478" t="s">
        <v>3469</v>
      </c>
      <c r="B478" s="56">
        <v>44818</v>
      </c>
      <c r="C478">
        <v>417</v>
      </c>
      <c r="D478" t="s">
        <v>3145</v>
      </c>
      <c r="E478">
        <v>1</v>
      </c>
      <c r="F478">
        <v>68000</v>
      </c>
      <c r="G478" t="s">
        <v>23</v>
      </c>
      <c r="H478">
        <v>68000</v>
      </c>
      <c r="I478">
        <v>65960</v>
      </c>
      <c r="J478">
        <v>66224</v>
      </c>
      <c r="K478">
        <v>11824</v>
      </c>
      <c r="L478">
        <v>279067436</v>
      </c>
      <c r="M478" t="s">
        <v>428</v>
      </c>
      <c r="N478" t="s">
        <v>31</v>
      </c>
      <c r="O478" t="s">
        <v>32</v>
      </c>
      <c r="P478" t="s">
        <v>33</v>
      </c>
      <c r="Q478">
        <v>264</v>
      </c>
      <c r="R478" t="s">
        <v>23</v>
      </c>
      <c r="S478">
        <v>0.97</v>
      </c>
      <c r="T478" t="s">
        <v>17</v>
      </c>
      <c r="U478" t="s">
        <v>1044</v>
      </c>
      <c r="V478" t="s">
        <v>1043</v>
      </c>
      <c r="W478">
        <v>54400</v>
      </c>
      <c r="X478">
        <f>Final[[#This Row],[Variable Kosten]]*Final[[#This Row],[Menge ]]</f>
        <v>54400</v>
      </c>
    </row>
    <row r="479" spans="1:24" x14ac:dyDescent="0.25">
      <c r="A479" t="s">
        <v>1216</v>
      </c>
      <c r="B479" s="56">
        <v>44629</v>
      </c>
      <c r="C479">
        <v>417</v>
      </c>
      <c r="D479" t="s">
        <v>1590</v>
      </c>
      <c r="E479">
        <v>1</v>
      </c>
      <c r="F479">
        <v>81000</v>
      </c>
      <c r="G479" t="s">
        <v>23</v>
      </c>
      <c r="H479">
        <v>81000</v>
      </c>
      <c r="I479">
        <v>78570</v>
      </c>
      <c r="J479">
        <v>78834</v>
      </c>
      <c r="K479">
        <v>14034</v>
      </c>
      <c r="L479">
        <v>279067436</v>
      </c>
      <c r="M479" t="s">
        <v>428</v>
      </c>
      <c r="N479" t="s">
        <v>31</v>
      </c>
      <c r="O479" t="s">
        <v>32</v>
      </c>
      <c r="P479" t="s">
        <v>33</v>
      </c>
      <c r="Q479">
        <v>264</v>
      </c>
      <c r="R479" t="s">
        <v>23</v>
      </c>
      <c r="S479">
        <v>0.97</v>
      </c>
      <c r="T479" t="s">
        <v>17</v>
      </c>
      <c r="U479" t="s">
        <v>1576</v>
      </c>
      <c r="V479" t="s">
        <v>1051</v>
      </c>
      <c r="W479">
        <v>64800</v>
      </c>
      <c r="X479">
        <f>Final[[#This Row],[Variable Kosten]]*Final[[#This Row],[Menge ]]</f>
        <v>64800</v>
      </c>
    </row>
    <row r="480" spans="1:24" x14ac:dyDescent="0.25">
      <c r="A480" t="s">
        <v>3470</v>
      </c>
      <c r="B480" s="56">
        <v>44874</v>
      </c>
      <c r="C480">
        <v>418</v>
      </c>
      <c r="D480" t="s">
        <v>3147</v>
      </c>
      <c r="E480">
        <v>1</v>
      </c>
      <c r="F480">
        <v>137604</v>
      </c>
      <c r="G480" t="s">
        <v>46</v>
      </c>
      <c r="H480">
        <v>28986.349848331647</v>
      </c>
      <c r="I480">
        <v>28116.759352881698</v>
      </c>
      <c r="J480">
        <v>28218.759352881698</v>
      </c>
      <c r="K480">
        <v>4218.7593528816979</v>
      </c>
      <c r="L480">
        <v>653577015</v>
      </c>
      <c r="M480" t="s">
        <v>106</v>
      </c>
      <c r="N480" t="s">
        <v>43</v>
      </c>
      <c r="O480" t="s">
        <v>44</v>
      </c>
      <c r="P480" t="s">
        <v>45</v>
      </c>
      <c r="Q480">
        <v>102</v>
      </c>
      <c r="R480" t="s">
        <v>46</v>
      </c>
      <c r="S480">
        <v>0.97</v>
      </c>
      <c r="T480" t="s">
        <v>17</v>
      </c>
      <c r="U480" t="s">
        <v>724</v>
      </c>
      <c r="V480" t="s">
        <v>1045</v>
      </c>
      <c r="W480">
        <v>24000</v>
      </c>
      <c r="X480">
        <f>Final[[#This Row],[Variable Kosten]]*Final[[#This Row],[Menge ]]</f>
        <v>24000</v>
      </c>
    </row>
    <row r="481" spans="1:24" x14ac:dyDescent="0.25">
      <c r="A481" t="s">
        <v>3471</v>
      </c>
      <c r="B481" s="56">
        <v>44773</v>
      </c>
      <c r="C481">
        <v>419</v>
      </c>
      <c r="D481" t="s">
        <v>3149</v>
      </c>
      <c r="E481">
        <v>1</v>
      </c>
      <c r="F481">
        <v>31847.200000000001</v>
      </c>
      <c r="G481" t="s">
        <v>16</v>
      </c>
      <c r="H481">
        <v>28133.568904593641</v>
      </c>
      <c r="I481">
        <v>30018.518021201413</v>
      </c>
      <c r="J481">
        <v>31241.518021201413</v>
      </c>
      <c r="K481">
        <v>8841.5180212014129</v>
      </c>
      <c r="L481">
        <v>746565930</v>
      </c>
      <c r="M481" t="s">
        <v>367</v>
      </c>
      <c r="N481" t="s">
        <v>13</v>
      </c>
      <c r="O481" t="s">
        <v>14</v>
      </c>
      <c r="P481" t="s">
        <v>15</v>
      </c>
      <c r="Q481">
        <v>1223</v>
      </c>
      <c r="R481" t="s">
        <v>16</v>
      </c>
      <c r="S481">
        <v>1.0669999999999999</v>
      </c>
      <c r="T481" t="s">
        <v>17</v>
      </c>
      <c r="U481" t="s">
        <v>1046</v>
      </c>
      <c r="V481" t="s">
        <v>1045</v>
      </c>
      <c r="W481">
        <v>22400</v>
      </c>
      <c r="X481">
        <f>Final[[#This Row],[Variable Kosten]]*Final[[#This Row],[Menge ]]</f>
        <v>22400</v>
      </c>
    </row>
    <row r="482" spans="1:24" x14ac:dyDescent="0.25">
      <c r="A482" t="s">
        <v>3472</v>
      </c>
      <c r="B482" s="56">
        <v>44629</v>
      </c>
      <c r="C482">
        <v>420</v>
      </c>
      <c r="D482" t="s">
        <v>3151</v>
      </c>
      <c r="E482">
        <v>1</v>
      </c>
      <c r="F482">
        <v>36000</v>
      </c>
      <c r="G482" t="s">
        <v>23</v>
      </c>
      <c r="H482">
        <v>36000</v>
      </c>
      <c r="I482">
        <v>34920</v>
      </c>
      <c r="J482">
        <v>35128</v>
      </c>
      <c r="K482">
        <v>6328</v>
      </c>
      <c r="L482">
        <v>287594646</v>
      </c>
      <c r="M482" t="s">
        <v>573</v>
      </c>
      <c r="N482" t="s">
        <v>29</v>
      </c>
      <c r="O482" t="s">
        <v>1600</v>
      </c>
      <c r="P482" t="s">
        <v>1601</v>
      </c>
      <c r="Q482">
        <v>208</v>
      </c>
      <c r="R482" t="s">
        <v>23</v>
      </c>
      <c r="S482">
        <v>0.97</v>
      </c>
      <c r="T482" t="s">
        <v>17</v>
      </c>
      <c r="U482" t="s">
        <v>1047</v>
      </c>
      <c r="V482" t="s">
        <v>1048</v>
      </c>
      <c r="W482">
        <v>28800</v>
      </c>
      <c r="X482">
        <f>Final[[#This Row],[Variable Kosten]]*Final[[#This Row],[Menge ]]</f>
        <v>28800</v>
      </c>
    </row>
    <row r="483" spans="1:24" x14ac:dyDescent="0.25">
      <c r="A483" t="s">
        <v>1217</v>
      </c>
      <c r="B483" s="56">
        <v>44682</v>
      </c>
      <c r="C483">
        <v>420</v>
      </c>
      <c r="D483" t="s">
        <v>1591</v>
      </c>
      <c r="E483">
        <v>1</v>
      </c>
      <c r="F483">
        <v>50000</v>
      </c>
      <c r="G483" t="s">
        <v>23</v>
      </c>
      <c r="H483">
        <v>50000</v>
      </c>
      <c r="I483">
        <v>48500</v>
      </c>
      <c r="J483">
        <v>48708</v>
      </c>
      <c r="K483">
        <v>8708</v>
      </c>
      <c r="L483">
        <v>287594646</v>
      </c>
      <c r="M483" t="s">
        <v>573</v>
      </c>
      <c r="N483" t="s">
        <v>29</v>
      </c>
      <c r="O483" t="s">
        <v>1600</v>
      </c>
      <c r="P483" t="s">
        <v>1601</v>
      </c>
      <c r="Q483">
        <v>208</v>
      </c>
      <c r="R483" t="s">
        <v>23</v>
      </c>
      <c r="S483">
        <v>0.97</v>
      </c>
      <c r="T483" t="s">
        <v>17</v>
      </c>
      <c r="U483" t="s">
        <v>1577</v>
      </c>
      <c r="V483" t="s">
        <v>1051</v>
      </c>
      <c r="W483">
        <v>40000</v>
      </c>
      <c r="X483">
        <f>Final[[#This Row],[Variable Kosten]]*Final[[#This Row],[Menge ]]</f>
        <v>40000</v>
      </c>
    </row>
    <row r="484" spans="1:24" x14ac:dyDescent="0.25">
      <c r="A484" t="s">
        <v>1218</v>
      </c>
      <c r="B484" s="56">
        <v>44785</v>
      </c>
      <c r="C484">
        <v>421</v>
      </c>
      <c r="D484" t="s">
        <v>1592</v>
      </c>
      <c r="E484">
        <v>1</v>
      </c>
      <c r="F484">
        <v>37000</v>
      </c>
      <c r="G484" t="s">
        <v>23</v>
      </c>
      <c r="H484">
        <v>37000</v>
      </c>
      <c r="I484">
        <v>35890</v>
      </c>
      <c r="J484">
        <v>36154</v>
      </c>
      <c r="K484">
        <v>6554</v>
      </c>
      <c r="L484">
        <v>990569218</v>
      </c>
      <c r="M484" t="s">
        <v>446</v>
      </c>
      <c r="N484" t="s">
        <v>31</v>
      </c>
      <c r="O484" t="s">
        <v>32</v>
      </c>
      <c r="P484" t="s">
        <v>33</v>
      </c>
      <c r="Q484">
        <v>264</v>
      </c>
      <c r="R484" t="s">
        <v>23</v>
      </c>
      <c r="S484">
        <v>0.97</v>
      </c>
      <c r="T484" t="s">
        <v>17</v>
      </c>
      <c r="U484" t="s">
        <v>1578</v>
      </c>
      <c r="V484" t="s">
        <v>1054</v>
      </c>
      <c r="W484">
        <v>29600</v>
      </c>
      <c r="X484">
        <f>Final[[#This Row],[Variable Kosten]]*Final[[#This Row],[Menge ]]</f>
        <v>29600</v>
      </c>
    </row>
    <row r="485" spans="1:24" x14ac:dyDescent="0.25">
      <c r="A485" t="s">
        <v>1316</v>
      </c>
      <c r="B485" s="56">
        <v>44890</v>
      </c>
      <c r="C485">
        <v>421</v>
      </c>
      <c r="D485" t="s">
        <v>1592</v>
      </c>
      <c r="E485">
        <v>1</v>
      </c>
      <c r="F485">
        <v>37000</v>
      </c>
      <c r="G485" t="s">
        <v>23</v>
      </c>
      <c r="H485">
        <v>37000</v>
      </c>
      <c r="I485">
        <v>35890</v>
      </c>
      <c r="J485">
        <v>36154</v>
      </c>
      <c r="K485">
        <v>6554</v>
      </c>
      <c r="L485">
        <v>990569218</v>
      </c>
      <c r="M485" t="s">
        <v>446</v>
      </c>
      <c r="N485" t="s">
        <v>31</v>
      </c>
      <c r="O485" t="s">
        <v>32</v>
      </c>
      <c r="P485" t="s">
        <v>33</v>
      </c>
      <c r="Q485">
        <v>264</v>
      </c>
      <c r="R485" t="s">
        <v>23</v>
      </c>
      <c r="S485">
        <v>0.97</v>
      </c>
      <c r="T485" t="s">
        <v>17</v>
      </c>
      <c r="U485" t="s">
        <v>1578</v>
      </c>
      <c r="V485" t="s">
        <v>1054</v>
      </c>
      <c r="W485">
        <v>29600</v>
      </c>
      <c r="X485">
        <f>Final[[#This Row],[Variable Kosten]]*Final[[#This Row],[Menge ]]</f>
        <v>29600</v>
      </c>
    </row>
    <row r="486" spans="1:24" x14ac:dyDescent="0.25">
      <c r="A486" t="s">
        <v>3473</v>
      </c>
      <c r="B486" s="56">
        <v>44588</v>
      </c>
      <c r="C486">
        <v>421</v>
      </c>
      <c r="D486" t="s">
        <v>3153</v>
      </c>
      <c r="E486">
        <v>1</v>
      </c>
      <c r="F486">
        <v>29000</v>
      </c>
      <c r="G486" t="s">
        <v>23</v>
      </c>
      <c r="H486">
        <v>29000</v>
      </c>
      <c r="I486">
        <v>28130</v>
      </c>
      <c r="J486">
        <v>28394</v>
      </c>
      <c r="K486">
        <v>5194</v>
      </c>
      <c r="L486">
        <v>990569218</v>
      </c>
      <c r="M486" t="s">
        <v>446</v>
      </c>
      <c r="N486" t="s">
        <v>31</v>
      </c>
      <c r="O486" t="s">
        <v>32</v>
      </c>
      <c r="P486" t="s">
        <v>33</v>
      </c>
      <c r="Q486">
        <v>264</v>
      </c>
      <c r="R486" t="s">
        <v>23</v>
      </c>
      <c r="S486">
        <v>0.97</v>
      </c>
      <c r="T486" t="s">
        <v>17</v>
      </c>
      <c r="U486" t="s">
        <v>1049</v>
      </c>
      <c r="V486" t="s">
        <v>1048</v>
      </c>
      <c r="W486">
        <v>23200</v>
      </c>
      <c r="X486">
        <f>Final[[#This Row],[Variable Kosten]]*Final[[#This Row],[Menge ]]</f>
        <v>23200</v>
      </c>
    </row>
    <row r="487" spans="1:24" x14ac:dyDescent="0.25">
      <c r="A487" t="s">
        <v>3474</v>
      </c>
      <c r="B487" s="56">
        <v>44596</v>
      </c>
      <c r="C487">
        <v>422</v>
      </c>
      <c r="D487" t="s">
        <v>3155</v>
      </c>
      <c r="E487">
        <v>1</v>
      </c>
      <c r="F487">
        <v>578328</v>
      </c>
      <c r="G487" t="s">
        <v>60</v>
      </c>
      <c r="H487">
        <v>83075.199310493423</v>
      </c>
      <c r="I487">
        <v>88641.237664296481</v>
      </c>
      <c r="J487">
        <v>90830.237664296481</v>
      </c>
      <c r="K487">
        <v>26830.237664296481</v>
      </c>
      <c r="L487">
        <v>205496296</v>
      </c>
      <c r="M487" t="s">
        <v>95</v>
      </c>
      <c r="N487" t="s">
        <v>59</v>
      </c>
      <c r="O487" t="s">
        <v>1604</v>
      </c>
      <c r="P487" t="s">
        <v>1605</v>
      </c>
      <c r="Q487">
        <v>2189</v>
      </c>
      <c r="R487" t="s">
        <v>60</v>
      </c>
      <c r="S487">
        <v>1.0669999999999999</v>
      </c>
      <c r="T487" t="s">
        <v>17</v>
      </c>
      <c r="U487" t="s">
        <v>1050</v>
      </c>
      <c r="V487" t="s">
        <v>1051</v>
      </c>
      <c r="W487">
        <v>64000</v>
      </c>
      <c r="X487">
        <f>Final[[#This Row],[Variable Kosten]]*Final[[#This Row],[Menge ]]</f>
        <v>64000</v>
      </c>
    </row>
    <row r="488" spans="1:24" x14ac:dyDescent="0.25">
      <c r="A488" t="s">
        <v>3475</v>
      </c>
      <c r="B488" s="56">
        <v>44771</v>
      </c>
      <c r="C488">
        <v>423</v>
      </c>
      <c r="D488" t="s">
        <v>3157</v>
      </c>
      <c r="E488">
        <v>1</v>
      </c>
      <c r="F488">
        <v>49000</v>
      </c>
      <c r="G488" t="s">
        <v>23</v>
      </c>
      <c r="H488">
        <v>49000</v>
      </c>
      <c r="I488">
        <v>47530</v>
      </c>
      <c r="J488">
        <v>47739</v>
      </c>
      <c r="K488">
        <v>8539</v>
      </c>
      <c r="L488">
        <v>911223319</v>
      </c>
      <c r="M488" t="s">
        <v>484</v>
      </c>
      <c r="N488" t="s">
        <v>39</v>
      </c>
      <c r="O488" t="s">
        <v>1598</v>
      </c>
      <c r="P488" t="s">
        <v>1599</v>
      </c>
      <c r="Q488">
        <v>209</v>
      </c>
      <c r="R488" t="s">
        <v>23</v>
      </c>
      <c r="S488">
        <v>0.97</v>
      </c>
      <c r="T488" t="s">
        <v>17</v>
      </c>
      <c r="U488" t="s">
        <v>1052</v>
      </c>
      <c r="V488" t="s">
        <v>1051</v>
      </c>
      <c r="W488">
        <v>39200</v>
      </c>
      <c r="X488">
        <f>Final[[#This Row],[Variable Kosten]]*Final[[#This Row],[Menge ]]</f>
        <v>39200</v>
      </c>
    </row>
    <row r="489" spans="1:24" x14ac:dyDescent="0.25">
      <c r="A489" t="s">
        <v>1219</v>
      </c>
      <c r="B489" s="56">
        <v>44696</v>
      </c>
      <c r="C489">
        <v>423</v>
      </c>
      <c r="D489" t="s">
        <v>1593</v>
      </c>
      <c r="E489">
        <v>1</v>
      </c>
      <c r="F489">
        <v>42000</v>
      </c>
      <c r="G489" t="s">
        <v>23</v>
      </c>
      <c r="H489">
        <v>42000</v>
      </c>
      <c r="I489">
        <v>40740</v>
      </c>
      <c r="J489">
        <v>40949</v>
      </c>
      <c r="K489">
        <v>7349</v>
      </c>
      <c r="L489">
        <v>911223319</v>
      </c>
      <c r="M489" t="s">
        <v>484</v>
      </c>
      <c r="N489" t="s">
        <v>39</v>
      </c>
      <c r="O489" t="s">
        <v>1598</v>
      </c>
      <c r="P489" t="s">
        <v>1599</v>
      </c>
      <c r="Q489">
        <v>209</v>
      </c>
      <c r="R489" t="s">
        <v>23</v>
      </c>
      <c r="S489">
        <v>0.97</v>
      </c>
      <c r="T489" t="s">
        <v>17</v>
      </c>
      <c r="U489" t="s">
        <v>1579</v>
      </c>
      <c r="V489" t="s">
        <v>1054</v>
      </c>
      <c r="W489">
        <v>33600</v>
      </c>
      <c r="X489">
        <f>Final[[#This Row],[Variable Kosten]]*Final[[#This Row],[Menge ]]</f>
        <v>33600</v>
      </c>
    </row>
    <row r="490" spans="1:24" x14ac:dyDescent="0.25">
      <c r="A490" t="s">
        <v>3476</v>
      </c>
      <c r="B490" s="56">
        <v>44568</v>
      </c>
      <c r="C490">
        <v>424</v>
      </c>
      <c r="D490" t="s">
        <v>3159</v>
      </c>
      <c r="E490">
        <v>1</v>
      </c>
      <c r="F490">
        <v>39000</v>
      </c>
      <c r="G490" t="s">
        <v>23</v>
      </c>
      <c r="H490">
        <v>39000</v>
      </c>
      <c r="I490">
        <v>37830</v>
      </c>
      <c r="J490">
        <v>37938</v>
      </c>
      <c r="K490">
        <v>6738</v>
      </c>
      <c r="L490">
        <v>122920874</v>
      </c>
      <c r="M490" t="s">
        <v>253</v>
      </c>
      <c r="N490" t="s">
        <v>20</v>
      </c>
      <c r="O490" t="s">
        <v>21</v>
      </c>
      <c r="P490" t="s">
        <v>22</v>
      </c>
      <c r="Q490">
        <v>108</v>
      </c>
      <c r="R490" t="s">
        <v>23</v>
      </c>
      <c r="S490">
        <v>0.97</v>
      </c>
      <c r="T490" t="s">
        <v>17</v>
      </c>
      <c r="U490" t="s">
        <v>1053</v>
      </c>
      <c r="V490" t="s">
        <v>1054</v>
      </c>
      <c r="W490">
        <v>31200</v>
      </c>
      <c r="X490">
        <f>Final[[#This Row],[Variable Kosten]]*Final[[#This Row],[Menge ]]</f>
        <v>31200</v>
      </c>
    </row>
    <row r="491" spans="1:24" x14ac:dyDescent="0.25">
      <c r="A491" t="s">
        <v>1220</v>
      </c>
      <c r="B491" s="56">
        <v>44655</v>
      </c>
      <c r="C491">
        <v>424</v>
      </c>
      <c r="D491" t="s">
        <v>1594</v>
      </c>
      <c r="E491">
        <v>1</v>
      </c>
      <c r="F491">
        <v>21000</v>
      </c>
      <c r="G491" t="s">
        <v>23</v>
      </c>
      <c r="H491">
        <v>21000</v>
      </c>
      <c r="I491">
        <v>20370</v>
      </c>
      <c r="J491">
        <v>20478</v>
      </c>
      <c r="K491">
        <v>3678</v>
      </c>
      <c r="L491">
        <v>122920874</v>
      </c>
      <c r="M491" t="s">
        <v>253</v>
      </c>
      <c r="N491" t="s">
        <v>20</v>
      </c>
      <c r="O491" t="s">
        <v>21</v>
      </c>
      <c r="P491" t="s">
        <v>22</v>
      </c>
      <c r="Q491">
        <v>108</v>
      </c>
      <c r="R491" t="s">
        <v>23</v>
      </c>
      <c r="S491">
        <v>0.97</v>
      </c>
      <c r="T491" t="s">
        <v>17</v>
      </c>
      <c r="U491" t="s">
        <v>1580</v>
      </c>
      <c r="V491" t="s">
        <v>1057</v>
      </c>
      <c r="W491">
        <v>16800</v>
      </c>
      <c r="X491">
        <f>Final[[#This Row],[Variable Kosten]]*Final[[#This Row],[Menge ]]</f>
        <v>16800</v>
      </c>
    </row>
    <row r="492" spans="1:24" x14ac:dyDescent="0.25">
      <c r="A492" t="s">
        <v>3477</v>
      </c>
      <c r="B492" s="56">
        <v>44679</v>
      </c>
      <c r="C492">
        <v>425</v>
      </c>
      <c r="D492" t="s">
        <v>3161</v>
      </c>
      <c r="E492">
        <v>1</v>
      </c>
      <c r="F492">
        <v>46000</v>
      </c>
      <c r="G492" t="s">
        <v>23</v>
      </c>
      <c r="H492">
        <v>46000</v>
      </c>
      <c r="I492">
        <v>44620</v>
      </c>
      <c r="J492">
        <v>44830</v>
      </c>
      <c r="K492">
        <v>8030</v>
      </c>
      <c r="L492">
        <v>393677358</v>
      </c>
      <c r="M492" t="s">
        <v>383</v>
      </c>
      <c r="N492" t="s">
        <v>39</v>
      </c>
      <c r="O492" t="s">
        <v>1598</v>
      </c>
      <c r="P492" t="s">
        <v>1599</v>
      </c>
      <c r="Q492">
        <v>210</v>
      </c>
      <c r="R492" t="s">
        <v>23</v>
      </c>
      <c r="S492">
        <v>0.97</v>
      </c>
      <c r="T492" t="s">
        <v>17</v>
      </c>
      <c r="U492" t="s">
        <v>1055</v>
      </c>
      <c r="V492" t="s">
        <v>1054</v>
      </c>
      <c r="W492">
        <v>36800</v>
      </c>
      <c r="X492">
        <f>Final[[#This Row],[Variable Kosten]]*Final[[#This Row],[Menge ]]</f>
        <v>36800</v>
      </c>
    </row>
    <row r="493" spans="1:24" x14ac:dyDescent="0.25">
      <c r="A493" t="s">
        <v>1221</v>
      </c>
      <c r="B493" s="56">
        <v>44910</v>
      </c>
      <c r="C493">
        <v>425</v>
      </c>
      <c r="D493" t="s">
        <v>1595</v>
      </c>
      <c r="E493">
        <v>1</v>
      </c>
      <c r="F493">
        <v>27000</v>
      </c>
      <c r="G493" t="s">
        <v>23</v>
      </c>
      <c r="H493">
        <v>27000</v>
      </c>
      <c r="I493">
        <v>26190</v>
      </c>
      <c r="J493">
        <v>26400</v>
      </c>
      <c r="K493">
        <v>4800</v>
      </c>
      <c r="L493">
        <v>393677358</v>
      </c>
      <c r="M493" t="s">
        <v>383</v>
      </c>
      <c r="N493" t="s">
        <v>39</v>
      </c>
      <c r="O493" t="s">
        <v>1598</v>
      </c>
      <c r="P493" t="s">
        <v>1599</v>
      </c>
      <c r="Q493">
        <v>210</v>
      </c>
      <c r="R493" t="s">
        <v>23</v>
      </c>
      <c r="S493">
        <v>0.97</v>
      </c>
      <c r="T493" t="s">
        <v>17</v>
      </c>
      <c r="U493" t="s">
        <v>1581</v>
      </c>
      <c r="V493" t="s">
        <v>1057</v>
      </c>
      <c r="W493">
        <v>21600</v>
      </c>
      <c r="X493">
        <f>Final[[#This Row],[Variable Kosten]]*Final[[#This Row],[Menge ]]</f>
        <v>21600</v>
      </c>
    </row>
    <row r="494" spans="1:24" x14ac:dyDescent="0.25">
      <c r="A494" t="s">
        <v>3478</v>
      </c>
      <c r="B494" s="56">
        <v>44580</v>
      </c>
      <c r="C494">
        <v>426</v>
      </c>
      <c r="D494" t="s">
        <v>3163</v>
      </c>
      <c r="E494">
        <v>1</v>
      </c>
      <c r="F494">
        <v>20000</v>
      </c>
      <c r="G494" t="s">
        <v>23</v>
      </c>
      <c r="H494">
        <v>20000</v>
      </c>
      <c r="I494">
        <v>19400</v>
      </c>
      <c r="J494">
        <v>19672</v>
      </c>
      <c r="K494">
        <v>3672</v>
      </c>
      <c r="L494">
        <v>492236758</v>
      </c>
      <c r="M494" t="s">
        <v>363</v>
      </c>
      <c r="N494" t="s">
        <v>31</v>
      </c>
      <c r="O494" t="s">
        <v>32</v>
      </c>
      <c r="P494" t="s">
        <v>33</v>
      </c>
      <c r="Q494">
        <v>272</v>
      </c>
      <c r="R494" t="s">
        <v>23</v>
      </c>
      <c r="S494">
        <v>0.97</v>
      </c>
      <c r="T494" t="s">
        <v>17</v>
      </c>
      <c r="U494" t="s">
        <v>1056</v>
      </c>
      <c r="V494" t="s">
        <v>1057</v>
      </c>
      <c r="W494">
        <v>16000</v>
      </c>
      <c r="X494">
        <f>Final[[#This Row],[Variable Kosten]]*Final[[#This Row],[Menge ]]</f>
        <v>16000</v>
      </c>
    </row>
    <row r="495" spans="1:24" x14ac:dyDescent="0.25">
      <c r="A495" t="s">
        <v>1222</v>
      </c>
      <c r="B495" s="56">
        <v>44750</v>
      </c>
      <c r="C495">
        <v>426</v>
      </c>
      <c r="D495" t="s">
        <v>1582</v>
      </c>
      <c r="E495">
        <v>1</v>
      </c>
      <c r="F495">
        <v>49000</v>
      </c>
      <c r="G495" t="s">
        <v>23</v>
      </c>
      <c r="H495">
        <v>49000</v>
      </c>
      <c r="I495">
        <v>47530</v>
      </c>
      <c r="J495">
        <v>47802</v>
      </c>
      <c r="K495">
        <v>8602</v>
      </c>
      <c r="L495">
        <v>492236758</v>
      </c>
      <c r="M495" t="s">
        <v>363</v>
      </c>
      <c r="N495" t="s">
        <v>31</v>
      </c>
      <c r="O495" t="s">
        <v>32</v>
      </c>
      <c r="P495" t="s">
        <v>33</v>
      </c>
      <c r="Q495">
        <v>272</v>
      </c>
      <c r="R495" t="s">
        <v>23</v>
      </c>
      <c r="S495">
        <v>0.97</v>
      </c>
      <c r="T495" t="s">
        <v>17</v>
      </c>
      <c r="U495" t="s">
        <v>1568</v>
      </c>
      <c r="V495" t="s">
        <v>1040</v>
      </c>
      <c r="W495">
        <v>39200</v>
      </c>
      <c r="X495">
        <f>Final[[#This Row],[Variable Kosten]]*Final[[#This Row],[Menge ]]</f>
        <v>39200</v>
      </c>
    </row>
    <row r="496" spans="1:24" x14ac:dyDescent="0.25">
      <c r="A496" t="s">
        <v>3479</v>
      </c>
      <c r="B496" s="56">
        <v>44585</v>
      </c>
      <c r="C496">
        <v>427</v>
      </c>
      <c r="D496" t="s">
        <v>3163</v>
      </c>
      <c r="E496">
        <v>1</v>
      </c>
      <c r="F496">
        <v>144582</v>
      </c>
      <c r="G496" t="s">
        <v>60</v>
      </c>
      <c r="H496">
        <v>20457.304563141141</v>
      </c>
      <c r="I496">
        <v>21827.943968871597</v>
      </c>
      <c r="J496">
        <v>23828.943968871597</v>
      </c>
      <c r="K496">
        <v>7828.9439688715975</v>
      </c>
      <c r="L496">
        <v>112479460</v>
      </c>
      <c r="M496" t="s">
        <v>125</v>
      </c>
      <c r="N496" t="s">
        <v>59</v>
      </c>
      <c r="O496" t="s">
        <v>1604</v>
      </c>
      <c r="P496" t="s">
        <v>1605</v>
      </c>
      <c r="Q496">
        <v>2001</v>
      </c>
      <c r="R496" t="s">
        <v>60</v>
      </c>
      <c r="S496">
        <v>1.0669999999999999</v>
      </c>
      <c r="T496" t="s">
        <v>17</v>
      </c>
      <c r="U496" t="s">
        <v>1056</v>
      </c>
      <c r="V496" t="s">
        <v>1057</v>
      </c>
      <c r="W496">
        <v>16000</v>
      </c>
      <c r="X496">
        <f>Final[[#This Row],[Variable Kosten]]*Final[[#This Row],[Menge ]]</f>
        <v>16000</v>
      </c>
    </row>
    <row r="497" spans="1:24" x14ac:dyDescent="0.25">
      <c r="A497" t="s">
        <v>3480</v>
      </c>
      <c r="B497" s="56">
        <v>44900</v>
      </c>
      <c r="C497">
        <v>428</v>
      </c>
      <c r="D497" t="s">
        <v>3165</v>
      </c>
      <c r="E497">
        <v>1</v>
      </c>
      <c r="F497">
        <v>25000</v>
      </c>
      <c r="G497" t="s">
        <v>23</v>
      </c>
      <c r="H497">
        <v>25000</v>
      </c>
      <c r="I497">
        <v>24250</v>
      </c>
      <c r="J497">
        <v>24354</v>
      </c>
      <c r="K497">
        <v>4354</v>
      </c>
      <c r="L497">
        <v>787368003</v>
      </c>
      <c r="M497" t="s">
        <v>460</v>
      </c>
      <c r="N497" t="s">
        <v>20</v>
      </c>
      <c r="O497" t="s">
        <v>21</v>
      </c>
      <c r="P497" t="s">
        <v>22</v>
      </c>
      <c r="Q497">
        <v>104</v>
      </c>
      <c r="R497" t="s">
        <v>23</v>
      </c>
      <c r="S497">
        <v>0.97</v>
      </c>
      <c r="T497" t="s">
        <v>17</v>
      </c>
      <c r="U497" t="s">
        <v>1058</v>
      </c>
      <c r="V497" t="s">
        <v>1057</v>
      </c>
      <c r="W497">
        <v>20000</v>
      </c>
      <c r="X497">
        <f>Final[[#This Row],[Variable Kosten]]*Final[[#This Row],[Menge ]]</f>
        <v>20000</v>
      </c>
    </row>
    <row r="498" spans="1:24" x14ac:dyDescent="0.25">
      <c r="A498" t="s">
        <v>1223</v>
      </c>
      <c r="B498" s="56">
        <v>44619</v>
      </c>
      <c r="C498">
        <v>428</v>
      </c>
      <c r="D498" t="s">
        <v>1583</v>
      </c>
      <c r="E498">
        <v>1</v>
      </c>
      <c r="F498">
        <v>46000</v>
      </c>
      <c r="G498" t="s">
        <v>23</v>
      </c>
      <c r="H498">
        <v>46000</v>
      </c>
      <c r="I498">
        <v>44620</v>
      </c>
      <c r="J498">
        <v>44724</v>
      </c>
      <c r="K498">
        <v>7924</v>
      </c>
      <c r="L498">
        <v>787368003</v>
      </c>
      <c r="M498" t="s">
        <v>460</v>
      </c>
      <c r="N498" t="s">
        <v>20</v>
      </c>
      <c r="O498" t="s">
        <v>21</v>
      </c>
      <c r="P498" t="s">
        <v>22</v>
      </c>
      <c r="Q498">
        <v>104</v>
      </c>
      <c r="R498" t="s">
        <v>23</v>
      </c>
      <c r="S498">
        <v>0.97</v>
      </c>
      <c r="T498" t="s">
        <v>17</v>
      </c>
      <c r="U498" t="s">
        <v>1569</v>
      </c>
      <c r="V498" t="s">
        <v>1040</v>
      </c>
      <c r="W498">
        <v>36800</v>
      </c>
      <c r="X498">
        <f>Final[[#This Row],[Variable Kosten]]*Final[[#This Row],[Menge ]]</f>
        <v>36800</v>
      </c>
    </row>
    <row r="499" spans="1:24" x14ac:dyDescent="0.25">
      <c r="A499" t="s">
        <v>3481</v>
      </c>
      <c r="B499" s="56">
        <v>44830</v>
      </c>
      <c r="C499">
        <v>429</v>
      </c>
      <c r="D499" t="s">
        <v>3167</v>
      </c>
      <c r="E499">
        <v>1</v>
      </c>
      <c r="F499">
        <v>52000</v>
      </c>
      <c r="G499" t="s">
        <v>23</v>
      </c>
      <c r="H499">
        <v>52000</v>
      </c>
      <c r="I499">
        <v>50440</v>
      </c>
      <c r="J499">
        <v>50547</v>
      </c>
      <c r="K499">
        <v>8947</v>
      </c>
      <c r="L499">
        <v>962212675</v>
      </c>
      <c r="M499" t="s">
        <v>469</v>
      </c>
      <c r="N499" t="s">
        <v>20</v>
      </c>
      <c r="O499" t="s">
        <v>21</v>
      </c>
      <c r="P499" t="s">
        <v>22</v>
      </c>
      <c r="Q499">
        <v>107</v>
      </c>
      <c r="R499" t="s">
        <v>23</v>
      </c>
      <c r="S499">
        <v>0.97</v>
      </c>
      <c r="T499" t="s">
        <v>17</v>
      </c>
      <c r="U499" t="s">
        <v>1039</v>
      </c>
      <c r="V499" t="s">
        <v>1040</v>
      </c>
      <c r="W499">
        <v>41600</v>
      </c>
      <c r="X499">
        <f>Final[[#This Row],[Variable Kosten]]*Final[[#This Row],[Menge ]]</f>
        <v>41600</v>
      </c>
    </row>
    <row r="500" spans="1:24" x14ac:dyDescent="0.25">
      <c r="A500" t="s">
        <v>1224</v>
      </c>
      <c r="B500" s="56">
        <v>44659</v>
      </c>
      <c r="C500">
        <v>429</v>
      </c>
      <c r="D500" t="s">
        <v>1584</v>
      </c>
      <c r="E500">
        <v>1</v>
      </c>
      <c r="F500">
        <v>61000</v>
      </c>
      <c r="G500" t="s">
        <v>23</v>
      </c>
      <c r="H500">
        <v>61000</v>
      </c>
      <c r="I500">
        <v>59170</v>
      </c>
      <c r="J500">
        <v>59277</v>
      </c>
      <c r="K500">
        <v>10477</v>
      </c>
      <c r="L500">
        <v>962212675</v>
      </c>
      <c r="M500" t="s">
        <v>469</v>
      </c>
      <c r="N500" t="s">
        <v>20</v>
      </c>
      <c r="O500" t="s">
        <v>21</v>
      </c>
      <c r="P500" t="s">
        <v>22</v>
      </c>
      <c r="Q500">
        <v>107</v>
      </c>
      <c r="R500" t="s">
        <v>23</v>
      </c>
      <c r="S500">
        <v>0.97</v>
      </c>
      <c r="T500" t="s">
        <v>17</v>
      </c>
      <c r="U500" t="s">
        <v>1570</v>
      </c>
      <c r="V500" t="s">
        <v>1043</v>
      </c>
      <c r="W500">
        <v>48800</v>
      </c>
      <c r="X500">
        <f>Final[[#This Row],[Variable Kosten]]*Final[[#This Row],[Menge ]]</f>
        <v>48800</v>
      </c>
    </row>
    <row r="501" spans="1:24" x14ac:dyDescent="0.25">
      <c r="A501" t="s">
        <v>3482</v>
      </c>
      <c r="B501" s="56">
        <v>44640</v>
      </c>
      <c r="C501">
        <v>430</v>
      </c>
      <c r="D501" t="s">
        <v>3141</v>
      </c>
      <c r="E501">
        <v>1</v>
      </c>
      <c r="F501">
        <v>183472</v>
      </c>
      <c r="G501" t="s">
        <v>46</v>
      </c>
      <c r="H501">
        <v>40051.518260603814</v>
      </c>
      <c r="I501">
        <v>38849.972712785697</v>
      </c>
      <c r="J501">
        <v>38957.972712785697</v>
      </c>
      <c r="K501">
        <v>6957.9727127856968</v>
      </c>
      <c r="L501">
        <v>114299465</v>
      </c>
      <c r="M501" t="s">
        <v>333</v>
      </c>
      <c r="N501" t="s">
        <v>43</v>
      </c>
      <c r="O501" t="s">
        <v>44</v>
      </c>
      <c r="P501" t="s">
        <v>45</v>
      </c>
      <c r="Q501">
        <v>108</v>
      </c>
      <c r="R501" t="s">
        <v>46</v>
      </c>
      <c r="S501">
        <v>0.97</v>
      </c>
      <c r="T501" t="s">
        <v>17</v>
      </c>
      <c r="U501" t="s">
        <v>1041</v>
      </c>
      <c r="V501" t="s">
        <v>1040</v>
      </c>
      <c r="W501">
        <v>32000</v>
      </c>
      <c r="X501">
        <f>Final[[#This Row],[Variable Kosten]]*Final[[#This Row],[Menge ]]</f>
        <v>32000</v>
      </c>
    </row>
    <row r="502" spans="1:24" x14ac:dyDescent="0.25">
      <c r="A502" t="s">
        <v>3483</v>
      </c>
      <c r="B502" s="56">
        <v>44769</v>
      </c>
      <c r="C502">
        <v>431</v>
      </c>
      <c r="D502" t="s">
        <v>3143</v>
      </c>
      <c r="E502">
        <v>1</v>
      </c>
      <c r="F502">
        <v>65000</v>
      </c>
      <c r="G502" t="s">
        <v>23</v>
      </c>
      <c r="H502">
        <v>65000</v>
      </c>
      <c r="I502">
        <v>63050</v>
      </c>
      <c r="J502">
        <v>63320</v>
      </c>
      <c r="K502">
        <v>11320</v>
      </c>
      <c r="L502">
        <v>457107103</v>
      </c>
      <c r="M502" t="s">
        <v>464</v>
      </c>
      <c r="N502" t="s">
        <v>31</v>
      </c>
      <c r="O502" t="s">
        <v>32</v>
      </c>
      <c r="P502" t="s">
        <v>33</v>
      </c>
      <c r="Q502">
        <v>270</v>
      </c>
      <c r="R502" t="s">
        <v>23</v>
      </c>
      <c r="S502">
        <v>0.97</v>
      </c>
      <c r="T502" t="s">
        <v>17</v>
      </c>
      <c r="U502" t="s">
        <v>1042</v>
      </c>
      <c r="V502" t="s">
        <v>1043</v>
      </c>
      <c r="W502">
        <v>52000</v>
      </c>
      <c r="X502">
        <f>Final[[#This Row],[Variable Kosten]]*Final[[#This Row],[Menge ]]</f>
        <v>52000</v>
      </c>
    </row>
    <row r="503" spans="1:24" x14ac:dyDescent="0.25">
      <c r="A503" t="s">
        <v>1225</v>
      </c>
      <c r="B503" s="56">
        <v>44644</v>
      </c>
      <c r="C503">
        <v>431</v>
      </c>
      <c r="D503" t="s">
        <v>1585</v>
      </c>
      <c r="E503">
        <v>1</v>
      </c>
      <c r="F503">
        <v>79000</v>
      </c>
      <c r="G503" t="s">
        <v>23</v>
      </c>
      <c r="H503">
        <v>79000</v>
      </c>
      <c r="I503">
        <v>76630</v>
      </c>
      <c r="J503">
        <v>76900</v>
      </c>
      <c r="K503">
        <v>13700</v>
      </c>
      <c r="L503">
        <v>457107103</v>
      </c>
      <c r="M503" t="s">
        <v>464</v>
      </c>
      <c r="N503" t="s">
        <v>31</v>
      </c>
      <c r="O503" t="s">
        <v>32</v>
      </c>
      <c r="P503" t="s">
        <v>33</v>
      </c>
      <c r="Q503">
        <v>270</v>
      </c>
      <c r="R503" t="s">
        <v>23</v>
      </c>
      <c r="S503">
        <v>0.97</v>
      </c>
      <c r="T503" t="s">
        <v>17</v>
      </c>
      <c r="U503" t="s">
        <v>1571</v>
      </c>
      <c r="V503" t="s">
        <v>1043</v>
      </c>
      <c r="W503">
        <v>63200</v>
      </c>
      <c r="X503">
        <f>Final[[#This Row],[Variable Kosten]]*Final[[#This Row],[Menge ]]</f>
        <v>63200</v>
      </c>
    </row>
    <row r="504" spans="1:24" x14ac:dyDescent="0.25">
      <c r="A504" t="s">
        <v>3484</v>
      </c>
      <c r="B504" s="56">
        <v>44789</v>
      </c>
      <c r="C504">
        <v>432</v>
      </c>
      <c r="D504" t="s">
        <v>3145</v>
      </c>
      <c r="E504">
        <v>1</v>
      </c>
      <c r="F504">
        <v>68000</v>
      </c>
      <c r="G504" t="s">
        <v>23</v>
      </c>
      <c r="H504">
        <v>68000</v>
      </c>
      <c r="I504">
        <v>65960</v>
      </c>
      <c r="J504">
        <v>66172</v>
      </c>
      <c r="K504">
        <v>11772</v>
      </c>
      <c r="L504">
        <v>535134698</v>
      </c>
      <c r="M504" t="s">
        <v>204</v>
      </c>
      <c r="N504" t="s">
        <v>29</v>
      </c>
      <c r="O504" t="s">
        <v>1600</v>
      </c>
      <c r="P504" t="s">
        <v>1601</v>
      </c>
      <c r="Q504">
        <v>212</v>
      </c>
      <c r="R504" t="s">
        <v>23</v>
      </c>
      <c r="S504">
        <v>0.97</v>
      </c>
      <c r="T504" t="s">
        <v>17</v>
      </c>
      <c r="U504" t="s">
        <v>1044</v>
      </c>
      <c r="V504" t="s">
        <v>1043</v>
      </c>
      <c r="W504">
        <v>54400</v>
      </c>
      <c r="X504">
        <f>Final[[#This Row],[Variable Kosten]]*Final[[#This Row],[Menge ]]</f>
        <v>54400</v>
      </c>
    </row>
    <row r="505" spans="1:24" x14ac:dyDescent="0.25">
      <c r="A505" t="s">
        <v>1226</v>
      </c>
      <c r="B505" s="56">
        <v>44629</v>
      </c>
      <c r="C505">
        <v>432</v>
      </c>
      <c r="D505" t="s">
        <v>1586</v>
      </c>
      <c r="E505">
        <v>1</v>
      </c>
      <c r="F505">
        <v>32000</v>
      </c>
      <c r="G505" t="s">
        <v>23</v>
      </c>
      <c r="H505">
        <v>32000</v>
      </c>
      <c r="I505">
        <v>31040</v>
      </c>
      <c r="J505">
        <v>31252</v>
      </c>
      <c r="K505">
        <v>5652</v>
      </c>
      <c r="L505">
        <v>535134698</v>
      </c>
      <c r="M505" t="s">
        <v>204</v>
      </c>
      <c r="N505" t="s">
        <v>29</v>
      </c>
      <c r="O505" t="s">
        <v>1600</v>
      </c>
      <c r="P505" t="s">
        <v>1601</v>
      </c>
      <c r="Q505">
        <v>212</v>
      </c>
      <c r="R505" t="s">
        <v>23</v>
      </c>
      <c r="S505">
        <v>0.97</v>
      </c>
      <c r="T505" t="s">
        <v>17</v>
      </c>
      <c r="U505" t="s">
        <v>1572</v>
      </c>
      <c r="V505" t="s">
        <v>1045</v>
      </c>
      <c r="W505">
        <v>25600</v>
      </c>
      <c r="X505">
        <f>Final[[#This Row],[Variable Kosten]]*Final[[#This Row],[Menge ]]</f>
        <v>25600</v>
      </c>
    </row>
    <row r="506" spans="1:24" x14ac:dyDescent="0.25">
      <c r="A506" t="s">
        <v>3485</v>
      </c>
      <c r="B506" s="56">
        <v>44615</v>
      </c>
      <c r="C506">
        <v>433</v>
      </c>
      <c r="D506" t="s">
        <v>3147</v>
      </c>
      <c r="E506">
        <v>1</v>
      </c>
      <c r="F506">
        <v>30000</v>
      </c>
      <c r="G506" t="s">
        <v>23</v>
      </c>
      <c r="H506">
        <v>30000</v>
      </c>
      <c r="I506">
        <v>29100</v>
      </c>
      <c r="J506">
        <v>29373</v>
      </c>
      <c r="K506">
        <v>5373</v>
      </c>
      <c r="L506">
        <v>374546425</v>
      </c>
      <c r="M506" t="s">
        <v>273</v>
      </c>
      <c r="N506" t="s">
        <v>31</v>
      </c>
      <c r="O506" t="s">
        <v>32</v>
      </c>
      <c r="P506" t="s">
        <v>33</v>
      </c>
      <c r="Q506">
        <v>273</v>
      </c>
      <c r="R506" t="s">
        <v>23</v>
      </c>
      <c r="S506">
        <v>0.97</v>
      </c>
      <c r="T506" t="s">
        <v>17</v>
      </c>
      <c r="U506" t="s">
        <v>724</v>
      </c>
      <c r="V506" t="s">
        <v>1045</v>
      </c>
      <c r="W506">
        <v>24000</v>
      </c>
      <c r="X506">
        <f>Final[[#This Row],[Variable Kosten]]*Final[[#This Row],[Menge ]]</f>
        <v>24000</v>
      </c>
    </row>
    <row r="507" spans="1:24" x14ac:dyDescent="0.25">
      <c r="A507" t="s">
        <v>1227</v>
      </c>
      <c r="B507" s="56">
        <v>44745</v>
      </c>
      <c r="C507">
        <v>433</v>
      </c>
      <c r="D507" t="s">
        <v>1587</v>
      </c>
      <c r="E507">
        <v>1</v>
      </c>
      <c r="F507">
        <v>27000</v>
      </c>
      <c r="G507" t="s">
        <v>23</v>
      </c>
      <c r="H507">
        <v>27000</v>
      </c>
      <c r="I507">
        <v>26190</v>
      </c>
      <c r="J507">
        <v>26463</v>
      </c>
      <c r="K507">
        <v>4863</v>
      </c>
      <c r="L507">
        <v>374546425</v>
      </c>
      <c r="M507" t="s">
        <v>273</v>
      </c>
      <c r="N507" t="s">
        <v>31</v>
      </c>
      <c r="O507" t="s">
        <v>32</v>
      </c>
      <c r="P507" t="s">
        <v>33</v>
      </c>
      <c r="Q507">
        <v>273</v>
      </c>
      <c r="R507" t="s">
        <v>23</v>
      </c>
      <c r="S507">
        <v>0.97</v>
      </c>
      <c r="T507" t="s">
        <v>17</v>
      </c>
      <c r="U507" t="s">
        <v>1573</v>
      </c>
      <c r="V507" t="s">
        <v>1045</v>
      </c>
      <c r="W507">
        <v>21600</v>
      </c>
      <c r="X507">
        <f>Final[[#This Row],[Variable Kosten]]*Final[[#This Row],[Menge ]]</f>
        <v>21600</v>
      </c>
    </row>
    <row r="508" spans="1:24" x14ac:dyDescent="0.25">
      <c r="A508" t="s">
        <v>3486</v>
      </c>
      <c r="B508" s="56">
        <v>44757</v>
      </c>
      <c r="C508">
        <v>434</v>
      </c>
      <c r="D508" t="s">
        <v>3149</v>
      </c>
      <c r="E508">
        <v>1</v>
      </c>
      <c r="F508">
        <v>288148</v>
      </c>
      <c r="G508" t="s">
        <v>37</v>
      </c>
      <c r="H508">
        <v>27823.181800625698</v>
      </c>
      <c r="I508">
        <v>27528.256073539065</v>
      </c>
      <c r="J508">
        <v>28058.256073539065</v>
      </c>
      <c r="K508">
        <v>5658.2560735390653</v>
      </c>
      <c r="L508">
        <v>747395262</v>
      </c>
      <c r="M508" t="s">
        <v>427</v>
      </c>
      <c r="N508" t="s">
        <v>35</v>
      </c>
      <c r="O508" t="s">
        <v>36</v>
      </c>
      <c r="P508" t="s">
        <v>26</v>
      </c>
      <c r="Q508">
        <v>530</v>
      </c>
      <c r="R508" t="s">
        <v>37</v>
      </c>
      <c r="S508">
        <v>0.98939999999999995</v>
      </c>
      <c r="T508" t="s">
        <v>17</v>
      </c>
      <c r="U508" t="s">
        <v>1046</v>
      </c>
      <c r="V508" t="s">
        <v>1045</v>
      </c>
      <c r="W508">
        <v>22400</v>
      </c>
      <c r="X508">
        <f>Final[[#This Row],[Variable Kosten]]*Final[[#This Row],[Menge ]]</f>
        <v>22400</v>
      </c>
    </row>
    <row r="509" spans="1:24" x14ac:dyDescent="0.25">
      <c r="A509" t="s">
        <v>3487</v>
      </c>
      <c r="B509" s="56">
        <v>44801</v>
      </c>
      <c r="C509">
        <v>435</v>
      </c>
      <c r="D509" t="s">
        <v>3151</v>
      </c>
      <c r="E509">
        <v>1</v>
      </c>
      <c r="F509">
        <v>165124.80000000002</v>
      </c>
      <c r="G509" t="s">
        <v>46</v>
      </c>
      <c r="H509">
        <v>34782.154442431653</v>
      </c>
      <c r="I509">
        <v>33738.689809158699</v>
      </c>
      <c r="J509">
        <v>33844.689809158699</v>
      </c>
      <c r="K509">
        <v>5044.6898091586991</v>
      </c>
      <c r="L509">
        <v>548709975</v>
      </c>
      <c r="M509" t="s">
        <v>324</v>
      </c>
      <c r="N509" t="s">
        <v>43</v>
      </c>
      <c r="O509" t="s">
        <v>44</v>
      </c>
      <c r="P509" t="s">
        <v>45</v>
      </c>
      <c r="Q509">
        <v>106</v>
      </c>
      <c r="R509" t="s">
        <v>46</v>
      </c>
      <c r="S509">
        <v>0.97</v>
      </c>
      <c r="T509" t="s">
        <v>17</v>
      </c>
      <c r="U509" t="s">
        <v>1047</v>
      </c>
      <c r="V509" t="s">
        <v>1048</v>
      </c>
      <c r="W509">
        <v>28800</v>
      </c>
      <c r="X509">
        <f>Final[[#This Row],[Variable Kosten]]*Final[[#This Row],[Menge ]]</f>
        <v>28800</v>
      </c>
    </row>
    <row r="510" spans="1:24" x14ac:dyDescent="0.25">
      <c r="A510" t="s">
        <v>3488</v>
      </c>
      <c r="B510" s="56">
        <v>44777</v>
      </c>
      <c r="C510">
        <v>436</v>
      </c>
      <c r="D510" t="s">
        <v>3153</v>
      </c>
      <c r="E510">
        <v>1</v>
      </c>
      <c r="F510">
        <v>133017.20000000001</v>
      </c>
      <c r="G510" t="s">
        <v>46</v>
      </c>
      <c r="H510">
        <v>28756.123397539832</v>
      </c>
      <c r="I510">
        <v>27893.439695613637</v>
      </c>
      <c r="J510">
        <v>27993.439695613637</v>
      </c>
      <c r="K510">
        <v>4793.439695613637</v>
      </c>
      <c r="L510">
        <v>838039031</v>
      </c>
      <c r="M510" t="s">
        <v>416</v>
      </c>
      <c r="N510" t="s">
        <v>43</v>
      </c>
      <c r="O510" t="s">
        <v>44</v>
      </c>
      <c r="P510" t="s">
        <v>45</v>
      </c>
      <c r="Q510">
        <v>100</v>
      </c>
      <c r="R510" t="s">
        <v>46</v>
      </c>
      <c r="S510">
        <v>0.97</v>
      </c>
      <c r="T510" t="s">
        <v>17</v>
      </c>
      <c r="U510" t="s">
        <v>1049</v>
      </c>
      <c r="V510" t="s">
        <v>1048</v>
      </c>
      <c r="W510">
        <v>23200</v>
      </c>
      <c r="X510">
        <f>Final[[#This Row],[Variable Kosten]]*Final[[#This Row],[Menge ]]</f>
        <v>23200</v>
      </c>
    </row>
    <row r="511" spans="1:24" x14ac:dyDescent="0.25">
      <c r="A511" t="s">
        <v>3489</v>
      </c>
      <c r="B511" s="56">
        <v>44850</v>
      </c>
      <c r="C511">
        <v>437</v>
      </c>
      <c r="D511" t="s">
        <v>3155</v>
      </c>
      <c r="E511">
        <v>1</v>
      </c>
      <c r="F511">
        <v>90992</v>
      </c>
      <c r="G511" t="s">
        <v>16</v>
      </c>
      <c r="H511">
        <v>86215.652833049084</v>
      </c>
      <c r="I511">
        <v>91992.101572863365</v>
      </c>
      <c r="J511">
        <v>93216.101572863365</v>
      </c>
      <c r="K511">
        <v>29216.101572863365</v>
      </c>
      <c r="L511">
        <v>600787279</v>
      </c>
      <c r="M511" t="s">
        <v>304</v>
      </c>
      <c r="N511" t="s">
        <v>13</v>
      </c>
      <c r="O511" t="s">
        <v>14</v>
      </c>
      <c r="P511" t="s">
        <v>15</v>
      </c>
      <c r="Q511">
        <v>1224</v>
      </c>
      <c r="R511" t="s">
        <v>16</v>
      </c>
      <c r="S511">
        <v>1.0669999999999999</v>
      </c>
      <c r="T511" t="s">
        <v>17</v>
      </c>
      <c r="U511" t="s">
        <v>1050</v>
      </c>
      <c r="V511" t="s">
        <v>1051</v>
      </c>
      <c r="W511">
        <v>64000</v>
      </c>
      <c r="X511">
        <f>Final[[#This Row],[Variable Kosten]]*Final[[#This Row],[Menge ]]</f>
        <v>64000</v>
      </c>
    </row>
    <row r="512" spans="1:24" x14ac:dyDescent="0.25">
      <c r="A512" t="s">
        <v>3490</v>
      </c>
      <c r="B512" s="56">
        <v>44626</v>
      </c>
      <c r="C512">
        <v>438</v>
      </c>
      <c r="D512" t="s">
        <v>3157</v>
      </c>
      <c r="E512">
        <v>1</v>
      </c>
      <c r="F512">
        <v>55732.6</v>
      </c>
      <c r="G512" t="s">
        <v>16</v>
      </c>
      <c r="H512">
        <v>51931.233693626542</v>
      </c>
      <c r="I512">
        <v>55410.62635109952</v>
      </c>
      <c r="J512">
        <v>56629.62635109952</v>
      </c>
      <c r="K512">
        <v>17429.62635109952</v>
      </c>
      <c r="L512">
        <v>198438602</v>
      </c>
      <c r="M512" t="s">
        <v>394</v>
      </c>
      <c r="N512" t="s">
        <v>13</v>
      </c>
      <c r="O512" t="s">
        <v>14</v>
      </c>
      <c r="P512" t="s">
        <v>15</v>
      </c>
      <c r="Q512">
        <v>1219</v>
      </c>
      <c r="R512" t="s">
        <v>16</v>
      </c>
      <c r="S512">
        <v>1.0669999999999999</v>
      </c>
      <c r="T512" t="s">
        <v>17</v>
      </c>
      <c r="U512" t="s">
        <v>1052</v>
      </c>
      <c r="V512" t="s">
        <v>1051</v>
      </c>
      <c r="W512">
        <v>39200</v>
      </c>
      <c r="X512">
        <f>Final[[#This Row],[Variable Kosten]]*Final[[#This Row],[Menge ]]</f>
        <v>39200</v>
      </c>
    </row>
    <row r="513" spans="1:24" x14ac:dyDescent="0.25">
      <c r="A513" t="s">
        <v>3491</v>
      </c>
      <c r="B513" s="56">
        <v>44678</v>
      </c>
      <c r="C513">
        <v>439</v>
      </c>
      <c r="D513" t="s">
        <v>3159</v>
      </c>
      <c r="E513">
        <v>1</v>
      </c>
      <c r="F513">
        <v>178885.2</v>
      </c>
      <c r="G513" t="s">
        <v>46</v>
      </c>
      <c r="H513">
        <v>39009.355169330745</v>
      </c>
      <c r="I513">
        <v>37839.074514250824</v>
      </c>
      <c r="J513">
        <v>37941.074514250824</v>
      </c>
      <c r="K513">
        <v>6741.074514250824</v>
      </c>
      <c r="L513">
        <v>228178164</v>
      </c>
      <c r="M513" t="s">
        <v>342</v>
      </c>
      <c r="N513" t="s">
        <v>43</v>
      </c>
      <c r="O513" t="s">
        <v>44</v>
      </c>
      <c r="P513" t="s">
        <v>45</v>
      </c>
      <c r="Q513">
        <v>102</v>
      </c>
      <c r="R513" t="s">
        <v>46</v>
      </c>
      <c r="S513">
        <v>0.97</v>
      </c>
      <c r="T513" t="s">
        <v>17</v>
      </c>
      <c r="U513" t="s">
        <v>1053</v>
      </c>
      <c r="V513" t="s">
        <v>1054</v>
      </c>
      <c r="W513">
        <v>31200</v>
      </c>
      <c r="X513">
        <f>Final[[#This Row],[Variable Kosten]]*Final[[#This Row],[Menge ]]</f>
        <v>31200</v>
      </c>
    </row>
    <row r="514" spans="1:24" x14ac:dyDescent="0.25">
      <c r="A514" t="s">
        <v>3492</v>
      </c>
      <c r="B514" s="56">
        <v>44787</v>
      </c>
      <c r="C514">
        <v>440</v>
      </c>
      <c r="D514" t="s">
        <v>3161</v>
      </c>
      <c r="E514">
        <v>1</v>
      </c>
      <c r="F514">
        <v>332538.59999999998</v>
      </c>
      <c r="G514" t="s">
        <v>60</v>
      </c>
      <c r="H514">
        <v>47449.253028551859</v>
      </c>
      <c r="I514">
        <v>50628.352981464828</v>
      </c>
      <c r="J514">
        <v>52816.352981464828</v>
      </c>
      <c r="K514">
        <v>16016.352981464828</v>
      </c>
      <c r="L514">
        <v>996400251</v>
      </c>
      <c r="M514" t="s">
        <v>242</v>
      </c>
      <c r="N514" t="s">
        <v>59</v>
      </c>
      <c r="O514" t="s">
        <v>1604</v>
      </c>
      <c r="P514" t="s">
        <v>1605</v>
      </c>
      <c r="Q514">
        <v>2188</v>
      </c>
      <c r="R514" t="s">
        <v>60</v>
      </c>
      <c r="S514">
        <v>1.0669999999999999</v>
      </c>
      <c r="T514" t="s">
        <v>17</v>
      </c>
      <c r="U514" t="s">
        <v>1055</v>
      </c>
      <c r="V514" t="s">
        <v>1054</v>
      </c>
      <c r="W514">
        <v>36800</v>
      </c>
      <c r="X514">
        <f>Final[[#This Row],[Variable Kosten]]*Final[[#This Row],[Menge ]]</f>
        <v>36800</v>
      </c>
    </row>
    <row r="515" spans="1:24" x14ac:dyDescent="0.25">
      <c r="A515" t="s">
        <v>3493</v>
      </c>
      <c r="B515" s="56">
        <v>44809</v>
      </c>
      <c r="C515">
        <v>441</v>
      </c>
      <c r="D515" t="s">
        <v>3163</v>
      </c>
      <c r="E515">
        <v>1</v>
      </c>
      <c r="F515">
        <v>20000</v>
      </c>
      <c r="G515" t="s">
        <v>23</v>
      </c>
      <c r="H515">
        <v>20000</v>
      </c>
      <c r="I515">
        <v>19400</v>
      </c>
      <c r="J515">
        <v>19507</v>
      </c>
      <c r="K515">
        <v>3507</v>
      </c>
      <c r="L515">
        <v>208819847</v>
      </c>
      <c r="M515" t="s">
        <v>287</v>
      </c>
      <c r="N515" t="s">
        <v>20</v>
      </c>
      <c r="O515" t="s">
        <v>21</v>
      </c>
      <c r="P515" t="s">
        <v>22</v>
      </c>
      <c r="Q515">
        <v>107</v>
      </c>
      <c r="R515" t="s">
        <v>23</v>
      </c>
      <c r="S515">
        <v>0.97</v>
      </c>
      <c r="T515" t="s">
        <v>17</v>
      </c>
      <c r="U515" t="s">
        <v>1056</v>
      </c>
      <c r="V515" t="s">
        <v>1057</v>
      </c>
      <c r="W515">
        <v>16000</v>
      </c>
      <c r="X515">
        <f>Final[[#This Row],[Variable Kosten]]*Final[[#This Row],[Menge ]]</f>
        <v>16000</v>
      </c>
    </row>
    <row r="516" spans="1:24" x14ac:dyDescent="0.25">
      <c r="A516" t="s">
        <v>1228</v>
      </c>
      <c r="B516" s="56">
        <v>44847</v>
      </c>
      <c r="C516">
        <v>441</v>
      </c>
      <c r="D516" t="s">
        <v>1588</v>
      </c>
      <c r="E516">
        <v>1</v>
      </c>
      <c r="F516">
        <v>33000</v>
      </c>
      <c r="G516" t="s">
        <v>23</v>
      </c>
      <c r="H516">
        <v>33000</v>
      </c>
      <c r="I516">
        <v>32010</v>
      </c>
      <c r="J516">
        <v>32117</v>
      </c>
      <c r="K516">
        <v>5717</v>
      </c>
      <c r="L516">
        <v>208819847</v>
      </c>
      <c r="M516" t="s">
        <v>287</v>
      </c>
      <c r="N516" t="s">
        <v>20</v>
      </c>
      <c r="O516" t="s">
        <v>21</v>
      </c>
      <c r="P516" t="s">
        <v>22</v>
      </c>
      <c r="Q516">
        <v>107</v>
      </c>
      <c r="R516" t="s">
        <v>23</v>
      </c>
      <c r="S516">
        <v>0.97</v>
      </c>
      <c r="T516" t="s">
        <v>17</v>
      </c>
      <c r="U516" t="s">
        <v>1574</v>
      </c>
      <c r="V516" t="s">
        <v>1048</v>
      </c>
      <c r="W516">
        <v>26400</v>
      </c>
      <c r="X516">
        <f>Final[[#This Row],[Variable Kosten]]*Final[[#This Row],[Menge ]]</f>
        <v>26400</v>
      </c>
    </row>
    <row r="517" spans="1:24" x14ac:dyDescent="0.25">
      <c r="A517" t="s">
        <v>3494</v>
      </c>
      <c r="B517" s="56">
        <v>44830</v>
      </c>
      <c r="C517">
        <v>442</v>
      </c>
      <c r="D517" t="s">
        <v>3163</v>
      </c>
      <c r="E517">
        <v>1</v>
      </c>
      <c r="F517">
        <v>22748</v>
      </c>
      <c r="G517" t="s">
        <v>16</v>
      </c>
      <c r="H517">
        <v>20595.744680851065</v>
      </c>
      <c r="I517">
        <v>21975.659574468085</v>
      </c>
      <c r="J517">
        <v>23270.659574468085</v>
      </c>
      <c r="K517">
        <v>7270.6595744680853</v>
      </c>
      <c r="L517">
        <v>808387473</v>
      </c>
      <c r="M517" t="s">
        <v>12</v>
      </c>
      <c r="N517" t="s">
        <v>13</v>
      </c>
      <c r="O517" t="s">
        <v>14</v>
      </c>
      <c r="P517" t="s">
        <v>15</v>
      </c>
      <c r="Q517">
        <v>1295</v>
      </c>
      <c r="R517" t="s">
        <v>16</v>
      </c>
      <c r="S517">
        <v>1.0669999999999999</v>
      </c>
      <c r="T517" t="s">
        <v>17</v>
      </c>
      <c r="U517" t="s">
        <v>1056</v>
      </c>
      <c r="V517" t="s">
        <v>1057</v>
      </c>
      <c r="W517">
        <v>16000</v>
      </c>
      <c r="X517">
        <f>Final[[#This Row],[Variable Kosten]]*Final[[#This Row],[Menge ]]</f>
        <v>16000</v>
      </c>
    </row>
    <row r="518" spans="1:24" x14ac:dyDescent="0.25">
      <c r="A518" t="s">
        <v>3495</v>
      </c>
      <c r="B518" s="56">
        <v>44893</v>
      </c>
      <c r="C518">
        <v>443</v>
      </c>
      <c r="D518" t="s">
        <v>3165</v>
      </c>
      <c r="E518">
        <v>1</v>
      </c>
      <c r="F518">
        <v>25000</v>
      </c>
      <c r="G518" t="s">
        <v>23</v>
      </c>
      <c r="H518">
        <v>25000</v>
      </c>
      <c r="I518">
        <v>24250</v>
      </c>
      <c r="J518">
        <v>24525</v>
      </c>
      <c r="K518">
        <v>4525</v>
      </c>
      <c r="L518">
        <v>609105066</v>
      </c>
      <c r="M518" t="s">
        <v>482</v>
      </c>
      <c r="N518" t="s">
        <v>31</v>
      </c>
      <c r="O518" t="s">
        <v>32</v>
      </c>
      <c r="P518" t="s">
        <v>33</v>
      </c>
      <c r="Q518">
        <v>275</v>
      </c>
      <c r="R518" t="s">
        <v>23</v>
      </c>
      <c r="S518">
        <v>0.97</v>
      </c>
      <c r="T518" t="s">
        <v>17</v>
      </c>
      <c r="U518" t="s">
        <v>1058</v>
      </c>
      <c r="V518" t="s">
        <v>1057</v>
      </c>
      <c r="W518">
        <v>20000</v>
      </c>
      <c r="X518">
        <f>Final[[#This Row],[Variable Kosten]]*Final[[#This Row],[Menge ]]</f>
        <v>20000</v>
      </c>
    </row>
    <row r="519" spans="1:24" x14ac:dyDescent="0.25">
      <c r="A519" t="s">
        <v>1229</v>
      </c>
      <c r="B519" s="56">
        <v>44808</v>
      </c>
      <c r="C519">
        <v>443</v>
      </c>
      <c r="D519" t="s">
        <v>1589</v>
      </c>
      <c r="E519">
        <v>1</v>
      </c>
      <c r="F519">
        <v>27000</v>
      </c>
      <c r="G519" t="s">
        <v>23</v>
      </c>
      <c r="H519">
        <v>27000</v>
      </c>
      <c r="I519">
        <v>26190</v>
      </c>
      <c r="J519">
        <v>26465</v>
      </c>
      <c r="K519">
        <v>4865</v>
      </c>
      <c r="L519">
        <v>609105066</v>
      </c>
      <c r="M519" t="s">
        <v>482</v>
      </c>
      <c r="N519" t="s">
        <v>31</v>
      </c>
      <c r="O519" t="s">
        <v>32</v>
      </c>
      <c r="P519" t="s">
        <v>33</v>
      </c>
      <c r="Q519">
        <v>275</v>
      </c>
      <c r="R519" t="s">
        <v>23</v>
      </c>
      <c r="S519">
        <v>0.97</v>
      </c>
      <c r="T519" t="s">
        <v>17</v>
      </c>
      <c r="U519" t="s">
        <v>1575</v>
      </c>
      <c r="V519" t="s">
        <v>1048</v>
      </c>
      <c r="W519">
        <v>21600</v>
      </c>
      <c r="X519">
        <f>Final[[#This Row],[Variable Kosten]]*Final[[#This Row],[Menge ]]</f>
        <v>21600</v>
      </c>
    </row>
    <row r="520" spans="1:24" x14ac:dyDescent="0.25">
      <c r="A520" t="s">
        <v>3496</v>
      </c>
      <c r="B520" s="56">
        <v>44808</v>
      </c>
      <c r="C520">
        <v>444</v>
      </c>
      <c r="D520" t="s">
        <v>3167</v>
      </c>
      <c r="E520">
        <v>1</v>
      </c>
      <c r="F520">
        <v>52000</v>
      </c>
      <c r="G520" t="s">
        <v>23</v>
      </c>
      <c r="H520">
        <v>52000</v>
      </c>
      <c r="I520">
        <v>50440</v>
      </c>
      <c r="J520">
        <v>50694</v>
      </c>
      <c r="K520">
        <v>9094</v>
      </c>
      <c r="L520">
        <v>528487181</v>
      </c>
      <c r="M520" t="s">
        <v>554</v>
      </c>
      <c r="N520" t="s">
        <v>31</v>
      </c>
      <c r="O520" t="s">
        <v>32</v>
      </c>
      <c r="P520" t="s">
        <v>33</v>
      </c>
      <c r="Q520">
        <v>254</v>
      </c>
      <c r="R520" t="s">
        <v>23</v>
      </c>
      <c r="S520">
        <v>0.97</v>
      </c>
      <c r="T520" t="s">
        <v>17</v>
      </c>
      <c r="U520" t="s">
        <v>1039</v>
      </c>
      <c r="V520" t="s">
        <v>1040</v>
      </c>
      <c r="W520">
        <v>41600</v>
      </c>
      <c r="X520">
        <f>Final[[#This Row],[Variable Kosten]]*Final[[#This Row],[Menge ]]</f>
        <v>41600</v>
      </c>
    </row>
    <row r="521" spans="1:24" x14ac:dyDescent="0.25">
      <c r="A521" t="s">
        <v>1230</v>
      </c>
      <c r="B521" s="56">
        <v>44673</v>
      </c>
      <c r="C521">
        <v>444</v>
      </c>
      <c r="D521" t="s">
        <v>1590</v>
      </c>
      <c r="E521">
        <v>1</v>
      </c>
      <c r="F521">
        <v>81000</v>
      </c>
      <c r="G521" t="s">
        <v>23</v>
      </c>
      <c r="H521">
        <v>81000</v>
      </c>
      <c r="I521">
        <v>78570</v>
      </c>
      <c r="J521">
        <v>78824</v>
      </c>
      <c r="K521">
        <v>14024</v>
      </c>
      <c r="L521">
        <v>528487181</v>
      </c>
      <c r="M521" t="s">
        <v>554</v>
      </c>
      <c r="N521" t="s">
        <v>31</v>
      </c>
      <c r="O521" t="s">
        <v>32</v>
      </c>
      <c r="P521" t="s">
        <v>33</v>
      </c>
      <c r="Q521">
        <v>254</v>
      </c>
      <c r="R521" t="s">
        <v>23</v>
      </c>
      <c r="S521">
        <v>0.97</v>
      </c>
      <c r="T521" t="s">
        <v>17</v>
      </c>
      <c r="U521" t="s">
        <v>1576</v>
      </c>
      <c r="V521" t="s">
        <v>1051</v>
      </c>
      <c r="W521">
        <v>64800</v>
      </c>
      <c r="X521">
        <f>Final[[#This Row],[Variable Kosten]]*Final[[#This Row],[Menge ]]</f>
        <v>64800</v>
      </c>
    </row>
    <row r="522" spans="1:24" x14ac:dyDescent="0.25">
      <c r="A522" t="s">
        <v>3497</v>
      </c>
      <c r="B522" s="56">
        <v>44808</v>
      </c>
      <c r="C522">
        <v>445</v>
      </c>
      <c r="D522" t="s">
        <v>3141</v>
      </c>
      <c r="E522">
        <v>1</v>
      </c>
      <c r="F522">
        <v>45496</v>
      </c>
      <c r="G522" t="s">
        <v>16</v>
      </c>
      <c r="H522">
        <v>41716.486337795708</v>
      </c>
      <c r="I522">
        <v>45888.13497157528</v>
      </c>
      <c r="J522">
        <v>47125.13497157528</v>
      </c>
      <c r="K522">
        <v>15125.13497157528</v>
      </c>
      <c r="L522">
        <v>915250224</v>
      </c>
      <c r="M522" t="s">
        <v>673</v>
      </c>
      <c r="N522" t="s">
        <v>13</v>
      </c>
      <c r="O522" t="s">
        <v>14</v>
      </c>
      <c r="P522" t="s">
        <v>15</v>
      </c>
      <c r="Q522">
        <v>1237</v>
      </c>
      <c r="R522" t="s">
        <v>16</v>
      </c>
      <c r="S522">
        <v>1.1000000000000001</v>
      </c>
      <c r="T522" t="s">
        <v>637</v>
      </c>
      <c r="U522" t="s">
        <v>1041</v>
      </c>
      <c r="V522" t="s">
        <v>1040</v>
      </c>
      <c r="W522">
        <v>32000</v>
      </c>
      <c r="X522">
        <f>Final[[#This Row],[Variable Kosten]]*Final[[#This Row],[Menge ]]</f>
        <v>32000</v>
      </c>
    </row>
    <row r="523" spans="1:24" x14ac:dyDescent="0.25">
      <c r="A523" t="s">
        <v>3498</v>
      </c>
      <c r="B523" s="56">
        <v>44612</v>
      </c>
      <c r="C523">
        <v>446</v>
      </c>
      <c r="D523" t="s">
        <v>3143</v>
      </c>
      <c r="E523">
        <v>1</v>
      </c>
      <c r="F523">
        <v>65000</v>
      </c>
      <c r="G523" t="s">
        <v>23</v>
      </c>
      <c r="H523">
        <v>65000</v>
      </c>
      <c r="I523">
        <v>63050</v>
      </c>
      <c r="J523">
        <v>63153</v>
      </c>
      <c r="K523">
        <v>11153</v>
      </c>
      <c r="L523">
        <v>264116521</v>
      </c>
      <c r="M523" t="s">
        <v>395</v>
      </c>
      <c r="N523" t="s">
        <v>20</v>
      </c>
      <c r="O523" t="s">
        <v>21</v>
      </c>
      <c r="P523" t="s">
        <v>22</v>
      </c>
      <c r="Q523">
        <v>103</v>
      </c>
      <c r="R523" t="s">
        <v>23</v>
      </c>
      <c r="S523">
        <v>0.97</v>
      </c>
      <c r="T523" t="s">
        <v>17</v>
      </c>
      <c r="U523" t="s">
        <v>1042</v>
      </c>
      <c r="V523" t="s">
        <v>1043</v>
      </c>
      <c r="W523">
        <v>52000</v>
      </c>
      <c r="X523">
        <f>Final[[#This Row],[Variable Kosten]]*Final[[#This Row],[Menge ]]</f>
        <v>52000</v>
      </c>
    </row>
    <row r="524" spans="1:24" x14ac:dyDescent="0.25">
      <c r="A524" t="s">
        <v>1231</v>
      </c>
      <c r="B524" s="56">
        <v>44798</v>
      </c>
      <c r="C524">
        <v>446</v>
      </c>
      <c r="D524" t="s">
        <v>1591</v>
      </c>
      <c r="E524">
        <v>1</v>
      </c>
      <c r="F524">
        <v>50000</v>
      </c>
      <c r="G524" t="s">
        <v>23</v>
      </c>
      <c r="H524">
        <v>50000</v>
      </c>
      <c r="I524">
        <v>48500</v>
      </c>
      <c r="J524">
        <v>48603</v>
      </c>
      <c r="K524">
        <v>8603</v>
      </c>
      <c r="L524">
        <v>264116521</v>
      </c>
      <c r="M524" t="s">
        <v>395</v>
      </c>
      <c r="N524" t="s">
        <v>20</v>
      </c>
      <c r="O524" t="s">
        <v>21</v>
      </c>
      <c r="P524" t="s">
        <v>22</v>
      </c>
      <c r="Q524">
        <v>103</v>
      </c>
      <c r="R524" t="s">
        <v>23</v>
      </c>
      <c r="S524">
        <v>0.97</v>
      </c>
      <c r="T524" t="s">
        <v>17</v>
      </c>
      <c r="U524" t="s">
        <v>1577</v>
      </c>
      <c r="V524" t="s">
        <v>1051</v>
      </c>
      <c r="W524">
        <v>40000</v>
      </c>
      <c r="X524">
        <f>Final[[#This Row],[Variable Kosten]]*Final[[#This Row],[Menge ]]</f>
        <v>40000</v>
      </c>
    </row>
    <row r="525" spans="1:24" x14ac:dyDescent="0.25">
      <c r="A525" t="s">
        <v>3499</v>
      </c>
      <c r="B525" s="56">
        <v>44578</v>
      </c>
      <c r="C525">
        <v>447</v>
      </c>
      <c r="D525" t="s">
        <v>3145</v>
      </c>
      <c r="E525">
        <v>1</v>
      </c>
      <c r="F525">
        <v>311902.40000000002</v>
      </c>
      <c r="G525" t="s">
        <v>46</v>
      </c>
      <c r="H525">
        <v>65820.246059045734</v>
      </c>
      <c r="I525">
        <v>63845.638677274357</v>
      </c>
      <c r="J525">
        <v>63954.638677274357</v>
      </c>
      <c r="K525">
        <v>9554.6386772743572</v>
      </c>
      <c r="L525">
        <v>913826384</v>
      </c>
      <c r="M525" t="s">
        <v>227</v>
      </c>
      <c r="N525" t="s">
        <v>43</v>
      </c>
      <c r="O525" t="s">
        <v>44</v>
      </c>
      <c r="P525" t="s">
        <v>45</v>
      </c>
      <c r="Q525">
        <v>109</v>
      </c>
      <c r="R525" t="s">
        <v>46</v>
      </c>
      <c r="S525">
        <v>0.97</v>
      </c>
      <c r="T525" t="s">
        <v>17</v>
      </c>
      <c r="U525" t="s">
        <v>1044</v>
      </c>
      <c r="V525" t="s">
        <v>1043</v>
      </c>
      <c r="W525">
        <v>54400</v>
      </c>
      <c r="X525">
        <f>Final[[#This Row],[Variable Kosten]]*Final[[#This Row],[Menge ]]</f>
        <v>54400</v>
      </c>
    </row>
    <row r="526" spans="1:24" x14ac:dyDescent="0.25">
      <c r="A526" t="s">
        <v>3500</v>
      </c>
      <c r="B526" s="56">
        <v>44759</v>
      </c>
      <c r="C526">
        <v>448</v>
      </c>
      <c r="D526" t="s">
        <v>3147</v>
      </c>
      <c r="E526">
        <v>1</v>
      </c>
      <c r="F526">
        <v>30000</v>
      </c>
      <c r="G526" t="s">
        <v>23</v>
      </c>
      <c r="H526">
        <v>30000</v>
      </c>
      <c r="I526">
        <v>29100</v>
      </c>
      <c r="J526">
        <v>29305</v>
      </c>
      <c r="K526">
        <v>5305</v>
      </c>
      <c r="L526">
        <v>940066558</v>
      </c>
      <c r="M526" t="s">
        <v>320</v>
      </c>
      <c r="N526" t="s">
        <v>39</v>
      </c>
      <c r="O526" t="s">
        <v>1598</v>
      </c>
      <c r="P526" t="s">
        <v>1599</v>
      </c>
      <c r="Q526">
        <v>205</v>
      </c>
      <c r="R526" t="s">
        <v>23</v>
      </c>
      <c r="S526">
        <v>0.97</v>
      </c>
      <c r="T526" t="s">
        <v>17</v>
      </c>
      <c r="U526" t="s">
        <v>724</v>
      </c>
      <c r="V526" t="s">
        <v>1045</v>
      </c>
      <c r="W526">
        <v>24000</v>
      </c>
      <c r="X526">
        <f>Final[[#This Row],[Variable Kosten]]*Final[[#This Row],[Menge ]]</f>
        <v>24000</v>
      </c>
    </row>
    <row r="527" spans="1:24" x14ac:dyDescent="0.25">
      <c r="A527" t="s">
        <v>1232</v>
      </c>
      <c r="B527" s="56">
        <v>44812</v>
      </c>
      <c r="C527">
        <v>448</v>
      </c>
      <c r="D527" t="s">
        <v>1592</v>
      </c>
      <c r="E527">
        <v>1</v>
      </c>
      <c r="F527">
        <v>37000</v>
      </c>
      <c r="G527" t="s">
        <v>23</v>
      </c>
      <c r="H527">
        <v>37000</v>
      </c>
      <c r="I527">
        <v>35890</v>
      </c>
      <c r="J527">
        <v>36095</v>
      </c>
      <c r="K527">
        <v>6495</v>
      </c>
      <c r="L527">
        <v>940066558</v>
      </c>
      <c r="M527" t="s">
        <v>320</v>
      </c>
      <c r="N527" t="s">
        <v>39</v>
      </c>
      <c r="O527" t="s">
        <v>1598</v>
      </c>
      <c r="P527" t="s">
        <v>1599</v>
      </c>
      <c r="Q527">
        <v>205</v>
      </c>
      <c r="R527" t="s">
        <v>23</v>
      </c>
      <c r="S527">
        <v>0.97</v>
      </c>
      <c r="T527" t="s">
        <v>17</v>
      </c>
      <c r="U527" t="s">
        <v>1578</v>
      </c>
      <c r="V527" t="s">
        <v>1054</v>
      </c>
      <c r="W527">
        <v>29600</v>
      </c>
      <c r="X527">
        <f>Final[[#This Row],[Variable Kosten]]*Final[[#This Row],[Menge ]]</f>
        <v>29600</v>
      </c>
    </row>
    <row r="528" spans="1:24" x14ac:dyDescent="0.25">
      <c r="A528" t="s">
        <v>3501</v>
      </c>
      <c r="B528" s="56">
        <v>44736</v>
      </c>
      <c r="C528">
        <v>449</v>
      </c>
      <c r="D528" t="s">
        <v>3149</v>
      </c>
      <c r="E528">
        <v>1</v>
      </c>
      <c r="F528">
        <v>128430.40000000001</v>
      </c>
      <c r="G528" t="s">
        <v>46</v>
      </c>
      <c r="H528">
        <v>26632.050431320506</v>
      </c>
      <c r="I528">
        <v>25833.08891838089</v>
      </c>
      <c r="J528">
        <v>25933.08891838089</v>
      </c>
      <c r="K528">
        <v>3533.0889183808904</v>
      </c>
      <c r="L528">
        <v>181400844</v>
      </c>
      <c r="M528" t="s">
        <v>191</v>
      </c>
      <c r="N528" t="s">
        <v>43</v>
      </c>
      <c r="O528" t="s">
        <v>44</v>
      </c>
      <c r="P528" t="s">
        <v>45</v>
      </c>
      <c r="Q528">
        <v>100</v>
      </c>
      <c r="R528" t="s">
        <v>46</v>
      </c>
      <c r="S528">
        <v>0.97</v>
      </c>
      <c r="T528" t="s">
        <v>17</v>
      </c>
      <c r="U528" t="s">
        <v>1046</v>
      </c>
      <c r="V528" t="s">
        <v>1045</v>
      </c>
      <c r="W528">
        <v>22400</v>
      </c>
      <c r="X528">
        <f>Final[[#This Row],[Variable Kosten]]*Final[[#This Row],[Menge ]]</f>
        <v>22400</v>
      </c>
    </row>
    <row r="529" spans="1:24" x14ac:dyDescent="0.25">
      <c r="A529" t="s">
        <v>3502</v>
      </c>
      <c r="B529" s="56">
        <v>44825</v>
      </c>
      <c r="C529">
        <v>450</v>
      </c>
      <c r="D529" t="s">
        <v>3151</v>
      </c>
      <c r="E529">
        <v>1</v>
      </c>
      <c r="F529">
        <v>36000</v>
      </c>
      <c r="G529" t="s">
        <v>23</v>
      </c>
      <c r="H529">
        <v>36000</v>
      </c>
      <c r="I529">
        <v>34920</v>
      </c>
      <c r="J529">
        <v>35029</v>
      </c>
      <c r="K529">
        <v>6229</v>
      </c>
      <c r="L529">
        <v>358971916</v>
      </c>
      <c r="M529" t="s">
        <v>451</v>
      </c>
      <c r="N529" t="s">
        <v>20</v>
      </c>
      <c r="O529" t="s">
        <v>21</v>
      </c>
      <c r="P529" t="s">
        <v>22</v>
      </c>
      <c r="Q529">
        <v>109</v>
      </c>
      <c r="R529" t="s">
        <v>23</v>
      </c>
      <c r="S529">
        <v>0.97</v>
      </c>
      <c r="T529" t="s">
        <v>17</v>
      </c>
      <c r="U529" t="s">
        <v>1047</v>
      </c>
      <c r="V529" t="s">
        <v>1048</v>
      </c>
      <c r="W529">
        <v>28800</v>
      </c>
      <c r="X529">
        <f>Final[[#This Row],[Variable Kosten]]*Final[[#This Row],[Menge ]]</f>
        <v>28800</v>
      </c>
    </row>
    <row r="530" spans="1:24" x14ac:dyDescent="0.25">
      <c r="A530" t="s">
        <v>1233</v>
      </c>
      <c r="B530" s="56">
        <v>44585</v>
      </c>
      <c r="C530">
        <v>450</v>
      </c>
      <c r="D530" t="s">
        <v>1593</v>
      </c>
      <c r="E530">
        <v>1</v>
      </c>
      <c r="F530">
        <v>42000</v>
      </c>
      <c r="G530" t="s">
        <v>23</v>
      </c>
      <c r="H530">
        <v>42000</v>
      </c>
      <c r="I530">
        <v>40740</v>
      </c>
      <c r="J530">
        <v>40849</v>
      </c>
      <c r="K530">
        <v>7249</v>
      </c>
      <c r="L530">
        <v>358971916</v>
      </c>
      <c r="M530" t="s">
        <v>451</v>
      </c>
      <c r="N530" t="s">
        <v>20</v>
      </c>
      <c r="O530" t="s">
        <v>21</v>
      </c>
      <c r="P530" t="s">
        <v>22</v>
      </c>
      <c r="Q530">
        <v>109</v>
      </c>
      <c r="R530" t="s">
        <v>23</v>
      </c>
      <c r="S530">
        <v>0.97</v>
      </c>
      <c r="T530" t="s">
        <v>17</v>
      </c>
      <c r="U530" t="s">
        <v>1579</v>
      </c>
      <c r="V530" t="s">
        <v>1054</v>
      </c>
      <c r="W530">
        <v>33600</v>
      </c>
      <c r="X530">
        <f>Final[[#This Row],[Variable Kosten]]*Final[[#This Row],[Menge ]]</f>
        <v>33600</v>
      </c>
    </row>
    <row r="531" spans="1:24" x14ac:dyDescent="0.25">
      <c r="A531" t="s">
        <v>3503</v>
      </c>
      <c r="B531" s="56">
        <v>44654</v>
      </c>
      <c r="C531">
        <v>451</v>
      </c>
      <c r="D531" t="s">
        <v>3153</v>
      </c>
      <c r="E531">
        <v>1</v>
      </c>
      <c r="F531">
        <v>29000</v>
      </c>
      <c r="G531" t="s">
        <v>23</v>
      </c>
      <c r="H531">
        <v>29000</v>
      </c>
      <c r="I531">
        <v>28130</v>
      </c>
      <c r="J531">
        <v>28240</v>
      </c>
      <c r="K531">
        <v>5040</v>
      </c>
      <c r="L531">
        <v>724232794</v>
      </c>
      <c r="M531" t="s">
        <v>359</v>
      </c>
      <c r="N531" t="s">
        <v>20</v>
      </c>
      <c r="O531" t="s">
        <v>21</v>
      </c>
      <c r="P531" t="s">
        <v>22</v>
      </c>
      <c r="Q531">
        <v>110</v>
      </c>
      <c r="R531" t="s">
        <v>23</v>
      </c>
      <c r="S531">
        <v>0.97</v>
      </c>
      <c r="T531" t="s">
        <v>17</v>
      </c>
      <c r="U531" t="s">
        <v>1049</v>
      </c>
      <c r="V531" t="s">
        <v>1048</v>
      </c>
      <c r="W531">
        <v>23200</v>
      </c>
      <c r="X531">
        <f>Final[[#This Row],[Variable Kosten]]*Final[[#This Row],[Menge ]]</f>
        <v>23200</v>
      </c>
    </row>
    <row r="532" spans="1:24" x14ac:dyDescent="0.25">
      <c r="A532" t="s">
        <v>1234</v>
      </c>
      <c r="B532" s="56">
        <v>44671</v>
      </c>
      <c r="C532">
        <v>451</v>
      </c>
      <c r="D532" t="s">
        <v>1594</v>
      </c>
      <c r="E532">
        <v>2</v>
      </c>
      <c r="F532">
        <v>42000</v>
      </c>
      <c r="G532" t="s">
        <v>23</v>
      </c>
      <c r="H532">
        <v>42000</v>
      </c>
      <c r="I532">
        <v>40740</v>
      </c>
      <c r="J532">
        <v>40960</v>
      </c>
      <c r="K532">
        <v>7360</v>
      </c>
      <c r="L532">
        <v>724232794</v>
      </c>
      <c r="M532" t="s">
        <v>359</v>
      </c>
      <c r="N532" t="s">
        <v>20</v>
      </c>
      <c r="O532" t="s">
        <v>21</v>
      </c>
      <c r="P532" t="s">
        <v>22</v>
      </c>
      <c r="Q532">
        <v>110</v>
      </c>
      <c r="R532" t="s">
        <v>23</v>
      </c>
      <c r="S532">
        <v>0.97</v>
      </c>
      <c r="T532" t="s">
        <v>17</v>
      </c>
      <c r="U532" t="s">
        <v>1580</v>
      </c>
      <c r="V532" t="s">
        <v>1057</v>
      </c>
      <c r="W532">
        <v>16800</v>
      </c>
      <c r="X532">
        <f>Final[[#This Row],[Variable Kosten]]*Final[[#This Row],[Menge ]]</f>
        <v>33600</v>
      </c>
    </row>
    <row r="533" spans="1:24" x14ac:dyDescent="0.25">
      <c r="A533" t="s">
        <v>3504</v>
      </c>
      <c r="B533" s="56">
        <v>44628</v>
      </c>
      <c r="C533">
        <v>452</v>
      </c>
      <c r="D533" t="s">
        <v>3155</v>
      </c>
      <c r="E533">
        <v>1</v>
      </c>
      <c r="F533">
        <v>366944</v>
      </c>
      <c r="G533" t="s">
        <v>46</v>
      </c>
      <c r="H533">
        <v>78773.775278004381</v>
      </c>
      <c r="I533">
        <v>76410.562019664241</v>
      </c>
      <c r="J533">
        <v>76511.562019664241</v>
      </c>
      <c r="K533">
        <v>12511.562019664241</v>
      </c>
      <c r="L533">
        <v>797599943</v>
      </c>
      <c r="M533" t="s">
        <v>173</v>
      </c>
      <c r="N533" t="s">
        <v>43</v>
      </c>
      <c r="O533" t="s">
        <v>44</v>
      </c>
      <c r="P533" t="s">
        <v>45</v>
      </c>
      <c r="Q533">
        <v>101</v>
      </c>
      <c r="R533" t="s">
        <v>46</v>
      </c>
      <c r="S533">
        <v>0.97</v>
      </c>
      <c r="T533" t="s">
        <v>17</v>
      </c>
      <c r="U533" t="s">
        <v>1050</v>
      </c>
      <c r="V533" t="s">
        <v>1051</v>
      </c>
      <c r="W533">
        <v>64000</v>
      </c>
      <c r="X533">
        <f>Final[[#This Row],[Variable Kosten]]*Final[[#This Row],[Menge ]]</f>
        <v>64000</v>
      </c>
    </row>
    <row r="534" spans="1:24" x14ac:dyDescent="0.25">
      <c r="A534" t="s">
        <v>3505</v>
      </c>
      <c r="B534" s="56">
        <v>44746</v>
      </c>
      <c r="C534">
        <v>453</v>
      </c>
      <c r="D534" t="s">
        <v>3157</v>
      </c>
      <c r="E534">
        <v>1</v>
      </c>
      <c r="F534">
        <v>49000</v>
      </c>
      <c r="G534" t="s">
        <v>23</v>
      </c>
      <c r="H534">
        <v>49000</v>
      </c>
      <c r="I534">
        <v>47530</v>
      </c>
      <c r="J534">
        <v>47632</v>
      </c>
      <c r="K534">
        <v>8432</v>
      </c>
      <c r="L534">
        <v>926180565</v>
      </c>
      <c r="M534" t="s">
        <v>145</v>
      </c>
      <c r="N534" t="s">
        <v>20</v>
      </c>
      <c r="O534" t="s">
        <v>21</v>
      </c>
      <c r="P534" t="s">
        <v>22</v>
      </c>
      <c r="Q534">
        <v>102</v>
      </c>
      <c r="R534" t="s">
        <v>23</v>
      </c>
      <c r="S534">
        <v>0.97</v>
      </c>
      <c r="T534" t="s">
        <v>17</v>
      </c>
      <c r="U534" t="s">
        <v>1052</v>
      </c>
      <c r="V534" t="s">
        <v>1051</v>
      </c>
      <c r="W534">
        <v>39200</v>
      </c>
      <c r="X534">
        <f>Final[[#This Row],[Variable Kosten]]*Final[[#This Row],[Menge ]]</f>
        <v>39200</v>
      </c>
    </row>
    <row r="535" spans="1:24" x14ac:dyDescent="0.25">
      <c r="A535" t="s">
        <v>1235</v>
      </c>
      <c r="B535" s="56">
        <v>44662</v>
      </c>
      <c r="C535">
        <v>453</v>
      </c>
      <c r="D535" t="s">
        <v>1595</v>
      </c>
      <c r="E535">
        <v>1</v>
      </c>
      <c r="F535">
        <v>27000</v>
      </c>
      <c r="G535" t="s">
        <v>23</v>
      </c>
      <c r="H535">
        <v>27000</v>
      </c>
      <c r="I535">
        <v>26190</v>
      </c>
      <c r="J535">
        <v>26292</v>
      </c>
      <c r="K535">
        <v>4692</v>
      </c>
      <c r="L535">
        <v>926180565</v>
      </c>
      <c r="M535" t="s">
        <v>145</v>
      </c>
      <c r="N535" t="s">
        <v>20</v>
      </c>
      <c r="O535" t="s">
        <v>21</v>
      </c>
      <c r="P535" t="s">
        <v>22</v>
      </c>
      <c r="Q535">
        <v>102</v>
      </c>
      <c r="R535" t="s">
        <v>23</v>
      </c>
      <c r="S535">
        <v>0.97</v>
      </c>
      <c r="T535" t="s">
        <v>17</v>
      </c>
      <c r="U535" t="s">
        <v>1581</v>
      </c>
      <c r="V535" t="s">
        <v>1057</v>
      </c>
      <c r="W535">
        <v>21600</v>
      </c>
      <c r="X535">
        <f>Final[[#This Row],[Variable Kosten]]*Final[[#This Row],[Menge ]]</f>
        <v>21600</v>
      </c>
    </row>
    <row r="536" spans="1:24" x14ac:dyDescent="0.25">
      <c r="A536" t="s">
        <v>3506</v>
      </c>
      <c r="B536" s="56">
        <v>44759</v>
      </c>
      <c r="C536">
        <v>454</v>
      </c>
      <c r="D536" t="s">
        <v>3159</v>
      </c>
      <c r="E536">
        <v>1</v>
      </c>
      <c r="F536">
        <v>39000</v>
      </c>
      <c r="G536" t="s">
        <v>23</v>
      </c>
      <c r="H536">
        <v>39000</v>
      </c>
      <c r="I536">
        <v>37830</v>
      </c>
      <c r="J536">
        <v>38043</v>
      </c>
      <c r="K536">
        <v>6843</v>
      </c>
      <c r="L536">
        <v>978265344</v>
      </c>
      <c r="M536" t="s">
        <v>250</v>
      </c>
      <c r="N536" t="s">
        <v>39</v>
      </c>
      <c r="O536" t="s">
        <v>1598</v>
      </c>
      <c r="P536" t="s">
        <v>1599</v>
      </c>
      <c r="Q536">
        <v>213</v>
      </c>
      <c r="R536" t="s">
        <v>23</v>
      </c>
      <c r="S536">
        <v>0.97</v>
      </c>
      <c r="T536" t="s">
        <v>17</v>
      </c>
      <c r="U536" t="s">
        <v>1053</v>
      </c>
      <c r="V536" t="s">
        <v>1054</v>
      </c>
      <c r="W536">
        <v>31200</v>
      </c>
      <c r="X536">
        <f>Final[[#This Row],[Variable Kosten]]*Final[[#This Row],[Menge ]]</f>
        <v>31200</v>
      </c>
    </row>
    <row r="537" spans="1:24" x14ac:dyDescent="0.25">
      <c r="A537" t="s">
        <v>1236</v>
      </c>
      <c r="B537" s="56">
        <v>44775</v>
      </c>
      <c r="C537">
        <v>454</v>
      </c>
      <c r="D537" t="s">
        <v>1582</v>
      </c>
      <c r="E537">
        <v>1</v>
      </c>
      <c r="F537">
        <v>49000</v>
      </c>
      <c r="G537" t="s">
        <v>23</v>
      </c>
      <c r="H537">
        <v>49000</v>
      </c>
      <c r="I537">
        <v>47530</v>
      </c>
      <c r="J537">
        <v>47743</v>
      </c>
      <c r="K537">
        <v>8543</v>
      </c>
      <c r="L537">
        <v>978265344</v>
      </c>
      <c r="M537" t="s">
        <v>250</v>
      </c>
      <c r="N537" t="s">
        <v>39</v>
      </c>
      <c r="O537" t="s">
        <v>1598</v>
      </c>
      <c r="P537" t="s">
        <v>1599</v>
      </c>
      <c r="Q537">
        <v>213</v>
      </c>
      <c r="R537" t="s">
        <v>23</v>
      </c>
      <c r="S537">
        <v>0.97</v>
      </c>
      <c r="T537" t="s">
        <v>17</v>
      </c>
      <c r="U537" t="s">
        <v>1568</v>
      </c>
      <c r="V537" t="s">
        <v>1040</v>
      </c>
      <c r="W537">
        <v>39200</v>
      </c>
      <c r="X537">
        <f>Final[[#This Row],[Variable Kosten]]*Final[[#This Row],[Menge ]]</f>
        <v>39200</v>
      </c>
    </row>
    <row r="538" spans="1:24" x14ac:dyDescent="0.25">
      <c r="A538" t="s">
        <v>3507</v>
      </c>
      <c r="B538" s="56">
        <v>44809</v>
      </c>
      <c r="C538">
        <v>455</v>
      </c>
      <c r="D538" t="s">
        <v>3161</v>
      </c>
      <c r="E538">
        <v>1</v>
      </c>
      <c r="F538">
        <v>332538.59999999998</v>
      </c>
      <c r="G538" t="s">
        <v>60</v>
      </c>
      <c r="H538">
        <v>47204.082501738892</v>
      </c>
      <c r="I538">
        <v>50366.756029355398</v>
      </c>
      <c r="J538">
        <v>52400.756029355398</v>
      </c>
      <c r="K538">
        <v>15600.756029355398</v>
      </c>
      <c r="L538">
        <v>882546753</v>
      </c>
      <c r="M538" t="s">
        <v>339</v>
      </c>
      <c r="N538" t="s">
        <v>59</v>
      </c>
      <c r="O538" t="s">
        <v>1604</v>
      </c>
      <c r="P538" t="s">
        <v>1605</v>
      </c>
      <c r="Q538">
        <v>2034</v>
      </c>
      <c r="R538" t="s">
        <v>60</v>
      </c>
      <c r="S538">
        <v>1.0669999999999999</v>
      </c>
      <c r="T538" t="s">
        <v>17</v>
      </c>
      <c r="U538" t="s">
        <v>1055</v>
      </c>
      <c r="V538" t="s">
        <v>1054</v>
      </c>
      <c r="W538">
        <v>36800</v>
      </c>
      <c r="X538">
        <f>Final[[#This Row],[Variable Kosten]]*Final[[#This Row],[Menge ]]</f>
        <v>36800</v>
      </c>
    </row>
    <row r="539" spans="1:24" x14ac:dyDescent="0.25">
      <c r="A539" t="s">
        <v>3508</v>
      </c>
      <c r="B539" s="56">
        <v>44892</v>
      </c>
      <c r="C539">
        <v>456</v>
      </c>
      <c r="D539" t="s">
        <v>3163</v>
      </c>
      <c r="E539">
        <v>1</v>
      </c>
      <c r="F539">
        <v>20000</v>
      </c>
      <c r="G539" t="s">
        <v>23</v>
      </c>
      <c r="H539">
        <v>20000</v>
      </c>
      <c r="I539">
        <v>19400</v>
      </c>
      <c r="J539">
        <v>19506</v>
      </c>
      <c r="K539">
        <v>3506</v>
      </c>
      <c r="L539">
        <v>312459481</v>
      </c>
      <c r="M539" t="s">
        <v>208</v>
      </c>
      <c r="N539" t="s">
        <v>20</v>
      </c>
      <c r="O539" t="s">
        <v>21</v>
      </c>
      <c r="P539" t="s">
        <v>22</v>
      </c>
      <c r="Q539">
        <v>106</v>
      </c>
      <c r="R539" t="s">
        <v>23</v>
      </c>
      <c r="S539">
        <v>0.97</v>
      </c>
      <c r="T539" t="s">
        <v>17</v>
      </c>
      <c r="U539" t="s">
        <v>1056</v>
      </c>
      <c r="V539" t="s">
        <v>1057</v>
      </c>
      <c r="W539">
        <v>16000</v>
      </c>
      <c r="X539">
        <f>Final[[#This Row],[Variable Kosten]]*Final[[#This Row],[Menge ]]</f>
        <v>16000</v>
      </c>
    </row>
    <row r="540" spans="1:24" x14ac:dyDescent="0.25">
      <c r="A540" t="s">
        <v>1237</v>
      </c>
      <c r="B540" s="56">
        <v>44794</v>
      </c>
      <c r="C540">
        <v>456</v>
      </c>
      <c r="D540" t="s">
        <v>1583</v>
      </c>
      <c r="E540">
        <v>1</v>
      </c>
      <c r="F540">
        <v>46000</v>
      </c>
      <c r="G540" t="s">
        <v>23</v>
      </c>
      <c r="H540">
        <v>46000</v>
      </c>
      <c r="I540">
        <v>44620</v>
      </c>
      <c r="J540">
        <v>44726</v>
      </c>
      <c r="K540">
        <v>7926</v>
      </c>
      <c r="L540">
        <v>312459481</v>
      </c>
      <c r="M540" t="s">
        <v>208</v>
      </c>
      <c r="N540" t="s">
        <v>20</v>
      </c>
      <c r="O540" t="s">
        <v>21</v>
      </c>
      <c r="P540" t="s">
        <v>22</v>
      </c>
      <c r="Q540">
        <v>106</v>
      </c>
      <c r="R540" t="s">
        <v>23</v>
      </c>
      <c r="S540">
        <v>0.97</v>
      </c>
      <c r="T540" t="s">
        <v>17</v>
      </c>
      <c r="U540" t="s">
        <v>1569</v>
      </c>
      <c r="V540" t="s">
        <v>1040</v>
      </c>
      <c r="W540">
        <v>36800</v>
      </c>
      <c r="X540">
        <f>Final[[#This Row],[Variable Kosten]]*Final[[#This Row],[Menge ]]</f>
        <v>36800</v>
      </c>
    </row>
    <row r="541" spans="1:24" x14ac:dyDescent="0.25">
      <c r="A541" t="s">
        <v>3509</v>
      </c>
      <c r="B541" s="56">
        <v>44876</v>
      </c>
      <c r="C541">
        <v>457</v>
      </c>
      <c r="D541" t="s">
        <v>3163</v>
      </c>
      <c r="E541">
        <v>1</v>
      </c>
      <c r="F541">
        <v>20000</v>
      </c>
      <c r="G541" t="s">
        <v>23</v>
      </c>
      <c r="H541">
        <v>20000</v>
      </c>
      <c r="I541">
        <v>19400</v>
      </c>
      <c r="J541">
        <v>19603</v>
      </c>
      <c r="K541">
        <v>3603</v>
      </c>
      <c r="L541">
        <v>947530870</v>
      </c>
      <c r="M541" t="s">
        <v>439</v>
      </c>
      <c r="N541" t="s">
        <v>39</v>
      </c>
      <c r="O541" t="s">
        <v>1598</v>
      </c>
      <c r="P541" t="s">
        <v>1599</v>
      </c>
      <c r="Q541">
        <v>203</v>
      </c>
      <c r="R541" t="s">
        <v>23</v>
      </c>
      <c r="S541">
        <v>0.97</v>
      </c>
      <c r="T541" t="s">
        <v>17</v>
      </c>
      <c r="U541" t="s">
        <v>1056</v>
      </c>
      <c r="V541" t="s">
        <v>1057</v>
      </c>
      <c r="W541">
        <v>16000</v>
      </c>
      <c r="X541">
        <f>Final[[#This Row],[Variable Kosten]]*Final[[#This Row],[Menge ]]</f>
        <v>16000</v>
      </c>
    </row>
    <row r="542" spans="1:24" x14ac:dyDescent="0.25">
      <c r="A542" t="s">
        <v>1238</v>
      </c>
      <c r="B542" s="56">
        <v>44617</v>
      </c>
      <c r="C542">
        <v>457</v>
      </c>
      <c r="D542" t="s">
        <v>1584</v>
      </c>
      <c r="E542">
        <v>1</v>
      </c>
      <c r="F542">
        <v>61000</v>
      </c>
      <c r="G542" t="s">
        <v>23</v>
      </c>
      <c r="H542">
        <v>61000</v>
      </c>
      <c r="I542">
        <v>59170</v>
      </c>
      <c r="J542">
        <v>59373</v>
      </c>
      <c r="K542">
        <v>10573</v>
      </c>
      <c r="L542">
        <v>947530870</v>
      </c>
      <c r="M542" t="s">
        <v>439</v>
      </c>
      <c r="N542" t="s">
        <v>39</v>
      </c>
      <c r="O542" t="s">
        <v>1598</v>
      </c>
      <c r="P542" t="s">
        <v>1599</v>
      </c>
      <c r="Q542">
        <v>203</v>
      </c>
      <c r="R542" t="s">
        <v>23</v>
      </c>
      <c r="S542">
        <v>0.97</v>
      </c>
      <c r="T542" t="s">
        <v>17</v>
      </c>
      <c r="U542" t="s">
        <v>1570</v>
      </c>
      <c r="V542" t="s">
        <v>1043</v>
      </c>
      <c r="W542">
        <v>48800</v>
      </c>
      <c r="X542">
        <f>Final[[#This Row],[Variable Kosten]]*Final[[#This Row],[Menge ]]</f>
        <v>48800</v>
      </c>
    </row>
    <row r="543" spans="1:24" x14ac:dyDescent="0.25">
      <c r="A543" t="s">
        <v>3510</v>
      </c>
      <c r="B543" s="56">
        <v>44649</v>
      </c>
      <c r="C543">
        <v>458</v>
      </c>
      <c r="D543" t="s">
        <v>3165</v>
      </c>
      <c r="E543">
        <v>1</v>
      </c>
      <c r="F543">
        <v>25000</v>
      </c>
      <c r="G543" t="s">
        <v>23</v>
      </c>
      <c r="H543">
        <v>25000</v>
      </c>
      <c r="I543">
        <v>24250</v>
      </c>
      <c r="J543">
        <v>24501</v>
      </c>
      <c r="K543">
        <v>4501</v>
      </c>
      <c r="L543">
        <v>760341311</v>
      </c>
      <c r="M543" t="s">
        <v>300</v>
      </c>
      <c r="N543" t="s">
        <v>31</v>
      </c>
      <c r="O543" t="s">
        <v>32</v>
      </c>
      <c r="P543" t="s">
        <v>33</v>
      </c>
      <c r="Q543">
        <v>251</v>
      </c>
      <c r="R543" t="s">
        <v>23</v>
      </c>
      <c r="S543">
        <v>0.97</v>
      </c>
      <c r="T543" t="s">
        <v>17</v>
      </c>
      <c r="U543" t="s">
        <v>1058</v>
      </c>
      <c r="V543" t="s">
        <v>1057</v>
      </c>
      <c r="W543">
        <v>20000</v>
      </c>
      <c r="X543">
        <f>Final[[#This Row],[Variable Kosten]]*Final[[#This Row],[Menge ]]</f>
        <v>20000</v>
      </c>
    </row>
    <row r="544" spans="1:24" x14ac:dyDescent="0.25">
      <c r="A544" t="s">
        <v>1239</v>
      </c>
      <c r="B544" s="56">
        <v>44614</v>
      </c>
      <c r="C544">
        <v>458</v>
      </c>
      <c r="D544" t="s">
        <v>1585</v>
      </c>
      <c r="E544">
        <v>1</v>
      </c>
      <c r="F544">
        <v>79000</v>
      </c>
      <c r="G544" t="s">
        <v>23</v>
      </c>
      <c r="H544">
        <v>79000</v>
      </c>
      <c r="I544">
        <v>76630</v>
      </c>
      <c r="J544">
        <v>76881</v>
      </c>
      <c r="K544">
        <v>13681</v>
      </c>
      <c r="L544">
        <v>760341311</v>
      </c>
      <c r="M544" t="s">
        <v>300</v>
      </c>
      <c r="N544" t="s">
        <v>31</v>
      </c>
      <c r="O544" t="s">
        <v>32</v>
      </c>
      <c r="P544" t="s">
        <v>33</v>
      </c>
      <c r="Q544">
        <v>251</v>
      </c>
      <c r="R544" t="s">
        <v>23</v>
      </c>
      <c r="S544">
        <v>0.97</v>
      </c>
      <c r="T544" t="s">
        <v>17</v>
      </c>
      <c r="U544" t="s">
        <v>1571</v>
      </c>
      <c r="V544" t="s">
        <v>1043</v>
      </c>
      <c r="W544">
        <v>63200</v>
      </c>
      <c r="X544">
        <f>Final[[#This Row],[Variable Kosten]]*Final[[#This Row],[Menge ]]</f>
        <v>63200</v>
      </c>
    </row>
    <row r="545" spans="1:24" x14ac:dyDescent="0.25">
      <c r="A545" t="s">
        <v>3511</v>
      </c>
      <c r="B545" s="56">
        <v>44617</v>
      </c>
      <c r="C545">
        <v>459</v>
      </c>
      <c r="D545" t="s">
        <v>3167</v>
      </c>
      <c r="E545">
        <v>1</v>
      </c>
      <c r="F545">
        <v>52000</v>
      </c>
      <c r="G545" t="s">
        <v>23</v>
      </c>
      <c r="H545">
        <v>52000</v>
      </c>
      <c r="I545">
        <v>52000</v>
      </c>
      <c r="J545">
        <v>52220</v>
      </c>
      <c r="K545">
        <v>10620</v>
      </c>
      <c r="L545">
        <v>844588090</v>
      </c>
      <c r="M545" t="s">
        <v>653</v>
      </c>
      <c r="N545" t="s">
        <v>39</v>
      </c>
      <c r="O545" t="s">
        <v>1598</v>
      </c>
      <c r="P545" t="s">
        <v>1599</v>
      </c>
      <c r="Q545">
        <v>220</v>
      </c>
      <c r="R545" t="s">
        <v>23</v>
      </c>
      <c r="S545">
        <v>1</v>
      </c>
      <c r="T545" t="s">
        <v>637</v>
      </c>
      <c r="U545" t="s">
        <v>1039</v>
      </c>
      <c r="V545" t="s">
        <v>1040</v>
      </c>
      <c r="W545">
        <v>41600</v>
      </c>
      <c r="X545">
        <f>Final[[#This Row],[Variable Kosten]]*Final[[#This Row],[Menge ]]</f>
        <v>41600</v>
      </c>
    </row>
    <row r="546" spans="1:24" x14ac:dyDescent="0.25">
      <c r="A546" t="s">
        <v>1240</v>
      </c>
      <c r="B546" s="56">
        <v>44682</v>
      </c>
      <c r="C546">
        <v>459</v>
      </c>
      <c r="D546" t="s">
        <v>1586</v>
      </c>
      <c r="E546">
        <v>1</v>
      </c>
      <c r="F546">
        <v>32000</v>
      </c>
      <c r="G546" t="s">
        <v>23</v>
      </c>
      <c r="H546">
        <v>32000</v>
      </c>
      <c r="I546">
        <v>32000</v>
      </c>
      <c r="J546">
        <v>32220</v>
      </c>
      <c r="K546">
        <v>6620</v>
      </c>
      <c r="L546">
        <v>844588090</v>
      </c>
      <c r="M546" t="s">
        <v>653</v>
      </c>
      <c r="N546" t="s">
        <v>39</v>
      </c>
      <c r="O546" t="s">
        <v>1598</v>
      </c>
      <c r="P546" t="s">
        <v>1599</v>
      </c>
      <c r="Q546">
        <v>220</v>
      </c>
      <c r="R546" t="s">
        <v>23</v>
      </c>
      <c r="S546">
        <v>1</v>
      </c>
      <c r="T546" t="s">
        <v>637</v>
      </c>
      <c r="U546" t="s">
        <v>1572</v>
      </c>
      <c r="V546" t="s">
        <v>1045</v>
      </c>
      <c r="W546">
        <v>25600</v>
      </c>
      <c r="X546">
        <f>Final[[#This Row],[Variable Kosten]]*Final[[#This Row],[Menge ]]</f>
        <v>25600</v>
      </c>
    </row>
    <row r="547" spans="1:24" x14ac:dyDescent="0.25">
      <c r="A547" t="s">
        <v>3512</v>
      </c>
      <c r="B547" s="56">
        <v>44817</v>
      </c>
      <c r="C547">
        <v>460</v>
      </c>
      <c r="D547" t="s">
        <v>3141</v>
      </c>
      <c r="E547">
        <v>1</v>
      </c>
      <c r="F547">
        <v>183472</v>
      </c>
      <c r="G547" t="s">
        <v>46</v>
      </c>
      <c r="H547">
        <v>38561.550263771831</v>
      </c>
      <c r="I547">
        <v>37404.703755858674</v>
      </c>
      <c r="J547">
        <v>37514.703755858674</v>
      </c>
      <c r="K547">
        <v>5514.7037558586744</v>
      </c>
      <c r="L547">
        <v>179281171</v>
      </c>
      <c r="M547" t="s">
        <v>369</v>
      </c>
      <c r="N547" t="s">
        <v>43</v>
      </c>
      <c r="O547" t="s">
        <v>44</v>
      </c>
      <c r="P547" t="s">
        <v>45</v>
      </c>
      <c r="Q547">
        <v>110</v>
      </c>
      <c r="R547" t="s">
        <v>46</v>
      </c>
      <c r="S547">
        <v>0.97</v>
      </c>
      <c r="T547" t="s">
        <v>17</v>
      </c>
      <c r="U547" t="s">
        <v>1041</v>
      </c>
      <c r="V547" t="s">
        <v>1040</v>
      </c>
      <c r="W547">
        <v>32000</v>
      </c>
      <c r="X547">
        <f>Final[[#This Row],[Variable Kosten]]*Final[[#This Row],[Menge ]]</f>
        <v>32000</v>
      </c>
    </row>
    <row r="548" spans="1:24" x14ac:dyDescent="0.25">
      <c r="A548" t="s">
        <v>3513</v>
      </c>
      <c r="B548" s="56">
        <v>44643</v>
      </c>
      <c r="C548">
        <v>461</v>
      </c>
      <c r="D548" t="s">
        <v>3143</v>
      </c>
      <c r="E548">
        <v>1</v>
      </c>
      <c r="F548">
        <v>668915</v>
      </c>
      <c r="G548" t="s">
        <v>37</v>
      </c>
      <c r="H548">
        <v>64916.102986132006</v>
      </c>
      <c r="I548">
        <v>64227.992294479001</v>
      </c>
      <c r="J548">
        <v>64752.992294479001</v>
      </c>
      <c r="K548">
        <v>12752.992294479001</v>
      </c>
      <c r="L548">
        <v>851251906</v>
      </c>
      <c r="M548" t="s">
        <v>281</v>
      </c>
      <c r="N548" t="s">
        <v>35</v>
      </c>
      <c r="O548" t="s">
        <v>36</v>
      </c>
      <c r="P548" t="s">
        <v>26</v>
      </c>
      <c r="Q548">
        <v>525</v>
      </c>
      <c r="R548" t="s">
        <v>37</v>
      </c>
      <c r="S548">
        <v>0.98939999999999995</v>
      </c>
      <c r="T548" t="s">
        <v>17</v>
      </c>
      <c r="U548" t="s">
        <v>1042</v>
      </c>
      <c r="V548" t="s">
        <v>1043</v>
      </c>
      <c r="W548">
        <v>52000</v>
      </c>
      <c r="X548">
        <f>Final[[#This Row],[Variable Kosten]]*Final[[#This Row],[Menge ]]</f>
        <v>52000</v>
      </c>
    </row>
    <row r="549" spans="1:24" x14ac:dyDescent="0.25">
      <c r="A549" t="s">
        <v>3514</v>
      </c>
      <c r="B549" s="56">
        <v>44610</v>
      </c>
      <c r="C549">
        <v>462</v>
      </c>
      <c r="D549" t="s">
        <v>3145</v>
      </c>
      <c r="E549">
        <v>1</v>
      </c>
      <c r="F549">
        <v>311902.40000000002</v>
      </c>
      <c r="G549" t="s">
        <v>46</v>
      </c>
      <c r="H549">
        <v>65447.342468052972</v>
      </c>
      <c r="I549">
        <v>63483.922194011378</v>
      </c>
      <c r="J549">
        <v>63589.922194011378</v>
      </c>
      <c r="K549">
        <v>9189.9221940113785</v>
      </c>
      <c r="L549">
        <v>406294252</v>
      </c>
      <c r="M549" t="s">
        <v>425</v>
      </c>
      <c r="N549" t="s">
        <v>43</v>
      </c>
      <c r="O549" t="s">
        <v>44</v>
      </c>
      <c r="P549" t="s">
        <v>45</v>
      </c>
      <c r="Q549">
        <v>106</v>
      </c>
      <c r="R549" t="s">
        <v>46</v>
      </c>
      <c r="S549">
        <v>0.97</v>
      </c>
      <c r="T549" t="s">
        <v>17</v>
      </c>
      <c r="U549" t="s">
        <v>1044</v>
      </c>
      <c r="V549" t="s">
        <v>1043</v>
      </c>
      <c r="W549">
        <v>54400</v>
      </c>
      <c r="X549">
        <f>Final[[#This Row],[Variable Kosten]]*Final[[#This Row],[Menge ]]</f>
        <v>54400</v>
      </c>
    </row>
    <row r="550" spans="1:24" x14ac:dyDescent="0.25">
      <c r="A550" t="s">
        <v>3515</v>
      </c>
      <c r="B550" s="56">
        <v>44885</v>
      </c>
      <c r="C550">
        <v>463</v>
      </c>
      <c r="D550" t="s">
        <v>3147</v>
      </c>
      <c r="E550">
        <v>1</v>
      </c>
      <c r="F550">
        <v>30000</v>
      </c>
      <c r="G550" t="s">
        <v>23</v>
      </c>
      <c r="H550">
        <v>30000</v>
      </c>
      <c r="I550">
        <v>29100</v>
      </c>
      <c r="J550">
        <v>29308</v>
      </c>
      <c r="K550">
        <v>5308</v>
      </c>
      <c r="L550">
        <v>105980961</v>
      </c>
      <c r="M550" t="s">
        <v>619</v>
      </c>
      <c r="N550" t="s">
        <v>39</v>
      </c>
      <c r="O550" t="s">
        <v>1598</v>
      </c>
      <c r="P550" t="s">
        <v>1599</v>
      </c>
      <c r="Q550">
        <v>208</v>
      </c>
      <c r="R550" t="s">
        <v>23</v>
      </c>
      <c r="S550">
        <v>0.97</v>
      </c>
      <c r="T550" t="s">
        <v>17</v>
      </c>
      <c r="U550" t="s">
        <v>724</v>
      </c>
      <c r="V550" t="s">
        <v>1045</v>
      </c>
      <c r="W550">
        <v>24000</v>
      </c>
      <c r="X550">
        <f>Final[[#This Row],[Variable Kosten]]*Final[[#This Row],[Menge ]]</f>
        <v>24000</v>
      </c>
    </row>
    <row r="551" spans="1:24" x14ac:dyDescent="0.25">
      <c r="A551" t="s">
        <v>1241</v>
      </c>
      <c r="B551" s="56">
        <v>44669</v>
      </c>
      <c r="C551">
        <v>463</v>
      </c>
      <c r="D551" t="s">
        <v>1587</v>
      </c>
      <c r="E551">
        <v>1</v>
      </c>
      <c r="F551">
        <v>27000</v>
      </c>
      <c r="G551" t="s">
        <v>23</v>
      </c>
      <c r="H551">
        <v>27000</v>
      </c>
      <c r="I551">
        <v>26190</v>
      </c>
      <c r="J551">
        <v>26398</v>
      </c>
      <c r="K551">
        <v>4798</v>
      </c>
      <c r="L551">
        <v>105980961</v>
      </c>
      <c r="M551" t="s">
        <v>619</v>
      </c>
      <c r="N551" t="s">
        <v>39</v>
      </c>
      <c r="O551" t="s">
        <v>1598</v>
      </c>
      <c r="P551" t="s">
        <v>1599</v>
      </c>
      <c r="Q551">
        <v>208</v>
      </c>
      <c r="R551" t="s">
        <v>23</v>
      </c>
      <c r="S551">
        <v>0.97</v>
      </c>
      <c r="T551" t="s">
        <v>17</v>
      </c>
      <c r="U551" t="s">
        <v>1573</v>
      </c>
      <c r="V551" t="s">
        <v>1045</v>
      </c>
      <c r="W551">
        <v>21600</v>
      </c>
      <c r="X551">
        <f>Final[[#This Row],[Variable Kosten]]*Final[[#This Row],[Menge ]]</f>
        <v>21600</v>
      </c>
    </row>
    <row r="552" spans="1:24" x14ac:dyDescent="0.25">
      <c r="A552" t="s">
        <v>3516</v>
      </c>
      <c r="B552" s="56">
        <v>44698</v>
      </c>
      <c r="C552">
        <v>464</v>
      </c>
      <c r="D552" t="s">
        <v>3159</v>
      </c>
      <c r="E552">
        <v>1</v>
      </c>
      <c r="F552">
        <v>39000</v>
      </c>
      <c r="G552" t="s">
        <v>23</v>
      </c>
      <c r="H552">
        <v>39000</v>
      </c>
      <c r="I552">
        <v>39000</v>
      </c>
      <c r="J552">
        <v>39211</v>
      </c>
      <c r="K552">
        <v>8011</v>
      </c>
      <c r="L552">
        <v>942261623</v>
      </c>
      <c r="M552" t="s">
        <v>748</v>
      </c>
      <c r="N552" t="s">
        <v>29</v>
      </c>
      <c r="O552" t="s">
        <v>1600</v>
      </c>
      <c r="P552" t="s">
        <v>1601</v>
      </c>
      <c r="Q552">
        <v>211</v>
      </c>
      <c r="R552" t="s">
        <v>23</v>
      </c>
      <c r="S552">
        <v>1</v>
      </c>
      <c r="T552" t="s">
        <v>637</v>
      </c>
      <c r="U552" t="s">
        <v>1053</v>
      </c>
      <c r="V552" t="s">
        <v>1054</v>
      </c>
      <c r="W552">
        <v>31200</v>
      </c>
      <c r="X552">
        <f>Final[[#This Row],[Variable Kosten]]*Final[[#This Row],[Menge ]]</f>
        <v>31200</v>
      </c>
    </row>
    <row r="553" spans="1:24" x14ac:dyDescent="0.25">
      <c r="A553" t="s">
        <v>1246</v>
      </c>
      <c r="B553" s="56">
        <v>44900</v>
      </c>
      <c r="C553">
        <v>464</v>
      </c>
      <c r="D553" t="s">
        <v>1592</v>
      </c>
      <c r="E553">
        <v>1</v>
      </c>
      <c r="F553">
        <v>37000</v>
      </c>
      <c r="G553" t="s">
        <v>23</v>
      </c>
      <c r="H553">
        <v>37000</v>
      </c>
      <c r="I553">
        <v>37000</v>
      </c>
      <c r="J553">
        <v>37211</v>
      </c>
      <c r="K553">
        <v>7611</v>
      </c>
      <c r="L553">
        <v>942261623</v>
      </c>
      <c r="M553" t="s">
        <v>748</v>
      </c>
      <c r="N553" t="s">
        <v>29</v>
      </c>
      <c r="O553" t="s">
        <v>1600</v>
      </c>
      <c r="P553" t="s">
        <v>1601</v>
      </c>
      <c r="Q553">
        <v>211</v>
      </c>
      <c r="R553" t="s">
        <v>23</v>
      </c>
      <c r="S553">
        <v>1</v>
      </c>
      <c r="T553" t="s">
        <v>637</v>
      </c>
      <c r="U553" t="s">
        <v>1578</v>
      </c>
      <c r="V553" t="s">
        <v>1054</v>
      </c>
      <c r="W553">
        <v>29600</v>
      </c>
      <c r="X553">
        <f>Final[[#This Row],[Variable Kosten]]*Final[[#This Row],[Menge ]]</f>
        <v>29600</v>
      </c>
    </row>
    <row r="554" spans="1:24" x14ac:dyDescent="0.25">
      <c r="A554" t="s">
        <v>3517</v>
      </c>
      <c r="B554" s="56">
        <v>44658</v>
      </c>
      <c r="C554">
        <v>465</v>
      </c>
      <c r="D554" t="s">
        <v>3149</v>
      </c>
      <c r="E554">
        <v>1</v>
      </c>
      <c r="F554">
        <v>28000</v>
      </c>
      <c r="G554" t="s">
        <v>23</v>
      </c>
      <c r="H554">
        <v>28000</v>
      </c>
      <c r="I554">
        <v>28000</v>
      </c>
      <c r="J554">
        <v>28104</v>
      </c>
      <c r="K554">
        <v>5704</v>
      </c>
      <c r="L554">
        <v>497987403</v>
      </c>
      <c r="M554" t="s">
        <v>806</v>
      </c>
      <c r="N554" t="s">
        <v>20</v>
      </c>
      <c r="O554" t="s">
        <v>21</v>
      </c>
      <c r="P554" t="s">
        <v>22</v>
      </c>
      <c r="Q554">
        <v>104</v>
      </c>
      <c r="R554" t="s">
        <v>23</v>
      </c>
      <c r="S554">
        <v>1</v>
      </c>
      <c r="T554" t="s">
        <v>637</v>
      </c>
      <c r="U554" t="s">
        <v>1046</v>
      </c>
      <c r="V554" t="s">
        <v>1045</v>
      </c>
      <c r="W554">
        <v>22400</v>
      </c>
      <c r="X554">
        <f>Final[[#This Row],[Variable Kosten]]*Final[[#This Row],[Menge ]]</f>
        <v>22400</v>
      </c>
    </row>
    <row r="555" spans="1:24" x14ac:dyDescent="0.25">
      <c r="A555" t="s">
        <v>1242</v>
      </c>
      <c r="B555" s="56">
        <v>44756</v>
      </c>
      <c r="C555">
        <v>465</v>
      </c>
      <c r="D555" t="s">
        <v>1588</v>
      </c>
      <c r="E555">
        <v>1</v>
      </c>
      <c r="F555">
        <v>33000</v>
      </c>
      <c r="G555" t="s">
        <v>23</v>
      </c>
      <c r="H555">
        <v>33000</v>
      </c>
      <c r="I555">
        <v>33000</v>
      </c>
      <c r="J555">
        <v>33104</v>
      </c>
      <c r="K555">
        <v>6704</v>
      </c>
      <c r="L555">
        <v>497987403</v>
      </c>
      <c r="M555" t="s">
        <v>806</v>
      </c>
      <c r="N555" t="s">
        <v>20</v>
      </c>
      <c r="O555" t="s">
        <v>21</v>
      </c>
      <c r="P555" t="s">
        <v>22</v>
      </c>
      <c r="Q555">
        <v>104</v>
      </c>
      <c r="R555" t="s">
        <v>23</v>
      </c>
      <c r="S555">
        <v>1</v>
      </c>
      <c r="T555" t="s">
        <v>637</v>
      </c>
      <c r="U555" t="s">
        <v>1574</v>
      </c>
      <c r="V555" t="s">
        <v>1048</v>
      </c>
      <c r="W555">
        <v>26400</v>
      </c>
      <c r="X555">
        <f>Final[[#This Row],[Variable Kosten]]*Final[[#This Row],[Menge ]]</f>
        <v>26400</v>
      </c>
    </row>
    <row r="556" spans="1:24" x14ac:dyDescent="0.25">
      <c r="A556" t="s">
        <v>3518</v>
      </c>
      <c r="B556" s="56">
        <v>44584</v>
      </c>
      <c r="C556">
        <v>466</v>
      </c>
      <c r="D556" t="s">
        <v>3151</v>
      </c>
      <c r="E556">
        <v>1</v>
      </c>
      <c r="F556">
        <v>36000</v>
      </c>
      <c r="G556" t="s">
        <v>23</v>
      </c>
      <c r="H556">
        <v>36000</v>
      </c>
      <c r="I556">
        <v>36000</v>
      </c>
      <c r="J556">
        <v>36251</v>
      </c>
      <c r="K556">
        <v>7451</v>
      </c>
      <c r="L556">
        <v>490025731</v>
      </c>
      <c r="M556" t="s">
        <v>774</v>
      </c>
      <c r="N556" t="s">
        <v>31</v>
      </c>
      <c r="O556" t="s">
        <v>32</v>
      </c>
      <c r="P556" t="s">
        <v>33</v>
      </c>
      <c r="Q556">
        <v>251</v>
      </c>
      <c r="R556" t="s">
        <v>23</v>
      </c>
      <c r="S556">
        <v>1</v>
      </c>
      <c r="T556" t="s">
        <v>637</v>
      </c>
      <c r="U556" t="s">
        <v>1047</v>
      </c>
      <c r="V556" t="s">
        <v>1048</v>
      </c>
      <c r="W556">
        <v>28800</v>
      </c>
      <c r="X556">
        <f>Final[[#This Row],[Variable Kosten]]*Final[[#This Row],[Menge ]]</f>
        <v>28800</v>
      </c>
    </row>
    <row r="557" spans="1:24" x14ac:dyDescent="0.25">
      <c r="A557" t="s">
        <v>1243</v>
      </c>
      <c r="B557" s="56">
        <v>44588</v>
      </c>
      <c r="C557">
        <v>466</v>
      </c>
      <c r="D557" t="s">
        <v>1589</v>
      </c>
      <c r="E557">
        <v>1</v>
      </c>
      <c r="F557">
        <v>27000</v>
      </c>
      <c r="G557" t="s">
        <v>23</v>
      </c>
      <c r="H557">
        <v>27000</v>
      </c>
      <c r="I557">
        <v>27000</v>
      </c>
      <c r="J557">
        <v>27251</v>
      </c>
      <c r="K557">
        <v>5651</v>
      </c>
      <c r="L557">
        <v>490025731</v>
      </c>
      <c r="M557" t="s">
        <v>774</v>
      </c>
      <c r="N557" t="s">
        <v>31</v>
      </c>
      <c r="O557" t="s">
        <v>32</v>
      </c>
      <c r="P557" t="s">
        <v>33</v>
      </c>
      <c r="Q557">
        <v>251</v>
      </c>
      <c r="R557" t="s">
        <v>23</v>
      </c>
      <c r="S557">
        <v>1</v>
      </c>
      <c r="T557" t="s">
        <v>637</v>
      </c>
      <c r="U557" t="s">
        <v>1575</v>
      </c>
      <c r="V557" t="s">
        <v>1048</v>
      </c>
      <c r="W557">
        <v>21600</v>
      </c>
      <c r="X557">
        <f>Final[[#This Row],[Variable Kosten]]*Final[[#This Row],[Menge ]]</f>
        <v>21600</v>
      </c>
    </row>
    <row r="558" spans="1:24" x14ac:dyDescent="0.25">
      <c r="A558" t="s">
        <v>3519</v>
      </c>
      <c r="B558" s="56">
        <v>44736</v>
      </c>
      <c r="C558">
        <v>467</v>
      </c>
      <c r="D558" t="s">
        <v>3153</v>
      </c>
      <c r="E558">
        <v>1</v>
      </c>
      <c r="F558">
        <v>29000</v>
      </c>
      <c r="G558" t="s">
        <v>23</v>
      </c>
      <c r="H558">
        <v>29000</v>
      </c>
      <c r="I558">
        <v>29000</v>
      </c>
      <c r="J558">
        <v>29214</v>
      </c>
      <c r="K558">
        <v>6014</v>
      </c>
      <c r="L558">
        <v>280541355</v>
      </c>
      <c r="M558" t="s">
        <v>829</v>
      </c>
      <c r="N558" t="s">
        <v>29</v>
      </c>
      <c r="O558" t="s">
        <v>1600</v>
      </c>
      <c r="P558" t="s">
        <v>1601</v>
      </c>
      <c r="Q558">
        <v>214</v>
      </c>
      <c r="R558" t="s">
        <v>23</v>
      </c>
      <c r="S558">
        <v>1</v>
      </c>
      <c r="T558" t="s">
        <v>637</v>
      </c>
      <c r="U558" t="s">
        <v>1049</v>
      </c>
      <c r="V558" t="s">
        <v>1048</v>
      </c>
      <c r="W558">
        <v>23200</v>
      </c>
      <c r="X558">
        <f>Final[[#This Row],[Variable Kosten]]*Final[[#This Row],[Menge ]]</f>
        <v>23200</v>
      </c>
    </row>
    <row r="559" spans="1:24" x14ac:dyDescent="0.25">
      <c r="A559" t="s">
        <v>1244</v>
      </c>
      <c r="B559" s="56">
        <v>44893</v>
      </c>
      <c r="C559">
        <v>467</v>
      </c>
      <c r="D559" t="s">
        <v>1590</v>
      </c>
      <c r="E559">
        <v>1</v>
      </c>
      <c r="F559">
        <v>81000</v>
      </c>
      <c r="G559" t="s">
        <v>23</v>
      </c>
      <c r="H559">
        <v>81000</v>
      </c>
      <c r="I559">
        <v>81000</v>
      </c>
      <c r="J559">
        <v>81214</v>
      </c>
      <c r="K559">
        <v>16414</v>
      </c>
      <c r="L559">
        <v>280541355</v>
      </c>
      <c r="M559" t="s">
        <v>829</v>
      </c>
      <c r="N559" t="s">
        <v>29</v>
      </c>
      <c r="O559" t="s">
        <v>1600</v>
      </c>
      <c r="P559" t="s">
        <v>1601</v>
      </c>
      <c r="Q559">
        <v>214</v>
      </c>
      <c r="R559" t="s">
        <v>23</v>
      </c>
      <c r="S559">
        <v>1</v>
      </c>
      <c r="T559" t="s">
        <v>637</v>
      </c>
      <c r="U559" t="s">
        <v>1576</v>
      </c>
      <c r="V559" t="s">
        <v>1051</v>
      </c>
      <c r="W559">
        <v>64800</v>
      </c>
      <c r="X559">
        <f>Final[[#This Row],[Variable Kosten]]*Final[[#This Row],[Menge ]]</f>
        <v>64800</v>
      </c>
    </row>
    <row r="560" spans="1:24" x14ac:dyDescent="0.25">
      <c r="A560" t="s">
        <v>3520</v>
      </c>
      <c r="B560" s="56">
        <v>44735</v>
      </c>
      <c r="C560">
        <v>468</v>
      </c>
      <c r="D560" t="s">
        <v>3155</v>
      </c>
      <c r="E560">
        <v>1</v>
      </c>
      <c r="F560">
        <v>80000</v>
      </c>
      <c r="G560" t="s">
        <v>23</v>
      </c>
      <c r="H560">
        <v>80000</v>
      </c>
      <c r="I560">
        <v>81600</v>
      </c>
      <c r="J560">
        <v>82116</v>
      </c>
      <c r="K560">
        <v>18116</v>
      </c>
      <c r="L560">
        <v>651264091</v>
      </c>
      <c r="M560" t="s">
        <v>818</v>
      </c>
      <c r="N560" t="s">
        <v>31</v>
      </c>
      <c r="O560" t="s">
        <v>32</v>
      </c>
      <c r="P560" t="s">
        <v>33</v>
      </c>
      <c r="Q560">
        <v>516</v>
      </c>
      <c r="R560" t="s">
        <v>23</v>
      </c>
      <c r="S560">
        <v>1.02</v>
      </c>
      <c r="T560" t="s">
        <v>637</v>
      </c>
      <c r="U560" t="s">
        <v>1050</v>
      </c>
      <c r="V560" t="s">
        <v>1051</v>
      </c>
      <c r="W560">
        <v>64000</v>
      </c>
      <c r="X560">
        <f>Final[[#This Row],[Variable Kosten]]*Final[[#This Row],[Menge ]]</f>
        <v>64000</v>
      </c>
    </row>
    <row r="561" spans="1:24" x14ac:dyDescent="0.25">
      <c r="A561" t="s">
        <v>1245</v>
      </c>
      <c r="B561" s="56">
        <v>44662</v>
      </c>
      <c r="C561">
        <v>468</v>
      </c>
      <c r="D561" t="s">
        <v>1591</v>
      </c>
      <c r="E561">
        <v>1</v>
      </c>
      <c r="F561">
        <v>50000</v>
      </c>
      <c r="G561" t="s">
        <v>23</v>
      </c>
      <c r="H561">
        <v>50000</v>
      </c>
      <c r="I561">
        <v>51000</v>
      </c>
      <c r="J561">
        <v>51516</v>
      </c>
      <c r="K561">
        <v>11516</v>
      </c>
      <c r="L561">
        <v>651264091</v>
      </c>
      <c r="M561" t="s">
        <v>818</v>
      </c>
      <c r="N561" t="s">
        <v>31</v>
      </c>
      <c r="O561" t="s">
        <v>32</v>
      </c>
      <c r="P561" t="s">
        <v>33</v>
      </c>
      <c r="Q561">
        <v>516</v>
      </c>
      <c r="R561" t="s">
        <v>23</v>
      </c>
      <c r="S561">
        <v>1.02</v>
      </c>
      <c r="T561" t="s">
        <v>637</v>
      </c>
      <c r="U561" t="s">
        <v>1577</v>
      </c>
      <c r="V561" t="s">
        <v>1051</v>
      </c>
      <c r="W561">
        <v>40000</v>
      </c>
      <c r="X561">
        <f>Final[[#This Row],[Variable Kosten]]*Final[[#This Row],[Menge ]]</f>
        <v>40000</v>
      </c>
    </row>
    <row r="562" spans="1:24" x14ac:dyDescent="0.25">
      <c r="A562" t="s">
        <v>3521</v>
      </c>
      <c r="B562" s="56">
        <v>44605</v>
      </c>
      <c r="C562">
        <v>469</v>
      </c>
      <c r="D562" t="s">
        <v>3157</v>
      </c>
      <c r="E562">
        <v>1</v>
      </c>
      <c r="F562">
        <v>1218924</v>
      </c>
      <c r="G562" t="s">
        <v>27</v>
      </c>
      <c r="H562">
        <v>49865.9793814433</v>
      </c>
      <c r="I562">
        <v>50863.298969072166</v>
      </c>
      <c r="J562">
        <v>51076.298969072166</v>
      </c>
      <c r="K562">
        <v>11876.298969072166</v>
      </c>
      <c r="L562">
        <v>920785893</v>
      </c>
      <c r="M562" t="s">
        <v>844</v>
      </c>
      <c r="N562" t="s">
        <v>25</v>
      </c>
      <c r="O562" t="s">
        <v>1602</v>
      </c>
      <c r="P562" t="s">
        <v>1603</v>
      </c>
      <c r="Q562">
        <v>213</v>
      </c>
      <c r="R562" t="s">
        <v>27</v>
      </c>
      <c r="S562">
        <v>1.02</v>
      </c>
      <c r="T562" t="s">
        <v>637</v>
      </c>
      <c r="U562" t="s">
        <v>1052</v>
      </c>
      <c r="V562" t="s">
        <v>1051</v>
      </c>
      <c r="W562">
        <v>39200</v>
      </c>
      <c r="X562">
        <f>Final[[#This Row],[Variable Kosten]]*Final[[#This Row],[Menge ]]</f>
        <v>39200</v>
      </c>
    </row>
    <row r="563" spans="1:24" x14ac:dyDescent="0.25">
      <c r="A563" t="s">
        <v>3522</v>
      </c>
      <c r="B563" s="56">
        <v>44782</v>
      </c>
      <c r="C563">
        <v>470</v>
      </c>
      <c r="D563" t="s">
        <v>3161</v>
      </c>
      <c r="E563">
        <v>1</v>
      </c>
      <c r="F563">
        <v>46000</v>
      </c>
      <c r="G563" t="s">
        <v>23</v>
      </c>
      <c r="H563">
        <v>46000</v>
      </c>
      <c r="I563">
        <v>46000</v>
      </c>
      <c r="J563">
        <v>46201</v>
      </c>
      <c r="K563">
        <v>9401</v>
      </c>
      <c r="L563">
        <v>674723741</v>
      </c>
      <c r="M563" t="s">
        <v>785</v>
      </c>
      <c r="N563" t="s">
        <v>39</v>
      </c>
      <c r="O563" t="s">
        <v>1598</v>
      </c>
      <c r="P563" t="s">
        <v>1599</v>
      </c>
      <c r="Q563">
        <v>201</v>
      </c>
      <c r="R563" t="s">
        <v>23</v>
      </c>
      <c r="S563">
        <v>1</v>
      </c>
      <c r="T563" t="s">
        <v>637</v>
      </c>
      <c r="U563" t="s">
        <v>1055</v>
      </c>
      <c r="V563" t="s">
        <v>1054</v>
      </c>
      <c r="W563">
        <v>36800</v>
      </c>
      <c r="X563">
        <f>Final[[#This Row],[Variable Kosten]]*Final[[#This Row],[Menge ]]</f>
        <v>36800</v>
      </c>
    </row>
    <row r="564" spans="1:24" x14ac:dyDescent="0.25">
      <c r="A564" t="s">
        <v>1247</v>
      </c>
      <c r="B564" s="56">
        <v>44651</v>
      </c>
      <c r="C564">
        <v>470</v>
      </c>
      <c r="D564" t="s">
        <v>1593</v>
      </c>
      <c r="E564">
        <v>1</v>
      </c>
      <c r="F564">
        <v>42000</v>
      </c>
      <c r="G564" t="s">
        <v>23</v>
      </c>
      <c r="H564">
        <v>42000</v>
      </c>
      <c r="I564">
        <v>42000</v>
      </c>
      <c r="J564">
        <v>42201</v>
      </c>
      <c r="K564">
        <v>8601</v>
      </c>
      <c r="L564">
        <v>674723741</v>
      </c>
      <c r="M564" t="s">
        <v>785</v>
      </c>
      <c r="N564" t="s">
        <v>39</v>
      </c>
      <c r="O564" t="s">
        <v>1598</v>
      </c>
      <c r="P564" t="s">
        <v>1599</v>
      </c>
      <c r="Q564">
        <v>201</v>
      </c>
      <c r="R564" t="s">
        <v>23</v>
      </c>
      <c r="S564">
        <v>1</v>
      </c>
      <c r="T564" t="s">
        <v>637</v>
      </c>
      <c r="U564" t="s">
        <v>1579</v>
      </c>
      <c r="V564" t="s">
        <v>1054</v>
      </c>
      <c r="W564">
        <v>33600</v>
      </c>
      <c r="X564">
        <f>Final[[#This Row],[Variable Kosten]]*Final[[#This Row],[Menge ]]</f>
        <v>33600</v>
      </c>
    </row>
    <row r="565" spans="1:24" x14ac:dyDescent="0.25">
      <c r="A565" t="s">
        <v>3523</v>
      </c>
      <c r="B565" s="56">
        <v>44871</v>
      </c>
      <c r="C565">
        <v>471</v>
      </c>
      <c r="D565" t="s">
        <v>3163</v>
      </c>
      <c r="E565">
        <v>1</v>
      </c>
      <c r="F565">
        <v>20000</v>
      </c>
      <c r="G565" t="s">
        <v>23</v>
      </c>
      <c r="H565">
        <v>20000</v>
      </c>
      <c r="I565">
        <v>20000</v>
      </c>
      <c r="J565">
        <v>20108</v>
      </c>
      <c r="K565">
        <v>4108</v>
      </c>
      <c r="L565">
        <v>645826453</v>
      </c>
      <c r="M565" t="s">
        <v>798</v>
      </c>
      <c r="N565" t="s">
        <v>31</v>
      </c>
      <c r="O565" t="s">
        <v>32</v>
      </c>
      <c r="P565" t="s">
        <v>33</v>
      </c>
      <c r="Q565">
        <v>108</v>
      </c>
      <c r="R565" t="s">
        <v>23</v>
      </c>
      <c r="S565">
        <v>1</v>
      </c>
      <c r="T565" t="s">
        <v>637</v>
      </c>
      <c r="U565" t="s">
        <v>1056</v>
      </c>
      <c r="V565" t="s">
        <v>1057</v>
      </c>
      <c r="W565">
        <v>16000</v>
      </c>
      <c r="X565">
        <f>Final[[#This Row],[Variable Kosten]]*Final[[#This Row],[Menge ]]</f>
        <v>16000</v>
      </c>
    </row>
    <row r="566" spans="1:24" x14ac:dyDescent="0.25">
      <c r="A566" t="s">
        <v>3524</v>
      </c>
      <c r="B566" s="56">
        <v>44647</v>
      </c>
      <c r="C566">
        <v>472</v>
      </c>
      <c r="D566" t="s">
        <v>3163</v>
      </c>
      <c r="E566">
        <v>1</v>
      </c>
      <c r="F566">
        <v>20000</v>
      </c>
      <c r="G566" t="s">
        <v>23</v>
      </c>
      <c r="H566">
        <v>20000</v>
      </c>
      <c r="I566">
        <v>22000</v>
      </c>
      <c r="J566">
        <v>23272</v>
      </c>
      <c r="K566">
        <v>7272</v>
      </c>
      <c r="L566">
        <v>293305533</v>
      </c>
      <c r="M566" t="s">
        <v>760</v>
      </c>
      <c r="N566" t="s">
        <v>39</v>
      </c>
      <c r="O566" t="s">
        <v>1598</v>
      </c>
      <c r="P566" t="s">
        <v>1599</v>
      </c>
      <c r="Q566">
        <v>1272</v>
      </c>
      <c r="R566" t="s">
        <v>23</v>
      </c>
      <c r="S566">
        <v>1.1000000000000001</v>
      </c>
      <c r="T566" t="s">
        <v>637</v>
      </c>
      <c r="U566" t="s">
        <v>1056</v>
      </c>
      <c r="V566" t="s">
        <v>1057</v>
      </c>
      <c r="W566">
        <v>16000</v>
      </c>
      <c r="X566">
        <f>Final[[#This Row],[Variable Kosten]]*Final[[#This Row],[Menge ]]</f>
        <v>16000</v>
      </c>
    </row>
    <row r="567" spans="1:24" x14ac:dyDescent="0.25">
      <c r="A567" t="s">
        <v>3525</v>
      </c>
      <c r="B567" s="56">
        <v>44629</v>
      </c>
      <c r="C567">
        <v>473</v>
      </c>
      <c r="D567" t="s">
        <v>3165</v>
      </c>
      <c r="E567">
        <v>1</v>
      </c>
      <c r="F567">
        <v>25000</v>
      </c>
      <c r="G567" t="s">
        <v>23</v>
      </c>
      <c r="H567">
        <v>25000</v>
      </c>
      <c r="I567">
        <v>25000</v>
      </c>
      <c r="J567">
        <v>25106</v>
      </c>
      <c r="K567">
        <v>5106</v>
      </c>
      <c r="L567">
        <v>136322243</v>
      </c>
      <c r="M567" t="s">
        <v>949</v>
      </c>
      <c r="N567" t="s">
        <v>20</v>
      </c>
      <c r="O567" t="s">
        <v>21</v>
      </c>
      <c r="P567" t="s">
        <v>22</v>
      </c>
      <c r="Q567">
        <v>106</v>
      </c>
      <c r="R567" t="s">
        <v>23</v>
      </c>
      <c r="S567">
        <v>1</v>
      </c>
      <c r="T567" t="s">
        <v>637</v>
      </c>
      <c r="U567" t="s">
        <v>1058</v>
      </c>
      <c r="V567" t="s">
        <v>1057</v>
      </c>
      <c r="W567">
        <v>20000</v>
      </c>
      <c r="X567">
        <f>Final[[#This Row],[Variable Kosten]]*Final[[#This Row],[Menge ]]</f>
        <v>20000</v>
      </c>
    </row>
    <row r="568" spans="1:24" x14ac:dyDescent="0.25">
      <c r="A568" t="s">
        <v>3526</v>
      </c>
      <c r="B568" s="56">
        <v>44665</v>
      </c>
      <c r="C568">
        <v>474</v>
      </c>
      <c r="D568" t="s">
        <v>3167</v>
      </c>
      <c r="E568">
        <v>1</v>
      </c>
      <c r="F568">
        <v>535132</v>
      </c>
      <c r="G568" t="s">
        <v>37</v>
      </c>
      <c r="H568">
        <v>51113.912927197358</v>
      </c>
      <c r="I568">
        <v>52136.191185741307</v>
      </c>
      <c r="J568">
        <v>52638.191185741307</v>
      </c>
      <c r="K568">
        <v>11038.191185741307</v>
      </c>
      <c r="L568">
        <v>186763747</v>
      </c>
      <c r="M568" t="s">
        <v>881</v>
      </c>
      <c r="N568" t="s">
        <v>35</v>
      </c>
      <c r="O568" t="s">
        <v>36</v>
      </c>
      <c r="P568" t="s">
        <v>26</v>
      </c>
      <c r="Q568">
        <v>502</v>
      </c>
      <c r="R568" t="s">
        <v>37</v>
      </c>
      <c r="S568">
        <v>1.02</v>
      </c>
      <c r="T568" t="s">
        <v>637</v>
      </c>
      <c r="U568" t="s">
        <v>1039</v>
      </c>
      <c r="V568" t="s">
        <v>1040</v>
      </c>
      <c r="W568">
        <v>41600</v>
      </c>
      <c r="X568">
        <f>Final[[#This Row],[Variable Kosten]]*Final[[#This Row],[Menge ]]</f>
        <v>41600</v>
      </c>
    </row>
    <row r="569" spans="1:24" x14ac:dyDescent="0.25">
      <c r="A569" t="s">
        <v>3527</v>
      </c>
      <c r="B569" s="56">
        <v>44860</v>
      </c>
      <c r="C569">
        <v>475</v>
      </c>
      <c r="D569" t="s">
        <v>3141</v>
      </c>
      <c r="E569">
        <v>1</v>
      </c>
      <c r="F569">
        <v>411640</v>
      </c>
      <c r="G569" t="s">
        <v>37</v>
      </c>
      <c r="H569">
        <v>39438.185023377024</v>
      </c>
      <c r="I569">
        <v>40226.948723844565</v>
      </c>
      <c r="J569">
        <v>40775.948723844565</v>
      </c>
      <c r="K569">
        <v>8775.9487238445654</v>
      </c>
      <c r="L569">
        <v>495962918</v>
      </c>
      <c r="M569" t="s">
        <v>898</v>
      </c>
      <c r="N569" t="s">
        <v>35</v>
      </c>
      <c r="O569" t="s">
        <v>36</v>
      </c>
      <c r="P569" t="s">
        <v>26</v>
      </c>
      <c r="Q569">
        <v>549</v>
      </c>
      <c r="R569" t="s">
        <v>37</v>
      </c>
      <c r="S569">
        <v>1.02</v>
      </c>
      <c r="T569" t="s">
        <v>637</v>
      </c>
      <c r="U569" t="s">
        <v>1041</v>
      </c>
      <c r="V569" t="s">
        <v>1040</v>
      </c>
      <c r="W569">
        <v>32000</v>
      </c>
      <c r="X569">
        <f>Final[[#This Row],[Variable Kosten]]*Final[[#This Row],[Menge ]]</f>
        <v>32000</v>
      </c>
    </row>
    <row r="570" spans="1:24" x14ac:dyDescent="0.25">
      <c r="A570" t="s">
        <v>3528</v>
      </c>
      <c r="B570" s="56">
        <v>44629</v>
      </c>
      <c r="C570">
        <v>476</v>
      </c>
      <c r="D570" t="s">
        <v>3143</v>
      </c>
      <c r="E570">
        <v>1</v>
      </c>
      <c r="F570">
        <v>65000</v>
      </c>
      <c r="G570" t="s">
        <v>23</v>
      </c>
      <c r="H570">
        <v>65000</v>
      </c>
      <c r="I570">
        <v>65000</v>
      </c>
      <c r="J570">
        <v>65218</v>
      </c>
      <c r="K570">
        <v>13218</v>
      </c>
      <c r="L570">
        <v>481805796</v>
      </c>
      <c r="M570" t="s">
        <v>969</v>
      </c>
      <c r="N570" t="s">
        <v>29</v>
      </c>
      <c r="O570" t="s">
        <v>1600</v>
      </c>
      <c r="P570" t="s">
        <v>1601</v>
      </c>
      <c r="Q570">
        <v>218</v>
      </c>
      <c r="R570" t="s">
        <v>23</v>
      </c>
      <c r="S570">
        <v>1</v>
      </c>
      <c r="T570" t="s">
        <v>637</v>
      </c>
      <c r="U570" t="s">
        <v>1042</v>
      </c>
      <c r="V570" t="s">
        <v>1043</v>
      </c>
      <c r="W570">
        <v>52000</v>
      </c>
      <c r="X570">
        <f>Final[[#This Row],[Variable Kosten]]*Final[[#This Row],[Menge ]]</f>
        <v>52000</v>
      </c>
    </row>
    <row r="571" spans="1:24" x14ac:dyDescent="0.25">
      <c r="A571" t="s">
        <v>3529</v>
      </c>
      <c r="B571" s="56">
        <v>44741</v>
      </c>
      <c r="C571">
        <v>477</v>
      </c>
      <c r="D571" t="s">
        <v>3145</v>
      </c>
      <c r="E571">
        <v>1</v>
      </c>
      <c r="F571">
        <v>68000</v>
      </c>
      <c r="G571" t="s">
        <v>23</v>
      </c>
      <c r="H571">
        <v>68000</v>
      </c>
      <c r="I571">
        <v>68000</v>
      </c>
      <c r="J571">
        <v>68219</v>
      </c>
      <c r="K571">
        <v>13819</v>
      </c>
      <c r="L571">
        <v>597792703</v>
      </c>
      <c r="M571" t="s">
        <v>1023</v>
      </c>
      <c r="N571" t="s">
        <v>29</v>
      </c>
      <c r="O571" t="s">
        <v>1600</v>
      </c>
      <c r="P571" t="s">
        <v>1601</v>
      </c>
      <c r="Q571">
        <v>219</v>
      </c>
      <c r="R571" t="s">
        <v>23</v>
      </c>
      <c r="S571">
        <v>1</v>
      </c>
      <c r="T571" t="s">
        <v>637</v>
      </c>
      <c r="U571" t="s">
        <v>1044</v>
      </c>
      <c r="V571" t="s">
        <v>1043</v>
      </c>
      <c r="W571">
        <v>54400</v>
      </c>
      <c r="X571">
        <f>Final[[#This Row],[Variable Kosten]]*Final[[#This Row],[Menge ]]</f>
        <v>54400</v>
      </c>
    </row>
    <row r="572" spans="1:24" x14ac:dyDescent="0.25">
      <c r="A572" t="s">
        <v>3530</v>
      </c>
      <c r="B572" s="56">
        <v>44678</v>
      </c>
      <c r="C572">
        <v>478</v>
      </c>
      <c r="D572" t="s">
        <v>3147</v>
      </c>
      <c r="E572">
        <v>1</v>
      </c>
      <c r="F572">
        <v>30000</v>
      </c>
      <c r="G572" t="s">
        <v>23</v>
      </c>
      <c r="H572">
        <v>30000</v>
      </c>
      <c r="I572">
        <v>29100</v>
      </c>
      <c r="J572">
        <v>29313</v>
      </c>
      <c r="K572">
        <v>5313</v>
      </c>
      <c r="L572">
        <v>966726443</v>
      </c>
      <c r="M572" t="s">
        <v>556</v>
      </c>
      <c r="N572" t="s">
        <v>39</v>
      </c>
      <c r="O572" t="s">
        <v>1598</v>
      </c>
      <c r="P572" t="s">
        <v>1599</v>
      </c>
      <c r="Q572">
        <v>213</v>
      </c>
      <c r="R572" t="s">
        <v>23</v>
      </c>
      <c r="S572">
        <v>0.97</v>
      </c>
      <c r="T572" t="s">
        <v>17</v>
      </c>
      <c r="U572" t="s">
        <v>724</v>
      </c>
      <c r="V572" t="s">
        <v>1045</v>
      </c>
      <c r="W572">
        <v>24000</v>
      </c>
      <c r="X572">
        <f>Final[[#This Row],[Variable Kosten]]*Final[[#This Row],[Menge ]]</f>
        <v>24000</v>
      </c>
    </row>
    <row r="573" spans="1:24" x14ac:dyDescent="0.25">
      <c r="A573" t="s">
        <v>1250</v>
      </c>
      <c r="B573" s="56">
        <v>44799</v>
      </c>
      <c r="C573">
        <v>478</v>
      </c>
      <c r="D573" t="s">
        <v>1582</v>
      </c>
      <c r="E573">
        <v>1</v>
      </c>
      <c r="F573">
        <v>49000</v>
      </c>
      <c r="G573" t="s">
        <v>23</v>
      </c>
      <c r="H573">
        <v>49000</v>
      </c>
      <c r="I573">
        <v>47530</v>
      </c>
      <c r="J573">
        <v>47743</v>
      </c>
      <c r="K573">
        <v>8543</v>
      </c>
      <c r="L573">
        <v>966726443</v>
      </c>
      <c r="M573" t="s">
        <v>556</v>
      </c>
      <c r="N573" t="s">
        <v>39</v>
      </c>
      <c r="O573" t="s">
        <v>1598</v>
      </c>
      <c r="P573" t="s">
        <v>1599</v>
      </c>
      <c r="Q573">
        <v>213</v>
      </c>
      <c r="R573" t="s">
        <v>23</v>
      </c>
      <c r="S573">
        <v>0.97</v>
      </c>
      <c r="T573" t="s">
        <v>17</v>
      </c>
      <c r="U573" t="s">
        <v>1568</v>
      </c>
      <c r="V573" t="s">
        <v>1040</v>
      </c>
      <c r="W573">
        <v>39200</v>
      </c>
      <c r="X573">
        <f>Final[[#This Row],[Variable Kosten]]*Final[[#This Row],[Menge ]]</f>
        <v>39200</v>
      </c>
    </row>
    <row r="574" spans="1:24" x14ac:dyDescent="0.25">
      <c r="A574" t="s">
        <v>3531</v>
      </c>
      <c r="B574" s="56">
        <v>44872</v>
      </c>
      <c r="C574">
        <v>479</v>
      </c>
      <c r="D574" t="s">
        <v>3149</v>
      </c>
      <c r="E574">
        <v>1</v>
      </c>
      <c r="F574">
        <v>128430.40000000001</v>
      </c>
      <c r="G574" t="s">
        <v>46</v>
      </c>
      <c r="H574">
        <v>27272.812214648235</v>
      </c>
      <c r="I574">
        <v>26454.627848208787</v>
      </c>
      <c r="J574">
        <v>26554.627848208787</v>
      </c>
      <c r="K574">
        <v>4154.6278482087873</v>
      </c>
      <c r="L574">
        <v>658851013</v>
      </c>
      <c r="M574" t="s">
        <v>479</v>
      </c>
      <c r="N574" t="s">
        <v>43</v>
      </c>
      <c r="O574" t="s">
        <v>44</v>
      </c>
      <c r="P574" t="s">
        <v>45</v>
      </c>
      <c r="Q574">
        <v>100</v>
      </c>
      <c r="R574" t="s">
        <v>46</v>
      </c>
      <c r="S574">
        <v>0.97</v>
      </c>
      <c r="T574" t="s">
        <v>17</v>
      </c>
      <c r="U574" t="s">
        <v>1046</v>
      </c>
      <c r="V574" t="s">
        <v>1045</v>
      </c>
      <c r="W574">
        <v>22400</v>
      </c>
      <c r="X574">
        <f>Final[[#This Row],[Variable Kosten]]*Final[[#This Row],[Menge ]]</f>
        <v>22400</v>
      </c>
    </row>
    <row r="575" spans="1:24" x14ac:dyDescent="0.25">
      <c r="A575" t="s">
        <v>3532</v>
      </c>
      <c r="B575" s="56">
        <v>44657</v>
      </c>
      <c r="C575">
        <v>480</v>
      </c>
      <c r="D575" t="s">
        <v>3151</v>
      </c>
      <c r="E575">
        <v>1</v>
      </c>
      <c r="F575">
        <v>36000</v>
      </c>
      <c r="G575" t="s">
        <v>23</v>
      </c>
      <c r="H575">
        <v>36000</v>
      </c>
      <c r="I575">
        <v>34920</v>
      </c>
      <c r="J575">
        <v>35179</v>
      </c>
      <c r="K575">
        <v>6379</v>
      </c>
      <c r="L575">
        <v>587934972</v>
      </c>
      <c r="M575" t="s">
        <v>500</v>
      </c>
      <c r="N575" t="s">
        <v>31</v>
      </c>
      <c r="O575" t="s">
        <v>32</v>
      </c>
      <c r="P575" t="s">
        <v>33</v>
      </c>
      <c r="Q575">
        <v>259</v>
      </c>
      <c r="R575" t="s">
        <v>23</v>
      </c>
      <c r="S575">
        <v>0.97</v>
      </c>
      <c r="T575" t="s">
        <v>17</v>
      </c>
      <c r="U575" t="s">
        <v>1047</v>
      </c>
      <c r="V575" t="s">
        <v>1048</v>
      </c>
      <c r="W575">
        <v>28800</v>
      </c>
      <c r="X575">
        <f>Final[[#This Row],[Variable Kosten]]*Final[[#This Row],[Menge ]]</f>
        <v>28800</v>
      </c>
    </row>
    <row r="576" spans="1:24" x14ac:dyDescent="0.25">
      <c r="A576" t="s">
        <v>1251</v>
      </c>
      <c r="B576" s="56">
        <v>44917</v>
      </c>
      <c r="C576">
        <v>480</v>
      </c>
      <c r="D576" t="s">
        <v>1583</v>
      </c>
      <c r="E576">
        <v>1</v>
      </c>
      <c r="F576">
        <v>46000</v>
      </c>
      <c r="G576" t="s">
        <v>23</v>
      </c>
      <c r="H576">
        <v>46000</v>
      </c>
      <c r="I576">
        <v>44620</v>
      </c>
      <c r="J576">
        <v>44879</v>
      </c>
      <c r="K576">
        <v>8079</v>
      </c>
      <c r="L576">
        <v>587934972</v>
      </c>
      <c r="M576" t="s">
        <v>500</v>
      </c>
      <c r="N576" t="s">
        <v>31</v>
      </c>
      <c r="O576" t="s">
        <v>32</v>
      </c>
      <c r="P576" t="s">
        <v>33</v>
      </c>
      <c r="Q576">
        <v>259</v>
      </c>
      <c r="R576" t="s">
        <v>23</v>
      </c>
      <c r="S576">
        <v>0.97</v>
      </c>
      <c r="T576" t="s">
        <v>17</v>
      </c>
      <c r="U576" t="s">
        <v>1569</v>
      </c>
      <c r="V576" t="s">
        <v>1040</v>
      </c>
      <c r="W576">
        <v>36800</v>
      </c>
      <c r="X576">
        <f>Final[[#This Row],[Variable Kosten]]*Final[[#This Row],[Menge ]]</f>
        <v>36800</v>
      </c>
    </row>
    <row r="577" spans="1:24" x14ac:dyDescent="0.25">
      <c r="A577" t="s">
        <v>3533</v>
      </c>
      <c r="B577" s="56">
        <v>44825</v>
      </c>
      <c r="C577">
        <v>481</v>
      </c>
      <c r="D577" t="s">
        <v>3153</v>
      </c>
      <c r="E577">
        <v>1</v>
      </c>
      <c r="F577">
        <v>298439</v>
      </c>
      <c r="G577" t="s">
        <v>37</v>
      </c>
      <c r="H577">
        <v>28975.785467396792</v>
      </c>
      <c r="I577">
        <v>29555.301176744728</v>
      </c>
      <c r="J577">
        <v>30059.301176744728</v>
      </c>
      <c r="K577">
        <v>6859.3011767447279</v>
      </c>
      <c r="L577">
        <v>189823011</v>
      </c>
      <c r="M577" t="s">
        <v>976</v>
      </c>
      <c r="N577" t="s">
        <v>35</v>
      </c>
      <c r="O577" t="s">
        <v>36</v>
      </c>
      <c r="P577" t="s">
        <v>26</v>
      </c>
      <c r="Q577">
        <v>504</v>
      </c>
      <c r="R577" t="s">
        <v>37</v>
      </c>
      <c r="S577">
        <v>1.02</v>
      </c>
      <c r="T577" t="s">
        <v>637</v>
      </c>
      <c r="U577" t="s">
        <v>1049</v>
      </c>
      <c r="V577" t="s">
        <v>1048</v>
      </c>
      <c r="W577">
        <v>23200</v>
      </c>
      <c r="X577">
        <f>Final[[#This Row],[Variable Kosten]]*Final[[#This Row],[Menge ]]</f>
        <v>23200</v>
      </c>
    </row>
    <row r="578" spans="1:24" x14ac:dyDescent="0.25">
      <c r="A578" t="s">
        <v>3534</v>
      </c>
      <c r="B578" s="56">
        <v>44588</v>
      </c>
      <c r="C578">
        <v>482</v>
      </c>
      <c r="D578" t="s">
        <v>3155</v>
      </c>
      <c r="E578">
        <v>1</v>
      </c>
      <c r="F578">
        <v>80000</v>
      </c>
      <c r="G578" t="s">
        <v>23</v>
      </c>
      <c r="H578">
        <v>80000</v>
      </c>
      <c r="I578">
        <v>80000</v>
      </c>
      <c r="J578">
        <v>80213</v>
      </c>
      <c r="K578">
        <v>16213</v>
      </c>
      <c r="L578">
        <v>895302411</v>
      </c>
      <c r="M578" t="s">
        <v>856</v>
      </c>
      <c r="N578" t="s">
        <v>29</v>
      </c>
      <c r="O578" t="s">
        <v>1600</v>
      </c>
      <c r="P578" t="s">
        <v>1601</v>
      </c>
      <c r="Q578">
        <v>213</v>
      </c>
      <c r="R578" t="s">
        <v>23</v>
      </c>
      <c r="S578">
        <v>1</v>
      </c>
      <c r="T578" t="s">
        <v>637</v>
      </c>
      <c r="U578" t="s">
        <v>1050</v>
      </c>
      <c r="V578" t="s">
        <v>1051</v>
      </c>
      <c r="W578">
        <v>64000</v>
      </c>
      <c r="X578">
        <f>Final[[#This Row],[Variable Kosten]]*Final[[#This Row],[Menge ]]</f>
        <v>64000</v>
      </c>
    </row>
    <row r="579" spans="1:24" x14ac:dyDescent="0.25">
      <c r="A579" t="s">
        <v>3535</v>
      </c>
      <c r="B579" s="56">
        <v>44678</v>
      </c>
      <c r="C579">
        <v>483</v>
      </c>
      <c r="D579" t="s">
        <v>3157</v>
      </c>
      <c r="E579">
        <v>1</v>
      </c>
      <c r="F579">
        <v>49000</v>
      </c>
      <c r="G579" t="s">
        <v>23</v>
      </c>
      <c r="H579">
        <v>49000</v>
      </c>
      <c r="I579">
        <v>49000</v>
      </c>
      <c r="J579">
        <v>49107</v>
      </c>
      <c r="K579">
        <v>9907</v>
      </c>
      <c r="L579">
        <v>375458463</v>
      </c>
      <c r="M579" t="s">
        <v>913</v>
      </c>
      <c r="N579" t="s">
        <v>20</v>
      </c>
      <c r="O579" t="s">
        <v>21</v>
      </c>
      <c r="P579" t="s">
        <v>22</v>
      </c>
      <c r="Q579">
        <v>107</v>
      </c>
      <c r="R579" t="s">
        <v>23</v>
      </c>
      <c r="S579">
        <v>1</v>
      </c>
      <c r="T579" t="s">
        <v>637</v>
      </c>
      <c r="U579" t="s">
        <v>1052</v>
      </c>
      <c r="V579" t="s">
        <v>1051</v>
      </c>
      <c r="W579">
        <v>39200</v>
      </c>
      <c r="X579">
        <f>Final[[#This Row],[Variable Kosten]]*Final[[#This Row],[Menge ]]</f>
        <v>39200</v>
      </c>
    </row>
    <row r="580" spans="1:24" x14ac:dyDescent="0.25">
      <c r="A580" t="s">
        <v>3536</v>
      </c>
      <c r="B580" s="56">
        <v>44614</v>
      </c>
      <c r="C580">
        <v>484</v>
      </c>
      <c r="D580" t="s">
        <v>3159</v>
      </c>
      <c r="E580">
        <v>1</v>
      </c>
      <c r="F580">
        <v>39000</v>
      </c>
      <c r="G580" t="s">
        <v>23</v>
      </c>
      <c r="H580">
        <v>39000</v>
      </c>
      <c r="I580">
        <v>39780</v>
      </c>
      <c r="J580">
        <v>39981</v>
      </c>
      <c r="K580">
        <v>8781</v>
      </c>
      <c r="L580">
        <v>352602838</v>
      </c>
      <c r="M580" t="s">
        <v>745</v>
      </c>
      <c r="N580" t="s">
        <v>1566</v>
      </c>
      <c r="O580" t="s">
        <v>1596</v>
      </c>
      <c r="P580" t="s">
        <v>1597</v>
      </c>
      <c r="Q580">
        <v>201</v>
      </c>
      <c r="R580" t="s">
        <v>23</v>
      </c>
      <c r="S580">
        <v>1.02</v>
      </c>
      <c r="T580" t="s">
        <v>637</v>
      </c>
      <c r="U580" t="s">
        <v>1053</v>
      </c>
      <c r="V580" t="s">
        <v>1054</v>
      </c>
      <c r="W580">
        <v>31200</v>
      </c>
      <c r="X580">
        <f>Final[[#This Row],[Variable Kosten]]*Final[[#This Row],[Menge ]]</f>
        <v>31200</v>
      </c>
    </row>
    <row r="581" spans="1:24" x14ac:dyDescent="0.25">
      <c r="A581" t="s">
        <v>1252</v>
      </c>
      <c r="B581" s="56">
        <v>44883</v>
      </c>
      <c r="C581">
        <v>484</v>
      </c>
      <c r="D581" t="s">
        <v>1584</v>
      </c>
      <c r="E581">
        <v>1</v>
      </c>
      <c r="F581">
        <v>61000</v>
      </c>
      <c r="G581" t="s">
        <v>23</v>
      </c>
      <c r="H581">
        <v>61000</v>
      </c>
      <c r="I581">
        <v>62220</v>
      </c>
      <c r="J581">
        <v>62421</v>
      </c>
      <c r="K581">
        <v>13621</v>
      </c>
      <c r="L581">
        <v>352602838</v>
      </c>
      <c r="M581" t="s">
        <v>745</v>
      </c>
      <c r="N581" t="s">
        <v>1566</v>
      </c>
      <c r="O581" t="s">
        <v>1596</v>
      </c>
      <c r="P581" t="s">
        <v>1597</v>
      </c>
      <c r="Q581">
        <v>201</v>
      </c>
      <c r="R581" t="s">
        <v>23</v>
      </c>
      <c r="S581">
        <v>1.02</v>
      </c>
      <c r="T581" t="s">
        <v>637</v>
      </c>
      <c r="U581" t="s">
        <v>1570</v>
      </c>
      <c r="V581" t="s">
        <v>1043</v>
      </c>
      <c r="W581">
        <v>48800</v>
      </c>
      <c r="X581">
        <f>Final[[#This Row],[Variable Kosten]]*Final[[#This Row],[Menge ]]</f>
        <v>48800</v>
      </c>
    </row>
    <row r="582" spans="1:24" x14ac:dyDescent="0.25">
      <c r="A582" t="s">
        <v>3537</v>
      </c>
      <c r="B582" s="56">
        <v>44902</v>
      </c>
      <c r="C582">
        <v>485</v>
      </c>
      <c r="D582" t="s">
        <v>3161</v>
      </c>
      <c r="E582">
        <v>1</v>
      </c>
      <c r="F582">
        <v>46000</v>
      </c>
      <c r="G582" t="s">
        <v>23</v>
      </c>
      <c r="H582">
        <v>46000</v>
      </c>
      <c r="I582">
        <v>45512.399999999994</v>
      </c>
      <c r="J582">
        <v>45714.399999999994</v>
      </c>
      <c r="K582">
        <v>8914.3999999999942</v>
      </c>
      <c r="L582">
        <v>501431935</v>
      </c>
      <c r="M582" t="s">
        <v>561</v>
      </c>
      <c r="N582" t="s">
        <v>1566</v>
      </c>
      <c r="O582" t="s">
        <v>1596</v>
      </c>
      <c r="P582" t="s">
        <v>1597</v>
      </c>
      <c r="Q582">
        <v>202</v>
      </c>
      <c r="R582" t="s">
        <v>23</v>
      </c>
      <c r="S582">
        <v>0.98939999999999995</v>
      </c>
      <c r="T582" t="s">
        <v>17</v>
      </c>
      <c r="U582" t="s">
        <v>1055</v>
      </c>
      <c r="V582" t="s">
        <v>1054</v>
      </c>
      <c r="W582">
        <v>36800</v>
      </c>
      <c r="X582">
        <f>Final[[#This Row],[Variable Kosten]]*Final[[#This Row],[Menge ]]</f>
        <v>36800</v>
      </c>
    </row>
    <row r="583" spans="1:24" x14ac:dyDescent="0.25">
      <c r="A583" t="s">
        <v>1253</v>
      </c>
      <c r="B583" s="56">
        <v>44833</v>
      </c>
      <c r="C583">
        <v>485</v>
      </c>
      <c r="D583" t="s">
        <v>1585</v>
      </c>
      <c r="E583">
        <v>1</v>
      </c>
      <c r="F583">
        <v>79000</v>
      </c>
      <c r="G583" t="s">
        <v>23</v>
      </c>
      <c r="H583">
        <v>79000</v>
      </c>
      <c r="I583">
        <v>78162.599999999991</v>
      </c>
      <c r="J583">
        <v>78364.599999999991</v>
      </c>
      <c r="K583">
        <v>15164.599999999991</v>
      </c>
      <c r="L583">
        <v>501431935</v>
      </c>
      <c r="M583" t="s">
        <v>561</v>
      </c>
      <c r="N583" t="s">
        <v>1566</v>
      </c>
      <c r="O583" t="s">
        <v>1596</v>
      </c>
      <c r="P583" t="s">
        <v>1597</v>
      </c>
      <c r="Q583">
        <v>202</v>
      </c>
      <c r="R583" t="s">
        <v>23</v>
      </c>
      <c r="S583">
        <v>0.98939999999999995</v>
      </c>
      <c r="T583" t="s">
        <v>17</v>
      </c>
      <c r="U583" t="s">
        <v>1571</v>
      </c>
      <c r="V583" t="s">
        <v>1043</v>
      </c>
      <c r="W583">
        <v>63200</v>
      </c>
      <c r="X583">
        <f>Final[[#This Row],[Variable Kosten]]*Final[[#This Row],[Menge ]]</f>
        <v>63200</v>
      </c>
    </row>
    <row r="584" spans="1:24" x14ac:dyDescent="0.25">
      <c r="A584" t="s">
        <v>3538</v>
      </c>
      <c r="B584" s="56">
        <v>44573</v>
      </c>
      <c r="C584">
        <v>486</v>
      </c>
      <c r="D584" t="s">
        <v>3163</v>
      </c>
      <c r="E584">
        <v>1</v>
      </c>
      <c r="F584">
        <v>205820</v>
      </c>
      <c r="G584" t="s">
        <v>37</v>
      </c>
      <c r="H584">
        <v>18975.881398436348</v>
      </c>
      <c r="I584">
        <v>18774.737055612921</v>
      </c>
      <c r="J584">
        <v>19319.737055612921</v>
      </c>
      <c r="K584">
        <v>3319.7370556129208</v>
      </c>
      <c r="L584">
        <v>164428037</v>
      </c>
      <c r="M584" t="s">
        <v>71</v>
      </c>
      <c r="N584" t="s">
        <v>35</v>
      </c>
      <c r="O584" t="s">
        <v>36</v>
      </c>
      <c r="P584" t="s">
        <v>26</v>
      </c>
      <c r="Q584">
        <v>545</v>
      </c>
      <c r="R584" t="s">
        <v>37</v>
      </c>
      <c r="S584">
        <v>0.98939999999999995</v>
      </c>
      <c r="T584" t="s">
        <v>17</v>
      </c>
      <c r="U584" t="s">
        <v>1056</v>
      </c>
      <c r="V584" t="s">
        <v>1057</v>
      </c>
      <c r="W584">
        <v>16000</v>
      </c>
      <c r="X584">
        <f>Final[[#This Row],[Variable Kosten]]*Final[[#This Row],[Menge ]]</f>
        <v>16000</v>
      </c>
    </row>
    <row r="585" spans="1:24" x14ac:dyDescent="0.25">
      <c r="A585" t="s">
        <v>3539</v>
      </c>
      <c r="B585" s="56">
        <v>44746</v>
      </c>
      <c r="C585">
        <v>487</v>
      </c>
      <c r="D585" t="s">
        <v>3163</v>
      </c>
      <c r="E585">
        <v>1</v>
      </c>
      <c r="F585">
        <v>20000</v>
      </c>
      <c r="G585" t="s">
        <v>23</v>
      </c>
      <c r="H585">
        <v>20000</v>
      </c>
      <c r="I585">
        <v>19400</v>
      </c>
      <c r="J585">
        <v>19618</v>
      </c>
      <c r="K585">
        <v>3618</v>
      </c>
      <c r="L585">
        <v>809623439</v>
      </c>
      <c r="M585" t="s">
        <v>274</v>
      </c>
      <c r="N585" t="s">
        <v>29</v>
      </c>
      <c r="O585" t="s">
        <v>1600</v>
      </c>
      <c r="P585" t="s">
        <v>1601</v>
      </c>
      <c r="Q585">
        <v>218</v>
      </c>
      <c r="R585" t="s">
        <v>23</v>
      </c>
      <c r="S585">
        <v>0.97</v>
      </c>
      <c r="T585" t="s">
        <v>17</v>
      </c>
      <c r="U585" t="s">
        <v>1056</v>
      </c>
      <c r="V585" t="s">
        <v>1057</v>
      </c>
      <c r="W585">
        <v>16000</v>
      </c>
      <c r="X585">
        <f>Final[[#This Row],[Variable Kosten]]*Final[[#This Row],[Menge ]]</f>
        <v>16000</v>
      </c>
    </row>
    <row r="586" spans="1:24" x14ac:dyDescent="0.25">
      <c r="A586" t="s">
        <v>1254</v>
      </c>
      <c r="B586" s="56">
        <v>44770</v>
      </c>
      <c r="C586">
        <v>487</v>
      </c>
      <c r="D586" t="s">
        <v>1586</v>
      </c>
      <c r="E586">
        <v>1</v>
      </c>
      <c r="F586">
        <v>32000</v>
      </c>
      <c r="G586" t="s">
        <v>23</v>
      </c>
      <c r="H586">
        <v>32000</v>
      </c>
      <c r="I586">
        <v>31040</v>
      </c>
      <c r="J586">
        <v>31258</v>
      </c>
      <c r="K586">
        <v>5658</v>
      </c>
      <c r="L586">
        <v>809623439</v>
      </c>
      <c r="M586" t="s">
        <v>274</v>
      </c>
      <c r="N586" t="s">
        <v>29</v>
      </c>
      <c r="O586" t="s">
        <v>1600</v>
      </c>
      <c r="P586" t="s">
        <v>1601</v>
      </c>
      <c r="Q586">
        <v>218</v>
      </c>
      <c r="R586" t="s">
        <v>23</v>
      </c>
      <c r="S586">
        <v>0.97</v>
      </c>
      <c r="T586" t="s">
        <v>17</v>
      </c>
      <c r="U586" t="s">
        <v>1572</v>
      </c>
      <c r="V586" t="s">
        <v>1045</v>
      </c>
      <c r="W586">
        <v>25600</v>
      </c>
      <c r="X586">
        <f>Final[[#This Row],[Variable Kosten]]*Final[[#This Row],[Menge ]]</f>
        <v>25600</v>
      </c>
    </row>
    <row r="587" spans="1:24" x14ac:dyDescent="0.25">
      <c r="A587" t="s">
        <v>3540</v>
      </c>
      <c r="B587" s="56">
        <v>44754</v>
      </c>
      <c r="C587">
        <v>488</v>
      </c>
      <c r="D587" t="s">
        <v>3165</v>
      </c>
      <c r="E587">
        <v>1</v>
      </c>
      <c r="F587">
        <v>25000</v>
      </c>
      <c r="G587" t="s">
        <v>23</v>
      </c>
      <c r="H587">
        <v>25000</v>
      </c>
      <c r="I587">
        <v>24250</v>
      </c>
      <c r="J587">
        <v>24525</v>
      </c>
      <c r="K587">
        <v>4525</v>
      </c>
      <c r="L587">
        <v>365412254</v>
      </c>
      <c r="M587" t="s">
        <v>221</v>
      </c>
      <c r="N587" t="s">
        <v>31</v>
      </c>
      <c r="O587" t="s">
        <v>32</v>
      </c>
      <c r="P587" t="s">
        <v>33</v>
      </c>
      <c r="Q587">
        <v>275</v>
      </c>
      <c r="R587" t="s">
        <v>23</v>
      </c>
      <c r="S587">
        <v>0.97</v>
      </c>
      <c r="T587" t="s">
        <v>17</v>
      </c>
      <c r="U587" t="s">
        <v>1058</v>
      </c>
      <c r="V587" t="s">
        <v>1057</v>
      </c>
      <c r="W587">
        <v>20000</v>
      </c>
      <c r="X587">
        <f>Final[[#This Row],[Variable Kosten]]*Final[[#This Row],[Menge ]]</f>
        <v>20000</v>
      </c>
    </row>
    <row r="588" spans="1:24" x14ac:dyDescent="0.25">
      <c r="A588" t="s">
        <v>1255</v>
      </c>
      <c r="B588" s="56">
        <v>44826</v>
      </c>
      <c r="C588">
        <v>488</v>
      </c>
      <c r="D588" t="s">
        <v>1587</v>
      </c>
      <c r="E588">
        <v>1</v>
      </c>
      <c r="F588">
        <v>27000</v>
      </c>
      <c r="G588" t="s">
        <v>23</v>
      </c>
      <c r="H588">
        <v>27000</v>
      </c>
      <c r="I588">
        <v>26190</v>
      </c>
      <c r="J588">
        <v>26465</v>
      </c>
      <c r="K588">
        <v>4865</v>
      </c>
      <c r="L588">
        <v>365412254</v>
      </c>
      <c r="M588" t="s">
        <v>221</v>
      </c>
      <c r="N588" t="s">
        <v>31</v>
      </c>
      <c r="O588" t="s">
        <v>32</v>
      </c>
      <c r="P588" t="s">
        <v>33</v>
      </c>
      <c r="Q588">
        <v>275</v>
      </c>
      <c r="R588" t="s">
        <v>23</v>
      </c>
      <c r="S588">
        <v>0.97</v>
      </c>
      <c r="T588" t="s">
        <v>17</v>
      </c>
      <c r="U588" t="s">
        <v>1573</v>
      </c>
      <c r="V588" t="s">
        <v>1045</v>
      </c>
      <c r="W588">
        <v>21600</v>
      </c>
      <c r="X588">
        <f>Final[[#This Row],[Variable Kosten]]*Final[[#This Row],[Menge ]]</f>
        <v>21600</v>
      </c>
    </row>
    <row r="589" spans="1:24" x14ac:dyDescent="0.25">
      <c r="A589" t="s">
        <v>3541</v>
      </c>
      <c r="B589" s="56">
        <v>44678</v>
      </c>
      <c r="C589">
        <v>489</v>
      </c>
      <c r="D589" t="s">
        <v>3167</v>
      </c>
      <c r="E589">
        <v>1</v>
      </c>
      <c r="F589">
        <v>59144.799999999996</v>
      </c>
      <c r="G589" t="s">
        <v>16</v>
      </c>
      <c r="H589">
        <v>52280.385397330501</v>
      </c>
      <c r="I589">
        <v>55783.17121895164</v>
      </c>
      <c r="J589">
        <v>57085.17121895164</v>
      </c>
      <c r="K589">
        <v>15485.17121895164</v>
      </c>
      <c r="L589">
        <v>457856717</v>
      </c>
      <c r="M589" t="s">
        <v>243</v>
      </c>
      <c r="N589" t="s">
        <v>13</v>
      </c>
      <c r="O589" t="s">
        <v>14</v>
      </c>
      <c r="P589" t="s">
        <v>15</v>
      </c>
      <c r="Q589">
        <v>1302</v>
      </c>
      <c r="R589" t="s">
        <v>16</v>
      </c>
      <c r="S589">
        <v>1.0669999999999999</v>
      </c>
      <c r="T589" t="s">
        <v>17</v>
      </c>
      <c r="U589" t="s">
        <v>1039</v>
      </c>
      <c r="V589" t="s">
        <v>1040</v>
      </c>
      <c r="W589">
        <v>41600</v>
      </c>
      <c r="X589">
        <f>Final[[#This Row],[Variable Kosten]]*Final[[#This Row],[Menge ]]</f>
        <v>41600</v>
      </c>
    </row>
    <row r="590" spans="1:24" x14ac:dyDescent="0.25">
      <c r="A590" t="s">
        <v>3542</v>
      </c>
      <c r="B590" s="56">
        <v>44738</v>
      </c>
      <c r="C590">
        <v>490</v>
      </c>
      <c r="D590" t="s">
        <v>3141</v>
      </c>
      <c r="E590">
        <v>1</v>
      </c>
      <c r="F590">
        <v>40000</v>
      </c>
      <c r="G590" t="s">
        <v>23</v>
      </c>
      <c r="H590">
        <v>40000</v>
      </c>
      <c r="I590">
        <v>39576</v>
      </c>
      <c r="J590">
        <v>39793</v>
      </c>
      <c r="K590">
        <v>7793</v>
      </c>
      <c r="L590">
        <v>565288488</v>
      </c>
      <c r="M590" t="s">
        <v>174</v>
      </c>
      <c r="N590" t="s">
        <v>1566</v>
      </c>
      <c r="O590" t="s">
        <v>1596</v>
      </c>
      <c r="P590" t="s">
        <v>1597</v>
      </c>
      <c r="Q590">
        <v>217</v>
      </c>
      <c r="R590" t="s">
        <v>23</v>
      </c>
      <c r="S590">
        <v>0.98939999999999995</v>
      </c>
      <c r="T590" t="s">
        <v>17</v>
      </c>
      <c r="U590" t="s">
        <v>1041</v>
      </c>
      <c r="V590" t="s">
        <v>1040</v>
      </c>
      <c r="W590">
        <v>32000</v>
      </c>
      <c r="X590">
        <f>Final[[#This Row],[Variable Kosten]]*Final[[#This Row],[Menge ]]</f>
        <v>32000</v>
      </c>
    </row>
    <row r="591" spans="1:24" x14ac:dyDescent="0.25">
      <c r="A591" t="s">
        <v>1256</v>
      </c>
      <c r="B591" s="56">
        <v>44643</v>
      </c>
      <c r="C591">
        <v>490</v>
      </c>
      <c r="D591" t="s">
        <v>1588</v>
      </c>
      <c r="E591">
        <v>1</v>
      </c>
      <c r="F591">
        <v>33000</v>
      </c>
      <c r="G591" t="s">
        <v>23</v>
      </c>
      <c r="H591">
        <v>33000</v>
      </c>
      <c r="I591">
        <v>32650.199999999997</v>
      </c>
      <c r="J591">
        <v>32867.199999999997</v>
      </c>
      <c r="K591">
        <v>6467.1999999999971</v>
      </c>
      <c r="L591">
        <v>565288488</v>
      </c>
      <c r="M591" t="s">
        <v>174</v>
      </c>
      <c r="N591" t="s">
        <v>1566</v>
      </c>
      <c r="O591" t="s">
        <v>1596</v>
      </c>
      <c r="P591" t="s">
        <v>1597</v>
      </c>
      <c r="Q591">
        <v>217</v>
      </c>
      <c r="R591" t="s">
        <v>23</v>
      </c>
      <c r="S591">
        <v>0.98939999999999995</v>
      </c>
      <c r="T591" t="s">
        <v>17</v>
      </c>
      <c r="U591" t="s">
        <v>1574</v>
      </c>
      <c r="V591" t="s">
        <v>1048</v>
      </c>
      <c r="W591">
        <v>26400</v>
      </c>
      <c r="X591">
        <f>Final[[#This Row],[Variable Kosten]]*Final[[#This Row],[Menge ]]</f>
        <v>26400</v>
      </c>
    </row>
    <row r="592" spans="1:24" x14ac:dyDescent="0.25">
      <c r="A592" t="s">
        <v>3543</v>
      </c>
      <c r="B592" s="56">
        <v>44912</v>
      </c>
      <c r="C592">
        <v>491</v>
      </c>
      <c r="D592" t="s">
        <v>3143</v>
      </c>
      <c r="E592">
        <v>1</v>
      </c>
      <c r="F592">
        <v>65000</v>
      </c>
      <c r="G592" t="s">
        <v>23</v>
      </c>
      <c r="H592">
        <v>65000</v>
      </c>
      <c r="I592">
        <v>63050</v>
      </c>
      <c r="J592">
        <v>63153</v>
      </c>
      <c r="K592">
        <v>11153</v>
      </c>
      <c r="L592">
        <v>946361933</v>
      </c>
      <c r="M592" t="s">
        <v>136</v>
      </c>
      <c r="N592" t="s">
        <v>20</v>
      </c>
      <c r="O592" t="s">
        <v>21</v>
      </c>
      <c r="P592" t="s">
        <v>22</v>
      </c>
      <c r="Q592">
        <v>103</v>
      </c>
      <c r="R592" t="s">
        <v>23</v>
      </c>
      <c r="S592">
        <v>0.97</v>
      </c>
      <c r="T592" t="s">
        <v>17</v>
      </c>
      <c r="U592" t="s">
        <v>1042</v>
      </c>
      <c r="V592" t="s">
        <v>1043</v>
      </c>
      <c r="W592">
        <v>52000</v>
      </c>
      <c r="X592">
        <f>Final[[#This Row],[Variable Kosten]]*Final[[#This Row],[Menge ]]</f>
        <v>52000</v>
      </c>
    </row>
    <row r="593" spans="1:24" x14ac:dyDescent="0.25">
      <c r="A593" t="s">
        <v>1257</v>
      </c>
      <c r="B593" s="56">
        <v>44687</v>
      </c>
      <c r="C593">
        <v>491</v>
      </c>
      <c r="D593" t="s">
        <v>1589</v>
      </c>
      <c r="E593">
        <v>1</v>
      </c>
      <c r="F593">
        <v>27000</v>
      </c>
      <c r="G593" t="s">
        <v>23</v>
      </c>
      <c r="H593">
        <v>27000</v>
      </c>
      <c r="I593">
        <v>26190</v>
      </c>
      <c r="J593">
        <v>26293</v>
      </c>
      <c r="K593">
        <v>4693</v>
      </c>
      <c r="L593">
        <v>946361933</v>
      </c>
      <c r="M593" t="s">
        <v>136</v>
      </c>
      <c r="N593" t="s">
        <v>20</v>
      </c>
      <c r="O593" t="s">
        <v>21</v>
      </c>
      <c r="P593" t="s">
        <v>22</v>
      </c>
      <c r="Q593">
        <v>103</v>
      </c>
      <c r="R593" t="s">
        <v>23</v>
      </c>
      <c r="S593">
        <v>0.97</v>
      </c>
      <c r="T593" t="s">
        <v>17</v>
      </c>
      <c r="U593" t="s">
        <v>1575</v>
      </c>
      <c r="V593" t="s">
        <v>1048</v>
      </c>
      <c r="W593">
        <v>21600</v>
      </c>
      <c r="X593">
        <f>Final[[#This Row],[Variable Kosten]]*Final[[#This Row],[Menge ]]</f>
        <v>21600</v>
      </c>
    </row>
    <row r="594" spans="1:24" x14ac:dyDescent="0.25">
      <c r="A594" t="s">
        <v>1258</v>
      </c>
      <c r="B594" s="56">
        <v>44724</v>
      </c>
      <c r="C594">
        <v>492</v>
      </c>
      <c r="D594" t="s">
        <v>1590</v>
      </c>
      <c r="E594">
        <v>1</v>
      </c>
      <c r="F594">
        <v>81000</v>
      </c>
      <c r="G594" t="s">
        <v>23</v>
      </c>
      <c r="H594">
        <v>81000</v>
      </c>
      <c r="I594">
        <v>81000</v>
      </c>
      <c r="J594">
        <v>81200</v>
      </c>
      <c r="K594">
        <v>16400</v>
      </c>
      <c r="L594">
        <v>197586733</v>
      </c>
      <c r="M594" t="s">
        <v>697</v>
      </c>
      <c r="N594" t="s">
        <v>29</v>
      </c>
      <c r="O594" t="s">
        <v>1600</v>
      </c>
      <c r="P594" t="s">
        <v>1601</v>
      </c>
      <c r="Q594">
        <v>200</v>
      </c>
      <c r="R594" t="s">
        <v>23</v>
      </c>
      <c r="S594">
        <v>1</v>
      </c>
      <c r="T594" t="s">
        <v>637</v>
      </c>
      <c r="U594" t="s">
        <v>1576</v>
      </c>
      <c r="V594" t="s">
        <v>1051</v>
      </c>
      <c r="W594">
        <v>64800</v>
      </c>
      <c r="X594">
        <f>Final[[#This Row],[Variable Kosten]]*Final[[#This Row],[Menge ]]</f>
        <v>64800</v>
      </c>
    </row>
    <row r="595" spans="1:24" x14ac:dyDescent="0.25">
      <c r="A595" t="s">
        <v>1526</v>
      </c>
      <c r="B595" s="56">
        <v>44897</v>
      </c>
      <c r="C595">
        <v>492</v>
      </c>
      <c r="D595" t="s">
        <v>1592</v>
      </c>
      <c r="E595">
        <v>1</v>
      </c>
      <c r="F595">
        <v>37000</v>
      </c>
      <c r="G595" t="s">
        <v>23</v>
      </c>
      <c r="H595">
        <v>37000</v>
      </c>
      <c r="I595">
        <v>37000</v>
      </c>
      <c r="J595">
        <v>37200</v>
      </c>
      <c r="K595">
        <v>7600</v>
      </c>
      <c r="L595">
        <v>197586733</v>
      </c>
      <c r="M595" t="s">
        <v>697</v>
      </c>
      <c r="N595" t="s">
        <v>29</v>
      </c>
      <c r="O595" t="s">
        <v>1600</v>
      </c>
      <c r="P595" t="s">
        <v>1601</v>
      </c>
      <c r="Q595">
        <v>200</v>
      </c>
      <c r="R595" t="s">
        <v>23</v>
      </c>
      <c r="S595">
        <v>1</v>
      </c>
      <c r="T595" t="s">
        <v>637</v>
      </c>
      <c r="U595" t="s">
        <v>1578</v>
      </c>
      <c r="V595" t="s">
        <v>1054</v>
      </c>
      <c r="W595">
        <v>29600</v>
      </c>
      <c r="X595">
        <f>Final[[#This Row],[Variable Kosten]]*Final[[#This Row],[Menge ]]</f>
        <v>29600</v>
      </c>
    </row>
    <row r="596" spans="1:24" x14ac:dyDescent="0.25">
      <c r="A596" t="s">
        <v>3544</v>
      </c>
      <c r="B596" s="56">
        <v>44916</v>
      </c>
      <c r="C596">
        <v>492</v>
      </c>
      <c r="D596" t="s">
        <v>3145</v>
      </c>
      <c r="E596">
        <v>1</v>
      </c>
      <c r="F596">
        <v>68000</v>
      </c>
      <c r="G596" t="s">
        <v>23</v>
      </c>
      <c r="H596">
        <v>68000</v>
      </c>
      <c r="I596">
        <v>68000</v>
      </c>
      <c r="J596">
        <v>68200</v>
      </c>
      <c r="K596">
        <v>13800</v>
      </c>
      <c r="L596">
        <v>197586733</v>
      </c>
      <c r="M596" t="s">
        <v>697</v>
      </c>
      <c r="N596" t="s">
        <v>29</v>
      </c>
      <c r="O596" t="s">
        <v>1600</v>
      </c>
      <c r="P596" t="s">
        <v>1601</v>
      </c>
      <c r="Q596">
        <v>200</v>
      </c>
      <c r="R596" t="s">
        <v>23</v>
      </c>
      <c r="S596">
        <v>1</v>
      </c>
      <c r="T596" t="s">
        <v>637</v>
      </c>
      <c r="U596" t="s">
        <v>1044</v>
      </c>
      <c r="V596" t="s">
        <v>1043</v>
      </c>
      <c r="W596">
        <v>54400</v>
      </c>
      <c r="X596">
        <f>Final[[#This Row],[Variable Kosten]]*Final[[#This Row],[Menge ]]</f>
        <v>54400</v>
      </c>
    </row>
    <row r="597" spans="1:24" x14ac:dyDescent="0.25">
      <c r="A597" t="s">
        <v>3545</v>
      </c>
      <c r="B597" s="56">
        <v>44589</v>
      </c>
      <c r="C597">
        <v>493</v>
      </c>
      <c r="D597" t="s">
        <v>3147</v>
      </c>
      <c r="E597">
        <v>1</v>
      </c>
      <c r="F597">
        <v>30000</v>
      </c>
      <c r="G597" t="s">
        <v>23</v>
      </c>
      <c r="H597">
        <v>30000</v>
      </c>
      <c r="I597">
        <v>33000</v>
      </c>
      <c r="J597">
        <v>34250</v>
      </c>
      <c r="K597">
        <v>10250</v>
      </c>
      <c r="L597">
        <v>148948410</v>
      </c>
      <c r="M597" t="s">
        <v>718</v>
      </c>
      <c r="N597" t="s">
        <v>1566</v>
      </c>
      <c r="O597" t="s">
        <v>1596</v>
      </c>
      <c r="P597" t="s">
        <v>1597</v>
      </c>
      <c r="Q597">
        <v>1250</v>
      </c>
      <c r="R597" t="s">
        <v>23</v>
      </c>
      <c r="S597">
        <v>1.1000000000000001</v>
      </c>
      <c r="T597" t="s">
        <v>637</v>
      </c>
      <c r="U597" t="s">
        <v>724</v>
      </c>
      <c r="V597" t="s">
        <v>1045</v>
      </c>
      <c r="W597">
        <v>24000</v>
      </c>
      <c r="X597">
        <f>Final[[#This Row],[Variable Kosten]]*Final[[#This Row],[Menge ]]</f>
        <v>24000</v>
      </c>
    </row>
    <row r="598" spans="1:24" x14ac:dyDescent="0.25">
      <c r="A598" t="s">
        <v>1259</v>
      </c>
      <c r="B598" s="56">
        <v>44886</v>
      </c>
      <c r="C598">
        <v>493</v>
      </c>
      <c r="D598" t="s">
        <v>1591</v>
      </c>
      <c r="E598">
        <v>1</v>
      </c>
      <c r="F598">
        <v>50000</v>
      </c>
      <c r="G598" t="s">
        <v>23</v>
      </c>
      <c r="H598">
        <v>50000</v>
      </c>
      <c r="I598">
        <v>55000.000000000007</v>
      </c>
      <c r="J598">
        <v>56250.000000000007</v>
      </c>
      <c r="K598">
        <v>16250.000000000007</v>
      </c>
      <c r="L598">
        <v>148948410</v>
      </c>
      <c r="M598" t="s">
        <v>718</v>
      </c>
      <c r="N598" t="s">
        <v>1566</v>
      </c>
      <c r="O598" t="s">
        <v>1596</v>
      </c>
      <c r="P598" t="s">
        <v>1597</v>
      </c>
      <c r="Q598">
        <v>1250</v>
      </c>
      <c r="R598" t="s">
        <v>23</v>
      </c>
      <c r="S598">
        <v>1.1000000000000001</v>
      </c>
      <c r="T598" t="s">
        <v>637</v>
      </c>
      <c r="U598" t="s">
        <v>1577</v>
      </c>
      <c r="V598" t="s">
        <v>1051</v>
      </c>
      <c r="W598">
        <v>40000</v>
      </c>
      <c r="X598">
        <f>Final[[#This Row],[Variable Kosten]]*Final[[#This Row],[Menge ]]</f>
        <v>40000</v>
      </c>
    </row>
    <row r="599" spans="1:24" x14ac:dyDescent="0.25">
      <c r="A599" t="s">
        <v>3546</v>
      </c>
      <c r="B599" s="56">
        <v>44668</v>
      </c>
      <c r="C599">
        <v>494</v>
      </c>
      <c r="D599" t="s">
        <v>3149</v>
      </c>
      <c r="E599">
        <v>1</v>
      </c>
      <c r="F599">
        <v>28000</v>
      </c>
      <c r="G599" t="s">
        <v>23</v>
      </c>
      <c r="H599">
        <v>28000</v>
      </c>
      <c r="I599">
        <v>28000</v>
      </c>
      <c r="J599">
        <v>28272</v>
      </c>
      <c r="K599">
        <v>5872</v>
      </c>
      <c r="L599">
        <v>762245665</v>
      </c>
      <c r="M599" t="s">
        <v>819</v>
      </c>
      <c r="N599" t="s">
        <v>29</v>
      </c>
      <c r="O599" t="s">
        <v>1600</v>
      </c>
      <c r="P599" t="s">
        <v>1601</v>
      </c>
      <c r="Q599">
        <v>272</v>
      </c>
      <c r="R599" t="s">
        <v>23</v>
      </c>
      <c r="S599">
        <v>1</v>
      </c>
      <c r="T599" t="s">
        <v>637</v>
      </c>
      <c r="U599" t="s">
        <v>1046</v>
      </c>
      <c r="V599" t="s">
        <v>1045</v>
      </c>
      <c r="W599">
        <v>22400</v>
      </c>
      <c r="X599">
        <f>Final[[#This Row],[Variable Kosten]]*Final[[#This Row],[Menge ]]</f>
        <v>22400</v>
      </c>
    </row>
    <row r="600" spans="1:24" x14ac:dyDescent="0.25">
      <c r="A600" t="s">
        <v>1260</v>
      </c>
      <c r="B600" s="56">
        <v>44749</v>
      </c>
      <c r="C600">
        <v>494</v>
      </c>
      <c r="D600" t="s">
        <v>1592</v>
      </c>
      <c r="E600">
        <v>1</v>
      </c>
      <c r="F600">
        <v>37000</v>
      </c>
      <c r="G600" t="s">
        <v>23</v>
      </c>
      <c r="H600">
        <v>37000</v>
      </c>
      <c r="I600">
        <v>37000</v>
      </c>
      <c r="J600">
        <v>37272</v>
      </c>
      <c r="K600">
        <v>7672</v>
      </c>
      <c r="L600">
        <v>762245665</v>
      </c>
      <c r="M600" t="s">
        <v>819</v>
      </c>
      <c r="N600" t="s">
        <v>29</v>
      </c>
      <c r="O600" t="s">
        <v>1600</v>
      </c>
      <c r="P600" t="s">
        <v>1601</v>
      </c>
      <c r="Q600">
        <v>272</v>
      </c>
      <c r="R600" t="s">
        <v>23</v>
      </c>
      <c r="S600">
        <v>1</v>
      </c>
      <c r="T600" t="s">
        <v>637</v>
      </c>
      <c r="U600" t="s">
        <v>1578</v>
      </c>
      <c r="V600" t="s">
        <v>1054</v>
      </c>
      <c r="W600">
        <v>29600</v>
      </c>
      <c r="X600">
        <f>Final[[#This Row],[Variable Kosten]]*Final[[#This Row],[Menge ]]</f>
        <v>29600</v>
      </c>
    </row>
    <row r="601" spans="1:24" x14ac:dyDescent="0.25">
      <c r="A601" t="s">
        <v>3547</v>
      </c>
      <c r="B601" s="56">
        <v>44829</v>
      </c>
      <c r="C601">
        <v>495</v>
      </c>
      <c r="D601" t="s">
        <v>3151</v>
      </c>
      <c r="E601">
        <v>1</v>
      </c>
      <c r="F601">
        <v>370476</v>
      </c>
      <c r="G601" t="s">
        <v>37</v>
      </c>
      <c r="H601">
        <v>34807.395993836675</v>
      </c>
      <c r="I601">
        <v>35503.543913713409</v>
      </c>
      <c r="J601">
        <v>36046.543913713409</v>
      </c>
      <c r="K601">
        <v>7246.543913713409</v>
      </c>
      <c r="L601">
        <v>356754456</v>
      </c>
      <c r="M601" t="s">
        <v>845</v>
      </c>
      <c r="N601" t="s">
        <v>35</v>
      </c>
      <c r="O601" t="s">
        <v>36</v>
      </c>
      <c r="P601" t="s">
        <v>26</v>
      </c>
      <c r="Q601">
        <v>543</v>
      </c>
      <c r="R601" t="s">
        <v>37</v>
      </c>
      <c r="S601">
        <v>1.02</v>
      </c>
      <c r="T601" t="s">
        <v>637</v>
      </c>
      <c r="U601" t="s">
        <v>1047</v>
      </c>
      <c r="V601" t="s">
        <v>1048</v>
      </c>
      <c r="W601">
        <v>28800</v>
      </c>
      <c r="X601">
        <f>Final[[#This Row],[Variable Kosten]]*Final[[#This Row],[Menge ]]</f>
        <v>28800</v>
      </c>
    </row>
    <row r="602" spans="1:24" x14ac:dyDescent="0.25">
      <c r="A602" t="s">
        <v>3548</v>
      </c>
      <c r="B602" s="56">
        <v>44710</v>
      </c>
      <c r="C602">
        <v>496</v>
      </c>
      <c r="D602" t="s">
        <v>3153</v>
      </c>
      <c r="E602">
        <v>1</v>
      </c>
      <c r="F602">
        <v>29000</v>
      </c>
      <c r="G602" t="s">
        <v>23</v>
      </c>
      <c r="H602">
        <v>29000</v>
      </c>
      <c r="I602">
        <v>29580</v>
      </c>
      <c r="J602">
        <v>29785</v>
      </c>
      <c r="K602">
        <v>6585</v>
      </c>
      <c r="L602">
        <v>106044608</v>
      </c>
      <c r="M602" t="s">
        <v>799</v>
      </c>
      <c r="N602" t="s">
        <v>29</v>
      </c>
      <c r="O602" t="s">
        <v>1600</v>
      </c>
      <c r="P602" t="s">
        <v>1601</v>
      </c>
      <c r="Q602">
        <v>205</v>
      </c>
      <c r="R602" t="s">
        <v>23</v>
      </c>
      <c r="S602">
        <v>1.02</v>
      </c>
      <c r="T602" t="s">
        <v>637</v>
      </c>
      <c r="U602" t="s">
        <v>1049</v>
      </c>
      <c r="V602" t="s">
        <v>1048</v>
      </c>
      <c r="W602">
        <v>23200</v>
      </c>
      <c r="X602">
        <f>Final[[#This Row],[Variable Kosten]]*Final[[#This Row],[Menge ]]</f>
        <v>23200</v>
      </c>
    </row>
    <row r="603" spans="1:24" x14ac:dyDescent="0.25">
      <c r="A603" t="s">
        <v>1261</v>
      </c>
      <c r="B603" s="56">
        <v>44624</v>
      </c>
      <c r="C603">
        <v>496</v>
      </c>
      <c r="D603" t="s">
        <v>1593</v>
      </c>
      <c r="E603">
        <v>1</v>
      </c>
      <c r="F603">
        <v>42000</v>
      </c>
      <c r="G603" t="s">
        <v>23</v>
      </c>
      <c r="H603">
        <v>42000</v>
      </c>
      <c r="I603">
        <v>42840</v>
      </c>
      <c r="J603">
        <v>43045</v>
      </c>
      <c r="K603">
        <v>9445</v>
      </c>
      <c r="L603">
        <v>106044608</v>
      </c>
      <c r="M603" t="s">
        <v>799</v>
      </c>
      <c r="N603" t="s">
        <v>29</v>
      </c>
      <c r="O603" t="s">
        <v>1600</v>
      </c>
      <c r="P603" t="s">
        <v>1601</v>
      </c>
      <c r="Q603">
        <v>205</v>
      </c>
      <c r="R603" t="s">
        <v>23</v>
      </c>
      <c r="S603">
        <v>1.02</v>
      </c>
      <c r="T603" t="s">
        <v>637</v>
      </c>
      <c r="U603" t="s">
        <v>1579</v>
      </c>
      <c r="V603" t="s">
        <v>1054</v>
      </c>
      <c r="W603">
        <v>33600</v>
      </c>
      <c r="X603">
        <f>Final[[#This Row],[Variable Kosten]]*Final[[#This Row],[Menge ]]</f>
        <v>33600</v>
      </c>
    </row>
    <row r="604" spans="1:24" x14ac:dyDescent="0.25">
      <c r="A604" t="s">
        <v>3549</v>
      </c>
      <c r="B604" s="56">
        <v>44812</v>
      </c>
      <c r="C604">
        <v>497</v>
      </c>
      <c r="D604" t="s">
        <v>3155</v>
      </c>
      <c r="E604">
        <v>1</v>
      </c>
      <c r="F604">
        <v>80000</v>
      </c>
      <c r="G604" t="s">
        <v>23</v>
      </c>
      <c r="H604">
        <v>80000</v>
      </c>
      <c r="I604">
        <v>80000</v>
      </c>
      <c r="J604">
        <v>80201</v>
      </c>
      <c r="K604">
        <v>16201</v>
      </c>
      <c r="L604">
        <v>543745996</v>
      </c>
      <c r="M604" t="s">
        <v>775</v>
      </c>
      <c r="N604" t="s">
        <v>29</v>
      </c>
      <c r="O604" t="s">
        <v>1600</v>
      </c>
      <c r="P604" t="s">
        <v>1601</v>
      </c>
      <c r="Q604">
        <v>201</v>
      </c>
      <c r="R604" t="s">
        <v>23</v>
      </c>
      <c r="S604">
        <v>1</v>
      </c>
      <c r="T604" t="s">
        <v>637</v>
      </c>
      <c r="U604" t="s">
        <v>1050</v>
      </c>
      <c r="V604" t="s">
        <v>1051</v>
      </c>
      <c r="W604">
        <v>64000</v>
      </c>
      <c r="X604">
        <f>Final[[#This Row],[Variable Kosten]]*Final[[#This Row],[Menge ]]</f>
        <v>64000</v>
      </c>
    </row>
    <row r="605" spans="1:24" x14ac:dyDescent="0.25">
      <c r="A605" t="s">
        <v>1262</v>
      </c>
      <c r="B605" s="56">
        <v>44665</v>
      </c>
      <c r="C605">
        <v>497</v>
      </c>
      <c r="D605" t="s">
        <v>1594</v>
      </c>
      <c r="E605">
        <v>1</v>
      </c>
      <c r="F605">
        <v>21000</v>
      </c>
      <c r="G605" t="s">
        <v>23</v>
      </c>
      <c r="H605">
        <v>21000</v>
      </c>
      <c r="I605">
        <v>21000</v>
      </c>
      <c r="J605">
        <v>21201</v>
      </c>
      <c r="K605">
        <v>4401</v>
      </c>
      <c r="L605">
        <v>543745996</v>
      </c>
      <c r="M605" t="s">
        <v>775</v>
      </c>
      <c r="N605" t="s">
        <v>29</v>
      </c>
      <c r="O605" t="s">
        <v>1600</v>
      </c>
      <c r="P605" t="s">
        <v>1601</v>
      </c>
      <c r="Q605">
        <v>201</v>
      </c>
      <c r="R605" t="s">
        <v>23</v>
      </c>
      <c r="S605">
        <v>1</v>
      </c>
      <c r="T605" t="s">
        <v>637</v>
      </c>
      <c r="U605" t="s">
        <v>1580</v>
      </c>
      <c r="V605" t="s">
        <v>1057</v>
      </c>
      <c r="W605">
        <v>16800</v>
      </c>
      <c r="X605">
        <f>Final[[#This Row],[Variable Kosten]]*Final[[#This Row],[Menge ]]</f>
        <v>16800</v>
      </c>
    </row>
    <row r="606" spans="1:24" x14ac:dyDescent="0.25">
      <c r="A606" t="s">
        <v>3550</v>
      </c>
      <c r="B606" s="56">
        <v>44627</v>
      </c>
      <c r="C606">
        <v>498</v>
      </c>
      <c r="D606" t="s">
        <v>3157</v>
      </c>
      <c r="E606">
        <v>1</v>
      </c>
      <c r="F606">
        <v>49000</v>
      </c>
      <c r="G606" t="s">
        <v>23</v>
      </c>
      <c r="H606">
        <v>49000</v>
      </c>
      <c r="I606">
        <v>49000</v>
      </c>
      <c r="J606">
        <v>49104</v>
      </c>
      <c r="K606">
        <v>9904</v>
      </c>
      <c r="L606">
        <v>819358521</v>
      </c>
      <c r="M606" t="s">
        <v>807</v>
      </c>
      <c r="N606" t="s">
        <v>1566</v>
      </c>
      <c r="O606" t="s">
        <v>1596</v>
      </c>
      <c r="P606" t="s">
        <v>1597</v>
      </c>
      <c r="Q606">
        <v>104</v>
      </c>
      <c r="R606" t="s">
        <v>23</v>
      </c>
      <c r="S606">
        <v>1</v>
      </c>
      <c r="T606" t="s">
        <v>637</v>
      </c>
      <c r="U606" t="s">
        <v>1052</v>
      </c>
      <c r="V606" t="s">
        <v>1051</v>
      </c>
      <c r="W606">
        <v>39200</v>
      </c>
      <c r="X606">
        <f>Final[[#This Row],[Variable Kosten]]*Final[[#This Row],[Menge ]]</f>
        <v>39200</v>
      </c>
    </row>
    <row r="607" spans="1:24" x14ac:dyDescent="0.25">
      <c r="A607" t="s">
        <v>1263</v>
      </c>
      <c r="B607" s="56">
        <v>44569</v>
      </c>
      <c r="C607">
        <v>498</v>
      </c>
      <c r="D607" t="s">
        <v>1595</v>
      </c>
      <c r="E607">
        <v>1</v>
      </c>
      <c r="F607">
        <v>27000</v>
      </c>
      <c r="G607" t="s">
        <v>23</v>
      </c>
      <c r="H607">
        <v>27000</v>
      </c>
      <c r="I607">
        <v>27000</v>
      </c>
      <c r="J607">
        <v>27104</v>
      </c>
      <c r="K607">
        <v>5504</v>
      </c>
      <c r="L607">
        <v>819358521</v>
      </c>
      <c r="M607" t="s">
        <v>807</v>
      </c>
      <c r="N607" t="s">
        <v>1566</v>
      </c>
      <c r="O607" t="s">
        <v>1596</v>
      </c>
      <c r="P607" t="s">
        <v>1597</v>
      </c>
      <c r="Q607">
        <v>104</v>
      </c>
      <c r="R607" t="s">
        <v>23</v>
      </c>
      <c r="S607">
        <v>1</v>
      </c>
      <c r="T607" t="s">
        <v>637</v>
      </c>
      <c r="U607" t="s">
        <v>1581</v>
      </c>
      <c r="V607" t="s">
        <v>1057</v>
      </c>
      <c r="W607">
        <v>21600</v>
      </c>
      <c r="X607">
        <f>Final[[#This Row],[Variable Kosten]]*Final[[#This Row],[Menge ]]</f>
        <v>21600</v>
      </c>
    </row>
    <row r="608" spans="1:24" x14ac:dyDescent="0.25">
      <c r="A608" t="s">
        <v>3551</v>
      </c>
      <c r="B608" s="56">
        <v>44647</v>
      </c>
      <c r="C608">
        <v>499</v>
      </c>
      <c r="D608" t="s">
        <v>3159</v>
      </c>
      <c r="E608">
        <v>1</v>
      </c>
      <c r="F608">
        <v>39000</v>
      </c>
      <c r="G608" t="s">
        <v>23</v>
      </c>
      <c r="H608">
        <v>39000</v>
      </c>
      <c r="I608">
        <v>39000</v>
      </c>
      <c r="J608">
        <v>39212</v>
      </c>
      <c r="K608">
        <v>8012</v>
      </c>
      <c r="L608">
        <v>617603484</v>
      </c>
      <c r="M608" t="s">
        <v>830</v>
      </c>
      <c r="N608" t="s">
        <v>39</v>
      </c>
      <c r="O608" t="s">
        <v>1598</v>
      </c>
      <c r="P608" t="s">
        <v>1599</v>
      </c>
      <c r="Q608">
        <v>212</v>
      </c>
      <c r="R608" t="s">
        <v>23</v>
      </c>
      <c r="S608">
        <v>1</v>
      </c>
      <c r="T608" t="s">
        <v>637</v>
      </c>
      <c r="U608" t="s">
        <v>1053</v>
      </c>
      <c r="V608" t="s">
        <v>1054</v>
      </c>
      <c r="W608">
        <v>31200</v>
      </c>
      <c r="X608">
        <f>Final[[#This Row],[Variable Kosten]]*Final[[#This Row],[Menge ]]</f>
        <v>31200</v>
      </c>
    </row>
    <row r="609" spans="1:24" x14ac:dyDescent="0.25">
      <c r="A609" t="s">
        <v>1264</v>
      </c>
      <c r="B609" s="56">
        <v>44624</v>
      </c>
      <c r="C609">
        <v>499</v>
      </c>
      <c r="D609" t="s">
        <v>1582</v>
      </c>
      <c r="E609">
        <v>1</v>
      </c>
      <c r="F609">
        <v>49000</v>
      </c>
      <c r="G609" t="s">
        <v>23</v>
      </c>
      <c r="H609">
        <v>49000</v>
      </c>
      <c r="I609">
        <v>49000</v>
      </c>
      <c r="J609">
        <v>49212</v>
      </c>
      <c r="K609">
        <v>10012</v>
      </c>
      <c r="L609">
        <v>617603484</v>
      </c>
      <c r="M609" t="s">
        <v>830</v>
      </c>
      <c r="N609" t="s">
        <v>39</v>
      </c>
      <c r="O609" t="s">
        <v>1598</v>
      </c>
      <c r="P609" t="s">
        <v>1599</v>
      </c>
      <c r="Q609">
        <v>212</v>
      </c>
      <c r="R609" t="s">
        <v>23</v>
      </c>
      <c r="S609">
        <v>1</v>
      </c>
      <c r="T609" t="s">
        <v>637</v>
      </c>
      <c r="U609" t="s">
        <v>1568</v>
      </c>
      <c r="V609" t="s">
        <v>1040</v>
      </c>
      <c r="W609">
        <v>39200</v>
      </c>
      <c r="X609">
        <f>Final[[#This Row],[Variable Kosten]]*Final[[#This Row],[Menge ]]</f>
        <v>39200</v>
      </c>
    </row>
    <row r="610" spans="1:24" x14ac:dyDescent="0.25">
      <c r="A610" t="s">
        <v>3552</v>
      </c>
      <c r="B610" s="56">
        <v>44710</v>
      </c>
      <c r="C610">
        <v>500</v>
      </c>
      <c r="D610" t="s">
        <v>3161</v>
      </c>
      <c r="E610">
        <v>1</v>
      </c>
      <c r="F610">
        <v>46000</v>
      </c>
      <c r="G610" t="s">
        <v>23</v>
      </c>
      <c r="H610">
        <v>46000</v>
      </c>
      <c r="I610">
        <v>46000</v>
      </c>
      <c r="J610">
        <v>46275</v>
      </c>
      <c r="K610">
        <v>9475</v>
      </c>
      <c r="L610">
        <v>665010194</v>
      </c>
      <c r="M610" t="s">
        <v>687</v>
      </c>
      <c r="N610" t="s">
        <v>31</v>
      </c>
      <c r="O610" t="s">
        <v>32</v>
      </c>
      <c r="P610" t="s">
        <v>33</v>
      </c>
      <c r="Q610">
        <v>275</v>
      </c>
      <c r="R610" t="s">
        <v>23</v>
      </c>
      <c r="S610">
        <v>1</v>
      </c>
      <c r="T610" t="s">
        <v>637</v>
      </c>
      <c r="U610" t="s">
        <v>1055</v>
      </c>
      <c r="V610" t="s">
        <v>1054</v>
      </c>
      <c r="W610">
        <v>36800</v>
      </c>
      <c r="X610">
        <f>Final[[#This Row],[Variable Kosten]]*Final[[#This Row],[Menge ]]</f>
        <v>36800</v>
      </c>
    </row>
    <row r="611" spans="1:24" x14ac:dyDescent="0.25">
      <c r="A611" t="s">
        <v>1265</v>
      </c>
      <c r="B611" s="56">
        <v>44831</v>
      </c>
      <c r="C611">
        <v>500</v>
      </c>
      <c r="D611" t="s">
        <v>1583</v>
      </c>
      <c r="E611">
        <v>1</v>
      </c>
      <c r="F611">
        <v>46000</v>
      </c>
      <c r="G611" t="s">
        <v>23</v>
      </c>
      <c r="H611">
        <v>46000</v>
      </c>
      <c r="I611">
        <v>46000</v>
      </c>
      <c r="J611">
        <v>46275</v>
      </c>
      <c r="K611">
        <v>9475</v>
      </c>
      <c r="L611">
        <v>665010194</v>
      </c>
      <c r="M611" t="s">
        <v>687</v>
      </c>
      <c r="N611" t="s">
        <v>31</v>
      </c>
      <c r="O611" t="s">
        <v>32</v>
      </c>
      <c r="P611" t="s">
        <v>33</v>
      </c>
      <c r="Q611">
        <v>275</v>
      </c>
      <c r="R611" t="s">
        <v>23</v>
      </c>
      <c r="S611">
        <v>1</v>
      </c>
      <c r="T611" t="s">
        <v>637</v>
      </c>
      <c r="U611" t="s">
        <v>1569</v>
      </c>
      <c r="V611" t="s">
        <v>1040</v>
      </c>
      <c r="W611">
        <v>36800</v>
      </c>
      <c r="X611">
        <f>Final[[#This Row],[Variable Kosten]]*Final[[#This Row],[Menge ]]</f>
        <v>36800</v>
      </c>
    </row>
    <row r="612" spans="1:24" x14ac:dyDescent="0.25">
      <c r="A612" t="s">
        <v>3553</v>
      </c>
      <c r="B612" s="56">
        <v>44745</v>
      </c>
      <c r="C612">
        <v>501</v>
      </c>
      <c r="D612" t="s">
        <v>3163</v>
      </c>
      <c r="E612">
        <v>1</v>
      </c>
      <c r="F612">
        <v>20000</v>
      </c>
      <c r="G612" t="s">
        <v>23</v>
      </c>
      <c r="H612">
        <v>20000</v>
      </c>
      <c r="I612">
        <v>19400</v>
      </c>
      <c r="J612">
        <v>19601</v>
      </c>
      <c r="K612">
        <v>3601</v>
      </c>
      <c r="L612">
        <v>308435477</v>
      </c>
      <c r="M612" t="s">
        <v>546</v>
      </c>
      <c r="N612" t="s">
        <v>29</v>
      </c>
      <c r="O612" t="s">
        <v>1600</v>
      </c>
      <c r="P612" t="s">
        <v>1601</v>
      </c>
      <c r="Q612">
        <v>201</v>
      </c>
      <c r="R612" t="s">
        <v>23</v>
      </c>
      <c r="S612">
        <v>0.97</v>
      </c>
      <c r="T612" t="s">
        <v>17</v>
      </c>
      <c r="U612" t="s">
        <v>1056</v>
      </c>
      <c r="V612" t="s">
        <v>1057</v>
      </c>
      <c r="W612">
        <v>16000</v>
      </c>
      <c r="X612">
        <f>Final[[#This Row],[Variable Kosten]]*Final[[#This Row],[Menge ]]</f>
        <v>16000</v>
      </c>
    </row>
    <row r="613" spans="1:24" x14ac:dyDescent="0.25">
      <c r="A613" t="s">
        <v>1266</v>
      </c>
      <c r="B613" s="56">
        <v>44580</v>
      </c>
      <c r="C613">
        <v>501</v>
      </c>
      <c r="D613" t="s">
        <v>1584</v>
      </c>
      <c r="E613">
        <v>1</v>
      </c>
      <c r="F613">
        <v>61000</v>
      </c>
      <c r="G613" t="s">
        <v>23</v>
      </c>
      <c r="H613">
        <v>61000</v>
      </c>
      <c r="I613">
        <v>59170</v>
      </c>
      <c r="J613">
        <v>59371</v>
      </c>
      <c r="K613">
        <v>10571</v>
      </c>
      <c r="L613">
        <v>308435477</v>
      </c>
      <c r="M613" t="s">
        <v>546</v>
      </c>
      <c r="N613" t="s">
        <v>29</v>
      </c>
      <c r="O613" t="s">
        <v>1600</v>
      </c>
      <c r="P613" t="s">
        <v>1601</v>
      </c>
      <c r="Q613">
        <v>201</v>
      </c>
      <c r="R613" t="s">
        <v>23</v>
      </c>
      <c r="S613">
        <v>0.97</v>
      </c>
      <c r="T613" t="s">
        <v>17</v>
      </c>
      <c r="U613" t="s">
        <v>1570</v>
      </c>
      <c r="V613" t="s">
        <v>1043</v>
      </c>
      <c r="W613">
        <v>48800</v>
      </c>
      <c r="X613">
        <f>Final[[#This Row],[Variable Kosten]]*Final[[#This Row],[Menge ]]</f>
        <v>48800</v>
      </c>
    </row>
    <row r="614" spans="1:24" x14ac:dyDescent="0.25">
      <c r="A614" t="s">
        <v>3554</v>
      </c>
      <c r="B614" s="56">
        <v>44787</v>
      </c>
      <c r="C614">
        <v>502</v>
      </c>
      <c r="D614" t="s">
        <v>3163</v>
      </c>
      <c r="E614">
        <v>1</v>
      </c>
      <c r="F614">
        <v>144582</v>
      </c>
      <c r="G614" t="s">
        <v>60</v>
      </c>
      <c r="H614">
        <v>20735.737027794512</v>
      </c>
      <c r="I614">
        <v>22125.031408656741</v>
      </c>
      <c r="J614">
        <v>24135.031408656741</v>
      </c>
      <c r="K614">
        <v>8135.0314086567414</v>
      </c>
      <c r="L614">
        <v>760340100</v>
      </c>
      <c r="M614" t="s">
        <v>375</v>
      </c>
      <c r="N614" t="s">
        <v>59</v>
      </c>
      <c r="O614" t="s">
        <v>1604</v>
      </c>
      <c r="P614" t="s">
        <v>1605</v>
      </c>
      <c r="Q614">
        <v>2010</v>
      </c>
      <c r="R614" t="s">
        <v>60</v>
      </c>
      <c r="S614">
        <v>1.0669999999999999</v>
      </c>
      <c r="T614" t="s">
        <v>17</v>
      </c>
      <c r="U614" t="s">
        <v>1056</v>
      </c>
      <c r="V614" t="s">
        <v>1057</v>
      </c>
      <c r="W614">
        <v>16000</v>
      </c>
      <c r="X614">
        <f>Final[[#This Row],[Variable Kosten]]*Final[[#This Row],[Menge ]]</f>
        <v>16000</v>
      </c>
    </row>
    <row r="615" spans="1:24" x14ac:dyDescent="0.25">
      <c r="A615" t="s">
        <v>3555</v>
      </c>
      <c r="B615" s="56">
        <v>44610</v>
      </c>
      <c r="C615">
        <v>503</v>
      </c>
      <c r="D615" t="s">
        <v>3165</v>
      </c>
      <c r="E615">
        <v>1</v>
      </c>
      <c r="F615">
        <v>28435</v>
      </c>
      <c r="G615" t="s">
        <v>16</v>
      </c>
      <c r="H615">
        <v>27267.932489451479</v>
      </c>
      <c r="I615">
        <v>29094.883966244728</v>
      </c>
      <c r="J615">
        <v>30397.883966244728</v>
      </c>
      <c r="K615">
        <v>10397.883966244728</v>
      </c>
      <c r="L615">
        <v>465707234</v>
      </c>
      <c r="M615" t="s">
        <v>277</v>
      </c>
      <c r="N615" t="s">
        <v>13</v>
      </c>
      <c r="O615" t="s">
        <v>14</v>
      </c>
      <c r="P615" t="s">
        <v>15</v>
      </c>
      <c r="Q615">
        <v>1303</v>
      </c>
      <c r="R615" t="s">
        <v>16</v>
      </c>
      <c r="S615">
        <v>1.0669999999999999</v>
      </c>
      <c r="T615" t="s">
        <v>17</v>
      </c>
      <c r="U615" t="s">
        <v>1058</v>
      </c>
      <c r="V615" t="s">
        <v>1057</v>
      </c>
      <c r="W615">
        <v>20000</v>
      </c>
      <c r="X615">
        <f>Final[[#This Row],[Variable Kosten]]*Final[[#This Row],[Menge ]]</f>
        <v>20000</v>
      </c>
    </row>
    <row r="616" spans="1:24" x14ac:dyDescent="0.25">
      <c r="A616" t="s">
        <v>3556</v>
      </c>
      <c r="B616" s="56">
        <v>44825</v>
      </c>
      <c r="C616">
        <v>504</v>
      </c>
      <c r="D616" t="s">
        <v>3167</v>
      </c>
      <c r="E616">
        <v>1</v>
      </c>
      <c r="F616">
        <v>52000</v>
      </c>
      <c r="G616" t="s">
        <v>23</v>
      </c>
      <c r="H616">
        <v>52000</v>
      </c>
      <c r="I616">
        <v>50440</v>
      </c>
      <c r="J616">
        <v>50653</v>
      </c>
      <c r="K616">
        <v>9053</v>
      </c>
      <c r="L616">
        <v>931888716</v>
      </c>
      <c r="M616" t="s">
        <v>88</v>
      </c>
      <c r="N616" t="s">
        <v>39</v>
      </c>
      <c r="O616" t="s">
        <v>1598</v>
      </c>
      <c r="P616" t="s">
        <v>1599</v>
      </c>
      <c r="Q616">
        <v>213</v>
      </c>
      <c r="R616" t="s">
        <v>23</v>
      </c>
      <c r="S616">
        <v>0.97</v>
      </c>
      <c r="T616" t="s">
        <v>17</v>
      </c>
      <c r="U616" t="s">
        <v>1039</v>
      </c>
      <c r="V616" t="s">
        <v>1040</v>
      </c>
      <c r="W616">
        <v>41600</v>
      </c>
      <c r="X616">
        <f>Final[[#This Row],[Variable Kosten]]*Final[[#This Row],[Menge ]]</f>
        <v>41600</v>
      </c>
    </row>
    <row r="617" spans="1:24" x14ac:dyDescent="0.25">
      <c r="A617" t="s">
        <v>1267</v>
      </c>
      <c r="B617" s="56">
        <v>44780</v>
      </c>
      <c r="C617">
        <v>504</v>
      </c>
      <c r="D617" t="s">
        <v>1585</v>
      </c>
      <c r="E617">
        <v>1</v>
      </c>
      <c r="F617">
        <v>79000</v>
      </c>
      <c r="G617" t="s">
        <v>23</v>
      </c>
      <c r="H617">
        <v>79000</v>
      </c>
      <c r="I617">
        <v>76630</v>
      </c>
      <c r="J617">
        <v>76843</v>
      </c>
      <c r="K617">
        <v>13643</v>
      </c>
      <c r="L617">
        <v>931888716</v>
      </c>
      <c r="M617" t="s">
        <v>88</v>
      </c>
      <c r="N617" t="s">
        <v>39</v>
      </c>
      <c r="O617" t="s">
        <v>1598</v>
      </c>
      <c r="P617" t="s">
        <v>1599</v>
      </c>
      <c r="Q617">
        <v>213</v>
      </c>
      <c r="R617" t="s">
        <v>23</v>
      </c>
      <c r="S617">
        <v>0.97</v>
      </c>
      <c r="T617" t="s">
        <v>17</v>
      </c>
      <c r="U617" t="s">
        <v>1571</v>
      </c>
      <c r="V617" t="s">
        <v>1043</v>
      </c>
      <c r="W617">
        <v>63200</v>
      </c>
      <c r="X617">
        <f>Final[[#This Row],[Variable Kosten]]*Final[[#This Row],[Menge ]]</f>
        <v>63200</v>
      </c>
    </row>
    <row r="618" spans="1:24" x14ac:dyDescent="0.25">
      <c r="A618" t="s">
        <v>3557</v>
      </c>
      <c r="B618" s="56">
        <v>44832</v>
      </c>
      <c r="C618">
        <v>505</v>
      </c>
      <c r="D618" t="s">
        <v>3141</v>
      </c>
      <c r="E618">
        <v>1</v>
      </c>
      <c r="F618">
        <v>289164</v>
      </c>
      <c r="G618" t="s">
        <v>60</v>
      </c>
      <c r="H618">
        <v>40702.100106975959</v>
      </c>
      <c r="I618">
        <v>43429.140814143342</v>
      </c>
      <c r="J618">
        <v>45454.140814143342</v>
      </c>
      <c r="K618">
        <v>13454.140814143342</v>
      </c>
      <c r="L618">
        <v>594411288</v>
      </c>
      <c r="M618" t="s">
        <v>431</v>
      </c>
      <c r="N618" t="s">
        <v>59</v>
      </c>
      <c r="O618" t="s">
        <v>1604</v>
      </c>
      <c r="P618" t="s">
        <v>1605</v>
      </c>
      <c r="Q618">
        <v>2025</v>
      </c>
      <c r="R618" t="s">
        <v>60</v>
      </c>
      <c r="S618">
        <v>1.0669999999999999</v>
      </c>
      <c r="T618" t="s">
        <v>17</v>
      </c>
      <c r="U618" t="s">
        <v>1041</v>
      </c>
      <c r="V618" t="s">
        <v>1040</v>
      </c>
      <c r="W618">
        <v>32000</v>
      </c>
      <c r="X618">
        <f>Final[[#This Row],[Variable Kosten]]*Final[[#This Row],[Menge ]]</f>
        <v>32000</v>
      </c>
    </row>
    <row r="619" spans="1:24" x14ac:dyDescent="0.25">
      <c r="A619" t="s">
        <v>3558</v>
      </c>
      <c r="B619" s="56">
        <v>44675</v>
      </c>
      <c r="C619">
        <v>506</v>
      </c>
      <c r="D619" t="s">
        <v>3143</v>
      </c>
      <c r="E619">
        <v>1</v>
      </c>
      <c r="F619">
        <v>65000</v>
      </c>
      <c r="G619" t="s">
        <v>23</v>
      </c>
      <c r="H619">
        <v>65000</v>
      </c>
      <c r="I619">
        <v>63050</v>
      </c>
      <c r="J619">
        <v>63256</v>
      </c>
      <c r="K619">
        <v>11256</v>
      </c>
      <c r="L619">
        <v>893581558</v>
      </c>
      <c r="M619" t="s">
        <v>196</v>
      </c>
      <c r="N619" t="s">
        <v>39</v>
      </c>
      <c r="O619" t="s">
        <v>1598</v>
      </c>
      <c r="P619" t="s">
        <v>1599</v>
      </c>
      <c r="Q619">
        <v>206</v>
      </c>
      <c r="R619" t="s">
        <v>23</v>
      </c>
      <c r="S619">
        <v>0.97</v>
      </c>
      <c r="T619" t="s">
        <v>17</v>
      </c>
      <c r="U619" t="s">
        <v>1042</v>
      </c>
      <c r="V619" t="s">
        <v>1043</v>
      </c>
      <c r="W619">
        <v>52000</v>
      </c>
      <c r="X619">
        <f>Final[[#This Row],[Variable Kosten]]*Final[[#This Row],[Menge ]]</f>
        <v>52000</v>
      </c>
    </row>
    <row r="620" spans="1:24" x14ac:dyDescent="0.25">
      <c r="A620" t="s">
        <v>1268</v>
      </c>
      <c r="B620" s="56">
        <v>44857</v>
      </c>
      <c r="C620">
        <v>506</v>
      </c>
      <c r="D620" t="s">
        <v>1586</v>
      </c>
      <c r="E620">
        <v>1</v>
      </c>
      <c r="F620">
        <v>32000</v>
      </c>
      <c r="G620" t="s">
        <v>23</v>
      </c>
      <c r="H620">
        <v>32000</v>
      </c>
      <c r="I620">
        <v>31040</v>
      </c>
      <c r="J620">
        <v>31246</v>
      </c>
      <c r="K620">
        <v>5646</v>
      </c>
      <c r="L620">
        <v>893581558</v>
      </c>
      <c r="M620" t="s">
        <v>196</v>
      </c>
      <c r="N620" t="s">
        <v>39</v>
      </c>
      <c r="O620" t="s">
        <v>1598</v>
      </c>
      <c r="P620" t="s">
        <v>1599</v>
      </c>
      <c r="Q620">
        <v>206</v>
      </c>
      <c r="R620" t="s">
        <v>23</v>
      </c>
      <c r="S620">
        <v>0.97</v>
      </c>
      <c r="T620" t="s">
        <v>17</v>
      </c>
      <c r="U620" t="s">
        <v>1572</v>
      </c>
      <c r="V620" t="s">
        <v>1045</v>
      </c>
      <c r="W620">
        <v>25600</v>
      </c>
      <c r="X620">
        <f>Final[[#This Row],[Variable Kosten]]*Final[[#This Row],[Menge ]]</f>
        <v>25600</v>
      </c>
    </row>
    <row r="621" spans="1:24" x14ac:dyDescent="0.25">
      <c r="A621" t="s">
        <v>3559</v>
      </c>
      <c r="B621" s="56">
        <v>44796</v>
      </c>
      <c r="C621">
        <v>507</v>
      </c>
      <c r="D621" t="s">
        <v>3145</v>
      </c>
      <c r="E621">
        <v>1</v>
      </c>
      <c r="F621">
        <v>68000</v>
      </c>
      <c r="G621" t="s">
        <v>23</v>
      </c>
      <c r="H621">
        <v>68000</v>
      </c>
      <c r="I621">
        <v>67279.199999999997</v>
      </c>
      <c r="J621">
        <v>67482.2</v>
      </c>
      <c r="K621">
        <v>13082.199999999997</v>
      </c>
      <c r="L621">
        <v>919610074</v>
      </c>
      <c r="M621" t="s">
        <v>246</v>
      </c>
      <c r="N621" t="s">
        <v>1566</v>
      </c>
      <c r="O621" t="s">
        <v>1596</v>
      </c>
      <c r="P621" t="s">
        <v>1597</v>
      </c>
      <c r="Q621">
        <v>203</v>
      </c>
      <c r="R621" t="s">
        <v>23</v>
      </c>
      <c r="S621">
        <v>0.98939999999999995</v>
      </c>
      <c r="T621" t="s">
        <v>17</v>
      </c>
      <c r="U621" t="s">
        <v>1044</v>
      </c>
      <c r="V621" t="s">
        <v>1043</v>
      </c>
      <c r="W621">
        <v>54400</v>
      </c>
      <c r="X621">
        <f>Final[[#This Row],[Variable Kosten]]*Final[[#This Row],[Menge ]]</f>
        <v>54400</v>
      </c>
    </row>
    <row r="622" spans="1:24" x14ac:dyDescent="0.25">
      <c r="A622" t="s">
        <v>1269</v>
      </c>
      <c r="B622" s="56">
        <v>44652</v>
      </c>
      <c r="C622">
        <v>507</v>
      </c>
      <c r="D622" t="s">
        <v>1587</v>
      </c>
      <c r="E622">
        <v>1</v>
      </c>
      <c r="F622">
        <v>27000</v>
      </c>
      <c r="G622" t="s">
        <v>23</v>
      </c>
      <c r="H622">
        <v>27000</v>
      </c>
      <c r="I622">
        <v>26713.8</v>
      </c>
      <c r="J622">
        <v>26916.799999999999</v>
      </c>
      <c r="K622">
        <v>5316.7999999999993</v>
      </c>
      <c r="L622">
        <v>919610074</v>
      </c>
      <c r="M622" t="s">
        <v>246</v>
      </c>
      <c r="N622" t="s">
        <v>1566</v>
      </c>
      <c r="O622" t="s">
        <v>1596</v>
      </c>
      <c r="P622" t="s">
        <v>1597</v>
      </c>
      <c r="Q622">
        <v>203</v>
      </c>
      <c r="R622" t="s">
        <v>23</v>
      </c>
      <c r="S622">
        <v>0.98939999999999995</v>
      </c>
      <c r="T622" t="s">
        <v>17</v>
      </c>
      <c r="U622" t="s">
        <v>1573</v>
      </c>
      <c r="V622" t="s">
        <v>1045</v>
      </c>
      <c r="W622">
        <v>21600</v>
      </c>
      <c r="X622">
        <f>Final[[#This Row],[Variable Kosten]]*Final[[#This Row],[Menge ]]</f>
        <v>21600</v>
      </c>
    </row>
    <row r="623" spans="1:24" x14ac:dyDescent="0.25">
      <c r="A623" t="s">
        <v>3560</v>
      </c>
      <c r="B623" s="56">
        <v>44820</v>
      </c>
      <c r="C623">
        <v>508</v>
      </c>
      <c r="D623" t="s">
        <v>3147</v>
      </c>
      <c r="E623">
        <v>1</v>
      </c>
      <c r="F623">
        <v>34122</v>
      </c>
      <c r="G623" t="s">
        <v>16</v>
      </c>
      <c r="H623">
        <v>30191.116616528045</v>
      </c>
      <c r="I623">
        <v>32213.921429835424</v>
      </c>
      <c r="J623">
        <v>33419.92142983542</v>
      </c>
      <c r="K623">
        <v>9419.92142983542</v>
      </c>
      <c r="L623">
        <v>723921720</v>
      </c>
      <c r="M623" t="s">
        <v>385</v>
      </c>
      <c r="N623" t="s">
        <v>13</v>
      </c>
      <c r="O623" t="s">
        <v>14</v>
      </c>
      <c r="P623" t="s">
        <v>15</v>
      </c>
      <c r="Q623">
        <v>1206</v>
      </c>
      <c r="R623" t="s">
        <v>16</v>
      </c>
      <c r="S623">
        <v>1.0669999999999999</v>
      </c>
      <c r="T623" t="s">
        <v>17</v>
      </c>
      <c r="U623" t="s">
        <v>724</v>
      </c>
      <c r="V623" t="s">
        <v>1045</v>
      </c>
      <c r="W623">
        <v>24000</v>
      </c>
      <c r="X623">
        <f>Final[[#This Row],[Variable Kosten]]*Final[[#This Row],[Menge ]]</f>
        <v>24000</v>
      </c>
    </row>
    <row r="624" spans="1:24" x14ac:dyDescent="0.25">
      <c r="A624" t="s">
        <v>3561</v>
      </c>
      <c r="B624" s="56">
        <v>44852</v>
      </c>
      <c r="C624">
        <v>509</v>
      </c>
      <c r="D624" t="s">
        <v>3149</v>
      </c>
      <c r="E624">
        <v>1</v>
      </c>
      <c r="F624">
        <v>128430.40000000001</v>
      </c>
      <c r="G624" t="s">
        <v>46</v>
      </c>
      <c r="H624">
        <v>27392.641569798441</v>
      </c>
      <c r="I624">
        <v>27392.641569798441</v>
      </c>
      <c r="J624">
        <v>27501.641569798441</v>
      </c>
      <c r="K624">
        <v>5101.6415697984412</v>
      </c>
      <c r="L624">
        <v>420640512</v>
      </c>
      <c r="M624" t="s">
        <v>941</v>
      </c>
      <c r="N624" t="s">
        <v>43</v>
      </c>
      <c r="O624" t="s">
        <v>44</v>
      </c>
      <c r="P624" t="s">
        <v>45</v>
      </c>
      <c r="Q624">
        <v>109</v>
      </c>
      <c r="R624" t="s">
        <v>46</v>
      </c>
      <c r="S624">
        <v>1</v>
      </c>
      <c r="T624" t="s">
        <v>637</v>
      </c>
      <c r="U624" t="s">
        <v>1046</v>
      </c>
      <c r="V624" t="s">
        <v>1045</v>
      </c>
      <c r="W624">
        <v>22400</v>
      </c>
      <c r="X624">
        <f>Final[[#This Row],[Variable Kosten]]*Final[[#This Row],[Menge ]]</f>
        <v>22400</v>
      </c>
    </row>
    <row r="625" spans="1:24" x14ac:dyDescent="0.25">
      <c r="A625" t="s">
        <v>3562</v>
      </c>
      <c r="B625" s="56">
        <v>44892</v>
      </c>
      <c r="C625">
        <v>510</v>
      </c>
      <c r="D625" t="s">
        <v>3151</v>
      </c>
      <c r="E625">
        <v>1</v>
      </c>
      <c r="F625">
        <v>36000</v>
      </c>
      <c r="G625" t="s">
        <v>23</v>
      </c>
      <c r="H625">
        <v>36000</v>
      </c>
      <c r="I625">
        <v>36000</v>
      </c>
      <c r="J625">
        <v>36269</v>
      </c>
      <c r="K625">
        <v>7469</v>
      </c>
      <c r="L625">
        <v>224677889</v>
      </c>
      <c r="M625" t="s">
        <v>1004</v>
      </c>
      <c r="N625" t="s">
        <v>31</v>
      </c>
      <c r="O625" t="s">
        <v>32</v>
      </c>
      <c r="P625" t="s">
        <v>33</v>
      </c>
      <c r="Q625">
        <v>269</v>
      </c>
      <c r="R625" t="s">
        <v>23</v>
      </c>
      <c r="S625">
        <v>1</v>
      </c>
      <c r="T625" t="s">
        <v>637</v>
      </c>
      <c r="U625" t="s">
        <v>1047</v>
      </c>
      <c r="V625" t="s">
        <v>1048</v>
      </c>
      <c r="W625">
        <v>28800</v>
      </c>
      <c r="X625">
        <f>Final[[#This Row],[Variable Kosten]]*Final[[#This Row],[Menge ]]</f>
        <v>28800</v>
      </c>
    </row>
    <row r="626" spans="1:24" x14ac:dyDescent="0.25">
      <c r="A626" t="s">
        <v>3563</v>
      </c>
      <c r="B626" s="56">
        <v>44685</v>
      </c>
      <c r="C626">
        <v>511</v>
      </c>
      <c r="D626" t="s">
        <v>3153</v>
      </c>
      <c r="E626">
        <v>1</v>
      </c>
      <c r="F626">
        <v>721404</v>
      </c>
      <c r="G626" t="s">
        <v>27</v>
      </c>
      <c r="H626">
        <v>29446.263112780114</v>
      </c>
      <c r="I626">
        <v>30035.188375035716</v>
      </c>
      <c r="J626">
        <v>30235.188375035716</v>
      </c>
      <c r="K626">
        <v>7035.1883750357156</v>
      </c>
      <c r="L626">
        <v>605519554</v>
      </c>
      <c r="M626" t="s">
        <v>915</v>
      </c>
      <c r="N626" t="s">
        <v>25</v>
      </c>
      <c r="O626" t="s">
        <v>1602</v>
      </c>
      <c r="P626" t="s">
        <v>1603</v>
      </c>
      <c r="Q626">
        <v>200</v>
      </c>
      <c r="R626" t="s">
        <v>27</v>
      </c>
      <c r="S626">
        <v>1.02</v>
      </c>
      <c r="T626" t="s">
        <v>637</v>
      </c>
      <c r="U626" t="s">
        <v>1049</v>
      </c>
      <c r="V626" t="s">
        <v>1048</v>
      </c>
      <c r="W626">
        <v>23200</v>
      </c>
      <c r="X626">
        <f>Final[[#This Row],[Variable Kosten]]*Final[[#This Row],[Menge ]]</f>
        <v>23200</v>
      </c>
    </row>
    <row r="627" spans="1:24" x14ac:dyDescent="0.25">
      <c r="A627" t="s">
        <v>3564</v>
      </c>
      <c r="B627" s="56">
        <v>44650</v>
      </c>
      <c r="C627">
        <v>512</v>
      </c>
      <c r="D627" t="s">
        <v>3155</v>
      </c>
      <c r="E627">
        <v>1</v>
      </c>
      <c r="F627">
        <v>80000</v>
      </c>
      <c r="G627" t="s">
        <v>23</v>
      </c>
      <c r="H627">
        <v>80000</v>
      </c>
      <c r="I627">
        <v>80000</v>
      </c>
      <c r="J627">
        <v>80215</v>
      </c>
      <c r="K627">
        <v>16215</v>
      </c>
      <c r="L627">
        <v>284423100</v>
      </c>
      <c r="M627" t="s">
        <v>978</v>
      </c>
      <c r="N627" t="s">
        <v>29</v>
      </c>
      <c r="O627" t="s">
        <v>1600</v>
      </c>
      <c r="P627" t="s">
        <v>1601</v>
      </c>
      <c r="Q627">
        <v>215</v>
      </c>
      <c r="R627" t="s">
        <v>23</v>
      </c>
      <c r="S627">
        <v>1</v>
      </c>
      <c r="T627" t="s">
        <v>637</v>
      </c>
      <c r="U627" t="s">
        <v>1050</v>
      </c>
      <c r="V627" t="s">
        <v>1051</v>
      </c>
      <c r="W627">
        <v>64000</v>
      </c>
      <c r="X627">
        <f>Final[[#This Row],[Variable Kosten]]*Final[[#This Row],[Menge ]]</f>
        <v>64000</v>
      </c>
    </row>
    <row r="628" spans="1:24" x14ac:dyDescent="0.25">
      <c r="A628" t="s">
        <v>3565</v>
      </c>
      <c r="B628" s="56">
        <v>44778</v>
      </c>
      <c r="C628">
        <v>513</v>
      </c>
      <c r="D628" t="s">
        <v>3157</v>
      </c>
      <c r="E628">
        <v>1</v>
      </c>
      <c r="F628">
        <v>49000</v>
      </c>
      <c r="G628" t="s">
        <v>23</v>
      </c>
      <c r="H628">
        <v>49000</v>
      </c>
      <c r="I628">
        <v>48480.6</v>
      </c>
      <c r="J628">
        <v>48689.599999999999</v>
      </c>
      <c r="K628">
        <v>9489.5999999999985</v>
      </c>
      <c r="L628">
        <v>966265117</v>
      </c>
      <c r="M628" t="s">
        <v>334</v>
      </c>
      <c r="N628" t="s">
        <v>1566</v>
      </c>
      <c r="O628" t="s">
        <v>1596</v>
      </c>
      <c r="P628" t="s">
        <v>1597</v>
      </c>
      <c r="Q628">
        <v>209</v>
      </c>
      <c r="R628" t="s">
        <v>23</v>
      </c>
      <c r="S628">
        <v>0.98939999999999995</v>
      </c>
      <c r="T628" t="s">
        <v>17</v>
      </c>
      <c r="U628" t="s">
        <v>1052</v>
      </c>
      <c r="V628" t="s">
        <v>1051</v>
      </c>
      <c r="W628">
        <v>39200</v>
      </c>
      <c r="X628">
        <f>Final[[#This Row],[Variable Kosten]]*Final[[#This Row],[Menge ]]</f>
        <v>39200</v>
      </c>
    </row>
    <row r="629" spans="1:24" x14ac:dyDescent="0.25">
      <c r="A629" t="s">
        <v>1270</v>
      </c>
      <c r="B629" s="56">
        <v>44815</v>
      </c>
      <c r="C629">
        <v>513</v>
      </c>
      <c r="D629" t="s">
        <v>1588</v>
      </c>
      <c r="E629">
        <v>1</v>
      </c>
      <c r="F629">
        <v>33000</v>
      </c>
      <c r="G629" t="s">
        <v>23</v>
      </c>
      <c r="H629">
        <v>33000</v>
      </c>
      <c r="I629">
        <v>32650.199999999997</v>
      </c>
      <c r="J629">
        <v>32859.199999999997</v>
      </c>
      <c r="K629">
        <v>6459.1999999999971</v>
      </c>
      <c r="L629">
        <v>966265117</v>
      </c>
      <c r="M629" t="s">
        <v>334</v>
      </c>
      <c r="N629" t="s">
        <v>1566</v>
      </c>
      <c r="O629" t="s">
        <v>1596</v>
      </c>
      <c r="P629" t="s">
        <v>1597</v>
      </c>
      <c r="Q629">
        <v>209</v>
      </c>
      <c r="R629" t="s">
        <v>23</v>
      </c>
      <c r="S629">
        <v>0.98939999999999995</v>
      </c>
      <c r="T629" t="s">
        <v>17</v>
      </c>
      <c r="U629" t="s">
        <v>1574</v>
      </c>
      <c r="V629" t="s">
        <v>1048</v>
      </c>
      <c r="W629">
        <v>26400</v>
      </c>
      <c r="X629">
        <f>Final[[#This Row],[Variable Kosten]]*Final[[#This Row],[Menge ]]</f>
        <v>26400</v>
      </c>
    </row>
    <row r="630" spans="1:24" x14ac:dyDescent="0.25">
      <c r="A630" t="s">
        <v>3566</v>
      </c>
      <c r="B630" s="56">
        <v>44591</v>
      </c>
      <c r="C630">
        <v>514</v>
      </c>
      <c r="D630" t="s">
        <v>3159</v>
      </c>
      <c r="E630">
        <v>1</v>
      </c>
      <c r="F630">
        <v>39000</v>
      </c>
      <c r="G630" t="s">
        <v>23</v>
      </c>
      <c r="H630">
        <v>39000</v>
      </c>
      <c r="I630">
        <v>37830</v>
      </c>
      <c r="J630">
        <v>37937</v>
      </c>
      <c r="K630">
        <v>6737</v>
      </c>
      <c r="L630">
        <v>266333891</v>
      </c>
      <c r="M630" t="s">
        <v>613</v>
      </c>
      <c r="N630" t="s">
        <v>20</v>
      </c>
      <c r="O630" t="s">
        <v>21</v>
      </c>
      <c r="P630" t="s">
        <v>22</v>
      </c>
      <c r="Q630">
        <v>107</v>
      </c>
      <c r="R630" t="s">
        <v>23</v>
      </c>
      <c r="S630">
        <v>0.97</v>
      </c>
      <c r="T630" t="s">
        <v>17</v>
      </c>
      <c r="U630" t="s">
        <v>1053</v>
      </c>
      <c r="V630" t="s">
        <v>1054</v>
      </c>
      <c r="W630">
        <v>31200</v>
      </c>
      <c r="X630">
        <f>Final[[#This Row],[Variable Kosten]]*Final[[#This Row],[Menge ]]</f>
        <v>31200</v>
      </c>
    </row>
    <row r="631" spans="1:24" x14ac:dyDescent="0.25">
      <c r="A631" t="s">
        <v>1271</v>
      </c>
      <c r="B631" s="56">
        <v>44577</v>
      </c>
      <c r="C631">
        <v>514</v>
      </c>
      <c r="D631" t="s">
        <v>1589</v>
      </c>
      <c r="E631">
        <v>1</v>
      </c>
      <c r="F631">
        <v>27000</v>
      </c>
      <c r="G631" t="s">
        <v>23</v>
      </c>
      <c r="H631">
        <v>27000</v>
      </c>
      <c r="I631">
        <v>26190</v>
      </c>
      <c r="J631">
        <v>26297</v>
      </c>
      <c r="K631">
        <v>4697</v>
      </c>
      <c r="L631">
        <v>266333891</v>
      </c>
      <c r="M631" t="s">
        <v>613</v>
      </c>
      <c r="N631" t="s">
        <v>20</v>
      </c>
      <c r="O631" t="s">
        <v>21</v>
      </c>
      <c r="P631" t="s">
        <v>22</v>
      </c>
      <c r="Q631">
        <v>107</v>
      </c>
      <c r="R631" t="s">
        <v>23</v>
      </c>
      <c r="S631">
        <v>0.97</v>
      </c>
      <c r="T631" t="s">
        <v>17</v>
      </c>
      <c r="U631" t="s">
        <v>1575</v>
      </c>
      <c r="V631" t="s">
        <v>1048</v>
      </c>
      <c r="W631">
        <v>21600</v>
      </c>
      <c r="X631">
        <f>Final[[#This Row],[Variable Kosten]]*Final[[#This Row],[Menge ]]</f>
        <v>21600</v>
      </c>
    </row>
    <row r="632" spans="1:24" x14ac:dyDescent="0.25">
      <c r="A632" t="s">
        <v>3567</v>
      </c>
      <c r="B632" s="56">
        <v>44724</v>
      </c>
      <c r="C632">
        <v>515</v>
      </c>
      <c r="D632" t="s">
        <v>3161</v>
      </c>
      <c r="E632">
        <v>1</v>
      </c>
      <c r="F632">
        <v>332538.59999999998</v>
      </c>
      <c r="G632" t="s">
        <v>60</v>
      </c>
      <c r="H632">
        <v>46350.719223907217</v>
      </c>
      <c r="I632">
        <v>49456.217411908998</v>
      </c>
      <c r="J632">
        <v>51647.217411908998</v>
      </c>
      <c r="K632">
        <v>14847.217411908998</v>
      </c>
      <c r="L632">
        <v>975798716</v>
      </c>
      <c r="M632" t="s">
        <v>312</v>
      </c>
      <c r="N632" t="s">
        <v>59</v>
      </c>
      <c r="O632" t="s">
        <v>1604</v>
      </c>
      <c r="P632" t="s">
        <v>1605</v>
      </c>
      <c r="Q632">
        <v>2191</v>
      </c>
      <c r="R632" t="s">
        <v>60</v>
      </c>
      <c r="S632">
        <v>1.0669999999999999</v>
      </c>
      <c r="T632" t="s">
        <v>17</v>
      </c>
      <c r="U632" t="s">
        <v>1055</v>
      </c>
      <c r="V632" t="s">
        <v>1054</v>
      </c>
      <c r="W632">
        <v>36800</v>
      </c>
      <c r="X632">
        <f>Final[[#This Row],[Variable Kosten]]*Final[[#This Row],[Menge ]]</f>
        <v>36800</v>
      </c>
    </row>
    <row r="633" spans="1:24" x14ac:dyDescent="0.25">
      <c r="A633" t="s">
        <v>3568</v>
      </c>
      <c r="B633" s="56">
        <v>44729</v>
      </c>
      <c r="C633">
        <v>516</v>
      </c>
      <c r="D633" t="s">
        <v>3163</v>
      </c>
      <c r="E633">
        <v>1</v>
      </c>
      <c r="F633">
        <v>91736</v>
      </c>
      <c r="G633" t="s">
        <v>46</v>
      </c>
      <c r="H633">
        <v>20135.206321334503</v>
      </c>
      <c r="I633">
        <v>19531.150131694467</v>
      </c>
      <c r="J633">
        <v>19639.150131694467</v>
      </c>
      <c r="K633">
        <v>3639.1501316944668</v>
      </c>
      <c r="L633">
        <v>745381736</v>
      </c>
      <c r="M633" t="s">
        <v>110</v>
      </c>
      <c r="N633" t="s">
        <v>43</v>
      </c>
      <c r="O633" t="s">
        <v>44</v>
      </c>
      <c r="P633" t="s">
        <v>45</v>
      </c>
      <c r="Q633">
        <v>108</v>
      </c>
      <c r="R633" t="s">
        <v>46</v>
      </c>
      <c r="S633">
        <v>0.97</v>
      </c>
      <c r="T633" t="s">
        <v>17</v>
      </c>
      <c r="U633" t="s">
        <v>1056</v>
      </c>
      <c r="V633" t="s">
        <v>1057</v>
      </c>
      <c r="W633">
        <v>16000</v>
      </c>
      <c r="X633">
        <f>Final[[#This Row],[Variable Kosten]]*Final[[#This Row],[Menge ]]</f>
        <v>16000</v>
      </c>
    </row>
    <row r="634" spans="1:24" x14ac:dyDescent="0.25">
      <c r="A634" t="s">
        <v>3569</v>
      </c>
      <c r="B634" s="56">
        <v>44885</v>
      </c>
      <c r="C634">
        <v>517</v>
      </c>
      <c r="D634" t="s">
        <v>3163</v>
      </c>
      <c r="E634">
        <v>1</v>
      </c>
      <c r="F634">
        <v>91736</v>
      </c>
      <c r="G634" t="s">
        <v>46</v>
      </c>
      <c r="H634">
        <v>19603.38490469271</v>
      </c>
      <c r="I634">
        <v>19015.283357551929</v>
      </c>
      <c r="J634">
        <v>19121.283357551929</v>
      </c>
      <c r="K634">
        <v>3121.2833575519289</v>
      </c>
      <c r="L634">
        <v>979295688</v>
      </c>
      <c r="M634" t="s">
        <v>524</v>
      </c>
      <c r="N634" t="s">
        <v>43</v>
      </c>
      <c r="O634" t="s">
        <v>44</v>
      </c>
      <c r="P634" t="s">
        <v>45</v>
      </c>
      <c r="Q634">
        <v>106</v>
      </c>
      <c r="R634" t="s">
        <v>46</v>
      </c>
      <c r="S634">
        <v>0.97</v>
      </c>
      <c r="T634" t="s">
        <v>17</v>
      </c>
      <c r="U634" t="s">
        <v>1056</v>
      </c>
      <c r="V634" t="s">
        <v>1057</v>
      </c>
      <c r="W634">
        <v>16000</v>
      </c>
      <c r="X634">
        <f>Final[[#This Row],[Variable Kosten]]*Final[[#This Row],[Menge ]]</f>
        <v>16000</v>
      </c>
    </row>
    <row r="635" spans="1:24" x14ac:dyDescent="0.25">
      <c r="A635" t="s">
        <v>3570</v>
      </c>
      <c r="B635" s="56">
        <v>44647</v>
      </c>
      <c r="C635">
        <v>518</v>
      </c>
      <c r="D635" t="s">
        <v>3165</v>
      </c>
      <c r="E635">
        <v>1</v>
      </c>
      <c r="F635">
        <v>25000</v>
      </c>
      <c r="G635" t="s">
        <v>23</v>
      </c>
      <c r="H635">
        <v>25000</v>
      </c>
      <c r="I635">
        <v>24250</v>
      </c>
      <c r="J635">
        <v>24456</v>
      </c>
      <c r="K635">
        <v>4456</v>
      </c>
      <c r="L635">
        <v>295491351</v>
      </c>
      <c r="M635" t="s">
        <v>28</v>
      </c>
      <c r="N635" t="s">
        <v>29</v>
      </c>
      <c r="O635" t="s">
        <v>1600</v>
      </c>
      <c r="P635" t="s">
        <v>1601</v>
      </c>
      <c r="Q635">
        <v>206</v>
      </c>
      <c r="R635" t="s">
        <v>23</v>
      </c>
      <c r="S635">
        <v>0.97</v>
      </c>
      <c r="T635" t="s">
        <v>17</v>
      </c>
      <c r="U635" t="s">
        <v>1058</v>
      </c>
      <c r="V635" t="s">
        <v>1057</v>
      </c>
      <c r="W635">
        <v>20000</v>
      </c>
      <c r="X635">
        <f>Final[[#This Row],[Variable Kosten]]*Final[[#This Row],[Menge ]]</f>
        <v>20000</v>
      </c>
    </row>
    <row r="636" spans="1:24" x14ac:dyDescent="0.25">
      <c r="A636" t="s">
        <v>1272</v>
      </c>
      <c r="B636" s="56">
        <v>44734</v>
      </c>
      <c r="C636">
        <v>518</v>
      </c>
      <c r="D636" t="s">
        <v>1590</v>
      </c>
      <c r="E636">
        <v>1</v>
      </c>
      <c r="F636">
        <v>81000</v>
      </c>
      <c r="G636" t="s">
        <v>23</v>
      </c>
      <c r="H636">
        <v>81000</v>
      </c>
      <c r="I636">
        <v>78570</v>
      </c>
      <c r="J636">
        <v>78776</v>
      </c>
      <c r="K636">
        <v>13976</v>
      </c>
      <c r="L636">
        <v>295491351</v>
      </c>
      <c r="M636" t="s">
        <v>28</v>
      </c>
      <c r="N636" t="s">
        <v>29</v>
      </c>
      <c r="O636" t="s">
        <v>1600</v>
      </c>
      <c r="P636" t="s">
        <v>1601</v>
      </c>
      <c r="Q636">
        <v>206</v>
      </c>
      <c r="R636" t="s">
        <v>23</v>
      </c>
      <c r="S636">
        <v>0.97</v>
      </c>
      <c r="T636" t="s">
        <v>17</v>
      </c>
      <c r="U636" t="s">
        <v>1576</v>
      </c>
      <c r="V636" t="s">
        <v>1051</v>
      </c>
      <c r="W636">
        <v>64800</v>
      </c>
      <c r="X636">
        <f>Final[[#This Row],[Variable Kosten]]*Final[[#This Row],[Menge ]]</f>
        <v>64800</v>
      </c>
    </row>
    <row r="637" spans="1:24" x14ac:dyDescent="0.25">
      <c r="A637" t="s">
        <v>3571</v>
      </c>
      <c r="B637" s="56">
        <v>44718</v>
      </c>
      <c r="C637">
        <v>519</v>
      </c>
      <c r="D637" t="s">
        <v>3167</v>
      </c>
      <c r="E637">
        <v>1</v>
      </c>
      <c r="F637">
        <v>59144.799999999996</v>
      </c>
      <c r="G637" t="s">
        <v>16</v>
      </c>
      <c r="H637">
        <v>54102.451518477865</v>
      </c>
      <c r="I637">
        <v>57727.315770215879</v>
      </c>
      <c r="J637">
        <v>58931.315770215879</v>
      </c>
      <c r="K637">
        <v>17331.315770215879</v>
      </c>
      <c r="L637">
        <v>846196881</v>
      </c>
      <c r="M637" t="s">
        <v>376</v>
      </c>
      <c r="N637" t="s">
        <v>13</v>
      </c>
      <c r="O637" t="s">
        <v>14</v>
      </c>
      <c r="P637" t="s">
        <v>15</v>
      </c>
      <c r="Q637">
        <v>1204</v>
      </c>
      <c r="R637" t="s">
        <v>16</v>
      </c>
      <c r="S637">
        <v>1.0669999999999999</v>
      </c>
      <c r="T637" t="s">
        <v>17</v>
      </c>
      <c r="U637" t="s">
        <v>1039</v>
      </c>
      <c r="V637" t="s">
        <v>1040</v>
      </c>
      <c r="W637">
        <v>41600</v>
      </c>
      <c r="X637">
        <f>Final[[#This Row],[Variable Kosten]]*Final[[#This Row],[Menge ]]</f>
        <v>41600</v>
      </c>
    </row>
    <row r="638" spans="1:24" x14ac:dyDescent="0.25">
      <c r="A638" t="s">
        <v>3572</v>
      </c>
      <c r="B638" s="56">
        <v>44599</v>
      </c>
      <c r="C638">
        <v>520</v>
      </c>
      <c r="D638" t="s">
        <v>3141</v>
      </c>
      <c r="E638">
        <v>1</v>
      </c>
      <c r="F638">
        <v>45496</v>
      </c>
      <c r="G638" t="s">
        <v>16</v>
      </c>
      <c r="H638">
        <v>43201.975121071126</v>
      </c>
      <c r="I638">
        <v>46096.507454182887</v>
      </c>
      <c r="J638">
        <v>47398.507454182887</v>
      </c>
      <c r="K638">
        <v>15398.507454182887</v>
      </c>
      <c r="L638">
        <v>758355717</v>
      </c>
      <c r="M638" t="s">
        <v>531</v>
      </c>
      <c r="N638" t="s">
        <v>13</v>
      </c>
      <c r="O638" t="s">
        <v>14</v>
      </c>
      <c r="P638" t="s">
        <v>15</v>
      </c>
      <c r="Q638">
        <v>1302</v>
      </c>
      <c r="R638" t="s">
        <v>16</v>
      </c>
      <c r="S638">
        <v>1.0669999999999999</v>
      </c>
      <c r="T638" t="s">
        <v>17</v>
      </c>
      <c r="U638" t="s">
        <v>1041</v>
      </c>
      <c r="V638" t="s">
        <v>1040</v>
      </c>
      <c r="W638">
        <v>32000</v>
      </c>
      <c r="X638">
        <f>Final[[#This Row],[Variable Kosten]]*Final[[#This Row],[Menge ]]</f>
        <v>32000</v>
      </c>
    </row>
    <row r="639" spans="1:24" x14ac:dyDescent="0.25">
      <c r="A639" t="s">
        <v>3573</v>
      </c>
      <c r="B639" s="56">
        <v>44801</v>
      </c>
      <c r="C639">
        <v>521</v>
      </c>
      <c r="D639" t="s">
        <v>3143</v>
      </c>
      <c r="E639">
        <v>1</v>
      </c>
      <c r="F639">
        <v>298142</v>
      </c>
      <c r="G639" t="s">
        <v>46</v>
      </c>
      <c r="H639">
        <v>63449.317925471914</v>
      </c>
      <c r="I639">
        <v>61545.838387707758</v>
      </c>
      <c r="J639">
        <v>61652.838387707758</v>
      </c>
      <c r="K639">
        <v>9652.8383877077576</v>
      </c>
      <c r="L639">
        <v>424631093</v>
      </c>
      <c r="M639" t="s">
        <v>434</v>
      </c>
      <c r="N639" t="s">
        <v>43</v>
      </c>
      <c r="O639" t="s">
        <v>44</v>
      </c>
      <c r="P639" t="s">
        <v>45</v>
      </c>
      <c r="Q639">
        <v>107</v>
      </c>
      <c r="R639" t="s">
        <v>46</v>
      </c>
      <c r="S639">
        <v>0.97</v>
      </c>
      <c r="T639" t="s">
        <v>17</v>
      </c>
      <c r="U639" t="s">
        <v>1042</v>
      </c>
      <c r="V639" t="s">
        <v>1043</v>
      </c>
      <c r="W639">
        <v>52000</v>
      </c>
      <c r="X639">
        <f>Final[[#This Row],[Variable Kosten]]*Final[[#This Row],[Menge ]]</f>
        <v>52000</v>
      </c>
    </row>
    <row r="640" spans="1:24" x14ac:dyDescent="0.25">
      <c r="A640" t="s">
        <v>3574</v>
      </c>
      <c r="B640" s="56">
        <v>44831</v>
      </c>
      <c r="C640">
        <v>522</v>
      </c>
      <c r="D640" t="s">
        <v>3145</v>
      </c>
      <c r="E640">
        <v>1</v>
      </c>
      <c r="F640">
        <v>311902.40000000002</v>
      </c>
      <c r="G640" t="s">
        <v>46</v>
      </c>
      <c r="H640">
        <v>67866.834936246145</v>
      </c>
      <c r="I640">
        <v>65830.829888158754</v>
      </c>
      <c r="J640">
        <v>65932.829888158754</v>
      </c>
      <c r="K640">
        <v>11532.829888158754</v>
      </c>
      <c r="L640">
        <v>971936057</v>
      </c>
      <c r="M640" t="s">
        <v>42</v>
      </c>
      <c r="N640" t="s">
        <v>43</v>
      </c>
      <c r="O640" t="s">
        <v>44</v>
      </c>
      <c r="P640" t="s">
        <v>45</v>
      </c>
      <c r="Q640">
        <v>102</v>
      </c>
      <c r="R640" t="s">
        <v>46</v>
      </c>
      <c r="S640">
        <v>0.97</v>
      </c>
      <c r="T640" t="s">
        <v>17</v>
      </c>
      <c r="U640" t="s">
        <v>1044</v>
      </c>
      <c r="V640" t="s">
        <v>1043</v>
      </c>
      <c r="W640">
        <v>54400</v>
      </c>
      <c r="X640">
        <f>Final[[#This Row],[Variable Kosten]]*Final[[#This Row],[Menge ]]</f>
        <v>54400</v>
      </c>
    </row>
    <row r="641" spans="1:24" x14ac:dyDescent="0.25">
      <c r="A641" t="s">
        <v>3575</v>
      </c>
      <c r="B641" s="56">
        <v>44899</v>
      </c>
      <c r="C641">
        <v>523</v>
      </c>
      <c r="D641" t="s">
        <v>3147</v>
      </c>
      <c r="E641">
        <v>1</v>
      </c>
      <c r="F641">
        <v>30000</v>
      </c>
      <c r="G641" t="s">
        <v>23</v>
      </c>
      <c r="H641">
        <v>30000</v>
      </c>
      <c r="I641">
        <v>29100</v>
      </c>
      <c r="J641">
        <v>29369</v>
      </c>
      <c r="K641">
        <v>5369</v>
      </c>
      <c r="L641">
        <v>700249899</v>
      </c>
      <c r="M641" t="s">
        <v>248</v>
      </c>
      <c r="N641" t="s">
        <v>31</v>
      </c>
      <c r="O641" t="s">
        <v>32</v>
      </c>
      <c r="P641" t="s">
        <v>33</v>
      </c>
      <c r="Q641">
        <v>269</v>
      </c>
      <c r="R641" t="s">
        <v>23</v>
      </c>
      <c r="S641">
        <v>0.97</v>
      </c>
      <c r="T641" t="s">
        <v>17</v>
      </c>
      <c r="U641" t="s">
        <v>724</v>
      </c>
      <c r="V641" t="s">
        <v>1045</v>
      </c>
      <c r="W641">
        <v>24000</v>
      </c>
      <c r="X641">
        <f>Final[[#This Row],[Variable Kosten]]*Final[[#This Row],[Menge ]]</f>
        <v>24000</v>
      </c>
    </row>
    <row r="642" spans="1:24" x14ac:dyDescent="0.25">
      <c r="A642" t="s">
        <v>1273</v>
      </c>
      <c r="B642" s="56">
        <v>44796</v>
      </c>
      <c r="C642">
        <v>523</v>
      </c>
      <c r="D642" t="s">
        <v>1591</v>
      </c>
      <c r="E642">
        <v>2</v>
      </c>
      <c r="F642">
        <v>100000</v>
      </c>
      <c r="G642" t="s">
        <v>23</v>
      </c>
      <c r="H642">
        <v>100000</v>
      </c>
      <c r="I642">
        <v>97000</v>
      </c>
      <c r="J642">
        <v>97538</v>
      </c>
      <c r="K642">
        <v>17538</v>
      </c>
      <c r="L642">
        <v>700249899</v>
      </c>
      <c r="M642" t="s">
        <v>248</v>
      </c>
      <c r="N642" t="s">
        <v>31</v>
      </c>
      <c r="O642" t="s">
        <v>32</v>
      </c>
      <c r="P642" t="s">
        <v>33</v>
      </c>
      <c r="Q642">
        <v>269</v>
      </c>
      <c r="R642" t="s">
        <v>23</v>
      </c>
      <c r="S642">
        <v>0.97</v>
      </c>
      <c r="T642" t="s">
        <v>17</v>
      </c>
      <c r="U642" t="s">
        <v>1577</v>
      </c>
      <c r="V642" t="s">
        <v>1051</v>
      </c>
      <c r="W642">
        <v>40000</v>
      </c>
      <c r="X642">
        <f>Final[[#This Row],[Variable Kosten]]*Final[[#This Row],[Menge ]]</f>
        <v>80000</v>
      </c>
    </row>
    <row r="643" spans="1:24" x14ac:dyDescent="0.25">
      <c r="A643" t="s">
        <v>3576</v>
      </c>
      <c r="B643" s="56">
        <v>44580</v>
      </c>
      <c r="C643">
        <v>524</v>
      </c>
      <c r="D643" t="s">
        <v>3149</v>
      </c>
      <c r="E643">
        <v>1</v>
      </c>
      <c r="F643">
        <v>202414.8</v>
      </c>
      <c r="G643" t="s">
        <v>60</v>
      </c>
      <c r="H643">
        <v>28492.673245027519</v>
      </c>
      <c r="I643">
        <v>30401.682352444361</v>
      </c>
      <c r="J643">
        <v>32405.682352444361</v>
      </c>
      <c r="K643">
        <v>10005.682352444361</v>
      </c>
      <c r="L643">
        <v>918845550</v>
      </c>
      <c r="M643" t="s">
        <v>384</v>
      </c>
      <c r="N643" t="s">
        <v>59</v>
      </c>
      <c r="O643" t="s">
        <v>1604</v>
      </c>
      <c r="P643" t="s">
        <v>1605</v>
      </c>
      <c r="Q643">
        <v>2004</v>
      </c>
      <c r="R643" t="s">
        <v>60</v>
      </c>
      <c r="S643">
        <v>1.0669999999999999</v>
      </c>
      <c r="T643" t="s">
        <v>17</v>
      </c>
      <c r="U643" t="s">
        <v>1046</v>
      </c>
      <c r="V643" t="s">
        <v>1045</v>
      </c>
      <c r="W643">
        <v>22400</v>
      </c>
      <c r="X643">
        <f>Final[[#This Row],[Variable Kosten]]*Final[[#This Row],[Menge ]]</f>
        <v>22400</v>
      </c>
    </row>
    <row r="644" spans="1:24" x14ac:dyDescent="0.25">
      <c r="A644" t="s">
        <v>3577</v>
      </c>
      <c r="B644" s="56">
        <v>44889</v>
      </c>
      <c r="C644">
        <v>525</v>
      </c>
      <c r="D644" t="s">
        <v>3151</v>
      </c>
      <c r="E644">
        <v>1</v>
      </c>
      <c r="F644">
        <v>370476</v>
      </c>
      <c r="G644" t="s">
        <v>37</v>
      </c>
      <c r="H644">
        <v>35164.53893977504</v>
      </c>
      <c r="I644">
        <v>34791.794827013422</v>
      </c>
      <c r="J644">
        <v>35319.794827013422</v>
      </c>
      <c r="K644">
        <v>6519.794827013422</v>
      </c>
      <c r="L644">
        <v>189108714</v>
      </c>
      <c r="M644" t="s">
        <v>299</v>
      </c>
      <c r="N644" t="s">
        <v>35</v>
      </c>
      <c r="O644" t="s">
        <v>36</v>
      </c>
      <c r="P644" t="s">
        <v>26</v>
      </c>
      <c r="Q644">
        <v>528</v>
      </c>
      <c r="R644" t="s">
        <v>37</v>
      </c>
      <c r="S644">
        <v>0.98939999999999995</v>
      </c>
      <c r="T644" t="s">
        <v>17</v>
      </c>
      <c r="U644" t="s">
        <v>1047</v>
      </c>
      <c r="V644" t="s">
        <v>1048</v>
      </c>
      <c r="W644">
        <v>28800</v>
      </c>
      <c r="X644">
        <f>Final[[#This Row],[Variable Kosten]]*Final[[#This Row],[Menge ]]</f>
        <v>28800</v>
      </c>
    </row>
    <row r="645" spans="1:24" x14ac:dyDescent="0.25">
      <c r="A645" t="s">
        <v>3578</v>
      </c>
      <c r="B645" s="56">
        <v>44598</v>
      </c>
      <c r="C645">
        <v>526</v>
      </c>
      <c r="D645" t="s">
        <v>3153</v>
      </c>
      <c r="E645">
        <v>1</v>
      </c>
      <c r="F645">
        <v>298439</v>
      </c>
      <c r="G645" t="s">
        <v>37</v>
      </c>
      <c r="H645">
        <v>28853.085059071484</v>
      </c>
      <c r="I645">
        <v>28547.242357445324</v>
      </c>
      <c r="J645">
        <v>29053.242357445324</v>
      </c>
      <c r="K645">
        <v>5853.2423574453242</v>
      </c>
      <c r="L645">
        <v>767972288</v>
      </c>
      <c r="M645" t="s">
        <v>445</v>
      </c>
      <c r="N645" t="s">
        <v>35</v>
      </c>
      <c r="O645" t="s">
        <v>36</v>
      </c>
      <c r="P645" t="s">
        <v>26</v>
      </c>
      <c r="Q645">
        <v>506</v>
      </c>
      <c r="R645" t="s">
        <v>37</v>
      </c>
      <c r="S645">
        <v>0.98939999999999995</v>
      </c>
      <c r="T645" t="s">
        <v>17</v>
      </c>
      <c r="U645" t="s">
        <v>1049</v>
      </c>
      <c r="V645" t="s">
        <v>1048</v>
      </c>
      <c r="W645">
        <v>23200</v>
      </c>
      <c r="X645">
        <f>Final[[#This Row],[Variable Kosten]]*Final[[#This Row],[Menge ]]</f>
        <v>23200</v>
      </c>
    </row>
    <row r="646" spans="1:24" x14ac:dyDescent="0.25">
      <c r="A646" t="s">
        <v>3579</v>
      </c>
      <c r="B646" s="56">
        <v>44805</v>
      </c>
      <c r="C646">
        <v>527</v>
      </c>
      <c r="D646" t="s">
        <v>3155</v>
      </c>
      <c r="E646">
        <v>1</v>
      </c>
      <c r="F646">
        <v>366944</v>
      </c>
      <c r="G646" t="s">
        <v>46</v>
      </c>
      <c r="H646">
        <v>76335.344289577697</v>
      </c>
      <c r="I646">
        <v>74045.28396089036</v>
      </c>
      <c r="J646">
        <v>74146.28396089036</v>
      </c>
      <c r="K646">
        <v>10146.28396089036</v>
      </c>
      <c r="L646">
        <v>112298362</v>
      </c>
      <c r="M646" t="s">
        <v>279</v>
      </c>
      <c r="N646" t="s">
        <v>43</v>
      </c>
      <c r="O646" t="s">
        <v>44</v>
      </c>
      <c r="P646" t="s">
        <v>45</v>
      </c>
      <c r="Q646">
        <v>101</v>
      </c>
      <c r="R646" t="s">
        <v>46</v>
      </c>
      <c r="S646">
        <v>0.97</v>
      </c>
      <c r="T646" t="s">
        <v>17</v>
      </c>
      <c r="U646" t="s">
        <v>1050</v>
      </c>
      <c r="V646" t="s">
        <v>1051</v>
      </c>
      <c r="W646">
        <v>64000</v>
      </c>
      <c r="X646">
        <f>Final[[#This Row],[Variable Kosten]]*Final[[#This Row],[Menge ]]</f>
        <v>64000</v>
      </c>
    </row>
    <row r="647" spans="1:24" x14ac:dyDescent="0.25">
      <c r="A647" t="s">
        <v>3580</v>
      </c>
      <c r="B647" s="56">
        <v>44907</v>
      </c>
      <c r="C647">
        <v>528</v>
      </c>
      <c r="D647" t="s">
        <v>3157</v>
      </c>
      <c r="E647">
        <v>1</v>
      </c>
      <c r="F647">
        <v>354225.89999999997</v>
      </c>
      <c r="G647" t="s">
        <v>60</v>
      </c>
      <c r="H647">
        <v>49595.494448566984</v>
      </c>
      <c r="I647">
        <v>52918.392576620972</v>
      </c>
      <c r="J647">
        <v>54955.392576620972</v>
      </c>
      <c r="K647">
        <v>15755.392576620972</v>
      </c>
      <c r="L647">
        <v>825855672</v>
      </c>
      <c r="M647" t="s">
        <v>321</v>
      </c>
      <c r="N647" t="s">
        <v>59</v>
      </c>
      <c r="O647" t="s">
        <v>1604</v>
      </c>
      <c r="P647" t="s">
        <v>1605</v>
      </c>
      <c r="Q647">
        <v>2037</v>
      </c>
      <c r="R647" t="s">
        <v>60</v>
      </c>
      <c r="S647">
        <v>1.0669999999999999</v>
      </c>
      <c r="T647" t="s">
        <v>17</v>
      </c>
      <c r="U647" t="s">
        <v>1052</v>
      </c>
      <c r="V647" t="s">
        <v>1051</v>
      </c>
      <c r="W647">
        <v>39200</v>
      </c>
      <c r="X647">
        <f>Final[[#This Row],[Variable Kosten]]*Final[[#This Row],[Menge ]]</f>
        <v>39200</v>
      </c>
    </row>
    <row r="648" spans="1:24" x14ac:dyDescent="0.25">
      <c r="A648" t="s">
        <v>3581</v>
      </c>
      <c r="B648" s="56">
        <v>44644</v>
      </c>
      <c r="C648">
        <v>529</v>
      </c>
      <c r="D648" t="s">
        <v>3159</v>
      </c>
      <c r="E648">
        <v>1</v>
      </c>
      <c r="F648">
        <v>401349</v>
      </c>
      <c r="G648" t="s">
        <v>37</v>
      </c>
      <c r="H648">
        <v>38097.448456544022</v>
      </c>
      <c r="I648">
        <v>37693.615502904649</v>
      </c>
      <c r="J648">
        <v>38237.615502904649</v>
      </c>
      <c r="K648">
        <v>7037.6155029046495</v>
      </c>
      <c r="L648">
        <v>296603964</v>
      </c>
      <c r="M648" t="s">
        <v>202</v>
      </c>
      <c r="N648" t="s">
        <v>35</v>
      </c>
      <c r="O648" t="s">
        <v>36</v>
      </c>
      <c r="P648" t="s">
        <v>26</v>
      </c>
      <c r="Q648">
        <v>544</v>
      </c>
      <c r="R648" t="s">
        <v>37</v>
      </c>
      <c r="S648">
        <v>0.98939999999999995</v>
      </c>
      <c r="T648" t="s">
        <v>17</v>
      </c>
      <c r="U648" t="s">
        <v>1053</v>
      </c>
      <c r="V648" t="s">
        <v>1054</v>
      </c>
      <c r="W648">
        <v>31200</v>
      </c>
      <c r="X648">
        <f>Final[[#This Row],[Variable Kosten]]*Final[[#This Row],[Menge ]]</f>
        <v>31200</v>
      </c>
    </row>
    <row r="649" spans="1:24" x14ac:dyDescent="0.25">
      <c r="A649" t="s">
        <v>3582</v>
      </c>
      <c r="B649" s="56">
        <v>44727</v>
      </c>
      <c r="C649">
        <v>530</v>
      </c>
      <c r="D649" t="s">
        <v>3161</v>
      </c>
      <c r="E649">
        <v>1</v>
      </c>
      <c r="F649">
        <v>46000</v>
      </c>
      <c r="G649" t="s">
        <v>23</v>
      </c>
      <c r="H649">
        <v>46000</v>
      </c>
      <c r="I649">
        <v>44620</v>
      </c>
      <c r="J649">
        <v>44727</v>
      </c>
      <c r="K649">
        <v>7927</v>
      </c>
      <c r="L649">
        <v>246101419</v>
      </c>
      <c r="M649" t="s">
        <v>424</v>
      </c>
      <c r="N649" t="s">
        <v>20</v>
      </c>
      <c r="O649" t="s">
        <v>21</v>
      </c>
      <c r="P649" t="s">
        <v>22</v>
      </c>
      <c r="Q649">
        <v>107</v>
      </c>
      <c r="R649" t="s">
        <v>23</v>
      </c>
      <c r="S649">
        <v>0.97</v>
      </c>
      <c r="T649" t="s">
        <v>17</v>
      </c>
      <c r="U649" t="s">
        <v>1055</v>
      </c>
      <c r="V649" t="s">
        <v>1054</v>
      </c>
      <c r="W649">
        <v>36800</v>
      </c>
      <c r="X649">
        <f>Final[[#This Row],[Variable Kosten]]*Final[[#This Row],[Menge ]]</f>
        <v>36800</v>
      </c>
    </row>
    <row r="650" spans="1:24" x14ac:dyDescent="0.25">
      <c r="A650" t="s">
        <v>1274</v>
      </c>
      <c r="B650" s="56">
        <v>44726</v>
      </c>
      <c r="C650">
        <v>530</v>
      </c>
      <c r="D650" t="s">
        <v>1592</v>
      </c>
      <c r="E650">
        <v>1</v>
      </c>
      <c r="F650">
        <v>37000</v>
      </c>
      <c r="G650" t="s">
        <v>23</v>
      </c>
      <c r="H650">
        <v>37000</v>
      </c>
      <c r="I650">
        <v>35890</v>
      </c>
      <c r="J650">
        <v>35997</v>
      </c>
      <c r="K650">
        <v>6397</v>
      </c>
      <c r="L650">
        <v>246101419</v>
      </c>
      <c r="M650" t="s">
        <v>424</v>
      </c>
      <c r="N650" t="s">
        <v>20</v>
      </c>
      <c r="O650" t="s">
        <v>21</v>
      </c>
      <c r="P650" t="s">
        <v>22</v>
      </c>
      <c r="Q650">
        <v>107</v>
      </c>
      <c r="R650" t="s">
        <v>23</v>
      </c>
      <c r="S650">
        <v>0.97</v>
      </c>
      <c r="T650" t="s">
        <v>17</v>
      </c>
      <c r="U650" t="s">
        <v>1578</v>
      </c>
      <c r="V650" t="s">
        <v>1054</v>
      </c>
      <c r="W650">
        <v>29600</v>
      </c>
      <c r="X650">
        <f>Final[[#This Row],[Variable Kosten]]*Final[[#This Row],[Menge ]]</f>
        <v>29600</v>
      </c>
    </row>
    <row r="651" spans="1:24" x14ac:dyDescent="0.25">
      <c r="A651" t="s">
        <v>3583</v>
      </c>
      <c r="B651" s="56">
        <v>44778</v>
      </c>
      <c r="C651">
        <v>531</v>
      </c>
      <c r="D651" t="s">
        <v>3163</v>
      </c>
      <c r="E651">
        <v>1</v>
      </c>
      <c r="F651">
        <v>20000</v>
      </c>
      <c r="G651" t="s">
        <v>23</v>
      </c>
      <c r="H651">
        <v>20000</v>
      </c>
      <c r="I651">
        <v>20000</v>
      </c>
      <c r="J651">
        <v>20218</v>
      </c>
      <c r="K651">
        <v>4218</v>
      </c>
      <c r="L651">
        <v>584643138</v>
      </c>
      <c r="M651" t="s">
        <v>652</v>
      </c>
      <c r="N651" t="s">
        <v>29</v>
      </c>
      <c r="O651" t="s">
        <v>1600</v>
      </c>
      <c r="P651" t="s">
        <v>1601</v>
      </c>
      <c r="Q651">
        <v>218</v>
      </c>
      <c r="R651" t="s">
        <v>23</v>
      </c>
      <c r="S651">
        <v>1</v>
      </c>
      <c r="T651" t="s">
        <v>637</v>
      </c>
      <c r="U651" t="s">
        <v>1056</v>
      </c>
      <c r="V651" t="s">
        <v>1057</v>
      </c>
      <c r="W651">
        <v>16000</v>
      </c>
      <c r="X651">
        <f>Final[[#This Row],[Variable Kosten]]*Final[[#This Row],[Menge ]]</f>
        <v>16000</v>
      </c>
    </row>
    <row r="652" spans="1:24" x14ac:dyDescent="0.25">
      <c r="A652" t="s">
        <v>1275</v>
      </c>
      <c r="B652" s="56">
        <v>44649</v>
      </c>
      <c r="C652">
        <v>531</v>
      </c>
      <c r="D652" t="s">
        <v>1593</v>
      </c>
      <c r="E652">
        <v>1</v>
      </c>
      <c r="F652">
        <v>42000</v>
      </c>
      <c r="G652" t="s">
        <v>23</v>
      </c>
      <c r="H652">
        <v>42000</v>
      </c>
      <c r="I652">
        <v>42000</v>
      </c>
      <c r="J652">
        <v>42218</v>
      </c>
      <c r="K652">
        <v>8618</v>
      </c>
      <c r="L652">
        <v>584643138</v>
      </c>
      <c r="M652" t="s">
        <v>652</v>
      </c>
      <c r="N652" t="s">
        <v>29</v>
      </c>
      <c r="O652" t="s">
        <v>1600</v>
      </c>
      <c r="P652" t="s">
        <v>1601</v>
      </c>
      <c r="Q652">
        <v>218</v>
      </c>
      <c r="R652" t="s">
        <v>23</v>
      </c>
      <c r="S652">
        <v>1</v>
      </c>
      <c r="T652" t="s">
        <v>637</v>
      </c>
      <c r="U652" t="s">
        <v>1579</v>
      </c>
      <c r="V652" t="s">
        <v>1054</v>
      </c>
      <c r="W652">
        <v>33600</v>
      </c>
      <c r="X652">
        <f>Final[[#This Row],[Variable Kosten]]*Final[[#This Row],[Menge ]]</f>
        <v>33600</v>
      </c>
    </row>
    <row r="653" spans="1:24" x14ac:dyDescent="0.25">
      <c r="A653" t="s">
        <v>3584</v>
      </c>
      <c r="B653" s="56">
        <v>44881</v>
      </c>
      <c r="C653">
        <v>532</v>
      </c>
      <c r="D653" t="s">
        <v>3163</v>
      </c>
      <c r="E653">
        <v>1</v>
      </c>
      <c r="F653">
        <v>20000</v>
      </c>
      <c r="G653" t="s">
        <v>23</v>
      </c>
      <c r="H653">
        <v>20000</v>
      </c>
      <c r="I653">
        <v>19400</v>
      </c>
      <c r="J653">
        <v>19603</v>
      </c>
      <c r="K653">
        <v>3603</v>
      </c>
      <c r="L653">
        <v>181298630</v>
      </c>
      <c r="M653" t="s">
        <v>456</v>
      </c>
      <c r="N653" t="s">
        <v>29</v>
      </c>
      <c r="O653" t="s">
        <v>1600</v>
      </c>
      <c r="P653" t="s">
        <v>1601</v>
      </c>
      <c r="Q653">
        <v>203</v>
      </c>
      <c r="R653" t="s">
        <v>23</v>
      </c>
      <c r="S653">
        <v>0.97</v>
      </c>
      <c r="T653" t="s">
        <v>17</v>
      </c>
      <c r="U653" t="s">
        <v>1056</v>
      </c>
      <c r="V653" t="s">
        <v>1057</v>
      </c>
      <c r="W653">
        <v>16000</v>
      </c>
      <c r="X653">
        <f>Final[[#This Row],[Variable Kosten]]*Final[[#This Row],[Menge ]]</f>
        <v>16000</v>
      </c>
    </row>
    <row r="654" spans="1:24" x14ac:dyDescent="0.25">
      <c r="A654" t="s">
        <v>1276</v>
      </c>
      <c r="B654" s="56">
        <v>44621</v>
      </c>
      <c r="C654">
        <v>532</v>
      </c>
      <c r="D654" t="s">
        <v>1594</v>
      </c>
      <c r="E654">
        <v>1</v>
      </c>
      <c r="F654">
        <v>21000</v>
      </c>
      <c r="G654" t="s">
        <v>23</v>
      </c>
      <c r="H654">
        <v>21000</v>
      </c>
      <c r="I654">
        <v>20370</v>
      </c>
      <c r="J654">
        <v>20573</v>
      </c>
      <c r="K654">
        <v>3773</v>
      </c>
      <c r="L654">
        <v>181298630</v>
      </c>
      <c r="M654" t="s">
        <v>456</v>
      </c>
      <c r="N654" t="s">
        <v>29</v>
      </c>
      <c r="O654" t="s">
        <v>1600</v>
      </c>
      <c r="P654" t="s">
        <v>1601</v>
      </c>
      <c r="Q654">
        <v>203</v>
      </c>
      <c r="R654" t="s">
        <v>23</v>
      </c>
      <c r="S654">
        <v>0.97</v>
      </c>
      <c r="T654" t="s">
        <v>17</v>
      </c>
      <c r="U654" t="s">
        <v>1580</v>
      </c>
      <c r="V654" t="s">
        <v>1057</v>
      </c>
      <c r="W654">
        <v>16800</v>
      </c>
      <c r="X654">
        <f>Final[[#This Row],[Variable Kosten]]*Final[[#This Row],[Menge ]]</f>
        <v>16800</v>
      </c>
    </row>
    <row r="655" spans="1:24" x14ac:dyDescent="0.25">
      <c r="A655" t="s">
        <v>3585</v>
      </c>
      <c r="B655" s="56">
        <v>44900</v>
      </c>
      <c r="C655">
        <v>533</v>
      </c>
      <c r="D655" t="s">
        <v>3165</v>
      </c>
      <c r="E655">
        <v>1</v>
      </c>
      <c r="F655">
        <v>114670</v>
      </c>
      <c r="G655" t="s">
        <v>46</v>
      </c>
      <c r="H655">
        <v>24733.618049264485</v>
      </c>
      <c r="I655">
        <v>23991.60950778655</v>
      </c>
      <c r="J655">
        <v>24100.60950778655</v>
      </c>
      <c r="K655">
        <v>4100.6095077865502</v>
      </c>
      <c r="L655">
        <v>170788827</v>
      </c>
      <c r="M655" t="s">
        <v>104</v>
      </c>
      <c r="N655" t="s">
        <v>43</v>
      </c>
      <c r="O655" t="s">
        <v>44</v>
      </c>
      <c r="P655" t="s">
        <v>45</v>
      </c>
      <c r="Q655">
        <v>109</v>
      </c>
      <c r="R655" t="s">
        <v>46</v>
      </c>
      <c r="S655">
        <v>0.97</v>
      </c>
      <c r="T655" t="s">
        <v>17</v>
      </c>
      <c r="U655" t="s">
        <v>1058</v>
      </c>
      <c r="V655" t="s">
        <v>1057</v>
      </c>
      <c r="W655">
        <v>20000</v>
      </c>
      <c r="X655">
        <f>Final[[#This Row],[Variable Kosten]]*Final[[#This Row],[Menge ]]</f>
        <v>20000</v>
      </c>
    </row>
    <row r="656" spans="1:24" x14ac:dyDescent="0.25">
      <c r="A656" t="s">
        <v>3586</v>
      </c>
      <c r="B656" s="56">
        <v>44834</v>
      </c>
      <c r="C656">
        <v>534</v>
      </c>
      <c r="D656" t="s">
        <v>3167</v>
      </c>
      <c r="E656">
        <v>1</v>
      </c>
      <c r="F656">
        <v>52000</v>
      </c>
      <c r="G656" t="s">
        <v>23</v>
      </c>
      <c r="H656">
        <v>52000</v>
      </c>
      <c r="I656">
        <v>53040</v>
      </c>
      <c r="J656">
        <v>53248</v>
      </c>
      <c r="K656">
        <v>11648</v>
      </c>
      <c r="L656">
        <v>250632950</v>
      </c>
      <c r="M656" t="s">
        <v>649</v>
      </c>
      <c r="N656" t="s">
        <v>1566</v>
      </c>
      <c r="O656" t="s">
        <v>1596</v>
      </c>
      <c r="P656" t="s">
        <v>1597</v>
      </c>
      <c r="Q656">
        <v>208</v>
      </c>
      <c r="R656" t="s">
        <v>23</v>
      </c>
      <c r="S656">
        <v>1.02</v>
      </c>
      <c r="T656" t="s">
        <v>637</v>
      </c>
      <c r="U656" t="s">
        <v>1039</v>
      </c>
      <c r="V656" t="s">
        <v>1040</v>
      </c>
      <c r="W656">
        <v>41600</v>
      </c>
      <c r="X656">
        <f>Final[[#This Row],[Variable Kosten]]*Final[[#This Row],[Menge ]]</f>
        <v>41600</v>
      </c>
    </row>
    <row r="657" spans="1:24" x14ac:dyDescent="0.25">
      <c r="A657" t="s">
        <v>1277</v>
      </c>
      <c r="B657" s="56">
        <v>44889</v>
      </c>
      <c r="C657">
        <v>534</v>
      </c>
      <c r="D657" t="s">
        <v>1595</v>
      </c>
      <c r="E657">
        <v>1</v>
      </c>
      <c r="F657">
        <v>27000</v>
      </c>
      <c r="G657" t="s">
        <v>23</v>
      </c>
      <c r="H657">
        <v>27000</v>
      </c>
      <c r="I657">
        <v>27540</v>
      </c>
      <c r="J657">
        <v>27748</v>
      </c>
      <c r="K657">
        <v>6148</v>
      </c>
      <c r="L657">
        <v>250632950</v>
      </c>
      <c r="M657" t="s">
        <v>649</v>
      </c>
      <c r="N657" t="s">
        <v>1566</v>
      </c>
      <c r="O657" t="s">
        <v>1596</v>
      </c>
      <c r="P657" t="s">
        <v>1597</v>
      </c>
      <c r="Q657">
        <v>208</v>
      </c>
      <c r="R657" t="s">
        <v>23</v>
      </c>
      <c r="S657">
        <v>1.02</v>
      </c>
      <c r="T657" t="s">
        <v>637</v>
      </c>
      <c r="U657" t="s">
        <v>1581</v>
      </c>
      <c r="V657" t="s">
        <v>1057</v>
      </c>
      <c r="W657">
        <v>21600</v>
      </c>
      <c r="X657">
        <f>Final[[#This Row],[Variable Kosten]]*Final[[#This Row],[Menge ]]</f>
        <v>21600</v>
      </c>
    </row>
    <row r="658" spans="1:24" x14ac:dyDescent="0.25">
      <c r="A658" t="s">
        <v>3587</v>
      </c>
      <c r="B658" s="56">
        <v>44708</v>
      </c>
      <c r="C658">
        <v>535</v>
      </c>
      <c r="D658" t="s">
        <v>3141</v>
      </c>
      <c r="E658">
        <v>1</v>
      </c>
      <c r="F658">
        <v>40000</v>
      </c>
      <c r="G658" t="s">
        <v>23</v>
      </c>
      <c r="H658">
        <v>40000</v>
      </c>
      <c r="I658">
        <v>40800</v>
      </c>
      <c r="J658">
        <v>41002</v>
      </c>
      <c r="K658">
        <v>9002</v>
      </c>
      <c r="L658">
        <v>408205443</v>
      </c>
      <c r="M658" t="s">
        <v>754</v>
      </c>
      <c r="N658" t="s">
        <v>1566</v>
      </c>
      <c r="O658" t="s">
        <v>1596</v>
      </c>
      <c r="P658" t="s">
        <v>1597</v>
      </c>
      <c r="Q658">
        <v>202</v>
      </c>
      <c r="R658" t="s">
        <v>23</v>
      </c>
      <c r="S658">
        <v>1.02</v>
      </c>
      <c r="T658" t="s">
        <v>637</v>
      </c>
      <c r="U658" t="s">
        <v>1041</v>
      </c>
      <c r="V658" t="s">
        <v>1040</v>
      </c>
      <c r="W658">
        <v>32000</v>
      </c>
      <c r="X658">
        <f>Final[[#This Row],[Variable Kosten]]*Final[[#This Row],[Menge ]]</f>
        <v>32000</v>
      </c>
    </row>
    <row r="659" spans="1:24" x14ac:dyDescent="0.25">
      <c r="A659" t="s">
        <v>1278</v>
      </c>
      <c r="B659" s="56">
        <v>44582</v>
      </c>
      <c r="C659">
        <v>535</v>
      </c>
      <c r="D659" t="s">
        <v>1582</v>
      </c>
      <c r="E659">
        <v>1</v>
      </c>
      <c r="F659">
        <v>49000</v>
      </c>
      <c r="G659" t="s">
        <v>23</v>
      </c>
      <c r="H659">
        <v>49000</v>
      </c>
      <c r="I659">
        <v>49980</v>
      </c>
      <c r="J659">
        <v>50182</v>
      </c>
      <c r="K659">
        <v>10982</v>
      </c>
      <c r="L659">
        <v>408205443</v>
      </c>
      <c r="M659" t="s">
        <v>754</v>
      </c>
      <c r="N659" t="s">
        <v>1566</v>
      </c>
      <c r="O659" t="s">
        <v>1596</v>
      </c>
      <c r="P659" t="s">
        <v>1597</v>
      </c>
      <c r="Q659">
        <v>202</v>
      </c>
      <c r="R659" t="s">
        <v>23</v>
      </c>
      <c r="S659">
        <v>1.02</v>
      </c>
      <c r="T659" t="s">
        <v>637</v>
      </c>
      <c r="U659" t="s">
        <v>1568</v>
      </c>
      <c r="V659" t="s">
        <v>1040</v>
      </c>
      <c r="W659">
        <v>39200</v>
      </c>
      <c r="X659">
        <f>Final[[#This Row],[Variable Kosten]]*Final[[#This Row],[Menge ]]</f>
        <v>39200</v>
      </c>
    </row>
    <row r="660" spans="1:24" x14ac:dyDescent="0.25">
      <c r="A660" t="s">
        <v>3588</v>
      </c>
      <c r="B660" s="56">
        <v>44767</v>
      </c>
      <c r="C660">
        <v>536</v>
      </c>
      <c r="D660" t="s">
        <v>3143</v>
      </c>
      <c r="E660">
        <v>1</v>
      </c>
      <c r="F660">
        <v>469891.5</v>
      </c>
      <c r="G660" t="s">
        <v>60</v>
      </c>
      <c r="H660">
        <v>66721.310311532667</v>
      </c>
      <c r="I660">
        <v>71191.638102405355</v>
      </c>
      <c r="J660">
        <v>73288.638102405355</v>
      </c>
      <c r="K660">
        <v>21288.638102405355</v>
      </c>
      <c r="L660">
        <v>813927653</v>
      </c>
      <c r="M660" t="s">
        <v>584</v>
      </c>
      <c r="N660" t="s">
        <v>59</v>
      </c>
      <c r="O660" t="s">
        <v>1604</v>
      </c>
      <c r="P660" t="s">
        <v>1605</v>
      </c>
      <c r="Q660">
        <v>2097</v>
      </c>
      <c r="R660" t="s">
        <v>60</v>
      </c>
      <c r="S660">
        <v>1.0669999999999999</v>
      </c>
      <c r="T660" t="s">
        <v>17</v>
      </c>
      <c r="U660" t="s">
        <v>1042</v>
      </c>
      <c r="V660" t="s">
        <v>1043</v>
      </c>
      <c r="W660">
        <v>52000</v>
      </c>
      <c r="X660">
        <f>Final[[#This Row],[Variable Kosten]]*Final[[#This Row],[Menge ]]</f>
        <v>52000</v>
      </c>
    </row>
    <row r="661" spans="1:24" x14ac:dyDescent="0.25">
      <c r="A661" t="s">
        <v>3589</v>
      </c>
      <c r="B661" s="56">
        <v>44853</v>
      </c>
      <c r="C661">
        <v>537</v>
      </c>
      <c r="D661" t="s">
        <v>3145</v>
      </c>
      <c r="E661">
        <v>1</v>
      </c>
      <c r="F661">
        <v>77343.199999999997</v>
      </c>
      <c r="G661" t="s">
        <v>16</v>
      </c>
      <c r="H661">
        <v>74706.075533661729</v>
      </c>
      <c r="I661">
        <v>79711.382594417068</v>
      </c>
      <c r="J661">
        <v>80968.382594417068</v>
      </c>
      <c r="K661">
        <v>26568.382594417068</v>
      </c>
      <c r="L661">
        <v>888482153</v>
      </c>
      <c r="M661" t="s">
        <v>594</v>
      </c>
      <c r="N661" t="s">
        <v>13</v>
      </c>
      <c r="O661" t="s">
        <v>14</v>
      </c>
      <c r="P661" t="s">
        <v>15</v>
      </c>
      <c r="Q661">
        <v>1257</v>
      </c>
      <c r="R661" t="s">
        <v>16</v>
      </c>
      <c r="S661">
        <v>1.0669999999999999</v>
      </c>
      <c r="T661" t="s">
        <v>17</v>
      </c>
      <c r="U661" t="s">
        <v>1044</v>
      </c>
      <c r="V661" t="s">
        <v>1043</v>
      </c>
      <c r="W661">
        <v>54400</v>
      </c>
      <c r="X661">
        <f>Final[[#This Row],[Variable Kosten]]*Final[[#This Row],[Menge ]]</f>
        <v>54400</v>
      </c>
    </row>
    <row r="662" spans="1:24" x14ac:dyDescent="0.25">
      <c r="A662" t="s">
        <v>3590</v>
      </c>
      <c r="B662" s="56">
        <v>44612</v>
      </c>
      <c r="C662">
        <v>538</v>
      </c>
      <c r="D662" t="s">
        <v>3147</v>
      </c>
      <c r="E662">
        <v>1</v>
      </c>
      <c r="F662">
        <v>137604</v>
      </c>
      <c r="G662" t="s">
        <v>46</v>
      </c>
      <c r="H662">
        <v>29891.169762137502</v>
      </c>
      <c r="I662">
        <v>28994.434669273378</v>
      </c>
      <c r="J662">
        <v>29100.434669273378</v>
      </c>
      <c r="K662">
        <v>5100.4346692733779</v>
      </c>
      <c r="L662">
        <v>436058471</v>
      </c>
      <c r="M662" t="s">
        <v>623</v>
      </c>
      <c r="N662" t="s">
        <v>43</v>
      </c>
      <c r="O662" t="s">
        <v>44</v>
      </c>
      <c r="P662" t="s">
        <v>45</v>
      </c>
      <c r="Q662">
        <v>106</v>
      </c>
      <c r="R662" t="s">
        <v>46</v>
      </c>
      <c r="S662">
        <v>0.97</v>
      </c>
      <c r="T662" t="s">
        <v>17</v>
      </c>
      <c r="U662" t="s">
        <v>724</v>
      </c>
      <c r="V662" t="s">
        <v>1045</v>
      </c>
      <c r="W662">
        <v>24000</v>
      </c>
      <c r="X662">
        <f>Final[[#This Row],[Variable Kosten]]*Final[[#This Row],[Menge ]]</f>
        <v>24000</v>
      </c>
    </row>
    <row r="663" spans="1:24" x14ac:dyDescent="0.25">
      <c r="A663" t="s">
        <v>3591</v>
      </c>
      <c r="B663" s="56">
        <v>44752</v>
      </c>
      <c r="C663">
        <v>539</v>
      </c>
      <c r="D663" t="s">
        <v>3149</v>
      </c>
      <c r="E663">
        <v>1</v>
      </c>
      <c r="F663">
        <v>288148</v>
      </c>
      <c r="G663" t="s">
        <v>37</v>
      </c>
      <c r="H663">
        <v>27401.173461139799</v>
      </c>
      <c r="I663">
        <v>27110.721022451715</v>
      </c>
      <c r="J663">
        <v>27653.721022451715</v>
      </c>
      <c r="K663">
        <v>5253.7210224517148</v>
      </c>
      <c r="L663">
        <v>695274692</v>
      </c>
      <c r="M663" t="s">
        <v>175</v>
      </c>
      <c r="N663" t="s">
        <v>35</v>
      </c>
      <c r="O663" t="s">
        <v>36</v>
      </c>
      <c r="P663" t="s">
        <v>26</v>
      </c>
      <c r="Q663">
        <v>543</v>
      </c>
      <c r="R663" t="s">
        <v>37</v>
      </c>
      <c r="S663">
        <v>0.98939999999999995</v>
      </c>
      <c r="T663" t="s">
        <v>17</v>
      </c>
      <c r="U663" t="s">
        <v>1046</v>
      </c>
      <c r="V663" t="s">
        <v>1045</v>
      </c>
      <c r="W663">
        <v>22400</v>
      </c>
      <c r="X663">
        <f>Final[[#This Row],[Variable Kosten]]*Final[[#This Row],[Menge ]]</f>
        <v>22400</v>
      </c>
    </row>
    <row r="664" spans="1:24" x14ac:dyDescent="0.25">
      <c r="A664" t="s">
        <v>3592</v>
      </c>
      <c r="B664" s="56">
        <v>44808</v>
      </c>
      <c r="C664">
        <v>540</v>
      </c>
      <c r="D664" t="s">
        <v>3151</v>
      </c>
      <c r="E664">
        <v>1</v>
      </c>
      <c r="F664">
        <v>40946.400000000001</v>
      </c>
      <c r="G664" t="s">
        <v>16</v>
      </c>
      <c r="H664">
        <v>39634.498112477013</v>
      </c>
      <c r="I664">
        <v>42290.009486012968</v>
      </c>
      <c r="J664">
        <v>43490.009486012968</v>
      </c>
      <c r="K664">
        <v>14690.009486012968</v>
      </c>
      <c r="L664">
        <v>857491824</v>
      </c>
      <c r="M664" t="s">
        <v>612</v>
      </c>
      <c r="N664" t="s">
        <v>13</v>
      </c>
      <c r="O664" t="s">
        <v>14</v>
      </c>
      <c r="P664" t="s">
        <v>15</v>
      </c>
      <c r="Q664">
        <v>1200</v>
      </c>
      <c r="R664" t="s">
        <v>16</v>
      </c>
      <c r="S664">
        <v>1.0669999999999999</v>
      </c>
      <c r="T664" t="s">
        <v>17</v>
      </c>
      <c r="U664" t="s">
        <v>1047</v>
      </c>
      <c r="V664" t="s">
        <v>1048</v>
      </c>
      <c r="W664">
        <v>28800</v>
      </c>
      <c r="X664">
        <f>Final[[#This Row],[Variable Kosten]]*Final[[#This Row],[Menge ]]</f>
        <v>28800</v>
      </c>
    </row>
    <row r="665" spans="1:24" x14ac:dyDescent="0.25">
      <c r="A665" t="s">
        <v>3593</v>
      </c>
      <c r="B665" s="56">
        <v>44762</v>
      </c>
      <c r="C665">
        <v>541</v>
      </c>
      <c r="D665" t="s">
        <v>3153</v>
      </c>
      <c r="E665">
        <v>1</v>
      </c>
      <c r="F665">
        <v>32984.6</v>
      </c>
      <c r="G665" t="s">
        <v>16</v>
      </c>
      <c r="H665">
        <v>31428.870890900424</v>
      </c>
      <c r="I665">
        <v>33534.605240590747</v>
      </c>
      <c r="J665">
        <v>34796.605240590747</v>
      </c>
      <c r="K665">
        <v>11596.605240590747</v>
      </c>
      <c r="L665">
        <v>942505537</v>
      </c>
      <c r="M665" t="s">
        <v>414</v>
      </c>
      <c r="N665" t="s">
        <v>13</v>
      </c>
      <c r="O665" t="s">
        <v>14</v>
      </c>
      <c r="P665" t="s">
        <v>15</v>
      </c>
      <c r="Q665">
        <v>1262</v>
      </c>
      <c r="R665" t="s">
        <v>16</v>
      </c>
      <c r="S665">
        <v>1.0669999999999999</v>
      </c>
      <c r="T665" t="s">
        <v>17</v>
      </c>
      <c r="U665" t="s">
        <v>1049</v>
      </c>
      <c r="V665" t="s">
        <v>1048</v>
      </c>
      <c r="W665">
        <v>23200</v>
      </c>
      <c r="X665">
        <f>Final[[#This Row],[Variable Kosten]]*Final[[#This Row],[Menge ]]</f>
        <v>23200</v>
      </c>
    </row>
    <row r="666" spans="1:24" x14ac:dyDescent="0.25">
      <c r="A666" t="s">
        <v>3594</v>
      </c>
      <c r="B666" s="56">
        <v>44732</v>
      </c>
      <c r="C666">
        <v>542</v>
      </c>
      <c r="D666" t="s">
        <v>3155</v>
      </c>
      <c r="E666">
        <v>1</v>
      </c>
      <c r="F666">
        <v>80000</v>
      </c>
      <c r="G666" t="s">
        <v>23</v>
      </c>
      <c r="H666">
        <v>80000</v>
      </c>
      <c r="I666">
        <v>77600</v>
      </c>
      <c r="J666">
        <v>77852</v>
      </c>
      <c r="K666">
        <v>13852</v>
      </c>
      <c r="L666">
        <v>700124611</v>
      </c>
      <c r="M666" t="s">
        <v>239</v>
      </c>
      <c r="N666" t="s">
        <v>31</v>
      </c>
      <c r="O666" t="s">
        <v>32</v>
      </c>
      <c r="P666" t="s">
        <v>33</v>
      </c>
      <c r="Q666">
        <v>252</v>
      </c>
      <c r="R666" t="s">
        <v>23</v>
      </c>
      <c r="S666">
        <v>0.97</v>
      </c>
      <c r="T666" t="s">
        <v>17</v>
      </c>
      <c r="U666" t="s">
        <v>1050</v>
      </c>
      <c r="V666" t="s">
        <v>1051</v>
      </c>
      <c r="W666">
        <v>64000</v>
      </c>
      <c r="X666">
        <f>Final[[#This Row],[Variable Kosten]]*Final[[#This Row],[Menge ]]</f>
        <v>64000</v>
      </c>
    </row>
    <row r="667" spans="1:24" x14ac:dyDescent="0.25">
      <c r="A667" t="s">
        <v>1279</v>
      </c>
      <c r="B667" s="56">
        <v>44767</v>
      </c>
      <c r="C667">
        <v>542</v>
      </c>
      <c r="D667" t="s">
        <v>1583</v>
      </c>
      <c r="E667">
        <v>1</v>
      </c>
      <c r="F667">
        <v>46000</v>
      </c>
      <c r="G667" t="s">
        <v>23</v>
      </c>
      <c r="H667">
        <v>46000</v>
      </c>
      <c r="I667">
        <v>44620</v>
      </c>
      <c r="J667">
        <v>44872</v>
      </c>
      <c r="K667">
        <v>8072</v>
      </c>
      <c r="L667">
        <v>700124611</v>
      </c>
      <c r="M667" t="s">
        <v>239</v>
      </c>
      <c r="N667" t="s">
        <v>31</v>
      </c>
      <c r="O667" t="s">
        <v>32</v>
      </c>
      <c r="P667" t="s">
        <v>33</v>
      </c>
      <c r="Q667">
        <v>252</v>
      </c>
      <c r="R667" t="s">
        <v>23</v>
      </c>
      <c r="S667">
        <v>0.97</v>
      </c>
      <c r="T667" t="s">
        <v>17</v>
      </c>
      <c r="U667" t="s">
        <v>1569</v>
      </c>
      <c r="V667" t="s">
        <v>1040</v>
      </c>
      <c r="W667">
        <v>36800</v>
      </c>
      <c r="X667">
        <f>Final[[#This Row],[Variable Kosten]]*Final[[#This Row],[Menge ]]</f>
        <v>36800</v>
      </c>
    </row>
    <row r="668" spans="1:24" x14ac:dyDescent="0.25">
      <c r="A668" t="s">
        <v>3595</v>
      </c>
      <c r="B668" s="56">
        <v>44738</v>
      </c>
      <c r="C668">
        <v>543</v>
      </c>
      <c r="D668" t="s">
        <v>3157</v>
      </c>
      <c r="E668">
        <v>1</v>
      </c>
      <c r="F668">
        <v>224753.2</v>
      </c>
      <c r="G668" t="s">
        <v>46</v>
      </c>
      <c r="H668">
        <v>49026.721636891132</v>
      </c>
      <c r="I668">
        <v>47555.9199877844</v>
      </c>
      <c r="J668">
        <v>47663.9199877844</v>
      </c>
      <c r="K668">
        <v>8463.9199877844003</v>
      </c>
      <c r="L668">
        <v>820438076</v>
      </c>
      <c r="M668" t="s">
        <v>270</v>
      </c>
      <c r="N668" t="s">
        <v>43</v>
      </c>
      <c r="O668" t="s">
        <v>44</v>
      </c>
      <c r="P668" t="s">
        <v>45</v>
      </c>
      <c r="Q668">
        <v>108</v>
      </c>
      <c r="R668" t="s">
        <v>46</v>
      </c>
      <c r="S668">
        <v>0.97</v>
      </c>
      <c r="T668" t="s">
        <v>17</v>
      </c>
      <c r="U668" t="s">
        <v>1052</v>
      </c>
      <c r="V668" t="s">
        <v>1051</v>
      </c>
      <c r="W668">
        <v>39200</v>
      </c>
      <c r="X668">
        <f>Final[[#This Row],[Variable Kosten]]*Final[[#This Row],[Menge ]]</f>
        <v>39200</v>
      </c>
    </row>
    <row r="669" spans="1:24" x14ac:dyDescent="0.25">
      <c r="A669" t="s">
        <v>3596</v>
      </c>
      <c r="B669" s="56">
        <v>44701</v>
      </c>
      <c r="C669">
        <v>544</v>
      </c>
      <c r="D669" t="s">
        <v>3159</v>
      </c>
      <c r="E669">
        <v>1</v>
      </c>
      <c r="F669">
        <v>178885.2</v>
      </c>
      <c r="G669" t="s">
        <v>46</v>
      </c>
      <c r="H669">
        <v>38078.504832049046</v>
      </c>
      <c r="I669">
        <v>36936.149687087571</v>
      </c>
      <c r="J669">
        <v>37037.149687087571</v>
      </c>
      <c r="K669">
        <v>5837.1496870875708</v>
      </c>
      <c r="L669">
        <v>953854093</v>
      </c>
      <c r="M669" t="s">
        <v>461</v>
      </c>
      <c r="N669" t="s">
        <v>43</v>
      </c>
      <c r="O669" t="s">
        <v>44</v>
      </c>
      <c r="P669" t="s">
        <v>45</v>
      </c>
      <c r="Q669">
        <v>101</v>
      </c>
      <c r="R669" t="s">
        <v>46</v>
      </c>
      <c r="S669">
        <v>0.97</v>
      </c>
      <c r="T669" t="s">
        <v>17</v>
      </c>
      <c r="U669" t="s">
        <v>1053</v>
      </c>
      <c r="V669" t="s">
        <v>1054</v>
      </c>
      <c r="W669">
        <v>31200</v>
      </c>
      <c r="X669">
        <f>Final[[#This Row],[Variable Kosten]]*Final[[#This Row],[Menge ]]</f>
        <v>31200</v>
      </c>
    </row>
    <row r="670" spans="1:24" x14ac:dyDescent="0.25">
      <c r="A670" t="s">
        <v>3597</v>
      </c>
      <c r="B670" s="56">
        <v>44582</v>
      </c>
      <c r="C670">
        <v>545</v>
      </c>
      <c r="D670" t="s">
        <v>3161</v>
      </c>
      <c r="E670">
        <v>1</v>
      </c>
      <c r="F670">
        <v>210992.80000000002</v>
      </c>
      <c r="G670" t="s">
        <v>46</v>
      </c>
      <c r="H670">
        <v>45678.335606503431</v>
      </c>
      <c r="I670">
        <v>44307.985538308327</v>
      </c>
      <c r="J670">
        <v>44415.985538308327</v>
      </c>
      <c r="K670">
        <v>7615.9855383083268</v>
      </c>
      <c r="L670">
        <v>352537717</v>
      </c>
      <c r="M670" t="s">
        <v>306</v>
      </c>
      <c r="N670" t="s">
        <v>43</v>
      </c>
      <c r="O670" t="s">
        <v>44</v>
      </c>
      <c r="P670" t="s">
        <v>45</v>
      </c>
      <c r="Q670">
        <v>108</v>
      </c>
      <c r="R670" t="s">
        <v>46</v>
      </c>
      <c r="S670">
        <v>0.97</v>
      </c>
      <c r="T670" t="s">
        <v>17</v>
      </c>
      <c r="U670" t="s">
        <v>1055</v>
      </c>
      <c r="V670" t="s">
        <v>1054</v>
      </c>
      <c r="W670">
        <v>36800</v>
      </c>
      <c r="X670">
        <f>Final[[#This Row],[Variable Kosten]]*Final[[#This Row],[Menge ]]</f>
        <v>36800</v>
      </c>
    </row>
    <row r="671" spans="1:24" x14ac:dyDescent="0.25">
      <c r="A671" t="s">
        <v>3598</v>
      </c>
      <c r="B671" s="56">
        <v>44719</v>
      </c>
      <c r="C671">
        <v>546</v>
      </c>
      <c r="D671" t="s">
        <v>3163</v>
      </c>
      <c r="E671">
        <v>1</v>
      </c>
      <c r="F671">
        <v>91736</v>
      </c>
      <c r="G671" t="s">
        <v>46</v>
      </c>
      <c r="H671">
        <v>19389.174222729482</v>
      </c>
      <c r="I671">
        <v>18807.498996047598</v>
      </c>
      <c r="J671">
        <v>18907.498996047598</v>
      </c>
      <c r="K671">
        <v>2907.4989960475978</v>
      </c>
      <c r="L671">
        <v>423053637</v>
      </c>
      <c r="M671" t="s">
        <v>146</v>
      </c>
      <c r="N671" t="s">
        <v>43</v>
      </c>
      <c r="O671" t="s">
        <v>44</v>
      </c>
      <c r="P671" t="s">
        <v>45</v>
      </c>
      <c r="Q671">
        <v>100</v>
      </c>
      <c r="R671" t="s">
        <v>46</v>
      </c>
      <c r="S671">
        <v>0.97</v>
      </c>
      <c r="T671" t="s">
        <v>17</v>
      </c>
      <c r="U671" t="s">
        <v>1056</v>
      </c>
      <c r="V671" t="s">
        <v>1057</v>
      </c>
      <c r="W671">
        <v>16000</v>
      </c>
      <c r="X671">
        <f>Final[[#This Row],[Variable Kosten]]*Final[[#This Row],[Menge ]]</f>
        <v>16000</v>
      </c>
    </row>
    <row r="672" spans="1:24" x14ac:dyDescent="0.25">
      <c r="A672" t="s">
        <v>3599</v>
      </c>
      <c r="B672" s="56">
        <v>44915</v>
      </c>
      <c r="C672">
        <v>547</v>
      </c>
      <c r="D672" t="s">
        <v>3163</v>
      </c>
      <c r="E672">
        <v>1</v>
      </c>
      <c r="F672">
        <v>20000</v>
      </c>
      <c r="G672" t="s">
        <v>23</v>
      </c>
      <c r="H672">
        <v>20000</v>
      </c>
      <c r="I672">
        <v>19400</v>
      </c>
      <c r="J672">
        <v>19620</v>
      </c>
      <c r="K672">
        <v>3620</v>
      </c>
      <c r="L672">
        <v>314625160</v>
      </c>
      <c r="M672" t="s">
        <v>205</v>
      </c>
      <c r="N672" t="s">
        <v>39</v>
      </c>
      <c r="O672" t="s">
        <v>1598</v>
      </c>
      <c r="P672" t="s">
        <v>1599</v>
      </c>
      <c r="Q672">
        <v>220</v>
      </c>
      <c r="R672" t="s">
        <v>23</v>
      </c>
      <c r="S672">
        <v>0.97</v>
      </c>
      <c r="T672" t="s">
        <v>17</v>
      </c>
      <c r="U672" t="s">
        <v>1056</v>
      </c>
      <c r="V672" t="s">
        <v>1057</v>
      </c>
      <c r="W672">
        <v>16000</v>
      </c>
      <c r="X672">
        <f>Final[[#This Row],[Variable Kosten]]*Final[[#This Row],[Menge ]]</f>
        <v>16000</v>
      </c>
    </row>
    <row r="673" spans="1:24" x14ac:dyDescent="0.25">
      <c r="A673" t="s">
        <v>1280</v>
      </c>
      <c r="B673" s="56">
        <v>44652</v>
      </c>
      <c r="C673">
        <v>547</v>
      </c>
      <c r="D673" t="s">
        <v>1584</v>
      </c>
      <c r="E673">
        <v>1</v>
      </c>
      <c r="F673">
        <v>61000</v>
      </c>
      <c r="G673" t="s">
        <v>23</v>
      </c>
      <c r="H673">
        <v>61000</v>
      </c>
      <c r="I673">
        <v>59170</v>
      </c>
      <c r="J673">
        <v>59390</v>
      </c>
      <c r="K673">
        <v>10590</v>
      </c>
      <c r="L673">
        <v>314625160</v>
      </c>
      <c r="M673" t="s">
        <v>205</v>
      </c>
      <c r="N673" t="s">
        <v>39</v>
      </c>
      <c r="O673" t="s">
        <v>1598</v>
      </c>
      <c r="P673" t="s">
        <v>1599</v>
      </c>
      <c r="Q673">
        <v>220</v>
      </c>
      <c r="R673" t="s">
        <v>23</v>
      </c>
      <c r="S673">
        <v>0.97</v>
      </c>
      <c r="T673" t="s">
        <v>17</v>
      </c>
      <c r="U673" t="s">
        <v>1570</v>
      </c>
      <c r="V673" t="s">
        <v>1043</v>
      </c>
      <c r="W673">
        <v>48800</v>
      </c>
      <c r="X673">
        <f>Final[[#This Row],[Variable Kosten]]*Final[[#This Row],[Menge ]]</f>
        <v>48800</v>
      </c>
    </row>
    <row r="674" spans="1:24" x14ac:dyDescent="0.25">
      <c r="A674" t="s">
        <v>3600</v>
      </c>
      <c r="B674" s="56">
        <v>44829</v>
      </c>
      <c r="C674">
        <v>548</v>
      </c>
      <c r="D674" t="s">
        <v>3165</v>
      </c>
      <c r="E674">
        <v>1</v>
      </c>
      <c r="F674">
        <v>25000</v>
      </c>
      <c r="G674" t="s">
        <v>23</v>
      </c>
      <c r="H674">
        <v>25000</v>
      </c>
      <c r="I674">
        <v>24250</v>
      </c>
      <c r="J674">
        <v>24460</v>
      </c>
      <c r="K674">
        <v>4460</v>
      </c>
      <c r="L674">
        <v>870529114</v>
      </c>
      <c r="M674" t="s">
        <v>55</v>
      </c>
      <c r="N674" t="s">
        <v>29</v>
      </c>
      <c r="O674" t="s">
        <v>1600</v>
      </c>
      <c r="P674" t="s">
        <v>1601</v>
      </c>
      <c r="Q674">
        <v>210</v>
      </c>
      <c r="R674" t="s">
        <v>23</v>
      </c>
      <c r="S674">
        <v>0.97</v>
      </c>
      <c r="T674" t="s">
        <v>17</v>
      </c>
      <c r="U674" t="s">
        <v>1058</v>
      </c>
      <c r="V674" t="s">
        <v>1057</v>
      </c>
      <c r="W674">
        <v>20000</v>
      </c>
      <c r="X674">
        <f>Final[[#This Row],[Variable Kosten]]*Final[[#This Row],[Menge ]]</f>
        <v>20000</v>
      </c>
    </row>
    <row r="675" spans="1:24" x14ac:dyDescent="0.25">
      <c r="A675" t="s">
        <v>1281</v>
      </c>
      <c r="B675" s="56">
        <v>44890</v>
      </c>
      <c r="C675">
        <v>548</v>
      </c>
      <c r="D675" t="s">
        <v>1585</v>
      </c>
      <c r="E675">
        <v>1</v>
      </c>
      <c r="F675">
        <v>79000</v>
      </c>
      <c r="G675" t="s">
        <v>23</v>
      </c>
      <c r="H675">
        <v>79000</v>
      </c>
      <c r="I675">
        <v>76630</v>
      </c>
      <c r="J675">
        <v>76840</v>
      </c>
      <c r="K675">
        <v>13640</v>
      </c>
      <c r="L675">
        <v>870529114</v>
      </c>
      <c r="M675" t="s">
        <v>55</v>
      </c>
      <c r="N675" t="s">
        <v>29</v>
      </c>
      <c r="O675" t="s">
        <v>1600</v>
      </c>
      <c r="P675" t="s">
        <v>1601</v>
      </c>
      <c r="Q675">
        <v>210</v>
      </c>
      <c r="R675" t="s">
        <v>23</v>
      </c>
      <c r="S675">
        <v>0.97</v>
      </c>
      <c r="T675" t="s">
        <v>17</v>
      </c>
      <c r="U675" t="s">
        <v>1571</v>
      </c>
      <c r="V675" t="s">
        <v>1043</v>
      </c>
      <c r="W675">
        <v>63200</v>
      </c>
      <c r="X675">
        <f>Final[[#This Row],[Variable Kosten]]*Final[[#This Row],[Menge ]]</f>
        <v>63200</v>
      </c>
    </row>
    <row r="676" spans="1:24" x14ac:dyDescent="0.25">
      <c r="A676" t="s">
        <v>3601</v>
      </c>
      <c r="B676" s="56">
        <v>44569</v>
      </c>
      <c r="C676">
        <v>549</v>
      </c>
      <c r="D676" t="s">
        <v>3167</v>
      </c>
      <c r="E676">
        <v>1</v>
      </c>
      <c r="F676">
        <v>52000</v>
      </c>
      <c r="G676" t="s">
        <v>23</v>
      </c>
      <c r="H676">
        <v>52000</v>
      </c>
      <c r="I676">
        <v>52000</v>
      </c>
      <c r="J676">
        <v>52100</v>
      </c>
      <c r="K676">
        <v>10500</v>
      </c>
      <c r="L676">
        <v>697769614</v>
      </c>
      <c r="M676" t="s">
        <v>982</v>
      </c>
      <c r="N676" t="s">
        <v>20</v>
      </c>
      <c r="O676" t="s">
        <v>21</v>
      </c>
      <c r="P676" t="s">
        <v>22</v>
      </c>
      <c r="Q676">
        <v>100</v>
      </c>
      <c r="R676" t="s">
        <v>23</v>
      </c>
      <c r="S676">
        <v>1</v>
      </c>
      <c r="T676" t="s">
        <v>637</v>
      </c>
      <c r="U676" t="s">
        <v>1039</v>
      </c>
      <c r="V676" t="s">
        <v>1040</v>
      </c>
      <c r="W676">
        <v>41600</v>
      </c>
      <c r="X676">
        <f>Final[[#This Row],[Variable Kosten]]*Final[[#This Row],[Menge ]]</f>
        <v>41600</v>
      </c>
    </row>
    <row r="677" spans="1:24" x14ac:dyDescent="0.25">
      <c r="A677" t="s">
        <v>3602</v>
      </c>
      <c r="B677" s="56">
        <v>44694</v>
      </c>
      <c r="C677">
        <v>550</v>
      </c>
      <c r="D677" t="s">
        <v>3141</v>
      </c>
      <c r="E677">
        <v>1</v>
      </c>
      <c r="F677">
        <v>40000</v>
      </c>
      <c r="G677" t="s">
        <v>23</v>
      </c>
      <c r="H677">
        <v>40000</v>
      </c>
      <c r="I677">
        <v>40000</v>
      </c>
      <c r="J677">
        <v>40202</v>
      </c>
      <c r="K677">
        <v>8202</v>
      </c>
      <c r="L677">
        <v>529430752</v>
      </c>
      <c r="M677" t="s">
        <v>919</v>
      </c>
      <c r="N677" t="s">
        <v>39</v>
      </c>
      <c r="O677" t="s">
        <v>1598</v>
      </c>
      <c r="P677" t="s">
        <v>1599</v>
      </c>
      <c r="Q677">
        <v>202</v>
      </c>
      <c r="R677" t="s">
        <v>23</v>
      </c>
      <c r="S677">
        <v>1</v>
      </c>
      <c r="T677" t="s">
        <v>637</v>
      </c>
      <c r="U677" t="s">
        <v>1041</v>
      </c>
      <c r="V677" t="s">
        <v>1040</v>
      </c>
      <c r="W677">
        <v>32000</v>
      </c>
      <c r="X677">
        <f>Final[[#This Row],[Variable Kosten]]*Final[[#This Row],[Menge ]]</f>
        <v>32000</v>
      </c>
    </row>
    <row r="678" spans="1:24" x14ac:dyDescent="0.25">
      <c r="A678" t="s">
        <v>3603</v>
      </c>
      <c r="B678" s="56">
        <v>44573</v>
      </c>
      <c r="C678">
        <v>551</v>
      </c>
      <c r="D678" t="s">
        <v>3143</v>
      </c>
      <c r="E678">
        <v>1</v>
      </c>
      <c r="F678">
        <v>65000</v>
      </c>
      <c r="G678" t="s">
        <v>23</v>
      </c>
      <c r="H678">
        <v>65000</v>
      </c>
      <c r="I678">
        <v>65000</v>
      </c>
      <c r="J678">
        <v>65102</v>
      </c>
      <c r="K678">
        <v>13102</v>
      </c>
      <c r="L678">
        <v>463473121</v>
      </c>
      <c r="M678" t="s">
        <v>744</v>
      </c>
      <c r="N678" t="s">
        <v>31</v>
      </c>
      <c r="O678" t="s">
        <v>32</v>
      </c>
      <c r="P678" t="s">
        <v>33</v>
      </c>
      <c r="Q678">
        <v>102</v>
      </c>
      <c r="R678" t="s">
        <v>23</v>
      </c>
      <c r="S678">
        <v>1</v>
      </c>
      <c r="T678" t="s">
        <v>637</v>
      </c>
      <c r="U678" t="s">
        <v>1042</v>
      </c>
      <c r="V678" t="s">
        <v>1043</v>
      </c>
      <c r="W678">
        <v>52000</v>
      </c>
      <c r="X678">
        <f>Final[[#This Row],[Variable Kosten]]*Final[[#This Row],[Menge ]]</f>
        <v>52000</v>
      </c>
    </row>
    <row r="679" spans="1:24" x14ac:dyDescent="0.25">
      <c r="A679" t="s">
        <v>1282</v>
      </c>
      <c r="B679" s="56">
        <v>44728</v>
      </c>
      <c r="C679">
        <v>551</v>
      </c>
      <c r="D679" t="s">
        <v>1586</v>
      </c>
      <c r="E679">
        <v>1</v>
      </c>
      <c r="F679">
        <v>32000</v>
      </c>
      <c r="G679" t="s">
        <v>23</v>
      </c>
      <c r="H679">
        <v>32000</v>
      </c>
      <c r="I679">
        <v>32000</v>
      </c>
      <c r="J679">
        <v>32102</v>
      </c>
      <c r="K679">
        <v>6502</v>
      </c>
      <c r="L679">
        <v>463473121</v>
      </c>
      <c r="M679" t="s">
        <v>744</v>
      </c>
      <c r="N679" t="s">
        <v>31</v>
      </c>
      <c r="O679" t="s">
        <v>32</v>
      </c>
      <c r="P679" t="s">
        <v>33</v>
      </c>
      <c r="Q679">
        <v>102</v>
      </c>
      <c r="R679" t="s">
        <v>23</v>
      </c>
      <c r="S679">
        <v>1</v>
      </c>
      <c r="T679" t="s">
        <v>637</v>
      </c>
      <c r="U679" t="s">
        <v>1572</v>
      </c>
      <c r="V679" t="s">
        <v>1045</v>
      </c>
      <c r="W679">
        <v>25600</v>
      </c>
      <c r="X679">
        <f>Final[[#This Row],[Variable Kosten]]*Final[[#This Row],[Menge ]]</f>
        <v>25600</v>
      </c>
    </row>
    <row r="680" spans="1:24" x14ac:dyDescent="0.25">
      <c r="A680" t="s">
        <v>3604</v>
      </c>
      <c r="B680" s="56">
        <v>44850</v>
      </c>
      <c r="C680">
        <v>552</v>
      </c>
      <c r="D680" t="s">
        <v>3145</v>
      </c>
      <c r="E680">
        <v>1</v>
      </c>
      <c r="F680">
        <v>68000</v>
      </c>
      <c r="G680" t="s">
        <v>23</v>
      </c>
      <c r="H680">
        <v>68000</v>
      </c>
      <c r="I680">
        <v>68000</v>
      </c>
      <c r="J680">
        <v>68266</v>
      </c>
      <c r="K680">
        <v>13866</v>
      </c>
      <c r="L680">
        <v>723734227</v>
      </c>
      <c r="M680" t="s">
        <v>828</v>
      </c>
      <c r="N680" t="s">
        <v>31</v>
      </c>
      <c r="O680" t="s">
        <v>32</v>
      </c>
      <c r="P680" t="s">
        <v>33</v>
      </c>
      <c r="Q680">
        <v>266</v>
      </c>
      <c r="R680" t="s">
        <v>23</v>
      </c>
      <c r="S680">
        <v>1</v>
      </c>
      <c r="T680" t="s">
        <v>637</v>
      </c>
      <c r="U680" t="s">
        <v>1044</v>
      </c>
      <c r="V680" t="s">
        <v>1043</v>
      </c>
      <c r="W680">
        <v>54400</v>
      </c>
      <c r="X680">
        <f>Final[[#This Row],[Variable Kosten]]*Final[[#This Row],[Menge ]]</f>
        <v>54400</v>
      </c>
    </row>
    <row r="681" spans="1:24" x14ac:dyDescent="0.25">
      <c r="A681" t="s">
        <v>1283</v>
      </c>
      <c r="B681" s="56">
        <v>44720</v>
      </c>
      <c r="C681">
        <v>552</v>
      </c>
      <c r="D681" t="s">
        <v>1587</v>
      </c>
      <c r="E681">
        <v>1</v>
      </c>
      <c r="F681">
        <v>27000</v>
      </c>
      <c r="G681" t="s">
        <v>23</v>
      </c>
      <c r="H681">
        <v>27000</v>
      </c>
      <c r="I681">
        <v>27000</v>
      </c>
      <c r="J681">
        <v>27266</v>
      </c>
      <c r="K681">
        <v>5666</v>
      </c>
      <c r="L681">
        <v>723734227</v>
      </c>
      <c r="M681" t="s">
        <v>828</v>
      </c>
      <c r="N681" t="s">
        <v>31</v>
      </c>
      <c r="O681" t="s">
        <v>32</v>
      </c>
      <c r="P681" t="s">
        <v>33</v>
      </c>
      <c r="Q681">
        <v>266</v>
      </c>
      <c r="R681" t="s">
        <v>23</v>
      </c>
      <c r="S681">
        <v>1</v>
      </c>
      <c r="T681" t="s">
        <v>637</v>
      </c>
      <c r="U681" t="s">
        <v>1573</v>
      </c>
      <c r="V681" t="s">
        <v>1045</v>
      </c>
      <c r="W681">
        <v>21600</v>
      </c>
      <c r="X681">
        <f>Final[[#This Row],[Variable Kosten]]*Final[[#This Row],[Menge ]]</f>
        <v>21600</v>
      </c>
    </row>
    <row r="682" spans="1:24" x14ac:dyDescent="0.25">
      <c r="A682" t="s">
        <v>3605</v>
      </c>
      <c r="B682" s="56">
        <v>44817</v>
      </c>
      <c r="C682">
        <v>553</v>
      </c>
      <c r="D682" t="s">
        <v>3147</v>
      </c>
      <c r="E682">
        <v>1</v>
      </c>
      <c r="F682">
        <v>30000</v>
      </c>
      <c r="G682" t="s">
        <v>23</v>
      </c>
      <c r="H682">
        <v>30000</v>
      </c>
      <c r="I682">
        <v>33000</v>
      </c>
      <c r="J682">
        <v>34267</v>
      </c>
      <c r="K682">
        <v>10267</v>
      </c>
      <c r="L682">
        <v>231088754</v>
      </c>
      <c r="M682" t="s">
        <v>805</v>
      </c>
      <c r="N682" t="s">
        <v>39</v>
      </c>
      <c r="O682" t="s">
        <v>1598</v>
      </c>
      <c r="P682" t="s">
        <v>1599</v>
      </c>
      <c r="Q682">
        <v>1267</v>
      </c>
      <c r="R682" t="s">
        <v>23</v>
      </c>
      <c r="S682">
        <v>1.1000000000000001</v>
      </c>
      <c r="T682" t="s">
        <v>637</v>
      </c>
      <c r="U682" t="s">
        <v>724</v>
      </c>
      <c r="V682" t="s">
        <v>1045</v>
      </c>
      <c r="W682">
        <v>24000</v>
      </c>
      <c r="X682">
        <f>Final[[#This Row],[Variable Kosten]]*Final[[#This Row],[Menge ]]</f>
        <v>24000</v>
      </c>
    </row>
    <row r="683" spans="1:24" x14ac:dyDescent="0.25">
      <c r="A683" t="s">
        <v>1284</v>
      </c>
      <c r="B683" s="56">
        <v>44882</v>
      </c>
      <c r="C683">
        <v>553</v>
      </c>
      <c r="D683" t="s">
        <v>1588</v>
      </c>
      <c r="E683">
        <v>1</v>
      </c>
      <c r="F683">
        <v>33000</v>
      </c>
      <c r="G683" t="s">
        <v>23</v>
      </c>
      <c r="H683">
        <v>33000</v>
      </c>
      <c r="I683">
        <v>36300</v>
      </c>
      <c r="J683">
        <v>37567</v>
      </c>
      <c r="K683">
        <v>11167</v>
      </c>
      <c r="L683">
        <v>231088754</v>
      </c>
      <c r="M683" t="s">
        <v>805</v>
      </c>
      <c r="N683" t="s">
        <v>39</v>
      </c>
      <c r="O683" t="s">
        <v>1598</v>
      </c>
      <c r="P683" t="s">
        <v>1599</v>
      </c>
      <c r="Q683">
        <v>1267</v>
      </c>
      <c r="R683" t="s">
        <v>23</v>
      </c>
      <c r="S683">
        <v>1.1000000000000001</v>
      </c>
      <c r="T683" t="s">
        <v>637</v>
      </c>
      <c r="U683" t="s">
        <v>1574</v>
      </c>
      <c r="V683" t="s">
        <v>1048</v>
      </c>
      <c r="W683">
        <v>26400</v>
      </c>
      <c r="X683">
        <f>Final[[#This Row],[Variable Kosten]]*Final[[#This Row],[Menge ]]</f>
        <v>26400</v>
      </c>
    </row>
    <row r="684" spans="1:24" x14ac:dyDescent="0.25">
      <c r="A684" t="s">
        <v>3606</v>
      </c>
      <c r="B684" s="56">
        <v>44890</v>
      </c>
      <c r="C684">
        <v>554</v>
      </c>
      <c r="D684" t="s">
        <v>3149</v>
      </c>
      <c r="E684">
        <v>1</v>
      </c>
      <c r="F684">
        <v>28000</v>
      </c>
      <c r="G684" t="s">
        <v>23</v>
      </c>
      <c r="H684">
        <v>28000</v>
      </c>
      <c r="I684">
        <v>28000</v>
      </c>
      <c r="J684">
        <v>28214</v>
      </c>
      <c r="K684">
        <v>5814</v>
      </c>
      <c r="L684">
        <v>818842319</v>
      </c>
      <c r="M684" t="s">
        <v>784</v>
      </c>
      <c r="N684" t="s">
        <v>29</v>
      </c>
      <c r="O684" t="s">
        <v>1600</v>
      </c>
      <c r="P684" t="s">
        <v>1601</v>
      </c>
      <c r="Q684">
        <v>214</v>
      </c>
      <c r="R684" t="s">
        <v>23</v>
      </c>
      <c r="S684">
        <v>1</v>
      </c>
      <c r="T684" t="s">
        <v>637</v>
      </c>
      <c r="U684" t="s">
        <v>1046</v>
      </c>
      <c r="V684" t="s">
        <v>1045</v>
      </c>
      <c r="W684">
        <v>22400</v>
      </c>
      <c r="X684">
        <f>Final[[#This Row],[Variable Kosten]]*Final[[#This Row],[Menge ]]</f>
        <v>22400</v>
      </c>
    </row>
    <row r="685" spans="1:24" x14ac:dyDescent="0.25">
      <c r="A685" t="s">
        <v>1285</v>
      </c>
      <c r="B685" s="56">
        <v>44844</v>
      </c>
      <c r="C685">
        <v>554</v>
      </c>
      <c r="D685" t="s">
        <v>1589</v>
      </c>
      <c r="E685">
        <v>1</v>
      </c>
      <c r="F685">
        <v>27000</v>
      </c>
      <c r="G685" t="s">
        <v>23</v>
      </c>
      <c r="H685">
        <v>27000</v>
      </c>
      <c r="I685">
        <v>27000</v>
      </c>
      <c r="J685">
        <v>27214</v>
      </c>
      <c r="K685">
        <v>5614</v>
      </c>
      <c r="L685">
        <v>818842319</v>
      </c>
      <c r="M685" t="s">
        <v>784</v>
      </c>
      <c r="N685" t="s">
        <v>29</v>
      </c>
      <c r="O685" t="s">
        <v>1600</v>
      </c>
      <c r="P685" t="s">
        <v>1601</v>
      </c>
      <c r="Q685">
        <v>214</v>
      </c>
      <c r="R685" t="s">
        <v>23</v>
      </c>
      <c r="S685">
        <v>1</v>
      </c>
      <c r="T685" t="s">
        <v>637</v>
      </c>
      <c r="U685" t="s">
        <v>1575</v>
      </c>
      <c r="V685" t="s">
        <v>1048</v>
      </c>
      <c r="W685">
        <v>21600</v>
      </c>
      <c r="X685">
        <f>Final[[#This Row],[Variable Kosten]]*Final[[#This Row],[Menge ]]</f>
        <v>21600</v>
      </c>
    </row>
    <row r="686" spans="1:24" x14ac:dyDescent="0.25">
      <c r="A686" t="s">
        <v>3607</v>
      </c>
      <c r="B686" s="56">
        <v>44810</v>
      </c>
      <c r="C686">
        <v>555</v>
      </c>
      <c r="D686" t="s">
        <v>3151</v>
      </c>
      <c r="E686">
        <v>1</v>
      </c>
      <c r="F686">
        <v>36000</v>
      </c>
      <c r="G686" t="s">
        <v>23</v>
      </c>
      <c r="H686">
        <v>36000</v>
      </c>
      <c r="I686">
        <v>39600</v>
      </c>
      <c r="J686">
        <v>41770</v>
      </c>
      <c r="K686">
        <v>12970</v>
      </c>
      <c r="L686">
        <v>880221275</v>
      </c>
      <c r="M686" t="s">
        <v>759</v>
      </c>
      <c r="N686" t="s">
        <v>29</v>
      </c>
      <c r="O686" t="s">
        <v>1600</v>
      </c>
      <c r="P686" t="s">
        <v>1601</v>
      </c>
      <c r="Q686">
        <v>2170</v>
      </c>
      <c r="R686" t="s">
        <v>23</v>
      </c>
      <c r="S686">
        <v>1.1000000000000001</v>
      </c>
      <c r="T686" t="s">
        <v>637</v>
      </c>
      <c r="U686" t="s">
        <v>1047</v>
      </c>
      <c r="V686" t="s">
        <v>1048</v>
      </c>
      <c r="W686">
        <v>28800</v>
      </c>
      <c r="X686">
        <f>Final[[#This Row],[Variable Kosten]]*Final[[#This Row],[Menge ]]</f>
        <v>28800</v>
      </c>
    </row>
    <row r="687" spans="1:24" x14ac:dyDescent="0.25">
      <c r="A687" t="s">
        <v>1286</v>
      </c>
      <c r="B687" s="56">
        <v>44858</v>
      </c>
      <c r="C687">
        <v>555</v>
      </c>
      <c r="D687" t="s">
        <v>1590</v>
      </c>
      <c r="E687">
        <v>1</v>
      </c>
      <c r="F687">
        <v>81000</v>
      </c>
      <c r="G687" t="s">
        <v>23</v>
      </c>
      <c r="H687">
        <v>81000</v>
      </c>
      <c r="I687">
        <v>89100</v>
      </c>
      <c r="J687">
        <v>91270</v>
      </c>
      <c r="K687">
        <v>26470</v>
      </c>
      <c r="L687">
        <v>880221275</v>
      </c>
      <c r="M687" t="s">
        <v>759</v>
      </c>
      <c r="N687" t="s">
        <v>29</v>
      </c>
      <c r="O687" t="s">
        <v>1600</v>
      </c>
      <c r="P687" t="s">
        <v>1601</v>
      </c>
      <c r="Q687">
        <v>2170</v>
      </c>
      <c r="R687" t="s">
        <v>23</v>
      </c>
      <c r="S687">
        <v>1.1000000000000001</v>
      </c>
      <c r="T687" t="s">
        <v>637</v>
      </c>
      <c r="U687" t="s">
        <v>1576</v>
      </c>
      <c r="V687" t="s">
        <v>1051</v>
      </c>
      <c r="W687">
        <v>64800</v>
      </c>
      <c r="X687">
        <f>Final[[#This Row],[Variable Kosten]]*Final[[#This Row],[Menge ]]</f>
        <v>64800</v>
      </c>
    </row>
    <row r="688" spans="1:24" x14ac:dyDescent="0.25">
      <c r="A688" t="s">
        <v>3608</v>
      </c>
      <c r="B688" s="56">
        <v>44664</v>
      </c>
      <c r="C688">
        <v>556</v>
      </c>
      <c r="D688" t="s">
        <v>3153</v>
      </c>
      <c r="E688">
        <v>1</v>
      </c>
      <c r="F688">
        <v>298439</v>
      </c>
      <c r="G688" t="s">
        <v>37</v>
      </c>
      <c r="H688">
        <v>29048.550682318131</v>
      </c>
      <c r="I688">
        <v>28740.636045085557</v>
      </c>
      <c r="J688">
        <v>29283.636045085557</v>
      </c>
      <c r="K688">
        <v>6083.6360450855573</v>
      </c>
      <c r="L688">
        <v>740531882</v>
      </c>
      <c r="M688" t="s">
        <v>76</v>
      </c>
      <c r="N688" t="s">
        <v>35</v>
      </c>
      <c r="O688" t="s">
        <v>36</v>
      </c>
      <c r="P688" t="s">
        <v>26</v>
      </c>
      <c r="Q688">
        <v>543</v>
      </c>
      <c r="R688" t="s">
        <v>37</v>
      </c>
      <c r="S688">
        <v>0.98939999999999995</v>
      </c>
      <c r="T688" t="s">
        <v>17</v>
      </c>
      <c r="U688" t="s">
        <v>1049</v>
      </c>
      <c r="V688" t="s">
        <v>1048</v>
      </c>
      <c r="W688">
        <v>23200</v>
      </c>
      <c r="X688">
        <f>Final[[#This Row],[Variable Kosten]]*Final[[#This Row],[Menge ]]</f>
        <v>23200</v>
      </c>
    </row>
    <row r="689" spans="1:24" x14ac:dyDescent="0.25">
      <c r="A689" t="s">
        <v>3609</v>
      </c>
      <c r="B689" s="56">
        <v>44899</v>
      </c>
      <c r="C689">
        <v>557</v>
      </c>
      <c r="D689" t="s">
        <v>3155</v>
      </c>
      <c r="E689">
        <v>1</v>
      </c>
      <c r="F689">
        <v>80000</v>
      </c>
      <c r="G689" t="s">
        <v>23</v>
      </c>
      <c r="H689">
        <v>80000</v>
      </c>
      <c r="I689">
        <v>79152</v>
      </c>
      <c r="J689">
        <v>79358</v>
      </c>
      <c r="K689">
        <v>15358</v>
      </c>
      <c r="L689">
        <v>773645772</v>
      </c>
      <c r="M689" t="s">
        <v>147</v>
      </c>
      <c r="N689" t="s">
        <v>1566</v>
      </c>
      <c r="O689" t="s">
        <v>1596</v>
      </c>
      <c r="P689" t="s">
        <v>1597</v>
      </c>
      <c r="Q689">
        <v>206</v>
      </c>
      <c r="R689" t="s">
        <v>23</v>
      </c>
      <c r="S689">
        <v>0.98939999999999995</v>
      </c>
      <c r="T689" t="s">
        <v>17</v>
      </c>
      <c r="U689" t="s">
        <v>1050</v>
      </c>
      <c r="V689" t="s">
        <v>1051</v>
      </c>
      <c r="W689">
        <v>64000</v>
      </c>
      <c r="X689">
        <f>Final[[#This Row],[Variable Kosten]]*Final[[#This Row],[Menge ]]</f>
        <v>64000</v>
      </c>
    </row>
    <row r="690" spans="1:24" x14ac:dyDescent="0.25">
      <c r="A690" t="s">
        <v>1287</v>
      </c>
      <c r="B690" s="56">
        <v>44770</v>
      </c>
      <c r="C690">
        <v>557</v>
      </c>
      <c r="D690" t="s">
        <v>1591</v>
      </c>
      <c r="E690">
        <v>1</v>
      </c>
      <c r="F690">
        <v>50000</v>
      </c>
      <c r="G690" t="s">
        <v>23</v>
      </c>
      <c r="H690">
        <v>50000</v>
      </c>
      <c r="I690">
        <v>49470</v>
      </c>
      <c r="J690">
        <v>49676</v>
      </c>
      <c r="K690">
        <v>9676</v>
      </c>
      <c r="L690">
        <v>773645772</v>
      </c>
      <c r="M690" t="s">
        <v>147</v>
      </c>
      <c r="N690" t="s">
        <v>1566</v>
      </c>
      <c r="O690" t="s">
        <v>1596</v>
      </c>
      <c r="P690" t="s">
        <v>1597</v>
      </c>
      <c r="Q690">
        <v>206</v>
      </c>
      <c r="R690" t="s">
        <v>23</v>
      </c>
      <c r="S690">
        <v>0.98939999999999995</v>
      </c>
      <c r="T690" t="s">
        <v>17</v>
      </c>
      <c r="U690" t="s">
        <v>1577</v>
      </c>
      <c r="V690" t="s">
        <v>1051</v>
      </c>
      <c r="W690">
        <v>40000</v>
      </c>
      <c r="X690">
        <f>Final[[#This Row],[Variable Kosten]]*Final[[#This Row],[Menge ]]</f>
        <v>40000</v>
      </c>
    </row>
    <row r="691" spans="1:24" x14ac:dyDescent="0.25">
      <c r="A691" t="s">
        <v>3610</v>
      </c>
      <c r="B691" s="56">
        <v>44714</v>
      </c>
      <c r="C691">
        <v>558</v>
      </c>
      <c r="D691" t="s">
        <v>3157</v>
      </c>
      <c r="E691">
        <v>1</v>
      </c>
      <c r="F691">
        <v>49000</v>
      </c>
      <c r="G691" t="s">
        <v>23</v>
      </c>
      <c r="H691">
        <v>49000</v>
      </c>
      <c r="I691">
        <v>47530</v>
      </c>
      <c r="J691">
        <v>47793</v>
      </c>
      <c r="K691">
        <v>8593</v>
      </c>
      <c r="L691">
        <v>236422697</v>
      </c>
      <c r="M691" t="s">
        <v>176</v>
      </c>
      <c r="N691" t="s">
        <v>31</v>
      </c>
      <c r="O691" t="s">
        <v>32</v>
      </c>
      <c r="P691" t="s">
        <v>33</v>
      </c>
      <c r="Q691">
        <v>263</v>
      </c>
      <c r="R691" t="s">
        <v>23</v>
      </c>
      <c r="S691">
        <v>0.97</v>
      </c>
      <c r="T691" t="s">
        <v>17</v>
      </c>
      <c r="U691" t="s">
        <v>1052</v>
      </c>
      <c r="V691" t="s">
        <v>1051</v>
      </c>
      <c r="W691">
        <v>39200</v>
      </c>
      <c r="X691">
        <f>Final[[#This Row],[Variable Kosten]]*Final[[#This Row],[Menge ]]</f>
        <v>39200</v>
      </c>
    </row>
    <row r="692" spans="1:24" x14ac:dyDescent="0.25">
      <c r="A692" t="s">
        <v>1288</v>
      </c>
      <c r="B692" s="56">
        <v>44782</v>
      </c>
      <c r="C692">
        <v>558</v>
      </c>
      <c r="D692" t="s">
        <v>1592</v>
      </c>
      <c r="E692">
        <v>1</v>
      </c>
      <c r="F692">
        <v>37000</v>
      </c>
      <c r="G692" t="s">
        <v>23</v>
      </c>
      <c r="H692">
        <v>37000</v>
      </c>
      <c r="I692">
        <v>35890</v>
      </c>
      <c r="J692">
        <v>36153</v>
      </c>
      <c r="K692">
        <v>6553</v>
      </c>
      <c r="L692">
        <v>236422697</v>
      </c>
      <c r="M692" t="s">
        <v>176</v>
      </c>
      <c r="N692" t="s">
        <v>31</v>
      </c>
      <c r="O692" t="s">
        <v>32</v>
      </c>
      <c r="P692" t="s">
        <v>33</v>
      </c>
      <c r="Q692">
        <v>263</v>
      </c>
      <c r="R692" t="s">
        <v>23</v>
      </c>
      <c r="S692">
        <v>0.97</v>
      </c>
      <c r="T692" t="s">
        <v>17</v>
      </c>
      <c r="U692" t="s">
        <v>1578</v>
      </c>
      <c r="V692" t="s">
        <v>1054</v>
      </c>
      <c r="W692">
        <v>29600</v>
      </c>
      <c r="X692">
        <f>Final[[#This Row],[Variable Kosten]]*Final[[#This Row],[Menge ]]</f>
        <v>29600</v>
      </c>
    </row>
    <row r="693" spans="1:24" x14ac:dyDescent="0.25">
      <c r="A693" t="s">
        <v>3611</v>
      </c>
      <c r="B693" s="56">
        <v>44727</v>
      </c>
      <c r="C693">
        <v>559</v>
      </c>
      <c r="D693" t="s">
        <v>3159</v>
      </c>
      <c r="E693">
        <v>1</v>
      </c>
      <c r="F693">
        <v>39000</v>
      </c>
      <c r="G693" t="s">
        <v>23</v>
      </c>
      <c r="H693">
        <v>39000</v>
      </c>
      <c r="I693">
        <v>37830</v>
      </c>
      <c r="J693">
        <v>37939</v>
      </c>
      <c r="K693">
        <v>6739</v>
      </c>
      <c r="L693">
        <v>646579616</v>
      </c>
      <c r="M693" t="s">
        <v>199</v>
      </c>
      <c r="N693" t="s">
        <v>20</v>
      </c>
      <c r="O693" t="s">
        <v>21</v>
      </c>
      <c r="P693" t="s">
        <v>22</v>
      </c>
      <c r="Q693">
        <v>109</v>
      </c>
      <c r="R693" t="s">
        <v>23</v>
      </c>
      <c r="S693">
        <v>0.97</v>
      </c>
      <c r="T693" t="s">
        <v>17</v>
      </c>
      <c r="U693" t="s">
        <v>1053</v>
      </c>
      <c r="V693" t="s">
        <v>1054</v>
      </c>
      <c r="W693">
        <v>31200</v>
      </c>
      <c r="X693">
        <f>Final[[#This Row],[Variable Kosten]]*Final[[#This Row],[Menge ]]</f>
        <v>31200</v>
      </c>
    </row>
    <row r="694" spans="1:24" x14ac:dyDescent="0.25">
      <c r="A694" t="s">
        <v>1289</v>
      </c>
      <c r="B694" s="56">
        <v>44764</v>
      </c>
      <c r="C694">
        <v>559</v>
      </c>
      <c r="D694" t="s">
        <v>1593</v>
      </c>
      <c r="E694">
        <v>1</v>
      </c>
      <c r="F694">
        <v>42000</v>
      </c>
      <c r="G694" t="s">
        <v>23</v>
      </c>
      <c r="H694">
        <v>42000</v>
      </c>
      <c r="I694">
        <v>40740</v>
      </c>
      <c r="J694">
        <v>40849</v>
      </c>
      <c r="K694">
        <v>7249</v>
      </c>
      <c r="L694">
        <v>646579616</v>
      </c>
      <c r="M694" t="s">
        <v>199</v>
      </c>
      <c r="N694" t="s">
        <v>20</v>
      </c>
      <c r="O694" t="s">
        <v>21</v>
      </c>
      <c r="P694" t="s">
        <v>22</v>
      </c>
      <c r="Q694">
        <v>109</v>
      </c>
      <c r="R694" t="s">
        <v>23</v>
      </c>
      <c r="S694">
        <v>0.97</v>
      </c>
      <c r="T694" t="s">
        <v>17</v>
      </c>
      <c r="U694" t="s">
        <v>1579</v>
      </c>
      <c r="V694" t="s">
        <v>1054</v>
      </c>
      <c r="W694">
        <v>33600</v>
      </c>
      <c r="X694">
        <f>Final[[#This Row],[Variable Kosten]]*Final[[#This Row],[Menge ]]</f>
        <v>33600</v>
      </c>
    </row>
    <row r="695" spans="1:24" x14ac:dyDescent="0.25">
      <c r="A695" t="s">
        <v>3612</v>
      </c>
      <c r="B695" s="56">
        <v>44711</v>
      </c>
      <c r="C695">
        <v>560</v>
      </c>
      <c r="D695" t="s">
        <v>3161</v>
      </c>
      <c r="E695">
        <v>1</v>
      </c>
      <c r="F695">
        <v>46000</v>
      </c>
      <c r="G695" t="s">
        <v>23</v>
      </c>
      <c r="H695">
        <v>46000</v>
      </c>
      <c r="I695">
        <v>45512.399999999994</v>
      </c>
      <c r="J695">
        <v>45731.399999999994</v>
      </c>
      <c r="K695">
        <v>8931.3999999999942</v>
      </c>
      <c r="L695">
        <v>162316012</v>
      </c>
      <c r="M695" t="s">
        <v>82</v>
      </c>
      <c r="N695" t="s">
        <v>1566</v>
      </c>
      <c r="O695" t="s">
        <v>1596</v>
      </c>
      <c r="P695" t="s">
        <v>1597</v>
      </c>
      <c r="Q695">
        <v>219</v>
      </c>
      <c r="R695" t="s">
        <v>23</v>
      </c>
      <c r="S695">
        <v>0.98939999999999995</v>
      </c>
      <c r="T695" t="s">
        <v>17</v>
      </c>
      <c r="U695" t="s">
        <v>1055</v>
      </c>
      <c r="V695" t="s">
        <v>1054</v>
      </c>
      <c r="W695">
        <v>36800</v>
      </c>
      <c r="X695">
        <f>Final[[#This Row],[Variable Kosten]]*Final[[#This Row],[Menge ]]</f>
        <v>36800</v>
      </c>
    </row>
    <row r="696" spans="1:24" x14ac:dyDescent="0.25">
      <c r="A696" t="s">
        <v>1290</v>
      </c>
      <c r="B696" s="56">
        <v>44569</v>
      </c>
      <c r="C696">
        <v>560</v>
      </c>
      <c r="D696" t="s">
        <v>1594</v>
      </c>
      <c r="E696">
        <v>1</v>
      </c>
      <c r="F696">
        <v>21000</v>
      </c>
      <c r="G696" t="s">
        <v>23</v>
      </c>
      <c r="H696">
        <v>21000</v>
      </c>
      <c r="I696">
        <v>20777.399999999998</v>
      </c>
      <c r="J696">
        <v>20996.399999999998</v>
      </c>
      <c r="K696">
        <v>4196.3999999999978</v>
      </c>
      <c r="L696">
        <v>162316012</v>
      </c>
      <c r="M696" t="s">
        <v>82</v>
      </c>
      <c r="N696" t="s">
        <v>1566</v>
      </c>
      <c r="O696" t="s">
        <v>1596</v>
      </c>
      <c r="P696" t="s">
        <v>1597</v>
      </c>
      <c r="Q696">
        <v>219</v>
      </c>
      <c r="R696" t="s">
        <v>23</v>
      </c>
      <c r="S696">
        <v>0.98939999999999995</v>
      </c>
      <c r="T696" t="s">
        <v>17</v>
      </c>
      <c r="U696" t="s">
        <v>1580</v>
      </c>
      <c r="V696" t="s">
        <v>1057</v>
      </c>
      <c r="W696">
        <v>16800</v>
      </c>
      <c r="X696">
        <f>Final[[#This Row],[Variable Kosten]]*Final[[#This Row],[Menge ]]</f>
        <v>16800</v>
      </c>
    </row>
    <row r="697" spans="1:24" x14ac:dyDescent="0.25">
      <c r="A697" t="s">
        <v>3613</v>
      </c>
      <c r="B697" s="56">
        <v>44630</v>
      </c>
      <c r="C697">
        <v>561</v>
      </c>
      <c r="D697" t="s">
        <v>3163</v>
      </c>
      <c r="E697">
        <v>1</v>
      </c>
      <c r="F697">
        <v>20000</v>
      </c>
      <c r="G697" t="s">
        <v>23</v>
      </c>
      <c r="H697">
        <v>20000</v>
      </c>
      <c r="I697">
        <v>19400</v>
      </c>
      <c r="J697">
        <v>19503</v>
      </c>
      <c r="K697">
        <v>3503</v>
      </c>
      <c r="L697">
        <v>678109980</v>
      </c>
      <c r="M697" t="s">
        <v>478</v>
      </c>
      <c r="N697" t="s">
        <v>20</v>
      </c>
      <c r="O697" t="s">
        <v>21</v>
      </c>
      <c r="P697" t="s">
        <v>22</v>
      </c>
      <c r="Q697">
        <v>103</v>
      </c>
      <c r="R697" t="s">
        <v>23</v>
      </c>
      <c r="S697">
        <v>0.97</v>
      </c>
      <c r="T697" t="s">
        <v>17</v>
      </c>
      <c r="U697" t="s">
        <v>1056</v>
      </c>
      <c r="V697" t="s">
        <v>1057</v>
      </c>
      <c r="W697">
        <v>16000</v>
      </c>
      <c r="X697">
        <f>Final[[#This Row],[Variable Kosten]]*Final[[#This Row],[Menge ]]</f>
        <v>16000</v>
      </c>
    </row>
    <row r="698" spans="1:24" x14ac:dyDescent="0.25">
      <c r="A698" t="s">
        <v>1291</v>
      </c>
      <c r="B698" s="56">
        <v>44806</v>
      </c>
      <c r="C698">
        <v>561</v>
      </c>
      <c r="D698" t="s">
        <v>1595</v>
      </c>
      <c r="E698">
        <v>1</v>
      </c>
      <c r="F698">
        <v>27000</v>
      </c>
      <c r="G698" t="s">
        <v>23</v>
      </c>
      <c r="H698">
        <v>27000</v>
      </c>
      <c r="I698">
        <v>26190</v>
      </c>
      <c r="J698">
        <v>26293</v>
      </c>
      <c r="K698">
        <v>4693</v>
      </c>
      <c r="L698">
        <v>678109980</v>
      </c>
      <c r="M698" t="s">
        <v>478</v>
      </c>
      <c r="N698" t="s">
        <v>20</v>
      </c>
      <c r="O698" t="s">
        <v>21</v>
      </c>
      <c r="P698" t="s">
        <v>22</v>
      </c>
      <c r="Q698">
        <v>103</v>
      </c>
      <c r="R698" t="s">
        <v>23</v>
      </c>
      <c r="S698">
        <v>0.97</v>
      </c>
      <c r="T698" t="s">
        <v>17</v>
      </c>
      <c r="U698" t="s">
        <v>1581</v>
      </c>
      <c r="V698" t="s">
        <v>1057</v>
      </c>
      <c r="W698">
        <v>21600</v>
      </c>
      <c r="X698">
        <f>Final[[#This Row],[Variable Kosten]]*Final[[#This Row],[Menge ]]</f>
        <v>21600</v>
      </c>
    </row>
    <row r="699" spans="1:24" x14ac:dyDescent="0.25">
      <c r="A699" t="s">
        <v>3614</v>
      </c>
      <c r="B699" s="56">
        <v>44683</v>
      </c>
      <c r="C699">
        <v>562</v>
      </c>
      <c r="D699" t="s">
        <v>3163</v>
      </c>
      <c r="E699">
        <v>1</v>
      </c>
      <c r="F699">
        <v>20000</v>
      </c>
      <c r="G699" t="s">
        <v>23</v>
      </c>
      <c r="H699">
        <v>20000</v>
      </c>
      <c r="I699">
        <v>19400</v>
      </c>
      <c r="J699">
        <v>19617</v>
      </c>
      <c r="K699">
        <v>3617</v>
      </c>
      <c r="L699">
        <v>261603354</v>
      </c>
      <c r="M699" t="s">
        <v>231</v>
      </c>
      <c r="N699" t="s">
        <v>29</v>
      </c>
      <c r="O699" t="s">
        <v>1600</v>
      </c>
      <c r="P699" t="s">
        <v>1601</v>
      </c>
      <c r="Q699">
        <v>217</v>
      </c>
      <c r="R699" t="s">
        <v>23</v>
      </c>
      <c r="S699">
        <v>0.97</v>
      </c>
      <c r="T699" t="s">
        <v>17</v>
      </c>
      <c r="U699" t="s">
        <v>1056</v>
      </c>
      <c r="V699" t="s">
        <v>1057</v>
      </c>
      <c r="W699">
        <v>16000</v>
      </c>
      <c r="X699">
        <f>Final[[#This Row],[Variable Kosten]]*Final[[#This Row],[Menge ]]</f>
        <v>16000</v>
      </c>
    </row>
    <row r="700" spans="1:24" x14ac:dyDescent="0.25">
      <c r="A700" t="s">
        <v>1292</v>
      </c>
      <c r="B700" s="56">
        <v>44769</v>
      </c>
      <c r="C700">
        <v>562</v>
      </c>
      <c r="D700" t="s">
        <v>1582</v>
      </c>
      <c r="E700">
        <v>1</v>
      </c>
      <c r="F700">
        <v>49000</v>
      </c>
      <c r="G700" t="s">
        <v>23</v>
      </c>
      <c r="H700">
        <v>49000</v>
      </c>
      <c r="I700">
        <v>47530</v>
      </c>
      <c r="J700">
        <v>47747</v>
      </c>
      <c r="K700">
        <v>8547</v>
      </c>
      <c r="L700">
        <v>261603354</v>
      </c>
      <c r="M700" t="s">
        <v>231</v>
      </c>
      <c r="N700" t="s">
        <v>29</v>
      </c>
      <c r="O700" t="s">
        <v>1600</v>
      </c>
      <c r="P700" t="s">
        <v>1601</v>
      </c>
      <c r="Q700">
        <v>217</v>
      </c>
      <c r="R700" t="s">
        <v>23</v>
      </c>
      <c r="S700">
        <v>0.97</v>
      </c>
      <c r="T700" t="s">
        <v>17</v>
      </c>
      <c r="U700" t="s">
        <v>1568</v>
      </c>
      <c r="V700" t="s">
        <v>1040</v>
      </c>
      <c r="W700">
        <v>39200</v>
      </c>
      <c r="X700">
        <f>Final[[#This Row],[Variable Kosten]]*Final[[#This Row],[Menge ]]</f>
        <v>39200</v>
      </c>
    </row>
    <row r="701" spans="1:24" x14ac:dyDescent="0.25">
      <c r="A701" t="s">
        <v>3615</v>
      </c>
      <c r="B701" s="56">
        <v>44685</v>
      </c>
      <c r="C701">
        <v>563</v>
      </c>
      <c r="D701" t="s">
        <v>3165</v>
      </c>
      <c r="E701">
        <v>1</v>
      </c>
      <c r="F701">
        <v>25000</v>
      </c>
      <c r="G701" t="s">
        <v>23</v>
      </c>
      <c r="H701">
        <v>25000</v>
      </c>
      <c r="I701">
        <v>24250</v>
      </c>
      <c r="J701">
        <v>24517</v>
      </c>
      <c r="K701">
        <v>4517</v>
      </c>
      <c r="L701">
        <v>631503923</v>
      </c>
      <c r="M701" t="s">
        <v>30</v>
      </c>
      <c r="N701" t="s">
        <v>31</v>
      </c>
      <c r="O701" t="s">
        <v>32</v>
      </c>
      <c r="P701" t="s">
        <v>33</v>
      </c>
      <c r="Q701">
        <v>267</v>
      </c>
      <c r="R701" t="s">
        <v>23</v>
      </c>
      <c r="S701">
        <v>0.97</v>
      </c>
      <c r="T701" t="s">
        <v>17</v>
      </c>
      <c r="U701" t="s">
        <v>1058</v>
      </c>
      <c r="V701" t="s">
        <v>1057</v>
      </c>
      <c r="W701">
        <v>20000</v>
      </c>
      <c r="X701">
        <f>Final[[#This Row],[Variable Kosten]]*Final[[#This Row],[Menge ]]</f>
        <v>20000</v>
      </c>
    </row>
    <row r="702" spans="1:24" x14ac:dyDescent="0.25">
      <c r="A702" t="s">
        <v>1293</v>
      </c>
      <c r="B702" s="56">
        <v>44808</v>
      </c>
      <c r="C702">
        <v>563</v>
      </c>
      <c r="D702" t="s">
        <v>1583</v>
      </c>
      <c r="E702">
        <v>1</v>
      </c>
      <c r="F702">
        <v>46000</v>
      </c>
      <c r="G702" t="s">
        <v>23</v>
      </c>
      <c r="H702">
        <v>46000</v>
      </c>
      <c r="I702">
        <v>44620</v>
      </c>
      <c r="J702">
        <v>44887</v>
      </c>
      <c r="K702">
        <v>8087</v>
      </c>
      <c r="L702">
        <v>631503923</v>
      </c>
      <c r="M702" t="s">
        <v>30</v>
      </c>
      <c r="N702" t="s">
        <v>31</v>
      </c>
      <c r="O702" t="s">
        <v>32</v>
      </c>
      <c r="P702" t="s">
        <v>33</v>
      </c>
      <c r="Q702">
        <v>267</v>
      </c>
      <c r="R702" t="s">
        <v>23</v>
      </c>
      <c r="S702">
        <v>0.97</v>
      </c>
      <c r="T702" t="s">
        <v>17</v>
      </c>
      <c r="U702" t="s">
        <v>1569</v>
      </c>
      <c r="V702" t="s">
        <v>1040</v>
      </c>
      <c r="W702">
        <v>36800</v>
      </c>
      <c r="X702">
        <f>Final[[#This Row],[Variable Kosten]]*Final[[#This Row],[Menge ]]</f>
        <v>36800</v>
      </c>
    </row>
    <row r="703" spans="1:24" x14ac:dyDescent="0.25">
      <c r="A703" t="s">
        <v>3616</v>
      </c>
      <c r="B703" s="56">
        <v>44864</v>
      </c>
      <c r="C703">
        <v>564</v>
      </c>
      <c r="D703" t="s">
        <v>3167</v>
      </c>
      <c r="E703">
        <v>1</v>
      </c>
      <c r="F703">
        <v>52000</v>
      </c>
      <c r="G703" t="s">
        <v>23</v>
      </c>
      <c r="H703">
        <v>52000</v>
      </c>
      <c r="I703">
        <v>51448.799999999996</v>
      </c>
      <c r="J703">
        <v>51666.799999999996</v>
      </c>
      <c r="K703">
        <v>10066.799999999996</v>
      </c>
      <c r="L703">
        <v>681271069</v>
      </c>
      <c r="M703" t="s">
        <v>262</v>
      </c>
      <c r="N703" t="s">
        <v>1566</v>
      </c>
      <c r="O703" t="s">
        <v>1596</v>
      </c>
      <c r="P703" t="s">
        <v>1597</v>
      </c>
      <c r="Q703">
        <v>218</v>
      </c>
      <c r="R703" t="s">
        <v>23</v>
      </c>
      <c r="S703">
        <v>0.98939999999999995</v>
      </c>
      <c r="T703" t="s">
        <v>17</v>
      </c>
      <c r="U703" t="s">
        <v>1039</v>
      </c>
      <c r="V703" t="s">
        <v>1040</v>
      </c>
      <c r="W703">
        <v>41600</v>
      </c>
      <c r="X703">
        <f>Final[[#This Row],[Variable Kosten]]*Final[[#This Row],[Menge ]]</f>
        <v>41600</v>
      </c>
    </row>
    <row r="704" spans="1:24" x14ac:dyDescent="0.25">
      <c r="A704" t="s">
        <v>1294</v>
      </c>
      <c r="B704" s="56">
        <v>44915</v>
      </c>
      <c r="C704">
        <v>564</v>
      </c>
      <c r="D704" t="s">
        <v>1584</v>
      </c>
      <c r="E704">
        <v>1</v>
      </c>
      <c r="F704">
        <v>61000</v>
      </c>
      <c r="G704" t="s">
        <v>23</v>
      </c>
      <c r="H704">
        <v>61000</v>
      </c>
      <c r="I704">
        <v>60353.399999999994</v>
      </c>
      <c r="J704">
        <v>60571.399999999994</v>
      </c>
      <c r="K704">
        <v>11771.399999999994</v>
      </c>
      <c r="L704">
        <v>681271069</v>
      </c>
      <c r="M704" t="s">
        <v>262</v>
      </c>
      <c r="N704" t="s">
        <v>1566</v>
      </c>
      <c r="O704" t="s">
        <v>1596</v>
      </c>
      <c r="P704" t="s">
        <v>1597</v>
      </c>
      <c r="Q704">
        <v>218</v>
      </c>
      <c r="R704" t="s">
        <v>23</v>
      </c>
      <c r="S704">
        <v>0.98939999999999995</v>
      </c>
      <c r="T704" t="s">
        <v>17</v>
      </c>
      <c r="U704" t="s">
        <v>1570</v>
      </c>
      <c r="V704" t="s">
        <v>1043</v>
      </c>
      <c r="W704">
        <v>48800</v>
      </c>
      <c r="X704">
        <f>Final[[#This Row],[Variable Kosten]]*Final[[#This Row],[Menge ]]</f>
        <v>48800</v>
      </c>
    </row>
    <row r="705" spans="1:24" x14ac:dyDescent="0.25">
      <c r="A705" t="s">
        <v>3617</v>
      </c>
      <c r="B705" s="56">
        <v>44836</v>
      </c>
      <c r="C705">
        <v>565</v>
      </c>
      <c r="D705" t="s">
        <v>3141</v>
      </c>
      <c r="E705">
        <v>1</v>
      </c>
      <c r="F705">
        <v>40000</v>
      </c>
      <c r="G705" t="s">
        <v>23</v>
      </c>
      <c r="H705">
        <v>40000</v>
      </c>
      <c r="I705">
        <v>38800</v>
      </c>
      <c r="J705">
        <v>39004</v>
      </c>
      <c r="K705">
        <v>7004</v>
      </c>
      <c r="L705">
        <v>117114165</v>
      </c>
      <c r="M705" t="s">
        <v>421</v>
      </c>
      <c r="N705" t="s">
        <v>39</v>
      </c>
      <c r="O705" t="s">
        <v>1598</v>
      </c>
      <c r="P705" t="s">
        <v>1599</v>
      </c>
      <c r="Q705">
        <v>204</v>
      </c>
      <c r="R705" t="s">
        <v>23</v>
      </c>
      <c r="S705">
        <v>0.97</v>
      </c>
      <c r="T705" t="s">
        <v>17</v>
      </c>
      <c r="U705" t="s">
        <v>1041</v>
      </c>
      <c r="V705" t="s">
        <v>1040</v>
      </c>
      <c r="W705">
        <v>32000</v>
      </c>
      <c r="X705">
        <f>Final[[#This Row],[Variable Kosten]]*Final[[#This Row],[Menge ]]</f>
        <v>32000</v>
      </c>
    </row>
    <row r="706" spans="1:24" x14ac:dyDescent="0.25">
      <c r="A706" t="s">
        <v>1295</v>
      </c>
      <c r="B706" s="56">
        <v>44748</v>
      </c>
      <c r="C706">
        <v>565</v>
      </c>
      <c r="D706" t="s">
        <v>1585</v>
      </c>
      <c r="E706">
        <v>1</v>
      </c>
      <c r="F706">
        <v>79000</v>
      </c>
      <c r="G706" t="s">
        <v>23</v>
      </c>
      <c r="H706">
        <v>79000</v>
      </c>
      <c r="I706">
        <v>76630</v>
      </c>
      <c r="J706">
        <v>76834</v>
      </c>
      <c r="K706">
        <v>13634</v>
      </c>
      <c r="L706">
        <v>117114165</v>
      </c>
      <c r="M706" t="s">
        <v>421</v>
      </c>
      <c r="N706" t="s">
        <v>39</v>
      </c>
      <c r="O706" t="s">
        <v>1598</v>
      </c>
      <c r="P706" t="s">
        <v>1599</v>
      </c>
      <c r="Q706">
        <v>204</v>
      </c>
      <c r="R706" t="s">
        <v>23</v>
      </c>
      <c r="S706">
        <v>0.97</v>
      </c>
      <c r="T706" t="s">
        <v>17</v>
      </c>
      <c r="U706" t="s">
        <v>1571</v>
      </c>
      <c r="V706" t="s">
        <v>1043</v>
      </c>
      <c r="W706">
        <v>63200</v>
      </c>
      <c r="X706">
        <f>Final[[#This Row],[Variable Kosten]]*Final[[#This Row],[Menge ]]</f>
        <v>63200</v>
      </c>
    </row>
    <row r="707" spans="1:24" x14ac:dyDescent="0.25">
      <c r="A707" t="s">
        <v>3618</v>
      </c>
      <c r="B707" s="56">
        <v>44745</v>
      </c>
      <c r="C707">
        <v>566</v>
      </c>
      <c r="D707" t="s">
        <v>3143</v>
      </c>
      <c r="E707">
        <v>1</v>
      </c>
      <c r="F707">
        <v>65000</v>
      </c>
      <c r="G707" t="s">
        <v>23</v>
      </c>
      <c r="H707">
        <v>65000</v>
      </c>
      <c r="I707">
        <v>63050</v>
      </c>
      <c r="J707">
        <v>63265</v>
      </c>
      <c r="K707">
        <v>11265</v>
      </c>
      <c r="L707">
        <v>109860230</v>
      </c>
      <c r="M707" t="s">
        <v>392</v>
      </c>
      <c r="N707" t="s">
        <v>39</v>
      </c>
      <c r="O707" t="s">
        <v>1598</v>
      </c>
      <c r="P707" t="s">
        <v>1599</v>
      </c>
      <c r="Q707">
        <v>215</v>
      </c>
      <c r="R707" t="s">
        <v>23</v>
      </c>
      <c r="S707">
        <v>0.97</v>
      </c>
      <c r="T707" t="s">
        <v>17</v>
      </c>
      <c r="U707" t="s">
        <v>1042</v>
      </c>
      <c r="V707" t="s">
        <v>1043</v>
      </c>
      <c r="W707">
        <v>52000</v>
      </c>
      <c r="X707">
        <f>Final[[#This Row],[Variable Kosten]]*Final[[#This Row],[Menge ]]</f>
        <v>52000</v>
      </c>
    </row>
    <row r="708" spans="1:24" x14ac:dyDescent="0.25">
      <c r="A708" t="s">
        <v>1296</v>
      </c>
      <c r="B708" s="56">
        <v>44829</v>
      </c>
      <c r="C708">
        <v>566</v>
      </c>
      <c r="D708" t="s">
        <v>1586</v>
      </c>
      <c r="E708">
        <v>1</v>
      </c>
      <c r="F708">
        <v>32000</v>
      </c>
      <c r="G708" t="s">
        <v>23</v>
      </c>
      <c r="H708">
        <v>32000</v>
      </c>
      <c r="I708">
        <v>31040</v>
      </c>
      <c r="J708">
        <v>31255</v>
      </c>
      <c r="K708">
        <v>5655</v>
      </c>
      <c r="L708">
        <v>109860230</v>
      </c>
      <c r="M708" t="s">
        <v>392</v>
      </c>
      <c r="N708" t="s">
        <v>39</v>
      </c>
      <c r="O708" t="s">
        <v>1598</v>
      </c>
      <c r="P708" t="s">
        <v>1599</v>
      </c>
      <c r="Q708">
        <v>215</v>
      </c>
      <c r="R708" t="s">
        <v>23</v>
      </c>
      <c r="S708">
        <v>0.97</v>
      </c>
      <c r="T708" t="s">
        <v>17</v>
      </c>
      <c r="U708" t="s">
        <v>1572</v>
      </c>
      <c r="V708" t="s">
        <v>1045</v>
      </c>
      <c r="W708">
        <v>25600</v>
      </c>
      <c r="X708">
        <f>Final[[#This Row],[Variable Kosten]]*Final[[#This Row],[Menge ]]</f>
        <v>25600</v>
      </c>
    </row>
    <row r="709" spans="1:24" x14ac:dyDescent="0.25">
      <c r="A709" t="s">
        <v>3619</v>
      </c>
      <c r="B709" s="56">
        <v>44876</v>
      </c>
      <c r="C709">
        <v>567</v>
      </c>
      <c r="D709" t="s">
        <v>3145</v>
      </c>
      <c r="E709">
        <v>1</v>
      </c>
      <c r="F709">
        <v>68000</v>
      </c>
      <c r="G709" t="s">
        <v>23</v>
      </c>
      <c r="H709">
        <v>68000</v>
      </c>
      <c r="I709">
        <v>65960</v>
      </c>
      <c r="J709">
        <v>66161</v>
      </c>
      <c r="K709">
        <v>11761</v>
      </c>
      <c r="L709">
        <v>350945005</v>
      </c>
      <c r="M709" t="s">
        <v>293</v>
      </c>
      <c r="N709" t="s">
        <v>39</v>
      </c>
      <c r="O709" t="s">
        <v>1598</v>
      </c>
      <c r="P709" t="s">
        <v>1599</v>
      </c>
      <c r="Q709">
        <v>201</v>
      </c>
      <c r="R709" t="s">
        <v>23</v>
      </c>
      <c r="S709">
        <v>0.97</v>
      </c>
      <c r="T709" t="s">
        <v>17</v>
      </c>
      <c r="U709" t="s">
        <v>1044</v>
      </c>
      <c r="V709" t="s">
        <v>1043</v>
      </c>
      <c r="W709">
        <v>54400</v>
      </c>
      <c r="X709">
        <f>Final[[#This Row],[Variable Kosten]]*Final[[#This Row],[Menge ]]</f>
        <v>54400</v>
      </c>
    </row>
    <row r="710" spans="1:24" x14ac:dyDescent="0.25">
      <c r="A710" t="s">
        <v>1297</v>
      </c>
      <c r="B710" s="56">
        <v>44825</v>
      </c>
      <c r="C710">
        <v>567</v>
      </c>
      <c r="D710" t="s">
        <v>1587</v>
      </c>
      <c r="E710">
        <v>1</v>
      </c>
      <c r="F710">
        <v>27000</v>
      </c>
      <c r="G710" t="s">
        <v>23</v>
      </c>
      <c r="H710">
        <v>27000</v>
      </c>
      <c r="I710">
        <v>26190</v>
      </c>
      <c r="J710">
        <v>26391</v>
      </c>
      <c r="K710">
        <v>4791</v>
      </c>
      <c r="L710">
        <v>350945005</v>
      </c>
      <c r="M710" t="s">
        <v>293</v>
      </c>
      <c r="N710" t="s">
        <v>39</v>
      </c>
      <c r="O710" t="s">
        <v>1598</v>
      </c>
      <c r="P710" t="s">
        <v>1599</v>
      </c>
      <c r="Q710">
        <v>201</v>
      </c>
      <c r="R710" t="s">
        <v>23</v>
      </c>
      <c r="S710">
        <v>0.97</v>
      </c>
      <c r="T710" t="s">
        <v>17</v>
      </c>
      <c r="U710" t="s">
        <v>1573</v>
      </c>
      <c r="V710" t="s">
        <v>1045</v>
      </c>
      <c r="W710">
        <v>21600</v>
      </c>
      <c r="X710">
        <f>Final[[#This Row],[Variable Kosten]]*Final[[#This Row],[Menge ]]</f>
        <v>21600</v>
      </c>
    </row>
    <row r="711" spans="1:24" x14ac:dyDescent="0.25">
      <c r="A711" t="s">
        <v>3620</v>
      </c>
      <c r="B711" s="56">
        <v>44775</v>
      </c>
      <c r="C711">
        <v>568</v>
      </c>
      <c r="D711" t="s">
        <v>3147</v>
      </c>
      <c r="E711">
        <v>1</v>
      </c>
      <c r="F711">
        <v>30000</v>
      </c>
      <c r="G711" t="s">
        <v>23</v>
      </c>
      <c r="H711">
        <v>30000</v>
      </c>
      <c r="I711">
        <v>30000</v>
      </c>
      <c r="J711">
        <v>30254</v>
      </c>
      <c r="K711">
        <v>6254</v>
      </c>
      <c r="L711">
        <v>990350480</v>
      </c>
      <c r="M711" t="s">
        <v>678</v>
      </c>
      <c r="N711" t="s">
        <v>31</v>
      </c>
      <c r="O711" t="s">
        <v>32</v>
      </c>
      <c r="P711" t="s">
        <v>33</v>
      </c>
      <c r="Q711">
        <v>254</v>
      </c>
      <c r="R711" t="s">
        <v>23</v>
      </c>
      <c r="S711">
        <v>1</v>
      </c>
      <c r="T711" t="s">
        <v>637</v>
      </c>
      <c r="U711" t="s">
        <v>724</v>
      </c>
      <c r="V711" t="s">
        <v>1045</v>
      </c>
      <c r="W711">
        <v>24000</v>
      </c>
      <c r="X711">
        <f>Final[[#This Row],[Variable Kosten]]*Final[[#This Row],[Menge ]]</f>
        <v>24000</v>
      </c>
    </row>
    <row r="712" spans="1:24" x14ac:dyDescent="0.25">
      <c r="A712" t="s">
        <v>1298</v>
      </c>
      <c r="B712" s="56">
        <v>44794</v>
      </c>
      <c r="C712">
        <v>568</v>
      </c>
      <c r="D712" t="s">
        <v>1588</v>
      </c>
      <c r="E712">
        <v>1</v>
      </c>
      <c r="F712">
        <v>33000</v>
      </c>
      <c r="G712" t="s">
        <v>23</v>
      </c>
      <c r="H712">
        <v>33000</v>
      </c>
      <c r="I712">
        <v>33000</v>
      </c>
      <c r="J712">
        <v>33254</v>
      </c>
      <c r="K712">
        <v>6854</v>
      </c>
      <c r="L712">
        <v>990350480</v>
      </c>
      <c r="M712" t="s">
        <v>678</v>
      </c>
      <c r="N712" t="s">
        <v>31</v>
      </c>
      <c r="O712" t="s">
        <v>32</v>
      </c>
      <c r="P712" t="s">
        <v>33</v>
      </c>
      <c r="Q712">
        <v>254</v>
      </c>
      <c r="R712" t="s">
        <v>23</v>
      </c>
      <c r="S712">
        <v>1</v>
      </c>
      <c r="T712" t="s">
        <v>637</v>
      </c>
      <c r="U712" t="s">
        <v>1574</v>
      </c>
      <c r="V712" t="s">
        <v>1048</v>
      </c>
      <c r="W712">
        <v>26400</v>
      </c>
      <c r="X712">
        <f>Final[[#This Row],[Variable Kosten]]*Final[[#This Row],[Menge ]]</f>
        <v>26400</v>
      </c>
    </row>
    <row r="713" spans="1:24" x14ac:dyDescent="0.25">
      <c r="A713" t="s">
        <v>3621</v>
      </c>
      <c r="B713" s="56">
        <v>44839</v>
      </c>
      <c r="C713">
        <v>569</v>
      </c>
      <c r="D713" t="s">
        <v>3149</v>
      </c>
      <c r="E713">
        <v>1</v>
      </c>
      <c r="F713">
        <v>28000</v>
      </c>
      <c r="G713" t="s">
        <v>23</v>
      </c>
      <c r="H713">
        <v>28000</v>
      </c>
      <c r="I713">
        <v>27160</v>
      </c>
      <c r="J713">
        <v>27266</v>
      </c>
      <c r="K713">
        <v>4866</v>
      </c>
      <c r="L713">
        <v>929842453</v>
      </c>
      <c r="M713" t="s">
        <v>84</v>
      </c>
      <c r="N713" t="s">
        <v>20</v>
      </c>
      <c r="O713" t="s">
        <v>21</v>
      </c>
      <c r="P713" t="s">
        <v>22</v>
      </c>
      <c r="Q713">
        <v>106</v>
      </c>
      <c r="R713" t="s">
        <v>23</v>
      </c>
      <c r="S713">
        <v>0.97</v>
      </c>
      <c r="T713" t="s">
        <v>17</v>
      </c>
      <c r="U713" t="s">
        <v>1046</v>
      </c>
      <c r="V713" t="s">
        <v>1045</v>
      </c>
      <c r="W713">
        <v>22400</v>
      </c>
      <c r="X713">
        <f>Final[[#This Row],[Variable Kosten]]*Final[[#This Row],[Menge ]]</f>
        <v>22400</v>
      </c>
    </row>
    <row r="714" spans="1:24" x14ac:dyDescent="0.25">
      <c r="A714" t="s">
        <v>1299</v>
      </c>
      <c r="B714" s="56">
        <v>44843</v>
      </c>
      <c r="C714">
        <v>569</v>
      </c>
      <c r="D714" t="s">
        <v>1589</v>
      </c>
      <c r="E714">
        <v>1</v>
      </c>
      <c r="F714">
        <v>27000</v>
      </c>
      <c r="G714" t="s">
        <v>23</v>
      </c>
      <c r="H714">
        <v>27000</v>
      </c>
      <c r="I714">
        <v>26190</v>
      </c>
      <c r="J714">
        <v>26296</v>
      </c>
      <c r="K714">
        <v>4696</v>
      </c>
      <c r="L714">
        <v>929842453</v>
      </c>
      <c r="M714" t="s">
        <v>84</v>
      </c>
      <c r="N714" t="s">
        <v>20</v>
      </c>
      <c r="O714" t="s">
        <v>21</v>
      </c>
      <c r="P714" t="s">
        <v>22</v>
      </c>
      <c r="Q714">
        <v>106</v>
      </c>
      <c r="R714" t="s">
        <v>23</v>
      </c>
      <c r="S714">
        <v>0.97</v>
      </c>
      <c r="T714" t="s">
        <v>17</v>
      </c>
      <c r="U714" t="s">
        <v>1575</v>
      </c>
      <c r="V714" t="s">
        <v>1048</v>
      </c>
      <c r="W714">
        <v>21600</v>
      </c>
      <c r="X714">
        <f>Final[[#This Row],[Variable Kosten]]*Final[[#This Row],[Menge ]]</f>
        <v>21600</v>
      </c>
    </row>
    <row r="715" spans="1:24" x14ac:dyDescent="0.25">
      <c r="A715" t="s">
        <v>3622</v>
      </c>
      <c r="B715" s="56">
        <v>44817</v>
      </c>
      <c r="C715">
        <v>570</v>
      </c>
      <c r="D715" t="s">
        <v>3151</v>
      </c>
      <c r="E715">
        <v>1</v>
      </c>
      <c r="F715">
        <v>370476</v>
      </c>
      <c r="G715" t="s">
        <v>37</v>
      </c>
      <c r="H715">
        <v>35361.223262606305</v>
      </c>
      <c r="I715">
        <v>34986.394296022678</v>
      </c>
      <c r="J715">
        <v>35536.394296022678</v>
      </c>
      <c r="K715">
        <v>6736.3942960226777</v>
      </c>
      <c r="L715">
        <v>372276195</v>
      </c>
      <c r="M715" t="s">
        <v>148</v>
      </c>
      <c r="N715" t="s">
        <v>35</v>
      </c>
      <c r="O715" t="s">
        <v>36</v>
      </c>
      <c r="P715" t="s">
        <v>26</v>
      </c>
      <c r="Q715">
        <v>550</v>
      </c>
      <c r="R715" t="s">
        <v>37</v>
      </c>
      <c r="S715">
        <v>0.98939999999999995</v>
      </c>
      <c r="T715" t="s">
        <v>17</v>
      </c>
      <c r="U715" t="s">
        <v>1047</v>
      </c>
      <c r="V715" t="s">
        <v>1048</v>
      </c>
      <c r="W715">
        <v>28800</v>
      </c>
      <c r="X715">
        <f>Final[[#This Row],[Variable Kosten]]*Final[[#This Row],[Menge ]]</f>
        <v>28800</v>
      </c>
    </row>
    <row r="716" spans="1:24" x14ac:dyDescent="0.25">
      <c r="A716" t="s">
        <v>3623</v>
      </c>
      <c r="B716" s="56">
        <v>44766</v>
      </c>
      <c r="C716">
        <v>571</v>
      </c>
      <c r="D716" t="s">
        <v>3153</v>
      </c>
      <c r="E716">
        <v>1</v>
      </c>
      <c r="F716">
        <v>29000</v>
      </c>
      <c r="G716" t="s">
        <v>23</v>
      </c>
      <c r="H716">
        <v>29000</v>
      </c>
      <c r="I716">
        <v>28130</v>
      </c>
      <c r="J716">
        <v>28239</v>
      </c>
      <c r="K716">
        <v>5039</v>
      </c>
      <c r="L716">
        <v>201401611</v>
      </c>
      <c r="M716" t="s">
        <v>368</v>
      </c>
      <c r="N716" t="s">
        <v>20</v>
      </c>
      <c r="O716" t="s">
        <v>21</v>
      </c>
      <c r="P716" t="s">
        <v>22</v>
      </c>
      <c r="Q716">
        <v>109</v>
      </c>
      <c r="R716" t="s">
        <v>23</v>
      </c>
      <c r="S716">
        <v>0.97</v>
      </c>
      <c r="T716" t="s">
        <v>17</v>
      </c>
      <c r="U716" t="s">
        <v>1049</v>
      </c>
      <c r="V716" t="s">
        <v>1048</v>
      </c>
      <c r="W716">
        <v>23200</v>
      </c>
      <c r="X716">
        <f>Final[[#This Row],[Variable Kosten]]*Final[[#This Row],[Menge ]]</f>
        <v>23200</v>
      </c>
    </row>
    <row r="717" spans="1:24" x14ac:dyDescent="0.25">
      <c r="A717" t="s">
        <v>1300</v>
      </c>
      <c r="B717" s="56">
        <v>44746</v>
      </c>
      <c r="C717">
        <v>571</v>
      </c>
      <c r="D717" t="s">
        <v>1590</v>
      </c>
      <c r="E717">
        <v>1</v>
      </c>
      <c r="F717">
        <v>81000</v>
      </c>
      <c r="G717" t="s">
        <v>23</v>
      </c>
      <c r="H717">
        <v>81000</v>
      </c>
      <c r="I717">
        <v>78570</v>
      </c>
      <c r="J717">
        <v>78679</v>
      </c>
      <c r="K717">
        <v>13879</v>
      </c>
      <c r="L717">
        <v>201401611</v>
      </c>
      <c r="M717" t="s">
        <v>368</v>
      </c>
      <c r="N717" t="s">
        <v>20</v>
      </c>
      <c r="O717" t="s">
        <v>21</v>
      </c>
      <c r="P717" t="s">
        <v>22</v>
      </c>
      <c r="Q717">
        <v>109</v>
      </c>
      <c r="R717" t="s">
        <v>23</v>
      </c>
      <c r="S717">
        <v>0.97</v>
      </c>
      <c r="T717" t="s">
        <v>17</v>
      </c>
      <c r="U717" t="s">
        <v>1576</v>
      </c>
      <c r="V717" t="s">
        <v>1051</v>
      </c>
      <c r="W717">
        <v>64800</v>
      </c>
      <c r="X717">
        <f>Final[[#This Row],[Variable Kosten]]*Final[[#This Row],[Menge ]]</f>
        <v>64800</v>
      </c>
    </row>
    <row r="718" spans="1:24" x14ac:dyDescent="0.25">
      <c r="A718" t="s">
        <v>3624</v>
      </c>
      <c r="B718" s="56">
        <v>44641</v>
      </c>
      <c r="C718">
        <v>572</v>
      </c>
      <c r="D718" t="s">
        <v>3155</v>
      </c>
      <c r="E718">
        <v>1</v>
      </c>
      <c r="F718">
        <v>80000</v>
      </c>
      <c r="G718" t="s">
        <v>23</v>
      </c>
      <c r="H718">
        <v>80000</v>
      </c>
      <c r="I718">
        <v>79152</v>
      </c>
      <c r="J718">
        <v>79358</v>
      </c>
      <c r="K718">
        <v>15358</v>
      </c>
      <c r="L718">
        <v>528686026</v>
      </c>
      <c r="M718" t="s">
        <v>237</v>
      </c>
      <c r="N718" t="s">
        <v>1566</v>
      </c>
      <c r="O718" t="s">
        <v>1596</v>
      </c>
      <c r="P718" t="s">
        <v>1597</v>
      </c>
      <c r="Q718">
        <v>206</v>
      </c>
      <c r="R718" t="s">
        <v>23</v>
      </c>
      <c r="S718">
        <v>0.98939999999999995</v>
      </c>
      <c r="T718" t="s">
        <v>17</v>
      </c>
      <c r="U718" t="s">
        <v>1050</v>
      </c>
      <c r="V718" t="s">
        <v>1051</v>
      </c>
      <c r="W718">
        <v>64000</v>
      </c>
      <c r="X718">
        <f>Final[[#This Row],[Variable Kosten]]*Final[[#This Row],[Menge ]]</f>
        <v>64000</v>
      </c>
    </row>
    <row r="719" spans="1:24" x14ac:dyDescent="0.25">
      <c r="A719" t="s">
        <v>1301</v>
      </c>
      <c r="B719" s="56">
        <v>44654</v>
      </c>
      <c r="C719">
        <v>572</v>
      </c>
      <c r="D719" t="s">
        <v>1591</v>
      </c>
      <c r="E719">
        <v>1</v>
      </c>
      <c r="F719">
        <v>50000</v>
      </c>
      <c r="G719" t="s">
        <v>23</v>
      </c>
      <c r="H719">
        <v>50000</v>
      </c>
      <c r="I719">
        <v>49470</v>
      </c>
      <c r="J719">
        <v>49676</v>
      </c>
      <c r="K719">
        <v>9676</v>
      </c>
      <c r="L719">
        <v>528686026</v>
      </c>
      <c r="M719" t="s">
        <v>237</v>
      </c>
      <c r="N719" t="s">
        <v>1566</v>
      </c>
      <c r="O719" t="s">
        <v>1596</v>
      </c>
      <c r="P719" t="s">
        <v>1597</v>
      </c>
      <c r="Q719">
        <v>206</v>
      </c>
      <c r="R719" t="s">
        <v>23</v>
      </c>
      <c r="S719">
        <v>0.98939999999999995</v>
      </c>
      <c r="T719" t="s">
        <v>17</v>
      </c>
      <c r="U719" t="s">
        <v>1577</v>
      </c>
      <c r="V719" t="s">
        <v>1051</v>
      </c>
      <c r="W719">
        <v>40000</v>
      </c>
      <c r="X719">
        <f>Final[[#This Row],[Variable Kosten]]*Final[[#This Row],[Menge ]]</f>
        <v>40000</v>
      </c>
    </row>
    <row r="720" spans="1:24" x14ac:dyDescent="0.25">
      <c r="A720" t="s">
        <v>3625</v>
      </c>
      <c r="B720" s="56">
        <v>44812</v>
      </c>
      <c r="C720">
        <v>573</v>
      </c>
      <c r="D720" t="s">
        <v>3157</v>
      </c>
      <c r="E720">
        <v>1</v>
      </c>
      <c r="F720">
        <v>49000</v>
      </c>
      <c r="G720" t="s">
        <v>23</v>
      </c>
      <c r="H720">
        <v>49000</v>
      </c>
      <c r="I720">
        <v>47530</v>
      </c>
      <c r="J720">
        <v>47636</v>
      </c>
      <c r="K720">
        <v>8436</v>
      </c>
      <c r="L720">
        <v>322855697</v>
      </c>
      <c r="M720" t="s">
        <v>296</v>
      </c>
      <c r="N720" t="s">
        <v>20</v>
      </c>
      <c r="O720" t="s">
        <v>21</v>
      </c>
      <c r="P720" t="s">
        <v>22</v>
      </c>
      <c r="Q720">
        <v>106</v>
      </c>
      <c r="R720" t="s">
        <v>23</v>
      </c>
      <c r="S720">
        <v>0.97</v>
      </c>
      <c r="T720" t="s">
        <v>17</v>
      </c>
      <c r="U720" t="s">
        <v>1052</v>
      </c>
      <c r="V720" t="s">
        <v>1051</v>
      </c>
      <c r="W720">
        <v>39200</v>
      </c>
      <c r="X720">
        <f>Final[[#This Row],[Variable Kosten]]*Final[[#This Row],[Menge ]]</f>
        <v>39200</v>
      </c>
    </row>
    <row r="721" spans="1:24" x14ac:dyDescent="0.25">
      <c r="A721" t="s">
        <v>1302</v>
      </c>
      <c r="B721" s="56">
        <v>44613</v>
      </c>
      <c r="C721">
        <v>573</v>
      </c>
      <c r="D721" t="s">
        <v>1592</v>
      </c>
      <c r="E721">
        <v>1</v>
      </c>
      <c r="F721">
        <v>37000</v>
      </c>
      <c r="G721" t="s">
        <v>23</v>
      </c>
      <c r="H721">
        <v>37000</v>
      </c>
      <c r="I721">
        <v>35890</v>
      </c>
      <c r="J721">
        <v>35996</v>
      </c>
      <c r="K721">
        <v>6396</v>
      </c>
      <c r="L721">
        <v>322855697</v>
      </c>
      <c r="M721" t="s">
        <v>296</v>
      </c>
      <c r="N721" t="s">
        <v>20</v>
      </c>
      <c r="O721" t="s">
        <v>21</v>
      </c>
      <c r="P721" t="s">
        <v>22</v>
      </c>
      <c r="Q721">
        <v>106</v>
      </c>
      <c r="R721" t="s">
        <v>23</v>
      </c>
      <c r="S721">
        <v>0.97</v>
      </c>
      <c r="T721" t="s">
        <v>17</v>
      </c>
      <c r="U721" t="s">
        <v>1578</v>
      </c>
      <c r="V721" t="s">
        <v>1054</v>
      </c>
      <c r="W721">
        <v>29600</v>
      </c>
      <c r="X721">
        <f>Final[[#This Row],[Variable Kosten]]*Final[[#This Row],[Menge ]]</f>
        <v>29600</v>
      </c>
    </row>
    <row r="722" spans="1:24" x14ac:dyDescent="0.25">
      <c r="A722" t="s">
        <v>3626</v>
      </c>
      <c r="B722" s="56">
        <v>44797</v>
      </c>
      <c r="C722">
        <v>574</v>
      </c>
      <c r="D722" t="s">
        <v>3159</v>
      </c>
      <c r="E722">
        <v>1</v>
      </c>
      <c r="F722">
        <v>39000</v>
      </c>
      <c r="G722" t="s">
        <v>23</v>
      </c>
      <c r="H722">
        <v>39000</v>
      </c>
      <c r="I722">
        <v>37830</v>
      </c>
      <c r="J722">
        <v>37930</v>
      </c>
      <c r="K722">
        <v>6730</v>
      </c>
      <c r="L722">
        <v>507489599</v>
      </c>
      <c r="M722" t="s">
        <v>415</v>
      </c>
      <c r="N722" t="s">
        <v>20</v>
      </c>
      <c r="O722" t="s">
        <v>21</v>
      </c>
      <c r="P722" t="s">
        <v>22</v>
      </c>
      <c r="Q722">
        <v>100</v>
      </c>
      <c r="R722" t="s">
        <v>23</v>
      </c>
      <c r="S722">
        <v>0.97</v>
      </c>
      <c r="T722" t="s">
        <v>17</v>
      </c>
      <c r="U722" t="s">
        <v>1053</v>
      </c>
      <c r="V722" t="s">
        <v>1054</v>
      </c>
      <c r="W722">
        <v>31200</v>
      </c>
      <c r="X722">
        <f>Final[[#This Row],[Variable Kosten]]*Final[[#This Row],[Menge ]]</f>
        <v>31200</v>
      </c>
    </row>
    <row r="723" spans="1:24" x14ac:dyDescent="0.25">
      <c r="A723" t="s">
        <v>1303</v>
      </c>
      <c r="B723" s="56">
        <v>44782</v>
      </c>
      <c r="C723">
        <v>574</v>
      </c>
      <c r="D723" t="s">
        <v>1593</v>
      </c>
      <c r="E723">
        <v>1</v>
      </c>
      <c r="F723">
        <v>42000</v>
      </c>
      <c r="G723" t="s">
        <v>23</v>
      </c>
      <c r="H723">
        <v>42000</v>
      </c>
      <c r="I723">
        <v>40740</v>
      </c>
      <c r="J723">
        <v>40840</v>
      </c>
      <c r="K723">
        <v>7240</v>
      </c>
      <c r="L723">
        <v>507489599</v>
      </c>
      <c r="M723" t="s">
        <v>415</v>
      </c>
      <c r="N723" t="s">
        <v>20</v>
      </c>
      <c r="O723" t="s">
        <v>21</v>
      </c>
      <c r="P723" t="s">
        <v>22</v>
      </c>
      <c r="Q723">
        <v>100</v>
      </c>
      <c r="R723" t="s">
        <v>23</v>
      </c>
      <c r="S723">
        <v>0.97</v>
      </c>
      <c r="T723" t="s">
        <v>17</v>
      </c>
      <c r="U723" t="s">
        <v>1579</v>
      </c>
      <c r="V723" t="s">
        <v>1054</v>
      </c>
      <c r="W723">
        <v>33600</v>
      </c>
      <c r="X723">
        <f>Final[[#This Row],[Variable Kosten]]*Final[[#This Row],[Menge ]]</f>
        <v>33600</v>
      </c>
    </row>
    <row r="724" spans="1:24" x14ac:dyDescent="0.25">
      <c r="A724" t="s">
        <v>3627</v>
      </c>
      <c r="B724" s="56">
        <v>44917</v>
      </c>
      <c r="C724">
        <v>575</v>
      </c>
      <c r="D724" t="s">
        <v>3161</v>
      </c>
      <c r="E724">
        <v>1</v>
      </c>
      <c r="F724">
        <v>52320.4</v>
      </c>
      <c r="G724" t="s">
        <v>16</v>
      </c>
      <c r="H724">
        <v>51149.085932153685</v>
      </c>
      <c r="I724">
        <v>54576.07468960798</v>
      </c>
      <c r="J724">
        <v>55812.07468960798</v>
      </c>
      <c r="K724">
        <v>19012.07468960798</v>
      </c>
      <c r="L724">
        <v>787297744</v>
      </c>
      <c r="M724" t="s">
        <v>295</v>
      </c>
      <c r="N724" t="s">
        <v>13</v>
      </c>
      <c r="O724" t="s">
        <v>14</v>
      </c>
      <c r="P724" t="s">
        <v>15</v>
      </c>
      <c r="Q724">
        <v>1236</v>
      </c>
      <c r="R724" t="s">
        <v>16</v>
      </c>
      <c r="S724">
        <v>1.0669999999999999</v>
      </c>
      <c r="T724" t="s">
        <v>17</v>
      </c>
      <c r="U724" t="s">
        <v>1055</v>
      </c>
      <c r="V724" t="s">
        <v>1054</v>
      </c>
      <c r="W724">
        <v>36800</v>
      </c>
      <c r="X724">
        <f>Final[[#This Row],[Variable Kosten]]*Final[[#This Row],[Menge ]]</f>
        <v>36800</v>
      </c>
    </row>
    <row r="725" spans="1:24" x14ac:dyDescent="0.25">
      <c r="A725" t="s">
        <v>3628</v>
      </c>
      <c r="B725" s="56">
        <v>44649</v>
      </c>
      <c r="C725">
        <v>576</v>
      </c>
      <c r="D725" t="s">
        <v>3163</v>
      </c>
      <c r="E725">
        <v>1</v>
      </c>
      <c r="F725">
        <v>20000</v>
      </c>
      <c r="G725" t="s">
        <v>23</v>
      </c>
      <c r="H725">
        <v>20000</v>
      </c>
      <c r="I725">
        <v>19400</v>
      </c>
      <c r="J725">
        <v>19604</v>
      </c>
      <c r="K725">
        <v>3604</v>
      </c>
      <c r="L725">
        <v>862727759</v>
      </c>
      <c r="M725" t="s">
        <v>328</v>
      </c>
      <c r="N725" t="s">
        <v>29</v>
      </c>
      <c r="O725" t="s">
        <v>1600</v>
      </c>
      <c r="P725" t="s">
        <v>1601</v>
      </c>
      <c r="Q725">
        <v>204</v>
      </c>
      <c r="R725" t="s">
        <v>23</v>
      </c>
      <c r="S725">
        <v>0.97</v>
      </c>
      <c r="T725" t="s">
        <v>17</v>
      </c>
      <c r="U725" t="s">
        <v>1056</v>
      </c>
      <c r="V725" t="s">
        <v>1057</v>
      </c>
      <c r="W725">
        <v>16000</v>
      </c>
      <c r="X725">
        <f>Final[[#This Row],[Variable Kosten]]*Final[[#This Row],[Menge ]]</f>
        <v>16000</v>
      </c>
    </row>
    <row r="726" spans="1:24" x14ac:dyDescent="0.25">
      <c r="A726" t="s">
        <v>1304</v>
      </c>
      <c r="B726" s="56">
        <v>44665</v>
      </c>
      <c r="C726">
        <v>576</v>
      </c>
      <c r="D726" t="s">
        <v>1594</v>
      </c>
      <c r="E726">
        <v>1</v>
      </c>
      <c r="F726">
        <v>21000</v>
      </c>
      <c r="G726" t="s">
        <v>23</v>
      </c>
      <c r="H726">
        <v>21000</v>
      </c>
      <c r="I726">
        <v>20370</v>
      </c>
      <c r="J726">
        <v>20574</v>
      </c>
      <c r="K726">
        <v>3774</v>
      </c>
      <c r="L726">
        <v>862727759</v>
      </c>
      <c r="M726" t="s">
        <v>328</v>
      </c>
      <c r="N726" t="s">
        <v>29</v>
      </c>
      <c r="O726" t="s">
        <v>1600</v>
      </c>
      <c r="P726" t="s">
        <v>1601</v>
      </c>
      <c r="Q726">
        <v>204</v>
      </c>
      <c r="R726" t="s">
        <v>23</v>
      </c>
      <c r="S726">
        <v>0.97</v>
      </c>
      <c r="T726" t="s">
        <v>17</v>
      </c>
      <c r="U726" t="s">
        <v>1580</v>
      </c>
      <c r="V726" t="s">
        <v>1057</v>
      </c>
      <c r="W726">
        <v>16800</v>
      </c>
      <c r="X726">
        <f>Final[[#This Row],[Variable Kosten]]*Final[[#This Row],[Menge ]]</f>
        <v>16800</v>
      </c>
    </row>
    <row r="727" spans="1:24" x14ac:dyDescent="0.25">
      <c r="A727" t="s">
        <v>3629</v>
      </c>
      <c r="B727" s="56">
        <v>44764</v>
      </c>
      <c r="C727">
        <v>577</v>
      </c>
      <c r="D727" t="s">
        <v>3163</v>
      </c>
      <c r="E727">
        <v>1</v>
      </c>
      <c r="F727">
        <v>144582</v>
      </c>
      <c r="G727" t="s">
        <v>60</v>
      </c>
      <c r="H727">
        <v>20530.508498643911</v>
      </c>
      <c r="I727">
        <v>21906.052568053052</v>
      </c>
      <c r="J727">
        <v>24034.052568053052</v>
      </c>
      <c r="K727">
        <v>8034.0525680530518</v>
      </c>
      <c r="L727">
        <v>161639669</v>
      </c>
      <c r="M727" t="s">
        <v>62</v>
      </c>
      <c r="N727" t="s">
        <v>59</v>
      </c>
      <c r="O727" t="s">
        <v>1604</v>
      </c>
      <c r="P727" t="s">
        <v>1605</v>
      </c>
      <c r="Q727">
        <v>2128</v>
      </c>
      <c r="R727" t="s">
        <v>60</v>
      </c>
      <c r="S727">
        <v>1.0669999999999999</v>
      </c>
      <c r="T727" t="s">
        <v>17</v>
      </c>
      <c r="U727" t="s">
        <v>1056</v>
      </c>
      <c r="V727" t="s">
        <v>1057</v>
      </c>
      <c r="W727">
        <v>16000</v>
      </c>
      <c r="X727">
        <f>Final[[#This Row],[Variable Kosten]]*Final[[#This Row],[Menge ]]</f>
        <v>16000</v>
      </c>
    </row>
    <row r="728" spans="1:24" x14ac:dyDescent="0.25">
      <c r="A728" t="s">
        <v>3630</v>
      </c>
      <c r="B728" s="56">
        <v>44633</v>
      </c>
      <c r="C728">
        <v>578</v>
      </c>
      <c r="D728" t="s">
        <v>3165</v>
      </c>
      <c r="E728">
        <v>1</v>
      </c>
      <c r="F728">
        <v>28435</v>
      </c>
      <c r="G728" t="s">
        <v>16</v>
      </c>
      <c r="H728">
        <v>24923.306161802084</v>
      </c>
      <c r="I728">
        <v>26593.167674642824</v>
      </c>
      <c r="J728">
        <v>27894.167674642824</v>
      </c>
      <c r="K728">
        <v>7894.1676746428238</v>
      </c>
      <c r="L728">
        <v>828268326</v>
      </c>
      <c r="M728" t="s">
        <v>225</v>
      </c>
      <c r="N728" t="s">
        <v>13</v>
      </c>
      <c r="O728" t="s">
        <v>14</v>
      </c>
      <c r="P728" t="s">
        <v>15</v>
      </c>
      <c r="Q728">
        <v>1301</v>
      </c>
      <c r="R728" t="s">
        <v>16</v>
      </c>
      <c r="S728">
        <v>1.0669999999999999</v>
      </c>
      <c r="T728" t="s">
        <v>17</v>
      </c>
      <c r="U728" t="s">
        <v>1058</v>
      </c>
      <c r="V728" t="s">
        <v>1057</v>
      </c>
      <c r="W728">
        <v>20000</v>
      </c>
      <c r="X728">
        <f>Final[[#This Row],[Variable Kosten]]*Final[[#This Row],[Menge ]]</f>
        <v>20000</v>
      </c>
    </row>
    <row r="729" spans="1:24" x14ac:dyDescent="0.25">
      <c r="A729" t="s">
        <v>3631</v>
      </c>
      <c r="B729" s="56">
        <v>44742</v>
      </c>
      <c r="C729">
        <v>579</v>
      </c>
      <c r="D729" t="s">
        <v>3167</v>
      </c>
      <c r="E729">
        <v>1</v>
      </c>
      <c r="F729">
        <v>59144.799999999996</v>
      </c>
      <c r="G729" t="s">
        <v>16</v>
      </c>
      <c r="H729">
        <v>53856.128209797847</v>
      </c>
      <c r="I729">
        <v>57464.488799854298</v>
      </c>
      <c r="J729">
        <v>58756.488799854298</v>
      </c>
      <c r="K729">
        <v>17156.488799854298</v>
      </c>
      <c r="L729">
        <v>903375336</v>
      </c>
      <c r="M729" t="s">
        <v>207</v>
      </c>
      <c r="N729" t="s">
        <v>13</v>
      </c>
      <c r="O729" t="s">
        <v>14</v>
      </c>
      <c r="P729" t="s">
        <v>15</v>
      </c>
      <c r="Q729">
        <v>1292</v>
      </c>
      <c r="R729" t="s">
        <v>16</v>
      </c>
      <c r="S729">
        <v>1.0669999999999999</v>
      </c>
      <c r="T729" t="s">
        <v>17</v>
      </c>
      <c r="U729" t="s">
        <v>1039</v>
      </c>
      <c r="V729" t="s">
        <v>1040</v>
      </c>
      <c r="W729">
        <v>41600</v>
      </c>
      <c r="X729">
        <f>Final[[#This Row],[Variable Kosten]]*Final[[#This Row],[Menge ]]</f>
        <v>41600</v>
      </c>
    </row>
    <row r="730" spans="1:24" x14ac:dyDescent="0.25">
      <c r="A730" t="s">
        <v>3632</v>
      </c>
      <c r="B730" s="56">
        <v>44790</v>
      </c>
      <c r="C730">
        <v>580</v>
      </c>
      <c r="D730" t="s">
        <v>3141</v>
      </c>
      <c r="E730">
        <v>1</v>
      </c>
      <c r="F730">
        <v>40000</v>
      </c>
      <c r="G730" t="s">
        <v>23</v>
      </c>
      <c r="H730">
        <v>40000</v>
      </c>
      <c r="I730">
        <v>38800</v>
      </c>
      <c r="J730">
        <v>39002</v>
      </c>
      <c r="K730">
        <v>7002</v>
      </c>
      <c r="L730">
        <v>859651335</v>
      </c>
      <c r="M730" t="s">
        <v>177</v>
      </c>
      <c r="N730" t="s">
        <v>29</v>
      </c>
      <c r="O730" t="s">
        <v>1600</v>
      </c>
      <c r="P730" t="s">
        <v>1601</v>
      </c>
      <c r="Q730">
        <v>202</v>
      </c>
      <c r="R730" t="s">
        <v>23</v>
      </c>
      <c r="S730">
        <v>0.97</v>
      </c>
      <c r="T730" t="s">
        <v>17</v>
      </c>
      <c r="U730" t="s">
        <v>1041</v>
      </c>
      <c r="V730" t="s">
        <v>1040</v>
      </c>
      <c r="W730">
        <v>32000</v>
      </c>
      <c r="X730">
        <f>Final[[#This Row],[Variable Kosten]]*Final[[#This Row],[Menge ]]</f>
        <v>32000</v>
      </c>
    </row>
    <row r="731" spans="1:24" x14ac:dyDescent="0.25">
      <c r="A731" t="s">
        <v>1305</v>
      </c>
      <c r="B731" s="56">
        <v>44759</v>
      </c>
      <c r="C731">
        <v>580</v>
      </c>
      <c r="D731" t="s">
        <v>1595</v>
      </c>
      <c r="E731">
        <v>1</v>
      </c>
      <c r="F731">
        <v>27000</v>
      </c>
      <c r="G731" t="s">
        <v>23</v>
      </c>
      <c r="H731">
        <v>27000</v>
      </c>
      <c r="I731">
        <v>26190</v>
      </c>
      <c r="J731">
        <v>26392</v>
      </c>
      <c r="K731">
        <v>4792</v>
      </c>
      <c r="L731">
        <v>859651335</v>
      </c>
      <c r="M731" t="s">
        <v>177</v>
      </c>
      <c r="N731" t="s">
        <v>29</v>
      </c>
      <c r="O731" t="s">
        <v>1600</v>
      </c>
      <c r="P731" t="s">
        <v>1601</v>
      </c>
      <c r="Q731">
        <v>202</v>
      </c>
      <c r="R731" t="s">
        <v>23</v>
      </c>
      <c r="S731">
        <v>0.97</v>
      </c>
      <c r="T731" t="s">
        <v>17</v>
      </c>
      <c r="U731" t="s">
        <v>1581</v>
      </c>
      <c r="V731" t="s">
        <v>1057</v>
      </c>
      <c r="W731">
        <v>21600</v>
      </c>
      <c r="X731">
        <f>Final[[#This Row],[Variable Kosten]]*Final[[#This Row],[Menge ]]</f>
        <v>21600</v>
      </c>
    </row>
    <row r="732" spans="1:24" x14ac:dyDescent="0.25">
      <c r="A732" t="s">
        <v>3633</v>
      </c>
      <c r="B732" s="56">
        <v>44682</v>
      </c>
      <c r="C732">
        <v>581</v>
      </c>
      <c r="D732" t="s">
        <v>3143</v>
      </c>
      <c r="E732">
        <v>1</v>
      </c>
      <c r="F732">
        <v>469891.5</v>
      </c>
      <c r="G732" t="s">
        <v>60</v>
      </c>
      <c r="H732">
        <v>63839.61687385368</v>
      </c>
      <c r="I732">
        <v>68116.871204401876</v>
      </c>
      <c r="J732">
        <v>70298.871204401876</v>
      </c>
      <c r="K732">
        <v>18298.871204401876</v>
      </c>
      <c r="L732">
        <v>259741253</v>
      </c>
      <c r="M732" t="s">
        <v>251</v>
      </c>
      <c r="N732" t="s">
        <v>59</v>
      </c>
      <c r="O732" t="s">
        <v>1604</v>
      </c>
      <c r="P732" t="s">
        <v>1605</v>
      </c>
      <c r="Q732">
        <v>2182</v>
      </c>
      <c r="R732" t="s">
        <v>60</v>
      </c>
      <c r="S732">
        <v>1.0669999999999999</v>
      </c>
      <c r="T732" t="s">
        <v>17</v>
      </c>
      <c r="U732" t="s">
        <v>1042</v>
      </c>
      <c r="V732" t="s">
        <v>1043</v>
      </c>
      <c r="W732">
        <v>52000</v>
      </c>
      <c r="X732">
        <f>Final[[#This Row],[Variable Kosten]]*Final[[#This Row],[Menge ]]</f>
        <v>52000</v>
      </c>
    </row>
    <row r="733" spans="1:24" x14ac:dyDescent="0.25">
      <c r="A733" t="s">
        <v>3634</v>
      </c>
      <c r="B733" s="56">
        <v>44654</v>
      </c>
      <c r="C733">
        <v>582</v>
      </c>
      <c r="D733" t="s">
        <v>3145</v>
      </c>
      <c r="E733">
        <v>1</v>
      </c>
      <c r="F733">
        <v>68000</v>
      </c>
      <c r="G733" t="s">
        <v>23</v>
      </c>
      <c r="H733">
        <v>68000</v>
      </c>
      <c r="I733">
        <v>65960</v>
      </c>
      <c r="J733">
        <v>66171</v>
      </c>
      <c r="K733">
        <v>11771</v>
      </c>
      <c r="L733">
        <v>590092568</v>
      </c>
      <c r="M733" t="s">
        <v>151</v>
      </c>
      <c r="N733" t="s">
        <v>39</v>
      </c>
      <c r="O733" t="s">
        <v>1598</v>
      </c>
      <c r="P733" t="s">
        <v>1599</v>
      </c>
      <c r="Q733">
        <v>211</v>
      </c>
      <c r="R733" t="s">
        <v>23</v>
      </c>
      <c r="S733">
        <v>0.97</v>
      </c>
      <c r="T733" t="s">
        <v>17</v>
      </c>
      <c r="U733" t="s">
        <v>1044</v>
      </c>
      <c r="V733" t="s">
        <v>1043</v>
      </c>
      <c r="W733">
        <v>54400</v>
      </c>
      <c r="X733">
        <f>Final[[#This Row],[Variable Kosten]]*Final[[#This Row],[Menge ]]</f>
        <v>54400</v>
      </c>
    </row>
    <row r="734" spans="1:24" x14ac:dyDescent="0.25">
      <c r="A734" t="s">
        <v>1306</v>
      </c>
      <c r="B734" s="56">
        <v>44909</v>
      </c>
      <c r="C734">
        <v>582</v>
      </c>
      <c r="D734" t="s">
        <v>1582</v>
      </c>
      <c r="E734">
        <v>1</v>
      </c>
      <c r="F734">
        <v>49000</v>
      </c>
      <c r="G734" t="s">
        <v>23</v>
      </c>
      <c r="H734">
        <v>49000</v>
      </c>
      <c r="I734">
        <v>47530</v>
      </c>
      <c r="J734">
        <v>47741</v>
      </c>
      <c r="K734">
        <v>8541</v>
      </c>
      <c r="L734">
        <v>590092568</v>
      </c>
      <c r="M734" t="s">
        <v>151</v>
      </c>
      <c r="N734" t="s">
        <v>39</v>
      </c>
      <c r="O734" t="s">
        <v>1598</v>
      </c>
      <c r="P734" t="s">
        <v>1599</v>
      </c>
      <c r="Q734">
        <v>211</v>
      </c>
      <c r="R734" t="s">
        <v>23</v>
      </c>
      <c r="S734">
        <v>0.97</v>
      </c>
      <c r="T734" t="s">
        <v>17</v>
      </c>
      <c r="U734" t="s">
        <v>1568</v>
      </c>
      <c r="V734" t="s">
        <v>1040</v>
      </c>
      <c r="W734">
        <v>39200</v>
      </c>
      <c r="X734">
        <f>Final[[#This Row],[Variable Kosten]]*Final[[#This Row],[Menge ]]</f>
        <v>39200</v>
      </c>
    </row>
    <row r="735" spans="1:24" x14ac:dyDescent="0.25">
      <c r="A735" t="s">
        <v>3635</v>
      </c>
      <c r="B735" s="56">
        <v>44594</v>
      </c>
      <c r="C735">
        <v>583</v>
      </c>
      <c r="D735" t="s">
        <v>3147</v>
      </c>
      <c r="E735">
        <v>1</v>
      </c>
      <c r="F735">
        <v>34122</v>
      </c>
      <c r="G735" t="s">
        <v>16</v>
      </c>
      <c r="H735">
        <v>33965.757515429032</v>
      </c>
      <c r="I735">
        <v>36241.463268962776</v>
      </c>
      <c r="J735">
        <v>37472.463268962776</v>
      </c>
      <c r="K735">
        <v>13472.463268962776</v>
      </c>
      <c r="L735">
        <v>395182052</v>
      </c>
      <c r="M735" t="s">
        <v>403</v>
      </c>
      <c r="N735" t="s">
        <v>13</v>
      </c>
      <c r="O735" t="s">
        <v>14</v>
      </c>
      <c r="P735" t="s">
        <v>15</v>
      </c>
      <c r="Q735">
        <v>1231</v>
      </c>
      <c r="R735" t="s">
        <v>16</v>
      </c>
      <c r="S735">
        <v>1.0669999999999999</v>
      </c>
      <c r="T735" t="s">
        <v>17</v>
      </c>
      <c r="U735" t="s">
        <v>724</v>
      </c>
      <c r="V735" t="s">
        <v>1045</v>
      </c>
      <c r="W735">
        <v>24000</v>
      </c>
      <c r="X735">
        <f>Final[[#This Row],[Variable Kosten]]*Final[[#This Row],[Menge ]]</f>
        <v>24000</v>
      </c>
    </row>
    <row r="736" spans="1:24" x14ac:dyDescent="0.25">
      <c r="A736" t="s">
        <v>3636</v>
      </c>
      <c r="B736" s="56">
        <v>44854</v>
      </c>
      <c r="C736">
        <v>584</v>
      </c>
      <c r="D736" t="s">
        <v>3149</v>
      </c>
      <c r="E736">
        <v>1</v>
      </c>
      <c r="F736">
        <v>202414.8</v>
      </c>
      <c r="G736" t="s">
        <v>60</v>
      </c>
      <c r="H736">
        <v>29646.552229187411</v>
      </c>
      <c r="I736">
        <v>31632.871228542965</v>
      </c>
      <c r="J736">
        <v>33673.871228542965</v>
      </c>
      <c r="K736">
        <v>11273.871228542965</v>
      </c>
      <c r="L736">
        <v>355062662</v>
      </c>
      <c r="M736" t="s">
        <v>357</v>
      </c>
      <c r="N736" t="s">
        <v>59</v>
      </c>
      <c r="O736" t="s">
        <v>1604</v>
      </c>
      <c r="P736" t="s">
        <v>1605</v>
      </c>
      <c r="Q736">
        <v>2041</v>
      </c>
      <c r="R736" t="s">
        <v>60</v>
      </c>
      <c r="S736">
        <v>1.0669999999999999</v>
      </c>
      <c r="T736" t="s">
        <v>17</v>
      </c>
      <c r="U736" t="s">
        <v>1046</v>
      </c>
      <c r="V736" t="s">
        <v>1045</v>
      </c>
      <c r="W736">
        <v>22400</v>
      </c>
      <c r="X736">
        <f>Final[[#This Row],[Variable Kosten]]*Final[[#This Row],[Menge ]]</f>
        <v>22400</v>
      </c>
    </row>
    <row r="737" spans="1:24" x14ac:dyDescent="0.25">
      <c r="A737" t="s">
        <v>3637</v>
      </c>
      <c r="B737" s="56">
        <v>44771</v>
      </c>
      <c r="C737">
        <v>585</v>
      </c>
      <c r="D737" t="s">
        <v>3151</v>
      </c>
      <c r="E737">
        <v>1</v>
      </c>
      <c r="F737">
        <v>36000</v>
      </c>
      <c r="G737" t="s">
        <v>23</v>
      </c>
      <c r="H737">
        <v>36000</v>
      </c>
      <c r="I737">
        <v>34920</v>
      </c>
      <c r="J737">
        <v>35178</v>
      </c>
      <c r="K737">
        <v>6378</v>
      </c>
      <c r="L737">
        <v>427024228</v>
      </c>
      <c r="M737" t="s">
        <v>282</v>
      </c>
      <c r="N737" t="s">
        <v>31</v>
      </c>
      <c r="O737" t="s">
        <v>32</v>
      </c>
      <c r="P737" t="s">
        <v>33</v>
      </c>
      <c r="Q737">
        <v>258</v>
      </c>
      <c r="R737" t="s">
        <v>23</v>
      </c>
      <c r="S737">
        <v>0.97</v>
      </c>
      <c r="T737" t="s">
        <v>17</v>
      </c>
      <c r="U737" t="s">
        <v>1047</v>
      </c>
      <c r="V737" t="s">
        <v>1048</v>
      </c>
      <c r="W737">
        <v>28800</v>
      </c>
      <c r="X737">
        <f>Final[[#This Row],[Variable Kosten]]*Final[[#This Row],[Menge ]]</f>
        <v>28800</v>
      </c>
    </row>
    <row r="738" spans="1:24" x14ac:dyDescent="0.25">
      <c r="A738" t="s">
        <v>1307</v>
      </c>
      <c r="B738" s="56">
        <v>44844</v>
      </c>
      <c r="C738">
        <v>585</v>
      </c>
      <c r="D738" t="s">
        <v>1583</v>
      </c>
      <c r="E738">
        <v>1</v>
      </c>
      <c r="F738">
        <v>46000</v>
      </c>
      <c r="G738" t="s">
        <v>23</v>
      </c>
      <c r="H738">
        <v>46000</v>
      </c>
      <c r="I738">
        <v>44620</v>
      </c>
      <c r="J738">
        <v>44878</v>
      </c>
      <c r="K738">
        <v>8078</v>
      </c>
      <c r="L738">
        <v>427024228</v>
      </c>
      <c r="M738" t="s">
        <v>282</v>
      </c>
      <c r="N738" t="s">
        <v>31</v>
      </c>
      <c r="O738" t="s">
        <v>32</v>
      </c>
      <c r="P738" t="s">
        <v>33</v>
      </c>
      <c r="Q738">
        <v>258</v>
      </c>
      <c r="R738" t="s">
        <v>23</v>
      </c>
      <c r="S738">
        <v>0.97</v>
      </c>
      <c r="T738" t="s">
        <v>17</v>
      </c>
      <c r="U738" t="s">
        <v>1569</v>
      </c>
      <c r="V738" t="s">
        <v>1040</v>
      </c>
      <c r="W738">
        <v>36800</v>
      </c>
      <c r="X738">
        <f>Final[[#This Row],[Variable Kosten]]*Final[[#This Row],[Menge ]]</f>
        <v>36800</v>
      </c>
    </row>
    <row r="739" spans="1:24" x14ac:dyDescent="0.25">
      <c r="A739" t="s">
        <v>3638</v>
      </c>
      <c r="B739" s="56">
        <v>44889</v>
      </c>
      <c r="C739">
        <v>586</v>
      </c>
      <c r="D739" t="s">
        <v>3153</v>
      </c>
      <c r="E739">
        <v>1</v>
      </c>
      <c r="F739">
        <v>29000</v>
      </c>
      <c r="G739" t="s">
        <v>23</v>
      </c>
      <c r="H739">
        <v>29000</v>
      </c>
      <c r="I739">
        <v>28130</v>
      </c>
      <c r="J739">
        <v>28340</v>
      </c>
      <c r="K739">
        <v>5140</v>
      </c>
      <c r="L739">
        <v>602708086</v>
      </c>
      <c r="M739" t="s">
        <v>400</v>
      </c>
      <c r="N739" t="s">
        <v>29</v>
      </c>
      <c r="O739" t="s">
        <v>1600</v>
      </c>
      <c r="P739" t="s">
        <v>1601</v>
      </c>
      <c r="Q739">
        <v>210</v>
      </c>
      <c r="R739" t="s">
        <v>23</v>
      </c>
      <c r="S739">
        <v>0.97</v>
      </c>
      <c r="T739" t="s">
        <v>17</v>
      </c>
      <c r="U739" t="s">
        <v>1049</v>
      </c>
      <c r="V739" t="s">
        <v>1048</v>
      </c>
      <c r="W739">
        <v>23200</v>
      </c>
      <c r="X739">
        <f>Final[[#This Row],[Variable Kosten]]*Final[[#This Row],[Menge ]]</f>
        <v>23200</v>
      </c>
    </row>
    <row r="740" spans="1:24" x14ac:dyDescent="0.25">
      <c r="A740" t="s">
        <v>1308</v>
      </c>
      <c r="B740" s="56">
        <v>44808</v>
      </c>
      <c r="C740">
        <v>586</v>
      </c>
      <c r="D740" t="s">
        <v>1584</v>
      </c>
      <c r="E740">
        <v>1</v>
      </c>
      <c r="F740">
        <v>61000</v>
      </c>
      <c r="G740" t="s">
        <v>23</v>
      </c>
      <c r="H740">
        <v>61000</v>
      </c>
      <c r="I740">
        <v>59170</v>
      </c>
      <c r="J740">
        <v>59380</v>
      </c>
      <c r="K740">
        <v>10580</v>
      </c>
      <c r="L740">
        <v>602708086</v>
      </c>
      <c r="M740" t="s">
        <v>400</v>
      </c>
      <c r="N740" t="s">
        <v>29</v>
      </c>
      <c r="O740" t="s">
        <v>1600</v>
      </c>
      <c r="P740" t="s">
        <v>1601</v>
      </c>
      <c r="Q740">
        <v>210</v>
      </c>
      <c r="R740" t="s">
        <v>23</v>
      </c>
      <c r="S740">
        <v>0.97</v>
      </c>
      <c r="T740" t="s">
        <v>17</v>
      </c>
      <c r="U740" t="s">
        <v>1570</v>
      </c>
      <c r="V740" t="s">
        <v>1043</v>
      </c>
      <c r="W740">
        <v>48800</v>
      </c>
      <c r="X740">
        <f>Final[[#This Row],[Variable Kosten]]*Final[[#This Row],[Menge ]]</f>
        <v>48800</v>
      </c>
    </row>
    <row r="741" spans="1:24" x14ac:dyDescent="0.25">
      <c r="A741" t="s">
        <v>3639</v>
      </c>
      <c r="B741" s="56">
        <v>44734</v>
      </c>
      <c r="C741">
        <v>587</v>
      </c>
      <c r="D741" t="s">
        <v>3155</v>
      </c>
      <c r="E741">
        <v>1</v>
      </c>
      <c r="F741">
        <v>823280</v>
      </c>
      <c r="G741" t="s">
        <v>37</v>
      </c>
      <c r="H741">
        <v>77022.677943267714</v>
      </c>
      <c r="I741">
        <v>76206.237557069078</v>
      </c>
      <c r="J741">
        <v>76717.237557069078</v>
      </c>
      <c r="K741">
        <v>12717.237557069078</v>
      </c>
      <c r="L741">
        <v>398342051</v>
      </c>
      <c r="M741" t="s">
        <v>308</v>
      </c>
      <c r="N741" t="s">
        <v>35</v>
      </c>
      <c r="O741" t="s">
        <v>36</v>
      </c>
      <c r="P741" t="s">
        <v>26</v>
      </c>
      <c r="Q741">
        <v>511</v>
      </c>
      <c r="R741" t="s">
        <v>37</v>
      </c>
      <c r="S741">
        <v>0.98939999999999995</v>
      </c>
      <c r="T741" t="s">
        <v>17</v>
      </c>
      <c r="U741" t="s">
        <v>1050</v>
      </c>
      <c r="V741" t="s">
        <v>1051</v>
      </c>
      <c r="W741">
        <v>64000</v>
      </c>
      <c r="X741">
        <f>Final[[#This Row],[Variable Kosten]]*Final[[#This Row],[Menge ]]</f>
        <v>64000</v>
      </c>
    </row>
    <row r="742" spans="1:24" x14ac:dyDescent="0.25">
      <c r="A742" t="s">
        <v>3640</v>
      </c>
      <c r="B742" s="56">
        <v>44722</v>
      </c>
      <c r="C742">
        <v>588</v>
      </c>
      <c r="D742" t="s">
        <v>3157</v>
      </c>
      <c r="E742">
        <v>1</v>
      </c>
      <c r="F742">
        <v>49000</v>
      </c>
      <c r="G742" t="s">
        <v>23</v>
      </c>
      <c r="H742">
        <v>49000</v>
      </c>
      <c r="I742">
        <v>47530</v>
      </c>
      <c r="J742">
        <v>47730</v>
      </c>
      <c r="K742">
        <v>8530</v>
      </c>
      <c r="L742">
        <v>448482561</v>
      </c>
      <c r="M742" t="s">
        <v>54</v>
      </c>
      <c r="N742" t="s">
        <v>39</v>
      </c>
      <c r="O742" t="s">
        <v>1598</v>
      </c>
      <c r="P742" t="s">
        <v>1599</v>
      </c>
      <c r="Q742">
        <v>200</v>
      </c>
      <c r="R742" t="s">
        <v>23</v>
      </c>
      <c r="S742">
        <v>0.97</v>
      </c>
      <c r="T742" t="s">
        <v>17</v>
      </c>
      <c r="U742" t="s">
        <v>1052</v>
      </c>
      <c r="V742" t="s">
        <v>1051</v>
      </c>
      <c r="W742">
        <v>39200</v>
      </c>
      <c r="X742">
        <f>Final[[#This Row],[Variable Kosten]]*Final[[#This Row],[Menge ]]</f>
        <v>39200</v>
      </c>
    </row>
    <row r="743" spans="1:24" x14ac:dyDescent="0.25">
      <c r="A743" t="s">
        <v>1309</v>
      </c>
      <c r="B743" s="56">
        <v>44819</v>
      </c>
      <c r="C743">
        <v>588</v>
      </c>
      <c r="D743" t="s">
        <v>1585</v>
      </c>
      <c r="E743">
        <v>2</v>
      </c>
      <c r="F743">
        <v>158000</v>
      </c>
      <c r="G743" t="s">
        <v>23</v>
      </c>
      <c r="H743">
        <v>158000</v>
      </c>
      <c r="I743">
        <v>153260</v>
      </c>
      <c r="J743">
        <v>153660</v>
      </c>
      <c r="K743">
        <v>27260</v>
      </c>
      <c r="L743">
        <v>448482561</v>
      </c>
      <c r="M743" t="s">
        <v>54</v>
      </c>
      <c r="N743" t="s">
        <v>39</v>
      </c>
      <c r="O743" t="s">
        <v>1598</v>
      </c>
      <c r="P743" t="s">
        <v>1599</v>
      </c>
      <c r="Q743">
        <v>200</v>
      </c>
      <c r="R743" t="s">
        <v>23</v>
      </c>
      <c r="S743">
        <v>0.97</v>
      </c>
      <c r="T743" t="s">
        <v>17</v>
      </c>
      <c r="U743" t="s">
        <v>1571</v>
      </c>
      <c r="V743" t="s">
        <v>1043</v>
      </c>
      <c r="W743">
        <v>63200</v>
      </c>
      <c r="X743">
        <f>Final[[#This Row],[Variable Kosten]]*Final[[#This Row],[Menge ]]</f>
        <v>126400</v>
      </c>
    </row>
    <row r="744" spans="1:24" x14ac:dyDescent="0.25">
      <c r="A744" t="s">
        <v>3641</v>
      </c>
      <c r="B744" s="56">
        <v>44642</v>
      </c>
      <c r="C744">
        <v>589</v>
      </c>
      <c r="D744" t="s">
        <v>3159</v>
      </c>
      <c r="E744">
        <v>1</v>
      </c>
      <c r="F744">
        <v>39000</v>
      </c>
      <c r="G744" t="s">
        <v>23</v>
      </c>
      <c r="H744">
        <v>39000</v>
      </c>
      <c r="I744">
        <v>37830</v>
      </c>
      <c r="J744">
        <v>37934</v>
      </c>
      <c r="K744">
        <v>6734</v>
      </c>
      <c r="L744">
        <v>383325949</v>
      </c>
      <c r="M744" t="s">
        <v>341</v>
      </c>
      <c r="N744" t="s">
        <v>20</v>
      </c>
      <c r="O744" t="s">
        <v>21</v>
      </c>
      <c r="P744" t="s">
        <v>22</v>
      </c>
      <c r="Q744">
        <v>104</v>
      </c>
      <c r="R744" t="s">
        <v>23</v>
      </c>
      <c r="S744">
        <v>0.97</v>
      </c>
      <c r="T744" t="s">
        <v>17</v>
      </c>
      <c r="U744" t="s">
        <v>1053</v>
      </c>
      <c r="V744" t="s">
        <v>1054</v>
      </c>
      <c r="W744">
        <v>31200</v>
      </c>
      <c r="X744">
        <f>Final[[#This Row],[Variable Kosten]]*Final[[#This Row],[Menge ]]</f>
        <v>31200</v>
      </c>
    </row>
    <row r="745" spans="1:24" x14ac:dyDescent="0.25">
      <c r="A745" t="s">
        <v>1310</v>
      </c>
      <c r="B745" s="56">
        <v>44798</v>
      </c>
      <c r="C745">
        <v>589</v>
      </c>
      <c r="D745" t="s">
        <v>1586</v>
      </c>
      <c r="E745">
        <v>1</v>
      </c>
      <c r="F745">
        <v>32000</v>
      </c>
      <c r="G745" t="s">
        <v>23</v>
      </c>
      <c r="H745">
        <v>32000</v>
      </c>
      <c r="I745">
        <v>31040</v>
      </c>
      <c r="J745">
        <v>31144</v>
      </c>
      <c r="K745">
        <v>5544</v>
      </c>
      <c r="L745">
        <v>383325949</v>
      </c>
      <c r="M745" t="s">
        <v>341</v>
      </c>
      <c r="N745" t="s">
        <v>20</v>
      </c>
      <c r="O745" t="s">
        <v>21</v>
      </c>
      <c r="P745" t="s">
        <v>22</v>
      </c>
      <c r="Q745">
        <v>104</v>
      </c>
      <c r="R745" t="s">
        <v>23</v>
      </c>
      <c r="S745">
        <v>0.97</v>
      </c>
      <c r="T745" t="s">
        <v>17</v>
      </c>
      <c r="U745" t="s">
        <v>1572</v>
      </c>
      <c r="V745" t="s">
        <v>1045</v>
      </c>
      <c r="W745">
        <v>25600</v>
      </c>
      <c r="X745">
        <f>Final[[#This Row],[Variable Kosten]]*Final[[#This Row],[Menge ]]</f>
        <v>25600</v>
      </c>
    </row>
    <row r="746" spans="1:24" x14ac:dyDescent="0.25">
      <c r="A746" t="s">
        <v>3642</v>
      </c>
      <c r="B746" s="56">
        <v>44568</v>
      </c>
      <c r="C746">
        <v>590</v>
      </c>
      <c r="D746" t="s">
        <v>3161</v>
      </c>
      <c r="E746">
        <v>1</v>
      </c>
      <c r="F746">
        <v>46000</v>
      </c>
      <c r="G746" t="s">
        <v>23</v>
      </c>
      <c r="H746">
        <v>46000</v>
      </c>
      <c r="I746">
        <v>44620</v>
      </c>
      <c r="J746">
        <v>44832</v>
      </c>
      <c r="K746">
        <v>8032</v>
      </c>
      <c r="L746">
        <v>837983695</v>
      </c>
      <c r="M746" t="s">
        <v>609</v>
      </c>
      <c r="N746" t="s">
        <v>29</v>
      </c>
      <c r="O746" t="s">
        <v>1600</v>
      </c>
      <c r="P746" t="s">
        <v>1601</v>
      </c>
      <c r="Q746">
        <v>212</v>
      </c>
      <c r="R746" t="s">
        <v>23</v>
      </c>
      <c r="S746">
        <v>0.97</v>
      </c>
      <c r="T746" t="s">
        <v>17</v>
      </c>
      <c r="U746" t="s">
        <v>1055</v>
      </c>
      <c r="V746" t="s">
        <v>1054</v>
      </c>
      <c r="W746">
        <v>36800</v>
      </c>
      <c r="X746">
        <f>Final[[#This Row],[Variable Kosten]]*Final[[#This Row],[Menge ]]</f>
        <v>36800</v>
      </c>
    </row>
    <row r="747" spans="1:24" x14ac:dyDescent="0.25">
      <c r="A747" t="s">
        <v>1311</v>
      </c>
      <c r="B747" s="56">
        <v>44598</v>
      </c>
      <c r="C747">
        <v>590</v>
      </c>
      <c r="D747" t="s">
        <v>1587</v>
      </c>
      <c r="E747">
        <v>1</v>
      </c>
      <c r="F747">
        <v>27000</v>
      </c>
      <c r="G747" t="s">
        <v>23</v>
      </c>
      <c r="H747">
        <v>27000</v>
      </c>
      <c r="I747">
        <v>26190</v>
      </c>
      <c r="J747">
        <v>26402</v>
      </c>
      <c r="K747">
        <v>4802</v>
      </c>
      <c r="L747">
        <v>837983695</v>
      </c>
      <c r="M747" t="s">
        <v>609</v>
      </c>
      <c r="N747" t="s">
        <v>29</v>
      </c>
      <c r="O747" t="s">
        <v>1600</v>
      </c>
      <c r="P747" t="s">
        <v>1601</v>
      </c>
      <c r="Q747">
        <v>212</v>
      </c>
      <c r="R747" t="s">
        <v>23</v>
      </c>
      <c r="S747">
        <v>0.97</v>
      </c>
      <c r="T747" t="s">
        <v>17</v>
      </c>
      <c r="U747" t="s">
        <v>1573</v>
      </c>
      <c r="V747" t="s">
        <v>1045</v>
      </c>
      <c r="W747">
        <v>21600</v>
      </c>
      <c r="X747">
        <f>Final[[#This Row],[Variable Kosten]]*Final[[#This Row],[Menge ]]</f>
        <v>21600</v>
      </c>
    </row>
    <row r="748" spans="1:24" x14ac:dyDescent="0.25">
      <c r="A748" t="s">
        <v>3643</v>
      </c>
      <c r="B748" s="56">
        <v>44918</v>
      </c>
      <c r="C748">
        <v>591</v>
      </c>
      <c r="D748" t="s">
        <v>3163</v>
      </c>
      <c r="E748">
        <v>1</v>
      </c>
      <c r="F748">
        <v>20000</v>
      </c>
      <c r="G748" t="s">
        <v>23</v>
      </c>
      <c r="H748">
        <v>20000</v>
      </c>
      <c r="I748">
        <v>19400</v>
      </c>
      <c r="J748">
        <v>19652</v>
      </c>
      <c r="K748">
        <v>3652</v>
      </c>
      <c r="L748">
        <v>570081965</v>
      </c>
      <c r="M748" t="s">
        <v>149</v>
      </c>
      <c r="N748" t="s">
        <v>31</v>
      </c>
      <c r="O748" t="s">
        <v>32</v>
      </c>
      <c r="P748" t="s">
        <v>33</v>
      </c>
      <c r="Q748">
        <v>252</v>
      </c>
      <c r="R748" t="s">
        <v>23</v>
      </c>
      <c r="S748">
        <v>0.97</v>
      </c>
      <c r="T748" t="s">
        <v>17</v>
      </c>
      <c r="U748" t="s">
        <v>1056</v>
      </c>
      <c r="V748" t="s">
        <v>1057</v>
      </c>
      <c r="W748">
        <v>16000</v>
      </c>
      <c r="X748">
        <f>Final[[#This Row],[Variable Kosten]]*Final[[#This Row],[Menge ]]</f>
        <v>16000</v>
      </c>
    </row>
    <row r="749" spans="1:24" x14ac:dyDescent="0.25">
      <c r="A749" t="s">
        <v>1312</v>
      </c>
      <c r="B749" s="56">
        <v>44757</v>
      </c>
      <c r="C749">
        <v>591</v>
      </c>
      <c r="D749" t="s">
        <v>1588</v>
      </c>
      <c r="E749">
        <v>1</v>
      </c>
      <c r="F749">
        <v>33000</v>
      </c>
      <c r="G749" t="s">
        <v>23</v>
      </c>
      <c r="H749">
        <v>33000</v>
      </c>
      <c r="I749">
        <v>32010</v>
      </c>
      <c r="J749">
        <v>32262</v>
      </c>
      <c r="K749">
        <v>5862</v>
      </c>
      <c r="L749">
        <v>570081965</v>
      </c>
      <c r="M749" t="s">
        <v>149</v>
      </c>
      <c r="N749" t="s">
        <v>31</v>
      </c>
      <c r="O749" t="s">
        <v>32</v>
      </c>
      <c r="P749" t="s">
        <v>33</v>
      </c>
      <c r="Q749">
        <v>252</v>
      </c>
      <c r="R749" t="s">
        <v>23</v>
      </c>
      <c r="S749">
        <v>0.97</v>
      </c>
      <c r="T749" t="s">
        <v>17</v>
      </c>
      <c r="U749" t="s">
        <v>1574</v>
      </c>
      <c r="V749" t="s">
        <v>1048</v>
      </c>
      <c r="W749">
        <v>26400</v>
      </c>
      <c r="X749">
        <f>Final[[#This Row],[Variable Kosten]]*Final[[#This Row],[Menge ]]</f>
        <v>26400</v>
      </c>
    </row>
    <row r="750" spans="1:24" x14ac:dyDescent="0.25">
      <c r="A750" t="s">
        <v>3644</v>
      </c>
      <c r="B750" s="56">
        <v>44571</v>
      </c>
      <c r="C750">
        <v>592</v>
      </c>
      <c r="D750" t="s">
        <v>3163</v>
      </c>
      <c r="E750">
        <v>1</v>
      </c>
      <c r="F750">
        <v>20000</v>
      </c>
      <c r="G750" t="s">
        <v>23</v>
      </c>
      <c r="H750">
        <v>20000</v>
      </c>
      <c r="I750">
        <v>19400</v>
      </c>
      <c r="J750">
        <v>19606</v>
      </c>
      <c r="K750">
        <v>3606</v>
      </c>
      <c r="L750">
        <v>101631872</v>
      </c>
      <c r="M750" t="s">
        <v>465</v>
      </c>
      <c r="N750" t="s">
        <v>29</v>
      </c>
      <c r="O750" t="s">
        <v>1600</v>
      </c>
      <c r="P750" t="s">
        <v>1601</v>
      </c>
      <c r="Q750">
        <v>206</v>
      </c>
      <c r="R750" t="s">
        <v>23</v>
      </c>
      <c r="S750">
        <v>0.97</v>
      </c>
      <c r="T750" t="s">
        <v>17</v>
      </c>
      <c r="U750" t="s">
        <v>1056</v>
      </c>
      <c r="V750" t="s">
        <v>1057</v>
      </c>
      <c r="W750">
        <v>16000</v>
      </c>
      <c r="X750">
        <f>Final[[#This Row],[Variable Kosten]]*Final[[#This Row],[Menge ]]</f>
        <v>16000</v>
      </c>
    </row>
    <row r="751" spans="1:24" x14ac:dyDescent="0.25">
      <c r="A751" t="s">
        <v>1313</v>
      </c>
      <c r="B751" s="56">
        <v>44562</v>
      </c>
      <c r="C751">
        <v>592</v>
      </c>
      <c r="D751" t="s">
        <v>1589</v>
      </c>
      <c r="E751">
        <v>1</v>
      </c>
      <c r="F751">
        <v>27000</v>
      </c>
      <c r="G751" t="s">
        <v>23</v>
      </c>
      <c r="H751">
        <v>27000</v>
      </c>
      <c r="I751">
        <v>26190</v>
      </c>
      <c r="J751">
        <v>26396</v>
      </c>
      <c r="K751">
        <v>4796</v>
      </c>
      <c r="L751">
        <v>101631872</v>
      </c>
      <c r="M751" t="s">
        <v>465</v>
      </c>
      <c r="N751" t="s">
        <v>29</v>
      </c>
      <c r="O751" t="s">
        <v>1600</v>
      </c>
      <c r="P751" t="s">
        <v>1601</v>
      </c>
      <c r="Q751">
        <v>206</v>
      </c>
      <c r="R751" t="s">
        <v>23</v>
      </c>
      <c r="S751">
        <v>0.97</v>
      </c>
      <c r="T751" t="s">
        <v>17</v>
      </c>
      <c r="U751" t="s">
        <v>1575</v>
      </c>
      <c r="V751" t="s">
        <v>1048</v>
      </c>
      <c r="W751">
        <v>21600</v>
      </c>
      <c r="X751">
        <f>Final[[#This Row],[Variable Kosten]]*Final[[#This Row],[Menge ]]</f>
        <v>21600</v>
      </c>
    </row>
    <row r="752" spans="1:24" x14ac:dyDescent="0.25">
      <c r="A752" t="s">
        <v>3645</v>
      </c>
      <c r="B752" s="56">
        <v>44735</v>
      </c>
      <c r="C752">
        <v>593</v>
      </c>
      <c r="D752" t="s">
        <v>3165</v>
      </c>
      <c r="E752">
        <v>1</v>
      </c>
      <c r="F752">
        <v>25000</v>
      </c>
      <c r="G752" t="s">
        <v>23</v>
      </c>
      <c r="H752">
        <v>25000</v>
      </c>
      <c r="I752">
        <v>24735</v>
      </c>
      <c r="J752">
        <v>24949</v>
      </c>
      <c r="K752">
        <v>4949</v>
      </c>
      <c r="L752">
        <v>425547721</v>
      </c>
      <c r="M752" t="s">
        <v>444</v>
      </c>
      <c r="N752" t="s">
        <v>1566</v>
      </c>
      <c r="O752" t="s">
        <v>1596</v>
      </c>
      <c r="P752" t="s">
        <v>1597</v>
      </c>
      <c r="Q752">
        <v>214</v>
      </c>
      <c r="R752" t="s">
        <v>23</v>
      </c>
      <c r="S752">
        <v>0.98939999999999995</v>
      </c>
      <c r="T752" t="s">
        <v>17</v>
      </c>
      <c r="U752" t="s">
        <v>1058</v>
      </c>
      <c r="V752" t="s">
        <v>1057</v>
      </c>
      <c r="W752">
        <v>20000</v>
      </c>
      <c r="X752">
        <f>Final[[#This Row],[Variable Kosten]]*Final[[#This Row],[Menge ]]</f>
        <v>20000</v>
      </c>
    </row>
    <row r="753" spans="1:24" x14ac:dyDescent="0.25">
      <c r="A753" t="s">
        <v>1314</v>
      </c>
      <c r="B753" s="56">
        <v>44777</v>
      </c>
      <c r="C753">
        <v>593</v>
      </c>
      <c r="D753" t="s">
        <v>1590</v>
      </c>
      <c r="E753">
        <v>1</v>
      </c>
      <c r="F753">
        <v>81000</v>
      </c>
      <c r="G753" t="s">
        <v>23</v>
      </c>
      <c r="H753">
        <v>81000</v>
      </c>
      <c r="I753">
        <v>80141.399999999994</v>
      </c>
      <c r="J753">
        <v>80355.399999999994</v>
      </c>
      <c r="K753">
        <v>15555.399999999994</v>
      </c>
      <c r="L753">
        <v>425547721</v>
      </c>
      <c r="M753" t="s">
        <v>444</v>
      </c>
      <c r="N753" t="s">
        <v>1566</v>
      </c>
      <c r="O753" t="s">
        <v>1596</v>
      </c>
      <c r="P753" t="s">
        <v>1597</v>
      </c>
      <c r="Q753">
        <v>214</v>
      </c>
      <c r="R753" t="s">
        <v>23</v>
      </c>
      <c r="S753">
        <v>0.98939999999999995</v>
      </c>
      <c r="T753" t="s">
        <v>17</v>
      </c>
      <c r="U753" t="s">
        <v>1576</v>
      </c>
      <c r="V753" t="s">
        <v>1051</v>
      </c>
      <c r="W753">
        <v>64800</v>
      </c>
      <c r="X753">
        <f>Final[[#This Row],[Variable Kosten]]*Final[[#This Row],[Menge ]]</f>
        <v>64800</v>
      </c>
    </row>
    <row r="754" spans="1:24" x14ac:dyDescent="0.25">
      <c r="A754" t="s">
        <v>3646</v>
      </c>
      <c r="B754" s="56">
        <v>44565</v>
      </c>
      <c r="C754">
        <v>594</v>
      </c>
      <c r="D754" t="s">
        <v>3167</v>
      </c>
      <c r="E754">
        <v>1</v>
      </c>
      <c r="F754">
        <v>52000</v>
      </c>
      <c r="G754" t="s">
        <v>23</v>
      </c>
      <c r="H754">
        <v>52000</v>
      </c>
      <c r="I754">
        <v>50440</v>
      </c>
      <c r="J754">
        <v>50643</v>
      </c>
      <c r="K754">
        <v>9043</v>
      </c>
      <c r="L754">
        <v>902046274</v>
      </c>
      <c r="M754" t="s">
        <v>178</v>
      </c>
      <c r="N754" t="s">
        <v>39</v>
      </c>
      <c r="O754" t="s">
        <v>1598</v>
      </c>
      <c r="P754" t="s">
        <v>1599</v>
      </c>
      <c r="Q754">
        <v>203</v>
      </c>
      <c r="R754" t="s">
        <v>23</v>
      </c>
      <c r="S754">
        <v>0.97</v>
      </c>
      <c r="T754" t="s">
        <v>17</v>
      </c>
      <c r="U754" t="s">
        <v>1039</v>
      </c>
      <c r="V754" t="s">
        <v>1040</v>
      </c>
      <c r="W754">
        <v>41600</v>
      </c>
      <c r="X754">
        <f>Final[[#This Row],[Variable Kosten]]*Final[[#This Row],[Menge ]]</f>
        <v>41600</v>
      </c>
    </row>
    <row r="755" spans="1:24" x14ac:dyDescent="0.25">
      <c r="A755" t="s">
        <v>1315</v>
      </c>
      <c r="B755" s="56">
        <v>44615</v>
      </c>
      <c r="C755">
        <v>594</v>
      </c>
      <c r="D755" t="s">
        <v>1591</v>
      </c>
      <c r="E755">
        <v>1</v>
      </c>
      <c r="F755">
        <v>50000</v>
      </c>
      <c r="G755" t="s">
        <v>23</v>
      </c>
      <c r="H755">
        <v>50000</v>
      </c>
      <c r="I755">
        <v>48500</v>
      </c>
      <c r="J755">
        <v>48703</v>
      </c>
      <c r="K755">
        <v>8703</v>
      </c>
      <c r="L755">
        <v>902046274</v>
      </c>
      <c r="M755" t="s">
        <v>178</v>
      </c>
      <c r="N755" t="s">
        <v>39</v>
      </c>
      <c r="O755" t="s">
        <v>1598</v>
      </c>
      <c r="P755" t="s">
        <v>1599</v>
      </c>
      <c r="Q755">
        <v>203</v>
      </c>
      <c r="R755" t="s">
        <v>23</v>
      </c>
      <c r="S755">
        <v>0.97</v>
      </c>
      <c r="T755" t="s">
        <v>17</v>
      </c>
      <c r="U755" t="s">
        <v>1577</v>
      </c>
      <c r="V755" t="s">
        <v>1051</v>
      </c>
      <c r="W755">
        <v>40000</v>
      </c>
      <c r="X755">
        <f>Final[[#This Row],[Variable Kosten]]*Final[[#This Row],[Menge ]]</f>
        <v>40000</v>
      </c>
    </row>
    <row r="756" spans="1:24" x14ac:dyDescent="0.25">
      <c r="A756" t="s">
        <v>3647</v>
      </c>
      <c r="B756" s="56">
        <v>44634</v>
      </c>
      <c r="C756">
        <v>595</v>
      </c>
      <c r="D756" t="s">
        <v>3141</v>
      </c>
      <c r="E756">
        <v>1</v>
      </c>
      <c r="F756">
        <v>40000</v>
      </c>
      <c r="G756" t="s">
        <v>23</v>
      </c>
      <c r="H756">
        <v>40000</v>
      </c>
      <c r="I756">
        <v>38800</v>
      </c>
      <c r="J756">
        <v>39066</v>
      </c>
      <c r="K756">
        <v>7066</v>
      </c>
      <c r="L756">
        <v>216401651</v>
      </c>
      <c r="M756" t="s">
        <v>617</v>
      </c>
      <c r="N756" t="s">
        <v>31</v>
      </c>
      <c r="O756" t="s">
        <v>32</v>
      </c>
      <c r="P756" t="s">
        <v>33</v>
      </c>
      <c r="Q756">
        <v>266</v>
      </c>
      <c r="R756" t="s">
        <v>23</v>
      </c>
      <c r="S756">
        <v>0.97</v>
      </c>
      <c r="T756" t="s">
        <v>17</v>
      </c>
      <c r="U756" t="s">
        <v>1041</v>
      </c>
      <c r="V756" t="s">
        <v>1040</v>
      </c>
      <c r="W756">
        <v>32000</v>
      </c>
      <c r="X756">
        <f>Final[[#This Row],[Variable Kosten]]*Final[[#This Row],[Menge ]]</f>
        <v>32000</v>
      </c>
    </row>
    <row r="757" spans="1:24" x14ac:dyDescent="0.25">
      <c r="A757" t="s">
        <v>3648</v>
      </c>
      <c r="B757" s="56">
        <v>44598</v>
      </c>
      <c r="C757">
        <v>596</v>
      </c>
      <c r="D757" t="s">
        <v>3143</v>
      </c>
      <c r="E757">
        <v>1</v>
      </c>
      <c r="F757">
        <v>469891.5</v>
      </c>
      <c r="G757" t="s">
        <v>60</v>
      </c>
      <c r="H757">
        <v>66329.507919031079</v>
      </c>
      <c r="I757">
        <v>70773.584949606156</v>
      </c>
      <c r="J757">
        <v>72954.584949606156</v>
      </c>
      <c r="K757">
        <v>20954.584949606156</v>
      </c>
      <c r="L757">
        <v>567639171</v>
      </c>
      <c r="M757" t="s">
        <v>348</v>
      </c>
      <c r="N757" t="s">
        <v>59</v>
      </c>
      <c r="O757" t="s">
        <v>1604</v>
      </c>
      <c r="P757" t="s">
        <v>1605</v>
      </c>
      <c r="Q757">
        <v>2181</v>
      </c>
      <c r="R757" t="s">
        <v>60</v>
      </c>
      <c r="S757">
        <v>1.0669999999999999</v>
      </c>
      <c r="T757" t="s">
        <v>17</v>
      </c>
      <c r="U757" t="s">
        <v>1042</v>
      </c>
      <c r="V757" t="s">
        <v>1043</v>
      </c>
      <c r="W757">
        <v>52000</v>
      </c>
      <c r="X757">
        <f>Final[[#This Row],[Variable Kosten]]*Final[[#This Row],[Menge ]]</f>
        <v>52000</v>
      </c>
    </row>
    <row r="758" spans="1:24" x14ac:dyDescent="0.25">
      <c r="A758" t="s">
        <v>3649</v>
      </c>
      <c r="B758" s="56">
        <v>44691</v>
      </c>
      <c r="C758">
        <v>597</v>
      </c>
      <c r="D758" t="s">
        <v>3145</v>
      </c>
      <c r="E758">
        <v>1</v>
      </c>
      <c r="F758">
        <v>311902.40000000002</v>
      </c>
      <c r="G758" t="s">
        <v>46</v>
      </c>
      <c r="H758">
        <v>66566.160150247568</v>
      </c>
      <c r="I758">
        <v>64569.175345740136</v>
      </c>
      <c r="J758">
        <v>64677.175345740136</v>
      </c>
      <c r="K758">
        <v>10277.175345740136</v>
      </c>
      <c r="L758">
        <v>873958815</v>
      </c>
      <c r="M758" t="s">
        <v>551</v>
      </c>
      <c r="N758" t="s">
        <v>43</v>
      </c>
      <c r="O758" t="s">
        <v>44</v>
      </c>
      <c r="P758" t="s">
        <v>45</v>
      </c>
      <c r="Q758">
        <v>108</v>
      </c>
      <c r="R758" t="s">
        <v>46</v>
      </c>
      <c r="S758">
        <v>0.97</v>
      </c>
      <c r="T758" t="s">
        <v>17</v>
      </c>
      <c r="U758" t="s">
        <v>1044</v>
      </c>
      <c r="V758" t="s">
        <v>1043</v>
      </c>
      <c r="W758">
        <v>54400</v>
      </c>
      <c r="X758">
        <f>Final[[#This Row],[Variable Kosten]]*Final[[#This Row],[Menge ]]</f>
        <v>54400</v>
      </c>
    </row>
    <row r="759" spans="1:24" x14ac:dyDescent="0.25">
      <c r="A759" t="s">
        <v>3650</v>
      </c>
      <c r="B759" s="56">
        <v>44850</v>
      </c>
      <c r="C759">
        <v>598</v>
      </c>
      <c r="D759" t="s">
        <v>3147</v>
      </c>
      <c r="E759">
        <v>1</v>
      </c>
      <c r="F759">
        <v>30000</v>
      </c>
      <c r="G759" t="s">
        <v>23</v>
      </c>
      <c r="H759">
        <v>30000</v>
      </c>
      <c r="I759">
        <v>29682</v>
      </c>
      <c r="J759">
        <v>29899</v>
      </c>
      <c r="K759">
        <v>5899</v>
      </c>
      <c r="L759">
        <v>285655356</v>
      </c>
      <c r="M759" t="s">
        <v>480</v>
      </c>
      <c r="N759" t="s">
        <v>1566</v>
      </c>
      <c r="O759" t="s">
        <v>1596</v>
      </c>
      <c r="P759" t="s">
        <v>1597</v>
      </c>
      <c r="Q759">
        <v>217</v>
      </c>
      <c r="R759" t="s">
        <v>23</v>
      </c>
      <c r="S759">
        <v>0.98939999999999995</v>
      </c>
      <c r="T759" t="s">
        <v>17</v>
      </c>
      <c r="U759" t="s">
        <v>724</v>
      </c>
      <c r="V759" t="s">
        <v>1045</v>
      </c>
      <c r="W759">
        <v>24000</v>
      </c>
      <c r="X759">
        <f>Final[[#This Row],[Variable Kosten]]*Final[[#This Row],[Menge ]]</f>
        <v>24000</v>
      </c>
    </row>
    <row r="760" spans="1:24" x14ac:dyDescent="0.25">
      <c r="A760" t="s">
        <v>1317</v>
      </c>
      <c r="B760" s="56">
        <v>44671</v>
      </c>
      <c r="C760">
        <v>598</v>
      </c>
      <c r="D760" t="s">
        <v>1593</v>
      </c>
      <c r="E760">
        <v>1</v>
      </c>
      <c r="F760">
        <v>42000</v>
      </c>
      <c r="G760" t="s">
        <v>23</v>
      </c>
      <c r="H760">
        <v>42000</v>
      </c>
      <c r="I760">
        <v>41554.799999999996</v>
      </c>
      <c r="J760">
        <v>41771.799999999996</v>
      </c>
      <c r="K760">
        <v>8171.7999999999956</v>
      </c>
      <c r="L760">
        <v>285655356</v>
      </c>
      <c r="M760" t="s">
        <v>480</v>
      </c>
      <c r="N760" t="s">
        <v>1566</v>
      </c>
      <c r="O760" t="s">
        <v>1596</v>
      </c>
      <c r="P760" t="s">
        <v>1597</v>
      </c>
      <c r="Q760">
        <v>217</v>
      </c>
      <c r="R760" t="s">
        <v>23</v>
      </c>
      <c r="S760">
        <v>0.98939999999999995</v>
      </c>
      <c r="T760" t="s">
        <v>17</v>
      </c>
      <c r="U760" t="s">
        <v>1579</v>
      </c>
      <c r="V760" t="s">
        <v>1054</v>
      </c>
      <c r="W760">
        <v>33600</v>
      </c>
      <c r="X760">
        <f>Final[[#This Row],[Variable Kosten]]*Final[[#This Row],[Menge ]]</f>
        <v>33600</v>
      </c>
    </row>
    <row r="761" spans="1:24" x14ac:dyDescent="0.25">
      <c r="A761" t="s">
        <v>3651</v>
      </c>
      <c r="B761" s="56">
        <v>44780</v>
      </c>
      <c r="C761">
        <v>599</v>
      </c>
      <c r="D761" t="s">
        <v>3149</v>
      </c>
      <c r="E761">
        <v>1</v>
      </c>
      <c r="F761">
        <v>28000</v>
      </c>
      <c r="G761" t="s">
        <v>23</v>
      </c>
      <c r="H761">
        <v>28000</v>
      </c>
      <c r="I761">
        <v>27160</v>
      </c>
      <c r="J761">
        <v>27363</v>
      </c>
      <c r="K761">
        <v>4963</v>
      </c>
      <c r="L761">
        <v>404647266</v>
      </c>
      <c r="M761" t="s">
        <v>355</v>
      </c>
      <c r="N761" t="s">
        <v>29</v>
      </c>
      <c r="O761" t="s">
        <v>1600</v>
      </c>
      <c r="P761" t="s">
        <v>1601</v>
      </c>
      <c r="Q761">
        <v>203</v>
      </c>
      <c r="R761" t="s">
        <v>23</v>
      </c>
      <c r="S761">
        <v>0.97</v>
      </c>
      <c r="T761" t="s">
        <v>17</v>
      </c>
      <c r="U761" t="s">
        <v>1046</v>
      </c>
      <c r="V761" t="s">
        <v>1045</v>
      </c>
      <c r="W761">
        <v>22400</v>
      </c>
      <c r="X761">
        <f>Final[[#This Row],[Variable Kosten]]*Final[[#This Row],[Menge ]]</f>
        <v>22400</v>
      </c>
    </row>
    <row r="762" spans="1:24" x14ac:dyDescent="0.25">
      <c r="A762" t="s">
        <v>1318</v>
      </c>
      <c r="B762" s="56">
        <v>44913</v>
      </c>
      <c r="C762">
        <v>599</v>
      </c>
      <c r="D762" t="s">
        <v>1594</v>
      </c>
      <c r="E762">
        <v>1</v>
      </c>
      <c r="F762">
        <v>21000</v>
      </c>
      <c r="G762" t="s">
        <v>23</v>
      </c>
      <c r="H762">
        <v>21000</v>
      </c>
      <c r="I762">
        <v>20370</v>
      </c>
      <c r="J762">
        <v>20573</v>
      </c>
      <c r="K762">
        <v>3773</v>
      </c>
      <c r="L762">
        <v>404647266</v>
      </c>
      <c r="M762" t="s">
        <v>355</v>
      </c>
      <c r="N762" t="s">
        <v>29</v>
      </c>
      <c r="O762" t="s">
        <v>1600</v>
      </c>
      <c r="P762" t="s">
        <v>1601</v>
      </c>
      <c r="Q762">
        <v>203</v>
      </c>
      <c r="R762" t="s">
        <v>23</v>
      </c>
      <c r="S762">
        <v>0.97</v>
      </c>
      <c r="T762" t="s">
        <v>17</v>
      </c>
      <c r="U762" t="s">
        <v>1580</v>
      </c>
      <c r="V762" t="s">
        <v>1057</v>
      </c>
      <c r="W762">
        <v>16800</v>
      </c>
      <c r="X762">
        <f>Final[[#This Row],[Variable Kosten]]*Final[[#This Row],[Menge ]]</f>
        <v>16800</v>
      </c>
    </row>
    <row r="763" spans="1:24" x14ac:dyDescent="0.25">
      <c r="A763" t="s">
        <v>3652</v>
      </c>
      <c r="B763" s="56">
        <v>44805</v>
      </c>
      <c r="C763">
        <v>600</v>
      </c>
      <c r="D763" t="s">
        <v>3151</v>
      </c>
      <c r="E763">
        <v>1</v>
      </c>
      <c r="F763">
        <v>36000</v>
      </c>
      <c r="G763" t="s">
        <v>23</v>
      </c>
      <c r="H763">
        <v>36000</v>
      </c>
      <c r="I763">
        <v>34920</v>
      </c>
      <c r="J763">
        <v>35134</v>
      </c>
      <c r="K763">
        <v>6334</v>
      </c>
      <c r="L763">
        <v>703818788</v>
      </c>
      <c r="M763" t="s">
        <v>81</v>
      </c>
      <c r="N763" t="s">
        <v>29</v>
      </c>
      <c r="O763" t="s">
        <v>1600</v>
      </c>
      <c r="P763" t="s">
        <v>1601</v>
      </c>
      <c r="Q763">
        <v>214</v>
      </c>
      <c r="R763" t="s">
        <v>23</v>
      </c>
      <c r="S763">
        <v>0.97</v>
      </c>
      <c r="T763" t="s">
        <v>17</v>
      </c>
      <c r="U763" t="s">
        <v>1047</v>
      </c>
      <c r="V763" t="s">
        <v>1048</v>
      </c>
      <c r="W763">
        <v>28800</v>
      </c>
      <c r="X763">
        <f>Final[[#This Row],[Variable Kosten]]*Final[[#This Row],[Menge ]]</f>
        <v>28800</v>
      </c>
    </row>
    <row r="764" spans="1:24" x14ac:dyDescent="0.25">
      <c r="A764" t="s">
        <v>1319</v>
      </c>
      <c r="B764" s="56">
        <v>44810</v>
      </c>
      <c r="C764">
        <v>600</v>
      </c>
      <c r="D764" t="s">
        <v>1595</v>
      </c>
      <c r="E764">
        <v>1</v>
      </c>
      <c r="F764">
        <v>27000</v>
      </c>
      <c r="G764" t="s">
        <v>23</v>
      </c>
      <c r="H764">
        <v>27000</v>
      </c>
      <c r="I764">
        <v>26190</v>
      </c>
      <c r="J764">
        <v>26404</v>
      </c>
      <c r="K764">
        <v>4804</v>
      </c>
      <c r="L764">
        <v>703818788</v>
      </c>
      <c r="M764" t="s">
        <v>81</v>
      </c>
      <c r="N764" t="s">
        <v>29</v>
      </c>
      <c r="O764" t="s">
        <v>1600</v>
      </c>
      <c r="P764" t="s">
        <v>1601</v>
      </c>
      <c r="Q764">
        <v>214</v>
      </c>
      <c r="R764" t="s">
        <v>23</v>
      </c>
      <c r="S764">
        <v>0.97</v>
      </c>
      <c r="T764" t="s">
        <v>17</v>
      </c>
      <c r="U764" t="s">
        <v>1581</v>
      </c>
      <c r="V764" t="s">
        <v>1057</v>
      </c>
      <c r="W764">
        <v>21600</v>
      </c>
      <c r="X764">
        <f>Final[[#This Row],[Variable Kosten]]*Final[[#This Row],[Menge ]]</f>
        <v>21600</v>
      </c>
    </row>
    <row r="765" spans="1:24" x14ac:dyDescent="0.25">
      <c r="A765" t="s">
        <v>3653</v>
      </c>
      <c r="B765" s="56">
        <v>44909</v>
      </c>
      <c r="C765">
        <v>601</v>
      </c>
      <c r="D765" t="s">
        <v>3153</v>
      </c>
      <c r="E765">
        <v>1</v>
      </c>
      <c r="F765">
        <v>29000</v>
      </c>
      <c r="G765" t="s">
        <v>23</v>
      </c>
      <c r="H765">
        <v>29000</v>
      </c>
      <c r="I765">
        <v>28692.6</v>
      </c>
      <c r="J765">
        <v>28895.599999999999</v>
      </c>
      <c r="K765">
        <v>5695.5999999999985</v>
      </c>
      <c r="L765">
        <v>394378470</v>
      </c>
      <c r="M765" t="s">
        <v>543</v>
      </c>
      <c r="N765" t="s">
        <v>1566</v>
      </c>
      <c r="O765" t="s">
        <v>1596</v>
      </c>
      <c r="P765" t="s">
        <v>1597</v>
      </c>
      <c r="Q765">
        <v>203</v>
      </c>
      <c r="R765" t="s">
        <v>23</v>
      </c>
      <c r="S765">
        <v>0.98939999999999995</v>
      </c>
      <c r="T765" t="s">
        <v>17</v>
      </c>
      <c r="U765" t="s">
        <v>1049</v>
      </c>
      <c r="V765" t="s">
        <v>1048</v>
      </c>
      <c r="W765">
        <v>23200</v>
      </c>
      <c r="X765">
        <f>Final[[#This Row],[Variable Kosten]]*Final[[#This Row],[Menge ]]</f>
        <v>23200</v>
      </c>
    </row>
    <row r="766" spans="1:24" x14ac:dyDescent="0.25">
      <c r="A766" t="s">
        <v>1320</v>
      </c>
      <c r="B766" s="56">
        <v>44810</v>
      </c>
      <c r="C766">
        <v>601</v>
      </c>
      <c r="D766" t="s">
        <v>1582</v>
      </c>
      <c r="E766">
        <v>1</v>
      </c>
      <c r="F766">
        <v>49000</v>
      </c>
      <c r="G766" t="s">
        <v>23</v>
      </c>
      <c r="H766">
        <v>49000</v>
      </c>
      <c r="I766">
        <v>48480.6</v>
      </c>
      <c r="J766">
        <v>48683.6</v>
      </c>
      <c r="K766">
        <v>9483.5999999999985</v>
      </c>
      <c r="L766">
        <v>394378470</v>
      </c>
      <c r="M766" t="s">
        <v>543</v>
      </c>
      <c r="N766" t="s">
        <v>1566</v>
      </c>
      <c r="O766" t="s">
        <v>1596</v>
      </c>
      <c r="P766" t="s">
        <v>1597</v>
      </c>
      <c r="Q766">
        <v>203</v>
      </c>
      <c r="R766" t="s">
        <v>23</v>
      </c>
      <c r="S766">
        <v>0.98939999999999995</v>
      </c>
      <c r="T766" t="s">
        <v>17</v>
      </c>
      <c r="U766" t="s">
        <v>1568</v>
      </c>
      <c r="V766" t="s">
        <v>1040</v>
      </c>
      <c r="W766">
        <v>39200</v>
      </c>
      <c r="X766">
        <f>Final[[#This Row],[Variable Kosten]]*Final[[#This Row],[Menge ]]</f>
        <v>39200</v>
      </c>
    </row>
    <row r="767" spans="1:24" x14ac:dyDescent="0.25">
      <c r="A767" t="s">
        <v>3654</v>
      </c>
      <c r="B767" s="56">
        <v>44729</v>
      </c>
      <c r="C767">
        <v>602</v>
      </c>
      <c r="D767" t="s">
        <v>3155</v>
      </c>
      <c r="E767">
        <v>1</v>
      </c>
      <c r="F767">
        <v>80000</v>
      </c>
      <c r="G767" t="s">
        <v>23</v>
      </c>
      <c r="H767">
        <v>80000</v>
      </c>
      <c r="I767">
        <v>80000</v>
      </c>
      <c r="J767">
        <v>80213</v>
      </c>
      <c r="K767">
        <v>16213</v>
      </c>
      <c r="L767">
        <v>603567712</v>
      </c>
      <c r="M767" t="s">
        <v>661</v>
      </c>
      <c r="N767" t="s">
        <v>29</v>
      </c>
      <c r="O767" t="s">
        <v>1600</v>
      </c>
      <c r="P767" t="s">
        <v>1601</v>
      </c>
      <c r="Q767">
        <v>213</v>
      </c>
      <c r="R767" t="s">
        <v>23</v>
      </c>
      <c r="S767">
        <v>1</v>
      </c>
      <c r="T767" t="s">
        <v>637</v>
      </c>
      <c r="U767" t="s">
        <v>1050</v>
      </c>
      <c r="V767" t="s">
        <v>1051</v>
      </c>
      <c r="W767">
        <v>64000</v>
      </c>
      <c r="X767">
        <f>Final[[#This Row],[Variable Kosten]]*Final[[#This Row],[Menge ]]</f>
        <v>64000</v>
      </c>
    </row>
    <row r="768" spans="1:24" x14ac:dyDescent="0.25">
      <c r="A768" t="s">
        <v>1321</v>
      </c>
      <c r="B768" s="56">
        <v>44617</v>
      </c>
      <c r="C768">
        <v>602</v>
      </c>
      <c r="D768" t="s">
        <v>1583</v>
      </c>
      <c r="E768">
        <v>1</v>
      </c>
      <c r="F768">
        <v>46000</v>
      </c>
      <c r="G768" t="s">
        <v>23</v>
      </c>
      <c r="H768">
        <v>46000</v>
      </c>
      <c r="I768">
        <v>46000</v>
      </c>
      <c r="J768">
        <v>46213</v>
      </c>
      <c r="K768">
        <v>9413</v>
      </c>
      <c r="L768">
        <v>603567712</v>
      </c>
      <c r="M768" t="s">
        <v>661</v>
      </c>
      <c r="N768" t="s">
        <v>29</v>
      </c>
      <c r="O768" t="s">
        <v>1600</v>
      </c>
      <c r="P768" t="s">
        <v>1601</v>
      </c>
      <c r="Q768">
        <v>213</v>
      </c>
      <c r="R768" t="s">
        <v>23</v>
      </c>
      <c r="S768">
        <v>1</v>
      </c>
      <c r="T768" t="s">
        <v>637</v>
      </c>
      <c r="U768" t="s">
        <v>1569</v>
      </c>
      <c r="V768" t="s">
        <v>1040</v>
      </c>
      <c r="W768">
        <v>36800</v>
      </c>
      <c r="X768">
        <f>Final[[#This Row],[Variable Kosten]]*Final[[#This Row],[Menge ]]</f>
        <v>36800</v>
      </c>
    </row>
    <row r="769" spans="1:24" x14ac:dyDescent="0.25">
      <c r="A769" t="s">
        <v>3655</v>
      </c>
      <c r="B769" s="56">
        <v>44588</v>
      </c>
      <c r="C769">
        <v>603</v>
      </c>
      <c r="D769" t="s">
        <v>3157</v>
      </c>
      <c r="E769">
        <v>1</v>
      </c>
      <c r="F769">
        <v>504259</v>
      </c>
      <c r="G769" t="s">
        <v>37</v>
      </c>
      <c r="H769">
        <v>48102.088122788104</v>
      </c>
      <c r="I769">
        <v>47592.205988686546</v>
      </c>
      <c r="J769">
        <v>48103.205988686546</v>
      </c>
      <c r="K769">
        <v>8903.2059886865463</v>
      </c>
      <c r="L769">
        <v>206971767</v>
      </c>
      <c r="M769" t="s">
        <v>335</v>
      </c>
      <c r="N769" t="s">
        <v>35</v>
      </c>
      <c r="O769" t="s">
        <v>36</v>
      </c>
      <c r="P769" t="s">
        <v>26</v>
      </c>
      <c r="Q769">
        <v>511</v>
      </c>
      <c r="R769" t="s">
        <v>37</v>
      </c>
      <c r="S769">
        <v>0.98939999999999995</v>
      </c>
      <c r="T769" t="s">
        <v>17</v>
      </c>
      <c r="U769" t="s">
        <v>1052</v>
      </c>
      <c r="V769" t="s">
        <v>1051</v>
      </c>
      <c r="W769">
        <v>39200</v>
      </c>
      <c r="X769">
        <f>Final[[#This Row],[Variable Kosten]]*Final[[#This Row],[Menge ]]</f>
        <v>39200</v>
      </c>
    </row>
    <row r="770" spans="1:24" x14ac:dyDescent="0.25">
      <c r="A770" t="s">
        <v>3656</v>
      </c>
      <c r="B770" s="56">
        <v>44911</v>
      </c>
      <c r="C770">
        <v>604</v>
      </c>
      <c r="D770" t="s">
        <v>3159</v>
      </c>
      <c r="E770">
        <v>1</v>
      </c>
      <c r="F770">
        <v>39000</v>
      </c>
      <c r="G770" t="s">
        <v>23</v>
      </c>
      <c r="H770">
        <v>39000</v>
      </c>
      <c r="I770">
        <v>37830</v>
      </c>
      <c r="J770">
        <v>38032</v>
      </c>
      <c r="K770">
        <v>6832</v>
      </c>
      <c r="L770">
        <v>381936506</v>
      </c>
      <c r="M770" t="s">
        <v>69</v>
      </c>
      <c r="N770" t="s">
        <v>39</v>
      </c>
      <c r="O770" t="s">
        <v>1598</v>
      </c>
      <c r="P770" t="s">
        <v>1599</v>
      </c>
      <c r="Q770">
        <v>202</v>
      </c>
      <c r="R770" t="s">
        <v>23</v>
      </c>
      <c r="S770">
        <v>0.97</v>
      </c>
      <c r="T770" t="s">
        <v>17</v>
      </c>
      <c r="U770" t="s">
        <v>1053</v>
      </c>
      <c r="V770" t="s">
        <v>1054</v>
      </c>
      <c r="W770">
        <v>31200</v>
      </c>
      <c r="X770">
        <f>Final[[#This Row],[Variable Kosten]]*Final[[#This Row],[Menge ]]</f>
        <v>31200</v>
      </c>
    </row>
    <row r="771" spans="1:24" x14ac:dyDescent="0.25">
      <c r="A771" t="s">
        <v>1322</v>
      </c>
      <c r="B771" s="56">
        <v>44722</v>
      </c>
      <c r="C771">
        <v>604</v>
      </c>
      <c r="D771" t="s">
        <v>1584</v>
      </c>
      <c r="E771">
        <v>1</v>
      </c>
      <c r="F771">
        <v>61000</v>
      </c>
      <c r="G771" t="s">
        <v>23</v>
      </c>
      <c r="H771">
        <v>61000</v>
      </c>
      <c r="I771">
        <v>59170</v>
      </c>
      <c r="J771">
        <v>59372</v>
      </c>
      <c r="K771">
        <v>10572</v>
      </c>
      <c r="L771">
        <v>381936506</v>
      </c>
      <c r="M771" t="s">
        <v>69</v>
      </c>
      <c r="N771" t="s">
        <v>39</v>
      </c>
      <c r="O771" t="s">
        <v>1598</v>
      </c>
      <c r="P771" t="s">
        <v>1599</v>
      </c>
      <c r="Q771">
        <v>202</v>
      </c>
      <c r="R771" t="s">
        <v>23</v>
      </c>
      <c r="S771">
        <v>0.97</v>
      </c>
      <c r="T771" t="s">
        <v>17</v>
      </c>
      <c r="U771" t="s">
        <v>1570</v>
      </c>
      <c r="V771" t="s">
        <v>1043</v>
      </c>
      <c r="W771">
        <v>48800</v>
      </c>
      <c r="X771">
        <f>Final[[#This Row],[Variable Kosten]]*Final[[#This Row],[Menge ]]</f>
        <v>48800</v>
      </c>
    </row>
    <row r="772" spans="1:24" x14ac:dyDescent="0.25">
      <c r="A772" t="s">
        <v>3657</v>
      </c>
      <c r="B772" s="56">
        <v>44854</v>
      </c>
      <c r="C772">
        <v>605</v>
      </c>
      <c r="D772" t="s">
        <v>3161</v>
      </c>
      <c r="E772">
        <v>1</v>
      </c>
      <c r="F772">
        <v>46000</v>
      </c>
      <c r="G772" t="s">
        <v>23</v>
      </c>
      <c r="H772">
        <v>46000</v>
      </c>
      <c r="I772">
        <v>44620</v>
      </c>
      <c r="J772">
        <v>44829</v>
      </c>
      <c r="K772">
        <v>8029</v>
      </c>
      <c r="L772">
        <v>908410911</v>
      </c>
      <c r="M772" t="s">
        <v>574</v>
      </c>
      <c r="N772" t="s">
        <v>39</v>
      </c>
      <c r="O772" t="s">
        <v>1598</v>
      </c>
      <c r="P772" t="s">
        <v>1599</v>
      </c>
      <c r="Q772">
        <v>209</v>
      </c>
      <c r="R772" t="s">
        <v>23</v>
      </c>
      <c r="S772">
        <v>0.97</v>
      </c>
      <c r="T772" t="s">
        <v>17</v>
      </c>
      <c r="U772" t="s">
        <v>1055</v>
      </c>
      <c r="V772" t="s">
        <v>1054</v>
      </c>
      <c r="W772">
        <v>36800</v>
      </c>
      <c r="X772">
        <f>Final[[#This Row],[Variable Kosten]]*Final[[#This Row],[Menge ]]</f>
        <v>36800</v>
      </c>
    </row>
    <row r="773" spans="1:24" x14ac:dyDescent="0.25">
      <c r="A773" t="s">
        <v>1323</v>
      </c>
      <c r="B773" s="56">
        <v>44806</v>
      </c>
      <c r="C773">
        <v>605</v>
      </c>
      <c r="D773" t="s">
        <v>1585</v>
      </c>
      <c r="E773">
        <v>1</v>
      </c>
      <c r="F773">
        <v>79000</v>
      </c>
      <c r="G773" t="s">
        <v>23</v>
      </c>
      <c r="H773">
        <v>79000</v>
      </c>
      <c r="I773">
        <v>76630</v>
      </c>
      <c r="J773">
        <v>76839</v>
      </c>
      <c r="K773">
        <v>13639</v>
      </c>
      <c r="L773">
        <v>908410911</v>
      </c>
      <c r="M773" t="s">
        <v>574</v>
      </c>
      <c r="N773" t="s">
        <v>39</v>
      </c>
      <c r="O773" t="s">
        <v>1598</v>
      </c>
      <c r="P773" t="s">
        <v>1599</v>
      </c>
      <c r="Q773">
        <v>209</v>
      </c>
      <c r="R773" t="s">
        <v>23</v>
      </c>
      <c r="S773">
        <v>0.97</v>
      </c>
      <c r="T773" t="s">
        <v>17</v>
      </c>
      <c r="U773" t="s">
        <v>1571</v>
      </c>
      <c r="V773" t="s">
        <v>1043</v>
      </c>
      <c r="W773">
        <v>63200</v>
      </c>
      <c r="X773">
        <f>Final[[#This Row],[Variable Kosten]]*Final[[#This Row],[Menge ]]</f>
        <v>63200</v>
      </c>
    </row>
    <row r="774" spans="1:24" x14ac:dyDescent="0.25">
      <c r="A774" t="s">
        <v>3658</v>
      </c>
      <c r="B774" s="56">
        <v>44629</v>
      </c>
      <c r="C774">
        <v>606</v>
      </c>
      <c r="D774" t="s">
        <v>3163</v>
      </c>
      <c r="E774">
        <v>1</v>
      </c>
      <c r="F774">
        <v>20000</v>
      </c>
      <c r="G774" t="s">
        <v>23</v>
      </c>
      <c r="H774">
        <v>20000</v>
      </c>
      <c r="I774">
        <v>19400</v>
      </c>
      <c r="J774">
        <v>19613</v>
      </c>
      <c r="K774">
        <v>3613</v>
      </c>
      <c r="L774">
        <v>562032803</v>
      </c>
      <c r="M774" t="s">
        <v>338</v>
      </c>
      <c r="N774" t="s">
        <v>39</v>
      </c>
      <c r="O774" t="s">
        <v>1598</v>
      </c>
      <c r="P774" t="s">
        <v>1599</v>
      </c>
      <c r="Q774">
        <v>213</v>
      </c>
      <c r="R774" t="s">
        <v>23</v>
      </c>
      <c r="S774">
        <v>0.97</v>
      </c>
      <c r="T774" t="s">
        <v>17</v>
      </c>
      <c r="U774" t="s">
        <v>1056</v>
      </c>
      <c r="V774" t="s">
        <v>1057</v>
      </c>
      <c r="W774">
        <v>16000</v>
      </c>
      <c r="X774">
        <f>Final[[#This Row],[Variable Kosten]]*Final[[#This Row],[Menge ]]</f>
        <v>16000</v>
      </c>
    </row>
    <row r="775" spans="1:24" x14ac:dyDescent="0.25">
      <c r="A775" t="s">
        <v>1324</v>
      </c>
      <c r="B775" s="56">
        <v>44816</v>
      </c>
      <c r="C775">
        <v>606</v>
      </c>
      <c r="D775" t="s">
        <v>1586</v>
      </c>
      <c r="E775">
        <v>1</v>
      </c>
      <c r="F775">
        <v>32000</v>
      </c>
      <c r="G775" t="s">
        <v>23</v>
      </c>
      <c r="H775">
        <v>32000</v>
      </c>
      <c r="I775">
        <v>31040</v>
      </c>
      <c r="J775">
        <v>31253</v>
      </c>
      <c r="K775">
        <v>5653</v>
      </c>
      <c r="L775">
        <v>562032803</v>
      </c>
      <c r="M775" t="s">
        <v>338</v>
      </c>
      <c r="N775" t="s">
        <v>39</v>
      </c>
      <c r="O775" t="s">
        <v>1598</v>
      </c>
      <c r="P775" t="s">
        <v>1599</v>
      </c>
      <c r="Q775">
        <v>213</v>
      </c>
      <c r="R775" t="s">
        <v>23</v>
      </c>
      <c r="S775">
        <v>0.97</v>
      </c>
      <c r="T775" t="s">
        <v>17</v>
      </c>
      <c r="U775" t="s">
        <v>1572</v>
      </c>
      <c r="V775" t="s">
        <v>1045</v>
      </c>
      <c r="W775">
        <v>25600</v>
      </c>
      <c r="X775">
        <f>Final[[#This Row],[Variable Kosten]]*Final[[#This Row],[Menge ]]</f>
        <v>25600</v>
      </c>
    </row>
    <row r="776" spans="1:24" x14ac:dyDescent="0.25">
      <c r="A776" t="s">
        <v>3659</v>
      </c>
      <c r="B776" s="56">
        <v>44892</v>
      </c>
      <c r="C776">
        <v>607</v>
      </c>
      <c r="D776" t="s">
        <v>3163</v>
      </c>
      <c r="E776">
        <v>1</v>
      </c>
      <c r="F776">
        <v>144582</v>
      </c>
      <c r="G776" t="s">
        <v>60</v>
      </c>
      <c r="H776">
        <v>20362.228012111824</v>
      </c>
      <c r="I776">
        <v>21726.497288923314</v>
      </c>
      <c r="J776">
        <v>23743.497288923314</v>
      </c>
      <c r="K776">
        <v>7743.497288923314</v>
      </c>
      <c r="L776">
        <v>271179176</v>
      </c>
      <c r="M776" t="s">
        <v>72</v>
      </c>
      <c r="N776" t="s">
        <v>59</v>
      </c>
      <c r="O776" t="s">
        <v>1604</v>
      </c>
      <c r="P776" t="s">
        <v>1605</v>
      </c>
      <c r="Q776">
        <v>2017</v>
      </c>
      <c r="R776" t="s">
        <v>60</v>
      </c>
      <c r="S776">
        <v>1.0669999999999999</v>
      </c>
      <c r="T776" t="s">
        <v>17</v>
      </c>
      <c r="U776" t="s">
        <v>1056</v>
      </c>
      <c r="V776" t="s">
        <v>1057</v>
      </c>
      <c r="W776">
        <v>16000</v>
      </c>
      <c r="X776">
        <f>Final[[#This Row],[Variable Kosten]]*Final[[#This Row],[Menge ]]</f>
        <v>16000</v>
      </c>
    </row>
    <row r="777" spans="1:24" x14ac:dyDescent="0.25">
      <c r="A777" t="s">
        <v>3660</v>
      </c>
      <c r="B777" s="56">
        <v>44871</v>
      </c>
      <c r="C777">
        <v>608</v>
      </c>
      <c r="D777" t="s">
        <v>3165</v>
      </c>
      <c r="E777">
        <v>1</v>
      </c>
      <c r="F777">
        <v>180727.5</v>
      </c>
      <c r="G777" t="s">
        <v>60</v>
      </c>
      <c r="H777">
        <v>25311.974789915967</v>
      </c>
      <c r="I777">
        <v>27007.877100840335</v>
      </c>
      <c r="J777">
        <v>29068.877100840335</v>
      </c>
      <c r="K777">
        <v>9068.8771008403346</v>
      </c>
      <c r="L777">
        <v>256883377</v>
      </c>
      <c r="M777" t="s">
        <v>85</v>
      </c>
      <c r="N777" t="s">
        <v>59</v>
      </c>
      <c r="O777" t="s">
        <v>1604</v>
      </c>
      <c r="P777" t="s">
        <v>1605</v>
      </c>
      <c r="Q777">
        <v>2061</v>
      </c>
      <c r="R777" t="s">
        <v>60</v>
      </c>
      <c r="S777">
        <v>1.0669999999999999</v>
      </c>
      <c r="T777" t="s">
        <v>17</v>
      </c>
      <c r="U777" t="s">
        <v>1058</v>
      </c>
      <c r="V777" t="s">
        <v>1057</v>
      </c>
      <c r="W777">
        <v>20000</v>
      </c>
      <c r="X777">
        <f>Final[[#This Row],[Variable Kosten]]*Final[[#This Row],[Menge ]]</f>
        <v>20000</v>
      </c>
    </row>
    <row r="778" spans="1:24" x14ac:dyDescent="0.25">
      <c r="A778" t="s">
        <v>3661</v>
      </c>
      <c r="B778" s="56">
        <v>44834</v>
      </c>
      <c r="C778">
        <v>609</v>
      </c>
      <c r="D778" t="s">
        <v>3167</v>
      </c>
      <c r="E778">
        <v>1</v>
      </c>
      <c r="F778">
        <v>535132</v>
      </c>
      <c r="G778" t="s">
        <v>37</v>
      </c>
      <c r="H778">
        <v>51370.041853857088</v>
      </c>
      <c r="I778">
        <v>50825.519410206201</v>
      </c>
      <c r="J778">
        <v>51339.519410206201</v>
      </c>
      <c r="K778">
        <v>9739.5194102062014</v>
      </c>
      <c r="L778">
        <v>988328405</v>
      </c>
      <c r="M778" t="s">
        <v>371</v>
      </c>
      <c r="N778" t="s">
        <v>35</v>
      </c>
      <c r="O778" t="s">
        <v>36</v>
      </c>
      <c r="P778" t="s">
        <v>26</v>
      </c>
      <c r="Q778">
        <v>514</v>
      </c>
      <c r="R778" t="s">
        <v>37</v>
      </c>
      <c r="S778">
        <v>0.98939999999999995</v>
      </c>
      <c r="T778" t="s">
        <v>17</v>
      </c>
      <c r="U778" t="s">
        <v>1039</v>
      </c>
      <c r="V778" t="s">
        <v>1040</v>
      </c>
      <c r="W778">
        <v>41600</v>
      </c>
      <c r="X778">
        <f>Final[[#This Row],[Variable Kosten]]*Final[[#This Row],[Menge ]]</f>
        <v>41600</v>
      </c>
    </row>
    <row r="779" spans="1:24" x14ac:dyDescent="0.25">
      <c r="A779" t="s">
        <v>3662</v>
      </c>
      <c r="B779" s="56">
        <v>44564</v>
      </c>
      <c r="C779">
        <v>610</v>
      </c>
      <c r="D779" t="s">
        <v>3141</v>
      </c>
      <c r="E779">
        <v>1</v>
      </c>
      <c r="F779">
        <v>183472</v>
      </c>
      <c r="G779" t="s">
        <v>46</v>
      </c>
      <c r="H779">
        <v>38853.076955656259</v>
      </c>
      <c r="I779">
        <v>37687.484646986573</v>
      </c>
      <c r="J779">
        <v>37787.484646986573</v>
      </c>
      <c r="K779">
        <v>5787.4846469865734</v>
      </c>
      <c r="L779">
        <v>699487274</v>
      </c>
      <c r="M779" t="s">
        <v>315</v>
      </c>
      <c r="N779" t="s">
        <v>43</v>
      </c>
      <c r="O779" t="s">
        <v>44</v>
      </c>
      <c r="P779" t="s">
        <v>45</v>
      </c>
      <c r="Q779">
        <v>100</v>
      </c>
      <c r="R779" t="s">
        <v>46</v>
      </c>
      <c r="S779">
        <v>0.97</v>
      </c>
      <c r="T779" t="s">
        <v>17</v>
      </c>
      <c r="U779" t="s">
        <v>1041</v>
      </c>
      <c r="V779" t="s">
        <v>1040</v>
      </c>
      <c r="W779">
        <v>32000</v>
      </c>
      <c r="X779">
        <f>Final[[#This Row],[Variable Kosten]]*Final[[#This Row],[Menge ]]</f>
        <v>32000</v>
      </c>
    </row>
    <row r="780" spans="1:24" x14ac:dyDescent="0.25">
      <c r="A780" t="s">
        <v>3663</v>
      </c>
      <c r="B780" s="56">
        <v>44606</v>
      </c>
      <c r="C780">
        <v>611</v>
      </c>
      <c r="D780" t="s">
        <v>3143</v>
      </c>
      <c r="E780">
        <v>1</v>
      </c>
      <c r="F780">
        <v>65000</v>
      </c>
      <c r="G780" t="s">
        <v>23</v>
      </c>
      <c r="H780">
        <v>65000</v>
      </c>
      <c r="I780">
        <v>63050</v>
      </c>
      <c r="J780">
        <v>63264</v>
      </c>
      <c r="K780">
        <v>11264</v>
      </c>
      <c r="L780">
        <v>837997718</v>
      </c>
      <c r="M780" t="s">
        <v>411</v>
      </c>
      <c r="N780" t="s">
        <v>29</v>
      </c>
      <c r="O780" t="s">
        <v>1600</v>
      </c>
      <c r="P780" t="s">
        <v>1601</v>
      </c>
      <c r="Q780">
        <v>214</v>
      </c>
      <c r="R780" t="s">
        <v>23</v>
      </c>
      <c r="S780">
        <v>0.97</v>
      </c>
      <c r="T780" t="s">
        <v>17</v>
      </c>
      <c r="U780" t="s">
        <v>1042</v>
      </c>
      <c r="V780" t="s">
        <v>1043</v>
      </c>
      <c r="W780">
        <v>52000</v>
      </c>
      <c r="X780">
        <f>Final[[#This Row],[Variable Kosten]]*Final[[#This Row],[Menge ]]</f>
        <v>52000</v>
      </c>
    </row>
    <row r="781" spans="1:24" x14ac:dyDescent="0.25">
      <c r="A781" t="s">
        <v>3664</v>
      </c>
      <c r="B781" s="56">
        <v>44600</v>
      </c>
      <c r="C781">
        <v>612</v>
      </c>
      <c r="D781" t="s">
        <v>3145</v>
      </c>
      <c r="E781">
        <v>1</v>
      </c>
      <c r="F781">
        <v>491578.8</v>
      </c>
      <c r="G781" t="s">
        <v>60</v>
      </c>
      <c r="H781">
        <v>72007.206890490415</v>
      </c>
      <c r="I781">
        <v>76831.689752153266</v>
      </c>
      <c r="J781">
        <v>78983.689752153266</v>
      </c>
      <c r="K781">
        <v>24583.689752153266</v>
      </c>
      <c r="L781">
        <v>448304517</v>
      </c>
      <c r="M781" t="s">
        <v>179</v>
      </c>
      <c r="N781" t="s">
        <v>59</v>
      </c>
      <c r="O781" t="s">
        <v>1604</v>
      </c>
      <c r="P781" t="s">
        <v>1605</v>
      </c>
      <c r="Q781">
        <v>2152</v>
      </c>
      <c r="R781" t="s">
        <v>60</v>
      </c>
      <c r="S781">
        <v>1.0669999999999999</v>
      </c>
      <c r="T781" t="s">
        <v>17</v>
      </c>
      <c r="U781" t="s">
        <v>1044</v>
      </c>
      <c r="V781" t="s">
        <v>1043</v>
      </c>
      <c r="W781">
        <v>54400</v>
      </c>
      <c r="X781">
        <f>Final[[#This Row],[Variable Kosten]]*Final[[#This Row],[Menge ]]</f>
        <v>54400</v>
      </c>
    </row>
    <row r="782" spans="1:24" x14ac:dyDescent="0.25">
      <c r="A782" t="s">
        <v>3665</v>
      </c>
      <c r="B782" s="56">
        <v>44669</v>
      </c>
      <c r="C782">
        <v>613</v>
      </c>
      <c r="D782" t="s">
        <v>3147</v>
      </c>
      <c r="E782">
        <v>1</v>
      </c>
      <c r="F782">
        <v>30000</v>
      </c>
      <c r="G782" t="s">
        <v>23</v>
      </c>
      <c r="H782">
        <v>30000</v>
      </c>
      <c r="I782">
        <v>29100</v>
      </c>
      <c r="J782">
        <v>29312</v>
      </c>
      <c r="K782">
        <v>5312</v>
      </c>
      <c r="L782">
        <v>991542759</v>
      </c>
      <c r="M782" t="s">
        <v>150</v>
      </c>
      <c r="N782" t="s">
        <v>29</v>
      </c>
      <c r="O782" t="s">
        <v>1600</v>
      </c>
      <c r="P782" t="s">
        <v>1601</v>
      </c>
      <c r="Q782">
        <v>212</v>
      </c>
      <c r="R782" t="s">
        <v>23</v>
      </c>
      <c r="S782">
        <v>0.97</v>
      </c>
      <c r="T782" t="s">
        <v>17</v>
      </c>
      <c r="U782" t="s">
        <v>724</v>
      </c>
      <c r="V782" t="s">
        <v>1045</v>
      </c>
      <c r="W782">
        <v>24000</v>
      </c>
      <c r="X782">
        <f>Final[[#This Row],[Variable Kosten]]*Final[[#This Row],[Menge ]]</f>
        <v>24000</v>
      </c>
    </row>
    <row r="783" spans="1:24" x14ac:dyDescent="0.25">
      <c r="A783" t="s">
        <v>1326</v>
      </c>
      <c r="B783" s="56">
        <v>44563</v>
      </c>
      <c r="C783">
        <v>613</v>
      </c>
      <c r="D783" t="s">
        <v>1588</v>
      </c>
      <c r="E783">
        <v>1</v>
      </c>
      <c r="F783">
        <v>33000</v>
      </c>
      <c r="G783" t="s">
        <v>23</v>
      </c>
      <c r="H783">
        <v>33000</v>
      </c>
      <c r="I783">
        <v>32010</v>
      </c>
      <c r="J783">
        <v>32222</v>
      </c>
      <c r="K783">
        <v>5822</v>
      </c>
      <c r="L783">
        <v>991542759</v>
      </c>
      <c r="M783" t="s">
        <v>150</v>
      </c>
      <c r="N783" t="s">
        <v>29</v>
      </c>
      <c r="O783" t="s">
        <v>1600</v>
      </c>
      <c r="P783" t="s">
        <v>1601</v>
      </c>
      <c r="Q783">
        <v>212</v>
      </c>
      <c r="R783" t="s">
        <v>23</v>
      </c>
      <c r="S783">
        <v>0.97</v>
      </c>
      <c r="T783" t="s">
        <v>17</v>
      </c>
      <c r="U783" t="s">
        <v>1574</v>
      </c>
      <c r="V783" t="s">
        <v>1048</v>
      </c>
      <c r="W783">
        <v>26400</v>
      </c>
      <c r="X783">
        <f>Final[[#This Row],[Variable Kosten]]*Final[[#This Row],[Menge ]]</f>
        <v>26400</v>
      </c>
    </row>
    <row r="784" spans="1:24" x14ac:dyDescent="0.25">
      <c r="A784" t="s">
        <v>3666</v>
      </c>
      <c r="B784" s="56">
        <v>44747</v>
      </c>
      <c r="C784">
        <v>614</v>
      </c>
      <c r="D784" t="s">
        <v>3149</v>
      </c>
      <c r="E784">
        <v>1</v>
      </c>
      <c r="F784">
        <v>202414.8</v>
      </c>
      <c r="G784" t="s">
        <v>60</v>
      </c>
      <c r="H784">
        <v>27500.142653352352</v>
      </c>
      <c r="I784">
        <v>29342.652211126959</v>
      </c>
      <c r="J784">
        <v>31412.652211126959</v>
      </c>
      <c r="K784">
        <v>9012.6522111269587</v>
      </c>
      <c r="L784">
        <v>925087569</v>
      </c>
      <c r="M784" t="s">
        <v>485</v>
      </c>
      <c r="N784" t="s">
        <v>59</v>
      </c>
      <c r="O784" t="s">
        <v>1604</v>
      </c>
      <c r="P784" t="s">
        <v>1605</v>
      </c>
      <c r="Q784">
        <v>2070</v>
      </c>
      <c r="R784" t="s">
        <v>60</v>
      </c>
      <c r="S784">
        <v>1.0669999999999999</v>
      </c>
      <c r="T784" t="s">
        <v>17</v>
      </c>
      <c r="U784" t="s">
        <v>1046</v>
      </c>
      <c r="V784" t="s">
        <v>1045</v>
      </c>
      <c r="W784">
        <v>22400</v>
      </c>
      <c r="X784">
        <f>Final[[#This Row],[Variable Kosten]]*Final[[#This Row],[Menge ]]</f>
        <v>22400</v>
      </c>
    </row>
    <row r="785" spans="1:24" x14ac:dyDescent="0.25">
      <c r="A785" t="s">
        <v>3667</v>
      </c>
      <c r="B785" s="56">
        <v>44609</v>
      </c>
      <c r="C785">
        <v>615</v>
      </c>
      <c r="D785" t="s">
        <v>3151</v>
      </c>
      <c r="E785">
        <v>1</v>
      </c>
      <c r="F785">
        <v>36000</v>
      </c>
      <c r="G785" t="s">
        <v>23</v>
      </c>
      <c r="H785">
        <v>36000</v>
      </c>
      <c r="I785">
        <v>34920</v>
      </c>
      <c r="J785">
        <v>35128</v>
      </c>
      <c r="K785">
        <v>6328</v>
      </c>
      <c r="L785">
        <v>410868269</v>
      </c>
      <c r="M785" t="s">
        <v>65</v>
      </c>
      <c r="N785" t="s">
        <v>29</v>
      </c>
      <c r="O785" t="s">
        <v>1600</v>
      </c>
      <c r="P785" t="s">
        <v>1601</v>
      </c>
      <c r="Q785">
        <v>208</v>
      </c>
      <c r="R785" t="s">
        <v>23</v>
      </c>
      <c r="S785">
        <v>0.97</v>
      </c>
      <c r="T785" t="s">
        <v>17</v>
      </c>
      <c r="U785" t="s">
        <v>1047</v>
      </c>
      <c r="V785" t="s">
        <v>1048</v>
      </c>
      <c r="W785">
        <v>28800</v>
      </c>
      <c r="X785">
        <f>Final[[#This Row],[Variable Kosten]]*Final[[#This Row],[Menge ]]</f>
        <v>28800</v>
      </c>
    </row>
    <row r="786" spans="1:24" x14ac:dyDescent="0.25">
      <c r="A786" t="s">
        <v>1327</v>
      </c>
      <c r="B786" s="56">
        <v>44640</v>
      </c>
      <c r="C786">
        <v>615</v>
      </c>
      <c r="D786" t="s">
        <v>1589</v>
      </c>
      <c r="E786">
        <v>1</v>
      </c>
      <c r="F786">
        <v>27000</v>
      </c>
      <c r="G786" t="s">
        <v>23</v>
      </c>
      <c r="H786">
        <v>27000</v>
      </c>
      <c r="I786">
        <v>26190</v>
      </c>
      <c r="J786">
        <v>26398</v>
      </c>
      <c r="K786">
        <v>4798</v>
      </c>
      <c r="L786">
        <v>410868269</v>
      </c>
      <c r="M786" t="s">
        <v>65</v>
      </c>
      <c r="N786" t="s">
        <v>29</v>
      </c>
      <c r="O786" t="s">
        <v>1600</v>
      </c>
      <c r="P786" t="s">
        <v>1601</v>
      </c>
      <c r="Q786">
        <v>208</v>
      </c>
      <c r="R786" t="s">
        <v>23</v>
      </c>
      <c r="S786">
        <v>0.97</v>
      </c>
      <c r="T786" t="s">
        <v>17</v>
      </c>
      <c r="U786" t="s">
        <v>1575</v>
      </c>
      <c r="V786" t="s">
        <v>1048</v>
      </c>
      <c r="W786">
        <v>21600</v>
      </c>
      <c r="X786">
        <f>Final[[#This Row],[Variable Kosten]]*Final[[#This Row],[Menge ]]</f>
        <v>21600</v>
      </c>
    </row>
    <row r="787" spans="1:24" x14ac:dyDescent="0.25">
      <c r="A787" t="s">
        <v>3668</v>
      </c>
      <c r="B787" s="56">
        <v>44734</v>
      </c>
      <c r="C787">
        <v>616</v>
      </c>
      <c r="D787" t="s">
        <v>3153</v>
      </c>
      <c r="E787">
        <v>1</v>
      </c>
      <c r="F787">
        <v>29000</v>
      </c>
      <c r="G787" t="s">
        <v>23</v>
      </c>
      <c r="H787">
        <v>29000</v>
      </c>
      <c r="I787">
        <v>28130</v>
      </c>
      <c r="J787">
        <v>28348</v>
      </c>
      <c r="K787">
        <v>5148</v>
      </c>
      <c r="L787">
        <v>602650745</v>
      </c>
      <c r="M787" t="s">
        <v>132</v>
      </c>
      <c r="N787" t="s">
        <v>29</v>
      </c>
      <c r="O787" t="s">
        <v>1600</v>
      </c>
      <c r="P787" t="s">
        <v>1601</v>
      </c>
      <c r="Q787">
        <v>218</v>
      </c>
      <c r="R787" t="s">
        <v>23</v>
      </c>
      <c r="S787">
        <v>0.97</v>
      </c>
      <c r="T787" t="s">
        <v>17</v>
      </c>
      <c r="U787" t="s">
        <v>1049</v>
      </c>
      <c r="V787" t="s">
        <v>1048</v>
      </c>
      <c r="W787">
        <v>23200</v>
      </c>
      <c r="X787">
        <f>Final[[#This Row],[Variable Kosten]]*Final[[#This Row],[Menge ]]</f>
        <v>23200</v>
      </c>
    </row>
    <row r="788" spans="1:24" x14ac:dyDescent="0.25">
      <c r="A788" t="s">
        <v>1328</v>
      </c>
      <c r="B788" s="56">
        <v>44874</v>
      </c>
      <c r="C788">
        <v>616</v>
      </c>
      <c r="D788" t="s">
        <v>1590</v>
      </c>
      <c r="E788">
        <v>1</v>
      </c>
      <c r="F788">
        <v>81000</v>
      </c>
      <c r="G788" t="s">
        <v>23</v>
      </c>
      <c r="H788">
        <v>81000</v>
      </c>
      <c r="I788">
        <v>78570</v>
      </c>
      <c r="J788">
        <v>78788</v>
      </c>
      <c r="K788">
        <v>13988</v>
      </c>
      <c r="L788">
        <v>602650745</v>
      </c>
      <c r="M788" t="s">
        <v>132</v>
      </c>
      <c r="N788" t="s">
        <v>29</v>
      </c>
      <c r="O788" t="s">
        <v>1600</v>
      </c>
      <c r="P788" t="s">
        <v>1601</v>
      </c>
      <c r="Q788">
        <v>218</v>
      </c>
      <c r="R788" t="s">
        <v>23</v>
      </c>
      <c r="S788">
        <v>0.97</v>
      </c>
      <c r="T788" t="s">
        <v>17</v>
      </c>
      <c r="U788" t="s">
        <v>1576</v>
      </c>
      <c r="V788" t="s">
        <v>1051</v>
      </c>
      <c r="W788">
        <v>64800</v>
      </c>
      <c r="X788">
        <f>Final[[#This Row],[Variable Kosten]]*Final[[#This Row],[Menge ]]</f>
        <v>64800</v>
      </c>
    </row>
    <row r="789" spans="1:24" x14ac:dyDescent="0.25">
      <c r="A789" t="s">
        <v>3669</v>
      </c>
      <c r="B789" s="56">
        <v>44763</v>
      </c>
      <c r="C789">
        <v>617</v>
      </c>
      <c r="D789" t="s">
        <v>3155</v>
      </c>
      <c r="E789">
        <v>1</v>
      </c>
      <c r="F789">
        <v>823280</v>
      </c>
      <c r="G789" t="s">
        <v>37</v>
      </c>
      <c r="H789">
        <v>78964.885525470221</v>
      </c>
      <c r="I789">
        <v>78127.857738900231</v>
      </c>
      <c r="J789">
        <v>78645.857738900231</v>
      </c>
      <c r="K789">
        <v>14645.857738900231</v>
      </c>
      <c r="L789">
        <v>882642498</v>
      </c>
      <c r="M789" t="s">
        <v>454</v>
      </c>
      <c r="N789" t="s">
        <v>35</v>
      </c>
      <c r="O789" t="s">
        <v>36</v>
      </c>
      <c r="P789" t="s">
        <v>26</v>
      </c>
      <c r="Q789">
        <v>518</v>
      </c>
      <c r="R789" t="s">
        <v>37</v>
      </c>
      <c r="S789">
        <v>0.98939999999999995</v>
      </c>
      <c r="T789" t="s">
        <v>17</v>
      </c>
      <c r="U789" t="s">
        <v>1050</v>
      </c>
      <c r="V789" t="s">
        <v>1051</v>
      </c>
      <c r="W789">
        <v>64000</v>
      </c>
      <c r="X789">
        <f>Final[[#This Row],[Variable Kosten]]*Final[[#This Row],[Menge ]]</f>
        <v>64000</v>
      </c>
    </row>
    <row r="790" spans="1:24" x14ac:dyDescent="0.25">
      <c r="A790" t="s">
        <v>3670</v>
      </c>
      <c r="B790" s="56">
        <v>44712</v>
      </c>
      <c r="C790">
        <v>618</v>
      </c>
      <c r="D790" t="s">
        <v>3157</v>
      </c>
      <c r="E790">
        <v>1</v>
      </c>
      <c r="F790">
        <v>49000</v>
      </c>
      <c r="G790" t="s">
        <v>23</v>
      </c>
      <c r="H790">
        <v>49000</v>
      </c>
      <c r="I790">
        <v>47530</v>
      </c>
      <c r="J790">
        <v>47749</v>
      </c>
      <c r="K790">
        <v>8549</v>
      </c>
      <c r="L790">
        <v>721816569</v>
      </c>
      <c r="M790" t="s">
        <v>77</v>
      </c>
      <c r="N790" t="s">
        <v>29</v>
      </c>
      <c r="O790" t="s">
        <v>1600</v>
      </c>
      <c r="P790" t="s">
        <v>1601</v>
      </c>
      <c r="Q790">
        <v>219</v>
      </c>
      <c r="R790" t="s">
        <v>23</v>
      </c>
      <c r="S790">
        <v>0.97</v>
      </c>
      <c r="T790" t="s">
        <v>17</v>
      </c>
      <c r="U790" t="s">
        <v>1052</v>
      </c>
      <c r="V790" t="s">
        <v>1051</v>
      </c>
      <c r="W790">
        <v>39200</v>
      </c>
      <c r="X790">
        <f>Final[[#This Row],[Variable Kosten]]*Final[[#This Row],[Menge ]]</f>
        <v>39200</v>
      </c>
    </row>
    <row r="791" spans="1:24" x14ac:dyDescent="0.25">
      <c r="A791" t="s">
        <v>1329</v>
      </c>
      <c r="B791" s="56">
        <v>44743</v>
      </c>
      <c r="C791">
        <v>618</v>
      </c>
      <c r="D791" t="s">
        <v>1591</v>
      </c>
      <c r="E791">
        <v>1</v>
      </c>
      <c r="F791">
        <v>50000</v>
      </c>
      <c r="G791" t="s">
        <v>23</v>
      </c>
      <c r="H791">
        <v>50000</v>
      </c>
      <c r="I791">
        <v>48500</v>
      </c>
      <c r="J791">
        <v>48719</v>
      </c>
      <c r="K791">
        <v>8719</v>
      </c>
      <c r="L791">
        <v>721816569</v>
      </c>
      <c r="M791" t="s">
        <v>77</v>
      </c>
      <c r="N791" t="s">
        <v>29</v>
      </c>
      <c r="O791" t="s">
        <v>1600</v>
      </c>
      <c r="P791" t="s">
        <v>1601</v>
      </c>
      <c r="Q791">
        <v>219</v>
      </c>
      <c r="R791" t="s">
        <v>23</v>
      </c>
      <c r="S791">
        <v>0.97</v>
      </c>
      <c r="T791" t="s">
        <v>17</v>
      </c>
      <c r="U791" t="s">
        <v>1577</v>
      </c>
      <c r="V791" t="s">
        <v>1051</v>
      </c>
      <c r="W791">
        <v>40000</v>
      </c>
      <c r="X791">
        <f>Final[[#This Row],[Variable Kosten]]*Final[[#This Row],[Menge ]]</f>
        <v>40000</v>
      </c>
    </row>
    <row r="792" spans="1:24" x14ac:dyDescent="0.25">
      <c r="A792" t="s">
        <v>3671</v>
      </c>
      <c r="B792" s="56">
        <v>44579</v>
      </c>
      <c r="C792">
        <v>619</v>
      </c>
      <c r="D792" t="s">
        <v>3159</v>
      </c>
      <c r="E792">
        <v>1</v>
      </c>
      <c r="F792">
        <v>39000</v>
      </c>
      <c r="G792" t="s">
        <v>23</v>
      </c>
      <c r="H792">
        <v>39000</v>
      </c>
      <c r="I792">
        <v>38586.6</v>
      </c>
      <c r="J792">
        <v>38800.6</v>
      </c>
      <c r="K792">
        <v>7600.5999999999985</v>
      </c>
      <c r="L792">
        <v>982226733</v>
      </c>
      <c r="M792" t="s">
        <v>570</v>
      </c>
      <c r="N792" t="s">
        <v>1566</v>
      </c>
      <c r="O792" t="s">
        <v>1596</v>
      </c>
      <c r="P792" t="s">
        <v>1597</v>
      </c>
      <c r="Q792">
        <v>214</v>
      </c>
      <c r="R792" t="s">
        <v>23</v>
      </c>
      <c r="S792">
        <v>0.98939999999999995</v>
      </c>
      <c r="T792" t="s">
        <v>17</v>
      </c>
      <c r="U792" t="s">
        <v>1053</v>
      </c>
      <c r="V792" t="s">
        <v>1054</v>
      </c>
      <c r="W792">
        <v>31200</v>
      </c>
      <c r="X792">
        <f>Final[[#This Row],[Variable Kosten]]*Final[[#This Row],[Menge ]]</f>
        <v>31200</v>
      </c>
    </row>
    <row r="793" spans="1:24" x14ac:dyDescent="0.25">
      <c r="A793" t="s">
        <v>1330</v>
      </c>
      <c r="B793" s="56">
        <v>44788</v>
      </c>
      <c r="C793">
        <v>619</v>
      </c>
      <c r="D793" t="s">
        <v>1592</v>
      </c>
      <c r="E793">
        <v>1</v>
      </c>
      <c r="F793">
        <v>37000</v>
      </c>
      <c r="G793" t="s">
        <v>23</v>
      </c>
      <c r="H793">
        <v>37000</v>
      </c>
      <c r="I793">
        <v>36607.799999999996</v>
      </c>
      <c r="J793">
        <v>36821.799999999996</v>
      </c>
      <c r="K793">
        <v>7221.7999999999956</v>
      </c>
      <c r="L793">
        <v>982226733</v>
      </c>
      <c r="M793" t="s">
        <v>570</v>
      </c>
      <c r="N793" t="s">
        <v>1566</v>
      </c>
      <c r="O793" t="s">
        <v>1596</v>
      </c>
      <c r="P793" t="s">
        <v>1597</v>
      </c>
      <c r="Q793">
        <v>214</v>
      </c>
      <c r="R793" t="s">
        <v>23</v>
      </c>
      <c r="S793">
        <v>0.98939999999999995</v>
      </c>
      <c r="T793" t="s">
        <v>17</v>
      </c>
      <c r="U793" t="s">
        <v>1578</v>
      </c>
      <c r="V793" t="s">
        <v>1054</v>
      </c>
      <c r="W793">
        <v>29600</v>
      </c>
      <c r="X793">
        <f>Final[[#This Row],[Variable Kosten]]*Final[[#This Row],[Menge ]]</f>
        <v>29600</v>
      </c>
    </row>
    <row r="794" spans="1:24" x14ac:dyDescent="0.25">
      <c r="A794" t="s">
        <v>3672</v>
      </c>
      <c r="B794" s="56">
        <v>44585</v>
      </c>
      <c r="C794">
        <v>620</v>
      </c>
      <c r="D794" t="s">
        <v>3161</v>
      </c>
      <c r="E794">
        <v>1</v>
      </c>
      <c r="F794">
        <v>46000</v>
      </c>
      <c r="G794" t="s">
        <v>23</v>
      </c>
      <c r="H794">
        <v>46000</v>
      </c>
      <c r="I794">
        <v>44620</v>
      </c>
      <c r="J794">
        <v>44886</v>
      </c>
      <c r="K794">
        <v>8086</v>
      </c>
      <c r="L794">
        <v>948148973</v>
      </c>
      <c r="M794" t="s">
        <v>572</v>
      </c>
      <c r="N794" t="s">
        <v>31</v>
      </c>
      <c r="O794" t="s">
        <v>32</v>
      </c>
      <c r="P794" t="s">
        <v>33</v>
      </c>
      <c r="Q794">
        <v>266</v>
      </c>
      <c r="R794" t="s">
        <v>23</v>
      </c>
      <c r="S794">
        <v>0.97</v>
      </c>
      <c r="T794" t="s">
        <v>17</v>
      </c>
      <c r="U794" t="s">
        <v>1055</v>
      </c>
      <c r="V794" t="s">
        <v>1054</v>
      </c>
      <c r="W794">
        <v>36800</v>
      </c>
      <c r="X794">
        <f>Final[[#This Row],[Variable Kosten]]*Final[[#This Row],[Menge ]]</f>
        <v>36800</v>
      </c>
    </row>
    <row r="795" spans="1:24" x14ac:dyDescent="0.25">
      <c r="A795" t="s">
        <v>1331</v>
      </c>
      <c r="B795" s="56">
        <v>44816</v>
      </c>
      <c r="C795">
        <v>620</v>
      </c>
      <c r="D795" t="s">
        <v>1593</v>
      </c>
      <c r="E795">
        <v>1</v>
      </c>
      <c r="F795">
        <v>42000</v>
      </c>
      <c r="G795" t="s">
        <v>23</v>
      </c>
      <c r="H795">
        <v>42000</v>
      </c>
      <c r="I795">
        <v>40740</v>
      </c>
      <c r="J795">
        <v>41006</v>
      </c>
      <c r="K795">
        <v>7406</v>
      </c>
      <c r="L795">
        <v>948148973</v>
      </c>
      <c r="M795" t="s">
        <v>572</v>
      </c>
      <c r="N795" t="s">
        <v>31</v>
      </c>
      <c r="O795" t="s">
        <v>32</v>
      </c>
      <c r="P795" t="s">
        <v>33</v>
      </c>
      <c r="Q795">
        <v>266</v>
      </c>
      <c r="R795" t="s">
        <v>23</v>
      </c>
      <c r="S795">
        <v>0.97</v>
      </c>
      <c r="T795" t="s">
        <v>17</v>
      </c>
      <c r="U795" t="s">
        <v>1579</v>
      </c>
      <c r="V795" t="s">
        <v>1054</v>
      </c>
      <c r="W795">
        <v>33600</v>
      </c>
      <c r="X795">
        <f>Final[[#This Row],[Variable Kosten]]*Final[[#This Row],[Menge ]]</f>
        <v>33600</v>
      </c>
    </row>
    <row r="796" spans="1:24" x14ac:dyDescent="0.25">
      <c r="A796" t="s">
        <v>3673</v>
      </c>
      <c r="B796" s="56">
        <v>44887</v>
      </c>
      <c r="C796">
        <v>621</v>
      </c>
      <c r="D796" t="s">
        <v>3163</v>
      </c>
      <c r="E796">
        <v>1</v>
      </c>
      <c r="F796">
        <v>20000</v>
      </c>
      <c r="G796" t="s">
        <v>23</v>
      </c>
      <c r="H796">
        <v>20000</v>
      </c>
      <c r="I796">
        <v>19400</v>
      </c>
      <c r="J796">
        <v>19608</v>
      </c>
      <c r="K796">
        <v>3608</v>
      </c>
      <c r="L796">
        <v>445345272</v>
      </c>
      <c r="M796" t="s">
        <v>347</v>
      </c>
      <c r="N796" t="s">
        <v>39</v>
      </c>
      <c r="O796" t="s">
        <v>1598</v>
      </c>
      <c r="P796" t="s">
        <v>1599</v>
      </c>
      <c r="Q796">
        <v>208</v>
      </c>
      <c r="R796" t="s">
        <v>23</v>
      </c>
      <c r="S796">
        <v>0.97</v>
      </c>
      <c r="T796" t="s">
        <v>17</v>
      </c>
      <c r="U796" t="s">
        <v>1056</v>
      </c>
      <c r="V796" t="s">
        <v>1057</v>
      </c>
      <c r="W796">
        <v>16000</v>
      </c>
      <c r="X796">
        <f>Final[[#This Row],[Variable Kosten]]*Final[[#This Row],[Menge ]]</f>
        <v>16000</v>
      </c>
    </row>
    <row r="797" spans="1:24" x14ac:dyDescent="0.25">
      <c r="A797" t="s">
        <v>1332</v>
      </c>
      <c r="B797" s="56">
        <v>44649</v>
      </c>
      <c r="C797">
        <v>621</v>
      </c>
      <c r="D797" t="s">
        <v>1594</v>
      </c>
      <c r="E797">
        <v>1</v>
      </c>
      <c r="F797">
        <v>21000</v>
      </c>
      <c r="G797" t="s">
        <v>23</v>
      </c>
      <c r="H797">
        <v>21000</v>
      </c>
      <c r="I797">
        <v>20370</v>
      </c>
      <c r="J797">
        <v>20578</v>
      </c>
      <c r="K797">
        <v>3778</v>
      </c>
      <c r="L797">
        <v>445345272</v>
      </c>
      <c r="M797" t="s">
        <v>347</v>
      </c>
      <c r="N797" t="s">
        <v>39</v>
      </c>
      <c r="O797" t="s">
        <v>1598</v>
      </c>
      <c r="P797" t="s">
        <v>1599</v>
      </c>
      <c r="Q797">
        <v>208</v>
      </c>
      <c r="R797" t="s">
        <v>23</v>
      </c>
      <c r="S797">
        <v>0.97</v>
      </c>
      <c r="T797" t="s">
        <v>17</v>
      </c>
      <c r="U797" t="s">
        <v>1580</v>
      </c>
      <c r="V797" t="s">
        <v>1057</v>
      </c>
      <c r="W797">
        <v>16800</v>
      </c>
      <c r="X797">
        <f>Final[[#This Row],[Variable Kosten]]*Final[[#This Row],[Menge ]]</f>
        <v>16800</v>
      </c>
    </row>
    <row r="798" spans="1:24" x14ac:dyDescent="0.25">
      <c r="A798" t="s">
        <v>3674</v>
      </c>
      <c r="B798" s="56">
        <v>44631</v>
      </c>
      <c r="C798">
        <v>622</v>
      </c>
      <c r="D798" t="s">
        <v>3163</v>
      </c>
      <c r="E798">
        <v>1</v>
      </c>
      <c r="F798">
        <v>22748</v>
      </c>
      <c r="G798" t="s">
        <v>16</v>
      </c>
      <c r="H798">
        <v>22199.668195569437</v>
      </c>
      <c r="I798">
        <v>24419.635015126383</v>
      </c>
      <c r="J798">
        <v>25703.635015126383</v>
      </c>
      <c r="K798">
        <v>9703.6350151263832</v>
      </c>
      <c r="L798">
        <v>764617229</v>
      </c>
      <c r="M798" t="s">
        <v>655</v>
      </c>
      <c r="N798" t="s">
        <v>13</v>
      </c>
      <c r="O798" t="s">
        <v>14</v>
      </c>
      <c r="P798" t="s">
        <v>15</v>
      </c>
      <c r="Q798">
        <v>1284</v>
      </c>
      <c r="R798" t="s">
        <v>16</v>
      </c>
      <c r="S798">
        <v>1.1000000000000001</v>
      </c>
      <c r="T798" t="s">
        <v>637</v>
      </c>
      <c r="U798" t="s">
        <v>1056</v>
      </c>
      <c r="V798" t="s">
        <v>1057</v>
      </c>
      <c r="W798">
        <v>16000</v>
      </c>
      <c r="X798">
        <f>Final[[#This Row],[Variable Kosten]]*Final[[#This Row],[Menge ]]</f>
        <v>16000</v>
      </c>
    </row>
    <row r="799" spans="1:24" x14ac:dyDescent="0.25">
      <c r="A799" t="s">
        <v>3675</v>
      </c>
      <c r="B799" s="56">
        <v>44752</v>
      </c>
      <c r="C799">
        <v>623</v>
      </c>
      <c r="D799" t="s">
        <v>3165</v>
      </c>
      <c r="E799">
        <v>1</v>
      </c>
      <c r="F799">
        <v>114670</v>
      </c>
      <c r="G799" t="s">
        <v>46</v>
      </c>
      <c r="H799">
        <v>24393.201301878365</v>
      </c>
      <c r="I799">
        <v>23661.405262822012</v>
      </c>
      <c r="J799">
        <v>23770.405262822012</v>
      </c>
      <c r="K799">
        <v>3770.4052628220124</v>
      </c>
      <c r="L799">
        <v>436114685</v>
      </c>
      <c r="M799" t="s">
        <v>488</v>
      </c>
      <c r="N799" t="s">
        <v>43</v>
      </c>
      <c r="O799" t="s">
        <v>44</v>
      </c>
      <c r="P799" t="s">
        <v>45</v>
      </c>
      <c r="Q799">
        <v>109</v>
      </c>
      <c r="R799" t="s">
        <v>46</v>
      </c>
      <c r="S799">
        <v>0.97</v>
      </c>
      <c r="T799" t="s">
        <v>17</v>
      </c>
      <c r="U799" t="s">
        <v>1058</v>
      </c>
      <c r="V799" t="s">
        <v>1057</v>
      </c>
      <c r="W799">
        <v>20000</v>
      </c>
      <c r="X799">
        <f>Final[[#This Row],[Variable Kosten]]*Final[[#This Row],[Menge ]]</f>
        <v>20000</v>
      </c>
    </row>
    <row r="800" spans="1:24" x14ac:dyDescent="0.25">
      <c r="A800" t="s">
        <v>3676</v>
      </c>
      <c r="B800" s="56">
        <v>44579</v>
      </c>
      <c r="C800">
        <v>624</v>
      </c>
      <c r="D800" t="s">
        <v>3167</v>
      </c>
      <c r="E800">
        <v>1</v>
      </c>
      <c r="F800">
        <v>535132</v>
      </c>
      <c r="G800" t="s">
        <v>37</v>
      </c>
      <c r="H800">
        <v>50910.163348015943</v>
      </c>
      <c r="I800">
        <v>51928.366614976265</v>
      </c>
      <c r="J800">
        <v>52470.366614976265</v>
      </c>
      <c r="K800">
        <v>10870.366614976265</v>
      </c>
      <c r="L800">
        <v>246412333</v>
      </c>
      <c r="M800" t="s">
        <v>641</v>
      </c>
      <c r="N800" t="s">
        <v>35</v>
      </c>
      <c r="O800" t="s">
        <v>36</v>
      </c>
      <c r="P800" t="s">
        <v>26</v>
      </c>
      <c r="Q800">
        <v>542</v>
      </c>
      <c r="R800" t="s">
        <v>37</v>
      </c>
      <c r="S800">
        <v>1.02</v>
      </c>
      <c r="T800" t="s">
        <v>637</v>
      </c>
      <c r="U800" t="s">
        <v>1039</v>
      </c>
      <c r="V800" t="s">
        <v>1040</v>
      </c>
      <c r="W800">
        <v>41600</v>
      </c>
      <c r="X800">
        <f>Final[[#This Row],[Variable Kosten]]*Final[[#This Row],[Menge ]]</f>
        <v>41600</v>
      </c>
    </row>
    <row r="801" spans="1:24" x14ac:dyDescent="0.25">
      <c r="A801" t="s">
        <v>3677</v>
      </c>
      <c r="B801" s="56">
        <v>44588</v>
      </c>
      <c r="C801">
        <v>625</v>
      </c>
      <c r="D801" t="s">
        <v>3141</v>
      </c>
      <c r="E801">
        <v>1</v>
      </c>
      <c r="F801">
        <v>289164</v>
      </c>
      <c r="G801" t="s">
        <v>60</v>
      </c>
      <c r="H801">
        <v>41493.492516753002</v>
      </c>
      <c r="I801">
        <v>44273.556515375451</v>
      </c>
      <c r="J801">
        <v>46416.556515375451</v>
      </c>
      <c r="K801">
        <v>14416.556515375451</v>
      </c>
      <c r="L801">
        <v>868036874</v>
      </c>
      <c r="M801" t="s">
        <v>539</v>
      </c>
      <c r="N801" t="s">
        <v>59</v>
      </c>
      <c r="O801" t="s">
        <v>1604</v>
      </c>
      <c r="P801" t="s">
        <v>1605</v>
      </c>
      <c r="Q801">
        <v>2143</v>
      </c>
      <c r="R801" t="s">
        <v>60</v>
      </c>
      <c r="S801">
        <v>1.0669999999999999</v>
      </c>
      <c r="T801" t="s">
        <v>17</v>
      </c>
      <c r="U801" t="s">
        <v>1041</v>
      </c>
      <c r="V801" t="s">
        <v>1040</v>
      </c>
      <c r="W801">
        <v>32000</v>
      </c>
      <c r="X801">
        <f>Final[[#This Row],[Variable Kosten]]*Final[[#This Row],[Menge ]]</f>
        <v>32000</v>
      </c>
    </row>
    <row r="802" spans="1:24" x14ac:dyDescent="0.25">
      <c r="A802" t="s">
        <v>3678</v>
      </c>
      <c r="B802" s="56">
        <v>44763</v>
      </c>
      <c r="C802">
        <v>626</v>
      </c>
      <c r="D802" t="s">
        <v>3143</v>
      </c>
      <c r="E802">
        <v>1</v>
      </c>
      <c r="F802">
        <v>65000</v>
      </c>
      <c r="G802" t="s">
        <v>23</v>
      </c>
      <c r="H802">
        <v>65000</v>
      </c>
      <c r="I802">
        <v>63050</v>
      </c>
      <c r="J802">
        <v>63265</v>
      </c>
      <c r="K802">
        <v>11265</v>
      </c>
      <c r="L802">
        <v>891556680</v>
      </c>
      <c r="M802" t="s">
        <v>538</v>
      </c>
      <c r="N802" t="s">
        <v>39</v>
      </c>
      <c r="O802" t="s">
        <v>1598</v>
      </c>
      <c r="P802" t="s">
        <v>1599</v>
      </c>
      <c r="Q802">
        <v>215</v>
      </c>
      <c r="R802" t="s">
        <v>23</v>
      </c>
      <c r="S802">
        <v>0.97</v>
      </c>
      <c r="T802" t="s">
        <v>17</v>
      </c>
      <c r="U802" t="s">
        <v>1042</v>
      </c>
      <c r="V802" t="s">
        <v>1043</v>
      </c>
      <c r="W802">
        <v>52000</v>
      </c>
      <c r="X802">
        <f>Final[[#This Row],[Variable Kosten]]*Final[[#This Row],[Menge ]]</f>
        <v>52000</v>
      </c>
    </row>
    <row r="803" spans="1:24" x14ac:dyDescent="0.25">
      <c r="A803" t="s">
        <v>1333</v>
      </c>
      <c r="B803" s="56">
        <v>44710</v>
      </c>
      <c r="C803">
        <v>626</v>
      </c>
      <c r="D803" t="s">
        <v>1595</v>
      </c>
      <c r="E803">
        <v>1</v>
      </c>
      <c r="F803">
        <v>27000</v>
      </c>
      <c r="G803" t="s">
        <v>23</v>
      </c>
      <c r="H803">
        <v>27000</v>
      </c>
      <c r="I803">
        <v>26190</v>
      </c>
      <c r="J803">
        <v>26405</v>
      </c>
      <c r="K803">
        <v>4805</v>
      </c>
      <c r="L803">
        <v>891556680</v>
      </c>
      <c r="M803" t="s">
        <v>538</v>
      </c>
      <c r="N803" t="s">
        <v>39</v>
      </c>
      <c r="O803" t="s">
        <v>1598</v>
      </c>
      <c r="P803" t="s">
        <v>1599</v>
      </c>
      <c r="Q803">
        <v>215</v>
      </c>
      <c r="R803" t="s">
        <v>23</v>
      </c>
      <c r="S803">
        <v>0.97</v>
      </c>
      <c r="T803" t="s">
        <v>17</v>
      </c>
      <c r="U803" t="s">
        <v>1581</v>
      </c>
      <c r="V803" t="s">
        <v>1057</v>
      </c>
      <c r="W803">
        <v>21600</v>
      </c>
      <c r="X803">
        <f>Final[[#This Row],[Variable Kosten]]*Final[[#This Row],[Menge ]]</f>
        <v>21600</v>
      </c>
    </row>
    <row r="804" spans="1:24" x14ac:dyDescent="0.25">
      <c r="A804" t="s">
        <v>3679</v>
      </c>
      <c r="B804" s="56">
        <v>44654</v>
      </c>
      <c r="C804">
        <v>627</v>
      </c>
      <c r="D804" t="s">
        <v>3145</v>
      </c>
      <c r="E804">
        <v>1</v>
      </c>
      <c r="F804">
        <v>68000</v>
      </c>
      <c r="G804" t="s">
        <v>23</v>
      </c>
      <c r="H804">
        <v>68000</v>
      </c>
      <c r="I804">
        <v>65960</v>
      </c>
      <c r="J804">
        <v>66066</v>
      </c>
      <c r="K804">
        <v>11666</v>
      </c>
      <c r="L804">
        <v>425651831</v>
      </c>
      <c r="M804" t="s">
        <v>559</v>
      </c>
      <c r="N804" t="s">
        <v>20</v>
      </c>
      <c r="O804" t="s">
        <v>21</v>
      </c>
      <c r="P804" t="s">
        <v>22</v>
      </c>
      <c r="Q804">
        <v>106</v>
      </c>
      <c r="R804" t="s">
        <v>23</v>
      </c>
      <c r="S804">
        <v>0.97</v>
      </c>
      <c r="T804" t="s">
        <v>17</v>
      </c>
      <c r="U804" t="s">
        <v>1044</v>
      </c>
      <c r="V804" t="s">
        <v>1043</v>
      </c>
      <c r="W804">
        <v>54400</v>
      </c>
      <c r="X804">
        <f>Final[[#This Row],[Variable Kosten]]*Final[[#This Row],[Menge ]]</f>
        <v>54400</v>
      </c>
    </row>
    <row r="805" spans="1:24" x14ac:dyDescent="0.25">
      <c r="A805" t="s">
        <v>1334</v>
      </c>
      <c r="B805" s="56">
        <v>44878</v>
      </c>
      <c r="C805">
        <v>627</v>
      </c>
      <c r="D805" t="s">
        <v>1582</v>
      </c>
      <c r="E805">
        <v>1</v>
      </c>
      <c r="F805">
        <v>49000</v>
      </c>
      <c r="G805" t="s">
        <v>23</v>
      </c>
      <c r="H805">
        <v>49000</v>
      </c>
      <c r="I805">
        <v>47530</v>
      </c>
      <c r="J805">
        <v>47636</v>
      </c>
      <c r="K805">
        <v>8436</v>
      </c>
      <c r="L805">
        <v>425651831</v>
      </c>
      <c r="M805" t="s">
        <v>559</v>
      </c>
      <c r="N805" t="s">
        <v>20</v>
      </c>
      <c r="O805" t="s">
        <v>21</v>
      </c>
      <c r="P805" t="s">
        <v>22</v>
      </c>
      <c r="Q805">
        <v>106</v>
      </c>
      <c r="R805" t="s">
        <v>23</v>
      </c>
      <c r="S805">
        <v>0.97</v>
      </c>
      <c r="T805" t="s">
        <v>17</v>
      </c>
      <c r="U805" t="s">
        <v>1568</v>
      </c>
      <c r="V805" t="s">
        <v>1040</v>
      </c>
      <c r="W805">
        <v>39200</v>
      </c>
      <c r="X805">
        <f>Final[[#This Row],[Variable Kosten]]*Final[[#This Row],[Menge ]]</f>
        <v>39200</v>
      </c>
    </row>
    <row r="806" spans="1:24" x14ac:dyDescent="0.25">
      <c r="A806" t="s">
        <v>3680</v>
      </c>
      <c r="B806" s="56">
        <v>44600</v>
      </c>
      <c r="C806">
        <v>628</v>
      </c>
      <c r="D806" t="s">
        <v>3147</v>
      </c>
      <c r="E806">
        <v>1</v>
      </c>
      <c r="F806">
        <v>30000</v>
      </c>
      <c r="G806" t="s">
        <v>23</v>
      </c>
      <c r="H806">
        <v>30000</v>
      </c>
      <c r="I806">
        <v>29100</v>
      </c>
      <c r="J806">
        <v>29370</v>
      </c>
      <c r="K806">
        <v>5370</v>
      </c>
      <c r="L806">
        <v>189423651</v>
      </c>
      <c r="M806" t="s">
        <v>581</v>
      </c>
      <c r="N806" t="s">
        <v>31</v>
      </c>
      <c r="O806" t="s">
        <v>32</v>
      </c>
      <c r="P806" t="s">
        <v>33</v>
      </c>
      <c r="Q806">
        <v>270</v>
      </c>
      <c r="R806" t="s">
        <v>23</v>
      </c>
      <c r="S806">
        <v>0.97</v>
      </c>
      <c r="T806" t="s">
        <v>17</v>
      </c>
      <c r="U806" t="s">
        <v>724</v>
      </c>
      <c r="V806" t="s">
        <v>1045</v>
      </c>
      <c r="W806">
        <v>24000</v>
      </c>
      <c r="X806">
        <f>Final[[#This Row],[Variable Kosten]]*Final[[#This Row],[Menge ]]</f>
        <v>24000</v>
      </c>
    </row>
    <row r="807" spans="1:24" x14ac:dyDescent="0.25">
      <c r="A807" t="s">
        <v>3681</v>
      </c>
      <c r="B807" s="56">
        <v>44574</v>
      </c>
      <c r="C807">
        <v>629</v>
      </c>
      <c r="D807" t="s">
        <v>3149</v>
      </c>
      <c r="E807">
        <v>1</v>
      </c>
      <c r="F807">
        <v>28000</v>
      </c>
      <c r="G807" t="s">
        <v>23</v>
      </c>
      <c r="H807">
        <v>28000</v>
      </c>
      <c r="I807">
        <v>27703.199999999997</v>
      </c>
      <c r="J807">
        <v>27907.199999999997</v>
      </c>
      <c r="K807">
        <v>5507.1999999999971</v>
      </c>
      <c r="L807">
        <v>904772477</v>
      </c>
      <c r="M807" t="s">
        <v>588</v>
      </c>
      <c r="N807" t="s">
        <v>1566</v>
      </c>
      <c r="O807" t="s">
        <v>1596</v>
      </c>
      <c r="P807" t="s">
        <v>1597</v>
      </c>
      <c r="Q807">
        <v>204</v>
      </c>
      <c r="R807" t="s">
        <v>23</v>
      </c>
      <c r="S807">
        <v>0.98939999999999995</v>
      </c>
      <c r="T807" t="s">
        <v>17</v>
      </c>
      <c r="U807" t="s">
        <v>1046</v>
      </c>
      <c r="V807" t="s">
        <v>1045</v>
      </c>
      <c r="W807">
        <v>22400</v>
      </c>
      <c r="X807">
        <f>Final[[#This Row],[Variable Kosten]]*Final[[#This Row],[Menge ]]</f>
        <v>22400</v>
      </c>
    </row>
    <row r="808" spans="1:24" x14ac:dyDescent="0.25">
      <c r="A808" t="s">
        <v>1336</v>
      </c>
      <c r="B808" s="56">
        <v>44890</v>
      </c>
      <c r="C808">
        <v>629</v>
      </c>
      <c r="D808" t="s">
        <v>1584</v>
      </c>
      <c r="E808">
        <v>1</v>
      </c>
      <c r="F808">
        <v>61000</v>
      </c>
      <c r="G808" t="s">
        <v>23</v>
      </c>
      <c r="H808">
        <v>61000</v>
      </c>
      <c r="I808">
        <v>60353.399999999994</v>
      </c>
      <c r="J808">
        <v>60557.399999999994</v>
      </c>
      <c r="K808">
        <v>11757.399999999994</v>
      </c>
      <c r="L808">
        <v>904772477</v>
      </c>
      <c r="M808" t="s">
        <v>588</v>
      </c>
      <c r="N808" t="s">
        <v>1566</v>
      </c>
      <c r="O808" t="s">
        <v>1596</v>
      </c>
      <c r="P808" t="s">
        <v>1597</v>
      </c>
      <c r="Q808">
        <v>204</v>
      </c>
      <c r="R808" t="s">
        <v>23</v>
      </c>
      <c r="S808">
        <v>0.98939999999999995</v>
      </c>
      <c r="T808" t="s">
        <v>17</v>
      </c>
      <c r="U808" t="s">
        <v>1570</v>
      </c>
      <c r="V808" t="s">
        <v>1043</v>
      </c>
      <c r="W808">
        <v>48800</v>
      </c>
      <c r="X808">
        <f>Final[[#This Row],[Variable Kosten]]*Final[[#This Row],[Menge ]]</f>
        <v>48800</v>
      </c>
    </row>
    <row r="809" spans="1:24" x14ac:dyDescent="0.25">
      <c r="A809" t="s">
        <v>3682</v>
      </c>
      <c r="B809" s="56">
        <v>44584</v>
      </c>
      <c r="C809">
        <v>630</v>
      </c>
      <c r="D809" t="s">
        <v>3151</v>
      </c>
      <c r="E809">
        <v>1</v>
      </c>
      <c r="F809">
        <v>40946.400000000001</v>
      </c>
      <c r="G809" t="s">
        <v>16</v>
      </c>
      <c r="H809">
        <v>40045.378973105137</v>
      </c>
      <c r="I809">
        <v>42728.419364303176</v>
      </c>
      <c r="J809">
        <v>44025.419364303176</v>
      </c>
      <c r="K809">
        <v>15225.419364303176</v>
      </c>
      <c r="L809">
        <v>830303302</v>
      </c>
      <c r="M809" t="s">
        <v>135</v>
      </c>
      <c r="N809" t="s">
        <v>13</v>
      </c>
      <c r="O809" t="s">
        <v>14</v>
      </c>
      <c r="P809" t="s">
        <v>15</v>
      </c>
      <c r="Q809">
        <v>1297</v>
      </c>
      <c r="R809" t="s">
        <v>16</v>
      </c>
      <c r="S809">
        <v>1.0669999999999999</v>
      </c>
      <c r="T809" t="s">
        <v>17</v>
      </c>
      <c r="U809" t="s">
        <v>1047</v>
      </c>
      <c r="V809" t="s">
        <v>1048</v>
      </c>
      <c r="W809">
        <v>28800</v>
      </c>
      <c r="X809">
        <f>Final[[#This Row],[Variable Kosten]]*Final[[#This Row],[Menge ]]</f>
        <v>28800</v>
      </c>
    </row>
    <row r="810" spans="1:24" x14ac:dyDescent="0.25">
      <c r="A810" t="s">
        <v>3683</v>
      </c>
      <c r="B810" s="56">
        <v>44662</v>
      </c>
      <c r="C810">
        <v>631</v>
      </c>
      <c r="D810" t="s">
        <v>3153</v>
      </c>
      <c r="E810">
        <v>1</v>
      </c>
      <c r="F810">
        <v>133017.20000000001</v>
      </c>
      <c r="G810" t="s">
        <v>46</v>
      </c>
      <c r="H810">
        <v>29330.599104760648</v>
      </c>
      <c r="I810">
        <v>28450.681131617828</v>
      </c>
      <c r="J810">
        <v>28559.681131617828</v>
      </c>
      <c r="K810">
        <v>5359.6811316178282</v>
      </c>
      <c r="L810">
        <v>169382100</v>
      </c>
      <c r="M810" t="s">
        <v>587</v>
      </c>
      <c r="N810" t="s">
        <v>43</v>
      </c>
      <c r="O810" t="s">
        <v>44</v>
      </c>
      <c r="P810" t="s">
        <v>45</v>
      </c>
      <c r="Q810">
        <v>109</v>
      </c>
      <c r="R810" t="s">
        <v>46</v>
      </c>
      <c r="S810">
        <v>0.97</v>
      </c>
      <c r="T810" t="s">
        <v>17</v>
      </c>
      <c r="U810" t="s">
        <v>1049</v>
      </c>
      <c r="V810" t="s">
        <v>1048</v>
      </c>
      <c r="W810">
        <v>23200</v>
      </c>
      <c r="X810">
        <f>Final[[#This Row],[Variable Kosten]]*Final[[#This Row],[Menge ]]</f>
        <v>23200</v>
      </c>
    </row>
    <row r="811" spans="1:24" x14ac:dyDescent="0.25">
      <c r="A811" t="s">
        <v>3684</v>
      </c>
      <c r="B811" s="56">
        <v>44630</v>
      </c>
      <c r="C811">
        <v>632</v>
      </c>
      <c r="D811" t="s">
        <v>3155</v>
      </c>
      <c r="E811">
        <v>1</v>
      </c>
      <c r="F811">
        <v>823280</v>
      </c>
      <c r="G811" t="s">
        <v>37</v>
      </c>
      <c r="H811">
        <v>78285.344794796692</v>
      </c>
      <c r="I811">
        <v>77455.52013997185</v>
      </c>
      <c r="J811">
        <v>77956.52013997185</v>
      </c>
      <c r="K811">
        <v>13956.52013997185</v>
      </c>
      <c r="L811">
        <v>389473735</v>
      </c>
      <c r="M811" t="s">
        <v>607</v>
      </c>
      <c r="N811" t="s">
        <v>35</v>
      </c>
      <c r="O811" t="s">
        <v>36</v>
      </c>
      <c r="P811" t="s">
        <v>26</v>
      </c>
      <c r="Q811">
        <v>501</v>
      </c>
      <c r="R811" t="s">
        <v>37</v>
      </c>
      <c r="S811">
        <v>0.98939999999999995</v>
      </c>
      <c r="T811" t="s">
        <v>17</v>
      </c>
      <c r="U811" t="s">
        <v>1050</v>
      </c>
      <c r="V811" t="s">
        <v>1051</v>
      </c>
      <c r="W811">
        <v>64000</v>
      </c>
      <c r="X811">
        <f>Final[[#This Row],[Variable Kosten]]*Final[[#This Row],[Menge ]]</f>
        <v>64000</v>
      </c>
    </row>
    <row r="812" spans="1:24" x14ac:dyDescent="0.25">
      <c r="A812" t="s">
        <v>3685</v>
      </c>
      <c r="B812" s="56">
        <v>44872</v>
      </c>
      <c r="C812">
        <v>633</v>
      </c>
      <c r="D812" t="s">
        <v>3157</v>
      </c>
      <c r="E812">
        <v>1</v>
      </c>
      <c r="F812">
        <v>49000</v>
      </c>
      <c r="G812" t="s">
        <v>23</v>
      </c>
      <c r="H812">
        <v>49000</v>
      </c>
      <c r="I812">
        <v>47530</v>
      </c>
      <c r="J812">
        <v>47634</v>
      </c>
      <c r="K812">
        <v>8434</v>
      </c>
      <c r="L812">
        <v>489479727</v>
      </c>
      <c r="M812" t="s">
        <v>487</v>
      </c>
      <c r="N812" t="s">
        <v>20</v>
      </c>
      <c r="O812" t="s">
        <v>21</v>
      </c>
      <c r="P812" t="s">
        <v>22</v>
      </c>
      <c r="Q812">
        <v>104</v>
      </c>
      <c r="R812" t="s">
        <v>23</v>
      </c>
      <c r="S812">
        <v>0.97</v>
      </c>
      <c r="T812" t="s">
        <v>17</v>
      </c>
      <c r="U812" t="s">
        <v>1052</v>
      </c>
      <c r="V812" t="s">
        <v>1051</v>
      </c>
      <c r="W812">
        <v>39200</v>
      </c>
      <c r="X812">
        <f>Final[[#This Row],[Variable Kosten]]*Final[[#This Row],[Menge ]]</f>
        <v>39200</v>
      </c>
    </row>
    <row r="813" spans="1:24" x14ac:dyDescent="0.25">
      <c r="A813" t="s">
        <v>1337</v>
      </c>
      <c r="B813" s="56">
        <v>44647</v>
      </c>
      <c r="C813">
        <v>633</v>
      </c>
      <c r="D813" t="s">
        <v>1585</v>
      </c>
      <c r="E813">
        <v>1</v>
      </c>
      <c r="F813">
        <v>79000</v>
      </c>
      <c r="G813" t="s">
        <v>23</v>
      </c>
      <c r="H813">
        <v>79000</v>
      </c>
      <c r="I813">
        <v>76630</v>
      </c>
      <c r="J813">
        <v>76734</v>
      </c>
      <c r="K813">
        <v>13534</v>
      </c>
      <c r="L813">
        <v>489479727</v>
      </c>
      <c r="M813" t="s">
        <v>487</v>
      </c>
      <c r="N813" t="s">
        <v>20</v>
      </c>
      <c r="O813" t="s">
        <v>21</v>
      </c>
      <c r="P813" t="s">
        <v>22</v>
      </c>
      <c r="Q813">
        <v>104</v>
      </c>
      <c r="R813" t="s">
        <v>23</v>
      </c>
      <c r="S813">
        <v>0.97</v>
      </c>
      <c r="T813" t="s">
        <v>17</v>
      </c>
      <c r="U813" t="s">
        <v>1571</v>
      </c>
      <c r="V813" t="s">
        <v>1043</v>
      </c>
      <c r="W813">
        <v>63200</v>
      </c>
      <c r="X813">
        <f>Final[[#This Row],[Variable Kosten]]*Final[[#This Row],[Menge ]]</f>
        <v>63200</v>
      </c>
    </row>
    <row r="814" spans="1:24" x14ac:dyDescent="0.25">
      <c r="A814" t="s">
        <v>3686</v>
      </c>
      <c r="B814" s="56">
        <v>44629</v>
      </c>
      <c r="C814">
        <v>634</v>
      </c>
      <c r="D814" t="s">
        <v>3159</v>
      </c>
      <c r="E814">
        <v>1</v>
      </c>
      <c r="F814">
        <v>401349</v>
      </c>
      <c r="G814" t="s">
        <v>37</v>
      </c>
      <c r="H814">
        <v>37797.502448579828</v>
      </c>
      <c r="I814">
        <v>37396.848922624878</v>
      </c>
      <c r="J814">
        <v>37916.848922624878</v>
      </c>
      <c r="K814">
        <v>6716.8489226248785</v>
      </c>
      <c r="L814">
        <v>113577344</v>
      </c>
      <c r="M814" t="s">
        <v>589</v>
      </c>
      <c r="N814" t="s">
        <v>35</v>
      </c>
      <c r="O814" t="s">
        <v>36</v>
      </c>
      <c r="P814" t="s">
        <v>26</v>
      </c>
      <c r="Q814">
        <v>520</v>
      </c>
      <c r="R814" t="s">
        <v>37</v>
      </c>
      <c r="S814">
        <v>0.98939999999999995</v>
      </c>
      <c r="T814" t="s">
        <v>17</v>
      </c>
      <c r="U814" t="s">
        <v>1053</v>
      </c>
      <c r="V814" t="s">
        <v>1054</v>
      </c>
      <c r="W814">
        <v>31200</v>
      </c>
      <c r="X814">
        <f>Final[[#This Row],[Variable Kosten]]*Final[[#This Row],[Menge ]]</f>
        <v>31200</v>
      </c>
    </row>
    <row r="815" spans="1:24" x14ac:dyDescent="0.25">
      <c r="A815" t="s">
        <v>3687</v>
      </c>
      <c r="B815" s="56">
        <v>44871</v>
      </c>
      <c r="C815">
        <v>635</v>
      </c>
      <c r="D815" t="s">
        <v>3161</v>
      </c>
      <c r="E815">
        <v>1</v>
      </c>
      <c r="F815">
        <v>46000</v>
      </c>
      <c r="G815" t="s">
        <v>23</v>
      </c>
      <c r="H815">
        <v>46000</v>
      </c>
      <c r="I815">
        <v>45512.399999999994</v>
      </c>
      <c r="J815">
        <v>45712.399999999994</v>
      </c>
      <c r="K815">
        <v>8912.3999999999942</v>
      </c>
      <c r="L815">
        <v>232927713</v>
      </c>
      <c r="M815" t="s">
        <v>516</v>
      </c>
      <c r="N815" t="s">
        <v>1566</v>
      </c>
      <c r="O815" t="s">
        <v>1596</v>
      </c>
      <c r="P815" t="s">
        <v>1597</v>
      </c>
      <c r="Q815">
        <v>200</v>
      </c>
      <c r="R815" t="s">
        <v>23</v>
      </c>
      <c r="S815">
        <v>0.98939999999999995</v>
      </c>
      <c r="T815" t="s">
        <v>17</v>
      </c>
      <c r="U815" t="s">
        <v>1055</v>
      </c>
      <c r="V815" t="s">
        <v>1054</v>
      </c>
      <c r="W815">
        <v>36800</v>
      </c>
      <c r="X815">
        <f>Final[[#This Row],[Variable Kosten]]*Final[[#This Row],[Menge ]]</f>
        <v>36800</v>
      </c>
    </row>
    <row r="816" spans="1:24" x14ac:dyDescent="0.25">
      <c r="A816" t="s">
        <v>1338</v>
      </c>
      <c r="B816" s="56">
        <v>44584</v>
      </c>
      <c r="C816">
        <v>635</v>
      </c>
      <c r="D816" t="s">
        <v>1586</v>
      </c>
      <c r="E816">
        <v>1</v>
      </c>
      <c r="F816">
        <v>32000</v>
      </c>
      <c r="G816" t="s">
        <v>23</v>
      </c>
      <c r="H816">
        <v>32000</v>
      </c>
      <c r="I816">
        <v>31660.799999999999</v>
      </c>
      <c r="J816">
        <v>31860.799999999999</v>
      </c>
      <c r="K816">
        <v>6260.7999999999993</v>
      </c>
      <c r="L816">
        <v>232927713</v>
      </c>
      <c r="M816" t="s">
        <v>516</v>
      </c>
      <c r="N816" t="s">
        <v>1566</v>
      </c>
      <c r="O816" t="s">
        <v>1596</v>
      </c>
      <c r="P816" t="s">
        <v>1597</v>
      </c>
      <c r="Q816">
        <v>200</v>
      </c>
      <c r="R816" t="s">
        <v>23</v>
      </c>
      <c r="S816">
        <v>0.98939999999999995</v>
      </c>
      <c r="T816" t="s">
        <v>17</v>
      </c>
      <c r="U816" t="s">
        <v>1572</v>
      </c>
      <c r="V816" t="s">
        <v>1045</v>
      </c>
      <c r="W816">
        <v>25600</v>
      </c>
      <c r="X816">
        <f>Final[[#This Row],[Variable Kosten]]*Final[[#This Row],[Menge ]]</f>
        <v>25600</v>
      </c>
    </row>
    <row r="817" spans="1:24" x14ac:dyDescent="0.25">
      <c r="A817" t="s">
        <v>3688</v>
      </c>
      <c r="B817" s="56">
        <v>44591</v>
      </c>
      <c r="C817">
        <v>636</v>
      </c>
      <c r="D817" t="s">
        <v>3163</v>
      </c>
      <c r="E817">
        <v>1</v>
      </c>
      <c r="F817">
        <v>20000</v>
      </c>
      <c r="G817" t="s">
        <v>23</v>
      </c>
      <c r="H817">
        <v>20000</v>
      </c>
      <c r="I817">
        <v>19400</v>
      </c>
      <c r="J817">
        <v>19611</v>
      </c>
      <c r="K817">
        <v>3611</v>
      </c>
      <c r="L817">
        <v>931487806</v>
      </c>
      <c r="M817" t="s">
        <v>102</v>
      </c>
      <c r="N817" t="s">
        <v>29</v>
      </c>
      <c r="O817" t="s">
        <v>1600</v>
      </c>
      <c r="P817" t="s">
        <v>1601</v>
      </c>
      <c r="Q817">
        <v>211</v>
      </c>
      <c r="R817" t="s">
        <v>23</v>
      </c>
      <c r="S817">
        <v>0.97</v>
      </c>
      <c r="T817" t="s">
        <v>17</v>
      </c>
      <c r="U817" t="s">
        <v>1056</v>
      </c>
      <c r="V817" t="s">
        <v>1057</v>
      </c>
      <c r="W817">
        <v>16000</v>
      </c>
      <c r="X817">
        <f>Final[[#This Row],[Variable Kosten]]*Final[[#This Row],[Menge ]]</f>
        <v>16000</v>
      </c>
    </row>
    <row r="818" spans="1:24" x14ac:dyDescent="0.25">
      <c r="A818" t="s">
        <v>1339</v>
      </c>
      <c r="B818" s="56">
        <v>44707</v>
      </c>
      <c r="C818">
        <v>636</v>
      </c>
      <c r="D818" t="s">
        <v>1587</v>
      </c>
      <c r="E818">
        <v>1</v>
      </c>
      <c r="F818">
        <v>27000</v>
      </c>
      <c r="G818" t="s">
        <v>23</v>
      </c>
      <c r="H818">
        <v>27000</v>
      </c>
      <c r="I818">
        <v>26190</v>
      </c>
      <c r="J818">
        <v>26401</v>
      </c>
      <c r="K818">
        <v>4801</v>
      </c>
      <c r="L818">
        <v>931487806</v>
      </c>
      <c r="M818" t="s">
        <v>102</v>
      </c>
      <c r="N818" t="s">
        <v>29</v>
      </c>
      <c r="O818" t="s">
        <v>1600</v>
      </c>
      <c r="P818" t="s">
        <v>1601</v>
      </c>
      <c r="Q818">
        <v>211</v>
      </c>
      <c r="R818" t="s">
        <v>23</v>
      </c>
      <c r="S818">
        <v>0.97</v>
      </c>
      <c r="T818" t="s">
        <v>17</v>
      </c>
      <c r="U818" t="s">
        <v>1573</v>
      </c>
      <c r="V818" t="s">
        <v>1045</v>
      </c>
      <c r="W818">
        <v>21600</v>
      </c>
      <c r="X818">
        <f>Final[[#This Row],[Variable Kosten]]*Final[[#This Row],[Menge ]]</f>
        <v>21600</v>
      </c>
    </row>
    <row r="819" spans="1:24" x14ac:dyDescent="0.25">
      <c r="A819" t="s">
        <v>3689</v>
      </c>
      <c r="B819" s="56">
        <v>44581</v>
      </c>
      <c r="C819">
        <v>637</v>
      </c>
      <c r="D819" t="s">
        <v>3163</v>
      </c>
      <c r="E819">
        <v>1</v>
      </c>
      <c r="F819">
        <v>91736</v>
      </c>
      <c r="G819" t="s">
        <v>46</v>
      </c>
      <c r="H819">
        <v>19350.728795325584</v>
      </c>
      <c r="I819">
        <v>18770.206931465815</v>
      </c>
      <c r="J819">
        <v>18872.206931465815</v>
      </c>
      <c r="K819">
        <v>2872.2069314658147</v>
      </c>
      <c r="L819">
        <v>608325806</v>
      </c>
      <c r="M819" t="s">
        <v>533</v>
      </c>
      <c r="N819" t="s">
        <v>43</v>
      </c>
      <c r="O819" t="s">
        <v>44</v>
      </c>
      <c r="P819" t="s">
        <v>45</v>
      </c>
      <c r="Q819">
        <v>102</v>
      </c>
      <c r="R819" t="s">
        <v>46</v>
      </c>
      <c r="S819">
        <v>0.97</v>
      </c>
      <c r="T819" t="s">
        <v>17</v>
      </c>
      <c r="U819" t="s">
        <v>1056</v>
      </c>
      <c r="V819" t="s">
        <v>1057</v>
      </c>
      <c r="W819">
        <v>16000</v>
      </c>
      <c r="X819">
        <f>Final[[#This Row],[Variable Kosten]]*Final[[#This Row],[Menge ]]</f>
        <v>16000</v>
      </c>
    </row>
    <row r="820" spans="1:24" x14ac:dyDescent="0.25">
      <c r="A820" t="s">
        <v>3690</v>
      </c>
      <c r="B820" s="56">
        <v>44715</v>
      </c>
      <c r="C820">
        <v>638</v>
      </c>
      <c r="D820" t="s">
        <v>3165</v>
      </c>
      <c r="E820">
        <v>1</v>
      </c>
      <c r="F820">
        <v>25000</v>
      </c>
      <c r="G820" t="s">
        <v>23</v>
      </c>
      <c r="H820">
        <v>25000</v>
      </c>
      <c r="I820">
        <v>24250</v>
      </c>
      <c r="J820">
        <v>24459</v>
      </c>
      <c r="K820">
        <v>4459</v>
      </c>
      <c r="L820">
        <v>350714539</v>
      </c>
      <c r="M820" t="s">
        <v>124</v>
      </c>
      <c r="N820" t="s">
        <v>39</v>
      </c>
      <c r="O820" t="s">
        <v>1598</v>
      </c>
      <c r="P820" t="s">
        <v>1599</v>
      </c>
      <c r="Q820">
        <v>209</v>
      </c>
      <c r="R820" t="s">
        <v>23</v>
      </c>
      <c r="S820">
        <v>0.97</v>
      </c>
      <c r="T820" t="s">
        <v>17</v>
      </c>
      <c r="U820" t="s">
        <v>1058</v>
      </c>
      <c r="V820" t="s">
        <v>1057</v>
      </c>
      <c r="W820">
        <v>20000</v>
      </c>
      <c r="X820">
        <f>Final[[#This Row],[Variable Kosten]]*Final[[#This Row],[Menge ]]</f>
        <v>20000</v>
      </c>
    </row>
    <row r="821" spans="1:24" x14ac:dyDescent="0.25">
      <c r="A821" t="s">
        <v>1340</v>
      </c>
      <c r="B821" s="56">
        <v>44739</v>
      </c>
      <c r="C821">
        <v>638</v>
      </c>
      <c r="D821" t="s">
        <v>1588</v>
      </c>
      <c r="E821">
        <v>1</v>
      </c>
      <c r="F821">
        <v>33000</v>
      </c>
      <c r="G821" t="s">
        <v>23</v>
      </c>
      <c r="H821">
        <v>33000</v>
      </c>
      <c r="I821">
        <v>32010</v>
      </c>
      <c r="J821">
        <v>32219</v>
      </c>
      <c r="K821">
        <v>5819</v>
      </c>
      <c r="L821">
        <v>350714539</v>
      </c>
      <c r="M821" t="s">
        <v>124</v>
      </c>
      <c r="N821" t="s">
        <v>39</v>
      </c>
      <c r="O821" t="s">
        <v>1598</v>
      </c>
      <c r="P821" t="s">
        <v>1599</v>
      </c>
      <c r="Q821">
        <v>209</v>
      </c>
      <c r="R821" t="s">
        <v>23</v>
      </c>
      <c r="S821">
        <v>0.97</v>
      </c>
      <c r="T821" t="s">
        <v>17</v>
      </c>
      <c r="U821" t="s">
        <v>1574</v>
      </c>
      <c r="V821" t="s">
        <v>1048</v>
      </c>
      <c r="W821">
        <v>26400</v>
      </c>
      <c r="X821">
        <f>Final[[#This Row],[Variable Kosten]]*Final[[#This Row],[Menge ]]</f>
        <v>26400</v>
      </c>
    </row>
    <row r="822" spans="1:24" x14ac:dyDescent="0.25">
      <c r="A822" t="s">
        <v>3691</v>
      </c>
      <c r="B822" s="56">
        <v>44803</v>
      </c>
      <c r="C822">
        <v>639</v>
      </c>
      <c r="D822" t="s">
        <v>3167</v>
      </c>
      <c r="E822">
        <v>1</v>
      </c>
      <c r="F822">
        <v>375913.2</v>
      </c>
      <c r="G822" t="s">
        <v>60</v>
      </c>
      <c r="H822">
        <v>53070.348566346191</v>
      </c>
      <c r="I822">
        <v>58377.383422980813</v>
      </c>
      <c r="J822">
        <v>60385.383422980813</v>
      </c>
      <c r="K822">
        <v>18785.383422980813</v>
      </c>
      <c r="L822">
        <v>401123712</v>
      </c>
      <c r="M822" t="s">
        <v>681</v>
      </c>
      <c r="N822" t="s">
        <v>59</v>
      </c>
      <c r="O822" t="s">
        <v>1604</v>
      </c>
      <c r="P822" t="s">
        <v>1605</v>
      </c>
      <c r="Q822">
        <v>2008</v>
      </c>
      <c r="R822" t="s">
        <v>60</v>
      </c>
      <c r="S822">
        <v>1.1000000000000001</v>
      </c>
      <c r="T822" t="s">
        <v>637</v>
      </c>
      <c r="U822" t="s">
        <v>1039</v>
      </c>
      <c r="V822" t="s">
        <v>1040</v>
      </c>
      <c r="W822">
        <v>41600</v>
      </c>
      <c r="X822">
        <f>Final[[#This Row],[Variable Kosten]]*Final[[#This Row],[Menge ]]</f>
        <v>41600</v>
      </c>
    </row>
    <row r="823" spans="1:24" x14ac:dyDescent="0.25">
      <c r="A823" t="s">
        <v>3692</v>
      </c>
      <c r="B823" s="56">
        <v>44640</v>
      </c>
      <c r="C823">
        <v>640</v>
      </c>
      <c r="D823" t="s">
        <v>3141</v>
      </c>
      <c r="E823">
        <v>1</v>
      </c>
      <c r="F823">
        <v>40000</v>
      </c>
      <c r="G823" t="s">
        <v>23</v>
      </c>
      <c r="H823">
        <v>40000</v>
      </c>
      <c r="I823">
        <v>38800</v>
      </c>
      <c r="J823">
        <v>38908</v>
      </c>
      <c r="K823">
        <v>6908</v>
      </c>
      <c r="L823">
        <v>476427213</v>
      </c>
      <c r="M823" t="s">
        <v>118</v>
      </c>
      <c r="N823" t="s">
        <v>20</v>
      </c>
      <c r="O823" t="s">
        <v>21</v>
      </c>
      <c r="P823" t="s">
        <v>22</v>
      </c>
      <c r="Q823">
        <v>108</v>
      </c>
      <c r="R823" t="s">
        <v>23</v>
      </c>
      <c r="S823">
        <v>0.97</v>
      </c>
      <c r="T823" t="s">
        <v>17</v>
      </c>
      <c r="U823" t="s">
        <v>1041</v>
      </c>
      <c r="V823" t="s">
        <v>1040</v>
      </c>
      <c r="W823">
        <v>32000</v>
      </c>
      <c r="X823">
        <f>Final[[#This Row],[Variable Kosten]]*Final[[#This Row],[Menge ]]</f>
        <v>32000</v>
      </c>
    </row>
    <row r="824" spans="1:24" x14ac:dyDescent="0.25">
      <c r="A824" t="s">
        <v>1341</v>
      </c>
      <c r="B824" s="56">
        <v>44792</v>
      </c>
      <c r="C824">
        <v>640</v>
      </c>
      <c r="D824" t="s">
        <v>1589</v>
      </c>
      <c r="E824">
        <v>1</v>
      </c>
      <c r="F824">
        <v>27000</v>
      </c>
      <c r="G824" t="s">
        <v>23</v>
      </c>
      <c r="H824">
        <v>27000</v>
      </c>
      <c r="I824">
        <v>26190</v>
      </c>
      <c r="J824">
        <v>26298</v>
      </c>
      <c r="K824">
        <v>4698</v>
      </c>
      <c r="L824">
        <v>476427213</v>
      </c>
      <c r="M824" t="s">
        <v>118</v>
      </c>
      <c r="N824" t="s">
        <v>20</v>
      </c>
      <c r="O824" t="s">
        <v>21</v>
      </c>
      <c r="P824" t="s">
        <v>22</v>
      </c>
      <c r="Q824">
        <v>108</v>
      </c>
      <c r="R824" t="s">
        <v>23</v>
      </c>
      <c r="S824">
        <v>0.97</v>
      </c>
      <c r="T824" t="s">
        <v>17</v>
      </c>
      <c r="U824" t="s">
        <v>1575</v>
      </c>
      <c r="V824" t="s">
        <v>1048</v>
      </c>
      <c r="W824">
        <v>21600</v>
      </c>
      <c r="X824">
        <f>Final[[#This Row],[Variable Kosten]]*Final[[#This Row],[Menge ]]</f>
        <v>21600</v>
      </c>
    </row>
    <row r="825" spans="1:24" x14ac:dyDescent="0.25">
      <c r="A825" t="s">
        <v>3693</v>
      </c>
      <c r="B825" s="56">
        <v>44747</v>
      </c>
      <c r="C825">
        <v>641</v>
      </c>
      <c r="D825" t="s">
        <v>3143</v>
      </c>
      <c r="E825">
        <v>1</v>
      </c>
      <c r="F825">
        <v>73931</v>
      </c>
      <c r="G825" t="s">
        <v>16</v>
      </c>
      <c r="H825">
        <v>67982.528735632193</v>
      </c>
      <c r="I825">
        <v>72537.358160919553</v>
      </c>
      <c r="J825">
        <v>73847.358160919553</v>
      </c>
      <c r="K825">
        <v>21847.358160919553</v>
      </c>
      <c r="L825">
        <v>726315702</v>
      </c>
      <c r="M825" t="s">
        <v>549</v>
      </c>
      <c r="N825" t="s">
        <v>13</v>
      </c>
      <c r="O825" t="s">
        <v>14</v>
      </c>
      <c r="P825" t="s">
        <v>15</v>
      </c>
      <c r="Q825">
        <v>1310</v>
      </c>
      <c r="R825" t="s">
        <v>16</v>
      </c>
      <c r="S825">
        <v>1.0669999999999999</v>
      </c>
      <c r="T825" t="s">
        <v>17</v>
      </c>
      <c r="U825" t="s">
        <v>1042</v>
      </c>
      <c r="V825" t="s">
        <v>1043</v>
      </c>
      <c r="W825">
        <v>52000</v>
      </c>
      <c r="X825">
        <f>Final[[#This Row],[Variable Kosten]]*Final[[#This Row],[Menge ]]</f>
        <v>52000</v>
      </c>
    </row>
    <row r="826" spans="1:24" x14ac:dyDescent="0.25">
      <c r="A826" t="s">
        <v>3694</v>
      </c>
      <c r="B826" s="56">
        <v>44712</v>
      </c>
      <c r="C826">
        <v>642</v>
      </c>
      <c r="D826" t="s">
        <v>3145</v>
      </c>
      <c r="E826">
        <v>1</v>
      </c>
      <c r="F826">
        <v>311902.40000000002</v>
      </c>
      <c r="G826" t="s">
        <v>46</v>
      </c>
      <c r="H826">
        <v>66348.09614975538</v>
      </c>
      <c r="I826">
        <v>64357.653265262714</v>
      </c>
      <c r="J826">
        <v>64462.653265262714</v>
      </c>
      <c r="K826">
        <v>10062.653265262714</v>
      </c>
      <c r="L826">
        <v>673933918</v>
      </c>
      <c r="M826" t="s">
        <v>515</v>
      </c>
      <c r="N826" t="s">
        <v>43</v>
      </c>
      <c r="O826" t="s">
        <v>44</v>
      </c>
      <c r="P826" t="s">
        <v>45</v>
      </c>
      <c r="Q826">
        <v>105</v>
      </c>
      <c r="R826" t="s">
        <v>46</v>
      </c>
      <c r="S826">
        <v>0.97</v>
      </c>
      <c r="T826" t="s">
        <v>17</v>
      </c>
      <c r="U826" t="s">
        <v>1044</v>
      </c>
      <c r="V826" t="s">
        <v>1043</v>
      </c>
      <c r="W826">
        <v>54400</v>
      </c>
      <c r="X826">
        <f>Final[[#This Row],[Variable Kosten]]*Final[[#This Row],[Menge ]]</f>
        <v>54400</v>
      </c>
    </row>
    <row r="827" spans="1:24" x14ac:dyDescent="0.25">
      <c r="A827" t="s">
        <v>3695</v>
      </c>
      <c r="B827" s="56">
        <v>44755</v>
      </c>
      <c r="C827">
        <v>643</v>
      </c>
      <c r="D827" t="s">
        <v>3147</v>
      </c>
      <c r="E827">
        <v>1</v>
      </c>
      <c r="F827">
        <v>34122</v>
      </c>
      <c r="G827" t="s">
        <v>16</v>
      </c>
      <c r="H827">
        <v>31898.663176591566</v>
      </c>
      <c r="I827">
        <v>34035.873609423201</v>
      </c>
      <c r="J827">
        <v>35304.873609423201</v>
      </c>
      <c r="K827">
        <v>11304.873609423201</v>
      </c>
      <c r="L827">
        <v>355795324</v>
      </c>
      <c r="M827" t="s">
        <v>349</v>
      </c>
      <c r="N827" t="s">
        <v>13</v>
      </c>
      <c r="O827" t="s">
        <v>14</v>
      </c>
      <c r="P827" t="s">
        <v>15</v>
      </c>
      <c r="Q827">
        <v>1269</v>
      </c>
      <c r="R827" t="s">
        <v>16</v>
      </c>
      <c r="S827">
        <v>1.0669999999999999</v>
      </c>
      <c r="T827" t="s">
        <v>17</v>
      </c>
      <c r="U827" t="s">
        <v>724</v>
      </c>
      <c r="V827" t="s">
        <v>1045</v>
      </c>
      <c r="W827">
        <v>24000</v>
      </c>
      <c r="X827">
        <f>Final[[#This Row],[Variable Kosten]]*Final[[#This Row],[Menge ]]</f>
        <v>24000</v>
      </c>
    </row>
    <row r="828" spans="1:24" x14ac:dyDescent="0.25">
      <c r="A828" t="s">
        <v>3696</v>
      </c>
      <c r="B828" s="56">
        <v>44914</v>
      </c>
      <c r="C828">
        <v>644</v>
      </c>
      <c r="D828" t="s">
        <v>3149</v>
      </c>
      <c r="E828">
        <v>1</v>
      </c>
      <c r="F828">
        <v>28000</v>
      </c>
      <c r="G828" t="s">
        <v>23</v>
      </c>
      <c r="H828">
        <v>28000</v>
      </c>
      <c r="I828">
        <v>27160</v>
      </c>
      <c r="J828">
        <v>27368</v>
      </c>
      <c r="K828">
        <v>4968</v>
      </c>
      <c r="L828">
        <v>143407992</v>
      </c>
      <c r="M828" t="s">
        <v>555</v>
      </c>
      <c r="N828" t="s">
        <v>29</v>
      </c>
      <c r="O828" t="s">
        <v>1600</v>
      </c>
      <c r="P828" t="s">
        <v>1601</v>
      </c>
      <c r="Q828">
        <v>208</v>
      </c>
      <c r="R828" t="s">
        <v>23</v>
      </c>
      <c r="S828">
        <v>0.97</v>
      </c>
      <c r="T828" t="s">
        <v>17</v>
      </c>
      <c r="U828" t="s">
        <v>1046</v>
      </c>
      <c r="V828" t="s">
        <v>1045</v>
      </c>
      <c r="W828">
        <v>22400</v>
      </c>
      <c r="X828">
        <f>Final[[#This Row],[Variable Kosten]]*Final[[#This Row],[Menge ]]</f>
        <v>22400</v>
      </c>
    </row>
    <row r="829" spans="1:24" x14ac:dyDescent="0.25">
      <c r="A829" t="s">
        <v>1342</v>
      </c>
      <c r="B829" s="56">
        <v>44694</v>
      </c>
      <c r="C829">
        <v>644</v>
      </c>
      <c r="D829" t="s">
        <v>1590</v>
      </c>
      <c r="E829">
        <v>2</v>
      </c>
      <c r="F829">
        <v>162000</v>
      </c>
      <c r="G829" t="s">
        <v>23</v>
      </c>
      <c r="H829">
        <v>162000</v>
      </c>
      <c r="I829">
        <v>157140</v>
      </c>
      <c r="J829">
        <v>157556</v>
      </c>
      <c r="K829">
        <v>27956</v>
      </c>
      <c r="L829">
        <v>143407992</v>
      </c>
      <c r="M829" t="s">
        <v>555</v>
      </c>
      <c r="N829" t="s">
        <v>29</v>
      </c>
      <c r="O829" t="s">
        <v>1600</v>
      </c>
      <c r="P829" t="s">
        <v>1601</v>
      </c>
      <c r="Q829">
        <v>208</v>
      </c>
      <c r="R829" t="s">
        <v>23</v>
      </c>
      <c r="S829">
        <v>0.97</v>
      </c>
      <c r="T829" t="s">
        <v>17</v>
      </c>
      <c r="U829" t="s">
        <v>1576</v>
      </c>
      <c r="V829" t="s">
        <v>1051</v>
      </c>
      <c r="W829">
        <v>64800</v>
      </c>
      <c r="X829">
        <f>Final[[#This Row],[Variable Kosten]]*Final[[#This Row],[Menge ]]</f>
        <v>129600</v>
      </c>
    </row>
    <row r="830" spans="1:24" x14ac:dyDescent="0.25">
      <c r="A830" t="s">
        <v>3697</v>
      </c>
      <c r="B830" s="56">
        <v>44829</v>
      </c>
      <c r="C830">
        <v>645</v>
      </c>
      <c r="D830" t="s">
        <v>3151</v>
      </c>
      <c r="E830">
        <v>1</v>
      </c>
      <c r="F830">
        <v>36000</v>
      </c>
      <c r="G830" t="s">
        <v>23</v>
      </c>
      <c r="H830">
        <v>36000</v>
      </c>
      <c r="I830">
        <v>34920</v>
      </c>
      <c r="J830">
        <v>35121</v>
      </c>
      <c r="K830">
        <v>6321</v>
      </c>
      <c r="L830">
        <v>991327668</v>
      </c>
      <c r="M830" t="s">
        <v>618</v>
      </c>
      <c r="N830" t="s">
        <v>29</v>
      </c>
      <c r="O830" t="s">
        <v>1600</v>
      </c>
      <c r="P830" t="s">
        <v>1601</v>
      </c>
      <c r="Q830">
        <v>201</v>
      </c>
      <c r="R830" t="s">
        <v>23</v>
      </c>
      <c r="S830">
        <v>0.97</v>
      </c>
      <c r="T830" t="s">
        <v>17</v>
      </c>
      <c r="U830" t="s">
        <v>1047</v>
      </c>
      <c r="V830" t="s">
        <v>1048</v>
      </c>
      <c r="W830">
        <v>28800</v>
      </c>
      <c r="X830">
        <f>Final[[#This Row],[Variable Kosten]]*Final[[#This Row],[Menge ]]</f>
        <v>28800</v>
      </c>
    </row>
    <row r="831" spans="1:24" x14ac:dyDescent="0.25">
      <c r="A831" t="s">
        <v>1343</v>
      </c>
      <c r="B831" s="56">
        <v>44615</v>
      </c>
      <c r="C831">
        <v>645</v>
      </c>
      <c r="D831" t="s">
        <v>1591</v>
      </c>
      <c r="E831">
        <v>1</v>
      </c>
      <c r="F831">
        <v>50000</v>
      </c>
      <c r="G831" t="s">
        <v>23</v>
      </c>
      <c r="H831">
        <v>50000</v>
      </c>
      <c r="I831">
        <v>48500</v>
      </c>
      <c r="J831">
        <v>48701</v>
      </c>
      <c r="K831">
        <v>8701</v>
      </c>
      <c r="L831">
        <v>991327668</v>
      </c>
      <c r="M831" t="s">
        <v>618</v>
      </c>
      <c r="N831" t="s">
        <v>29</v>
      </c>
      <c r="O831" t="s">
        <v>1600</v>
      </c>
      <c r="P831" t="s">
        <v>1601</v>
      </c>
      <c r="Q831">
        <v>201</v>
      </c>
      <c r="R831" t="s">
        <v>23</v>
      </c>
      <c r="S831">
        <v>0.97</v>
      </c>
      <c r="T831" t="s">
        <v>17</v>
      </c>
      <c r="U831" t="s">
        <v>1577</v>
      </c>
      <c r="V831" t="s">
        <v>1051</v>
      </c>
      <c r="W831">
        <v>40000</v>
      </c>
      <c r="X831">
        <f>Final[[#This Row],[Variable Kosten]]*Final[[#This Row],[Menge ]]</f>
        <v>40000</v>
      </c>
    </row>
    <row r="832" spans="1:24" x14ac:dyDescent="0.25">
      <c r="A832" t="s">
        <v>3698</v>
      </c>
      <c r="B832" s="56">
        <v>44661</v>
      </c>
      <c r="C832">
        <v>646</v>
      </c>
      <c r="D832" t="s">
        <v>3153</v>
      </c>
      <c r="E832">
        <v>1</v>
      </c>
      <c r="F832">
        <v>209643.9</v>
      </c>
      <c r="G832" t="s">
        <v>60</v>
      </c>
      <c r="H832">
        <v>28420.511082491696</v>
      </c>
      <c r="I832">
        <v>30324.685325018636</v>
      </c>
      <c r="J832">
        <v>32470.685325018636</v>
      </c>
      <c r="K832">
        <v>9270.6853250186359</v>
      </c>
      <c r="L832">
        <v>102598142</v>
      </c>
      <c r="M832" t="s">
        <v>557</v>
      </c>
      <c r="N832" t="s">
        <v>59</v>
      </c>
      <c r="O832" t="s">
        <v>1604</v>
      </c>
      <c r="P832" t="s">
        <v>1605</v>
      </c>
      <c r="Q832">
        <v>2146</v>
      </c>
      <c r="R832" t="s">
        <v>60</v>
      </c>
      <c r="S832">
        <v>1.0669999999999999</v>
      </c>
      <c r="T832" t="s">
        <v>17</v>
      </c>
      <c r="U832" t="s">
        <v>1049</v>
      </c>
      <c r="V832" t="s">
        <v>1048</v>
      </c>
      <c r="W832">
        <v>23200</v>
      </c>
      <c r="X832">
        <f>Final[[#This Row],[Variable Kosten]]*Final[[#This Row],[Menge ]]</f>
        <v>23200</v>
      </c>
    </row>
    <row r="833" spans="1:24" x14ac:dyDescent="0.25">
      <c r="A833" t="s">
        <v>3699</v>
      </c>
      <c r="B833" s="56">
        <v>44582</v>
      </c>
      <c r="C833">
        <v>647</v>
      </c>
      <c r="D833" t="s">
        <v>3155</v>
      </c>
      <c r="E833">
        <v>1</v>
      </c>
      <c r="F833">
        <v>823280</v>
      </c>
      <c r="G833" t="s">
        <v>37</v>
      </c>
      <c r="H833">
        <v>77591.796727738823</v>
      </c>
      <c r="I833">
        <v>76769.323682424787</v>
      </c>
      <c r="J833">
        <v>77287.323682424787</v>
      </c>
      <c r="K833">
        <v>13287.323682424787</v>
      </c>
      <c r="L833">
        <v>794537855</v>
      </c>
      <c r="M833" t="s">
        <v>263</v>
      </c>
      <c r="N833" t="s">
        <v>35</v>
      </c>
      <c r="O833" t="s">
        <v>36</v>
      </c>
      <c r="P833" t="s">
        <v>26</v>
      </c>
      <c r="Q833">
        <v>518</v>
      </c>
      <c r="R833" t="s">
        <v>37</v>
      </c>
      <c r="S833">
        <v>0.98939999999999995</v>
      </c>
      <c r="T833" t="s">
        <v>17</v>
      </c>
      <c r="U833" t="s">
        <v>1050</v>
      </c>
      <c r="V833" t="s">
        <v>1051</v>
      </c>
      <c r="W833">
        <v>64000</v>
      </c>
      <c r="X833">
        <f>Final[[#This Row],[Variable Kosten]]*Final[[#This Row],[Menge ]]</f>
        <v>64000</v>
      </c>
    </row>
    <row r="834" spans="1:24" x14ac:dyDescent="0.25">
      <c r="A834" t="s">
        <v>3700</v>
      </c>
      <c r="B834" s="56">
        <v>44718</v>
      </c>
      <c r="C834">
        <v>648</v>
      </c>
      <c r="D834" t="s">
        <v>3157</v>
      </c>
      <c r="E834">
        <v>1</v>
      </c>
      <c r="F834">
        <v>49000</v>
      </c>
      <c r="G834" t="s">
        <v>23</v>
      </c>
      <c r="H834">
        <v>49000</v>
      </c>
      <c r="I834">
        <v>48480.6</v>
      </c>
      <c r="J834">
        <v>48692.6</v>
      </c>
      <c r="K834">
        <v>9492.5999999999985</v>
      </c>
      <c r="L834">
        <v>894603689</v>
      </c>
      <c r="M834" t="s">
        <v>255</v>
      </c>
      <c r="N834" t="s">
        <v>1566</v>
      </c>
      <c r="O834" t="s">
        <v>1596</v>
      </c>
      <c r="P834" t="s">
        <v>1597</v>
      </c>
      <c r="Q834">
        <v>212</v>
      </c>
      <c r="R834" t="s">
        <v>23</v>
      </c>
      <c r="S834">
        <v>0.98939999999999995</v>
      </c>
      <c r="T834" t="s">
        <v>17</v>
      </c>
      <c r="U834" t="s">
        <v>1052</v>
      </c>
      <c r="V834" t="s">
        <v>1051</v>
      </c>
      <c r="W834">
        <v>39200</v>
      </c>
      <c r="X834">
        <f>Final[[#This Row],[Variable Kosten]]*Final[[#This Row],[Menge ]]</f>
        <v>39200</v>
      </c>
    </row>
    <row r="835" spans="1:24" x14ac:dyDescent="0.25">
      <c r="A835" t="s">
        <v>1344</v>
      </c>
      <c r="B835" s="56">
        <v>44785</v>
      </c>
      <c r="C835">
        <v>648</v>
      </c>
      <c r="D835" t="s">
        <v>1592</v>
      </c>
      <c r="E835">
        <v>1</v>
      </c>
      <c r="F835">
        <v>37000</v>
      </c>
      <c r="G835" t="s">
        <v>23</v>
      </c>
      <c r="H835">
        <v>37000</v>
      </c>
      <c r="I835">
        <v>36607.799999999996</v>
      </c>
      <c r="J835">
        <v>36819.799999999996</v>
      </c>
      <c r="K835">
        <v>7219.7999999999956</v>
      </c>
      <c r="L835">
        <v>894603689</v>
      </c>
      <c r="M835" t="s">
        <v>255</v>
      </c>
      <c r="N835" t="s">
        <v>1566</v>
      </c>
      <c r="O835" t="s">
        <v>1596</v>
      </c>
      <c r="P835" t="s">
        <v>1597</v>
      </c>
      <c r="Q835">
        <v>212</v>
      </c>
      <c r="R835" t="s">
        <v>23</v>
      </c>
      <c r="S835">
        <v>0.98939999999999995</v>
      </c>
      <c r="T835" t="s">
        <v>17</v>
      </c>
      <c r="U835" t="s">
        <v>1578</v>
      </c>
      <c r="V835" t="s">
        <v>1054</v>
      </c>
      <c r="W835">
        <v>29600</v>
      </c>
      <c r="X835">
        <f>Final[[#This Row],[Variable Kosten]]*Final[[#This Row],[Menge ]]</f>
        <v>29600</v>
      </c>
    </row>
    <row r="836" spans="1:24" x14ac:dyDescent="0.25">
      <c r="A836" t="s">
        <v>3701</v>
      </c>
      <c r="B836" s="56">
        <v>44608</v>
      </c>
      <c r="C836">
        <v>649</v>
      </c>
      <c r="D836" t="s">
        <v>3159</v>
      </c>
      <c r="E836">
        <v>1</v>
      </c>
      <c r="F836">
        <v>39000</v>
      </c>
      <c r="G836" t="s">
        <v>23</v>
      </c>
      <c r="H836">
        <v>39000</v>
      </c>
      <c r="I836">
        <v>37830</v>
      </c>
      <c r="J836">
        <v>38044</v>
      </c>
      <c r="K836">
        <v>6844</v>
      </c>
      <c r="L836">
        <v>569328951</v>
      </c>
      <c r="M836" t="s">
        <v>447</v>
      </c>
      <c r="N836" t="s">
        <v>29</v>
      </c>
      <c r="O836" t="s">
        <v>1600</v>
      </c>
      <c r="P836" t="s">
        <v>1601</v>
      </c>
      <c r="Q836">
        <v>214</v>
      </c>
      <c r="R836" t="s">
        <v>23</v>
      </c>
      <c r="S836">
        <v>0.97</v>
      </c>
      <c r="T836" t="s">
        <v>17</v>
      </c>
      <c r="U836" t="s">
        <v>1053</v>
      </c>
      <c r="V836" t="s">
        <v>1054</v>
      </c>
      <c r="W836">
        <v>31200</v>
      </c>
      <c r="X836">
        <f>Final[[#This Row],[Variable Kosten]]*Final[[#This Row],[Menge ]]</f>
        <v>31200</v>
      </c>
    </row>
    <row r="837" spans="1:24" x14ac:dyDescent="0.25">
      <c r="A837" t="s">
        <v>1345</v>
      </c>
      <c r="B837" s="56">
        <v>44830</v>
      </c>
      <c r="C837">
        <v>649</v>
      </c>
      <c r="D837" t="s">
        <v>1593</v>
      </c>
      <c r="E837">
        <v>1</v>
      </c>
      <c r="F837">
        <v>42000</v>
      </c>
      <c r="G837" t="s">
        <v>23</v>
      </c>
      <c r="H837">
        <v>42000</v>
      </c>
      <c r="I837">
        <v>40740</v>
      </c>
      <c r="J837">
        <v>40954</v>
      </c>
      <c r="K837">
        <v>7354</v>
      </c>
      <c r="L837">
        <v>569328951</v>
      </c>
      <c r="M837" t="s">
        <v>447</v>
      </c>
      <c r="N837" t="s">
        <v>29</v>
      </c>
      <c r="O837" t="s">
        <v>1600</v>
      </c>
      <c r="P837" t="s">
        <v>1601</v>
      </c>
      <c r="Q837">
        <v>214</v>
      </c>
      <c r="R837" t="s">
        <v>23</v>
      </c>
      <c r="S837">
        <v>0.97</v>
      </c>
      <c r="T837" t="s">
        <v>17</v>
      </c>
      <c r="U837" t="s">
        <v>1579</v>
      </c>
      <c r="V837" t="s">
        <v>1054</v>
      </c>
      <c r="W837">
        <v>33600</v>
      </c>
      <c r="X837">
        <f>Final[[#This Row],[Variable Kosten]]*Final[[#This Row],[Menge ]]</f>
        <v>33600</v>
      </c>
    </row>
    <row r="838" spans="1:24" x14ac:dyDescent="0.25">
      <c r="A838" t="s">
        <v>3702</v>
      </c>
      <c r="B838" s="56">
        <v>44843</v>
      </c>
      <c r="C838">
        <v>650</v>
      </c>
      <c r="D838" t="s">
        <v>3161</v>
      </c>
      <c r="E838">
        <v>1</v>
      </c>
      <c r="F838">
        <v>46000</v>
      </c>
      <c r="G838" t="s">
        <v>23</v>
      </c>
      <c r="H838">
        <v>46000</v>
      </c>
      <c r="I838">
        <v>44620</v>
      </c>
      <c r="J838">
        <v>44870</v>
      </c>
      <c r="K838">
        <v>8070</v>
      </c>
      <c r="L838">
        <v>777161773</v>
      </c>
      <c r="M838" t="s">
        <v>203</v>
      </c>
      <c r="N838" t="s">
        <v>31</v>
      </c>
      <c r="O838" t="s">
        <v>32</v>
      </c>
      <c r="P838" t="s">
        <v>33</v>
      </c>
      <c r="Q838">
        <v>250</v>
      </c>
      <c r="R838" t="s">
        <v>23</v>
      </c>
      <c r="S838">
        <v>0.97</v>
      </c>
      <c r="T838" t="s">
        <v>17</v>
      </c>
      <c r="U838" t="s">
        <v>1055</v>
      </c>
      <c r="V838" t="s">
        <v>1054</v>
      </c>
      <c r="W838">
        <v>36800</v>
      </c>
      <c r="X838">
        <f>Final[[#This Row],[Variable Kosten]]*Final[[#This Row],[Menge ]]</f>
        <v>36800</v>
      </c>
    </row>
    <row r="839" spans="1:24" x14ac:dyDescent="0.25">
      <c r="A839" t="s">
        <v>1346</v>
      </c>
      <c r="B839" s="56">
        <v>44656</v>
      </c>
      <c r="C839">
        <v>650</v>
      </c>
      <c r="D839" t="s">
        <v>1594</v>
      </c>
      <c r="E839">
        <v>1</v>
      </c>
      <c r="F839">
        <v>21000</v>
      </c>
      <c r="G839" t="s">
        <v>23</v>
      </c>
      <c r="H839">
        <v>21000</v>
      </c>
      <c r="I839">
        <v>20370</v>
      </c>
      <c r="J839">
        <v>20620</v>
      </c>
      <c r="K839">
        <v>3820</v>
      </c>
      <c r="L839">
        <v>777161773</v>
      </c>
      <c r="M839" t="s">
        <v>203</v>
      </c>
      <c r="N839" t="s">
        <v>31</v>
      </c>
      <c r="O839" t="s">
        <v>32</v>
      </c>
      <c r="P839" t="s">
        <v>33</v>
      </c>
      <c r="Q839">
        <v>250</v>
      </c>
      <c r="R839" t="s">
        <v>23</v>
      </c>
      <c r="S839">
        <v>0.97</v>
      </c>
      <c r="T839" t="s">
        <v>17</v>
      </c>
      <c r="U839" t="s">
        <v>1580</v>
      </c>
      <c r="V839" t="s">
        <v>1057</v>
      </c>
      <c r="W839">
        <v>16800</v>
      </c>
      <c r="X839">
        <f>Final[[#This Row],[Variable Kosten]]*Final[[#This Row],[Menge ]]</f>
        <v>16800</v>
      </c>
    </row>
    <row r="840" spans="1:24" x14ac:dyDescent="0.25">
      <c r="A840" t="s">
        <v>3703</v>
      </c>
      <c r="B840" s="56">
        <v>44640</v>
      </c>
      <c r="C840">
        <v>651</v>
      </c>
      <c r="D840" t="s">
        <v>3163</v>
      </c>
      <c r="E840">
        <v>1</v>
      </c>
      <c r="F840">
        <v>144582</v>
      </c>
      <c r="G840" t="s">
        <v>60</v>
      </c>
      <c r="H840">
        <v>20802.267528020373</v>
      </c>
      <c r="I840">
        <v>22196.019452397737</v>
      </c>
      <c r="J840">
        <v>24353.019452397737</v>
      </c>
      <c r="K840">
        <v>8353.019452397737</v>
      </c>
      <c r="L840">
        <v>789106222</v>
      </c>
      <c r="M840" t="s">
        <v>330</v>
      </c>
      <c r="N840" t="s">
        <v>59</v>
      </c>
      <c r="O840" t="s">
        <v>1604</v>
      </c>
      <c r="P840" t="s">
        <v>1605</v>
      </c>
      <c r="Q840">
        <v>2157</v>
      </c>
      <c r="R840" t="s">
        <v>60</v>
      </c>
      <c r="S840">
        <v>1.0669999999999999</v>
      </c>
      <c r="T840" t="s">
        <v>17</v>
      </c>
      <c r="U840" t="s">
        <v>1056</v>
      </c>
      <c r="V840" t="s">
        <v>1057</v>
      </c>
      <c r="W840">
        <v>16000</v>
      </c>
      <c r="X840">
        <f>Final[[#This Row],[Variable Kosten]]*Final[[#This Row],[Menge ]]</f>
        <v>16000</v>
      </c>
    </row>
    <row r="841" spans="1:24" x14ac:dyDescent="0.25">
      <c r="A841" t="s">
        <v>3704</v>
      </c>
      <c r="B841" s="56">
        <v>44801</v>
      </c>
      <c r="C841">
        <v>652</v>
      </c>
      <c r="D841" t="s">
        <v>3163</v>
      </c>
      <c r="E841">
        <v>1</v>
      </c>
      <c r="F841">
        <v>497520</v>
      </c>
      <c r="G841" t="s">
        <v>27</v>
      </c>
      <c r="H841">
        <v>20421.968639684757</v>
      </c>
      <c r="I841">
        <v>20205.495772104099</v>
      </c>
      <c r="J841">
        <v>20410.495772104099</v>
      </c>
      <c r="K841">
        <v>4410.4957721040992</v>
      </c>
      <c r="L841">
        <v>408895072</v>
      </c>
      <c r="M841" t="s">
        <v>24</v>
      </c>
      <c r="N841" t="s">
        <v>25</v>
      </c>
      <c r="O841" t="s">
        <v>1602</v>
      </c>
      <c r="P841" t="s">
        <v>1603</v>
      </c>
      <c r="Q841">
        <v>205</v>
      </c>
      <c r="R841" t="s">
        <v>27</v>
      </c>
      <c r="S841">
        <v>0.98939999999999995</v>
      </c>
      <c r="T841" t="s">
        <v>17</v>
      </c>
      <c r="U841" t="s">
        <v>1056</v>
      </c>
      <c r="V841" t="s">
        <v>1057</v>
      </c>
      <c r="W841">
        <v>16000</v>
      </c>
      <c r="X841">
        <f>Final[[#This Row],[Variable Kosten]]*Final[[#This Row],[Menge ]]</f>
        <v>16000</v>
      </c>
    </row>
    <row r="842" spans="1:24" x14ac:dyDescent="0.25">
      <c r="A842" t="s">
        <v>3705</v>
      </c>
      <c r="B842" s="56">
        <v>44575</v>
      </c>
      <c r="C842">
        <v>653</v>
      </c>
      <c r="D842" t="s">
        <v>3165</v>
      </c>
      <c r="E842">
        <v>1</v>
      </c>
      <c r="F842">
        <v>180727.5</v>
      </c>
      <c r="G842" t="s">
        <v>60</v>
      </c>
      <c r="H842">
        <v>26002.834410025465</v>
      </c>
      <c r="I842">
        <v>27745.024315497169</v>
      </c>
      <c r="J842">
        <v>29800.024315497169</v>
      </c>
      <c r="K842">
        <v>9800.0243154971686</v>
      </c>
      <c r="L842">
        <v>140567531</v>
      </c>
      <c r="M842" t="s">
        <v>152</v>
      </c>
      <c r="N842" t="s">
        <v>59</v>
      </c>
      <c r="O842" t="s">
        <v>1604</v>
      </c>
      <c r="P842" t="s">
        <v>1605</v>
      </c>
      <c r="Q842">
        <v>2055</v>
      </c>
      <c r="R842" t="s">
        <v>60</v>
      </c>
      <c r="S842">
        <v>1.0669999999999999</v>
      </c>
      <c r="T842" t="s">
        <v>17</v>
      </c>
      <c r="U842" t="s">
        <v>1058</v>
      </c>
      <c r="V842" t="s">
        <v>1057</v>
      </c>
      <c r="W842">
        <v>20000</v>
      </c>
      <c r="X842">
        <f>Final[[#This Row],[Variable Kosten]]*Final[[#This Row],[Menge ]]</f>
        <v>20000</v>
      </c>
    </row>
    <row r="843" spans="1:24" x14ac:dyDescent="0.25">
      <c r="A843" t="s">
        <v>3706</v>
      </c>
      <c r="B843" s="56">
        <v>44629</v>
      </c>
      <c r="C843">
        <v>654</v>
      </c>
      <c r="D843" t="s">
        <v>3167</v>
      </c>
      <c r="E843">
        <v>1</v>
      </c>
      <c r="F843">
        <v>52000</v>
      </c>
      <c r="G843" t="s">
        <v>23</v>
      </c>
      <c r="H843">
        <v>52000</v>
      </c>
      <c r="I843">
        <v>50440</v>
      </c>
      <c r="J843">
        <v>50704</v>
      </c>
      <c r="K843">
        <v>9104</v>
      </c>
      <c r="L843">
        <v>153202599</v>
      </c>
      <c r="M843" t="s">
        <v>390</v>
      </c>
      <c r="N843" t="s">
        <v>31</v>
      </c>
      <c r="O843" t="s">
        <v>32</v>
      </c>
      <c r="P843" t="s">
        <v>33</v>
      </c>
      <c r="Q843">
        <v>264</v>
      </c>
      <c r="R843" t="s">
        <v>23</v>
      </c>
      <c r="S843">
        <v>0.97</v>
      </c>
      <c r="T843" t="s">
        <v>17</v>
      </c>
      <c r="U843" t="s">
        <v>1039</v>
      </c>
      <c r="V843" t="s">
        <v>1040</v>
      </c>
      <c r="W843">
        <v>41600</v>
      </c>
      <c r="X843">
        <f>Final[[#This Row],[Variable Kosten]]*Final[[#This Row],[Menge ]]</f>
        <v>41600</v>
      </c>
    </row>
    <row r="844" spans="1:24" x14ac:dyDescent="0.25">
      <c r="A844" t="s">
        <v>1347</v>
      </c>
      <c r="B844" s="56">
        <v>44846</v>
      </c>
      <c r="C844">
        <v>654</v>
      </c>
      <c r="D844" t="s">
        <v>1595</v>
      </c>
      <c r="E844">
        <v>1</v>
      </c>
      <c r="F844">
        <v>27000</v>
      </c>
      <c r="G844" t="s">
        <v>23</v>
      </c>
      <c r="H844">
        <v>27000</v>
      </c>
      <c r="I844">
        <v>26190</v>
      </c>
      <c r="J844">
        <v>26454</v>
      </c>
      <c r="K844">
        <v>4854</v>
      </c>
      <c r="L844">
        <v>153202599</v>
      </c>
      <c r="M844" t="s">
        <v>390</v>
      </c>
      <c r="N844" t="s">
        <v>31</v>
      </c>
      <c r="O844" t="s">
        <v>32</v>
      </c>
      <c r="P844" t="s">
        <v>33</v>
      </c>
      <c r="Q844">
        <v>264</v>
      </c>
      <c r="R844" t="s">
        <v>23</v>
      </c>
      <c r="S844">
        <v>0.97</v>
      </c>
      <c r="T844" t="s">
        <v>17</v>
      </c>
      <c r="U844" t="s">
        <v>1581</v>
      </c>
      <c r="V844" t="s">
        <v>1057</v>
      </c>
      <c r="W844">
        <v>21600</v>
      </c>
      <c r="X844">
        <f>Final[[#This Row],[Variable Kosten]]*Final[[#This Row],[Menge ]]</f>
        <v>21600</v>
      </c>
    </row>
    <row r="845" spans="1:24" x14ac:dyDescent="0.25">
      <c r="A845" t="s">
        <v>3707</v>
      </c>
      <c r="B845" s="56">
        <v>44908</v>
      </c>
      <c r="C845">
        <v>655</v>
      </c>
      <c r="D845" t="s">
        <v>3141</v>
      </c>
      <c r="E845">
        <v>1</v>
      </c>
      <c r="F845">
        <v>411640</v>
      </c>
      <c r="G845" t="s">
        <v>37</v>
      </c>
      <c r="H845">
        <v>39461.625476925437</v>
      </c>
      <c r="I845">
        <v>39043.332246870028</v>
      </c>
      <c r="J845">
        <v>39567.332246870028</v>
      </c>
      <c r="K845">
        <v>7567.332246870028</v>
      </c>
      <c r="L845">
        <v>694505005</v>
      </c>
      <c r="M845" t="s">
        <v>290</v>
      </c>
      <c r="N845" t="s">
        <v>35</v>
      </c>
      <c r="O845" t="s">
        <v>36</v>
      </c>
      <c r="P845" t="s">
        <v>26</v>
      </c>
      <c r="Q845">
        <v>524</v>
      </c>
      <c r="R845" t="s">
        <v>37</v>
      </c>
      <c r="S845">
        <v>0.98939999999999995</v>
      </c>
      <c r="T845" t="s">
        <v>17</v>
      </c>
      <c r="U845" t="s">
        <v>1041</v>
      </c>
      <c r="V845" t="s">
        <v>1040</v>
      </c>
      <c r="W845">
        <v>32000</v>
      </c>
      <c r="X845">
        <f>Final[[#This Row],[Variable Kosten]]*Final[[#This Row],[Menge ]]</f>
        <v>32000</v>
      </c>
    </row>
    <row r="846" spans="1:24" x14ac:dyDescent="0.25">
      <c r="A846" t="s">
        <v>3708</v>
      </c>
      <c r="B846" s="56">
        <v>44712</v>
      </c>
      <c r="C846">
        <v>656</v>
      </c>
      <c r="D846" t="s">
        <v>3143</v>
      </c>
      <c r="E846">
        <v>1</v>
      </c>
      <c r="F846">
        <v>73931</v>
      </c>
      <c r="G846" t="s">
        <v>16</v>
      </c>
      <c r="H846">
        <v>75912.311325598115</v>
      </c>
      <c r="I846">
        <v>80998.436184413178</v>
      </c>
      <c r="J846">
        <v>82224.436184413178</v>
      </c>
      <c r="K846">
        <v>30224.436184413178</v>
      </c>
      <c r="L846">
        <v>282847236</v>
      </c>
      <c r="M846" t="s">
        <v>180</v>
      </c>
      <c r="N846" t="s">
        <v>13</v>
      </c>
      <c r="O846" t="s">
        <v>14</v>
      </c>
      <c r="P846" t="s">
        <v>15</v>
      </c>
      <c r="Q846">
        <v>1226</v>
      </c>
      <c r="R846" t="s">
        <v>16</v>
      </c>
      <c r="S846">
        <v>1.0669999999999999</v>
      </c>
      <c r="T846" t="s">
        <v>17</v>
      </c>
      <c r="U846" t="s">
        <v>1042</v>
      </c>
      <c r="V846" t="s">
        <v>1043</v>
      </c>
      <c r="W846">
        <v>52000</v>
      </c>
      <c r="X846">
        <f>Final[[#This Row],[Variable Kosten]]*Final[[#This Row],[Menge ]]</f>
        <v>52000</v>
      </c>
    </row>
    <row r="847" spans="1:24" x14ac:dyDescent="0.25">
      <c r="A847" t="s">
        <v>3709</v>
      </c>
      <c r="B847" s="56">
        <v>44748</v>
      </c>
      <c r="C847">
        <v>657</v>
      </c>
      <c r="D847" t="s">
        <v>3145</v>
      </c>
      <c r="E847">
        <v>1</v>
      </c>
      <c r="F847">
        <v>68000</v>
      </c>
      <c r="G847" t="s">
        <v>23</v>
      </c>
      <c r="H847">
        <v>68000</v>
      </c>
      <c r="I847">
        <v>65960</v>
      </c>
      <c r="J847">
        <v>66177</v>
      </c>
      <c r="K847">
        <v>11777</v>
      </c>
      <c r="L847">
        <v>765604551</v>
      </c>
      <c r="M847" t="s">
        <v>232</v>
      </c>
      <c r="N847" t="s">
        <v>39</v>
      </c>
      <c r="O847" t="s">
        <v>1598</v>
      </c>
      <c r="P847" t="s">
        <v>1599</v>
      </c>
      <c r="Q847">
        <v>217</v>
      </c>
      <c r="R847" t="s">
        <v>23</v>
      </c>
      <c r="S847">
        <v>0.97</v>
      </c>
      <c r="T847" t="s">
        <v>17</v>
      </c>
      <c r="U847" t="s">
        <v>1044</v>
      </c>
      <c r="V847" t="s">
        <v>1043</v>
      </c>
      <c r="W847">
        <v>54400</v>
      </c>
      <c r="X847">
        <f>Final[[#This Row],[Variable Kosten]]*Final[[#This Row],[Menge ]]</f>
        <v>54400</v>
      </c>
    </row>
    <row r="848" spans="1:24" x14ac:dyDescent="0.25">
      <c r="A848" t="s">
        <v>1348</v>
      </c>
      <c r="B848" s="56">
        <v>44736</v>
      </c>
      <c r="C848">
        <v>657</v>
      </c>
      <c r="D848" t="s">
        <v>1582</v>
      </c>
      <c r="E848">
        <v>1</v>
      </c>
      <c r="F848">
        <v>49000</v>
      </c>
      <c r="G848" t="s">
        <v>23</v>
      </c>
      <c r="H848">
        <v>49000</v>
      </c>
      <c r="I848">
        <v>47530</v>
      </c>
      <c r="J848">
        <v>47747</v>
      </c>
      <c r="K848">
        <v>8547</v>
      </c>
      <c r="L848">
        <v>765604551</v>
      </c>
      <c r="M848" t="s">
        <v>232</v>
      </c>
      <c r="N848" t="s">
        <v>39</v>
      </c>
      <c r="O848" t="s">
        <v>1598</v>
      </c>
      <c r="P848" t="s">
        <v>1599</v>
      </c>
      <c r="Q848">
        <v>217</v>
      </c>
      <c r="R848" t="s">
        <v>23</v>
      </c>
      <c r="S848">
        <v>0.97</v>
      </c>
      <c r="T848" t="s">
        <v>17</v>
      </c>
      <c r="U848" t="s">
        <v>1568</v>
      </c>
      <c r="V848" t="s">
        <v>1040</v>
      </c>
      <c r="W848">
        <v>39200</v>
      </c>
      <c r="X848">
        <f>Final[[#This Row],[Variable Kosten]]*Final[[#This Row],[Menge ]]</f>
        <v>39200</v>
      </c>
    </row>
    <row r="849" spans="1:24" x14ac:dyDescent="0.25">
      <c r="A849" t="s">
        <v>3710</v>
      </c>
      <c r="B849" s="56">
        <v>44609</v>
      </c>
      <c r="C849">
        <v>658</v>
      </c>
      <c r="D849" t="s">
        <v>3147</v>
      </c>
      <c r="E849">
        <v>1</v>
      </c>
      <c r="F849">
        <v>30000</v>
      </c>
      <c r="G849" t="s">
        <v>23</v>
      </c>
      <c r="H849">
        <v>30000</v>
      </c>
      <c r="I849">
        <v>30000</v>
      </c>
      <c r="J849">
        <v>30211</v>
      </c>
      <c r="K849">
        <v>6211</v>
      </c>
      <c r="L849">
        <v>598103047</v>
      </c>
      <c r="M849" t="s">
        <v>671</v>
      </c>
      <c r="N849" t="s">
        <v>39</v>
      </c>
      <c r="O849" t="s">
        <v>1598</v>
      </c>
      <c r="P849" t="s">
        <v>1599</v>
      </c>
      <c r="Q849">
        <v>211</v>
      </c>
      <c r="R849" t="s">
        <v>23</v>
      </c>
      <c r="S849">
        <v>1</v>
      </c>
      <c r="T849" t="s">
        <v>637</v>
      </c>
      <c r="U849" t="s">
        <v>724</v>
      </c>
      <c r="V849" t="s">
        <v>1045</v>
      </c>
      <c r="W849">
        <v>24000</v>
      </c>
      <c r="X849">
        <f>Final[[#This Row],[Variable Kosten]]*Final[[#This Row],[Menge ]]</f>
        <v>24000</v>
      </c>
    </row>
    <row r="850" spans="1:24" x14ac:dyDescent="0.25">
      <c r="A850" t="s">
        <v>1349</v>
      </c>
      <c r="B850" s="56">
        <v>44869</v>
      </c>
      <c r="C850">
        <v>658</v>
      </c>
      <c r="D850" t="s">
        <v>1583</v>
      </c>
      <c r="E850">
        <v>1</v>
      </c>
      <c r="F850">
        <v>46000</v>
      </c>
      <c r="G850" t="s">
        <v>23</v>
      </c>
      <c r="H850">
        <v>46000</v>
      </c>
      <c r="I850">
        <v>46000</v>
      </c>
      <c r="J850">
        <v>46211</v>
      </c>
      <c r="K850">
        <v>9411</v>
      </c>
      <c r="L850">
        <v>598103047</v>
      </c>
      <c r="M850" t="s">
        <v>671</v>
      </c>
      <c r="N850" t="s">
        <v>39</v>
      </c>
      <c r="O850" t="s">
        <v>1598</v>
      </c>
      <c r="P850" t="s">
        <v>1599</v>
      </c>
      <c r="Q850">
        <v>211</v>
      </c>
      <c r="R850" t="s">
        <v>23</v>
      </c>
      <c r="S850">
        <v>1</v>
      </c>
      <c r="T850" t="s">
        <v>637</v>
      </c>
      <c r="U850" t="s">
        <v>1569</v>
      </c>
      <c r="V850" t="s">
        <v>1040</v>
      </c>
      <c r="W850">
        <v>36800</v>
      </c>
      <c r="X850">
        <f>Final[[#This Row],[Variable Kosten]]*Final[[#This Row],[Menge ]]</f>
        <v>36800</v>
      </c>
    </row>
    <row r="851" spans="1:24" x14ac:dyDescent="0.25">
      <c r="A851" t="s">
        <v>3711</v>
      </c>
      <c r="B851" s="56">
        <v>44649</v>
      </c>
      <c r="C851">
        <v>659</v>
      </c>
      <c r="D851" t="s">
        <v>3149</v>
      </c>
      <c r="E851">
        <v>1</v>
      </c>
      <c r="F851">
        <v>288148</v>
      </c>
      <c r="G851" t="s">
        <v>37</v>
      </c>
      <c r="H851">
        <v>27549.190202114842</v>
      </c>
      <c r="I851">
        <v>27257.168785972422</v>
      </c>
      <c r="J851">
        <v>27762.168785972422</v>
      </c>
      <c r="K851">
        <v>5362.1687859724225</v>
      </c>
      <c r="L851">
        <v>911708152</v>
      </c>
      <c r="M851" t="s">
        <v>631</v>
      </c>
      <c r="N851" t="s">
        <v>35</v>
      </c>
      <c r="O851" t="s">
        <v>36</v>
      </c>
      <c r="P851" t="s">
        <v>26</v>
      </c>
      <c r="Q851">
        <v>505</v>
      </c>
      <c r="R851" t="s">
        <v>37</v>
      </c>
      <c r="S851">
        <v>0.98939999999999995</v>
      </c>
      <c r="T851" t="s">
        <v>17</v>
      </c>
      <c r="U851" t="s">
        <v>1046</v>
      </c>
      <c r="V851" t="s">
        <v>1045</v>
      </c>
      <c r="W851">
        <v>22400</v>
      </c>
      <c r="X851">
        <f>Final[[#This Row],[Variable Kosten]]*Final[[#This Row],[Menge ]]</f>
        <v>22400</v>
      </c>
    </row>
    <row r="852" spans="1:24" x14ac:dyDescent="0.25">
      <c r="A852" t="s">
        <v>3712</v>
      </c>
      <c r="B852" s="56">
        <v>44696</v>
      </c>
      <c r="C852">
        <v>660</v>
      </c>
      <c r="D852" t="s">
        <v>3151</v>
      </c>
      <c r="E852">
        <v>1</v>
      </c>
      <c r="F852">
        <v>260247.6</v>
      </c>
      <c r="G852" t="s">
        <v>60</v>
      </c>
      <c r="H852">
        <v>36135.964120579294</v>
      </c>
      <c r="I852">
        <v>39749.560532637224</v>
      </c>
      <c r="J852">
        <v>41796.560532637224</v>
      </c>
      <c r="K852">
        <v>12996.560532637224</v>
      </c>
      <c r="L852">
        <v>208894629</v>
      </c>
      <c r="M852" t="s">
        <v>645</v>
      </c>
      <c r="N852" t="s">
        <v>59</v>
      </c>
      <c r="O852" t="s">
        <v>1604</v>
      </c>
      <c r="P852" t="s">
        <v>1605</v>
      </c>
      <c r="Q852">
        <v>2047</v>
      </c>
      <c r="R852" t="s">
        <v>60</v>
      </c>
      <c r="S852">
        <v>1.1000000000000001</v>
      </c>
      <c r="T852" t="s">
        <v>637</v>
      </c>
      <c r="U852" t="s">
        <v>1047</v>
      </c>
      <c r="V852" t="s">
        <v>1048</v>
      </c>
      <c r="W852">
        <v>28800</v>
      </c>
      <c r="X852">
        <f>Final[[#This Row],[Variable Kosten]]*Final[[#This Row],[Menge ]]</f>
        <v>28800</v>
      </c>
    </row>
    <row r="853" spans="1:24" x14ac:dyDescent="0.25">
      <c r="A853" t="s">
        <v>3713</v>
      </c>
      <c r="B853" s="56">
        <v>44636</v>
      </c>
      <c r="C853">
        <v>661</v>
      </c>
      <c r="D853" t="s">
        <v>3153</v>
      </c>
      <c r="E853">
        <v>1</v>
      </c>
      <c r="F853">
        <v>29000</v>
      </c>
      <c r="G853" t="s">
        <v>23</v>
      </c>
      <c r="H853">
        <v>29000</v>
      </c>
      <c r="I853">
        <v>28130</v>
      </c>
      <c r="J853">
        <v>28398</v>
      </c>
      <c r="K853">
        <v>5198</v>
      </c>
      <c r="L853">
        <v>985371330</v>
      </c>
      <c r="M853" t="s">
        <v>99</v>
      </c>
      <c r="N853" t="s">
        <v>31</v>
      </c>
      <c r="O853" t="s">
        <v>32</v>
      </c>
      <c r="P853" t="s">
        <v>33</v>
      </c>
      <c r="Q853">
        <v>268</v>
      </c>
      <c r="R853" t="s">
        <v>23</v>
      </c>
      <c r="S853">
        <v>0.97</v>
      </c>
      <c r="T853" t="s">
        <v>17</v>
      </c>
      <c r="U853" t="s">
        <v>1049</v>
      </c>
      <c r="V853" t="s">
        <v>1048</v>
      </c>
      <c r="W853">
        <v>23200</v>
      </c>
      <c r="X853">
        <f>Final[[#This Row],[Variable Kosten]]*Final[[#This Row],[Menge ]]</f>
        <v>23200</v>
      </c>
    </row>
    <row r="854" spans="1:24" x14ac:dyDescent="0.25">
      <c r="A854" t="s">
        <v>1350</v>
      </c>
      <c r="B854" s="56">
        <v>44910</v>
      </c>
      <c r="C854">
        <v>661</v>
      </c>
      <c r="D854" t="s">
        <v>1584</v>
      </c>
      <c r="E854">
        <v>1</v>
      </c>
      <c r="F854">
        <v>61000</v>
      </c>
      <c r="G854" t="s">
        <v>23</v>
      </c>
      <c r="H854">
        <v>61000</v>
      </c>
      <c r="I854">
        <v>59170</v>
      </c>
      <c r="J854">
        <v>59438</v>
      </c>
      <c r="K854">
        <v>10638</v>
      </c>
      <c r="L854">
        <v>985371330</v>
      </c>
      <c r="M854" t="s">
        <v>99</v>
      </c>
      <c r="N854" t="s">
        <v>31</v>
      </c>
      <c r="O854" t="s">
        <v>32</v>
      </c>
      <c r="P854" t="s">
        <v>33</v>
      </c>
      <c r="Q854">
        <v>268</v>
      </c>
      <c r="R854" t="s">
        <v>23</v>
      </c>
      <c r="S854">
        <v>0.97</v>
      </c>
      <c r="T854" t="s">
        <v>17</v>
      </c>
      <c r="U854" t="s">
        <v>1570</v>
      </c>
      <c r="V854" t="s">
        <v>1043</v>
      </c>
      <c r="W854">
        <v>48800</v>
      </c>
      <c r="X854">
        <f>Final[[#This Row],[Variable Kosten]]*Final[[#This Row],[Menge ]]</f>
        <v>48800</v>
      </c>
    </row>
    <row r="855" spans="1:24" x14ac:dyDescent="0.25">
      <c r="A855" t="s">
        <v>3714</v>
      </c>
      <c r="B855" s="56">
        <v>44672</v>
      </c>
      <c r="C855">
        <v>662</v>
      </c>
      <c r="D855" t="s">
        <v>3155</v>
      </c>
      <c r="E855">
        <v>1</v>
      </c>
      <c r="F855">
        <v>80000</v>
      </c>
      <c r="G855" t="s">
        <v>23</v>
      </c>
      <c r="H855">
        <v>80000</v>
      </c>
      <c r="I855">
        <v>80000</v>
      </c>
      <c r="J855">
        <v>80200</v>
      </c>
      <c r="K855">
        <v>16200</v>
      </c>
      <c r="L855">
        <v>286266408</v>
      </c>
      <c r="M855" t="s">
        <v>644</v>
      </c>
      <c r="N855" t="s">
        <v>39</v>
      </c>
      <c r="O855" t="s">
        <v>1598</v>
      </c>
      <c r="P855" t="s">
        <v>1599</v>
      </c>
      <c r="Q855">
        <v>200</v>
      </c>
      <c r="R855" t="s">
        <v>23</v>
      </c>
      <c r="S855">
        <v>1</v>
      </c>
      <c r="T855" t="s">
        <v>637</v>
      </c>
      <c r="U855" t="s">
        <v>1050</v>
      </c>
      <c r="V855" t="s">
        <v>1051</v>
      </c>
      <c r="W855">
        <v>64000</v>
      </c>
      <c r="X855">
        <f>Final[[#This Row],[Variable Kosten]]*Final[[#This Row],[Menge ]]</f>
        <v>64000</v>
      </c>
    </row>
    <row r="856" spans="1:24" x14ac:dyDescent="0.25">
      <c r="A856" t="s">
        <v>1351</v>
      </c>
      <c r="B856" s="56">
        <v>44683</v>
      </c>
      <c r="C856">
        <v>662</v>
      </c>
      <c r="D856" t="s">
        <v>1585</v>
      </c>
      <c r="E856">
        <v>1</v>
      </c>
      <c r="F856">
        <v>79000</v>
      </c>
      <c r="G856" t="s">
        <v>23</v>
      </c>
      <c r="H856">
        <v>79000</v>
      </c>
      <c r="I856">
        <v>79000</v>
      </c>
      <c r="J856">
        <v>79200</v>
      </c>
      <c r="K856">
        <v>16000</v>
      </c>
      <c r="L856">
        <v>286266408</v>
      </c>
      <c r="M856" t="s">
        <v>644</v>
      </c>
      <c r="N856" t="s">
        <v>39</v>
      </c>
      <c r="O856" t="s">
        <v>1598</v>
      </c>
      <c r="P856" t="s">
        <v>1599</v>
      </c>
      <c r="Q856">
        <v>200</v>
      </c>
      <c r="R856" t="s">
        <v>23</v>
      </c>
      <c r="S856">
        <v>1</v>
      </c>
      <c r="T856" t="s">
        <v>637</v>
      </c>
      <c r="U856" t="s">
        <v>1571</v>
      </c>
      <c r="V856" t="s">
        <v>1043</v>
      </c>
      <c r="W856">
        <v>63200</v>
      </c>
      <c r="X856">
        <f>Final[[#This Row],[Variable Kosten]]*Final[[#This Row],[Menge ]]</f>
        <v>63200</v>
      </c>
    </row>
    <row r="857" spans="1:24" x14ac:dyDescent="0.25">
      <c r="A857" t="s">
        <v>3715</v>
      </c>
      <c r="B857" s="56">
        <v>44658</v>
      </c>
      <c r="C857">
        <v>663</v>
      </c>
      <c r="D857" t="s">
        <v>3157</v>
      </c>
      <c r="E857">
        <v>1</v>
      </c>
      <c r="F857">
        <v>49000</v>
      </c>
      <c r="G857" t="s">
        <v>23</v>
      </c>
      <c r="H857">
        <v>49000</v>
      </c>
      <c r="I857">
        <v>47530</v>
      </c>
      <c r="J857">
        <v>47638</v>
      </c>
      <c r="K857">
        <v>8438</v>
      </c>
      <c r="L857">
        <v>799861233</v>
      </c>
      <c r="M857" t="s">
        <v>269</v>
      </c>
      <c r="N857" t="s">
        <v>20</v>
      </c>
      <c r="O857" t="s">
        <v>21</v>
      </c>
      <c r="P857" t="s">
        <v>22</v>
      </c>
      <c r="Q857">
        <v>108</v>
      </c>
      <c r="R857" t="s">
        <v>23</v>
      </c>
      <c r="S857">
        <v>0.97</v>
      </c>
      <c r="T857" t="s">
        <v>17</v>
      </c>
      <c r="U857" t="s">
        <v>1052</v>
      </c>
      <c r="V857" t="s">
        <v>1051</v>
      </c>
      <c r="W857">
        <v>39200</v>
      </c>
      <c r="X857">
        <f>Final[[#This Row],[Variable Kosten]]*Final[[#This Row],[Menge ]]</f>
        <v>39200</v>
      </c>
    </row>
    <row r="858" spans="1:24" x14ac:dyDescent="0.25">
      <c r="A858" t="s">
        <v>3716</v>
      </c>
      <c r="B858" s="56">
        <v>44685</v>
      </c>
      <c r="C858">
        <v>664</v>
      </c>
      <c r="D858" t="s">
        <v>3159</v>
      </c>
      <c r="E858">
        <v>1</v>
      </c>
      <c r="F858">
        <v>39000</v>
      </c>
      <c r="G858" t="s">
        <v>23</v>
      </c>
      <c r="H858">
        <v>39000</v>
      </c>
      <c r="I858">
        <v>38586.6</v>
      </c>
      <c r="J858">
        <v>38794.6</v>
      </c>
      <c r="K858">
        <v>7594.5999999999985</v>
      </c>
      <c r="L858">
        <v>953908984</v>
      </c>
      <c r="M858" t="s">
        <v>120</v>
      </c>
      <c r="N858" t="s">
        <v>1566</v>
      </c>
      <c r="O858" t="s">
        <v>1596</v>
      </c>
      <c r="P858" t="s">
        <v>1597</v>
      </c>
      <c r="Q858">
        <v>208</v>
      </c>
      <c r="R858" t="s">
        <v>23</v>
      </c>
      <c r="S858">
        <v>0.98939999999999995</v>
      </c>
      <c r="T858" t="s">
        <v>17</v>
      </c>
      <c r="U858" t="s">
        <v>1053</v>
      </c>
      <c r="V858" t="s">
        <v>1054</v>
      </c>
      <c r="W858">
        <v>31200</v>
      </c>
      <c r="X858">
        <f>Final[[#This Row],[Variable Kosten]]*Final[[#This Row],[Menge ]]</f>
        <v>31200</v>
      </c>
    </row>
    <row r="859" spans="1:24" x14ac:dyDescent="0.25">
      <c r="A859" t="s">
        <v>1353</v>
      </c>
      <c r="B859" s="56">
        <v>44636</v>
      </c>
      <c r="C859">
        <v>664</v>
      </c>
      <c r="D859" t="s">
        <v>1587</v>
      </c>
      <c r="E859">
        <v>1</v>
      </c>
      <c r="F859">
        <v>27000</v>
      </c>
      <c r="G859" t="s">
        <v>23</v>
      </c>
      <c r="H859">
        <v>27000</v>
      </c>
      <c r="I859">
        <v>26713.8</v>
      </c>
      <c r="J859">
        <v>26921.8</v>
      </c>
      <c r="K859">
        <v>5321.7999999999993</v>
      </c>
      <c r="L859">
        <v>953908984</v>
      </c>
      <c r="M859" t="s">
        <v>120</v>
      </c>
      <c r="N859" t="s">
        <v>1566</v>
      </c>
      <c r="O859" t="s">
        <v>1596</v>
      </c>
      <c r="P859" t="s">
        <v>1597</v>
      </c>
      <c r="Q859">
        <v>208</v>
      </c>
      <c r="R859" t="s">
        <v>23</v>
      </c>
      <c r="S859">
        <v>0.98939999999999995</v>
      </c>
      <c r="T859" t="s">
        <v>17</v>
      </c>
      <c r="U859" t="s">
        <v>1573</v>
      </c>
      <c r="V859" t="s">
        <v>1045</v>
      </c>
      <c r="W859">
        <v>21600</v>
      </c>
      <c r="X859">
        <f>Final[[#This Row],[Variable Kosten]]*Final[[#This Row],[Menge ]]</f>
        <v>21600</v>
      </c>
    </row>
    <row r="860" spans="1:24" x14ac:dyDescent="0.25">
      <c r="A860" t="s">
        <v>3717</v>
      </c>
      <c r="B860" s="56">
        <v>44793</v>
      </c>
      <c r="C860">
        <v>665</v>
      </c>
      <c r="D860" t="s">
        <v>3161</v>
      </c>
      <c r="E860">
        <v>1</v>
      </c>
      <c r="F860">
        <v>473386</v>
      </c>
      <c r="G860" t="s">
        <v>37</v>
      </c>
      <c r="H860">
        <v>45535.836243134319</v>
      </c>
      <c r="I860">
        <v>45053.156378957094</v>
      </c>
      <c r="J860">
        <v>45597.156378957094</v>
      </c>
      <c r="K860">
        <v>8797.1563789570937</v>
      </c>
      <c r="L860">
        <v>904853949</v>
      </c>
      <c r="M860" t="s">
        <v>238</v>
      </c>
      <c r="N860" t="s">
        <v>35</v>
      </c>
      <c r="O860" t="s">
        <v>36</v>
      </c>
      <c r="P860" t="s">
        <v>26</v>
      </c>
      <c r="Q860">
        <v>544</v>
      </c>
      <c r="R860" t="s">
        <v>37</v>
      </c>
      <c r="S860">
        <v>0.98939999999999995</v>
      </c>
      <c r="T860" t="s">
        <v>17</v>
      </c>
      <c r="U860" t="s">
        <v>1055</v>
      </c>
      <c r="V860" t="s">
        <v>1054</v>
      </c>
      <c r="W860">
        <v>36800</v>
      </c>
      <c r="X860">
        <f>Final[[#This Row],[Variable Kosten]]*Final[[#This Row],[Menge ]]</f>
        <v>36800</v>
      </c>
    </row>
    <row r="861" spans="1:24" x14ac:dyDescent="0.25">
      <c r="A861" t="s">
        <v>3718</v>
      </c>
      <c r="B861" s="56">
        <v>44916</v>
      </c>
      <c r="C861">
        <v>666</v>
      </c>
      <c r="D861" t="s">
        <v>3163</v>
      </c>
      <c r="E861">
        <v>1</v>
      </c>
      <c r="F861">
        <v>20000</v>
      </c>
      <c r="G861" t="s">
        <v>23</v>
      </c>
      <c r="H861">
        <v>20000</v>
      </c>
      <c r="I861">
        <v>19400</v>
      </c>
      <c r="J861">
        <v>19669</v>
      </c>
      <c r="K861">
        <v>3669</v>
      </c>
      <c r="L861">
        <v>693654191</v>
      </c>
      <c r="M861" t="s">
        <v>194</v>
      </c>
      <c r="N861" t="s">
        <v>31</v>
      </c>
      <c r="O861" t="s">
        <v>32</v>
      </c>
      <c r="P861" t="s">
        <v>33</v>
      </c>
      <c r="Q861">
        <v>269</v>
      </c>
      <c r="R861" t="s">
        <v>23</v>
      </c>
      <c r="S861">
        <v>0.97</v>
      </c>
      <c r="T861" t="s">
        <v>17</v>
      </c>
      <c r="U861" t="s">
        <v>1056</v>
      </c>
      <c r="V861" t="s">
        <v>1057</v>
      </c>
      <c r="W861">
        <v>16000</v>
      </c>
      <c r="X861">
        <f>Final[[#This Row],[Variable Kosten]]*Final[[#This Row],[Menge ]]</f>
        <v>16000</v>
      </c>
    </row>
    <row r="862" spans="1:24" x14ac:dyDescent="0.25">
      <c r="A862" t="s">
        <v>1354</v>
      </c>
      <c r="B862" s="56">
        <v>44809</v>
      </c>
      <c r="C862">
        <v>666</v>
      </c>
      <c r="D862" t="s">
        <v>1588</v>
      </c>
      <c r="E862">
        <v>1</v>
      </c>
      <c r="F862">
        <v>33000</v>
      </c>
      <c r="G862" t="s">
        <v>23</v>
      </c>
      <c r="H862">
        <v>33000</v>
      </c>
      <c r="I862">
        <v>32010</v>
      </c>
      <c r="J862">
        <v>32279</v>
      </c>
      <c r="K862">
        <v>5879</v>
      </c>
      <c r="L862">
        <v>693654191</v>
      </c>
      <c r="M862" t="s">
        <v>194</v>
      </c>
      <c r="N862" t="s">
        <v>31</v>
      </c>
      <c r="O862" t="s">
        <v>32</v>
      </c>
      <c r="P862" t="s">
        <v>33</v>
      </c>
      <c r="Q862">
        <v>269</v>
      </c>
      <c r="R862" t="s">
        <v>23</v>
      </c>
      <c r="S862">
        <v>0.97</v>
      </c>
      <c r="T862" t="s">
        <v>17</v>
      </c>
      <c r="U862" t="s">
        <v>1574</v>
      </c>
      <c r="V862" t="s">
        <v>1048</v>
      </c>
      <c r="W862">
        <v>26400</v>
      </c>
      <c r="X862">
        <f>Final[[#This Row],[Variable Kosten]]*Final[[#This Row],[Menge ]]</f>
        <v>26400</v>
      </c>
    </row>
    <row r="863" spans="1:24" x14ac:dyDescent="0.25">
      <c r="A863" t="s">
        <v>3719</v>
      </c>
      <c r="B863" s="56">
        <v>44769</v>
      </c>
      <c r="C863">
        <v>667</v>
      </c>
      <c r="D863" t="s">
        <v>3163</v>
      </c>
      <c r="E863">
        <v>1</v>
      </c>
      <c r="F863">
        <v>20000</v>
      </c>
      <c r="G863" t="s">
        <v>23</v>
      </c>
      <c r="H863">
        <v>20000</v>
      </c>
      <c r="I863">
        <v>20400</v>
      </c>
      <c r="J863">
        <v>20619</v>
      </c>
      <c r="K863">
        <v>4619</v>
      </c>
      <c r="L863">
        <v>479920998</v>
      </c>
      <c r="M863" t="s">
        <v>640</v>
      </c>
      <c r="N863" t="s">
        <v>1566</v>
      </c>
      <c r="O863" t="s">
        <v>1596</v>
      </c>
      <c r="P863" t="s">
        <v>1597</v>
      </c>
      <c r="Q863">
        <v>219</v>
      </c>
      <c r="R863" t="s">
        <v>23</v>
      </c>
      <c r="S863">
        <v>1.02</v>
      </c>
      <c r="T863" t="s">
        <v>637</v>
      </c>
      <c r="U863" t="s">
        <v>1056</v>
      </c>
      <c r="V863" t="s">
        <v>1057</v>
      </c>
      <c r="W863">
        <v>16000</v>
      </c>
      <c r="X863">
        <f>Final[[#This Row],[Variable Kosten]]*Final[[#This Row],[Menge ]]</f>
        <v>16000</v>
      </c>
    </row>
    <row r="864" spans="1:24" x14ac:dyDescent="0.25">
      <c r="A864" t="s">
        <v>1355</v>
      </c>
      <c r="B864" s="56">
        <v>44796</v>
      </c>
      <c r="C864">
        <v>667</v>
      </c>
      <c r="D864" t="s">
        <v>1589</v>
      </c>
      <c r="E864">
        <v>1</v>
      </c>
      <c r="F864">
        <v>27000</v>
      </c>
      <c r="G864" t="s">
        <v>23</v>
      </c>
      <c r="H864">
        <v>27000</v>
      </c>
      <c r="I864">
        <v>27540</v>
      </c>
      <c r="J864">
        <v>27759</v>
      </c>
      <c r="K864">
        <v>6159</v>
      </c>
      <c r="L864">
        <v>479920998</v>
      </c>
      <c r="M864" t="s">
        <v>640</v>
      </c>
      <c r="N864" t="s">
        <v>1566</v>
      </c>
      <c r="O864" t="s">
        <v>1596</v>
      </c>
      <c r="P864" t="s">
        <v>1597</v>
      </c>
      <c r="Q864">
        <v>219</v>
      </c>
      <c r="R864" t="s">
        <v>23</v>
      </c>
      <c r="S864">
        <v>1.02</v>
      </c>
      <c r="T864" t="s">
        <v>637</v>
      </c>
      <c r="U864" t="s">
        <v>1575</v>
      </c>
      <c r="V864" t="s">
        <v>1048</v>
      </c>
      <c r="W864">
        <v>21600</v>
      </c>
      <c r="X864">
        <f>Final[[#This Row],[Variable Kosten]]*Final[[#This Row],[Menge ]]</f>
        <v>21600</v>
      </c>
    </row>
    <row r="865" spans="1:24" x14ac:dyDescent="0.25">
      <c r="A865" t="s">
        <v>3720</v>
      </c>
      <c r="B865" s="56">
        <v>44820</v>
      </c>
      <c r="C865">
        <v>668</v>
      </c>
      <c r="D865" t="s">
        <v>3165</v>
      </c>
      <c r="E865">
        <v>1</v>
      </c>
      <c r="F865">
        <v>257275</v>
      </c>
      <c r="G865" t="s">
        <v>37</v>
      </c>
      <c r="H865">
        <v>24355.090642306055</v>
      </c>
      <c r="I865">
        <v>24096.926681497611</v>
      </c>
      <c r="J865">
        <v>24645.926681497611</v>
      </c>
      <c r="K865">
        <v>4645.9266814976108</v>
      </c>
      <c r="L865">
        <v>573674509</v>
      </c>
      <c r="M865" t="s">
        <v>499</v>
      </c>
      <c r="N865" t="s">
        <v>35</v>
      </c>
      <c r="O865" t="s">
        <v>36</v>
      </c>
      <c r="P865" t="s">
        <v>26</v>
      </c>
      <c r="Q865">
        <v>549</v>
      </c>
      <c r="R865" t="s">
        <v>37</v>
      </c>
      <c r="S865">
        <v>0.98939999999999995</v>
      </c>
      <c r="T865" t="s">
        <v>17</v>
      </c>
      <c r="U865" t="s">
        <v>1058</v>
      </c>
      <c r="V865" t="s">
        <v>1057</v>
      </c>
      <c r="W865">
        <v>20000</v>
      </c>
      <c r="X865">
        <f>Final[[#This Row],[Variable Kosten]]*Final[[#This Row],[Menge ]]</f>
        <v>20000</v>
      </c>
    </row>
    <row r="866" spans="1:24" x14ac:dyDescent="0.25">
      <c r="A866" t="s">
        <v>3721</v>
      </c>
      <c r="B866" s="56">
        <v>44756</v>
      </c>
      <c r="C866">
        <v>669</v>
      </c>
      <c r="D866" t="s">
        <v>3167</v>
      </c>
      <c r="E866">
        <v>1</v>
      </c>
      <c r="F866">
        <v>52000</v>
      </c>
      <c r="G866" t="s">
        <v>23</v>
      </c>
      <c r="H866">
        <v>52000</v>
      </c>
      <c r="I866">
        <v>50440</v>
      </c>
      <c r="J866">
        <v>50709</v>
      </c>
      <c r="K866">
        <v>9109</v>
      </c>
      <c r="L866">
        <v>592248712</v>
      </c>
      <c r="M866" t="s">
        <v>626</v>
      </c>
      <c r="N866" t="s">
        <v>31</v>
      </c>
      <c r="O866" t="s">
        <v>32</v>
      </c>
      <c r="P866" t="s">
        <v>33</v>
      </c>
      <c r="Q866">
        <v>269</v>
      </c>
      <c r="R866" t="s">
        <v>23</v>
      </c>
      <c r="S866">
        <v>0.97</v>
      </c>
      <c r="T866" t="s">
        <v>17</v>
      </c>
      <c r="U866" t="s">
        <v>1039</v>
      </c>
      <c r="V866" t="s">
        <v>1040</v>
      </c>
      <c r="W866">
        <v>41600</v>
      </c>
      <c r="X866">
        <f>Final[[#This Row],[Variable Kosten]]*Final[[#This Row],[Menge ]]</f>
        <v>41600</v>
      </c>
    </row>
    <row r="867" spans="1:24" x14ac:dyDescent="0.25">
      <c r="A867" t="s">
        <v>1356</v>
      </c>
      <c r="B867" s="56">
        <v>44799</v>
      </c>
      <c r="C867">
        <v>669</v>
      </c>
      <c r="D867" t="s">
        <v>1590</v>
      </c>
      <c r="E867">
        <v>1</v>
      </c>
      <c r="F867">
        <v>81000</v>
      </c>
      <c r="G867" t="s">
        <v>23</v>
      </c>
      <c r="H867">
        <v>81000</v>
      </c>
      <c r="I867">
        <v>78570</v>
      </c>
      <c r="J867">
        <v>78839</v>
      </c>
      <c r="K867">
        <v>14039</v>
      </c>
      <c r="L867">
        <v>592248712</v>
      </c>
      <c r="M867" t="s">
        <v>626</v>
      </c>
      <c r="N867" t="s">
        <v>31</v>
      </c>
      <c r="O867" t="s">
        <v>32</v>
      </c>
      <c r="P867" t="s">
        <v>33</v>
      </c>
      <c r="Q867">
        <v>269</v>
      </c>
      <c r="R867" t="s">
        <v>23</v>
      </c>
      <c r="S867">
        <v>0.97</v>
      </c>
      <c r="T867" t="s">
        <v>17</v>
      </c>
      <c r="U867" t="s">
        <v>1576</v>
      </c>
      <c r="V867" t="s">
        <v>1051</v>
      </c>
      <c r="W867">
        <v>64800</v>
      </c>
      <c r="X867">
        <f>Final[[#This Row],[Variable Kosten]]*Final[[#This Row],[Menge ]]</f>
        <v>64800</v>
      </c>
    </row>
    <row r="868" spans="1:24" x14ac:dyDescent="0.25">
      <c r="A868" t="s">
        <v>3722</v>
      </c>
      <c r="B868" s="56">
        <v>44668</v>
      </c>
      <c r="C868">
        <v>670</v>
      </c>
      <c r="D868" t="s">
        <v>3141</v>
      </c>
      <c r="E868">
        <v>1</v>
      </c>
      <c r="F868">
        <v>411640</v>
      </c>
      <c r="G868" t="s">
        <v>37</v>
      </c>
      <c r="H868">
        <v>38311.337788284349</v>
      </c>
      <c r="I868">
        <v>37905.23760772853</v>
      </c>
      <c r="J868">
        <v>38453.23760772853</v>
      </c>
      <c r="K868">
        <v>6453.2376077285298</v>
      </c>
      <c r="L868">
        <v>921090502</v>
      </c>
      <c r="M868" t="s">
        <v>517</v>
      </c>
      <c r="N868" t="s">
        <v>35</v>
      </c>
      <c r="O868" t="s">
        <v>36</v>
      </c>
      <c r="P868" t="s">
        <v>26</v>
      </c>
      <c r="Q868">
        <v>548</v>
      </c>
      <c r="R868" t="s">
        <v>37</v>
      </c>
      <c r="S868">
        <v>0.98939999999999995</v>
      </c>
      <c r="T868" t="s">
        <v>17</v>
      </c>
      <c r="U868" t="s">
        <v>1041</v>
      </c>
      <c r="V868" t="s">
        <v>1040</v>
      </c>
      <c r="W868">
        <v>32000</v>
      </c>
      <c r="X868">
        <f>Final[[#This Row],[Variable Kosten]]*Final[[#This Row],[Menge ]]</f>
        <v>32000</v>
      </c>
    </row>
    <row r="869" spans="1:24" x14ac:dyDescent="0.25">
      <c r="A869" t="s">
        <v>3723</v>
      </c>
      <c r="B869" s="56">
        <v>44871</v>
      </c>
      <c r="C869">
        <v>671</v>
      </c>
      <c r="D869" t="s">
        <v>3143</v>
      </c>
      <c r="E869">
        <v>1</v>
      </c>
      <c r="F869">
        <v>65000</v>
      </c>
      <c r="G869" t="s">
        <v>23</v>
      </c>
      <c r="H869">
        <v>65000</v>
      </c>
      <c r="I869">
        <v>64311</v>
      </c>
      <c r="J869">
        <v>64512</v>
      </c>
      <c r="K869">
        <v>12512</v>
      </c>
      <c r="L869">
        <v>881762228</v>
      </c>
      <c r="M869" t="s">
        <v>453</v>
      </c>
      <c r="N869" t="s">
        <v>1566</v>
      </c>
      <c r="O869" t="s">
        <v>1596</v>
      </c>
      <c r="P869" t="s">
        <v>1597</v>
      </c>
      <c r="Q869">
        <v>201</v>
      </c>
      <c r="R869" t="s">
        <v>23</v>
      </c>
      <c r="S869">
        <v>0.98939999999999995</v>
      </c>
      <c r="T869" t="s">
        <v>17</v>
      </c>
      <c r="U869" t="s">
        <v>1042</v>
      </c>
      <c r="V869" t="s">
        <v>1043</v>
      </c>
      <c r="W869">
        <v>52000</v>
      </c>
      <c r="X869">
        <f>Final[[#This Row],[Variable Kosten]]*Final[[#This Row],[Menge ]]</f>
        <v>52000</v>
      </c>
    </row>
    <row r="870" spans="1:24" x14ac:dyDescent="0.25">
      <c r="A870" t="s">
        <v>1357</v>
      </c>
      <c r="B870" s="56">
        <v>44742</v>
      </c>
      <c r="C870">
        <v>671</v>
      </c>
      <c r="D870" t="s">
        <v>1591</v>
      </c>
      <c r="E870">
        <v>1</v>
      </c>
      <c r="F870">
        <v>50000</v>
      </c>
      <c r="G870" t="s">
        <v>23</v>
      </c>
      <c r="H870">
        <v>50000</v>
      </c>
      <c r="I870">
        <v>49470</v>
      </c>
      <c r="J870">
        <v>49671</v>
      </c>
      <c r="K870">
        <v>9671</v>
      </c>
      <c r="L870">
        <v>881762228</v>
      </c>
      <c r="M870" t="s">
        <v>453</v>
      </c>
      <c r="N870" t="s">
        <v>1566</v>
      </c>
      <c r="O870" t="s">
        <v>1596</v>
      </c>
      <c r="P870" t="s">
        <v>1597</v>
      </c>
      <c r="Q870">
        <v>201</v>
      </c>
      <c r="R870" t="s">
        <v>23</v>
      </c>
      <c r="S870">
        <v>0.98939999999999995</v>
      </c>
      <c r="T870" t="s">
        <v>17</v>
      </c>
      <c r="U870" t="s">
        <v>1577</v>
      </c>
      <c r="V870" t="s">
        <v>1051</v>
      </c>
      <c r="W870">
        <v>40000</v>
      </c>
      <c r="X870">
        <f>Final[[#This Row],[Variable Kosten]]*Final[[#This Row],[Menge ]]</f>
        <v>40000</v>
      </c>
    </row>
    <row r="871" spans="1:24" x14ac:dyDescent="0.25">
      <c r="A871" t="s">
        <v>3724</v>
      </c>
      <c r="B871" s="56">
        <v>44836</v>
      </c>
      <c r="C871">
        <v>672</v>
      </c>
      <c r="D871" t="s">
        <v>3145</v>
      </c>
      <c r="E871">
        <v>1</v>
      </c>
      <c r="F871">
        <v>491578.8</v>
      </c>
      <c r="G871" t="s">
        <v>60</v>
      </c>
      <c r="H871">
        <v>70506.561868016812</v>
      </c>
      <c r="I871">
        <v>75230.501513173935</v>
      </c>
      <c r="J871">
        <v>77257.501513173935</v>
      </c>
      <c r="K871">
        <v>22857.501513173935</v>
      </c>
      <c r="L871">
        <v>605415442</v>
      </c>
      <c r="M871" t="s">
        <v>548</v>
      </c>
      <c r="N871" t="s">
        <v>59</v>
      </c>
      <c r="O871" t="s">
        <v>1604</v>
      </c>
      <c r="P871" t="s">
        <v>1605</v>
      </c>
      <c r="Q871">
        <v>2027</v>
      </c>
      <c r="R871" t="s">
        <v>60</v>
      </c>
      <c r="S871">
        <v>1.0669999999999999</v>
      </c>
      <c r="T871" t="s">
        <v>17</v>
      </c>
      <c r="U871" t="s">
        <v>1044</v>
      </c>
      <c r="V871" t="s">
        <v>1043</v>
      </c>
      <c r="W871">
        <v>54400</v>
      </c>
      <c r="X871">
        <f>Final[[#This Row],[Variable Kosten]]*Final[[#This Row],[Menge ]]</f>
        <v>54400</v>
      </c>
    </row>
    <row r="872" spans="1:24" x14ac:dyDescent="0.25">
      <c r="A872" t="s">
        <v>3725</v>
      </c>
      <c r="B872" s="56">
        <v>44894</v>
      </c>
      <c r="C872">
        <v>673</v>
      </c>
      <c r="D872" t="s">
        <v>3147</v>
      </c>
      <c r="E872">
        <v>1</v>
      </c>
      <c r="F872">
        <v>137604</v>
      </c>
      <c r="G872" t="s">
        <v>46</v>
      </c>
      <c r="H872">
        <v>29416.39232117662</v>
      </c>
      <c r="I872">
        <v>29416.39232117662</v>
      </c>
      <c r="J872">
        <v>29524.39232117662</v>
      </c>
      <c r="K872">
        <v>5524.3923211766196</v>
      </c>
      <c r="L872">
        <v>816595393</v>
      </c>
      <c r="M872" t="s">
        <v>852</v>
      </c>
      <c r="N872" t="s">
        <v>43</v>
      </c>
      <c r="O872" t="s">
        <v>44</v>
      </c>
      <c r="P872" t="s">
        <v>45</v>
      </c>
      <c r="Q872">
        <v>108</v>
      </c>
      <c r="R872" t="s">
        <v>46</v>
      </c>
      <c r="S872">
        <v>1</v>
      </c>
      <c r="T872" t="s">
        <v>637</v>
      </c>
      <c r="U872" t="s">
        <v>724</v>
      </c>
      <c r="V872" t="s">
        <v>1045</v>
      </c>
      <c r="W872">
        <v>24000</v>
      </c>
      <c r="X872">
        <f>Final[[#This Row],[Variable Kosten]]*Final[[#This Row],[Menge ]]</f>
        <v>24000</v>
      </c>
    </row>
    <row r="873" spans="1:24" x14ac:dyDescent="0.25">
      <c r="A873" t="s">
        <v>3726</v>
      </c>
      <c r="B873" s="56">
        <v>44774</v>
      </c>
      <c r="C873">
        <v>674</v>
      </c>
      <c r="D873" t="s">
        <v>3149</v>
      </c>
      <c r="E873">
        <v>1</v>
      </c>
      <c r="F873">
        <v>31847.200000000001</v>
      </c>
      <c r="G873" t="s">
        <v>16</v>
      </c>
      <c r="H873">
        <v>30859.689922480618</v>
      </c>
      <c r="I873">
        <v>32927.289147286821</v>
      </c>
      <c r="J873">
        <v>34152.289147286821</v>
      </c>
      <c r="K873">
        <v>11752.289147286821</v>
      </c>
      <c r="L873">
        <v>940164335</v>
      </c>
      <c r="M873" t="s">
        <v>153</v>
      </c>
      <c r="N873" t="s">
        <v>13</v>
      </c>
      <c r="O873" t="s">
        <v>14</v>
      </c>
      <c r="P873" t="s">
        <v>15</v>
      </c>
      <c r="Q873">
        <v>1225</v>
      </c>
      <c r="R873" t="s">
        <v>16</v>
      </c>
      <c r="S873">
        <v>1.0669999999999999</v>
      </c>
      <c r="T873" t="s">
        <v>17</v>
      </c>
      <c r="U873" t="s">
        <v>1046</v>
      </c>
      <c r="V873" t="s">
        <v>1045</v>
      </c>
      <c r="W873">
        <v>22400</v>
      </c>
      <c r="X873">
        <f>Final[[#This Row],[Variable Kosten]]*Final[[#This Row],[Menge ]]</f>
        <v>22400</v>
      </c>
    </row>
    <row r="874" spans="1:24" x14ac:dyDescent="0.25">
      <c r="A874" t="s">
        <v>3727</v>
      </c>
      <c r="B874" s="56">
        <v>44883</v>
      </c>
      <c r="C874">
        <v>675</v>
      </c>
      <c r="D874" t="s">
        <v>3151</v>
      </c>
      <c r="E874">
        <v>1</v>
      </c>
      <c r="F874">
        <v>370476</v>
      </c>
      <c r="G874" t="s">
        <v>37</v>
      </c>
      <c r="H874">
        <v>34512.324632496784</v>
      </c>
      <c r="I874">
        <v>34146.493991392315</v>
      </c>
      <c r="J874">
        <v>34686.493991392315</v>
      </c>
      <c r="K874">
        <v>5886.4939913923154</v>
      </c>
      <c r="L874">
        <v>931329134</v>
      </c>
      <c r="M874" t="s">
        <v>398</v>
      </c>
      <c r="N874" t="s">
        <v>35</v>
      </c>
      <c r="O874" t="s">
        <v>36</v>
      </c>
      <c r="P874" t="s">
        <v>26</v>
      </c>
      <c r="Q874">
        <v>540</v>
      </c>
      <c r="R874" t="s">
        <v>37</v>
      </c>
      <c r="S874">
        <v>0.98939999999999995</v>
      </c>
      <c r="T874" t="s">
        <v>17</v>
      </c>
      <c r="U874" t="s">
        <v>1047</v>
      </c>
      <c r="V874" t="s">
        <v>1048</v>
      </c>
      <c r="W874">
        <v>28800</v>
      </c>
      <c r="X874">
        <f>Final[[#This Row],[Variable Kosten]]*Final[[#This Row],[Menge ]]</f>
        <v>28800</v>
      </c>
    </row>
    <row r="875" spans="1:24" x14ac:dyDescent="0.25">
      <c r="A875" t="s">
        <v>3728</v>
      </c>
      <c r="B875" s="56">
        <v>44683</v>
      </c>
      <c r="C875">
        <v>676</v>
      </c>
      <c r="D875" t="s">
        <v>3153</v>
      </c>
      <c r="E875">
        <v>1</v>
      </c>
      <c r="F875">
        <v>29000</v>
      </c>
      <c r="G875" t="s">
        <v>23</v>
      </c>
      <c r="H875">
        <v>29000</v>
      </c>
      <c r="I875">
        <v>28130</v>
      </c>
      <c r="J875">
        <v>28235</v>
      </c>
      <c r="K875">
        <v>5035</v>
      </c>
      <c r="L875">
        <v>497721877</v>
      </c>
      <c r="M875" t="s">
        <v>181</v>
      </c>
      <c r="N875" t="s">
        <v>20</v>
      </c>
      <c r="O875" t="s">
        <v>21</v>
      </c>
      <c r="P875" t="s">
        <v>22</v>
      </c>
      <c r="Q875">
        <v>105</v>
      </c>
      <c r="R875" t="s">
        <v>23</v>
      </c>
      <c r="S875">
        <v>0.97</v>
      </c>
      <c r="T875" t="s">
        <v>17</v>
      </c>
      <c r="U875" t="s">
        <v>1049</v>
      </c>
      <c r="V875" t="s">
        <v>1048</v>
      </c>
      <c r="W875">
        <v>23200</v>
      </c>
      <c r="X875">
        <f>Final[[#This Row],[Variable Kosten]]*Final[[#This Row],[Menge ]]</f>
        <v>23200</v>
      </c>
    </row>
    <row r="876" spans="1:24" x14ac:dyDescent="0.25">
      <c r="A876" t="s">
        <v>1358</v>
      </c>
      <c r="B876" s="56">
        <v>44752</v>
      </c>
      <c r="C876">
        <v>676</v>
      </c>
      <c r="D876" t="s">
        <v>1592</v>
      </c>
      <c r="E876">
        <v>1</v>
      </c>
      <c r="F876">
        <v>37000</v>
      </c>
      <c r="G876" t="s">
        <v>23</v>
      </c>
      <c r="H876">
        <v>37000</v>
      </c>
      <c r="I876">
        <v>35890</v>
      </c>
      <c r="J876">
        <v>35995</v>
      </c>
      <c r="K876">
        <v>6395</v>
      </c>
      <c r="L876">
        <v>497721877</v>
      </c>
      <c r="M876" t="s">
        <v>181</v>
      </c>
      <c r="N876" t="s">
        <v>20</v>
      </c>
      <c r="O876" t="s">
        <v>21</v>
      </c>
      <c r="P876" t="s">
        <v>22</v>
      </c>
      <c r="Q876">
        <v>105</v>
      </c>
      <c r="R876" t="s">
        <v>23</v>
      </c>
      <c r="S876">
        <v>0.97</v>
      </c>
      <c r="T876" t="s">
        <v>17</v>
      </c>
      <c r="U876" t="s">
        <v>1578</v>
      </c>
      <c r="V876" t="s">
        <v>1054</v>
      </c>
      <c r="W876">
        <v>29600</v>
      </c>
      <c r="X876">
        <f>Final[[#This Row],[Variable Kosten]]*Final[[#This Row],[Menge ]]</f>
        <v>29600</v>
      </c>
    </row>
    <row r="877" spans="1:24" x14ac:dyDescent="0.25">
      <c r="A877" t="s">
        <v>3729</v>
      </c>
      <c r="B877" s="56">
        <v>44915</v>
      </c>
      <c r="C877">
        <v>677</v>
      </c>
      <c r="D877" t="s">
        <v>3155</v>
      </c>
      <c r="E877">
        <v>1</v>
      </c>
      <c r="F877">
        <v>823280</v>
      </c>
      <c r="G877" t="s">
        <v>37</v>
      </c>
      <c r="H877">
        <v>80084.045057489144</v>
      </c>
      <c r="I877">
        <v>79235.154179879755</v>
      </c>
      <c r="J877">
        <v>79773.154179879755</v>
      </c>
      <c r="K877">
        <v>15773.154179879755</v>
      </c>
      <c r="L877">
        <v>441101414</v>
      </c>
      <c r="M877" t="s">
        <v>616</v>
      </c>
      <c r="N877" t="s">
        <v>35</v>
      </c>
      <c r="O877" t="s">
        <v>36</v>
      </c>
      <c r="P877" t="s">
        <v>26</v>
      </c>
      <c r="Q877">
        <v>538</v>
      </c>
      <c r="R877" t="s">
        <v>37</v>
      </c>
      <c r="S877">
        <v>0.98939999999999995</v>
      </c>
      <c r="T877" t="s">
        <v>17</v>
      </c>
      <c r="U877" t="s">
        <v>1050</v>
      </c>
      <c r="V877" t="s">
        <v>1051</v>
      </c>
      <c r="W877">
        <v>64000</v>
      </c>
      <c r="X877">
        <f>Final[[#This Row],[Variable Kosten]]*Final[[#This Row],[Menge ]]</f>
        <v>64000</v>
      </c>
    </row>
    <row r="878" spans="1:24" x14ac:dyDescent="0.25">
      <c r="A878" t="s">
        <v>3730</v>
      </c>
      <c r="B878" s="56">
        <v>44633</v>
      </c>
      <c r="C878">
        <v>678</v>
      </c>
      <c r="D878" t="s">
        <v>3157</v>
      </c>
      <c r="E878">
        <v>1</v>
      </c>
      <c r="F878">
        <v>354225.89999999997</v>
      </c>
      <c r="G878" t="s">
        <v>60</v>
      </c>
      <c r="H878">
        <v>48647.380347455874</v>
      </c>
      <c r="I878">
        <v>51906.754830735415</v>
      </c>
      <c r="J878">
        <v>53955.754830735415</v>
      </c>
      <c r="K878">
        <v>14755.754830735415</v>
      </c>
      <c r="L878">
        <v>696775269</v>
      </c>
      <c r="M878" t="s">
        <v>476</v>
      </c>
      <c r="N878" t="s">
        <v>59</v>
      </c>
      <c r="O878" t="s">
        <v>1604</v>
      </c>
      <c r="P878" t="s">
        <v>1605</v>
      </c>
      <c r="Q878">
        <v>2049</v>
      </c>
      <c r="R878" t="s">
        <v>60</v>
      </c>
      <c r="S878">
        <v>1.0669999999999999</v>
      </c>
      <c r="T878" t="s">
        <v>17</v>
      </c>
      <c r="U878" t="s">
        <v>1052</v>
      </c>
      <c r="V878" t="s">
        <v>1051</v>
      </c>
      <c r="W878">
        <v>39200</v>
      </c>
      <c r="X878">
        <f>Final[[#This Row],[Variable Kosten]]*Final[[#This Row],[Menge ]]</f>
        <v>39200</v>
      </c>
    </row>
    <row r="879" spans="1:24" x14ac:dyDescent="0.25">
      <c r="A879" t="s">
        <v>1359</v>
      </c>
      <c r="B879" s="56">
        <v>44634</v>
      </c>
      <c r="C879">
        <v>679</v>
      </c>
      <c r="D879" t="s">
        <v>1593</v>
      </c>
      <c r="E879">
        <v>1</v>
      </c>
      <c r="F879">
        <v>42000</v>
      </c>
      <c r="G879" t="s">
        <v>23</v>
      </c>
      <c r="H879">
        <v>42000</v>
      </c>
      <c r="I879">
        <v>40740</v>
      </c>
      <c r="J879">
        <v>40990</v>
      </c>
      <c r="K879">
        <v>7390</v>
      </c>
      <c r="L879">
        <v>419138027</v>
      </c>
      <c r="M879" t="s">
        <v>455</v>
      </c>
      <c r="N879" t="s">
        <v>31</v>
      </c>
      <c r="O879" t="s">
        <v>32</v>
      </c>
      <c r="P879" t="s">
        <v>33</v>
      </c>
      <c r="Q879">
        <v>250</v>
      </c>
      <c r="R879" t="s">
        <v>23</v>
      </c>
      <c r="S879">
        <v>0.97</v>
      </c>
      <c r="T879" t="s">
        <v>17</v>
      </c>
      <c r="U879" t="s">
        <v>1579</v>
      </c>
      <c r="V879" t="s">
        <v>1054</v>
      </c>
      <c r="W879">
        <v>33600</v>
      </c>
      <c r="X879">
        <f>Final[[#This Row],[Variable Kosten]]*Final[[#This Row],[Menge ]]</f>
        <v>33600</v>
      </c>
    </row>
    <row r="880" spans="1:24" x14ac:dyDescent="0.25">
      <c r="A880" t="s">
        <v>1522</v>
      </c>
      <c r="B880" s="56">
        <v>44635</v>
      </c>
      <c r="C880">
        <v>679</v>
      </c>
      <c r="D880" t="s">
        <v>1588</v>
      </c>
      <c r="E880">
        <v>2</v>
      </c>
      <c r="F880">
        <v>66000</v>
      </c>
      <c r="G880" t="s">
        <v>23</v>
      </c>
      <c r="H880">
        <v>66000</v>
      </c>
      <c r="I880">
        <v>64020</v>
      </c>
      <c r="J880">
        <v>64520</v>
      </c>
      <c r="K880">
        <v>11720</v>
      </c>
      <c r="L880">
        <v>419138027</v>
      </c>
      <c r="M880" t="s">
        <v>455</v>
      </c>
      <c r="N880" t="s">
        <v>31</v>
      </c>
      <c r="O880" t="s">
        <v>32</v>
      </c>
      <c r="P880" t="s">
        <v>33</v>
      </c>
      <c r="Q880">
        <v>250</v>
      </c>
      <c r="R880" t="s">
        <v>23</v>
      </c>
      <c r="S880">
        <v>0.97</v>
      </c>
      <c r="T880" t="s">
        <v>17</v>
      </c>
      <c r="U880" t="s">
        <v>1574</v>
      </c>
      <c r="V880" t="s">
        <v>1048</v>
      </c>
      <c r="W880">
        <v>26400</v>
      </c>
      <c r="X880">
        <f>Final[[#This Row],[Variable Kosten]]*Final[[#This Row],[Menge ]]</f>
        <v>52800</v>
      </c>
    </row>
    <row r="881" spans="1:24" x14ac:dyDescent="0.25">
      <c r="A881" t="s">
        <v>3731</v>
      </c>
      <c r="B881" s="56">
        <v>44612</v>
      </c>
      <c r="C881">
        <v>679</v>
      </c>
      <c r="D881" t="s">
        <v>3159</v>
      </c>
      <c r="E881">
        <v>1</v>
      </c>
      <c r="F881">
        <v>39000</v>
      </c>
      <c r="G881" t="s">
        <v>23</v>
      </c>
      <c r="H881">
        <v>39000</v>
      </c>
      <c r="I881">
        <v>37830</v>
      </c>
      <c r="J881">
        <v>38080</v>
      </c>
      <c r="K881">
        <v>6880</v>
      </c>
      <c r="L881">
        <v>419138027</v>
      </c>
      <c r="M881" t="s">
        <v>455</v>
      </c>
      <c r="N881" t="s">
        <v>31</v>
      </c>
      <c r="O881" t="s">
        <v>32</v>
      </c>
      <c r="P881" t="s">
        <v>33</v>
      </c>
      <c r="Q881">
        <v>250</v>
      </c>
      <c r="R881" t="s">
        <v>23</v>
      </c>
      <c r="S881">
        <v>0.97</v>
      </c>
      <c r="T881" t="s">
        <v>17</v>
      </c>
      <c r="U881" t="s">
        <v>1053</v>
      </c>
      <c r="V881" t="s">
        <v>1054</v>
      </c>
      <c r="W881">
        <v>31200</v>
      </c>
      <c r="X881">
        <f>Final[[#This Row],[Variable Kosten]]*Final[[#This Row],[Menge ]]</f>
        <v>31200</v>
      </c>
    </row>
    <row r="882" spans="1:24" x14ac:dyDescent="0.25">
      <c r="A882" t="s">
        <v>3732</v>
      </c>
      <c r="B882" s="56">
        <v>44631</v>
      </c>
      <c r="C882">
        <v>680</v>
      </c>
      <c r="D882" t="s">
        <v>3161</v>
      </c>
      <c r="E882">
        <v>1</v>
      </c>
      <c r="F882">
        <v>332538.59999999998</v>
      </c>
      <c r="G882" t="s">
        <v>60</v>
      </c>
      <c r="H882">
        <v>47675.101432237527</v>
      </c>
      <c r="I882">
        <v>50869.333228197436</v>
      </c>
      <c r="J882">
        <v>53058.333228197436</v>
      </c>
      <c r="K882">
        <v>16258.333228197436</v>
      </c>
      <c r="L882">
        <v>755800044</v>
      </c>
      <c r="M882" t="s">
        <v>276</v>
      </c>
      <c r="N882" t="s">
        <v>59</v>
      </c>
      <c r="O882" t="s">
        <v>1604</v>
      </c>
      <c r="P882" t="s">
        <v>1605</v>
      </c>
      <c r="Q882">
        <v>2189</v>
      </c>
      <c r="R882" t="s">
        <v>60</v>
      </c>
      <c r="S882">
        <v>1.0669999999999999</v>
      </c>
      <c r="T882" t="s">
        <v>17</v>
      </c>
      <c r="U882" t="s">
        <v>1055</v>
      </c>
      <c r="V882" t="s">
        <v>1054</v>
      </c>
      <c r="W882">
        <v>36800</v>
      </c>
      <c r="X882">
        <f>Final[[#This Row],[Variable Kosten]]*Final[[#This Row],[Menge ]]</f>
        <v>36800</v>
      </c>
    </row>
    <row r="883" spans="1:24" x14ac:dyDescent="0.25">
      <c r="A883" t="s">
        <v>3733</v>
      </c>
      <c r="B883" s="56">
        <v>44564</v>
      </c>
      <c r="C883">
        <v>681</v>
      </c>
      <c r="D883" t="s">
        <v>3163</v>
      </c>
      <c r="E883">
        <v>1</v>
      </c>
      <c r="F883">
        <v>205820</v>
      </c>
      <c r="G883" t="s">
        <v>37</v>
      </c>
      <c r="H883">
        <v>19393.379754826674</v>
      </c>
      <c r="I883">
        <v>19187.809929425512</v>
      </c>
      <c r="J883">
        <v>19716.809929425512</v>
      </c>
      <c r="K883">
        <v>3716.8099294255117</v>
      </c>
      <c r="L883">
        <v>672074308</v>
      </c>
      <c r="M883" t="s">
        <v>326</v>
      </c>
      <c r="N883" t="s">
        <v>35</v>
      </c>
      <c r="O883" t="s">
        <v>36</v>
      </c>
      <c r="P883" t="s">
        <v>26</v>
      </c>
      <c r="Q883">
        <v>529</v>
      </c>
      <c r="R883" t="s">
        <v>37</v>
      </c>
      <c r="S883">
        <v>0.98939999999999995</v>
      </c>
      <c r="T883" t="s">
        <v>17</v>
      </c>
      <c r="U883" t="s">
        <v>1056</v>
      </c>
      <c r="V883" t="s">
        <v>1057</v>
      </c>
      <c r="W883">
        <v>16000</v>
      </c>
      <c r="X883">
        <f>Final[[#This Row],[Variable Kosten]]*Final[[#This Row],[Menge ]]</f>
        <v>16000</v>
      </c>
    </row>
    <row r="884" spans="1:24" x14ac:dyDescent="0.25">
      <c r="A884" t="s">
        <v>3734</v>
      </c>
      <c r="B884" s="56">
        <v>44719</v>
      </c>
      <c r="C884">
        <v>682</v>
      </c>
      <c r="D884" t="s">
        <v>3163</v>
      </c>
      <c r="E884">
        <v>1</v>
      </c>
      <c r="F884">
        <v>91736</v>
      </c>
      <c r="G884" t="s">
        <v>46</v>
      </c>
      <c r="H884">
        <v>19960.833804778278</v>
      </c>
      <c r="I884">
        <v>19362.008790634929</v>
      </c>
      <c r="J884">
        <v>19463.008790634929</v>
      </c>
      <c r="K884">
        <v>3463.008790634929</v>
      </c>
      <c r="L884">
        <v>179337362</v>
      </c>
      <c r="M884" t="s">
        <v>209</v>
      </c>
      <c r="N884" t="s">
        <v>43</v>
      </c>
      <c r="O884" t="s">
        <v>44</v>
      </c>
      <c r="P884" t="s">
        <v>45</v>
      </c>
      <c r="Q884">
        <v>101</v>
      </c>
      <c r="R884" t="s">
        <v>46</v>
      </c>
      <c r="S884">
        <v>0.97</v>
      </c>
      <c r="T884" t="s">
        <v>17</v>
      </c>
      <c r="U884" t="s">
        <v>1056</v>
      </c>
      <c r="V884" t="s">
        <v>1057</v>
      </c>
      <c r="W884">
        <v>16000</v>
      </c>
      <c r="X884">
        <f>Final[[#This Row],[Variable Kosten]]*Final[[#This Row],[Menge ]]</f>
        <v>16000</v>
      </c>
    </row>
    <row r="885" spans="1:24" x14ac:dyDescent="0.25">
      <c r="A885" t="s">
        <v>3735</v>
      </c>
      <c r="B885" s="56">
        <v>44734</v>
      </c>
      <c r="C885">
        <v>683</v>
      </c>
      <c r="D885" t="s">
        <v>3165</v>
      </c>
      <c r="E885">
        <v>1</v>
      </c>
      <c r="F885">
        <v>114670</v>
      </c>
      <c r="G885" t="s">
        <v>46</v>
      </c>
      <c r="H885">
        <v>24431.140276120674</v>
      </c>
      <c r="I885">
        <v>23698.206067837054</v>
      </c>
      <c r="J885">
        <v>23804.206067837054</v>
      </c>
      <c r="K885">
        <v>3804.2060678370544</v>
      </c>
      <c r="L885">
        <v>860891960</v>
      </c>
      <c r="M885" t="s">
        <v>245</v>
      </c>
      <c r="N885" t="s">
        <v>43</v>
      </c>
      <c r="O885" t="s">
        <v>44</v>
      </c>
      <c r="P885" t="s">
        <v>45</v>
      </c>
      <c r="Q885">
        <v>106</v>
      </c>
      <c r="R885" t="s">
        <v>46</v>
      </c>
      <c r="S885">
        <v>0.97</v>
      </c>
      <c r="T885" t="s">
        <v>17</v>
      </c>
      <c r="U885" t="s">
        <v>1058</v>
      </c>
      <c r="V885" t="s">
        <v>1057</v>
      </c>
      <c r="W885">
        <v>20000</v>
      </c>
      <c r="X885">
        <f>Final[[#This Row],[Variable Kosten]]*Final[[#This Row],[Menge ]]</f>
        <v>20000</v>
      </c>
    </row>
    <row r="886" spans="1:24" x14ac:dyDescent="0.25">
      <c r="A886" t="s">
        <v>3736</v>
      </c>
      <c r="B886" s="56">
        <v>44619</v>
      </c>
      <c r="C886">
        <v>684</v>
      </c>
      <c r="D886" t="s">
        <v>3167</v>
      </c>
      <c r="E886">
        <v>1</v>
      </c>
      <c r="F886">
        <v>238513.6</v>
      </c>
      <c r="G886" t="s">
        <v>46</v>
      </c>
      <c r="H886">
        <v>50252.533552451387</v>
      </c>
      <c r="I886">
        <v>48744.957545877842</v>
      </c>
      <c r="J886">
        <v>48852.957545877842</v>
      </c>
      <c r="K886">
        <v>7252.9575458778418</v>
      </c>
      <c r="L886">
        <v>603811216</v>
      </c>
      <c r="M886" t="s">
        <v>48</v>
      </c>
      <c r="N886" t="s">
        <v>43</v>
      </c>
      <c r="O886" t="s">
        <v>44</v>
      </c>
      <c r="P886" t="s">
        <v>45</v>
      </c>
      <c r="Q886">
        <v>108</v>
      </c>
      <c r="R886" t="s">
        <v>46</v>
      </c>
      <c r="S886">
        <v>0.97</v>
      </c>
      <c r="T886" t="s">
        <v>17</v>
      </c>
      <c r="U886" t="s">
        <v>1039</v>
      </c>
      <c r="V886" t="s">
        <v>1040</v>
      </c>
      <c r="W886">
        <v>41600</v>
      </c>
      <c r="X886">
        <f>Final[[#This Row],[Variable Kosten]]*Final[[#This Row],[Menge ]]</f>
        <v>41600</v>
      </c>
    </row>
    <row r="887" spans="1:24" x14ac:dyDescent="0.25">
      <c r="A887" t="s">
        <v>3737</v>
      </c>
      <c r="B887" s="56">
        <v>44880</v>
      </c>
      <c r="C887">
        <v>685</v>
      </c>
      <c r="D887" t="s">
        <v>3141</v>
      </c>
      <c r="E887">
        <v>1</v>
      </c>
      <c r="F887">
        <v>411640</v>
      </c>
      <c r="G887" t="s">
        <v>37</v>
      </c>
      <c r="H887">
        <v>39355.986003021208</v>
      </c>
      <c r="I887">
        <v>38938.812551389179</v>
      </c>
      <c r="J887">
        <v>39465.812551389179</v>
      </c>
      <c r="K887">
        <v>7465.8125513891791</v>
      </c>
      <c r="L887">
        <v>478490350</v>
      </c>
      <c r="M887" t="s">
        <v>389</v>
      </c>
      <c r="N887" t="s">
        <v>35</v>
      </c>
      <c r="O887" t="s">
        <v>36</v>
      </c>
      <c r="P887" t="s">
        <v>26</v>
      </c>
      <c r="Q887">
        <v>527</v>
      </c>
      <c r="R887" t="s">
        <v>37</v>
      </c>
      <c r="S887">
        <v>0.98939999999999995</v>
      </c>
      <c r="T887" t="s">
        <v>17</v>
      </c>
      <c r="U887" t="s">
        <v>1041</v>
      </c>
      <c r="V887" t="s">
        <v>1040</v>
      </c>
      <c r="W887">
        <v>32000</v>
      </c>
      <c r="X887">
        <f>Final[[#This Row],[Variable Kosten]]*Final[[#This Row],[Menge ]]</f>
        <v>32000</v>
      </c>
    </row>
    <row r="888" spans="1:24" x14ac:dyDescent="0.25">
      <c r="A888" t="s">
        <v>3738</v>
      </c>
      <c r="B888" s="56">
        <v>44759</v>
      </c>
      <c r="C888">
        <v>686</v>
      </c>
      <c r="D888" t="s">
        <v>3143</v>
      </c>
      <c r="E888">
        <v>1</v>
      </c>
      <c r="F888">
        <v>668915</v>
      </c>
      <c r="G888" t="s">
        <v>37</v>
      </c>
      <c r="H888">
        <v>62782.981678930766</v>
      </c>
      <c r="I888">
        <v>64038.641312509382</v>
      </c>
      <c r="J888">
        <v>64543.641312509382</v>
      </c>
      <c r="K888">
        <v>12543.641312509382</v>
      </c>
      <c r="L888">
        <v>671877243</v>
      </c>
      <c r="M888" t="s">
        <v>677</v>
      </c>
      <c r="N888" t="s">
        <v>35</v>
      </c>
      <c r="O888" t="s">
        <v>36</v>
      </c>
      <c r="P888" t="s">
        <v>26</v>
      </c>
      <c r="Q888">
        <v>505</v>
      </c>
      <c r="R888" t="s">
        <v>37</v>
      </c>
      <c r="S888">
        <v>1.02</v>
      </c>
      <c r="T888" t="s">
        <v>637</v>
      </c>
      <c r="U888" t="s">
        <v>1042</v>
      </c>
      <c r="V888" t="s">
        <v>1043</v>
      </c>
      <c r="W888">
        <v>52000</v>
      </c>
      <c r="X888">
        <f>Final[[#This Row],[Variable Kosten]]*Final[[#This Row],[Menge ]]</f>
        <v>52000</v>
      </c>
    </row>
    <row r="889" spans="1:24" x14ac:dyDescent="0.25">
      <c r="A889" t="s">
        <v>3739</v>
      </c>
      <c r="B889" s="56">
        <v>44696</v>
      </c>
      <c r="C889">
        <v>687</v>
      </c>
      <c r="D889" t="s">
        <v>3145</v>
      </c>
      <c r="E889">
        <v>1</v>
      </c>
      <c r="F889">
        <v>68000</v>
      </c>
      <c r="G889" t="s">
        <v>23</v>
      </c>
      <c r="H889">
        <v>68000</v>
      </c>
      <c r="I889">
        <v>67279.199999999997</v>
      </c>
      <c r="J889">
        <v>67482.2</v>
      </c>
      <c r="K889">
        <v>13082.199999999997</v>
      </c>
      <c r="L889">
        <v>322466377</v>
      </c>
      <c r="M889" t="s">
        <v>298</v>
      </c>
      <c r="N889" t="s">
        <v>1566</v>
      </c>
      <c r="O889" t="s">
        <v>1596</v>
      </c>
      <c r="P889" t="s">
        <v>1597</v>
      </c>
      <c r="Q889">
        <v>203</v>
      </c>
      <c r="R889" t="s">
        <v>23</v>
      </c>
      <c r="S889">
        <v>0.98939999999999995</v>
      </c>
      <c r="T889" t="s">
        <v>17</v>
      </c>
      <c r="U889" t="s">
        <v>1044</v>
      </c>
      <c r="V889" t="s">
        <v>1043</v>
      </c>
      <c r="W889">
        <v>54400</v>
      </c>
      <c r="X889">
        <f>Final[[#This Row],[Variable Kosten]]*Final[[#This Row],[Menge ]]</f>
        <v>54400</v>
      </c>
    </row>
    <row r="890" spans="1:24" x14ac:dyDescent="0.25">
      <c r="A890" t="s">
        <v>1360</v>
      </c>
      <c r="B890" s="56">
        <v>44830</v>
      </c>
      <c r="C890">
        <v>687</v>
      </c>
      <c r="D890" t="s">
        <v>1594</v>
      </c>
      <c r="E890">
        <v>1</v>
      </c>
      <c r="F890">
        <v>21000</v>
      </c>
      <c r="G890" t="s">
        <v>23</v>
      </c>
      <c r="H890">
        <v>21000</v>
      </c>
      <c r="I890">
        <v>20777.399999999998</v>
      </c>
      <c r="J890">
        <v>20980.399999999998</v>
      </c>
      <c r="K890">
        <v>4180.3999999999978</v>
      </c>
      <c r="L890">
        <v>322466377</v>
      </c>
      <c r="M890" t="s">
        <v>298</v>
      </c>
      <c r="N890" t="s">
        <v>1566</v>
      </c>
      <c r="O890" t="s">
        <v>1596</v>
      </c>
      <c r="P890" t="s">
        <v>1597</v>
      </c>
      <c r="Q890">
        <v>203</v>
      </c>
      <c r="R890" t="s">
        <v>23</v>
      </c>
      <c r="S890">
        <v>0.98939999999999995</v>
      </c>
      <c r="T890" t="s">
        <v>17</v>
      </c>
      <c r="U890" t="s">
        <v>1580</v>
      </c>
      <c r="V890" t="s">
        <v>1057</v>
      </c>
      <c r="W890">
        <v>16800</v>
      </c>
      <c r="X890">
        <f>Final[[#This Row],[Variable Kosten]]*Final[[#This Row],[Menge ]]</f>
        <v>16800</v>
      </c>
    </row>
    <row r="891" spans="1:24" x14ac:dyDescent="0.25">
      <c r="A891" t="s">
        <v>3740</v>
      </c>
      <c r="B891" s="56">
        <v>44623</v>
      </c>
      <c r="C891">
        <v>688</v>
      </c>
      <c r="D891" t="s">
        <v>3147</v>
      </c>
      <c r="E891">
        <v>1</v>
      </c>
      <c r="F891">
        <v>308730</v>
      </c>
      <c r="G891" t="s">
        <v>37</v>
      </c>
      <c r="H891">
        <v>28305.934775234025</v>
      </c>
      <c r="I891">
        <v>28005.891866616545</v>
      </c>
      <c r="J891">
        <v>28527.891866616545</v>
      </c>
      <c r="K891">
        <v>4527.8918666165446</v>
      </c>
      <c r="L891">
        <v>474556143</v>
      </c>
      <c r="M891" t="s">
        <v>121</v>
      </c>
      <c r="N891" t="s">
        <v>35</v>
      </c>
      <c r="O891" t="s">
        <v>36</v>
      </c>
      <c r="P891" t="s">
        <v>26</v>
      </c>
      <c r="Q891">
        <v>522</v>
      </c>
      <c r="R891" t="s">
        <v>37</v>
      </c>
      <c r="S891">
        <v>0.98939999999999995</v>
      </c>
      <c r="T891" t="s">
        <v>17</v>
      </c>
      <c r="U891" t="s">
        <v>724</v>
      </c>
      <c r="V891" t="s">
        <v>1045</v>
      </c>
      <c r="W891">
        <v>24000</v>
      </c>
      <c r="X891">
        <f>Final[[#This Row],[Variable Kosten]]*Final[[#This Row],[Menge ]]</f>
        <v>24000</v>
      </c>
    </row>
    <row r="892" spans="1:24" x14ac:dyDescent="0.25">
      <c r="A892" t="s">
        <v>3741</v>
      </c>
      <c r="B892" s="56">
        <v>44811</v>
      </c>
      <c r="C892">
        <v>689</v>
      </c>
      <c r="D892" t="s">
        <v>3149</v>
      </c>
      <c r="E892">
        <v>1</v>
      </c>
      <c r="F892">
        <v>288148</v>
      </c>
      <c r="G892" t="s">
        <v>37</v>
      </c>
      <c r="H892">
        <v>28071.467539552646</v>
      </c>
      <c r="I892">
        <v>28632.896890343702</v>
      </c>
      <c r="J892">
        <v>29137.896890343702</v>
      </c>
      <c r="K892">
        <v>6737.8968903437017</v>
      </c>
      <c r="L892">
        <v>432185749</v>
      </c>
      <c r="M892" t="s">
        <v>686</v>
      </c>
      <c r="N892" t="s">
        <v>35</v>
      </c>
      <c r="O892" t="s">
        <v>36</v>
      </c>
      <c r="P892" t="s">
        <v>26</v>
      </c>
      <c r="Q892">
        <v>505</v>
      </c>
      <c r="R892" t="s">
        <v>37</v>
      </c>
      <c r="S892">
        <v>1.02</v>
      </c>
      <c r="T892" t="s">
        <v>637</v>
      </c>
      <c r="U892" t="s">
        <v>1046</v>
      </c>
      <c r="V892" t="s">
        <v>1045</v>
      </c>
      <c r="W892">
        <v>22400</v>
      </c>
      <c r="X892">
        <f>Final[[#This Row],[Variable Kosten]]*Final[[#This Row],[Menge ]]</f>
        <v>22400</v>
      </c>
    </row>
    <row r="893" spans="1:24" x14ac:dyDescent="0.25">
      <c r="A893" t="s">
        <v>3742</v>
      </c>
      <c r="B893" s="56">
        <v>44648</v>
      </c>
      <c r="C893">
        <v>690</v>
      </c>
      <c r="D893" t="s">
        <v>3151</v>
      </c>
      <c r="E893">
        <v>1</v>
      </c>
      <c r="F893">
        <v>36000</v>
      </c>
      <c r="G893" t="s">
        <v>23</v>
      </c>
      <c r="H893">
        <v>36000</v>
      </c>
      <c r="I893">
        <v>36000</v>
      </c>
      <c r="J893">
        <v>36219</v>
      </c>
      <c r="K893">
        <v>7419</v>
      </c>
      <c r="L893">
        <v>254396577</v>
      </c>
      <c r="M893" t="s">
        <v>838</v>
      </c>
      <c r="N893" t="s">
        <v>29</v>
      </c>
      <c r="O893" t="s">
        <v>1600</v>
      </c>
      <c r="P893" t="s">
        <v>1601</v>
      </c>
      <c r="Q893">
        <v>219</v>
      </c>
      <c r="R893" t="s">
        <v>23</v>
      </c>
      <c r="S893">
        <v>1</v>
      </c>
      <c r="T893" t="s">
        <v>637</v>
      </c>
      <c r="U893" t="s">
        <v>1047</v>
      </c>
      <c r="V893" t="s">
        <v>1048</v>
      </c>
      <c r="W893">
        <v>28800</v>
      </c>
      <c r="X893">
        <f>Final[[#This Row],[Variable Kosten]]*Final[[#This Row],[Menge ]]</f>
        <v>28800</v>
      </c>
    </row>
    <row r="894" spans="1:24" x14ac:dyDescent="0.25">
      <c r="A894" t="s">
        <v>3743</v>
      </c>
      <c r="B894" s="56">
        <v>44773</v>
      </c>
      <c r="C894">
        <v>691</v>
      </c>
      <c r="D894" t="s">
        <v>3153</v>
      </c>
      <c r="E894">
        <v>1</v>
      </c>
      <c r="F894">
        <v>29000</v>
      </c>
      <c r="G894" t="s">
        <v>23</v>
      </c>
      <c r="H894">
        <v>29000</v>
      </c>
      <c r="I894">
        <v>29000</v>
      </c>
      <c r="J894">
        <v>29217</v>
      </c>
      <c r="K894">
        <v>6017</v>
      </c>
      <c r="L894">
        <v>550677560</v>
      </c>
      <c r="M894" t="s">
        <v>812</v>
      </c>
      <c r="N894" t="s">
        <v>1566</v>
      </c>
      <c r="O894" t="s">
        <v>1596</v>
      </c>
      <c r="P894" t="s">
        <v>1597</v>
      </c>
      <c r="Q894">
        <v>217</v>
      </c>
      <c r="R894" t="s">
        <v>23</v>
      </c>
      <c r="S894">
        <v>1</v>
      </c>
      <c r="T894" t="s">
        <v>637</v>
      </c>
      <c r="U894" t="s">
        <v>1049</v>
      </c>
      <c r="V894" t="s">
        <v>1048</v>
      </c>
      <c r="W894">
        <v>23200</v>
      </c>
      <c r="X894">
        <f>Final[[#This Row],[Variable Kosten]]*Final[[#This Row],[Menge ]]</f>
        <v>23200</v>
      </c>
    </row>
    <row r="895" spans="1:24" x14ac:dyDescent="0.25">
      <c r="A895" t="s">
        <v>1361</v>
      </c>
      <c r="B895" s="56">
        <v>44633</v>
      </c>
      <c r="C895">
        <v>691</v>
      </c>
      <c r="D895" t="s">
        <v>1595</v>
      </c>
      <c r="E895">
        <v>1</v>
      </c>
      <c r="F895">
        <v>27000</v>
      </c>
      <c r="G895" t="s">
        <v>23</v>
      </c>
      <c r="H895">
        <v>27000</v>
      </c>
      <c r="I895">
        <v>27000</v>
      </c>
      <c r="J895">
        <v>27217</v>
      </c>
      <c r="K895">
        <v>5617</v>
      </c>
      <c r="L895">
        <v>550677560</v>
      </c>
      <c r="M895" t="s">
        <v>812</v>
      </c>
      <c r="N895" t="s">
        <v>1566</v>
      </c>
      <c r="O895" t="s">
        <v>1596</v>
      </c>
      <c r="P895" t="s">
        <v>1597</v>
      </c>
      <c r="Q895">
        <v>217</v>
      </c>
      <c r="R895" t="s">
        <v>23</v>
      </c>
      <c r="S895">
        <v>1</v>
      </c>
      <c r="T895" t="s">
        <v>637</v>
      </c>
      <c r="U895" t="s">
        <v>1581</v>
      </c>
      <c r="V895" t="s">
        <v>1057</v>
      </c>
      <c r="W895">
        <v>21600</v>
      </c>
      <c r="X895">
        <f>Final[[#This Row],[Variable Kosten]]*Final[[#This Row],[Menge ]]</f>
        <v>21600</v>
      </c>
    </row>
    <row r="896" spans="1:24" x14ac:dyDescent="0.25">
      <c r="A896" t="s">
        <v>3744</v>
      </c>
      <c r="B896" s="56">
        <v>44643</v>
      </c>
      <c r="C896">
        <v>692</v>
      </c>
      <c r="D896" t="s">
        <v>3155</v>
      </c>
      <c r="E896">
        <v>1</v>
      </c>
      <c r="F896">
        <v>80000</v>
      </c>
      <c r="G896" t="s">
        <v>23</v>
      </c>
      <c r="H896">
        <v>80000</v>
      </c>
      <c r="I896">
        <v>88000</v>
      </c>
      <c r="J896">
        <v>90106</v>
      </c>
      <c r="K896">
        <v>26106</v>
      </c>
      <c r="L896">
        <v>270076751</v>
      </c>
      <c r="M896" t="s">
        <v>768</v>
      </c>
      <c r="N896" t="s">
        <v>31</v>
      </c>
      <c r="O896" t="s">
        <v>32</v>
      </c>
      <c r="P896" t="s">
        <v>33</v>
      </c>
      <c r="Q896">
        <v>2106</v>
      </c>
      <c r="R896" t="s">
        <v>23</v>
      </c>
      <c r="S896">
        <v>1.1000000000000001</v>
      </c>
      <c r="T896" t="s">
        <v>637</v>
      </c>
      <c r="U896" t="s">
        <v>1050</v>
      </c>
      <c r="V896" t="s">
        <v>1051</v>
      </c>
      <c r="W896">
        <v>64000</v>
      </c>
      <c r="X896">
        <f>Final[[#This Row],[Variable Kosten]]*Final[[#This Row],[Menge ]]</f>
        <v>64000</v>
      </c>
    </row>
    <row r="897" spans="1:24" x14ac:dyDescent="0.25">
      <c r="A897" t="s">
        <v>1362</v>
      </c>
      <c r="B897" s="56">
        <v>44797</v>
      </c>
      <c r="C897">
        <v>692</v>
      </c>
      <c r="D897" t="s">
        <v>1582</v>
      </c>
      <c r="E897">
        <v>1</v>
      </c>
      <c r="F897">
        <v>49000</v>
      </c>
      <c r="G897" t="s">
        <v>23</v>
      </c>
      <c r="H897">
        <v>49000</v>
      </c>
      <c r="I897">
        <v>53900.000000000007</v>
      </c>
      <c r="J897">
        <v>56006.000000000007</v>
      </c>
      <c r="K897">
        <v>16806.000000000007</v>
      </c>
      <c r="L897">
        <v>270076751</v>
      </c>
      <c r="M897" t="s">
        <v>768</v>
      </c>
      <c r="N897" t="s">
        <v>31</v>
      </c>
      <c r="O897" t="s">
        <v>32</v>
      </c>
      <c r="P897" t="s">
        <v>33</v>
      </c>
      <c r="Q897">
        <v>2106</v>
      </c>
      <c r="R897" t="s">
        <v>23</v>
      </c>
      <c r="S897">
        <v>1.1000000000000001</v>
      </c>
      <c r="T897" t="s">
        <v>637</v>
      </c>
      <c r="U897" t="s">
        <v>1568</v>
      </c>
      <c r="V897" t="s">
        <v>1040</v>
      </c>
      <c r="W897">
        <v>39200</v>
      </c>
      <c r="X897">
        <f>Final[[#This Row],[Variable Kosten]]*Final[[#This Row],[Menge ]]</f>
        <v>39200</v>
      </c>
    </row>
    <row r="898" spans="1:24" x14ac:dyDescent="0.25">
      <c r="A898" t="s">
        <v>3745</v>
      </c>
      <c r="B898" s="56">
        <v>44733</v>
      </c>
      <c r="C898">
        <v>693</v>
      </c>
      <c r="D898" t="s">
        <v>3157</v>
      </c>
      <c r="E898">
        <v>1</v>
      </c>
      <c r="F898">
        <v>354225.89999999997</v>
      </c>
      <c r="G898" t="s">
        <v>60</v>
      </c>
      <c r="H898">
        <v>48140.292462830577</v>
      </c>
      <c r="I898">
        <v>51365.692057840221</v>
      </c>
      <c r="J898">
        <v>53440.692057840221</v>
      </c>
      <c r="K898">
        <v>14240.692057840221</v>
      </c>
      <c r="L898">
        <v>882825432</v>
      </c>
      <c r="M898" t="s">
        <v>80</v>
      </c>
      <c r="N898" t="s">
        <v>59</v>
      </c>
      <c r="O898" t="s">
        <v>1604</v>
      </c>
      <c r="P898" t="s">
        <v>1605</v>
      </c>
      <c r="Q898">
        <v>2075</v>
      </c>
      <c r="R898" t="s">
        <v>60</v>
      </c>
      <c r="S898">
        <v>1.0669999999999999</v>
      </c>
      <c r="T898" t="s">
        <v>17</v>
      </c>
      <c r="U898" t="s">
        <v>1052</v>
      </c>
      <c r="V898" t="s">
        <v>1051</v>
      </c>
      <c r="W898">
        <v>39200</v>
      </c>
      <c r="X898">
        <f>Final[[#This Row],[Variable Kosten]]*Final[[#This Row],[Menge ]]</f>
        <v>39200</v>
      </c>
    </row>
    <row r="899" spans="1:24" x14ac:dyDescent="0.25">
      <c r="A899" t="s">
        <v>3746</v>
      </c>
      <c r="B899" s="56">
        <v>44886</v>
      </c>
      <c r="C899">
        <v>694</v>
      </c>
      <c r="D899" t="s">
        <v>3159</v>
      </c>
      <c r="E899">
        <v>1</v>
      </c>
      <c r="F899">
        <v>178885.2</v>
      </c>
      <c r="G899" t="s">
        <v>46</v>
      </c>
      <c r="H899">
        <v>38407.987117552337</v>
      </c>
      <c r="I899">
        <v>37255.747504025763</v>
      </c>
      <c r="J899">
        <v>37359.747504025763</v>
      </c>
      <c r="K899">
        <v>6159.7475040257632</v>
      </c>
      <c r="L899">
        <v>235964547</v>
      </c>
      <c r="M899" t="s">
        <v>218</v>
      </c>
      <c r="N899" t="s">
        <v>43</v>
      </c>
      <c r="O899" t="s">
        <v>44</v>
      </c>
      <c r="P899" t="s">
        <v>45</v>
      </c>
      <c r="Q899">
        <v>104</v>
      </c>
      <c r="R899" t="s">
        <v>46</v>
      </c>
      <c r="S899">
        <v>0.97</v>
      </c>
      <c r="T899" t="s">
        <v>17</v>
      </c>
      <c r="U899" t="s">
        <v>1053</v>
      </c>
      <c r="V899" t="s">
        <v>1054</v>
      </c>
      <c r="W899">
        <v>31200</v>
      </c>
      <c r="X899">
        <f>Final[[#This Row],[Variable Kosten]]*Final[[#This Row],[Menge ]]</f>
        <v>31200</v>
      </c>
    </row>
    <row r="900" spans="1:24" x14ac:dyDescent="0.25">
      <c r="A900" t="s">
        <v>3747</v>
      </c>
      <c r="B900" s="56">
        <v>44612</v>
      </c>
      <c r="C900">
        <v>695</v>
      </c>
      <c r="D900" t="s">
        <v>3161</v>
      </c>
      <c r="E900">
        <v>1</v>
      </c>
      <c r="F900">
        <v>46000</v>
      </c>
      <c r="G900" t="s">
        <v>23</v>
      </c>
      <c r="H900">
        <v>46000</v>
      </c>
      <c r="I900">
        <v>44620</v>
      </c>
      <c r="J900">
        <v>44833</v>
      </c>
      <c r="K900">
        <v>8033</v>
      </c>
      <c r="L900">
        <v>883160897</v>
      </c>
      <c r="M900" t="s">
        <v>89</v>
      </c>
      <c r="N900" t="s">
        <v>39</v>
      </c>
      <c r="O900" t="s">
        <v>1598</v>
      </c>
      <c r="P900" t="s">
        <v>1599</v>
      </c>
      <c r="Q900">
        <v>213</v>
      </c>
      <c r="R900" t="s">
        <v>23</v>
      </c>
      <c r="S900">
        <v>0.97</v>
      </c>
      <c r="T900" t="s">
        <v>17</v>
      </c>
      <c r="U900" t="s">
        <v>1055</v>
      </c>
      <c r="V900" t="s">
        <v>1054</v>
      </c>
      <c r="W900">
        <v>36800</v>
      </c>
      <c r="X900">
        <f>Final[[#This Row],[Variable Kosten]]*Final[[#This Row],[Menge ]]</f>
        <v>36800</v>
      </c>
    </row>
    <row r="901" spans="1:24" x14ac:dyDescent="0.25">
      <c r="A901" t="s">
        <v>1363</v>
      </c>
      <c r="B901" s="56">
        <v>44873</v>
      </c>
      <c r="C901">
        <v>695</v>
      </c>
      <c r="D901" t="s">
        <v>1583</v>
      </c>
      <c r="E901">
        <v>1</v>
      </c>
      <c r="F901">
        <v>46000</v>
      </c>
      <c r="G901" t="s">
        <v>23</v>
      </c>
      <c r="H901">
        <v>46000</v>
      </c>
      <c r="I901">
        <v>44620</v>
      </c>
      <c r="J901">
        <v>44833</v>
      </c>
      <c r="K901">
        <v>8033</v>
      </c>
      <c r="L901">
        <v>883160897</v>
      </c>
      <c r="M901" t="s">
        <v>89</v>
      </c>
      <c r="N901" t="s">
        <v>39</v>
      </c>
      <c r="O901" t="s">
        <v>1598</v>
      </c>
      <c r="P901" t="s">
        <v>1599</v>
      </c>
      <c r="Q901">
        <v>213</v>
      </c>
      <c r="R901" t="s">
        <v>23</v>
      </c>
      <c r="S901">
        <v>0.97</v>
      </c>
      <c r="T901" t="s">
        <v>17</v>
      </c>
      <c r="U901" t="s">
        <v>1569</v>
      </c>
      <c r="V901" t="s">
        <v>1040</v>
      </c>
      <c r="W901">
        <v>36800</v>
      </c>
      <c r="X901">
        <f>Final[[#This Row],[Variable Kosten]]*Final[[#This Row],[Menge ]]</f>
        <v>36800</v>
      </c>
    </row>
    <row r="902" spans="1:24" x14ac:dyDescent="0.25">
      <c r="A902" t="s">
        <v>3748</v>
      </c>
      <c r="B902" s="56">
        <v>44628</v>
      </c>
      <c r="C902">
        <v>696</v>
      </c>
      <c r="D902" t="s">
        <v>3163</v>
      </c>
      <c r="E902">
        <v>1</v>
      </c>
      <c r="F902">
        <v>91736</v>
      </c>
      <c r="G902" t="s">
        <v>46</v>
      </c>
      <c r="H902">
        <v>19114.454191236222</v>
      </c>
      <c r="I902">
        <v>18541.020565499133</v>
      </c>
      <c r="J902">
        <v>18641.020565499133</v>
      </c>
      <c r="K902">
        <v>2641.0205654991332</v>
      </c>
      <c r="L902">
        <v>841101167</v>
      </c>
      <c r="M902" t="s">
        <v>254</v>
      </c>
      <c r="N902" t="s">
        <v>43</v>
      </c>
      <c r="O902" t="s">
        <v>44</v>
      </c>
      <c r="P902" t="s">
        <v>45</v>
      </c>
      <c r="Q902">
        <v>100</v>
      </c>
      <c r="R902" t="s">
        <v>46</v>
      </c>
      <c r="S902">
        <v>0.97</v>
      </c>
      <c r="T902" t="s">
        <v>17</v>
      </c>
      <c r="U902" t="s">
        <v>1056</v>
      </c>
      <c r="V902" t="s">
        <v>1057</v>
      </c>
      <c r="W902">
        <v>16000</v>
      </c>
      <c r="X902">
        <f>Final[[#This Row],[Variable Kosten]]*Final[[#This Row],[Menge ]]</f>
        <v>16000</v>
      </c>
    </row>
    <row r="903" spans="1:24" x14ac:dyDescent="0.25">
      <c r="A903" t="s">
        <v>3749</v>
      </c>
      <c r="B903" s="56">
        <v>44915</v>
      </c>
      <c r="C903">
        <v>697</v>
      </c>
      <c r="D903" t="s">
        <v>3163</v>
      </c>
      <c r="E903">
        <v>1</v>
      </c>
      <c r="F903">
        <v>144582</v>
      </c>
      <c r="G903" t="s">
        <v>60</v>
      </c>
      <c r="H903">
        <v>21002.004590221088</v>
      </c>
      <c r="I903">
        <v>22409.138897765901</v>
      </c>
      <c r="J903">
        <v>24609.138897765901</v>
      </c>
      <c r="K903">
        <v>8609.1388977659008</v>
      </c>
      <c r="L903">
        <v>546989743</v>
      </c>
      <c r="M903" t="s">
        <v>285</v>
      </c>
      <c r="N903" t="s">
        <v>59</v>
      </c>
      <c r="O903" t="s">
        <v>1604</v>
      </c>
      <c r="P903" t="s">
        <v>1605</v>
      </c>
      <c r="Q903">
        <v>2200</v>
      </c>
      <c r="R903" t="s">
        <v>60</v>
      </c>
      <c r="S903">
        <v>1.0669999999999999</v>
      </c>
      <c r="T903" t="s">
        <v>17</v>
      </c>
      <c r="U903" t="s">
        <v>1056</v>
      </c>
      <c r="V903" t="s">
        <v>1057</v>
      </c>
      <c r="W903">
        <v>16000</v>
      </c>
      <c r="X903">
        <f>Final[[#This Row],[Variable Kosten]]*Final[[#This Row],[Menge ]]</f>
        <v>16000</v>
      </c>
    </row>
    <row r="904" spans="1:24" x14ac:dyDescent="0.25">
      <c r="A904" t="s">
        <v>3750</v>
      </c>
      <c r="B904" s="56">
        <v>44607</v>
      </c>
      <c r="C904">
        <v>698</v>
      </c>
      <c r="D904" t="s">
        <v>3165</v>
      </c>
      <c r="E904">
        <v>1</v>
      </c>
      <c r="F904">
        <v>114670</v>
      </c>
      <c r="G904" t="s">
        <v>46</v>
      </c>
      <c r="H904">
        <v>24172.60424132552</v>
      </c>
      <c r="I904">
        <v>23447.426114085752</v>
      </c>
      <c r="J904">
        <v>23554.426114085752</v>
      </c>
      <c r="K904">
        <v>3554.4261140857525</v>
      </c>
      <c r="L904">
        <v>604021990</v>
      </c>
      <c r="M904" t="s">
        <v>387</v>
      </c>
      <c r="N904" t="s">
        <v>43</v>
      </c>
      <c r="O904" t="s">
        <v>44</v>
      </c>
      <c r="P904" t="s">
        <v>45</v>
      </c>
      <c r="Q904">
        <v>107</v>
      </c>
      <c r="R904" t="s">
        <v>46</v>
      </c>
      <c r="S904">
        <v>0.97</v>
      </c>
      <c r="T904" t="s">
        <v>17</v>
      </c>
      <c r="U904" t="s">
        <v>1058</v>
      </c>
      <c r="V904" t="s">
        <v>1057</v>
      </c>
      <c r="W904">
        <v>20000</v>
      </c>
      <c r="X904">
        <f>Final[[#This Row],[Variable Kosten]]*Final[[#This Row],[Menge ]]</f>
        <v>20000</v>
      </c>
    </row>
    <row r="905" spans="1:24" x14ac:dyDescent="0.25">
      <c r="A905" t="s">
        <v>3751</v>
      </c>
      <c r="B905" s="56">
        <v>44733</v>
      </c>
      <c r="C905">
        <v>699</v>
      </c>
      <c r="D905" t="s">
        <v>3167</v>
      </c>
      <c r="E905">
        <v>19</v>
      </c>
      <c r="F905">
        <v>988000</v>
      </c>
      <c r="G905" t="s">
        <v>23</v>
      </c>
      <c r="H905">
        <v>988000</v>
      </c>
      <c r="I905">
        <v>988000</v>
      </c>
      <c r="J905">
        <v>990014</v>
      </c>
      <c r="K905">
        <v>199614</v>
      </c>
      <c r="L905">
        <v>278347813</v>
      </c>
      <c r="M905" t="s">
        <v>797</v>
      </c>
      <c r="N905" t="s">
        <v>1566</v>
      </c>
      <c r="O905" t="s">
        <v>1596</v>
      </c>
      <c r="P905" t="s">
        <v>1597</v>
      </c>
      <c r="Q905">
        <v>106</v>
      </c>
      <c r="R905" t="s">
        <v>23</v>
      </c>
      <c r="S905">
        <v>1</v>
      </c>
      <c r="T905" t="s">
        <v>637</v>
      </c>
      <c r="U905" t="s">
        <v>1039</v>
      </c>
      <c r="V905" t="s">
        <v>1040</v>
      </c>
      <c r="W905">
        <v>41600</v>
      </c>
      <c r="X905">
        <f>Final[[#This Row],[Variable Kosten]]*Final[[#This Row],[Menge ]]</f>
        <v>790400</v>
      </c>
    </row>
    <row r="906" spans="1:24" x14ac:dyDescent="0.25">
      <c r="A906" t="s">
        <v>1364</v>
      </c>
      <c r="B906" s="56">
        <v>44762</v>
      </c>
      <c r="C906">
        <v>699</v>
      </c>
      <c r="D906" t="s">
        <v>1584</v>
      </c>
      <c r="E906">
        <v>1</v>
      </c>
      <c r="F906">
        <v>61000</v>
      </c>
      <c r="G906" t="s">
        <v>23</v>
      </c>
      <c r="H906">
        <v>61000</v>
      </c>
      <c r="I906">
        <v>61000</v>
      </c>
      <c r="J906">
        <v>61106</v>
      </c>
      <c r="K906">
        <v>12306</v>
      </c>
      <c r="L906">
        <v>278347813</v>
      </c>
      <c r="M906" t="s">
        <v>797</v>
      </c>
      <c r="N906" t="s">
        <v>1566</v>
      </c>
      <c r="O906" t="s">
        <v>1596</v>
      </c>
      <c r="P906" t="s">
        <v>1597</v>
      </c>
      <c r="Q906">
        <v>106</v>
      </c>
      <c r="R906" t="s">
        <v>23</v>
      </c>
      <c r="S906">
        <v>1</v>
      </c>
      <c r="T906" t="s">
        <v>637</v>
      </c>
      <c r="U906" t="s">
        <v>1570</v>
      </c>
      <c r="V906" t="s">
        <v>1043</v>
      </c>
      <c r="W906">
        <v>48800</v>
      </c>
      <c r="X906">
        <f>Final[[#This Row],[Variable Kosten]]*Final[[#This Row],[Menge ]]</f>
        <v>48800</v>
      </c>
    </row>
    <row r="907" spans="1:24" x14ac:dyDescent="0.25">
      <c r="A907" t="s">
        <v>3752</v>
      </c>
      <c r="B907" s="56">
        <v>44694</v>
      </c>
      <c r="C907">
        <v>700</v>
      </c>
      <c r="D907" t="s">
        <v>3141</v>
      </c>
      <c r="E907">
        <v>11</v>
      </c>
      <c r="F907">
        <v>2018192</v>
      </c>
      <c r="G907" t="s">
        <v>46</v>
      </c>
      <c r="H907">
        <v>428154.52828987839</v>
      </c>
      <c r="I907">
        <v>428154.52828987839</v>
      </c>
      <c r="J907">
        <v>429364.52828987839</v>
      </c>
      <c r="K907">
        <v>77364.528289878392</v>
      </c>
      <c r="L907">
        <v>783637157</v>
      </c>
      <c r="M907" t="s">
        <v>843</v>
      </c>
      <c r="N907" t="s">
        <v>43</v>
      </c>
      <c r="O907" t="s">
        <v>44</v>
      </c>
      <c r="P907" t="s">
        <v>45</v>
      </c>
      <c r="Q907">
        <v>110</v>
      </c>
      <c r="R907" t="s">
        <v>46</v>
      </c>
      <c r="S907">
        <v>1</v>
      </c>
      <c r="T907" t="s">
        <v>637</v>
      </c>
      <c r="U907" t="s">
        <v>1041</v>
      </c>
      <c r="V907" t="s">
        <v>1040</v>
      </c>
      <c r="W907">
        <v>32000</v>
      </c>
      <c r="X907">
        <f>Final[[#This Row],[Variable Kosten]]*Final[[#This Row],[Menge ]]</f>
        <v>352000</v>
      </c>
    </row>
    <row r="908" spans="1:24" x14ac:dyDescent="0.25">
      <c r="A908" t="s">
        <v>3753</v>
      </c>
      <c r="B908" s="56">
        <v>44881</v>
      </c>
      <c r="C908">
        <v>701</v>
      </c>
      <c r="D908" t="s">
        <v>3143</v>
      </c>
      <c r="E908">
        <v>15</v>
      </c>
      <c r="F908">
        <v>975000</v>
      </c>
      <c r="G908" t="s">
        <v>23</v>
      </c>
      <c r="H908">
        <v>975000</v>
      </c>
      <c r="I908">
        <v>994500</v>
      </c>
      <c r="J908">
        <v>1002375</v>
      </c>
      <c r="K908">
        <v>222375</v>
      </c>
      <c r="L908">
        <v>755965261</v>
      </c>
      <c r="M908" t="s">
        <v>773</v>
      </c>
      <c r="N908" t="s">
        <v>20</v>
      </c>
      <c r="O908" t="s">
        <v>21</v>
      </c>
      <c r="P908" t="s">
        <v>22</v>
      </c>
      <c r="Q908">
        <v>525</v>
      </c>
      <c r="R908" t="s">
        <v>23</v>
      </c>
      <c r="S908">
        <v>1.02</v>
      </c>
      <c r="T908" t="s">
        <v>637</v>
      </c>
      <c r="U908" t="s">
        <v>1042</v>
      </c>
      <c r="V908" t="s">
        <v>1043</v>
      </c>
      <c r="W908">
        <v>52000</v>
      </c>
      <c r="X908">
        <f>Final[[#This Row],[Variable Kosten]]*Final[[#This Row],[Menge ]]</f>
        <v>780000</v>
      </c>
    </row>
    <row r="909" spans="1:24" x14ac:dyDescent="0.25">
      <c r="A909" t="s">
        <v>1365</v>
      </c>
      <c r="B909" s="56">
        <v>44887</v>
      </c>
      <c r="C909">
        <v>701</v>
      </c>
      <c r="D909" t="s">
        <v>1585</v>
      </c>
      <c r="E909">
        <v>1</v>
      </c>
      <c r="F909">
        <v>79000</v>
      </c>
      <c r="G909" t="s">
        <v>23</v>
      </c>
      <c r="H909">
        <v>79000</v>
      </c>
      <c r="I909">
        <v>80580</v>
      </c>
      <c r="J909">
        <v>81105</v>
      </c>
      <c r="K909">
        <v>17905</v>
      </c>
      <c r="L909">
        <v>755965261</v>
      </c>
      <c r="M909" t="s">
        <v>773</v>
      </c>
      <c r="N909" t="s">
        <v>20</v>
      </c>
      <c r="O909" t="s">
        <v>21</v>
      </c>
      <c r="P909" t="s">
        <v>22</v>
      </c>
      <c r="Q909">
        <v>525</v>
      </c>
      <c r="R909" t="s">
        <v>23</v>
      </c>
      <c r="S909">
        <v>1.02</v>
      </c>
      <c r="T909" t="s">
        <v>637</v>
      </c>
      <c r="U909" t="s">
        <v>1571</v>
      </c>
      <c r="V909" t="s">
        <v>1043</v>
      </c>
      <c r="W909">
        <v>63200</v>
      </c>
      <c r="X909">
        <f>Final[[#This Row],[Variable Kosten]]*Final[[#This Row],[Menge ]]</f>
        <v>63200</v>
      </c>
    </row>
    <row r="910" spans="1:24" x14ac:dyDescent="0.25">
      <c r="A910" t="s">
        <v>3754</v>
      </c>
      <c r="B910" s="56">
        <v>44599</v>
      </c>
      <c r="C910">
        <v>702</v>
      </c>
      <c r="D910" t="s">
        <v>3145</v>
      </c>
      <c r="E910">
        <v>19</v>
      </c>
      <c r="F910">
        <v>1292000</v>
      </c>
      <c r="G910" t="s">
        <v>23</v>
      </c>
      <c r="H910">
        <v>1292000</v>
      </c>
      <c r="I910">
        <v>1253240</v>
      </c>
      <c r="J910">
        <v>1255235</v>
      </c>
      <c r="K910">
        <v>221635</v>
      </c>
      <c r="L910">
        <v>171872744</v>
      </c>
      <c r="M910" t="s">
        <v>332</v>
      </c>
      <c r="N910" t="s">
        <v>20</v>
      </c>
      <c r="O910" t="s">
        <v>21</v>
      </c>
      <c r="P910" t="s">
        <v>22</v>
      </c>
      <c r="Q910">
        <v>105</v>
      </c>
      <c r="R910" t="s">
        <v>23</v>
      </c>
      <c r="S910">
        <v>0.97</v>
      </c>
      <c r="T910" t="s">
        <v>17</v>
      </c>
      <c r="U910" t="s">
        <v>1044</v>
      </c>
      <c r="V910" t="s">
        <v>1043</v>
      </c>
      <c r="W910">
        <v>54400</v>
      </c>
      <c r="X910">
        <f>Final[[#This Row],[Variable Kosten]]*Final[[#This Row],[Menge ]]</f>
        <v>1033600</v>
      </c>
    </row>
    <row r="911" spans="1:24" x14ac:dyDescent="0.25">
      <c r="A911" t="s">
        <v>1366</v>
      </c>
      <c r="B911" s="56">
        <v>44819</v>
      </c>
      <c r="C911">
        <v>702</v>
      </c>
      <c r="D911" t="s">
        <v>1586</v>
      </c>
      <c r="E911">
        <v>1</v>
      </c>
      <c r="F911">
        <v>32000</v>
      </c>
      <c r="G911" t="s">
        <v>23</v>
      </c>
      <c r="H911">
        <v>32000</v>
      </c>
      <c r="I911">
        <v>31040</v>
      </c>
      <c r="J911">
        <v>31145</v>
      </c>
      <c r="K911">
        <v>5545</v>
      </c>
      <c r="L911">
        <v>171872744</v>
      </c>
      <c r="M911" t="s">
        <v>332</v>
      </c>
      <c r="N911" t="s">
        <v>20</v>
      </c>
      <c r="O911" t="s">
        <v>21</v>
      </c>
      <c r="P911" t="s">
        <v>22</v>
      </c>
      <c r="Q911">
        <v>105</v>
      </c>
      <c r="R911" t="s">
        <v>23</v>
      </c>
      <c r="S911">
        <v>0.97</v>
      </c>
      <c r="T911" t="s">
        <v>17</v>
      </c>
      <c r="U911" t="s">
        <v>1572</v>
      </c>
      <c r="V911" t="s">
        <v>1045</v>
      </c>
      <c r="W911">
        <v>25600</v>
      </c>
      <c r="X911">
        <f>Final[[#This Row],[Variable Kosten]]*Final[[#This Row],[Menge ]]</f>
        <v>25600</v>
      </c>
    </row>
    <row r="912" spans="1:24" x14ac:dyDescent="0.25">
      <c r="A912" t="s">
        <v>3755</v>
      </c>
      <c r="B912" s="56">
        <v>44573</v>
      </c>
      <c r="C912">
        <v>703</v>
      </c>
      <c r="D912" t="s">
        <v>3147</v>
      </c>
      <c r="E912">
        <v>13</v>
      </c>
      <c r="F912">
        <v>390000</v>
      </c>
      <c r="G912" t="s">
        <v>23</v>
      </c>
      <c r="H912">
        <v>390000</v>
      </c>
      <c r="I912">
        <v>378300</v>
      </c>
      <c r="J912">
        <v>380952</v>
      </c>
      <c r="K912">
        <v>68952</v>
      </c>
      <c r="L912">
        <v>898484967</v>
      </c>
      <c r="M912" t="s">
        <v>633</v>
      </c>
      <c r="N912" t="s">
        <v>29</v>
      </c>
      <c r="O912" t="s">
        <v>1600</v>
      </c>
      <c r="P912" t="s">
        <v>1601</v>
      </c>
      <c r="Q912">
        <v>204</v>
      </c>
      <c r="R912" t="s">
        <v>23</v>
      </c>
      <c r="S912">
        <v>0.97</v>
      </c>
      <c r="T912" t="s">
        <v>17</v>
      </c>
      <c r="U912" t="s">
        <v>724</v>
      </c>
      <c r="V912" t="s">
        <v>1045</v>
      </c>
      <c r="W912">
        <v>24000</v>
      </c>
      <c r="X912">
        <f>Final[[#This Row],[Variable Kosten]]*Final[[#This Row],[Menge ]]</f>
        <v>312000</v>
      </c>
    </row>
    <row r="913" spans="1:24" x14ac:dyDescent="0.25">
      <c r="A913" t="s">
        <v>1367</v>
      </c>
      <c r="B913" s="56">
        <v>44606</v>
      </c>
      <c r="C913">
        <v>703</v>
      </c>
      <c r="D913" t="s">
        <v>1587</v>
      </c>
      <c r="E913">
        <v>1</v>
      </c>
      <c r="F913">
        <v>27000</v>
      </c>
      <c r="G913" t="s">
        <v>23</v>
      </c>
      <c r="H913">
        <v>27000</v>
      </c>
      <c r="I913">
        <v>26190</v>
      </c>
      <c r="J913">
        <v>26394</v>
      </c>
      <c r="K913">
        <v>4794</v>
      </c>
      <c r="L913">
        <v>898484967</v>
      </c>
      <c r="M913" t="s">
        <v>633</v>
      </c>
      <c r="N913" t="s">
        <v>29</v>
      </c>
      <c r="O913" t="s">
        <v>1600</v>
      </c>
      <c r="P913" t="s">
        <v>1601</v>
      </c>
      <c r="Q913">
        <v>204</v>
      </c>
      <c r="R913" t="s">
        <v>23</v>
      </c>
      <c r="S913">
        <v>0.97</v>
      </c>
      <c r="T913" t="s">
        <v>17</v>
      </c>
      <c r="U913" t="s">
        <v>1573</v>
      </c>
      <c r="V913" t="s">
        <v>1045</v>
      </c>
      <c r="W913">
        <v>21600</v>
      </c>
      <c r="X913">
        <f>Final[[#This Row],[Variable Kosten]]*Final[[#This Row],[Menge ]]</f>
        <v>21600</v>
      </c>
    </row>
    <row r="914" spans="1:24" x14ac:dyDescent="0.25">
      <c r="A914" t="s">
        <v>3756</v>
      </c>
      <c r="B914" s="56">
        <v>44648</v>
      </c>
      <c r="C914">
        <v>704</v>
      </c>
      <c r="D914" t="s">
        <v>3149</v>
      </c>
      <c r="E914">
        <v>14</v>
      </c>
      <c r="F914">
        <v>445860.8</v>
      </c>
      <c r="G914" t="s">
        <v>16</v>
      </c>
      <c r="H914">
        <v>430616.9596291288</v>
      </c>
      <c r="I914">
        <v>459468.29592428042</v>
      </c>
      <c r="J914">
        <v>477822.29592428042</v>
      </c>
      <c r="K914">
        <v>164222.29592428042</v>
      </c>
      <c r="L914">
        <v>436875565</v>
      </c>
      <c r="M914" t="s">
        <v>567</v>
      </c>
      <c r="N914" t="s">
        <v>13</v>
      </c>
      <c r="O914" t="s">
        <v>14</v>
      </c>
      <c r="P914" t="s">
        <v>15</v>
      </c>
      <c r="Q914">
        <v>1311</v>
      </c>
      <c r="R914" t="s">
        <v>16</v>
      </c>
      <c r="S914">
        <v>1.0669999999999999</v>
      </c>
      <c r="T914" t="s">
        <v>17</v>
      </c>
      <c r="U914" t="s">
        <v>1046</v>
      </c>
      <c r="V914" t="s">
        <v>1045</v>
      </c>
      <c r="W914">
        <v>22400</v>
      </c>
      <c r="X914">
        <f>Final[[#This Row],[Variable Kosten]]*Final[[#This Row],[Menge ]]</f>
        <v>313600</v>
      </c>
    </row>
    <row r="915" spans="1:24" x14ac:dyDescent="0.25">
      <c r="A915" t="s">
        <v>3757</v>
      </c>
      <c r="B915" s="56">
        <v>44621</v>
      </c>
      <c r="C915">
        <v>705</v>
      </c>
      <c r="D915" t="s">
        <v>3151</v>
      </c>
      <c r="E915">
        <v>19</v>
      </c>
      <c r="F915">
        <v>684000</v>
      </c>
      <c r="G915" t="s">
        <v>23</v>
      </c>
      <c r="H915">
        <v>684000</v>
      </c>
      <c r="I915">
        <v>684000</v>
      </c>
      <c r="J915">
        <v>689111</v>
      </c>
      <c r="K915">
        <v>141911</v>
      </c>
      <c r="L915">
        <v>981152308</v>
      </c>
      <c r="M915" t="s">
        <v>810</v>
      </c>
      <c r="N915" t="s">
        <v>39</v>
      </c>
      <c r="O915" t="s">
        <v>1598</v>
      </c>
      <c r="P915" t="s">
        <v>1599</v>
      </c>
      <c r="Q915">
        <v>269</v>
      </c>
      <c r="R915" t="s">
        <v>23</v>
      </c>
      <c r="S915">
        <v>1</v>
      </c>
      <c r="T915" t="s">
        <v>637</v>
      </c>
      <c r="U915" t="s">
        <v>1047</v>
      </c>
      <c r="V915" t="s">
        <v>1048</v>
      </c>
      <c r="W915">
        <v>28800</v>
      </c>
      <c r="X915">
        <f>Final[[#This Row],[Variable Kosten]]*Final[[#This Row],[Menge ]]</f>
        <v>547200</v>
      </c>
    </row>
    <row r="916" spans="1:24" x14ac:dyDescent="0.25">
      <c r="A916" t="s">
        <v>1368</v>
      </c>
      <c r="B916" s="56">
        <v>44896</v>
      </c>
      <c r="C916">
        <v>705</v>
      </c>
      <c r="D916" t="s">
        <v>1588</v>
      </c>
      <c r="E916">
        <v>1</v>
      </c>
      <c r="F916">
        <v>33000</v>
      </c>
      <c r="G916" t="s">
        <v>23</v>
      </c>
      <c r="H916">
        <v>33000</v>
      </c>
      <c r="I916">
        <v>33000</v>
      </c>
      <c r="J916">
        <v>33269</v>
      </c>
      <c r="K916">
        <v>6869</v>
      </c>
      <c r="L916">
        <v>981152308</v>
      </c>
      <c r="M916" t="s">
        <v>810</v>
      </c>
      <c r="N916" t="s">
        <v>39</v>
      </c>
      <c r="O916" t="s">
        <v>1598</v>
      </c>
      <c r="P916" t="s">
        <v>1599</v>
      </c>
      <c r="Q916">
        <v>269</v>
      </c>
      <c r="R916" t="s">
        <v>23</v>
      </c>
      <c r="S916">
        <v>1</v>
      </c>
      <c r="T916" t="s">
        <v>637</v>
      </c>
      <c r="U916" t="s">
        <v>1574</v>
      </c>
      <c r="V916" t="s">
        <v>1048</v>
      </c>
      <c r="W916">
        <v>26400</v>
      </c>
      <c r="X916">
        <f>Final[[#This Row],[Variable Kosten]]*Final[[#This Row],[Menge ]]</f>
        <v>26400</v>
      </c>
    </row>
    <row r="917" spans="1:24" x14ac:dyDescent="0.25">
      <c r="A917" t="s">
        <v>3758</v>
      </c>
      <c r="B917" s="56">
        <v>44822</v>
      </c>
      <c r="C917">
        <v>706</v>
      </c>
      <c r="D917" t="s">
        <v>3153</v>
      </c>
      <c r="E917">
        <v>15</v>
      </c>
      <c r="F917">
        <v>4476585</v>
      </c>
      <c r="G917" t="s">
        <v>37</v>
      </c>
      <c r="H917">
        <v>415198.29713034927</v>
      </c>
      <c r="I917">
        <v>423502.26307295624</v>
      </c>
      <c r="J917">
        <v>431302.26307295624</v>
      </c>
      <c r="K917">
        <v>83302.263072956237</v>
      </c>
      <c r="L917">
        <v>756650717</v>
      </c>
      <c r="M917" t="s">
        <v>836</v>
      </c>
      <c r="N917" t="s">
        <v>35</v>
      </c>
      <c r="O917" t="s">
        <v>36</v>
      </c>
      <c r="P917" t="s">
        <v>26</v>
      </c>
      <c r="Q917">
        <v>520</v>
      </c>
      <c r="R917" t="s">
        <v>37</v>
      </c>
      <c r="S917">
        <v>1.02</v>
      </c>
      <c r="T917" t="s">
        <v>637</v>
      </c>
      <c r="U917" t="s">
        <v>1049</v>
      </c>
      <c r="V917" t="s">
        <v>1048</v>
      </c>
      <c r="W917">
        <v>23200</v>
      </c>
      <c r="X917">
        <f>Final[[#This Row],[Variable Kosten]]*Final[[#This Row],[Menge ]]</f>
        <v>348000</v>
      </c>
    </row>
    <row r="918" spans="1:24" x14ac:dyDescent="0.25">
      <c r="A918" t="s">
        <v>3759</v>
      </c>
      <c r="B918" s="56">
        <v>44573</v>
      </c>
      <c r="C918">
        <v>707</v>
      </c>
      <c r="D918" t="s">
        <v>3155</v>
      </c>
      <c r="E918">
        <v>10</v>
      </c>
      <c r="F918">
        <v>800000</v>
      </c>
      <c r="G918" t="s">
        <v>23</v>
      </c>
      <c r="H918">
        <v>800000</v>
      </c>
      <c r="I918">
        <v>816000</v>
      </c>
      <c r="J918">
        <v>818070</v>
      </c>
      <c r="K918">
        <v>178070</v>
      </c>
      <c r="L918">
        <v>589709431</v>
      </c>
      <c r="M918" t="s">
        <v>790</v>
      </c>
      <c r="N918" t="s">
        <v>39</v>
      </c>
      <c r="O918" t="s">
        <v>1598</v>
      </c>
      <c r="P918" t="s">
        <v>1599</v>
      </c>
      <c r="Q918">
        <v>207</v>
      </c>
      <c r="R918" t="s">
        <v>23</v>
      </c>
      <c r="S918">
        <v>1.02</v>
      </c>
      <c r="T918" t="s">
        <v>637</v>
      </c>
      <c r="U918" t="s">
        <v>1050</v>
      </c>
      <c r="V918" t="s">
        <v>1051</v>
      </c>
      <c r="W918">
        <v>64000</v>
      </c>
      <c r="X918">
        <f>Final[[#This Row],[Variable Kosten]]*Final[[#This Row],[Menge ]]</f>
        <v>640000</v>
      </c>
    </row>
    <row r="919" spans="1:24" x14ac:dyDescent="0.25">
      <c r="A919" t="s">
        <v>1369</v>
      </c>
      <c r="B919" s="56">
        <v>44623</v>
      </c>
      <c r="C919">
        <v>707</v>
      </c>
      <c r="D919" t="s">
        <v>1589</v>
      </c>
      <c r="E919">
        <v>1</v>
      </c>
      <c r="F919">
        <v>27000</v>
      </c>
      <c r="G919" t="s">
        <v>23</v>
      </c>
      <c r="H919">
        <v>27000</v>
      </c>
      <c r="I919">
        <v>27540</v>
      </c>
      <c r="J919">
        <v>27747</v>
      </c>
      <c r="K919">
        <v>6147</v>
      </c>
      <c r="L919">
        <v>589709431</v>
      </c>
      <c r="M919" t="s">
        <v>790</v>
      </c>
      <c r="N919" t="s">
        <v>39</v>
      </c>
      <c r="O919" t="s">
        <v>1598</v>
      </c>
      <c r="P919" t="s">
        <v>1599</v>
      </c>
      <c r="Q919">
        <v>207</v>
      </c>
      <c r="R919" t="s">
        <v>23</v>
      </c>
      <c r="S919">
        <v>1.02</v>
      </c>
      <c r="T919" t="s">
        <v>637</v>
      </c>
      <c r="U919" t="s">
        <v>1575</v>
      </c>
      <c r="V919" t="s">
        <v>1048</v>
      </c>
      <c r="W919">
        <v>21600</v>
      </c>
      <c r="X919">
        <f>Final[[#This Row],[Variable Kosten]]*Final[[#This Row],[Menge ]]</f>
        <v>21600</v>
      </c>
    </row>
    <row r="920" spans="1:24" x14ac:dyDescent="0.25">
      <c r="A920" t="s">
        <v>3760</v>
      </c>
      <c r="B920" s="56">
        <v>44817</v>
      </c>
      <c r="C920">
        <v>708</v>
      </c>
      <c r="D920" t="s">
        <v>3157</v>
      </c>
      <c r="E920">
        <v>11</v>
      </c>
      <c r="F920">
        <v>539000</v>
      </c>
      <c r="G920" t="s">
        <v>23</v>
      </c>
      <c r="H920">
        <v>539000</v>
      </c>
      <c r="I920">
        <v>539000</v>
      </c>
      <c r="J920">
        <v>541222</v>
      </c>
      <c r="K920">
        <v>110022</v>
      </c>
      <c r="L920">
        <v>517089868</v>
      </c>
      <c r="M920" t="s">
        <v>766</v>
      </c>
      <c r="N920" t="s">
        <v>29</v>
      </c>
      <c r="O920" t="s">
        <v>1600</v>
      </c>
      <c r="P920" t="s">
        <v>1601</v>
      </c>
      <c r="Q920">
        <v>202</v>
      </c>
      <c r="R920" t="s">
        <v>23</v>
      </c>
      <c r="S920">
        <v>1</v>
      </c>
      <c r="T920" t="s">
        <v>637</v>
      </c>
      <c r="U920" t="s">
        <v>1052</v>
      </c>
      <c r="V920" t="s">
        <v>1051</v>
      </c>
      <c r="W920">
        <v>39200</v>
      </c>
      <c r="X920">
        <f>Final[[#This Row],[Variable Kosten]]*Final[[#This Row],[Menge ]]</f>
        <v>431200</v>
      </c>
    </row>
    <row r="921" spans="1:24" x14ac:dyDescent="0.25">
      <c r="A921" t="s">
        <v>1370</v>
      </c>
      <c r="B921" s="56">
        <v>44679</v>
      </c>
      <c r="C921">
        <v>708</v>
      </c>
      <c r="D921" t="s">
        <v>1590</v>
      </c>
      <c r="E921">
        <v>1</v>
      </c>
      <c r="F921">
        <v>81000</v>
      </c>
      <c r="G921" t="s">
        <v>23</v>
      </c>
      <c r="H921">
        <v>81000</v>
      </c>
      <c r="I921">
        <v>81000</v>
      </c>
      <c r="J921">
        <v>81202</v>
      </c>
      <c r="K921">
        <v>16402</v>
      </c>
      <c r="L921">
        <v>517089868</v>
      </c>
      <c r="M921" t="s">
        <v>766</v>
      </c>
      <c r="N921" t="s">
        <v>29</v>
      </c>
      <c r="O921" t="s">
        <v>1600</v>
      </c>
      <c r="P921" t="s">
        <v>1601</v>
      </c>
      <c r="Q921">
        <v>202</v>
      </c>
      <c r="R921" t="s">
        <v>23</v>
      </c>
      <c r="S921">
        <v>1</v>
      </c>
      <c r="T921" t="s">
        <v>637</v>
      </c>
      <c r="U921" t="s">
        <v>1576</v>
      </c>
      <c r="V921" t="s">
        <v>1051</v>
      </c>
      <c r="W921">
        <v>64800</v>
      </c>
      <c r="X921">
        <f>Final[[#This Row],[Variable Kosten]]*Final[[#This Row],[Menge ]]</f>
        <v>64800</v>
      </c>
    </row>
    <row r="922" spans="1:24" x14ac:dyDescent="0.25">
      <c r="A922" t="s">
        <v>3761</v>
      </c>
      <c r="B922" s="56">
        <v>44858</v>
      </c>
      <c r="C922">
        <v>709</v>
      </c>
      <c r="D922" t="s">
        <v>3159</v>
      </c>
      <c r="E922">
        <v>10</v>
      </c>
      <c r="F922">
        <v>1788852</v>
      </c>
      <c r="G922" t="s">
        <v>46</v>
      </c>
      <c r="H922">
        <v>391493.66423741053</v>
      </c>
      <c r="I922">
        <v>379748.85431028821</v>
      </c>
      <c r="J922">
        <v>380768.85431028821</v>
      </c>
      <c r="K922">
        <v>68768.85431028821</v>
      </c>
      <c r="L922">
        <v>208239724</v>
      </c>
      <c r="M922" t="s">
        <v>569</v>
      </c>
      <c r="N922" t="s">
        <v>43</v>
      </c>
      <c r="O922" t="s">
        <v>44</v>
      </c>
      <c r="P922" t="s">
        <v>45</v>
      </c>
      <c r="Q922">
        <v>102</v>
      </c>
      <c r="R922" t="s">
        <v>46</v>
      </c>
      <c r="S922">
        <v>0.97</v>
      </c>
      <c r="T922" t="s">
        <v>17</v>
      </c>
      <c r="U922" t="s">
        <v>1053</v>
      </c>
      <c r="V922" t="s">
        <v>1054</v>
      </c>
      <c r="W922">
        <v>31200</v>
      </c>
      <c r="X922">
        <f>Final[[#This Row],[Variable Kosten]]*Final[[#This Row],[Menge ]]</f>
        <v>312000</v>
      </c>
    </row>
    <row r="923" spans="1:24" x14ac:dyDescent="0.25">
      <c r="A923" t="s">
        <v>3762</v>
      </c>
      <c r="B923" s="56">
        <v>44662</v>
      </c>
      <c r="C923">
        <v>710</v>
      </c>
      <c r="D923" t="s">
        <v>3161</v>
      </c>
      <c r="E923">
        <v>13</v>
      </c>
      <c r="F923">
        <v>598000</v>
      </c>
      <c r="G923" t="s">
        <v>23</v>
      </c>
      <c r="H923">
        <v>598000</v>
      </c>
      <c r="I923">
        <v>580060</v>
      </c>
      <c r="J923">
        <v>582712</v>
      </c>
      <c r="K923">
        <v>104312</v>
      </c>
      <c r="L923">
        <v>873337577</v>
      </c>
      <c r="M923" t="s">
        <v>610</v>
      </c>
      <c r="N923" t="s">
        <v>39</v>
      </c>
      <c r="O923" t="s">
        <v>1598</v>
      </c>
      <c r="P923" t="s">
        <v>1599</v>
      </c>
      <c r="Q923">
        <v>204</v>
      </c>
      <c r="R923" t="s">
        <v>23</v>
      </c>
      <c r="S923">
        <v>0.97</v>
      </c>
      <c r="T923" t="s">
        <v>17</v>
      </c>
      <c r="U923" t="s">
        <v>1055</v>
      </c>
      <c r="V923" t="s">
        <v>1054</v>
      </c>
      <c r="W923">
        <v>36800</v>
      </c>
      <c r="X923">
        <f>Final[[#This Row],[Variable Kosten]]*Final[[#This Row],[Menge ]]</f>
        <v>478400</v>
      </c>
    </row>
    <row r="924" spans="1:24" x14ac:dyDescent="0.25">
      <c r="A924" t="s">
        <v>1371</v>
      </c>
      <c r="B924" s="56">
        <v>44569</v>
      </c>
      <c r="C924">
        <v>710</v>
      </c>
      <c r="D924" t="s">
        <v>1591</v>
      </c>
      <c r="E924">
        <v>1</v>
      </c>
      <c r="F924">
        <v>50000</v>
      </c>
      <c r="G924" t="s">
        <v>23</v>
      </c>
      <c r="H924">
        <v>50000</v>
      </c>
      <c r="I924">
        <v>48500</v>
      </c>
      <c r="J924">
        <v>48704</v>
      </c>
      <c r="K924">
        <v>8704</v>
      </c>
      <c r="L924">
        <v>873337577</v>
      </c>
      <c r="M924" t="s">
        <v>610</v>
      </c>
      <c r="N924" t="s">
        <v>39</v>
      </c>
      <c r="O924" t="s">
        <v>1598</v>
      </c>
      <c r="P924" t="s">
        <v>1599</v>
      </c>
      <c r="Q924">
        <v>204</v>
      </c>
      <c r="R924" t="s">
        <v>23</v>
      </c>
      <c r="S924">
        <v>0.97</v>
      </c>
      <c r="T924" t="s">
        <v>17</v>
      </c>
      <c r="U924" t="s">
        <v>1577</v>
      </c>
      <c r="V924" t="s">
        <v>1051</v>
      </c>
      <c r="W924">
        <v>40000</v>
      </c>
      <c r="X924">
        <f>Final[[#This Row],[Variable Kosten]]*Final[[#This Row],[Menge ]]</f>
        <v>40000</v>
      </c>
    </row>
    <row r="925" spans="1:24" x14ac:dyDescent="0.25">
      <c r="A925" t="s">
        <v>3763</v>
      </c>
      <c r="B925" s="56">
        <v>44575</v>
      </c>
      <c r="C925">
        <v>711</v>
      </c>
      <c r="D925" t="s">
        <v>3163</v>
      </c>
      <c r="E925">
        <v>10</v>
      </c>
      <c r="F925">
        <v>200000</v>
      </c>
      <c r="G925" t="s">
        <v>23</v>
      </c>
      <c r="H925">
        <v>200000</v>
      </c>
      <c r="I925">
        <v>197880</v>
      </c>
      <c r="J925">
        <v>200080</v>
      </c>
      <c r="K925">
        <v>40080</v>
      </c>
      <c r="L925">
        <v>548352943</v>
      </c>
      <c r="M925" t="s">
        <v>525</v>
      </c>
      <c r="N925" t="s">
        <v>1566</v>
      </c>
      <c r="O925" t="s">
        <v>1596</v>
      </c>
      <c r="P925" t="s">
        <v>1597</v>
      </c>
      <c r="Q925">
        <v>220</v>
      </c>
      <c r="R925" t="s">
        <v>23</v>
      </c>
      <c r="S925">
        <v>0.98939999999999995</v>
      </c>
      <c r="T925" t="s">
        <v>17</v>
      </c>
      <c r="U925" t="s">
        <v>1056</v>
      </c>
      <c r="V925" t="s">
        <v>1057</v>
      </c>
      <c r="W925">
        <v>16000</v>
      </c>
      <c r="X925">
        <f>Final[[#This Row],[Variable Kosten]]*Final[[#This Row],[Menge ]]</f>
        <v>160000</v>
      </c>
    </row>
    <row r="926" spans="1:24" x14ac:dyDescent="0.25">
      <c r="A926" t="s">
        <v>1372</v>
      </c>
      <c r="B926" s="56">
        <v>44780</v>
      </c>
      <c r="C926">
        <v>711</v>
      </c>
      <c r="D926" t="s">
        <v>1592</v>
      </c>
      <c r="E926">
        <v>1</v>
      </c>
      <c r="F926">
        <v>37000</v>
      </c>
      <c r="G926" t="s">
        <v>23</v>
      </c>
      <c r="H926">
        <v>37000</v>
      </c>
      <c r="I926">
        <v>36607.799999999996</v>
      </c>
      <c r="J926">
        <v>36827.799999999996</v>
      </c>
      <c r="K926">
        <v>7227.7999999999956</v>
      </c>
      <c r="L926">
        <v>548352943</v>
      </c>
      <c r="M926" t="s">
        <v>525</v>
      </c>
      <c r="N926" t="s">
        <v>1566</v>
      </c>
      <c r="O926" t="s">
        <v>1596</v>
      </c>
      <c r="P926" t="s">
        <v>1597</v>
      </c>
      <c r="Q926">
        <v>220</v>
      </c>
      <c r="R926" t="s">
        <v>23</v>
      </c>
      <c r="S926">
        <v>0.98939999999999995</v>
      </c>
      <c r="T926" t="s">
        <v>17</v>
      </c>
      <c r="U926" t="s">
        <v>1578</v>
      </c>
      <c r="V926" t="s">
        <v>1054</v>
      </c>
      <c r="W926">
        <v>29600</v>
      </c>
      <c r="X926">
        <f>Final[[#This Row],[Variable Kosten]]*Final[[#This Row],[Menge ]]</f>
        <v>29600</v>
      </c>
    </row>
    <row r="927" spans="1:24" x14ac:dyDescent="0.25">
      <c r="A927" t="s">
        <v>3764</v>
      </c>
      <c r="B927" s="56">
        <v>44741</v>
      </c>
      <c r="C927">
        <v>712</v>
      </c>
      <c r="D927" t="s">
        <v>3163</v>
      </c>
      <c r="E927">
        <v>10</v>
      </c>
      <c r="F927">
        <v>200000</v>
      </c>
      <c r="G927" t="s">
        <v>23</v>
      </c>
      <c r="H927">
        <v>200000</v>
      </c>
      <c r="I927">
        <v>197880</v>
      </c>
      <c r="J927">
        <v>199910</v>
      </c>
      <c r="K927">
        <v>39910</v>
      </c>
      <c r="L927">
        <v>289556270</v>
      </c>
      <c r="M927" t="s">
        <v>370</v>
      </c>
      <c r="N927" t="s">
        <v>1566</v>
      </c>
      <c r="O927" t="s">
        <v>1596</v>
      </c>
      <c r="P927" t="s">
        <v>1597</v>
      </c>
      <c r="Q927">
        <v>203</v>
      </c>
      <c r="R927" t="s">
        <v>23</v>
      </c>
      <c r="S927">
        <v>0.98939999999999995</v>
      </c>
      <c r="T927" t="s">
        <v>17</v>
      </c>
      <c r="U927" t="s">
        <v>1056</v>
      </c>
      <c r="V927" t="s">
        <v>1057</v>
      </c>
      <c r="W927">
        <v>16000</v>
      </c>
      <c r="X927">
        <f>Final[[#This Row],[Variable Kosten]]*Final[[#This Row],[Menge ]]</f>
        <v>160000</v>
      </c>
    </row>
    <row r="928" spans="1:24" x14ac:dyDescent="0.25">
      <c r="A928" t="s">
        <v>1373</v>
      </c>
      <c r="B928" s="56">
        <v>44917</v>
      </c>
      <c r="C928">
        <v>712</v>
      </c>
      <c r="D928" t="s">
        <v>1593</v>
      </c>
      <c r="E928">
        <v>1</v>
      </c>
      <c r="F928">
        <v>42000</v>
      </c>
      <c r="G928" t="s">
        <v>23</v>
      </c>
      <c r="H928">
        <v>42000</v>
      </c>
      <c r="I928">
        <v>41554.799999999996</v>
      </c>
      <c r="J928">
        <v>41757.799999999996</v>
      </c>
      <c r="K928">
        <v>8157.7999999999956</v>
      </c>
      <c r="L928">
        <v>289556270</v>
      </c>
      <c r="M928" t="s">
        <v>370</v>
      </c>
      <c r="N928" t="s">
        <v>1566</v>
      </c>
      <c r="O928" t="s">
        <v>1596</v>
      </c>
      <c r="P928" t="s">
        <v>1597</v>
      </c>
      <c r="Q928">
        <v>203</v>
      </c>
      <c r="R928" t="s">
        <v>23</v>
      </c>
      <c r="S928">
        <v>0.98939999999999995</v>
      </c>
      <c r="T928" t="s">
        <v>17</v>
      </c>
      <c r="U928" t="s">
        <v>1579</v>
      </c>
      <c r="V928" t="s">
        <v>1054</v>
      </c>
      <c r="W928">
        <v>33600</v>
      </c>
      <c r="X928">
        <f>Final[[#This Row],[Variable Kosten]]*Final[[#This Row],[Menge ]]</f>
        <v>33600</v>
      </c>
    </row>
    <row r="929" spans="1:24" x14ac:dyDescent="0.25">
      <c r="A929" t="s">
        <v>3765</v>
      </c>
      <c r="B929" s="56">
        <v>44808</v>
      </c>
      <c r="C929">
        <v>713</v>
      </c>
      <c r="D929" t="s">
        <v>3165</v>
      </c>
      <c r="E929">
        <v>11</v>
      </c>
      <c r="F929">
        <v>275000</v>
      </c>
      <c r="G929" t="s">
        <v>23</v>
      </c>
      <c r="H929">
        <v>275000</v>
      </c>
      <c r="I929">
        <v>275000</v>
      </c>
      <c r="J929">
        <v>276155</v>
      </c>
      <c r="K929">
        <v>56155</v>
      </c>
      <c r="L929">
        <v>980496660</v>
      </c>
      <c r="M929" t="s">
        <v>656</v>
      </c>
      <c r="N929" t="s">
        <v>20</v>
      </c>
      <c r="O929" t="s">
        <v>21</v>
      </c>
      <c r="P929" t="s">
        <v>22</v>
      </c>
      <c r="Q929">
        <v>105</v>
      </c>
      <c r="R929" t="s">
        <v>23</v>
      </c>
      <c r="S929">
        <v>1</v>
      </c>
      <c r="T929" t="s">
        <v>637</v>
      </c>
      <c r="U929" t="s">
        <v>1058</v>
      </c>
      <c r="V929" t="s">
        <v>1057</v>
      </c>
      <c r="W929">
        <v>20000</v>
      </c>
      <c r="X929">
        <f>Final[[#This Row],[Variable Kosten]]*Final[[#This Row],[Menge ]]</f>
        <v>220000</v>
      </c>
    </row>
    <row r="930" spans="1:24" x14ac:dyDescent="0.25">
      <c r="A930" t="s">
        <v>1374</v>
      </c>
      <c r="B930" s="56">
        <v>44707</v>
      </c>
      <c r="C930">
        <v>713</v>
      </c>
      <c r="D930" t="s">
        <v>1594</v>
      </c>
      <c r="E930">
        <v>1</v>
      </c>
      <c r="F930">
        <v>21000</v>
      </c>
      <c r="G930" t="s">
        <v>23</v>
      </c>
      <c r="H930">
        <v>21000</v>
      </c>
      <c r="I930">
        <v>21000</v>
      </c>
      <c r="J930">
        <v>21105</v>
      </c>
      <c r="K930">
        <v>4305</v>
      </c>
      <c r="L930">
        <v>980496660</v>
      </c>
      <c r="M930" t="s">
        <v>656</v>
      </c>
      <c r="N930" t="s">
        <v>20</v>
      </c>
      <c r="O930" t="s">
        <v>21</v>
      </c>
      <c r="P930" t="s">
        <v>22</v>
      </c>
      <c r="Q930">
        <v>105</v>
      </c>
      <c r="R930" t="s">
        <v>23</v>
      </c>
      <c r="S930">
        <v>1</v>
      </c>
      <c r="T930" t="s">
        <v>637</v>
      </c>
      <c r="U930" t="s">
        <v>1580</v>
      </c>
      <c r="V930" t="s">
        <v>1057</v>
      </c>
      <c r="W930">
        <v>16800</v>
      </c>
      <c r="X930">
        <f>Final[[#This Row],[Variable Kosten]]*Final[[#This Row],[Menge ]]</f>
        <v>16800</v>
      </c>
    </row>
    <row r="931" spans="1:24" x14ac:dyDescent="0.25">
      <c r="A931" t="s">
        <v>3766</v>
      </c>
      <c r="B931" s="56">
        <v>44599</v>
      </c>
      <c r="C931">
        <v>714</v>
      </c>
      <c r="D931" t="s">
        <v>3167</v>
      </c>
      <c r="E931">
        <v>11</v>
      </c>
      <c r="F931">
        <v>572000</v>
      </c>
      <c r="G931" t="s">
        <v>23</v>
      </c>
      <c r="H931">
        <v>572000</v>
      </c>
      <c r="I931">
        <v>565936.79999999993</v>
      </c>
      <c r="J931">
        <v>568345.79999999993</v>
      </c>
      <c r="K931">
        <v>110745.79999999993</v>
      </c>
      <c r="L931">
        <v>457782143</v>
      </c>
      <c r="M931" t="s">
        <v>352</v>
      </c>
      <c r="N931" t="s">
        <v>1566</v>
      </c>
      <c r="O931" t="s">
        <v>1596</v>
      </c>
      <c r="P931" t="s">
        <v>1597</v>
      </c>
      <c r="Q931">
        <v>219</v>
      </c>
      <c r="R931" t="s">
        <v>23</v>
      </c>
      <c r="S931">
        <v>0.98939999999999995</v>
      </c>
      <c r="T931" t="s">
        <v>17</v>
      </c>
      <c r="U931" t="s">
        <v>1039</v>
      </c>
      <c r="V931" t="s">
        <v>1040</v>
      </c>
      <c r="W931">
        <v>41600</v>
      </c>
      <c r="X931">
        <f>Final[[#This Row],[Variable Kosten]]*Final[[#This Row],[Menge ]]</f>
        <v>457600</v>
      </c>
    </row>
    <row r="932" spans="1:24" x14ac:dyDescent="0.25">
      <c r="A932" t="s">
        <v>1375</v>
      </c>
      <c r="B932" s="56">
        <v>44745</v>
      </c>
      <c r="C932">
        <v>714</v>
      </c>
      <c r="D932" t="s">
        <v>1595</v>
      </c>
      <c r="E932">
        <v>1</v>
      </c>
      <c r="F932">
        <v>27000</v>
      </c>
      <c r="G932" t="s">
        <v>23</v>
      </c>
      <c r="H932">
        <v>27000</v>
      </c>
      <c r="I932">
        <v>26713.8</v>
      </c>
      <c r="J932">
        <v>26932.799999999999</v>
      </c>
      <c r="K932">
        <v>5332.7999999999993</v>
      </c>
      <c r="L932">
        <v>457782143</v>
      </c>
      <c r="M932" t="s">
        <v>352</v>
      </c>
      <c r="N932" t="s">
        <v>1566</v>
      </c>
      <c r="O932" t="s">
        <v>1596</v>
      </c>
      <c r="P932" t="s">
        <v>1597</v>
      </c>
      <c r="Q932">
        <v>219</v>
      </c>
      <c r="R932" t="s">
        <v>23</v>
      </c>
      <c r="S932">
        <v>0.98939999999999995</v>
      </c>
      <c r="T932" t="s">
        <v>17</v>
      </c>
      <c r="U932" t="s">
        <v>1581</v>
      </c>
      <c r="V932" t="s">
        <v>1057</v>
      </c>
      <c r="W932">
        <v>21600</v>
      </c>
      <c r="X932">
        <f>Final[[#This Row],[Variable Kosten]]*Final[[#This Row],[Menge ]]</f>
        <v>21600</v>
      </c>
    </row>
    <row r="933" spans="1:24" x14ac:dyDescent="0.25">
      <c r="A933" t="s">
        <v>3767</v>
      </c>
      <c r="B933" s="56">
        <v>44679</v>
      </c>
      <c r="C933">
        <v>715</v>
      </c>
      <c r="D933" t="s">
        <v>3141</v>
      </c>
      <c r="E933">
        <v>17</v>
      </c>
      <c r="F933">
        <v>6997880</v>
      </c>
      <c r="G933" t="s">
        <v>37</v>
      </c>
      <c r="H933">
        <v>644199.98342983914</v>
      </c>
      <c r="I933">
        <v>637371.46360548283</v>
      </c>
      <c r="J933">
        <v>646670.46360548283</v>
      </c>
      <c r="K933">
        <v>102670.46360548283</v>
      </c>
      <c r="L933">
        <v>341397405</v>
      </c>
      <c r="M933" t="s">
        <v>472</v>
      </c>
      <c r="N933" t="s">
        <v>35</v>
      </c>
      <c r="O933" t="s">
        <v>36</v>
      </c>
      <c r="P933" t="s">
        <v>26</v>
      </c>
      <c r="Q933">
        <v>547</v>
      </c>
      <c r="R933" t="s">
        <v>37</v>
      </c>
      <c r="S933">
        <v>0.98939999999999995</v>
      </c>
      <c r="T933" t="s">
        <v>17</v>
      </c>
      <c r="U933" t="s">
        <v>1041</v>
      </c>
      <c r="V933" t="s">
        <v>1040</v>
      </c>
      <c r="W933">
        <v>32000</v>
      </c>
      <c r="X933">
        <f>Final[[#This Row],[Variable Kosten]]*Final[[#This Row],[Menge ]]</f>
        <v>544000</v>
      </c>
    </row>
    <row r="934" spans="1:24" x14ac:dyDescent="0.25">
      <c r="A934" t="s">
        <v>3768</v>
      </c>
      <c r="B934" s="56">
        <v>44918</v>
      </c>
      <c r="C934">
        <v>716</v>
      </c>
      <c r="D934" t="s">
        <v>3143</v>
      </c>
      <c r="E934">
        <v>15</v>
      </c>
      <c r="F934">
        <v>975000</v>
      </c>
      <c r="G934" t="s">
        <v>23</v>
      </c>
      <c r="H934">
        <v>975000</v>
      </c>
      <c r="I934">
        <v>945750</v>
      </c>
      <c r="J934">
        <v>948780</v>
      </c>
      <c r="K934">
        <v>168780</v>
      </c>
      <c r="L934">
        <v>694579509</v>
      </c>
      <c r="M934" t="s">
        <v>438</v>
      </c>
      <c r="N934" t="s">
        <v>29</v>
      </c>
      <c r="O934" t="s">
        <v>1600</v>
      </c>
      <c r="P934" t="s">
        <v>1601</v>
      </c>
      <c r="Q934">
        <v>202</v>
      </c>
      <c r="R934" t="s">
        <v>23</v>
      </c>
      <c r="S934">
        <v>0.97</v>
      </c>
      <c r="T934" t="s">
        <v>17</v>
      </c>
      <c r="U934" t="s">
        <v>1042</v>
      </c>
      <c r="V934" t="s">
        <v>1043</v>
      </c>
      <c r="W934">
        <v>52000</v>
      </c>
      <c r="X934">
        <f>Final[[#This Row],[Variable Kosten]]*Final[[#This Row],[Menge ]]</f>
        <v>780000</v>
      </c>
    </row>
    <row r="935" spans="1:24" x14ac:dyDescent="0.25">
      <c r="A935" t="s">
        <v>1376</v>
      </c>
      <c r="B935" s="56">
        <v>44757</v>
      </c>
      <c r="C935">
        <v>716</v>
      </c>
      <c r="D935" t="s">
        <v>1582</v>
      </c>
      <c r="E935">
        <v>1</v>
      </c>
      <c r="F935">
        <v>49000</v>
      </c>
      <c r="G935" t="s">
        <v>23</v>
      </c>
      <c r="H935">
        <v>49000</v>
      </c>
      <c r="I935">
        <v>47530</v>
      </c>
      <c r="J935">
        <v>47732</v>
      </c>
      <c r="K935">
        <v>8532</v>
      </c>
      <c r="L935">
        <v>694579509</v>
      </c>
      <c r="M935" t="s">
        <v>438</v>
      </c>
      <c r="N935" t="s">
        <v>29</v>
      </c>
      <c r="O935" t="s">
        <v>1600</v>
      </c>
      <c r="P935" t="s">
        <v>1601</v>
      </c>
      <c r="Q935">
        <v>202</v>
      </c>
      <c r="R935" t="s">
        <v>23</v>
      </c>
      <c r="S935">
        <v>0.97</v>
      </c>
      <c r="T935" t="s">
        <v>17</v>
      </c>
      <c r="U935" t="s">
        <v>1568</v>
      </c>
      <c r="V935" t="s">
        <v>1040</v>
      </c>
      <c r="W935">
        <v>39200</v>
      </c>
      <c r="X935">
        <f>Final[[#This Row],[Variable Kosten]]*Final[[#This Row],[Menge ]]</f>
        <v>39200</v>
      </c>
    </row>
    <row r="936" spans="1:24" x14ac:dyDescent="0.25">
      <c r="A936" t="s">
        <v>3769</v>
      </c>
      <c r="B936" s="56">
        <v>44802</v>
      </c>
      <c r="C936">
        <v>717</v>
      </c>
      <c r="D936" t="s">
        <v>3145</v>
      </c>
      <c r="E936">
        <v>12</v>
      </c>
      <c r="F936">
        <v>3742828.8000000003</v>
      </c>
      <c r="G936" t="s">
        <v>46</v>
      </c>
      <c r="H936">
        <v>807740.8550402486</v>
      </c>
      <c r="I936">
        <v>783508.6293890411</v>
      </c>
      <c r="J936">
        <v>784828.6293890411</v>
      </c>
      <c r="K936">
        <v>132028.6293890411</v>
      </c>
      <c r="L936">
        <v>550021051</v>
      </c>
      <c r="M936" t="s">
        <v>182</v>
      </c>
      <c r="N936" t="s">
        <v>43</v>
      </c>
      <c r="O936" t="s">
        <v>44</v>
      </c>
      <c r="P936" t="s">
        <v>45</v>
      </c>
      <c r="Q936">
        <v>110</v>
      </c>
      <c r="R936" t="s">
        <v>46</v>
      </c>
      <c r="S936">
        <v>0.97</v>
      </c>
      <c r="T936" t="s">
        <v>17</v>
      </c>
      <c r="U936" t="s">
        <v>1044</v>
      </c>
      <c r="V936" t="s">
        <v>1043</v>
      </c>
      <c r="W936">
        <v>54400</v>
      </c>
      <c r="X936">
        <f>Final[[#This Row],[Variable Kosten]]*Final[[#This Row],[Menge ]]</f>
        <v>652800</v>
      </c>
    </row>
    <row r="937" spans="1:24" x14ac:dyDescent="0.25">
      <c r="A937" t="s">
        <v>3770</v>
      </c>
      <c r="B937" s="56">
        <v>44647</v>
      </c>
      <c r="C937">
        <v>718</v>
      </c>
      <c r="D937" t="s">
        <v>3147</v>
      </c>
      <c r="E937">
        <v>16</v>
      </c>
      <c r="F937">
        <v>480000</v>
      </c>
      <c r="G937" t="s">
        <v>23</v>
      </c>
      <c r="H937">
        <v>480000</v>
      </c>
      <c r="I937">
        <v>480000</v>
      </c>
      <c r="J937">
        <v>484400</v>
      </c>
      <c r="K937">
        <v>100400</v>
      </c>
      <c r="L937">
        <v>508739028</v>
      </c>
      <c r="M937" t="s">
        <v>669</v>
      </c>
      <c r="N937" t="s">
        <v>31</v>
      </c>
      <c r="O937" t="s">
        <v>32</v>
      </c>
      <c r="P937" t="s">
        <v>33</v>
      </c>
      <c r="Q937">
        <v>275</v>
      </c>
      <c r="R937" t="s">
        <v>23</v>
      </c>
      <c r="S937">
        <v>1</v>
      </c>
      <c r="T937" t="s">
        <v>637</v>
      </c>
      <c r="U937" t="s">
        <v>724</v>
      </c>
      <c r="V937" t="s">
        <v>1045</v>
      </c>
      <c r="W937">
        <v>24000</v>
      </c>
      <c r="X937">
        <f>Final[[#This Row],[Variable Kosten]]*Final[[#This Row],[Menge ]]</f>
        <v>384000</v>
      </c>
    </row>
    <row r="938" spans="1:24" x14ac:dyDescent="0.25">
      <c r="A938" t="s">
        <v>1126</v>
      </c>
      <c r="B938" s="56">
        <v>44829</v>
      </c>
      <c r="C938">
        <v>718</v>
      </c>
      <c r="D938" t="s">
        <v>1584</v>
      </c>
      <c r="E938">
        <v>1</v>
      </c>
      <c r="F938">
        <v>61000</v>
      </c>
      <c r="G938" t="s">
        <v>23</v>
      </c>
      <c r="H938">
        <v>61000</v>
      </c>
      <c r="I938">
        <v>61000</v>
      </c>
      <c r="J938">
        <v>61275</v>
      </c>
      <c r="K938">
        <v>12475</v>
      </c>
      <c r="L938">
        <v>508739028</v>
      </c>
      <c r="M938" t="s">
        <v>669</v>
      </c>
      <c r="N938" t="s">
        <v>31</v>
      </c>
      <c r="O938" t="s">
        <v>32</v>
      </c>
      <c r="P938" t="s">
        <v>33</v>
      </c>
      <c r="Q938">
        <v>275</v>
      </c>
      <c r="R938" t="s">
        <v>23</v>
      </c>
      <c r="S938">
        <v>1</v>
      </c>
      <c r="T938" t="s">
        <v>637</v>
      </c>
      <c r="U938" t="s">
        <v>1570</v>
      </c>
      <c r="V938" t="s">
        <v>1043</v>
      </c>
      <c r="W938">
        <v>48800</v>
      </c>
      <c r="X938">
        <f>Final[[#This Row],[Variable Kosten]]*Final[[#This Row],[Menge ]]</f>
        <v>48800</v>
      </c>
    </row>
    <row r="939" spans="1:24" x14ac:dyDescent="0.25">
      <c r="A939" t="s">
        <v>3771</v>
      </c>
      <c r="B939" s="56">
        <v>44808</v>
      </c>
      <c r="C939">
        <v>719</v>
      </c>
      <c r="D939" t="s">
        <v>3149</v>
      </c>
      <c r="E939">
        <v>19</v>
      </c>
      <c r="F939">
        <v>532000</v>
      </c>
      <c r="G939" t="s">
        <v>23</v>
      </c>
      <c r="H939">
        <v>532000</v>
      </c>
      <c r="I939">
        <v>526360.79999999993</v>
      </c>
      <c r="J939">
        <v>530236.79999999993</v>
      </c>
      <c r="K939">
        <v>104636.79999999993</v>
      </c>
      <c r="L939">
        <v>870744861</v>
      </c>
      <c r="M939" t="s">
        <v>397</v>
      </c>
      <c r="N939" t="s">
        <v>1566</v>
      </c>
      <c r="O939" t="s">
        <v>1596</v>
      </c>
      <c r="P939" t="s">
        <v>1597</v>
      </c>
      <c r="Q939">
        <v>204</v>
      </c>
      <c r="R939" t="s">
        <v>23</v>
      </c>
      <c r="S939">
        <v>0.98939999999999995</v>
      </c>
      <c r="T939" t="s">
        <v>17</v>
      </c>
      <c r="U939" t="s">
        <v>1046</v>
      </c>
      <c r="V939" t="s">
        <v>1045</v>
      </c>
      <c r="W939">
        <v>22400</v>
      </c>
      <c r="X939">
        <f>Final[[#This Row],[Variable Kosten]]*Final[[#This Row],[Menge ]]</f>
        <v>425600</v>
      </c>
    </row>
    <row r="940" spans="1:24" x14ac:dyDescent="0.25">
      <c r="A940" t="s">
        <v>1378</v>
      </c>
      <c r="B940" s="56">
        <v>44704</v>
      </c>
      <c r="C940">
        <v>719</v>
      </c>
      <c r="D940" t="s">
        <v>1584</v>
      </c>
      <c r="E940">
        <v>1</v>
      </c>
      <c r="F940">
        <v>61000</v>
      </c>
      <c r="G940" t="s">
        <v>23</v>
      </c>
      <c r="H940">
        <v>61000</v>
      </c>
      <c r="I940">
        <v>60353.399999999994</v>
      </c>
      <c r="J940">
        <v>60557.399999999994</v>
      </c>
      <c r="K940">
        <v>11757.399999999994</v>
      </c>
      <c r="L940">
        <v>870744861</v>
      </c>
      <c r="M940" t="s">
        <v>397</v>
      </c>
      <c r="N940" t="s">
        <v>1566</v>
      </c>
      <c r="O940" t="s">
        <v>1596</v>
      </c>
      <c r="P940" t="s">
        <v>1597</v>
      </c>
      <c r="Q940">
        <v>204</v>
      </c>
      <c r="R940" t="s">
        <v>23</v>
      </c>
      <c r="S940">
        <v>0.98939999999999995</v>
      </c>
      <c r="T940" t="s">
        <v>17</v>
      </c>
      <c r="U940" t="s">
        <v>1570</v>
      </c>
      <c r="V940" t="s">
        <v>1043</v>
      </c>
      <c r="W940">
        <v>48800</v>
      </c>
      <c r="X940">
        <f>Final[[#This Row],[Variable Kosten]]*Final[[#This Row],[Menge ]]</f>
        <v>48800</v>
      </c>
    </row>
    <row r="941" spans="1:24" x14ac:dyDescent="0.25">
      <c r="A941" t="s">
        <v>3772</v>
      </c>
      <c r="B941" s="56">
        <v>44753</v>
      </c>
      <c r="C941">
        <v>720</v>
      </c>
      <c r="D941" t="s">
        <v>3151</v>
      </c>
      <c r="E941">
        <v>11</v>
      </c>
      <c r="F941">
        <v>396000</v>
      </c>
      <c r="G941" t="s">
        <v>23</v>
      </c>
      <c r="H941">
        <v>396000</v>
      </c>
      <c r="I941">
        <v>384120</v>
      </c>
      <c r="J941">
        <v>386892</v>
      </c>
      <c r="K941">
        <v>70092</v>
      </c>
      <c r="L941">
        <v>151468376</v>
      </c>
      <c r="M941" t="s">
        <v>318</v>
      </c>
      <c r="N941" t="s">
        <v>31</v>
      </c>
      <c r="O941" t="s">
        <v>32</v>
      </c>
      <c r="P941" t="s">
        <v>33</v>
      </c>
      <c r="Q941">
        <v>252</v>
      </c>
      <c r="R941" t="s">
        <v>23</v>
      </c>
      <c r="S941">
        <v>0.97</v>
      </c>
      <c r="T941" t="s">
        <v>17</v>
      </c>
      <c r="U941" t="s">
        <v>1047</v>
      </c>
      <c r="V941" t="s">
        <v>1048</v>
      </c>
      <c r="W941">
        <v>28800</v>
      </c>
      <c r="X941">
        <f>Final[[#This Row],[Variable Kosten]]*Final[[#This Row],[Menge ]]</f>
        <v>316800</v>
      </c>
    </row>
    <row r="942" spans="1:24" x14ac:dyDescent="0.25">
      <c r="A942" t="s">
        <v>1379</v>
      </c>
      <c r="B942" s="56">
        <v>44573</v>
      </c>
      <c r="C942">
        <v>720</v>
      </c>
      <c r="D942" t="s">
        <v>1585</v>
      </c>
      <c r="E942">
        <v>1</v>
      </c>
      <c r="F942">
        <v>79000</v>
      </c>
      <c r="G942" t="s">
        <v>23</v>
      </c>
      <c r="H942">
        <v>79000</v>
      </c>
      <c r="I942">
        <v>76630</v>
      </c>
      <c r="J942">
        <v>76882</v>
      </c>
      <c r="K942">
        <v>13682</v>
      </c>
      <c r="L942">
        <v>151468376</v>
      </c>
      <c r="M942" t="s">
        <v>318</v>
      </c>
      <c r="N942" t="s">
        <v>31</v>
      </c>
      <c r="O942" t="s">
        <v>32</v>
      </c>
      <c r="P942" t="s">
        <v>33</v>
      </c>
      <c r="Q942">
        <v>252</v>
      </c>
      <c r="R942" t="s">
        <v>23</v>
      </c>
      <c r="S942">
        <v>0.97</v>
      </c>
      <c r="T942" t="s">
        <v>17</v>
      </c>
      <c r="U942" t="s">
        <v>1571</v>
      </c>
      <c r="V942" t="s">
        <v>1043</v>
      </c>
      <c r="W942">
        <v>63200</v>
      </c>
      <c r="X942">
        <f>Final[[#This Row],[Variable Kosten]]*Final[[#This Row],[Menge ]]</f>
        <v>63200</v>
      </c>
    </row>
    <row r="943" spans="1:24" x14ac:dyDescent="0.25">
      <c r="A943" t="s">
        <v>3773</v>
      </c>
      <c r="B943" s="56">
        <v>44693</v>
      </c>
      <c r="C943">
        <v>721</v>
      </c>
      <c r="D943" t="s">
        <v>3153</v>
      </c>
      <c r="E943">
        <v>15</v>
      </c>
      <c r="F943">
        <v>435000</v>
      </c>
      <c r="G943" t="s">
        <v>23</v>
      </c>
      <c r="H943">
        <v>435000</v>
      </c>
      <c r="I943">
        <v>421950</v>
      </c>
      <c r="J943">
        <v>423555</v>
      </c>
      <c r="K943">
        <v>75555</v>
      </c>
      <c r="L943">
        <v>638475795</v>
      </c>
      <c r="M943" t="s">
        <v>154</v>
      </c>
      <c r="N943" t="s">
        <v>20</v>
      </c>
      <c r="O943" t="s">
        <v>21</v>
      </c>
      <c r="P943" t="s">
        <v>22</v>
      </c>
      <c r="Q943">
        <v>107</v>
      </c>
      <c r="R943" t="s">
        <v>23</v>
      </c>
      <c r="S943">
        <v>0.97</v>
      </c>
      <c r="T943" t="s">
        <v>17</v>
      </c>
      <c r="U943" t="s">
        <v>1049</v>
      </c>
      <c r="V943" t="s">
        <v>1048</v>
      </c>
      <c r="W943">
        <v>23200</v>
      </c>
      <c r="X943">
        <f>Final[[#This Row],[Variable Kosten]]*Final[[#This Row],[Menge ]]</f>
        <v>348000</v>
      </c>
    </row>
    <row r="944" spans="1:24" x14ac:dyDescent="0.25">
      <c r="A944" t="s">
        <v>1380</v>
      </c>
      <c r="B944" s="56">
        <v>44820</v>
      </c>
      <c r="C944">
        <v>721</v>
      </c>
      <c r="D944" t="s">
        <v>1586</v>
      </c>
      <c r="E944">
        <v>1</v>
      </c>
      <c r="F944">
        <v>32000</v>
      </c>
      <c r="G944" t="s">
        <v>23</v>
      </c>
      <c r="H944">
        <v>32000</v>
      </c>
      <c r="I944">
        <v>31040</v>
      </c>
      <c r="J944">
        <v>31147</v>
      </c>
      <c r="K944">
        <v>5547</v>
      </c>
      <c r="L944">
        <v>638475795</v>
      </c>
      <c r="M944" t="s">
        <v>154</v>
      </c>
      <c r="N944" t="s">
        <v>20</v>
      </c>
      <c r="O944" t="s">
        <v>21</v>
      </c>
      <c r="P944" t="s">
        <v>22</v>
      </c>
      <c r="Q944">
        <v>107</v>
      </c>
      <c r="R944" t="s">
        <v>23</v>
      </c>
      <c r="S944">
        <v>0.97</v>
      </c>
      <c r="T944" t="s">
        <v>17</v>
      </c>
      <c r="U944" t="s">
        <v>1572</v>
      </c>
      <c r="V944" t="s">
        <v>1045</v>
      </c>
      <c r="W944">
        <v>25600</v>
      </c>
      <c r="X944">
        <f>Final[[#This Row],[Variable Kosten]]*Final[[#This Row],[Menge ]]</f>
        <v>25600</v>
      </c>
    </row>
    <row r="945" spans="1:24" x14ac:dyDescent="0.25">
      <c r="A945" t="s">
        <v>3774</v>
      </c>
      <c r="B945" s="56">
        <v>44897</v>
      </c>
      <c r="C945">
        <v>722</v>
      </c>
      <c r="D945" t="s">
        <v>3155</v>
      </c>
      <c r="E945">
        <v>13</v>
      </c>
      <c r="F945">
        <v>7518264</v>
      </c>
      <c r="G945" t="s">
        <v>60</v>
      </c>
      <c r="H945">
        <v>1099145.3341325419</v>
      </c>
      <c r="I945">
        <v>1209059.8675457961</v>
      </c>
      <c r="J945">
        <v>1236944.8675457961</v>
      </c>
      <c r="K945">
        <v>404944.86754579609</v>
      </c>
      <c r="L945">
        <v>285939030</v>
      </c>
      <c r="M945" t="s">
        <v>885</v>
      </c>
      <c r="N945" t="s">
        <v>59</v>
      </c>
      <c r="O945" t="s">
        <v>1604</v>
      </c>
      <c r="P945" t="s">
        <v>1605</v>
      </c>
      <c r="Q945">
        <v>2145</v>
      </c>
      <c r="R945" t="s">
        <v>60</v>
      </c>
      <c r="S945">
        <v>1.1000000000000001</v>
      </c>
      <c r="T945" t="s">
        <v>637</v>
      </c>
      <c r="U945" t="s">
        <v>1050</v>
      </c>
      <c r="V945" t="s">
        <v>1051</v>
      </c>
      <c r="W945">
        <v>64000</v>
      </c>
      <c r="X945">
        <f>Final[[#This Row],[Variable Kosten]]*Final[[#This Row],[Menge ]]</f>
        <v>832000</v>
      </c>
    </row>
    <row r="946" spans="1:24" x14ac:dyDescent="0.25">
      <c r="A946" t="s">
        <v>3775</v>
      </c>
      <c r="B946" s="56">
        <v>44615</v>
      </c>
      <c r="C946">
        <v>723</v>
      </c>
      <c r="D946" t="s">
        <v>3157</v>
      </c>
      <c r="E946">
        <v>18</v>
      </c>
      <c r="F946">
        <v>1003186.7999999999</v>
      </c>
      <c r="G946" t="s">
        <v>16</v>
      </c>
      <c r="H946">
        <v>990606.10249827197</v>
      </c>
      <c r="I946">
        <v>1089666.7127480994</v>
      </c>
      <c r="J946">
        <v>1112472.7127480994</v>
      </c>
      <c r="K946">
        <v>406872.71274809935</v>
      </c>
      <c r="L946">
        <v>765466376</v>
      </c>
      <c r="M946" t="s">
        <v>921</v>
      </c>
      <c r="N946" t="s">
        <v>13</v>
      </c>
      <c r="O946" t="s">
        <v>14</v>
      </c>
      <c r="P946" t="s">
        <v>15</v>
      </c>
      <c r="Q946">
        <v>1267</v>
      </c>
      <c r="R946" t="s">
        <v>16</v>
      </c>
      <c r="S946">
        <v>1.1000000000000001</v>
      </c>
      <c r="T946" t="s">
        <v>637</v>
      </c>
      <c r="U946" t="s">
        <v>1052</v>
      </c>
      <c r="V946" t="s">
        <v>1051</v>
      </c>
      <c r="W946">
        <v>39200</v>
      </c>
      <c r="X946">
        <f>Final[[#This Row],[Variable Kosten]]*Final[[#This Row],[Menge ]]</f>
        <v>705600</v>
      </c>
    </row>
    <row r="947" spans="1:24" x14ac:dyDescent="0.25">
      <c r="A947" t="s">
        <v>3776</v>
      </c>
      <c r="B947" s="56">
        <v>44638</v>
      </c>
      <c r="C947">
        <v>724</v>
      </c>
      <c r="D947" t="s">
        <v>3159</v>
      </c>
      <c r="E947">
        <v>17</v>
      </c>
      <c r="F947">
        <v>16492788</v>
      </c>
      <c r="G947" t="s">
        <v>27</v>
      </c>
      <c r="H947">
        <v>666482.98714943836</v>
      </c>
      <c r="I947">
        <v>679812.64689242712</v>
      </c>
      <c r="J947">
        <v>683280.64689242712</v>
      </c>
      <c r="K947">
        <v>152880.64689242712</v>
      </c>
      <c r="L947">
        <v>469441334</v>
      </c>
      <c r="M947" t="s">
        <v>984</v>
      </c>
      <c r="N947" t="s">
        <v>25</v>
      </c>
      <c r="O947" t="s">
        <v>1602</v>
      </c>
      <c r="P947" t="s">
        <v>1603</v>
      </c>
      <c r="Q947">
        <v>204</v>
      </c>
      <c r="R947" t="s">
        <v>27</v>
      </c>
      <c r="S947">
        <v>1.02</v>
      </c>
      <c r="T947" t="s">
        <v>637</v>
      </c>
      <c r="U947" t="s">
        <v>1053</v>
      </c>
      <c r="V947" t="s">
        <v>1054</v>
      </c>
      <c r="W947">
        <v>31200</v>
      </c>
      <c r="X947">
        <f>Final[[#This Row],[Variable Kosten]]*Final[[#This Row],[Menge ]]</f>
        <v>530400</v>
      </c>
    </row>
    <row r="948" spans="1:24" x14ac:dyDescent="0.25">
      <c r="A948" t="s">
        <v>3777</v>
      </c>
      <c r="B948" s="56">
        <v>44870</v>
      </c>
      <c r="C948">
        <v>725</v>
      </c>
      <c r="D948" t="s">
        <v>3161</v>
      </c>
      <c r="E948">
        <v>20</v>
      </c>
      <c r="F948">
        <v>920000</v>
      </c>
      <c r="G948" t="s">
        <v>23</v>
      </c>
      <c r="H948">
        <v>920000</v>
      </c>
      <c r="I948">
        <v>920000</v>
      </c>
      <c r="J948">
        <v>924120</v>
      </c>
      <c r="K948">
        <v>188120</v>
      </c>
      <c r="L948">
        <v>680123632</v>
      </c>
      <c r="M948" t="s">
        <v>937</v>
      </c>
      <c r="N948" t="s">
        <v>39</v>
      </c>
      <c r="O948" t="s">
        <v>1598</v>
      </c>
      <c r="P948" t="s">
        <v>1599</v>
      </c>
      <c r="Q948">
        <v>206</v>
      </c>
      <c r="R948" t="s">
        <v>23</v>
      </c>
      <c r="S948">
        <v>1</v>
      </c>
      <c r="T948" t="s">
        <v>637</v>
      </c>
      <c r="U948" t="s">
        <v>1055</v>
      </c>
      <c r="V948" t="s">
        <v>1054</v>
      </c>
      <c r="W948">
        <v>36800</v>
      </c>
      <c r="X948">
        <f>Final[[#This Row],[Variable Kosten]]*Final[[#This Row],[Menge ]]</f>
        <v>736000</v>
      </c>
    </row>
    <row r="949" spans="1:24" x14ac:dyDescent="0.25">
      <c r="A949" t="s">
        <v>3778</v>
      </c>
      <c r="B949" s="56">
        <v>44843</v>
      </c>
      <c r="C949">
        <v>726</v>
      </c>
      <c r="D949" t="s">
        <v>3163</v>
      </c>
      <c r="E949">
        <v>19</v>
      </c>
      <c r="F949">
        <v>380000</v>
      </c>
      <c r="G949" t="s">
        <v>23</v>
      </c>
      <c r="H949">
        <v>380000</v>
      </c>
      <c r="I949">
        <v>380000</v>
      </c>
      <c r="J949">
        <v>382033</v>
      </c>
      <c r="K949">
        <v>78033</v>
      </c>
      <c r="L949">
        <v>282143120</v>
      </c>
      <c r="M949" t="s">
        <v>1000</v>
      </c>
      <c r="N949" t="s">
        <v>20</v>
      </c>
      <c r="O949" t="s">
        <v>21</v>
      </c>
      <c r="P949" t="s">
        <v>22</v>
      </c>
      <c r="Q949">
        <v>107</v>
      </c>
      <c r="R949" t="s">
        <v>23</v>
      </c>
      <c r="S949">
        <v>1</v>
      </c>
      <c r="T949" t="s">
        <v>637</v>
      </c>
      <c r="U949" t="s">
        <v>1056</v>
      </c>
      <c r="V949" t="s">
        <v>1057</v>
      </c>
      <c r="W949">
        <v>16000</v>
      </c>
      <c r="X949">
        <f>Final[[#This Row],[Variable Kosten]]*Final[[#This Row],[Menge ]]</f>
        <v>304000</v>
      </c>
    </row>
    <row r="950" spans="1:24" x14ac:dyDescent="0.25">
      <c r="A950" t="s">
        <v>3779</v>
      </c>
      <c r="B950" s="56">
        <v>44642</v>
      </c>
      <c r="C950">
        <v>727</v>
      </c>
      <c r="D950" t="s">
        <v>3163</v>
      </c>
      <c r="E950">
        <v>11</v>
      </c>
      <c r="F950">
        <v>220000</v>
      </c>
      <c r="G950" t="s">
        <v>23</v>
      </c>
      <c r="H950">
        <v>220000</v>
      </c>
      <c r="I950">
        <v>220000</v>
      </c>
      <c r="J950">
        <v>222244</v>
      </c>
      <c r="K950">
        <v>46244</v>
      </c>
      <c r="L950">
        <v>782354684</v>
      </c>
      <c r="M950" t="s">
        <v>954</v>
      </c>
      <c r="N950" t="s">
        <v>29</v>
      </c>
      <c r="O950" t="s">
        <v>1600</v>
      </c>
      <c r="P950" t="s">
        <v>1601</v>
      </c>
      <c r="Q950">
        <v>204</v>
      </c>
      <c r="R950" t="s">
        <v>23</v>
      </c>
      <c r="S950">
        <v>1</v>
      </c>
      <c r="T950" t="s">
        <v>637</v>
      </c>
      <c r="U950" t="s">
        <v>1056</v>
      </c>
      <c r="V950" t="s">
        <v>1057</v>
      </c>
      <c r="W950">
        <v>16000</v>
      </c>
      <c r="X950">
        <f>Final[[#This Row],[Variable Kosten]]*Final[[#This Row],[Menge ]]</f>
        <v>176000</v>
      </c>
    </row>
    <row r="951" spans="1:24" x14ac:dyDescent="0.25">
      <c r="A951" t="s">
        <v>3780</v>
      </c>
      <c r="B951" s="56">
        <v>44880</v>
      </c>
      <c r="C951">
        <v>728</v>
      </c>
      <c r="D951" t="s">
        <v>3165</v>
      </c>
      <c r="E951">
        <v>19</v>
      </c>
      <c r="F951">
        <v>475000</v>
      </c>
      <c r="G951" t="s">
        <v>23</v>
      </c>
      <c r="H951">
        <v>475000</v>
      </c>
      <c r="I951">
        <v>475000</v>
      </c>
      <c r="J951">
        <v>477014</v>
      </c>
      <c r="K951">
        <v>97014</v>
      </c>
      <c r="L951">
        <v>305368831</v>
      </c>
      <c r="M951" t="s">
        <v>1036</v>
      </c>
      <c r="N951" t="s">
        <v>20</v>
      </c>
      <c r="O951" t="s">
        <v>21</v>
      </c>
      <c r="P951" t="s">
        <v>22</v>
      </c>
      <c r="Q951">
        <v>106</v>
      </c>
      <c r="R951" t="s">
        <v>23</v>
      </c>
      <c r="S951">
        <v>1</v>
      </c>
      <c r="T951" t="s">
        <v>637</v>
      </c>
      <c r="U951" t="s">
        <v>1058</v>
      </c>
      <c r="V951" t="s">
        <v>1057</v>
      </c>
      <c r="W951">
        <v>20000</v>
      </c>
      <c r="X951">
        <f>Final[[#This Row],[Variable Kosten]]*Final[[#This Row],[Menge ]]</f>
        <v>380000</v>
      </c>
    </row>
    <row r="952" spans="1:24" x14ac:dyDescent="0.25">
      <c r="A952" t="s">
        <v>3781</v>
      </c>
      <c r="B952" s="56">
        <v>44917</v>
      </c>
      <c r="C952">
        <v>729</v>
      </c>
      <c r="D952" t="s">
        <v>3167</v>
      </c>
      <c r="E952">
        <v>16</v>
      </c>
      <c r="F952">
        <v>946316.79999999993</v>
      </c>
      <c r="G952" t="s">
        <v>16</v>
      </c>
      <c r="H952">
        <v>827272.31401346275</v>
      </c>
      <c r="I952">
        <v>882699.55905236467</v>
      </c>
      <c r="J952">
        <v>903675.55905236467</v>
      </c>
      <c r="K952">
        <v>238075.55905236467</v>
      </c>
      <c r="L952">
        <v>890934285</v>
      </c>
      <c r="M952" t="s">
        <v>313</v>
      </c>
      <c r="N952" t="s">
        <v>13</v>
      </c>
      <c r="O952" t="s">
        <v>14</v>
      </c>
      <c r="P952" t="s">
        <v>15</v>
      </c>
      <c r="Q952">
        <v>1311</v>
      </c>
      <c r="R952" t="s">
        <v>16</v>
      </c>
      <c r="S952">
        <v>1.0669999999999999</v>
      </c>
      <c r="T952" t="s">
        <v>17</v>
      </c>
      <c r="U952" t="s">
        <v>1039</v>
      </c>
      <c r="V952" t="s">
        <v>1040</v>
      </c>
      <c r="W952">
        <v>41600</v>
      </c>
      <c r="X952">
        <f>Final[[#This Row],[Variable Kosten]]*Final[[#This Row],[Menge ]]</f>
        <v>665600</v>
      </c>
    </row>
    <row r="953" spans="1:24" x14ac:dyDescent="0.25">
      <c r="A953" t="s">
        <v>3782</v>
      </c>
      <c r="B953" s="56">
        <v>44865</v>
      </c>
      <c r="C953">
        <v>730</v>
      </c>
      <c r="D953" t="s">
        <v>3141</v>
      </c>
      <c r="E953">
        <v>16</v>
      </c>
      <c r="F953">
        <v>640000</v>
      </c>
      <c r="G953" t="s">
        <v>23</v>
      </c>
      <c r="H953">
        <v>640000</v>
      </c>
      <c r="I953">
        <v>620800</v>
      </c>
      <c r="J953">
        <v>622560</v>
      </c>
      <c r="K953">
        <v>110560</v>
      </c>
      <c r="L953">
        <v>919656017</v>
      </c>
      <c r="M953" t="s">
        <v>404</v>
      </c>
      <c r="N953" t="s">
        <v>20</v>
      </c>
      <c r="O953" t="s">
        <v>21</v>
      </c>
      <c r="P953" t="s">
        <v>22</v>
      </c>
      <c r="Q953">
        <v>110</v>
      </c>
      <c r="R953" t="s">
        <v>23</v>
      </c>
      <c r="S953">
        <v>0.97</v>
      </c>
      <c r="T953" t="s">
        <v>17</v>
      </c>
      <c r="U953" t="s">
        <v>1041</v>
      </c>
      <c r="V953" t="s">
        <v>1040</v>
      </c>
      <c r="W953">
        <v>32000</v>
      </c>
      <c r="X953">
        <f>Final[[#This Row],[Variable Kosten]]*Final[[#This Row],[Menge ]]</f>
        <v>512000</v>
      </c>
    </row>
    <row r="954" spans="1:24" x14ac:dyDescent="0.25">
      <c r="A954" t="s">
        <v>1381</v>
      </c>
      <c r="B954" s="56">
        <v>44861</v>
      </c>
      <c r="C954">
        <v>730</v>
      </c>
      <c r="D954" t="s">
        <v>1587</v>
      </c>
      <c r="E954">
        <v>1</v>
      </c>
      <c r="F954">
        <v>27000</v>
      </c>
      <c r="G954" t="s">
        <v>23</v>
      </c>
      <c r="H954">
        <v>27000</v>
      </c>
      <c r="I954">
        <v>26190</v>
      </c>
      <c r="J954">
        <v>26300</v>
      </c>
      <c r="K954">
        <v>4700</v>
      </c>
      <c r="L954">
        <v>919656017</v>
      </c>
      <c r="M954" t="s">
        <v>404</v>
      </c>
      <c r="N954" t="s">
        <v>20</v>
      </c>
      <c r="O954" t="s">
        <v>21</v>
      </c>
      <c r="P954" t="s">
        <v>22</v>
      </c>
      <c r="Q954">
        <v>110</v>
      </c>
      <c r="R954" t="s">
        <v>23</v>
      </c>
      <c r="S954">
        <v>0.97</v>
      </c>
      <c r="T954" t="s">
        <v>17</v>
      </c>
      <c r="U954" t="s">
        <v>1573</v>
      </c>
      <c r="V954" t="s">
        <v>1045</v>
      </c>
      <c r="W954">
        <v>21600</v>
      </c>
      <c r="X954">
        <f>Final[[#This Row],[Variable Kosten]]*Final[[#This Row],[Menge ]]</f>
        <v>21600</v>
      </c>
    </row>
    <row r="955" spans="1:24" x14ac:dyDescent="0.25">
      <c r="A955" t="s">
        <v>3783</v>
      </c>
      <c r="B955" s="56">
        <v>44780</v>
      </c>
      <c r="C955">
        <v>731</v>
      </c>
      <c r="D955" t="s">
        <v>3143</v>
      </c>
      <c r="E955">
        <v>11</v>
      </c>
      <c r="F955">
        <v>715000</v>
      </c>
      <c r="G955" t="s">
        <v>23</v>
      </c>
      <c r="H955">
        <v>715000</v>
      </c>
      <c r="I955">
        <v>693550</v>
      </c>
      <c r="J955">
        <v>696377</v>
      </c>
      <c r="K955">
        <v>124377</v>
      </c>
      <c r="L955">
        <v>130588058</v>
      </c>
      <c r="M955" t="s">
        <v>372</v>
      </c>
      <c r="N955" t="s">
        <v>31</v>
      </c>
      <c r="O955" t="s">
        <v>32</v>
      </c>
      <c r="P955" t="s">
        <v>33</v>
      </c>
      <c r="Q955">
        <v>257</v>
      </c>
      <c r="R955" t="s">
        <v>23</v>
      </c>
      <c r="S955">
        <v>0.97</v>
      </c>
      <c r="T955" t="s">
        <v>17</v>
      </c>
      <c r="U955" t="s">
        <v>1042</v>
      </c>
      <c r="V955" t="s">
        <v>1043</v>
      </c>
      <c r="W955">
        <v>52000</v>
      </c>
      <c r="X955">
        <f>Final[[#This Row],[Variable Kosten]]*Final[[#This Row],[Menge ]]</f>
        <v>572000</v>
      </c>
    </row>
    <row r="956" spans="1:24" x14ac:dyDescent="0.25">
      <c r="A956" t="s">
        <v>1382</v>
      </c>
      <c r="B956" s="56">
        <v>44820</v>
      </c>
      <c r="C956">
        <v>731</v>
      </c>
      <c r="D956" t="s">
        <v>1588</v>
      </c>
      <c r="E956">
        <v>1</v>
      </c>
      <c r="F956">
        <v>33000</v>
      </c>
      <c r="G956" t="s">
        <v>23</v>
      </c>
      <c r="H956">
        <v>33000</v>
      </c>
      <c r="I956">
        <v>32010</v>
      </c>
      <c r="J956">
        <v>32267</v>
      </c>
      <c r="K956">
        <v>5867</v>
      </c>
      <c r="L956">
        <v>130588058</v>
      </c>
      <c r="M956" t="s">
        <v>372</v>
      </c>
      <c r="N956" t="s">
        <v>31</v>
      </c>
      <c r="O956" t="s">
        <v>32</v>
      </c>
      <c r="P956" t="s">
        <v>33</v>
      </c>
      <c r="Q956">
        <v>257</v>
      </c>
      <c r="R956" t="s">
        <v>23</v>
      </c>
      <c r="S956">
        <v>0.97</v>
      </c>
      <c r="T956" t="s">
        <v>17</v>
      </c>
      <c r="U956" t="s">
        <v>1574</v>
      </c>
      <c r="V956" t="s">
        <v>1048</v>
      </c>
      <c r="W956">
        <v>26400</v>
      </c>
      <c r="X956">
        <f>Final[[#This Row],[Variable Kosten]]*Final[[#This Row],[Menge ]]</f>
        <v>26400</v>
      </c>
    </row>
    <row r="957" spans="1:24" x14ac:dyDescent="0.25">
      <c r="A957" t="s">
        <v>3784</v>
      </c>
      <c r="B957" s="56">
        <v>44837</v>
      </c>
      <c r="C957">
        <v>732</v>
      </c>
      <c r="D957" t="s">
        <v>3145</v>
      </c>
      <c r="E957">
        <v>10</v>
      </c>
      <c r="F957">
        <v>680000</v>
      </c>
      <c r="G957" t="s">
        <v>23</v>
      </c>
      <c r="H957">
        <v>680000</v>
      </c>
      <c r="I957">
        <v>659600</v>
      </c>
      <c r="J957">
        <v>661670</v>
      </c>
      <c r="K957">
        <v>117670</v>
      </c>
      <c r="L957">
        <v>867457881</v>
      </c>
      <c r="M957" t="s">
        <v>61</v>
      </c>
      <c r="N957" t="s">
        <v>39</v>
      </c>
      <c r="O957" t="s">
        <v>1598</v>
      </c>
      <c r="P957" t="s">
        <v>1599</v>
      </c>
      <c r="Q957">
        <v>207</v>
      </c>
      <c r="R957" t="s">
        <v>23</v>
      </c>
      <c r="S957">
        <v>0.97</v>
      </c>
      <c r="T957" t="s">
        <v>17</v>
      </c>
      <c r="U957" t="s">
        <v>1044</v>
      </c>
      <c r="V957" t="s">
        <v>1043</v>
      </c>
      <c r="W957">
        <v>54400</v>
      </c>
      <c r="X957">
        <f>Final[[#This Row],[Variable Kosten]]*Final[[#This Row],[Menge ]]</f>
        <v>544000</v>
      </c>
    </row>
    <row r="958" spans="1:24" x14ac:dyDescent="0.25">
      <c r="A958" t="s">
        <v>1383</v>
      </c>
      <c r="B958" s="56">
        <v>44843</v>
      </c>
      <c r="C958">
        <v>732</v>
      </c>
      <c r="D958" t="s">
        <v>1589</v>
      </c>
      <c r="E958">
        <v>1</v>
      </c>
      <c r="F958">
        <v>27000</v>
      </c>
      <c r="G958" t="s">
        <v>23</v>
      </c>
      <c r="H958">
        <v>27000</v>
      </c>
      <c r="I958">
        <v>26190</v>
      </c>
      <c r="J958">
        <v>26397</v>
      </c>
      <c r="K958">
        <v>4797</v>
      </c>
      <c r="L958">
        <v>867457881</v>
      </c>
      <c r="M958" t="s">
        <v>61</v>
      </c>
      <c r="N958" t="s">
        <v>39</v>
      </c>
      <c r="O958" t="s">
        <v>1598</v>
      </c>
      <c r="P958" t="s">
        <v>1599</v>
      </c>
      <c r="Q958">
        <v>207</v>
      </c>
      <c r="R958" t="s">
        <v>23</v>
      </c>
      <c r="S958">
        <v>0.97</v>
      </c>
      <c r="T958" t="s">
        <v>17</v>
      </c>
      <c r="U958" t="s">
        <v>1575</v>
      </c>
      <c r="V958" t="s">
        <v>1048</v>
      </c>
      <c r="W958">
        <v>21600</v>
      </c>
      <c r="X958">
        <f>Final[[#This Row],[Variable Kosten]]*Final[[#This Row],[Menge ]]</f>
        <v>21600</v>
      </c>
    </row>
    <row r="959" spans="1:24" x14ac:dyDescent="0.25">
      <c r="A959" t="s">
        <v>3785</v>
      </c>
      <c r="B959" s="56">
        <v>44908</v>
      </c>
      <c r="C959">
        <v>733</v>
      </c>
      <c r="D959" t="s">
        <v>3147</v>
      </c>
      <c r="E959">
        <v>16</v>
      </c>
      <c r="F959">
        <v>480000</v>
      </c>
      <c r="G959" t="s">
        <v>23</v>
      </c>
      <c r="H959">
        <v>480000</v>
      </c>
      <c r="I959">
        <v>474912</v>
      </c>
      <c r="J959">
        <v>478336</v>
      </c>
      <c r="K959">
        <v>94336</v>
      </c>
      <c r="L959">
        <v>677583983</v>
      </c>
      <c r="M959" t="s">
        <v>156</v>
      </c>
      <c r="N959" t="s">
        <v>1566</v>
      </c>
      <c r="O959" t="s">
        <v>1596</v>
      </c>
      <c r="P959" t="s">
        <v>1597</v>
      </c>
      <c r="Q959">
        <v>214</v>
      </c>
      <c r="R959" t="s">
        <v>23</v>
      </c>
      <c r="S959">
        <v>0.98939999999999995</v>
      </c>
      <c r="T959" t="s">
        <v>17</v>
      </c>
      <c r="U959" t="s">
        <v>724</v>
      </c>
      <c r="V959" t="s">
        <v>1045</v>
      </c>
      <c r="W959">
        <v>24000</v>
      </c>
      <c r="X959">
        <f>Final[[#This Row],[Variable Kosten]]*Final[[#This Row],[Menge ]]</f>
        <v>384000</v>
      </c>
    </row>
    <row r="960" spans="1:24" x14ac:dyDescent="0.25">
      <c r="A960" t="s">
        <v>1384</v>
      </c>
      <c r="B960" s="56">
        <v>44887</v>
      </c>
      <c r="C960">
        <v>733</v>
      </c>
      <c r="D960" t="s">
        <v>1590</v>
      </c>
      <c r="E960">
        <v>1</v>
      </c>
      <c r="F960">
        <v>81000</v>
      </c>
      <c r="G960" t="s">
        <v>23</v>
      </c>
      <c r="H960">
        <v>81000</v>
      </c>
      <c r="I960">
        <v>80141.399999999994</v>
      </c>
      <c r="J960">
        <v>80355.399999999994</v>
      </c>
      <c r="K960">
        <v>15555.399999999994</v>
      </c>
      <c r="L960">
        <v>677583983</v>
      </c>
      <c r="M960" t="s">
        <v>156</v>
      </c>
      <c r="N960" t="s">
        <v>1566</v>
      </c>
      <c r="O960" t="s">
        <v>1596</v>
      </c>
      <c r="P960" t="s">
        <v>1597</v>
      </c>
      <c r="Q960">
        <v>214</v>
      </c>
      <c r="R960" t="s">
        <v>23</v>
      </c>
      <c r="S960">
        <v>0.98939999999999995</v>
      </c>
      <c r="T960" t="s">
        <v>17</v>
      </c>
      <c r="U960" t="s">
        <v>1576</v>
      </c>
      <c r="V960" t="s">
        <v>1051</v>
      </c>
      <c r="W960">
        <v>64800</v>
      </c>
      <c r="X960">
        <f>Final[[#This Row],[Variable Kosten]]*Final[[#This Row],[Menge ]]</f>
        <v>64800</v>
      </c>
    </row>
    <row r="961" spans="1:24" x14ac:dyDescent="0.25">
      <c r="A961" t="s">
        <v>3786</v>
      </c>
      <c r="B961" s="56">
        <v>44915</v>
      </c>
      <c r="C961">
        <v>734</v>
      </c>
      <c r="D961" t="s">
        <v>3149</v>
      </c>
      <c r="E961">
        <v>15</v>
      </c>
      <c r="F961">
        <v>1926456.0000000002</v>
      </c>
      <c r="G961" t="s">
        <v>46</v>
      </c>
      <c r="H961">
        <v>410723.17925976467</v>
      </c>
      <c r="I961">
        <v>398401.48388197174</v>
      </c>
      <c r="J961">
        <v>400036.48388197174</v>
      </c>
      <c r="K961">
        <v>64036.483881971741</v>
      </c>
      <c r="L961">
        <v>288637331</v>
      </c>
      <c r="M961" t="s">
        <v>506</v>
      </c>
      <c r="N961" t="s">
        <v>43</v>
      </c>
      <c r="O961" t="s">
        <v>44</v>
      </c>
      <c r="P961" t="s">
        <v>45</v>
      </c>
      <c r="Q961">
        <v>109</v>
      </c>
      <c r="R961" t="s">
        <v>46</v>
      </c>
      <c r="S961">
        <v>0.97</v>
      </c>
      <c r="T961" t="s">
        <v>17</v>
      </c>
      <c r="U961" t="s">
        <v>1046</v>
      </c>
      <c r="V961" t="s">
        <v>1045</v>
      </c>
      <c r="W961">
        <v>22400</v>
      </c>
      <c r="X961">
        <f>Final[[#This Row],[Variable Kosten]]*Final[[#This Row],[Menge ]]</f>
        <v>336000</v>
      </c>
    </row>
    <row r="962" spans="1:24" x14ac:dyDescent="0.25">
      <c r="A962" t="s">
        <v>3787</v>
      </c>
      <c r="B962" s="56">
        <v>44811</v>
      </c>
      <c r="C962">
        <v>735</v>
      </c>
      <c r="D962" t="s">
        <v>3151</v>
      </c>
      <c r="E962">
        <v>19</v>
      </c>
      <c r="F962">
        <v>684000</v>
      </c>
      <c r="G962" t="s">
        <v>23</v>
      </c>
      <c r="H962">
        <v>684000</v>
      </c>
      <c r="I962">
        <v>663480</v>
      </c>
      <c r="J962">
        <v>668477</v>
      </c>
      <c r="K962">
        <v>121277</v>
      </c>
      <c r="L962">
        <v>414149309</v>
      </c>
      <c r="M962" t="s">
        <v>536</v>
      </c>
      <c r="N962" t="s">
        <v>31</v>
      </c>
      <c r="O962" t="s">
        <v>32</v>
      </c>
      <c r="P962" t="s">
        <v>33</v>
      </c>
      <c r="Q962">
        <v>263</v>
      </c>
      <c r="R962" t="s">
        <v>23</v>
      </c>
      <c r="S962">
        <v>0.97</v>
      </c>
      <c r="T962" t="s">
        <v>17</v>
      </c>
      <c r="U962" t="s">
        <v>1047</v>
      </c>
      <c r="V962" t="s">
        <v>1048</v>
      </c>
      <c r="W962">
        <v>28800</v>
      </c>
      <c r="X962">
        <f>Final[[#This Row],[Variable Kosten]]*Final[[#This Row],[Menge ]]</f>
        <v>547200</v>
      </c>
    </row>
    <row r="963" spans="1:24" x14ac:dyDescent="0.25">
      <c r="A963" t="s">
        <v>1385</v>
      </c>
      <c r="B963" s="56">
        <v>44678</v>
      </c>
      <c r="C963">
        <v>735</v>
      </c>
      <c r="D963" t="s">
        <v>1591</v>
      </c>
      <c r="E963">
        <v>1</v>
      </c>
      <c r="F963">
        <v>50000</v>
      </c>
      <c r="G963" t="s">
        <v>23</v>
      </c>
      <c r="H963">
        <v>50000</v>
      </c>
      <c r="I963">
        <v>48500</v>
      </c>
      <c r="J963">
        <v>48763</v>
      </c>
      <c r="K963">
        <v>8763</v>
      </c>
      <c r="L963">
        <v>414149309</v>
      </c>
      <c r="M963" t="s">
        <v>536</v>
      </c>
      <c r="N963" t="s">
        <v>31</v>
      </c>
      <c r="O963" t="s">
        <v>32</v>
      </c>
      <c r="P963" t="s">
        <v>33</v>
      </c>
      <c r="Q963">
        <v>263</v>
      </c>
      <c r="R963" t="s">
        <v>23</v>
      </c>
      <c r="S963">
        <v>0.97</v>
      </c>
      <c r="T963" t="s">
        <v>17</v>
      </c>
      <c r="U963" t="s">
        <v>1577</v>
      </c>
      <c r="V963" t="s">
        <v>1051</v>
      </c>
      <c r="W963">
        <v>40000</v>
      </c>
      <c r="X963">
        <f>Final[[#This Row],[Variable Kosten]]*Final[[#This Row],[Menge ]]</f>
        <v>40000</v>
      </c>
    </row>
    <row r="964" spans="1:24" x14ac:dyDescent="0.25">
      <c r="A964" t="s">
        <v>3788</v>
      </c>
      <c r="B964" s="56">
        <v>44640</v>
      </c>
      <c r="C964">
        <v>736</v>
      </c>
      <c r="D964" t="s">
        <v>3153</v>
      </c>
      <c r="E964">
        <v>14</v>
      </c>
      <c r="F964">
        <v>2935014.6</v>
      </c>
      <c r="G964" t="s">
        <v>60</v>
      </c>
      <c r="H964">
        <v>410227.6297766472</v>
      </c>
      <c r="I964">
        <v>451250.39275431196</v>
      </c>
      <c r="J964">
        <v>481168.39275431196</v>
      </c>
      <c r="K964">
        <v>156368.39275431196</v>
      </c>
      <c r="L964">
        <v>406068000</v>
      </c>
      <c r="M964" t="s">
        <v>867</v>
      </c>
      <c r="N964" t="s">
        <v>59</v>
      </c>
      <c r="O964" t="s">
        <v>1604</v>
      </c>
      <c r="P964" t="s">
        <v>1605</v>
      </c>
      <c r="Q964">
        <v>2137</v>
      </c>
      <c r="R964" t="s">
        <v>60</v>
      </c>
      <c r="S964">
        <v>1.1000000000000001</v>
      </c>
      <c r="T964" t="s">
        <v>637</v>
      </c>
      <c r="U964" t="s">
        <v>1049</v>
      </c>
      <c r="V964" t="s">
        <v>1048</v>
      </c>
      <c r="W964">
        <v>23200</v>
      </c>
      <c r="X964">
        <f>Final[[#This Row],[Variable Kosten]]*Final[[#This Row],[Menge ]]</f>
        <v>324800</v>
      </c>
    </row>
    <row r="965" spans="1:24" x14ac:dyDescent="0.25">
      <c r="A965" t="s">
        <v>3789</v>
      </c>
      <c r="B965" s="56">
        <v>44564</v>
      </c>
      <c r="C965">
        <v>737</v>
      </c>
      <c r="D965" t="s">
        <v>3155</v>
      </c>
      <c r="E965">
        <v>13</v>
      </c>
      <c r="F965">
        <v>7518264</v>
      </c>
      <c r="G965" t="s">
        <v>60</v>
      </c>
      <c r="H965">
        <v>1079667.4086307173</v>
      </c>
      <c r="I965">
        <v>1152005.1250089754</v>
      </c>
      <c r="J965">
        <v>1178122.1250089754</v>
      </c>
      <c r="K965">
        <v>346122.12500897539</v>
      </c>
      <c r="L965">
        <v>839617301</v>
      </c>
      <c r="M965" t="s">
        <v>188</v>
      </c>
      <c r="N965" t="s">
        <v>59</v>
      </c>
      <c r="O965" t="s">
        <v>1604</v>
      </c>
      <c r="P965" t="s">
        <v>1605</v>
      </c>
      <c r="Q965">
        <v>2009</v>
      </c>
      <c r="R965" t="s">
        <v>60</v>
      </c>
      <c r="S965">
        <v>1.0669999999999999</v>
      </c>
      <c r="T965" t="s">
        <v>17</v>
      </c>
      <c r="U965" t="s">
        <v>1050</v>
      </c>
      <c r="V965" t="s">
        <v>1051</v>
      </c>
      <c r="W965">
        <v>64000</v>
      </c>
      <c r="X965">
        <f>Final[[#This Row],[Variable Kosten]]*Final[[#This Row],[Menge ]]</f>
        <v>832000</v>
      </c>
    </row>
    <row r="966" spans="1:24" x14ac:dyDescent="0.25">
      <c r="A966" t="s">
        <v>3790</v>
      </c>
      <c r="B966" s="56">
        <v>44899</v>
      </c>
      <c r="C966">
        <v>738</v>
      </c>
      <c r="D966" t="s">
        <v>3157</v>
      </c>
      <c r="E966">
        <v>11</v>
      </c>
      <c r="F966">
        <v>539000</v>
      </c>
      <c r="G966" t="s">
        <v>23</v>
      </c>
      <c r="H966">
        <v>539000</v>
      </c>
      <c r="I966">
        <v>522830</v>
      </c>
      <c r="J966">
        <v>525184</v>
      </c>
      <c r="K966">
        <v>93984</v>
      </c>
      <c r="L966">
        <v>976771241</v>
      </c>
      <c r="M966" t="s">
        <v>601</v>
      </c>
      <c r="N966" t="s">
        <v>39</v>
      </c>
      <c r="O966" t="s">
        <v>1598</v>
      </c>
      <c r="P966" t="s">
        <v>1599</v>
      </c>
      <c r="Q966">
        <v>214</v>
      </c>
      <c r="R966" t="s">
        <v>23</v>
      </c>
      <c r="S966">
        <v>0.97</v>
      </c>
      <c r="T966" t="s">
        <v>17</v>
      </c>
      <c r="U966" t="s">
        <v>1052</v>
      </c>
      <c r="V966" t="s">
        <v>1051</v>
      </c>
      <c r="W966">
        <v>39200</v>
      </c>
      <c r="X966">
        <f>Final[[#This Row],[Variable Kosten]]*Final[[#This Row],[Menge ]]</f>
        <v>431200</v>
      </c>
    </row>
    <row r="967" spans="1:24" x14ac:dyDescent="0.25">
      <c r="A967" t="s">
        <v>1386</v>
      </c>
      <c r="B967" s="56">
        <v>44911</v>
      </c>
      <c r="C967">
        <v>738</v>
      </c>
      <c r="D967" t="s">
        <v>1592</v>
      </c>
      <c r="E967">
        <v>1</v>
      </c>
      <c r="F967">
        <v>37000</v>
      </c>
      <c r="G967" t="s">
        <v>23</v>
      </c>
      <c r="H967">
        <v>37000</v>
      </c>
      <c r="I967">
        <v>35890</v>
      </c>
      <c r="J967">
        <v>36104</v>
      </c>
      <c r="K967">
        <v>6504</v>
      </c>
      <c r="L967">
        <v>976771241</v>
      </c>
      <c r="M967" t="s">
        <v>601</v>
      </c>
      <c r="N967" t="s">
        <v>39</v>
      </c>
      <c r="O967" t="s">
        <v>1598</v>
      </c>
      <c r="P967" t="s">
        <v>1599</v>
      </c>
      <c r="Q967">
        <v>214</v>
      </c>
      <c r="R967" t="s">
        <v>23</v>
      </c>
      <c r="S967">
        <v>0.97</v>
      </c>
      <c r="T967" t="s">
        <v>17</v>
      </c>
      <c r="U967" t="s">
        <v>1578</v>
      </c>
      <c r="V967" t="s">
        <v>1054</v>
      </c>
      <c r="W967">
        <v>29600</v>
      </c>
      <c r="X967">
        <f>Final[[#This Row],[Variable Kosten]]*Final[[#This Row],[Menge ]]</f>
        <v>29600</v>
      </c>
    </row>
    <row r="968" spans="1:24" x14ac:dyDescent="0.25">
      <c r="A968" t="s">
        <v>3791</v>
      </c>
      <c r="B968" s="56">
        <v>44777</v>
      </c>
      <c r="C968">
        <v>739</v>
      </c>
      <c r="D968" t="s">
        <v>3159</v>
      </c>
      <c r="E968">
        <v>12</v>
      </c>
      <c r="F968">
        <v>468000</v>
      </c>
      <c r="G968" t="s">
        <v>23</v>
      </c>
      <c r="H968">
        <v>468000</v>
      </c>
      <c r="I968">
        <v>453960</v>
      </c>
      <c r="J968">
        <v>456384</v>
      </c>
      <c r="K968">
        <v>81984</v>
      </c>
      <c r="L968">
        <v>146439203</v>
      </c>
      <c r="M968" t="s">
        <v>600</v>
      </c>
      <c r="N968" t="s">
        <v>29</v>
      </c>
      <c r="O968" t="s">
        <v>1600</v>
      </c>
      <c r="P968" t="s">
        <v>1601</v>
      </c>
      <c r="Q968">
        <v>202</v>
      </c>
      <c r="R968" t="s">
        <v>23</v>
      </c>
      <c r="S968">
        <v>0.97</v>
      </c>
      <c r="T968" t="s">
        <v>17</v>
      </c>
      <c r="U968" t="s">
        <v>1053</v>
      </c>
      <c r="V968" t="s">
        <v>1054</v>
      </c>
      <c r="W968">
        <v>31200</v>
      </c>
      <c r="X968">
        <f>Final[[#This Row],[Variable Kosten]]*Final[[#This Row],[Menge ]]</f>
        <v>374400</v>
      </c>
    </row>
    <row r="969" spans="1:24" x14ac:dyDescent="0.25">
      <c r="A969" t="s">
        <v>1387</v>
      </c>
      <c r="B969" s="56">
        <v>44836</v>
      </c>
      <c r="C969">
        <v>739</v>
      </c>
      <c r="D969" t="s">
        <v>1593</v>
      </c>
      <c r="E969">
        <v>1</v>
      </c>
      <c r="F969">
        <v>42000</v>
      </c>
      <c r="G969" t="s">
        <v>23</v>
      </c>
      <c r="H969">
        <v>42000</v>
      </c>
      <c r="I969">
        <v>40740</v>
      </c>
      <c r="J969">
        <v>40942</v>
      </c>
      <c r="K969">
        <v>7342</v>
      </c>
      <c r="L969">
        <v>146439203</v>
      </c>
      <c r="M969" t="s">
        <v>600</v>
      </c>
      <c r="N969" t="s">
        <v>29</v>
      </c>
      <c r="O969" t="s">
        <v>1600</v>
      </c>
      <c r="P969" t="s">
        <v>1601</v>
      </c>
      <c r="Q969">
        <v>202</v>
      </c>
      <c r="R969" t="s">
        <v>23</v>
      </c>
      <c r="S969">
        <v>0.97</v>
      </c>
      <c r="T969" t="s">
        <v>17</v>
      </c>
      <c r="U969" t="s">
        <v>1579</v>
      </c>
      <c r="V969" t="s">
        <v>1054</v>
      </c>
      <c r="W969">
        <v>33600</v>
      </c>
      <c r="X969">
        <f>Final[[#This Row],[Variable Kosten]]*Final[[#This Row],[Menge ]]</f>
        <v>33600</v>
      </c>
    </row>
    <row r="970" spans="1:24" x14ac:dyDescent="0.25">
      <c r="A970" t="s">
        <v>3792</v>
      </c>
      <c r="B970" s="56">
        <v>44882</v>
      </c>
      <c r="C970">
        <v>740</v>
      </c>
      <c r="D970" t="s">
        <v>3161</v>
      </c>
      <c r="E970">
        <v>11</v>
      </c>
      <c r="F970">
        <v>575524.4</v>
      </c>
      <c r="G970" t="s">
        <v>16</v>
      </c>
      <c r="H970">
        <v>544849.37991101015</v>
      </c>
      <c r="I970">
        <v>581354.28836504777</v>
      </c>
      <c r="J970">
        <v>595247.28836504777</v>
      </c>
      <c r="K970">
        <v>190447.28836504777</v>
      </c>
      <c r="L970">
        <v>534063067</v>
      </c>
      <c r="M970" t="s">
        <v>621</v>
      </c>
      <c r="N970" t="s">
        <v>13</v>
      </c>
      <c r="O970" t="s">
        <v>14</v>
      </c>
      <c r="P970" t="s">
        <v>15</v>
      </c>
      <c r="Q970">
        <v>1263</v>
      </c>
      <c r="R970" t="s">
        <v>16</v>
      </c>
      <c r="S970">
        <v>1.0669999999999999</v>
      </c>
      <c r="T970" t="s">
        <v>17</v>
      </c>
      <c r="U970" t="s">
        <v>1055</v>
      </c>
      <c r="V970" t="s">
        <v>1054</v>
      </c>
      <c r="W970">
        <v>36800</v>
      </c>
      <c r="X970">
        <f>Final[[#This Row],[Variable Kosten]]*Final[[#This Row],[Menge ]]</f>
        <v>404800</v>
      </c>
    </row>
    <row r="971" spans="1:24" x14ac:dyDescent="0.25">
      <c r="A971" t="s">
        <v>3793</v>
      </c>
      <c r="B971" s="56">
        <v>44901</v>
      </c>
      <c r="C971">
        <v>741</v>
      </c>
      <c r="D971" t="s">
        <v>3163</v>
      </c>
      <c r="E971">
        <v>11</v>
      </c>
      <c r="F971">
        <v>2264020</v>
      </c>
      <c r="G971" t="s">
        <v>37</v>
      </c>
      <c r="H971">
        <v>220000</v>
      </c>
      <c r="I971">
        <v>217668</v>
      </c>
      <c r="J971">
        <v>223487</v>
      </c>
      <c r="K971">
        <v>47487</v>
      </c>
      <c r="L971">
        <v>927399558</v>
      </c>
      <c r="M971" t="s">
        <v>571</v>
      </c>
      <c r="N971" t="s">
        <v>35</v>
      </c>
      <c r="O971" t="s">
        <v>36</v>
      </c>
      <c r="P971" t="s">
        <v>26</v>
      </c>
      <c r="Q971">
        <v>529</v>
      </c>
      <c r="R971" t="s">
        <v>37</v>
      </c>
      <c r="S971">
        <v>0.98939999999999995</v>
      </c>
      <c r="T971" t="s">
        <v>17</v>
      </c>
      <c r="U971" t="s">
        <v>1056</v>
      </c>
      <c r="V971" t="s">
        <v>1057</v>
      </c>
      <c r="W971">
        <v>16000</v>
      </c>
      <c r="X971">
        <f>Final[[#This Row],[Variable Kosten]]*Final[[#This Row],[Menge ]]</f>
        <v>176000</v>
      </c>
    </row>
    <row r="972" spans="1:24" x14ac:dyDescent="0.25">
      <c r="A972" t="s">
        <v>3794</v>
      </c>
      <c r="B972" s="56">
        <v>44640</v>
      </c>
      <c r="C972">
        <v>742</v>
      </c>
      <c r="D972" t="s">
        <v>3163</v>
      </c>
      <c r="E972">
        <v>19</v>
      </c>
      <c r="F972">
        <v>380000</v>
      </c>
      <c r="G972" t="s">
        <v>23</v>
      </c>
      <c r="H972">
        <v>380000</v>
      </c>
      <c r="I972">
        <v>368600</v>
      </c>
      <c r="J972">
        <v>373521</v>
      </c>
      <c r="K972">
        <v>69521</v>
      </c>
      <c r="L972">
        <v>618370443</v>
      </c>
      <c r="M972" t="s">
        <v>491</v>
      </c>
      <c r="N972" t="s">
        <v>31</v>
      </c>
      <c r="O972" t="s">
        <v>32</v>
      </c>
      <c r="P972" t="s">
        <v>33</v>
      </c>
      <c r="Q972">
        <v>259</v>
      </c>
      <c r="R972" t="s">
        <v>23</v>
      </c>
      <c r="S972">
        <v>0.97</v>
      </c>
      <c r="T972" t="s">
        <v>17</v>
      </c>
      <c r="U972" t="s">
        <v>1056</v>
      </c>
      <c r="V972" t="s">
        <v>1057</v>
      </c>
      <c r="W972">
        <v>16000</v>
      </c>
      <c r="X972">
        <f>Final[[#This Row],[Variable Kosten]]*Final[[#This Row],[Menge ]]</f>
        <v>304000</v>
      </c>
    </row>
    <row r="973" spans="1:24" x14ac:dyDescent="0.25">
      <c r="A973" t="s">
        <v>1388</v>
      </c>
      <c r="B973" s="56">
        <v>44906</v>
      </c>
      <c r="C973">
        <v>742</v>
      </c>
      <c r="D973" t="s">
        <v>1594</v>
      </c>
      <c r="E973">
        <v>1</v>
      </c>
      <c r="F973">
        <v>21000</v>
      </c>
      <c r="G973" t="s">
        <v>23</v>
      </c>
      <c r="H973">
        <v>21000</v>
      </c>
      <c r="I973">
        <v>20370</v>
      </c>
      <c r="J973">
        <v>20629</v>
      </c>
      <c r="K973">
        <v>3829</v>
      </c>
      <c r="L973">
        <v>618370443</v>
      </c>
      <c r="M973" t="s">
        <v>491</v>
      </c>
      <c r="N973" t="s">
        <v>31</v>
      </c>
      <c r="O973" t="s">
        <v>32</v>
      </c>
      <c r="P973" t="s">
        <v>33</v>
      </c>
      <c r="Q973">
        <v>259</v>
      </c>
      <c r="R973" t="s">
        <v>23</v>
      </c>
      <c r="S973">
        <v>0.97</v>
      </c>
      <c r="T973" t="s">
        <v>17</v>
      </c>
      <c r="U973" t="s">
        <v>1580</v>
      </c>
      <c r="V973" t="s">
        <v>1057</v>
      </c>
      <c r="W973">
        <v>16800</v>
      </c>
      <c r="X973">
        <f>Final[[#This Row],[Variable Kosten]]*Final[[#This Row],[Menge ]]</f>
        <v>16800</v>
      </c>
    </row>
    <row r="974" spans="1:24" x14ac:dyDescent="0.25">
      <c r="A974" t="s">
        <v>3795</v>
      </c>
      <c r="B974" s="56">
        <v>44837</v>
      </c>
      <c r="C974">
        <v>743</v>
      </c>
      <c r="D974" t="s">
        <v>3165</v>
      </c>
      <c r="E974">
        <v>19</v>
      </c>
      <c r="F974">
        <v>475000</v>
      </c>
      <c r="G974" t="s">
        <v>23</v>
      </c>
      <c r="H974">
        <v>475000</v>
      </c>
      <c r="I974">
        <v>460750</v>
      </c>
      <c r="J974">
        <v>464569</v>
      </c>
      <c r="K974">
        <v>84569</v>
      </c>
      <c r="L974">
        <v>224491067</v>
      </c>
      <c r="M974" t="s">
        <v>457</v>
      </c>
      <c r="N974" t="s">
        <v>39</v>
      </c>
      <c r="O974" t="s">
        <v>1598</v>
      </c>
      <c r="P974" t="s">
        <v>1599</v>
      </c>
      <c r="Q974">
        <v>201</v>
      </c>
      <c r="R974" t="s">
        <v>23</v>
      </c>
      <c r="S974">
        <v>0.97</v>
      </c>
      <c r="T974" t="s">
        <v>17</v>
      </c>
      <c r="U974" t="s">
        <v>1058</v>
      </c>
      <c r="V974" t="s">
        <v>1057</v>
      </c>
      <c r="W974">
        <v>20000</v>
      </c>
      <c r="X974">
        <f>Final[[#This Row],[Variable Kosten]]*Final[[#This Row],[Menge ]]</f>
        <v>380000</v>
      </c>
    </row>
    <row r="975" spans="1:24" x14ac:dyDescent="0.25">
      <c r="A975" t="s">
        <v>1389</v>
      </c>
      <c r="B975" s="56">
        <v>44665</v>
      </c>
      <c r="C975">
        <v>743</v>
      </c>
      <c r="D975" t="s">
        <v>1595</v>
      </c>
      <c r="E975">
        <v>1</v>
      </c>
      <c r="F975">
        <v>27000</v>
      </c>
      <c r="G975" t="s">
        <v>23</v>
      </c>
      <c r="H975">
        <v>27000</v>
      </c>
      <c r="I975">
        <v>26190</v>
      </c>
      <c r="J975">
        <v>26391</v>
      </c>
      <c r="K975">
        <v>4791</v>
      </c>
      <c r="L975">
        <v>224491067</v>
      </c>
      <c r="M975" t="s">
        <v>457</v>
      </c>
      <c r="N975" t="s">
        <v>39</v>
      </c>
      <c r="O975" t="s">
        <v>1598</v>
      </c>
      <c r="P975" t="s">
        <v>1599</v>
      </c>
      <c r="Q975">
        <v>201</v>
      </c>
      <c r="R975" t="s">
        <v>23</v>
      </c>
      <c r="S975">
        <v>0.97</v>
      </c>
      <c r="T975" t="s">
        <v>17</v>
      </c>
      <c r="U975" t="s">
        <v>1581</v>
      </c>
      <c r="V975" t="s">
        <v>1057</v>
      </c>
      <c r="W975">
        <v>21600</v>
      </c>
      <c r="X975">
        <f>Final[[#This Row],[Variable Kosten]]*Final[[#This Row],[Menge ]]</f>
        <v>21600</v>
      </c>
    </row>
    <row r="976" spans="1:24" x14ac:dyDescent="0.25">
      <c r="A976" t="s">
        <v>3796</v>
      </c>
      <c r="B976" s="56">
        <v>44615</v>
      </c>
      <c r="C976">
        <v>744</v>
      </c>
      <c r="D976" t="s">
        <v>3167</v>
      </c>
      <c r="E976">
        <v>11</v>
      </c>
      <c r="F976">
        <v>572000</v>
      </c>
      <c r="G976" t="s">
        <v>23</v>
      </c>
      <c r="H976">
        <v>572000</v>
      </c>
      <c r="I976">
        <v>554840</v>
      </c>
      <c r="J976">
        <v>555995</v>
      </c>
      <c r="K976">
        <v>98395</v>
      </c>
      <c r="L976">
        <v>644744270</v>
      </c>
      <c r="M976" t="s">
        <v>323</v>
      </c>
      <c r="N976" t="s">
        <v>20</v>
      </c>
      <c r="O976" t="s">
        <v>21</v>
      </c>
      <c r="P976" t="s">
        <v>22</v>
      </c>
      <c r="Q976">
        <v>105</v>
      </c>
      <c r="R976" t="s">
        <v>23</v>
      </c>
      <c r="S976">
        <v>0.97</v>
      </c>
      <c r="T976" t="s">
        <v>17</v>
      </c>
      <c r="U976" t="s">
        <v>1039</v>
      </c>
      <c r="V976" t="s">
        <v>1040</v>
      </c>
      <c r="W976">
        <v>41600</v>
      </c>
      <c r="X976">
        <f>Final[[#This Row],[Variable Kosten]]*Final[[#This Row],[Menge ]]</f>
        <v>457600</v>
      </c>
    </row>
    <row r="977" spans="1:24" x14ac:dyDescent="0.25">
      <c r="A977" t="s">
        <v>1390</v>
      </c>
      <c r="B977" s="56">
        <v>44690</v>
      </c>
      <c r="C977">
        <v>744</v>
      </c>
      <c r="D977" t="s">
        <v>1582</v>
      </c>
      <c r="E977">
        <v>1</v>
      </c>
      <c r="F977">
        <v>49000</v>
      </c>
      <c r="G977" t="s">
        <v>23</v>
      </c>
      <c r="H977">
        <v>49000</v>
      </c>
      <c r="I977">
        <v>47530</v>
      </c>
      <c r="J977">
        <v>47635</v>
      </c>
      <c r="K977">
        <v>8435</v>
      </c>
      <c r="L977">
        <v>644744270</v>
      </c>
      <c r="M977" t="s">
        <v>323</v>
      </c>
      <c r="N977" t="s">
        <v>20</v>
      </c>
      <c r="O977" t="s">
        <v>21</v>
      </c>
      <c r="P977" t="s">
        <v>22</v>
      </c>
      <c r="Q977">
        <v>105</v>
      </c>
      <c r="R977" t="s">
        <v>23</v>
      </c>
      <c r="S977">
        <v>0.97</v>
      </c>
      <c r="T977" t="s">
        <v>17</v>
      </c>
      <c r="U977" t="s">
        <v>1568</v>
      </c>
      <c r="V977" t="s">
        <v>1040</v>
      </c>
      <c r="W977">
        <v>39200</v>
      </c>
      <c r="X977">
        <f>Final[[#This Row],[Variable Kosten]]*Final[[#This Row],[Menge ]]</f>
        <v>39200</v>
      </c>
    </row>
    <row r="978" spans="1:24" x14ac:dyDescent="0.25">
      <c r="A978" t="s">
        <v>3797</v>
      </c>
      <c r="B978" s="56">
        <v>44622</v>
      </c>
      <c r="C978">
        <v>745</v>
      </c>
      <c r="D978" t="s">
        <v>3141</v>
      </c>
      <c r="E978">
        <v>17</v>
      </c>
      <c r="F978">
        <v>773432</v>
      </c>
      <c r="G978" t="s">
        <v>16</v>
      </c>
      <c r="H978">
        <v>781481.2569465494</v>
      </c>
      <c r="I978">
        <v>833840.50116196822</v>
      </c>
      <c r="J978">
        <v>855039.50116196822</v>
      </c>
      <c r="K978">
        <v>311039.50116196822</v>
      </c>
      <c r="L978">
        <v>962867387</v>
      </c>
      <c r="M978" t="s">
        <v>198</v>
      </c>
      <c r="N978" t="s">
        <v>13</v>
      </c>
      <c r="O978" t="s">
        <v>14</v>
      </c>
      <c r="P978" t="s">
        <v>15</v>
      </c>
      <c r="Q978">
        <v>1247</v>
      </c>
      <c r="R978" t="s">
        <v>16</v>
      </c>
      <c r="S978">
        <v>1.0669999999999999</v>
      </c>
      <c r="T978" t="s">
        <v>17</v>
      </c>
      <c r="U978" t="s">
        <v>1041</v>
      </c>
      <c r="V978" t="s">
        <v>1040</v>
      </c>
      <c r="W978">
        <v>32000</v>
      </c>
      <c r="X978">
        <f>Final[[#This Row],[Variable Kosten]]*Final[[#This Row],[Menge ]]</f>
        <v>544000</v>
      </c>
    </row>
    <row r="979" spans="1:24" x14ac:dyDescent="0.25">
      <c r="A979" t="s">
        <v>3798</v>
      </c>
      <c r="B979" s="56">
        <v>44793</v>
      </c>
      <c r="C979">
        <v>746</v>
      </c>
      <c r="D979" t="s">
        <v>3143</v>
      </c>
      <c r="E979">
        <v>10</v>
      </c>
      <c r="F979">
        <v>650000</v>
      </c>
      <c r="G979" t="s">
        <v>23</v>
      </c>
      <c r="H979">
        <v>650000</v>
      </c>
      <c r="I979">
        <v>630500</v>
      </c>
      <c r="J979">
        <v>632600</v>
      </c>
      <c r="K979">
        <v>112600</v>
      </c>
      <c r="L979">
        <v>701046160</v>
      </c>
      <c r="M979" t="s">
        <v>448</v>
      </c>
      <c r="N979" t="s">
        <v>39</v>
      </c>
      <c r="O979" t="s">
        <v>1598</v>
      </c>
      <c r="P979" t="s">
        <v>1599</v>
      </c>
      <c r="Q979">
        <v>210</v>
      </c>
      <c r="R979" t="s">
        <v>23</v>
      </c>
      <c r="S979">
        <v>0.97</v>
      </c>
      <c r="T979" t="s">
        <v>17</v>
      </c>
      <c r="U979" t="s">
        <v>1042</v>
      </c>
      <c r="V979" t="s">
        <v>1043</v>
      </c>
      <c r="W979">
        <v>52000</v>
      </c>
      <c r="X979">
        <f>Final[[#This Row],[Variable Kosten]]*Final[[#This Row],[Menge ]]</f>
        <v>520000</v>
      </c>
    </row>
    <row r="980" spans="1:24" x14ac:dyDescent="0.25">
      <c r="A980" t="s">
        <v>1391</v>
      </c>
      <c r="B980" s="56">
        <v>44867</v>
      </c>
      <c r="C980">
        <v>746</v>
      </c>
      <c r="D980" t="s">
        <v>1583</v>
      </c>
      <c r="E980">
        <v>1</v>
      </c>
      <c r="F980">
        <v>46000</v>
      </c>
      <c r="G980" t="s">
        <v>23</v>
      </c>
      <c r="H980">
        <v>46000</v>
      </c>
      <c r="I980">
        <v>44620</v>
      </c>
      <c r="J980">
        <v>44830</v>
      </c>
      <c r="K980">
        <v>8030</v>
      </c>
      <c r="L980">
        <v>701046160</v>
      </c>
      <c r="M980" t="s">
        <v>448</v>
      </c>
      <c r="N980" t="s">
        <v>39</v>
      </c>
      <c r="O980" t="s">
        <v>1598</v>
      </c>
      <c r="P980" t="s">
        <v>1599</v>
      </c>
      <c r="Q980">
        <v>210</v>
      </c>
      <c r="R980" t="s">
        <v>23</v>
      </c>
      <c r="S980">
        <v>0.97</v>
      </c>
      <c r="T980" t="s">
        <v>17</v>
      </c>
      <c r="U980" t="s">
        <v>1569</v>
      </c>
      <c r="V980" t="s">
        <v>1040</v>
      </c>
      <c r="W980">
        <v>36800</v>
      </c>
      <c r="X980">
        <f>Final[[#This Row],[Variable Kosten]]*Final[[#This Row],[Menge ]]</f>
        <v>36800</v>
      </c>
    </row>
    <row r="981" spans="1:24" x14ac:dyDescent="0.25">
      <c r="A981" t="s">
        <v>3799</v>
      </c>
      <c r="B981" s="56">
        <v>44880</v>
      </c>
      <c r="C981">
        <v>747</v>
      </c>
      <c r="D981" t="s">
        <v>3145</v>
      </c>
      <c r="E981">
        <v>14</v>
      </c>
      <c r="F981">
        <v>6882103.2000000002</v>
      </c>
      <c r="G981" t="s">
        <v>60</v>
      </c>
      <c r="H981">
        <v>940152.34556432895</v>
      </c>
      <c r="I981">
        <v>1034167.5801207619</v>
      </c>
      <c r="J981">
        <v>1063119.5801207619</v>
      </c>
      <c r="K981">
        <v>301519.58012076188</v>
      </c>
      <c r="L981">
        <v>155096253</v>
      </c>
      <c r="M981" t="s">
        <v>672</v>
      </c>
      <c r="N981" t="s">
        <v>59</v>
      </c>
      <c r="O981" t="s">
        <v>1604</v>
      </c>
      <c r="P981" t="s">
        <v>1605</v>
      </c>
      <c r="Q981">
        <v>2068</v>
      </c>
      <c r="R981" t="s">
        <v>60</v>
      </c>
      <c r="S981">
        <v>1.1000000000000001</v>
      </c>
      <c r="T981" t="s">
        <v>637</v>
      </c>
      <c r="U981" t="s">
        <v>1044</v>
      </c>
      <c r="V981" t="s">
        <v>1043</v>
      </c>
      <c r="W981">
        <v>54400</v>
      </c>
      <c r="X981">
        <f>Final[[#This Row],[Variable Kosten]]*Final[[#This Row],[Menge ]]</f>
        <v>761600</v>
      </c>
    </row>
    <row r="982" spans="1:24" x14ac:dyDescent="0.25">
      <c r="A982" t="s">
        <v>3800</v>
      </c>
      <c r="B982" s="56">
        <v>44871</v>
      </c>
      <c r="C982">
        <v>748</v>
      </c>
      <c r="D982" t="s">
        <v>3147</v>
      </c>
      <c r="E982">
        <v>12</v>
      </c>
      <c r="F982">
        <v>2602476</v>
      </c>
      <c r="G982" t="s">
        <v>60</v>
      </c>
      <c r="H982">
        <v>376238.01882291713</v>
      </c>
      <c r="I982">
        <v>401445.96608405258</v>
      </c>
      <c r="J982">
        <v>426705.96608405258</v>
      </c>
      <c r="K982">
        <v>138705.96608405258</v>
      </c>
      <c r="L982">
        <v>574302363</v>
      </c>
      <c r="M982" t="s">
        <v>294</v>
      </c>
      <c r="N982" t="s">
        <v>59</v>
      </c>
      <c r="O982" t="s">
        <v>1604</v>
      </c>
      <c r="P982" t="s">
        <v>1605</v>
      </c>
      <c r="Q982">
        <v>2105</v>
      </c>
      <c r="R982" t="s">
        <v>60</v>
      </c>
      <c r="S982">
        <v>1.0669999999999999</v>
      </c>
      <c r="T982" t="s">
        <v>17</v>
      </c>
      <c r="U982" t="s">
        <v>724</v>
      </c>
      <c r="V982" t="s">
        <v>1045</v>
      </c>
      <c r="W982">
        <v>24000</v>
      </c>
      <c r="X982">
        <f>Final[[#This Row],[Variable Kosten]]*Final[[#This Row],[Menge ]]</f>
        <v>288000</v>
      </c>
    </row>
    <row r="983" spans="1:24" x14ac:dyDescent="0.25">
      <c r="A983" t="s">
        <v>3801</v>
      </c>
      <c r="B983" s="56">
        <v>44892</v>
      </c>
      <c r="C983">
        <v>749</v>
      </c>
      <c r="D983" t="s">
        <v>3149</v>
      </c>
      <c r="E983">
        <v>15</v>
      </c>
      <c r="F983">
        <v>3036222</v>
      </c>
      <c r="G983" t="s">
        <v>60</v>
      </c>
      <c r="H983">
        <v>435450.47758368473</v>
      </c>
      <c r="I983">
        <v>464625.65958179155</v>
      </c>
      <c r="J983">
        <v>497115.65958179155</v>
      </c>
      <c r="K983">
        <v>161115.65958179155</v>
      </c>
      <c r="L983">
        <v>299995017</v>
      </c>
      <c r="M983" t="s">
        <v>393</v>
      </c>
      <c r="N983" t="s">
        <v>59</v>
      </c>
      <c r="O983" t="s">
        <v>1604</v>
      </c>
      <c r="P983" t="s">
        <v>1605</v>
      </c>
      <c r="Q983">
        <v>2166</v>
      </c>
      <c r="R983" t="s">
        <v>60</v>
      </c>
      <c r="S983">
        <v>1.0669999999999999</v>
      </c>
      <c r="T983" t="s">
        <v>17</v>
      </c>
      <c r="U983" t="s">
        <v>1046</v>
      </c>
      <c r="V983" t="s">
        <v>1045</v>
      </c>
      <c r="W983">
        <v>22400</v>
      </c>
      <c r="X983">
        <f>Final[[#This Row],[Variable Kosten]]*Final[[#This Row],[Menge ]]</f>
        <v>336000</v>
      </c>
    </row>
    <row r="984" spans="1:24" x14ac:dyDescent="0.25">
      <c r="A984" t="s">
        <v>3802</v>
      </c>
      <c r="B984" s="56">
        <v>44865</v>
      </c>
      <c r="C984">
        <v>750</v>
      </c>
      <c r="D984" t="s">
        <v>3151</v>
      </c>
      <c r="E984">
        <v>10</v>
      </c>
      <c r="F984">
        <v>360000</v>
      </c>
      <c r="G984" t="s">
        <v>23</v>
      </c>
      <c r="H984">
        <v>360000</v>
      </c>
      <c r="I984">
        <v>349200</v>
      </c>
      <c r="J984">
        <v>351710</v>
      </c>
      <c r="K984">
        <v>63710</v>
      </c>
      <c r="L984">
        <v>433413592</v>
      </c>
      <c r="M984" t="s">
        <v>632</v>
      </c>
      <c r="N984" t="s">
        <v>31</v>
      </c>
      <c r="O984" t="s">
        <v>32</v>
      </c>
      <c r="P984" t="s">
        <v>33</v>
      </c>
      <c r="Q984">
        <v>251</v>
      </c>
      <c r="R984" t="s">
        <v>23</v>
      </c>
      <c r="S984">
        <v>0.97</v>
      </c>
      <c r="T984" t="s">
        <v>17</v>
      </c>
      <c r="U984" t="s">
        <v>1047</v>
      </c>
      <c r="V984" t="s">
        <v>1048</v>
      </c>
      <c r="W984">
        <v>28800</v>
      </c>
      <c r="X984">
        <f>Final[[#This Row],[Variable Kosten]]*Final[[#This Row],[Menge ]]</f>
        <v>288000</v>
      </c>
    </row>
    <row r="985" spans="1:24" x14ac:dyDescent="0.25">
      <c r="A985" t="s">
        <v>3803</v>
      </c>
      <c r="B985" s="56">
        <v>44627</v>
      </c>
      <c r="C985">
        <v>751</v>
      </c>
      <c r="D985" t="s">
        <v>3153</v>
      </c>
      <c r="E985">
        <v>117</v>
      </c>
      <c r="F985">
        <v>3393000</v>
      </c>
      <c r="G985" t="s">
        <v>23</v>
      </c>
      <c r="H985">
        <v>3393000</v>
      </c>
      <c r="I985">
        <v>3291210</v>
      </c>
      <c r="J985">
        <v>3316131</v>
      </c>
      <c r="K985">
        <v>601731</v>
      </c>
      <c r="L985">
        <v>430096285</v>
      </c>
      <c r="M985" t="s">
        <v>275</v>
      </c>
      <c r="N985" t="s">
        <v>39</v>
      </c>
      <c r="O985" t="s">
        <v>1598</v>
      </c>
      <c r="P985" t="s">
        <v>1599</v>
      </c>
      <c r="Q985">
        <v>213</v>
      </c>
      <c r="R985" t="s">
        <v>23</v>
      </c>
      <c r="S985">
        <v>0.97</v>
      </c>
      <c r="T985" t="s">
        <v>17</v>
      </c>
      <c r="U985" t="s">
        <v>1049</v>
      </c>
      <c r="V985" t="s">
        <v>1048</v>
      </c>
      <c r="W985">
        <v>23200</v>
      </c>
      <c r="X985">
        <f>Final[[#This Row],[Variable Kosten]]*Final[[#This Row],[Menge ]]</f>
        <v>2714400</v>
      </c>
    </row>
    <row r="986" spans="1:24" x14ac:dyDescent="0.25">
      <c r="A986" t="s">
        <v>1393</v>
      </c>
      <c r="B986" s="56">
        <v>44707</v>
      </c>
      <c r="C986">
        <v>751</v>
      </c>
      <c r="D986" t="s">
        <v>1585</v>
      </c>
      <c r="E986">
        <v>1</v>
      </c>
      <c r="F986">
        <v>79000</v>
      </c>
      <c r="G986" t="s">
        <v>23</v>
      </c>
      <c r="H986">
        <v>79000</v>
      </c>
      <c r="I986">
        <v>76630</v>
      </c>
      <c r="J986">
        <v>76843</v>
      </c>
      <c r="K986">
        <v>13643</v>
      </c>
      <c r="L986">
        <v>430096285</v>
      </c>
      <c r="M986" t="s">
        <v>275</v>
      </c>
      <c r="N986" t="s">
        <v>39</v>
      </c>
      <c r="O986" t="s">
        <v>1598</v>
      </c>
      <c r="P986" t="s">
        <v>1599</v>
      </c>
      <c r="Q986">
        <v>213</v>
      </c>
      <c r="R986" t="s">
        <v>23</v>
      </c>
      <c r="S986">
        <v>0.97</v>
      </c>
      <c r="T986" t="s">
        <v>17</v>
      </c>
      <c r="U986" t="s">
        <v>1571</v>
      </c>
      <c r="V986" t="s">
        <v>1043</v>
      </c>
      <c r="W986">
        <v>63200</v>
      </c>
      <c r="X986">
        <f>Final[[#This Row],[Variable Kosten]]*Final[[#This Row],[Menge ]]</f>
        <v>63200</v>
      </c>
    </row>
    <row r="987" spans="1:24" x14ac:dyDescent="0.25">
      <c r="A987" t="s">
        <v>3804</v>
      </c>
      <c r="B987" s="56">
        <v>44692</v>
      </c>
      <c r="C987">
        <v>752</v>
      </c>
      <c r="D987" t="s">
        <v>3155</v>
      </c>
      <c r="E987">
        <v>104</v>
      </c>
      <c r="F987">
        <v>8320000</v>
      </c>
      <c r="G987" t="s">
        <v>23</v>
      </c>
      <c r="H987">
        <v>8320000</v>
      </c>
      <c r="I987">
        <v>8070400</v>
      </c>
      <c r="J987">
        <v>8098272</v>
      </c>
      <c r="K987">
        <v>1442272</v>
      </c>
      <c r="L987">
        <v>484957937</v>
      </c>
      <c r="M987" t="s">
        <v>419</v>
      </c>
      <c r="N987" t="s">
        <v>31</v>
      </c>
      <c r="O987" t="s">
        <v>32</v>
      </c>
      <c r="P987" t="s">
        <v>33</v>
      </c>
      <c r="Q987">
        <v>268</v>
      </c>
      <c r="R987" t="s">
        <v>23</v>
      </c>
      <c r="S987">
        <v>0.97</v>
      </c>
      <c r="T987" t="s">
        <v>17</v>
      </c>
      <c r="U987" t="s">
        <v>1050</v>
      </c>
      <c r="V987" t="s">
        <v>1051</v>
      </c>
      <c r="W987">
        <v>64000</v>
      </c>
      <c r="X987">
        <f>Final[[#This Row],[Variable Kosten]]*Final[[#This Row],[Menge ]]</f>
        <v>6656000</v>
      </c>
    </row>
    <row r="988" spans="1:24" x14ac:dyDescent="0.25">
      <c r="A988" t="s">
        <v>1394</v>
      </c>
      <c r="B988" s="56">
        <v>44594</v>
      </c>
      <c r="C988">
        <v>752</v>
      </c>
      <c r="D988" t="s">
        <v>1586</v>
      </c>
      <c r="E988">
        <v>1</v>
      </c>
      <c r="F988">
        <v>32000</v>
      </c>
      <c r="G988" t="s">
        <v>23</v>
      </c>
      <c r="H988">
        <v>32000</v>
      </c>
      <c r="I988">
        <v>31040</v>
      </c>
      <c r="J988">
        <v>31308</v>
      </c>
      <c r="K988">
        <v>5708</v>
      </c>
      <c r="L988">
        <v>484957937</v>
      </c>
      <c r="M988" t="s">
        <v>419</v>
      </c>
      <c r="N988" t="s">
        <v>31</v>
      </c>
      <c r="O988" t="s">
        <v>32</v>
      </c>
      <c r="P988" t="s">
        <v>33</v>
      </c>
      <c r="Q988">
        <v>268</v>
      </c>
      <c r="R988" t="s">
        <v>23</v>
      </c>
      <c r="S988">
        <v>0.97</v>
      </c>
      <c r="T988" t="s">
        <v>17</v>
      </c>
      <c r="U988" t="s">
        <v>1572</v>
      </c>
      <c r="V988" t="s">
        <v>1045</v>
      </c>
      <c r="W988">
        <v>25600</v>
      </c>
      <c r="X988">
        <f>Final[[#This Row],[Variable Kosten]]*Final[[#This Row],[Menge ]]</f>
        <v>25600</v>
      </c>
    </row>
    <row r="989" spans="1:24" x14ac:dyDescent="0.25">
      <c r="A989" t="s">
        <v>3805</v>
      </c>
      <c r="B989" s="56">
        <v>44836</v>
      </c>
      <c r="C989">
        <v>753</v>
      </c>
      <c r="D989" t="s">
        <v>3157</v>
      </c>
      <c r="E989">
        <v>55</v>
      </c>
      <c r="F989">
        <v>2695000</v>
      </c>
      <c r="G989" t="s">
        <v>23</v>
      </c>
      <c r="H989">
        <v>2695000</v>
      </c>
      <c r="I989">
        <v>2614150</v>
      </c>
      <c r="J989">
        <v>2626030</v>
      </c>
      <c r="K989">
        <v>470030</v>
      </c>
      <c r="L989">
        <v>822122042</v>
      </c>
      <c r="M989" t="s">
        <v>38</v>
      </c>
      <c r="N989" t="s">
        <v>39</v>
      </c>
      <c r="O989" t="s">
        <v>1598</v>
      </c>
      <c r="P989" t="s">
        <v>1599</v>
      </c>
      <c r="Q989">
        <v>216</v>
      </c>
      <c r="R989" t="s">
        <v>23</v>
      </c>
      <c r="S989">
        <v>0.97</v>
      </c>
      <c r="T989" t="s">
        <v>17</v>
      </c>
      <c r="U989" t="s">
        <v>1052</v>
      </c>
      <c r="V989" t="s">
        <v>1051</v>
      </c>
      <c r="W989">
        <v>39200</v>
      </c>
      <c r="X989">
        <f>Final[[#This Row],[Variable Kosten]]*Final[[#This Row],[Menge ]]</f>
        <v>2156000</v>
      </c>
    </row>
    <row r="990" spans="1:24" x14ac:dyDescent="0.25">
      <c r="A990" t="s">
        <v>1395</v>
      </c>
      <c r="B990" s="56">
        <v>44656</v>
      </c>
      <c r="C990">
        <v>753</v>
      </c>
      <c r="D990" t="s">
        <v>1587</v>
      </c>
      <c r="E990">
        <v>1</v>
      </c>
      <c r="F990">
        <v>27000</v>
      </c>
      <c r="G990" t="s">
        <v>23</v>
      </c>
      <c r="H990">
        <v>27000</v>
      </c>
      <c r="I990">
        <v>26190</v>
      </c>
      <c r="J990">
        <v>26406</v>
      </c>
      <c r="K990">
        <v>4806</v>
      </c>
      <c r="L990">
        <v>822122042</v>
      </c>
      <c r="M990" t="s">
        <v>38</v>
      </c>
      <c r="N990" t="s">
        <v>39</v>
      </c>
      <c r="O990" t="s">
        <v>1598</v>
      </c>
      <c r="P990" t="s">
        <v>1599</v>
      </c>
      <c r="Q990">
        <v>216</v>
      </c>
      <c r="R990" t="s">
        <v>23</v>
      </c>
      <c r="S990">
        <v>0.97</v>
      </c>
      <c r="T990" t="s">
        <v>17</v>
      </c>
      <c r="U990" t="s">
        <v>1573</v>
      </c>
      <c r="V990" t="s">
        <v>1045</v>
      </c>
      <c r="W990">
        <v>21600</v>
      </c>
      <c r="X990">
        <f>Final[[#This Row],[Variable Kosten]]*Final[[#This Row],[Menge ]]</f>
        <v>21600</v>
      </c>
    </row>
    <row r="991" spans="1:24" x14ac:dyDescent="0.25">
      <c r="A991" t="s">
        <v>3806</v>
      </c>
      <c r="B991" s="56">
        <v>44910</v>
      </c>
      <c r="C991">
        <v>754</v>
      </c>
      <c r="D991" t="s">
        <v>3159</v>
      </c>
      <c r="E991">
        <v>156</v>
      </c>
      <c r="F991">
        <v>27906091.200000003</v>
      </c>
      <c r="G991" t="s">
        <v>46</v>
      </c>
      <c r="H991">
        <v>5991645.9903381653</v>
      </c>
      <c r="I991">
        <v>5811896.61062802</v>
      </c>
      <c r="J991">
        <v>5828900.61062802</v>
      </c>
      <c r="K991">
        <v>961700.61062802002</v>
      </c>
      <c r="L991">
        <v>127120290</v>
      </c>
      <c r="M991" t="s">
        <v>261</v>
      </c>
      <c r="N991" t="s">
        <v>43</v>
      </c>
      <c r="O991" t="s">
        <v>44</v>
      </c>
      <c r="P991" t="s">
        <v>45</v>
      </c>
      <c r="Q991">
        <v>109</v>
      </c>
      <c r="R991" t="s">
        <v>46</v>
      </c>
      <c r="S991">
        <v>0.97</v>
      </c>
      <c r="T991" t="s">
        <v>17</v>
      </c>
      <c r="U991" t="s">
        <v>1053</v>
      </c>
      <c r="V991" t="s">
        <v>1054</v>
      </c>
      <c r="W991">
        <v>31200</v>
      </c>
      <c r="X991">
        <f>Final[[#This Row],[Variable Kosten]]*Final[[#This Row],[Menge ]]</f>
        <v>4867200</v>
      </c>
    </row>
    <row r="992" spans="1:24" x14ac:dyDescent="0.25">
      <c r="A992" t="s">
        <v>3807</v>
      </c>
      <c r="B992" s="56">
        <v>44565</v>
      </c>
      <c r="C992">
        <v>755</v>
      </c>
      <c r="D992" t="s">
        <v>3161</v>
      </c>
      <c r="E992">
        <v>193</v>
      </c>
      <c r="F992">
        <v>8878000</v>
      </c>
      <c r="G992" t="s">
        <v>23</v>
      </c>
      <c r="H992">
        <v>8878000</v>
      </c>
      <c r="I992">
        <v>8611660</v>
      </c>
      <c r="J992">
        <v>8660489</v>
      </c>
      <c r="K992">
        <v>1558089</v>
      </c>
      <c r="L992">
        <v>731202959</v>
      </c>
      <c r="M992" t="s">
        <v>230</v>
      </c>
      <c r="N992" t="s">
        <v>31</v>
      </c>
      <c r="O992" t="s">
        <v>32</v>
      </c>
      <c r="P992" t="s">
        <v>33</v>
      </c>
      <c r="Q992">
        <v>253</v>
      </c>
      <c r="R992" t="s">
        <v>23</v>
      </c>
      <c r="S992">
        <v>0.97</v>
      </c>
      <c r="T992" t="s">
        <v>17</v>
      </c>
      <c r="U992" t="s">
        <v>1055</v>
      </c>
      <c r="V992" t="s">
        <v>1054</v>
      </c>
      <c r="W992">
        <v>36800</v>
      </c>
      <c r="X992">
        <f>Final[[#This Row],[Variable Kosten]]*Final[[#This Row],[Menge ]]</f>
        <v>7102400</v>
      </c>
    </row>
    <row r="993" spans="1:24" x14ac:dyDescent="0.25">
      <c r="A993" t="s">
        <v>1396</v>
      </c>
      <c r="B993" s="56">
        <v>44773</v>
      </c>
      <c r="C993">
        <v>755</v>
      </c>
      <c r="D993" t="s">
        <v>1588</v>
      </c>
      <c r="E993">
        <v>2</v>
      </c>
      <c r="F993">
        <v>66000</v>
      </c>
      <c r="G993" t="s">
        <v>23</v>
      </c>
      <c r="H993">
        <v>66000</v>
      </c>
      <c r="I993">
        <v>64020</v>
      </c>
      <c r="J993">
        <v>64526</v>
      </c>
      <c r="K993">
        <v>11726</v>
      </c>
      <c r="L993">
        <v>731202959</v>
      </c>
      <c r="M993" t="s">
        <v>230</v>
      </c>
      <c r="N993" t="s">
        <v>31</v>
      </c>
      <c r="O993" t="s">
        <v>32</v>
      </c>
      <c r="P993" t="s">
        <v>33</v>
      </c>
      <c r="Q993">
        <v>253</v>
      </c>
      <c r="R993" t="s">
        <v>23</v>
      </c>
      <c r="S993">
        <v>0.97</v>
      </c>
      <c r="T993" t="s">
        <v>17</v>
      </c>
      <c r="U993" t="s">
        <v>1574</v>
      </c>
      <c r="V993" t="s">
        <v>1048</v>
      </c>
      <c r="W993">
        <v>26400</v>
      </c>
      <c r="X993">
        <f>Final[[#This Row],[Variable Kosten]]*Final[[#This Row],[Menge ]]</f>
        <v>52800</v>
      </c>
    </row>
    <row r="994" spans="1:24" x14ac:dyDescent="0.25">
      <c r="A994" t="s">
        <v>3808</v>
      </c>
      <c r="B994" s="56">
        <v>44725</v>
      </c>
      <c r="C994">
        <v>756</v>
      </c>
      <c r="D994" t="s">
        <v>3163</v>
      </c>
      <c r="E994">
        <v>188</v>
      </c>
      <c r="F994">
        <v>3760000</v>
      </c>
      <c r="G994" t="s">
        <v>23</v>
      </c>
      <c r="H994">
        <v>3760000</v>
      </c>
      <c r="I994">
        <v>3647200</v>
      </c>
      <c r="J994">
        <v>3666376</v>
      </c>
      <c r="K994">
        <v>658376</v>
      </c>
      <c r="L994">
        <v>474367327</v>
      </c>
      <c r="M994" t="s">
        <v>244</v>
      </c>
      <c r="N994" t="s">
        <v>20</v>
      </c>
      <c r="O994" t="s">
        <v>21</v>
      </c>
      <c r="P994" t="s">
        <v>22</v>
      </c>
      <c r="Q994">
        <v>102</v>
      </c>
      <c r="R994" t="s">
        <v>23</v>
      </c>
      <c r="S994">
        <v>0.97</v>
      </c>
      <c r="T994" t="s">
        <v>17</v>
      </c>
      <c r="U994" t="s">
        <v>1056</v>
      </c>
      <c r="V994" t="s">
        <v>1057</v>
      </c>
      <c r="W994">
        <v>16000</v>
      </c>
      <c r="X994">
        <f>Final[[#This Row],[Variable Kosten]]*Final[[#This Row],[Menge ]]</f>
        <v>3008000</v>
      </c>
    </row>
    <row r="995" spans="1:24" x14ac:dyDescent="0.25">
      <c r="A995" t="s">
        <v>1397</v>
      </c>
      <c r="B995" s="56">
        <v>44666</v>
      </c>
      <c r="C995">
        <v>756</v>
      </c>
      <c r="D995" t="s">
        <v>1589</v>
      </c>
      <c r="E995">
        <v>2</v>
      </c>
      <c r="F995">
        <v>54000</v>
      </c>
      <c r="G995" t="s">
        <v>23</v>
      </c>
      <c r="H995">
        <v>54000</v>
      </c>
      <c r="I995">
        <v>52380</v>
      </c>
      <c r="J995">
        <v>52584</v>
      </c>
      <c r="K995">
        <v>9384</v>
      </c>
      <c r="L995">
        <v>474367327</v>
      </c>
      <c r="M995" t="s">
        <v>244</v>
      </c>
      <c r="N995" t="s">
        <v>20</v>
      </c>
      <c r="O995" t="s">
        <v>21</v>
      </c>
      <c r="P995" t="s">
        <v>22</v>
      </c>
      <c r="Q995">
        <v>102</v>
      </c>
      <c r="R995" t="s">
        <v>23</v>
      </c>
      <c r="S995">
        <v>0.97</v>
      </c>
      <c r="T995" t="s">
        <v>17</v>
      </c>
      <c r="U995" t="s">
        <v>1575</v>
      </c>
      <c r="V995" t="s">
        <v>1048</v>
      </c>
      <c r="W995">
        <v>21600</v>
      </c>
      <c r="X995">
        <f>Final[[#This Row],[Variable Kosten]]*Final[[#This Row],[Menge ]]</f>
        <v>43200</v>
      </c>
    </row>
    <row r="996" spans="1:24" x14ac:dyDescent="0.25">
      <c r="A996" t="s">
        <v>3809</v>
      </c>
      <c r="B996" s="56">
        <v>44752</v>
      </c>
      <c r="C996">
        <v>757</v>
      </c>
      <c r="D996" t="s">
        <v>3163</v>
      </c>
      <c r="E996">
        <v>187</v>
      </c>
      <c r="F996">
        <v>3740000</v>
      </c>
      <c r="G996" t="s">
        <v>23</v>
      </c>
      <c r="H996">
        <v>3740000</v>
      </c>
      <c r="I996">
        <v>3627800</v>
      </c>
      <c r="J996">
        <v>3675859</v>
      </c>
      <c r="K996">
        <v>683859</v>
      </c>
      <c r="L996">
        <v>798235506</v>
      </c>
      <c r="M996" t="s">
        <v>590</v>
      </c>
      <c r="N996" t="s">
        <v>31</v>
      </c>
      <c r="O996" t="s">
        <v>32</v>
      </c>
      <c r="P996" t="s">
        <v>33</v>
      </c>
      <c r="Q996">
        <v>257</v>
      </c>
      <c r="R996" t="s">
        <v>23</v>
      </c>
      <c r="S996">
        <v>0.97</v>
      </c>
      <c r="T996" t="s">
        <v>17</v>
      </c>
      <c r="U996" t="s">
        <v>1056</v>
      </c>
      <c r="V996" t="s">
        <v>1057</v>
      </c>
      <c r="W996">
        <v>16000</v>
      </c>
      <c r="X996">
        <f>Final[[#This Row],[Variable Kosten]]*Final[[#This Row],[Menge ]]</f>
        <v>2992000</v>
      </c>
    </row>
    <row r="997" spans="1:24" x14ac:dyDescent="0.25">
      <c r="A997" t="s">
        <v>1398</v>
      </c>
      <c r="B997" s="56">
        <v>44833</v>
      </c>
      <c r="C997">
        <v>757</v>
      </c>
      <c r="D997" t="s">
        <v>1590</v>
      </c>
      <c r="E997">
        <v>2</v>
      </c>
      <c r="F997">
        <v>162000</v>
      </c>
      <c r="G997" t="s">
        <v>23</v>
      </c>
      <c r="H997">
        <v>162000</v>
      </c>
      <c r="I997">
        <v>157140</v>
      </c>
      <c r="J997">
        <v>157654</v>
      </c>
      <c r="K997">
        <v>28054</v>
      </c>
      <c r="L997">
        <v>798235506</v>
      </c>
      <c r="M997" t="s">
        <v>590</v>
      </c>
      <c r="N997" t="s">
        <v>31</v>
      </c>
      <c r="O997" t="s">
        <v>32</v>
      </c>
      <c r="P997" t="s">
        <v>33</v>
      </c>
      <c r="Q997">
        <v>257</v>
      </c>
      <c r="R997" t="s">
        <v>23</v>
      </c>
      <c r="S997">
        <v>0.97</v>
      </c>
      <c r="T997" t="s">
        <v>17</v>
      </c>
      <c r="U997" t="s">
        <v>1576</v>
      </c>
      <c r="V997" t="s">
        <v>1051</v>
      </c>
      <c r="W997">
        <v>64800</v>
      </c>
      <c r="X997">
        <f>Final[[#This Row],[Variable Kosten]]*Final[[#This Row],[Menge ]]</f>
        <v>129600</v>
      </c>
    </row>
    <row r="998" spans="1:24" x14ac:dyDescent="0.25">
      <c r="A998" t="s">
        <v>3810</v>
      </c>
      <c r="B998" s="56">
        <v>44713</v>
      </c>
      <c r="C998">
        <v>758</v>
      </c>
      <c r="D998" t="s">
        <v>3165</v>
      </c>
      <c r="E998">
        <v>176</v>
      </c>
      <c r="F998">
        <v>4400000</v>
      </c>
      <c r="G998" t="s">
        <v>23</v>
      </c>
      <c r="H998">
        <v>4400000</v>
      </c>
      <c r="I998">
        <v>4268000</v>
      </c>
      <c r="J998">
        <v>4306544</v>
      </c>
      <c r="K998">
        <v>786544</v>
      </c>
      <c r="L998">
        <v>804583610</v>
      </c>
      <c r="M998" t="s">
        <v>311</v>
      </c>
      <c r="N998" t="s">
        <v>39</v>
      </c>
      <c r="O998" t="s">
        <v>1598</v>
      </c>
      <c r="P998" t="s">
        <v>1599</v>
      </c>
      <c r="Q998">
        <v>219</v>
      </c>
      <c r="R998" t="s">
        <v>23</v>
      </c>
      <c r="S998">
        <v>0.97</v>
      </c>
      <c r="T998" t="s">
        <v>17</v>
      </c>
      <c r="U998" t="s">
        <v>1058</v>
      </c>
      <c r="V998" t="s">
        <v>1057</v>
      </c>
      <c r="W998">
        <v>20000</v>
      </c>
      <c r="X998">
        <f>Final[[#This Row],[Variable Kosten]]*Final[[#This Row],[Menge ]]</f>
        <v>3520000</v>
      </c>
    </row>
    <row r="999" spans="1:24" x14ac:dyDescent="0.25">
      <c r="A999" t="s">
        <v>1399</v>
      </c>
      <c r="B999" s="56">
        <v>44732</v>
      </c>
      <c r="C999">
        <v>758</v>
      </c>
      <c r="D999" t="s">
        <v>1591</v>
      </c>
      <c r="E999">
        <v>1</v>
      </c>
      <c r="F999">
        <v>50000</v>
      </c>
      <c r="G999" t="s">
        <v>23</v>
      </c>
      <c r="H999">
        <v>50000</v>
      </c>
      <c r="I999">
        <v>48500</v>
      </c>
      <c r="J999">
        <v>48719</v>
      </c>
      <c r="K999">
        <v>8719</v>
      </c>
      <c r="L999">
        <v>804583610</v>
      </c>
      <c r="M999" t="s">
        <v>311</v>
      </c>
      <c r="N999" t="s">
        <v>39</v>
      </c>
      <c r="O999" t="s">
        <v>1598</v>
      </c>
      <c r="P999" t="s">
        <v>1599</v>
      </c>
      <c r="Q999">
        <v>219</v>
      </c>
      <c r="R999" t="s">
        <v>23</v>
      </c>
      <c r="S999">
        <v>0.97</v>
      </c>
      <c r="T999" t="s">
        <v>17</v>
      </c>
      <c r="U999" t="s">
        <v>1577</v>
      </c>
      <c r="V999" t="s">
        <v>1051</v>
      </c>
      <c r="W999">
        <v>40000</v>
      </c>
      <c r="X999">
        <f>Final[[#This Row],[Variable Kosten]]*Final[[#This Row],[Menge ]]</f>
        <v>40000</v>
      </c>
    </row>
    <row r="1000" spans="1:24" x14ac:dyDescent="0.25">
      <c r="A1000" t="s">
        <v>3811</v>
      </c>
      <c r="B1000" s="56">
        <v>44628</v>
      </c>
      <c r="C1000">
        <v>759</v>
      </c>
      <c r="D1000" t="s">
        <v>3167</v>
      </c>
      <c r="E1000">
        <v>182</v>
      </c>
      <c r="F1000">
        <v>9464000</v>
      </c>
      <c r="G1000" t="s">
        <v>23</v>
      </c>
      <c r="H1000">
        <v>9464000</v>
      </c>
      <c r="I1000">
        <v>9464000</v>
      </c>
      <c r="J1000">
        <v>9502220</v>
      </c>
      <c r="K1000">
        <v>1931020</v>
      </c>
      <c r="L1000">
        <v>649749616</v>
      </c>
      <c r="M1000" t="s">
        <v>679</v>
      </c>
      <c r="N1000" t="s">
        <v>29</v>
      </c>
      <c r="O1000" t="s">
        <v>1600</v>
      </c>
      <c r="P1000" t="s">
        <v>1601</v>
      </c>
      <c r="Q1000">
        <v>210</v>
      </c>
      <c r="R1000" t="s">
        <v>23</v>
      </c>
      <c r="S1000">
        <v>1</v>
      </c>
      <c r="T1000" t="s">
        <v>637</v>
      </c>
      <c r="U1000" t="s">
        <v>1039</v>
      </c>
      <c r="V1000" t="s">
        <v>1040</v>
      </c>
      <c r="W1000">
        <v>41600</v>
      </c>
      <c r="X1000">
        <f>Final[[#This Row],[Variable Kosten]]*Final[[#This Row],[Menge ]]</f>
        <v>7571200</v>
      </c>
    </row>
    <row r="1001" spans="1:24" x14ac:dyDescent="0.25">
      <c r="A1001" t="s">
        <v>1400</v>
      </c>
      <c r="B1001" s="56">
        <v>44759</v>
      </c>
      <c r="C1001">
        <v>759</v>
      </c>
      <c r="D1001" t="s">
        <v>1592</v>
      </c>
      <c r="E1001">
        <v>1</v>
      </c>
      <c r="F1001">
        <v>37000</v>
      </c>
      <c r="G1001" t="s">
        <v>23</v>
      </c>
      <c r="H1001">
        <v>37000</v>
      </c>
      <c r="I1001">
        <v>37000</v>
      </c>
      <c r="J1001">
        <v>37210</v>
      </c>
      <c r="K1001">
        <v>7610</v>
      </c>
      <c r="L1001">
        <v>649749616</v>
      </c>
      <c r="M1001" t="s">
        <v>679</v>
      </c>
      <c r="N1001" t="s">
        <v>29</v>
      </c>
      <c r="O1001" t="s">
        <v>1600</v>
      </c>
      <c r="P1001" t="s">
        <v>1601</v>
      </c>
      <c r="Q1001">
        <v>210</v>
      </c>
      <c r="R1001" t="s">
        <v>23</v>
      </c>
      <c r="S1001">
        <v>1</v>
      </c>
      <c r="T1001" t="s">
        <v>637</v>
      </c>
      <c r="U1001" t="s">
        <v>1578</v>
      </c>
      <c r="V1001" t="s">
        <v>1054</v>
      </c>
      <c r="W1001">
        <v>29600</v>
      </c>
      <c r="X1001">
        <f>Final[[#This Row],[Variable Kosten]]*Final[[#This Row],[Menge ]]</f>
        <v>29600</v>
      </c>
    </row>
    <row r="1002" spans="1:24" x14ac:dyDescent="0.25">
      <c r="A1002" t="s">
        <v>3812</v>
      </c>
      <c r="B1002" s="56">
        <v>44687</v>
      </c>
      <c r="C1002">
        <v>760</v>
      </c>
      <c r="D1002" t="s">
        <v>3141</v>
      </c>
      <c r="E1002">
        <v>75</v>
      </c>
      <c r="F1002">
        <v>3000000</v>
      </c>
      <c r="G1002" t="s">
        <v>23</v>
      </c>
      <c r="H1002">
        <v>3000000</v>
      </c>
      <c r="I1002">
        <v>2968200</v>
      </c>
      <c r="J1002">
        <v>2983275</v>
      </c>
      <c r="K1002">
        <v>583275</v>
      </c>
      <c r="L1002">
        <v>953169857</v>
      </c>
      <c r="M1002" t="s">
        <v>462</v>
      </c>
      <c r="N1002" t="s">
        <v>1566</v>
      </c>
      <c r="O1002" t="s">
        <v>1596</v>
      </c>
      <c r="P1002" t="s">
        <v>1597</v>
      </c>
      <c r="Q1002">
        <v>201</v>
      </c>
      <c r="R1002" t="s">
        <v>23</v>
      </c>
      <c r="S1002">
        <v>0.98939999999999995</v>
      </c>
      <c r="T1002" t="s">
        <v>17</v>
      </c>
      <c r="U1002" t="s">
        <v>1041</v>
      </c>
      <c r="V1002" t="s">
        <v>1040</v>
      </c>
      <c r="W1002">
        <v>32000</v>
      </c>
      <c r="X1002">
        <f>Final[[#This Row],[Variable Kosten]]*Final[[#This Row],[Menge ]]</f>
        <v>2400000</v>
      </c>
    </row>
    <row r="1003" spans="1:24" x14ac:dyDescent="0.25">
      <c r="A1003" t="s">
        <v>1401</v>
      </c>
      <c r="B1003" s="56">
        <v>44801</v>
      </c>
      <c r="C1003">
        <v>760</v>
      </c>
      <c r="D1003" t="s">
        <v>1593</v>
      </c>
      <c r="E1003">
        <v>1</v>
      </c>
      <c r="F1003">
        <v>42000</v>
      </c>
      <c r="G1003" t="s">
        <v>23</v>
      </c>
      <c r="H1003">
        <v>42000</v>
      </c>
      <c r="I1003">
        <v>41554.799999999996</v>
      </c>
      <c r="J1003">
        <v>41755.799999999996</v>
      </c>
      <c r="K1003">
        <v>8155.7999999999956</v>
      </c>
      <c r="L1003">
        <v>953169857</v>
      </c>
      <c r="M1003" t="s">
        <v>462</v>
      </c>
      <c r="N1003" t="s">
        <v>1566</v>
      </c>
      <c r="O1003" t="s">
        <v>1596</v>
      </c>
      <c r="P1003" t="s">
        <v>1597</v>
      </c>
      <c r="Q1003">
        <v>201</v>
      </c>
      <c r="R1003" t="s">
        <v>23</v>
      </c>
      <c r="S1003">
        <v>0.98939999999999995</v>
      </c>
      <c r="T1003" t="s">
        <v>17</v>
      </c>
      <c r="U1003" t="s">
        <v>1579</v>
      </c>
      <c r="V1003" t="s">
        <v>1054</v>
      </c>
      <c r="W1003">
        <v>33600</v>
      </c>
      <c r="X1003">
        <f>Final[[#This Row],[Variable Kosten]]*Final[[#This Row],[Menge ]]</f>
        <v>33600</v>
      </c>
    </row>
    <row r="1004" spans="1:24" x14ac:dyDescent="0.25">
      <c r="A1004" t="s">
        <v>3813</v>
      </c>
      <c r="B1004" s="56">
        <v>44792</v>
      </c>
      <c r="C1004">
        <v>761</v>
      </c>
      <c r="D1004" t="s">
        <v>3143</v>
      </c>
      <c r="E1004">
        <v>89</v>
      </c>
      <c r="F1004">
        <v>5785000</v>
      </c>
      <c r="G1004" t="s">
        <v>23</v>
      </c>
      <c r="H1004">
        <v>5785000</v>
      </c>
      <c r="I1004">
        <v>5723679</v>
      </c>
      <c r="J1004">
        <v>5742903</v>
      </c>
      <c r="K1004">
        <v>1114903</v>
      </c>
      <c r="L1004">
        <v>798179656</v>
      </c>
      <c r="M1004" t="s">
        <v>183</v>
      </c>
      <c r="N1004" t="s">
        <v>1566</v>
      </c>
      <c r="O1004" t="s">
        <v>1596</v>
      </c>
      <c r="P1004" t="s">
        <v>1597</v>
      </c>
      <c r="Q1004">
        <v>216</v>
      </c>
      <c r="R1004" t="s">
        <v>23</v>
      </c>
      <c r="S1004">
        <v>0.98939999999999995</v>
      </c>
      <c r="T1004" t="s">
        <v>17</v>
      </c>
      <c r="U1004" t="s">
        <v>1042</v>
      </c>
      <c r="V1004" t="s">
        <v>1043</v>
      </c>
      <c r="W1004">
        <v>52000</v>
      </c>
      <c r="X1004">
        <f>Final[[#This Row],[Variable Kosten]]*Final[[#This Row],[Menge ]]</f>
        <v>4628000</v>
      </c>
    </row>
    <row r="1005" spans="1:24" x14ac:dyDescent="0.25">
      <c r="A1005" t="s">
        <v>1402</v>
      </c>
      <c r="B1005" s="56">
        <v>44673</v>
      </c>
      <c r="C1005">
        <v>761</v>
      </c>
      <c r="D1005" t="s">
        <v>1594</v>
      </c>
      <c r="E1005">
        <v>1</v>
      </c>
      <c r="F1005">
        <v>21000</v>
      </c>
      <c r="G1005" t="s">
        <v>23</v>
      </c>
      <c r="H1005">
        <v>21000</v>
      </c>
      <c r="I1005">
        <v>20777.399999999998</v>
      </c>
      <c r="J1005">
        <v>20993.399999999998</v>
      </c>
      <c r="K1005">
        <v>4193.3999999999978</v>
      </c>
      <c r="L1005">
        <v>798179656</v>
      </c>
      <c r="M1005" t="s">
        <v>183</v>
      </c>
      <c r="N1005" t="s">
        <v>1566</v>
      </c>
      <c r="O1005" t="s">
        <v>1596</v>
      </c>
      <c r="P1005" t="s">
        <v>1597</v>
      </c>
      <c r="Q1005">
        <v>216</v>
      </c>
      <c r="R1005" t="s">
        <v>23</v>
      </c>
      <c r="S1005">
        <v>0.98939999999999995</v>
      </c>
      <c r="T1005" t="s">
        <v>17</v>
      </c>
      <c r="U1005" t="s">
        <v>1580</v>
      </c>
      <c r="V1005" t="s">
        <v>1057</v>
      </c>
      <c r="W1005">
        <v>16800</v>
      </c>
      <c r="X1005">
        <f>Final[[#This Row],[Variable Kosten]]*Final[[#This Row],[Menge ]]</f>
        <v>16800</v>
      </c>
    </row>
    <row r="1006" spans="1:24" x14ac:dyDescent="0.25">
      <c r="A1006" t="s">
        <v>3814</v>
      </c>
      <c r="B1006" s="56">
        <v>44855</v>
      </c>
      <c r="C1006">
        <v>762</v>
      </c>
      <c r="D1006" t="s">
        <v>3145</v>
      </c>
      <c r="E1006">
        <v>200</v>
      </c>
      <c r="F1006">
        <v>15468640</v>
      </c>
      <c r="G1006" t="s">
        <v>16</v>
      </c>
      <c r="H1006">
        <v>14460727.306721509</v>
      </c>
      <c r="I1006">
        <v>15429596.03627185</v>
      </c>
      <c r="J1006">
        <v>15679396.03627185</v>
      </c>
      <c r="K1006">
        <v>4799396.0362718496</v>
      </c>
      <c r="L1006">
        <v>535131800</v>
      </c>
      <c r="M1006" t="s">
        <v>340</v>
      </c>
      <c r="N1006" t="s">
        <v>13</v>
      </c>
      <c r="O1006" t="s">
        <v>14</v>
      </c>
      <c r="P1006" t="s">
        <v>15</v>
      </c>
      <c r="Q1006">
        <v>1249</v>
      </c>
      <c r="R1006" t="s">
        <v>16</v>
      </c>
      <c r="S1006">
        <v>1.0669999999999999</v>
      </c>
      <c r="T1006" t="s">
        <v>17</v>
      </c>
      <c r="U1006" t="s">
        <v>1044</v>
      </c>
      <c r="V1006" t="s">
        <v>1043</v>
      </c>
      <c r="W1006">
        <v>54400</v>
      </c>
      <c r="X1006">
        <f>Final[[#This Row],[Variable Kosten]]*Final[[#This Row],[Menge ]]</f>
        <v>10880000</v>
      </c>
    </row>
    <row r="1007" spans="1:24" x14ac:dyDescent="0.25">
      <c r="A1007" t="s">
        <v>3815</v>
      </c>
      <c r="B1007" s="56">
        <v>44879</v>
      </c>
      <c r="C1007">
        <v>763</v>
      </c>
      <c r="D1007" t="s">
        <v>3147</v>
      </c>
      <c r="E1007">
        <v>73</v>
      </c>
      <c r="F1007">
        <v>10045092</v>
      </c>
      <c r="G1007" t="s">
        <v>46</v>
      </c>
      <c r="H1007">
        <v>2180397.6557412632</v>
      </c>
      <c r="I1007">
        <v>2114985.7260690252</v>
      </c>
      <c r="J1007">
        <v>2123015.7260690252</v>
      </c>
      <c r="K1007">
        <v>371015.72606902523</v>
      </c>
      <c r="L1007">
        <v>360721682</v>
      </c>
      <c r="M1007" t="s">
        <v>470</v>
      </c>
      <c r="N1007" t="s">
        <v>43</v>
      </c>
      <c r="O1007" t="s">
        <v>44</v>
      </c>
      <c r="P1007" t="s">
        <v>45</v>
      </c>
      <c r="Q1007">
        <v>110</v>
      </c>
      <c r="R1007" t="s">
        <v>46</v>
      </c>
      <c r="S1007">
        <v>0.97</v>
      </c>
      <c r="T1007" t="s">
        <v>17</v>
      </c>
      <c r="U1007" t="s">
        <v>724</v>
      </c>
      <c r="V1007" t="s">
        <v>1045</v>
      </c>
      <c r="W1007">
        <v>24000</v>
      </c>
      <c r="X1007">
        <f>Final[[#This Row],[Variable Kosten]]*Final[[#This Row],[Menge ]]</f>
        <v>1752000</v>
      </c>
    </row>
    <row r="1008" spans="1:24" x14ac:dyDescent="0.25">
      <c r="A1008" t="s">
        <v>3816</v>
      </c>
      <c r="B1008" s="56">
        <v>44573</v>
      </c>
      <c r="C1008">
        <v>764</v>
      </c>
      <c r="D1008" t="s">
        <v>3149</v>
      </c>
      <c r="E1008">
        <v>164</v>
      </c>
      <c r="F1008">
        <v>21062585.600000001</v>
      </c>
      <c r="G1008" t="s">
        <v>46</v>
      </c>
      <c r="H1008">
        <v>4481687.2566334028</v>
      </c>
      <c r="I1008">
        <v>4347236.6389344009</v>
      </c>
      <c r="J1008">
        <v>4363800.6389344009</v>
      </c>
      <c r="K1008">
        <v>690200.63893440086</v>
      </c>
      <c r="L1008">
        <v>692690633</v>
      </c>
      <c r="M1008" t="s">
        <v>155</v>
      </c>
      <c r="N1008" t="s">
        <v>43</v>
      </c>
      <c r="O1008" t="s">
        <v>44</v>
      </c>
      <c r="P1008" t="s">
        <v>45</v>
      </c>
      <c r="Q1008">
        <v>101</v>
      </c>
      <c r="R1008" t="s">
        <v>46</v>
      </c>
      <c r="S1008">
        <v>0.97</v>
      </c>
      <c r="T1008" t="s">
        <v>17</v>
      </c>
      <c r="U1008" t="s">
        <v>1046</v>
      </c>
      <c r="V1008" t="s">
        <v>1045</v>
      </c>
      <c r="W1008">
        <v>22400</v>
      </c>
      <c r="X1008">
        <f>Final[[#This Row],[Variable Kosten]]*Final[[#This Row],[Menge ]]</f>
        <v>3673600</v>
      </c>
    </row>
    <row r="1009" spans="1:24" x14ac:dyDescent="0.25">
      <c r="A1009" t="s">
        <v>3817</v>
      </c>
      <c r="B1009" s="56">
        <v>44622</v>
      </c>
      <c r="C1009">
        <v>765</v>
      </c>
      <c r="D1009" t="s">
        <v>3151</v>
      </c>
      <c r="E1009">
        <v>84</v>
      </c>
      <c r="F1009">
        <v>3024000</v>
      </c>
      <c r="G1009" t="s">
        <v>23</v>
      </c>
      <c r="H1009">
        <v>3024000</v>
      </c>
      <c r="I1009">
        <v>2933280</v>
      </c>
      <c r="J1009">
        <v>2950584</v>
      </c>
      <c r="K1009">
        <v>531384</v>
      </c>
      <c r="L1009">
        <v>464953247</v>
      </c>
      <c r="M1009" t="s">
        <v>57</v>
      </c>
      <c r="N1009" t="s">
        <v>39</v>
      </c>
      <c r="O1009" t="s">
        <v>1598</v>
      </c>
      <c r="P1009" t="s">
        <v>1599</v>
      </c>
      <c r="Q1009">
        <v>206</v>
      </c>
      <c r="R1009" t="s">
        <v>23</v>
      </c>
      <c r="S1009">
        <v>0.97</v>
      </c>
      <c r="T1009" t="s">
        <v>17</v>
      </c>
      <c r="U1009" t="s">
        <v>1047</v>
      </c>
      <c r="V1009" t="s">
        <v>1048</v>
      </c>
      <c r="W1009">
        <v>28800</v>
      </c>
      <c r="X1009">
        <f>Final[[#This Row],[Variable Kosten]]*Final[[#This Row],[Menge ]]</f>
        <v>2419200</v>
      </c>
    </row>
    <row r="1010" spans="1:24" x14ac:dyDescent="0.25">
      <c r="A1010" t="s">
        <v>1403</v>
      </c>
      <c r="B1010" s="56">
        <v>44617</v>
      </c>
      <c r="C1010">
        <v>765</v>
      </c>
      <c r="D1010" t="s">
        <v>1595</v>
      </c>
      <c r="E1010">
        <v>1</v>
      </c>
      <c r="F1010">
        <v>27000</v>
      </c>
      <c r="G1010" t="s">
        <v>23</v>
      </c>
      <c r="H1010">
        <v>27000</v>
      </c>
      <c r="I1010">
        <v>26190</v>
      </c>
      <c r="J1010">
        <v>26396</v>
      </c>
      <c r="K1010">
        <v>4796</v>
      </c>
      <c r="L1010">
        <v>464953247</v>
      </c>
      <c r="M1010" t="s">
        <v>57</v>
      </c>
      <c r="N1010" t="s">
        <v>39</v>
      </c>
      <c r="O1010" t="s">
        <v>1598</v>
      </c>
      <c r="P1010" t="s">
        <v>1599</v>
      </c>
      <c r="Q1010">
        <v>206</v>
      </c>
      <c r="R1010" t="s">
        <v>23</v>
      </c>
      <c r="S1010">
        <v>0.97</v>
      </c>
      <c r="T1010" t="s">
        <v>17</v>
      </c>
      <c r="U1010" t="s">
        <v>1581</v>
      </c>
      <c r="V1010" t="s">
        <v>1057</v>
      </c>
      <c r="W1010">
        <v>21600</v>
      </c>
      <c r="X1010">
        <f>Final[[#This Row],[Variable Kosten]]*Final[[#This Row],[Menge ]]</f>
        <v>21600</v>
      </c>
    </row>
    <row r="1011" spans="1:24" x14ac:dyDescent="0.25">
      <c r="A1011" t="s">
        <v>3818</v>
      </c>
      <c r="B1011" s="56">
        <v>44792</v>
      </c>
      <c r="C1011">
        <v>766</v>
      </c>
      <c r="D1011" t="s">
        <v>3153</v>
      </c>
      <c r="E1011">
        <v>103</v>
      </c>
      <c r="F1011">
        <v>13700771.600000001</v>
      </c>
      <c r="G1011" t="s">
        <v>46</v>
      </c>
      <c r="H1011">
        <v>2910289.8655394358</v>
      </c>
      <c r="I1011">
        <v>2822981.1695732526</v>
      </c>
      <c r="J1011">
        <v>2833487.1695732526</v>
      </c>
      <c r="K1011">
        <v>443887.16957325255</v>
      </c>
      <c r="L1011">
        <v>246513605</v>
      </c>
      <c r="M1011" t="s">
        <v>405</v>
      </c>
      <c r="N1011" t="s">
        <v>43</v>
      </c>
      <c r="O1011" t="s">
        <v>44</v>
      </c>
      <c r="P1011" t="s">
        <v>45</v>
      </c>
      <c r="Q1011">
        <v>102</v>
      </c>
      <c r="R1011" t="s">
        <v>46</v>
      </c>
      <c r="S1011">
        <v>0.97</v>
      </c>
      <c r="T1011" t="s">
        <v>17</v>
      </c>
      <c r="U1011" t="s">
        <v>1049</v>
      </c>
      <c r="V1011" t="s">
        <v>1048</v>
      </c>
      <c r="W1011">
        <v>23200</v>
      </c>
      <c r="X1011">
        <f>Final[[#This Row],[Variable Kosten]]*Final[[#This Row],[Menge ]]</f>
        <v>2389600</v>
      </c>
    </row>
    <row r="1012" spans="1:24" x14ac:dyDescent="0.25">
      <c r="A1012" t="s">
        <v>3819</v>
      </c>
      <c r="B1012" s="56">
        <v>44769</v>
      </c>
      <c r="C1012">
        <v>767</v>
      </c>
      <c r="D1012" t="s">
        <v>3155</v>
      </c>
      <c r="E1012">
        <v>112</v>
      </c>
      <c r="F1012">
        <v>64772736</v>
      </c>
      <c r="G1012" t="s">
        <v>60</v>
      </c>
      <c r="H1012">
        <v>9367938.3307059277</v>
      </c>
      <c r="I1012">
        <v>9995590.1988632251</v>
      </c>
      <c r="J1012">
        <v>10224966.198863225</v>
      </c>
      <c r="K1012">
        <v>3056966.1988632251</v>
      </c>
      <c r="L1012">
        <v>355887263</v>
      </c>
      <c r="M1012" t="s">
        <v>611</v>
      </c>
      <c r="N1012" t="s">
        <v>59</v>
      </c>
      <c r="O1012" t="s">
        <v>1604</v>
      </c>
      <c r="P1012" t="s">
        <v>1605</v>
      </c>
      <c r="Q1012">
        <v>2048</v>
      </c>
      <c r="R1012" t="s">
        <v>60</v>
      </c>
      <c r="S1012">
        <v>1.0669999999999999</v>
      </c>
      <c r="T1012" t="s">
        <v>17</v>
      </c>
      <c r="U1012" t="s">
        <v>1050</v>
      </c>
      <c r="V1012" t="s">
        <v>1051</v>
      </c>
      <c r="W1012">
        <v>64000</v>
      </c>
      <c r="X1012">
        <f>Final[[#This Row],[Variable Kosten]]*Final[[#This Row],[Menge ]]</f>
        <v>7168000</v>
      </c>
    </row>
    <row r="1013" spans="1:24" x14ac:dyDescent="0.25">
      <c r="A1013" t="s">
        <v>3820</v>
      </c>
      <c r="B1013" s="56">
        <v>44680</v>
      </c>
      <c r="C1013">
        <v>768</v>
      </c>
      <c r="D1013" t="s">
        <v>3157</v>
      </c>
      <c r="E1013">
        <v>108</v>
      </c>
      <c r="F1013">
        <v>24273345.600000001</v>
      </c>
      <c r="G1013" t="s">
        <v>46</v>
      </c>
      <c r="H1013">
        <v>4971906.6795026734</v>
      </c>
      <c r="I1013">
        <v>4971906.6795026734</v>
      </c>
      <c r="J1013">
        <v>4983678.6795026734</v>
      </c>
      <c r="K1013">
        <v>750078.67950267345</v>
      </c>
      <c r="L1013">
        <v>882035861</v>
      </c>
      <c r="M1013" t="s">
        <v>657</v>
      </c>
      <c r="N1013" t="s">
        <v>43</v>
      </c>
      <c r="O1013" t="s">
        <v>44</v>
      </c>
      <c r="P1013" t="s">
        <v>45</v>
      </c>
      <c r="Q1013">
        <v>109</v>
      </c>
      <c r="R1013" t="s">
        <v>46</v>
      </c>
      <c r="S1013">
        <v>1</v>
      </c>
      <c r="T1013" t="s">
        <v>637</v>
      </c>
      <c r="U1013" t="s">
        <v>1052</v>
      </c>
      <c r="V1013" t="s">
        <v>1051</v>
      </c>
      <c r="W1013">
        <v>39200</v>
      </c>
      <c r="X1013">
        <f>Final[[#This Row],[Variable Kosten]]*Final[[#This Row],[Menge ]]</f>
        <v>4233600</v>
      </c>
    </row>
    <row r="1014" spans="1:24" x14ac:dyDescent="0.25">
      <c r="A1014" t="s">
        <v>3821</v>
      </c>
      <c r="B1014" s="56">
        <v>44840</v>
      </c>
      <c r="C1014">
        <v>769</v>
      </c>
      <c r="D1014" t="s">
        <v>3159</v>
      </c>
      <c r="E1014">
        <v>124</v>
      </c>
      <c r="F1014">
        <v>4836000</v>
      </c>
      <c r="G1014" t="s">
        <v>23</v>
      </c>
      <c r="H1014">
        <v>4836000</v>
      </c>
      <c r="I1014">
        <v>4690920</v>
      </c>
      <c r="J1014">
        <v>4717580</v>
      </c>
      <c r="K1014">
        <v>848780</v>
      </c>
      <c r="L1014">
        <v>298185340</v>
      </c>
      <c r="M1014" t="s">
        <v>634</v>
      </c>
      <c r="N1014" t="s">
        <v>39</v>
      </c>
      <c r="O1014" t="s">
        <v>1598</v>
      </c>
      <c r="P1014" t="s">
        <v>1599</v>
      </c>
      <c r="Q1014">
        <v>215</v>
      </c>
      <c r="R1014" t="s">
        <v>23</v>
      </c>
      <c r="S1014">
        <v>0.97</v>
      </c>
      <c r="T1014" t="s">
        <v>17</v>
      </c>
      <c r="U1014" t="s">
        <v>1053</v>
      </c>
      <c r="V1014" t="s">
        <v>1054</v>
      </c>
      <c r="W1014">
        <v>31200</v>
      </c>
      <c r="X1014">
        <f>Final[[#This Row],[Variable Kosten]]*Final[[#This Row],[Menge ]]</f>
        <v>3868800</v>
      </c>
    </row>
    <row r="1015" spans="1:24" x14ac:dyDescent="0.25">
      <c r="A1015" t="s">
        <v>1404</v>
      </c>
      <c r="B1015" s="56">
        <v>44706</v>
      </c>
      <c r="C1015">
        <v>769</v>
      </c>
      <c r="D1015" t="s">
        <v>1582</v>
      </c>
      <c r="E1015">
        <v>1</v>
      </c>
      <c r="F1015">
        <v>49000</v>
      </c>
      <c r="G1015" t="s">
        <v>23</v>
      </c>
      <c r="H1015">
        <v>49000</v>
      </c>
      <c r="I1015">
        <v>47530</v>
      </c>
      <c r="J1015">
        <v>47745</v>
      </c>
      <c r="K1015">
        <v>8545</v>
      </c>
      <c r="L1015">
        <v>298185340</v>
      </c>
      <c r="M1015" t="s">
        <v>634</v>
      </c>
      <c r="N1015" t="s">
        <v>39</v>
      </c>
      <c r="O1015" t="s">
        <v>1598</v>
      </c>
      <c r="P1015" t="s">
        <v>1599</v>
      </c>
      <c r="Q1015">
        <v>215</v>
      </c>
      <c r="R1015" t="s">
        <v>23</v>
      </c>
      <c r="S1015">
        <v>0.97</v>
      </c>
      <c r="T1015" t="s">
        <v>17</v>
      </c>
      <c r="U1015" t="s">
        <v>1568</v>
      </c>
      <c r="V1015" t="s">
        <v>1040</v>
      </c>
      <c r="W1015">
        <v>39200</v>
      </c>
      <c r="X1015">
        <f>Final[[#This Row],[Variable Kosten]]*Final[[#This Row],[Menge ]]</f>
        <v>39200</v>
      </c>
    </row>
    <row r="1016" spans="1:24" x14ac:dyDescent="0.25">
      <c r="A1016" t="s">
        <v>3822</v>
      </c>
      <c r="B1016" s="56">
        <v>44836</v>
      </c>
      <c r="C1016">
        <v>770</v>
      </c>
      <c r="D1016" t="s">
        <v>3161</v>
      </c>
      <c r="E1016">
        <v>193</v>
      </c>
      <c r="F1016">
        <v>8878000</v>
      </c>
      <c r="G1016" t="s">
        <v>23</v>
      </c>
      <c r="H1016">
        <v>8878000</v>
      </c>
      <c r="I1016">
        <v>8611660</v>
      </c>
      <c r="J1016">
        <v>8630960</v>
      </c>
      <c r="K1016">
        <v>1528560</v>
      </c>
      <c r="L1016">
        <v>676082091</v>
      </c>
      <c r="M1016" t="s">
        <v>550</v>
      </c>
      <c r="N1016" t="s">
        <v>20</v>
      </c>
      <c r="O1016" t="s">
        <v>21</v>
      </c>
      <c r="P1016" t="s">
        <v>22</v>
      </c>
      <c r="Q1016">
        <v>100</v>
      </c>
      <c r="R1016" t="s">
        <v>23</v>
      </c>
      <c r="S1016">
        <v>0.97</v>
      </c>
      <c r="T1016" t="s">
        <v>17</v>
      </c>
      <c r="U1016" t="s">
        <v>1055</v>
      </c>
      <c r="V1016" t="s">
        <v>1054</v>
      </c>
      <c r="W1016">
        <v>36800</v>
      </c>
      <c r="X1016">
        <f>Final[[#This Row],[Variable Kosten]]*Final[[#This Row],[Menge ]]</f>
        <v>7102400</v>
      </c>
    </row>
    <row r="1017" spans="1:24" x14ac:dyDescent="0.25">
      <c r="A1017" t="s">
        <v>1405</v>
      </c>
      <c r="B1017" s="56">
        <v>44817</v>
      </c>
      <c r="C1017">
        <v>770</v>
      </c>
      <c r="D1017" t="s">
        <v>1583</v>
      </c>
      <c r="E1017">
        <v>1</v>
      </c>
      <c r="F1017">
        <v>46000</v>
      </c>
      <c r="G1017" t="s">
        <v>23</v>
      </c>
      <c r="H1017">
        <v>46000</v>
      </c>
      <c r="I1017">
        <v>44620</v>
      </c>
      <c r="J1017">
        <v>44720</v>
      </c>
      <c r="K1017">
        <v>7920</v>
      </c>
      <c r="L1017">
        <v>676082091</v>
      </c>
      <c r="M1017" t="s">
        <v>550</v>
      </c>
      <c r="N1017" t="s">
        <v>20</v>
      </c>
      <c r="O1017" t="s">
        <v>21</v>
      </c>
      <c r="P1017" t="s">
        <v>22</v>
      </c>
      <c r="Q1017">
        <v>100</v>
      </c>
      <c r="R1017" t="s">
        <v>23</v>
      </c>
      <c r="S1017">
        <v>0.97</v>
      </c>
      <c r="T1017" t="s">
        <v>17</v>
      </c>
      <c r="U1017" t="s">
        <v>1569</v>
      </c>
      <c r="V1017" t="s">
        <v>1040</v>
      </c>
      <c r="W1017">
        <v>36800</v>
      </c>
      <c r="X1017">
        <f>Final[[#This Row],[Variable Kosten]]*Final[[#This Row],[Menge ]]</f>
        <v>36800</v>
      </c>
    </row>
    <row r="1018" spans="1:24" x14ac:dyDescent="0.25">
      <c r="A1018" t="s">
        <v>3823</v>
      </c>
      <c r="B1018" s="56">
        <v>44647</v>
      </c>
      <c r="C1018">
        <v>771</v>
      </c>
      <c r="D1018" t="s">
        <v>3163</v>
      </c>
      <c r="E1018">
        <v>123</v>
      </c>
      <c r="F1018">
        <v>2460000</v>
      </c>
      <c r="G1018" t="s">
        <v>23</v>
      </c>
      <c r="H1018">
        <v>2460000</v>
      </c>
      <c r="I1018">
        <v>2386200</v>
      </c>
      <c r="J1018">
        <v>2398500</v>
      </c>
      <c r="K1018">
        <v>430500</v>
      </c>
      <c r="L1018">
        <v>963963591</v>
      </c>
      <c r="M1018" t="s">
        <v>586</v>
      </c>
      <c r="N1018" t="s">
        <v>20</v>
      </c>
      <c r="O1018" t="s">
        <v>21</v>
      </c>
      <c r="P1018" t="s">
        <v>22</v>
      </c>
      <c r="Q1018">
        <v>100</v>
      </c>
      <c r="R1018" t="s">
        <v>23</v>
      </c>
      <c r="S1018">
        <v>0.97</v>
      </c>
      <c r="T1018" t="s">
        <v>17</v>
      </c>
      <c r="U1018" t="s">
        <v>1056</v>
      </c>
      <c r="V1018" t="s">
        <v>1057</v>
      </c>
      <c r="W1018">
        <v>16000</v>
      </c>
      <c r="X1018">
        <f>Final[[#This Row],[Variable Kosten]]*Final[[#This Row],[Menge ]]</f>
        <v>1968000</v>
      </c>
    </row>
    <row r="1019" spans="1:24" x14ac:dyDescent="0.25">
      <c r="A1019" t="s">
        <v>1406</v>
      </c>
      <c r="B1019" s="56">
        <v>44743</v>
      </c>
      <c r="C1019">
        <v>771</v>
      </c>
      <c r="D1019" t="s">
        <v>1584</v>
      </c>
      <c r="E1019">
        <v>1</v>
      </c>
      <c r="F1019">
        <v>61000</v>
      </c>
      <c r="G1019" t="s">
        <v>23</v>
      </c>
      <c r="H1019">
        <v>61000</v>
      </c>
      <c r="I1019">
        <v>59170</v>
      </c>
      <c r="J1019">
        <v>59270</v>
      </c>
      <c r="K1019">
        <v>10470</v>
      </c>
      <c r="L1019">
        <v>963963591</v>
      </c>
      <c r="M1019" t="s">
        <v>586</v>
      </c>
      <c r="N1019" t="s">
        <v>20</v>
      </c>
      <c r="O1019" t="s">
        <v>21</v>
      </c>
      <c r="P1019" t="s">
        <v>22</v>
      </c>
      <c r="Q1019">
        <v>100</v>
      </c>
      <c r="R1019" t="s">
        <v>23</v>
      </c>
      <c r="S1019">
        <v>0.97</v>
      </c>
      <c r="T1019" t="s">
        <v>17</v>
      </c>
      <c r="U1019" t="s">
        <v>1570</v>
      </c>
      <c r="V1019" t="s">
        <v>1043</v>
      </c>
      <c r="W1019">
        <v>48800</v>
      </c>
      <c r="X1019">
        <f>Final[[#This Row],[Variable Kosten]]*Final[[#This Row],[Menge ]]</f>
        <v>48800</v>
      </c>
    </row>
    <row r="1020" spans="1:24" x14ac:dyDescent="0.25">
      <c r="A1020" t="s">
        <v>3824</v>
      </c>
      <c r="B1020" s="56">
        <v>44773</v>
      </c>
      <c r="C1020">
        <v>772</v>
      </c>
      <c r="D1020" t="s">
        <v>3163</v>
      </c>
      <c r="E1020">
        <v>53</v>
      </c>
      <c r="F1020">
        <v>1205644</v>
      </c>
      <c r="G1020" t="s">
        <v>16</v>
      </c>
      <c r="H1020">
        <v>1201558.7004185768</v>
      </c>
      <c r="I1020">
        <v>1282063.1333466214</v>
      </c>
      <c r="J1020">
        <v>1350645.1333466214</v>
      </c>
      <c r="K1020">
        <v>502645.13334662141</v>
      </c>
      <c r="L1020">
        <v>582409335</v>
      </c>
      <c r="M1020" t="s">
        <v>513</v>
      </c>
      <c r="N1020" t="s">
        <v>13</v>
      </c>
      <c r="O1020" t="s">
        <v>14</v>
      </c>
      <c r="P1020" t="s">
        <v>15</v>
      </c>
      <c r="Q1020">
        <v>1294</v>
      </c>
      <c r="R1020" t="s">
        <v>16</v>
      </c>
      <c r="S1020">
        <v>1.0669999999999999</v>
      </c>
      <c r="T1020" t="s">
        <v>17</v>
      </c>
      <c r="U1020" t="s">
        <v>1056</v>
      </c>
      <c r="V1020" t="s">
        <v>1057</v>
      </c>
      <c r="W1020">
        <v>16000</v>
      </c>
      <c r="X1020">
        <f>Final[[#This Row],[Variable Kosten]]*Final[[#This Row],[Menge ]]</f>
        <v>848000</v>
      </c>
    </row>
    <row r="1021" spans="1:24" x14ac:dyDescent="0.25">
      <c r="A1021" t="s">
        <v>3825</v>
      </c>
      <c r="B1021" s="56">
        <v>44694</v>
      </c>
      <c r="C1021">
        <v>773</v>
      </c>
      <c r="D1021" t="s">
        <v>3165</v>
      </c>
      <c r="E1021">
        <v>91</v>
      </c>
      <c r="F1021">
        <v>2275000</v>
      </c>
      <c r="G1021" t="s">
        <v>23</v>
      </c>
      <c r="H1021">
        <v>2275000</v>
      </c>
      <c r="I1021">
        <v>2206750</v>
      </c>
      <c r="J1021">
        <v>2215941</v>
      </c>
      <c r="K1021">
        <v>395941</v>
      </c>
      <c r="L1021">
        <v>506202225</v>
      </c>
      <c r="M1021" t="s">
        <v>604</v>
      </c>
      <c r="N1021" t="s">
        <v>20</v>
      </c>
      <c r="O1021" t="s">
        <v>21</v>
      </c>
      <c r="P1021" t="s">
        <v>22</v>
      </c>
      <c r="Q1021">
        <v>101</v>
      </c>
      <c r="R1021" t="s">
        <v>23</v>
      </c>
      <c r="S1021">
        <v>0.97</v>
      </c>
      <c r="T1021" t="s">
        <v>17</v>
      </c>
      <c r="U1021" t="s">
        <v>1058</v>
      </c>
      <c r="V1021" t="s">
        <v>1057</v>
      </c>
      <c r="W1021">
        <v>20000</v>
      </c>
      <c r="X1021">
        <f>Final[[#This Row],[Variable Kosten]]*Final[[#This Row],[Menge ]]</f>
        <v>1820000</v>
      </c>
    </row>
    <row r="1022" spans="1:24" x14ac:dyDescent="0.25">
      <c r="A1022" t="s">
        <v>1407</v>
      </c>
      <c r="B1022" s="56">
        <v>44694</v>
      </c>
      <c r="C1022">
        <v>773</v>
      </c>
      <c r="D1022" t="s">
        <v>1585</v>
      </c>
      <c r="E1022">
        <v>1</v>
      </c>
      <c r="F1022">
        <v>79000</v>
      </c>
      <c r="G1022" t="s">
        <v>23</v>
      </c>
      <c r="H1022">
        <v>79000</v>
      </c>
      <c r="I1022">
        <v>76630</v>
      </c>
      <c r="J1022">
        <v>76731</v>
      </c>
      <c r="K1022">
        <v>13531</v>
      </c>
      <c r="L1022">
        <v>506202225</v>
      </c>
      <c r="M1022" t="s">
        <v>604</v>
      </c>
      <c r="N1022" t="s">
        <v>20</v>
      </c>
      <c r="O1022" t="s">
        <v>21</v>
      </c>
      <c r="P1022" t="s">
        <v>22</v>
      </c>
      <c r="Q1022">
        <v>101</v>
      </c>
      <c r="R1022" t="s">
        <v>23</v>
      </c>
      <c r="S1022">
        <v>0.97</v>
      </c>
      <c r="T1022" t="s">
        <v>17</v>
      </c>
      <c r="U1022" t="s">
        <v>1571</v>
      </c>
      <c r="V1022" t="s">
        <v>1043</v>
      </c>
      <c r="W1022">
        <v>63200</v>
      </c>
      <c r="X1022">
        <f>Final[[#This Row],[Variable Kosten]]*Final[[#This Row],[Menge ]]</f>
        <v>63200</v>
      </c>
    </row>
    <row r="1023" spans="1:24" x14ac:dyDescent="0.25">
      <c r="A1023" t="s">
        <v>3826</v>
      </c>
      <c r="B1023" s="56">
        <v>44650</v>
      </c>
      <c r="C1023">
        <v>774</v>
      </c>
      <c r="D1023" t="s">
        <v>3167</v>
      </c>
      <c r="E1023">
        <v>115</v>
      </c>
      <c r="F1023">
        <v>5980000</v>
      </c>
      <c r="G1023" t="s">
        <v>23</v>
      </c>
      <c r="H1023">
        <v>5980000</v>
      </c>
      <c r="I1023">
        <v>5980000</v>
      </c>
      <c r="J1023">
        <v>6005185</v>
      </c>
      <c r="K1023">
        <v>1221185</v>
      </c>
      <c r="L1023">
        <v>951730999</v>
      </c>
      <c r="M1023" t="s">
        <v>662</v>
      </c>
      <c r="N1023" t="s">
        <v>39</v>
      </c>
      <c r="O1023" t="s">
        <v>1598</v>
      </c>
      <c r="P1023" t="s">
        <v>1599</v>
      </c>
      <c r="Q1023">
        <v>219</v>
      </c>
      <c r="R1023" t="s">
        <v>23</v>
      </c>
      <c r="S1023">
        <v>1</v>
      </c>
      <c r="T1023" t="s">
        <v>637</v>
      </c>
      <c r="U1023" t="s">
        <v>1039</v>
      </c>
      <c r="V1023" t="s">
        <v>1040</v>
      </c>
      <c r="W1023">
        <v>41600</v>
      </c>
      <c r="X1023">
        <f>Final[[#This Row],[Variable Kosten]]*Final[[#This Row],[Menge ]]</f>
        <v>4784000</v>
      </c>
    </row>
    <row r="1024" spans="1:24" x14ac:dyDescent="0.25">
      <c r="A1024" t="s">
        <v>1408</v>
      </c>
      <c r="B1024" s="56">
        <v>44882</v>
      </c>
      <c r="C1024">
        <v>774</v>
      </c>
      <c r="D1024" t="s">
        <v>1586</v>
      </c>
      <c r="E1024">
        <v>1</v>
      </c>
      <c r="F1024">
        <v>32000</v>
      </c>
      <c r="G1024" t="s">
        <v>23</v>
      </c>
      <c r="H1024">
        <v>32000</v>
      </c>
      <c r="I1024">
        <v>32000</v>
      </c>
      <c r="J1024">
        <v>32219</v>
      </c>
      <c r="K1024">
        <v>6619</v>
      </c>
      <c r="L1024">
        <v>951730999</v>
      </c>
      <c r="M1024" t="s">
        <v>662</v>
      </c>
      <c r="N1024" t="s">
        <v>39</v>
      </c>
      <c r="O1024" t="s">
        <v>1598</v>
      </c>
      <c r="P1024" t="s">
        <v>1599</v>
      </c>
      <c r="Q1024">
        <v>219</v>
      </c>
      <c r="R1024" t="s">
        <v>23</v>
      </c>
      <c r="S1024">
        <v>1</v>
      </c>
      <c r="T1024" t="s">
        <v>637</v>
      </c>
      <c r="U1024" t="s">
        <v>1572</v>
      </c>
      <c r="V1024" t="s">
        <v>1045</v>
      </c>
      <c r="W1024">
        <v>25600</v>
      </c>
      <c r="X1024">
        <f>Final[[#This Row],[Variable Kosten]]*Final[[#This Row],[Menge ]]</f>
        <v>25600</v>
      </c>
    </row>
    <row r="1025" spans="1:24" x14ac:dyDescent="0.25">
      <c r="A1025" t="s">
        <v>3827</v>
      </c>
      <c r="B1025" s="56">
        <v>44687</v>
      </c>
      <c r="C1025">
        <v>775</v>
      </c>
      <c r="D1025" t="s">
        <v>3141</v>
      </c>
      <c r="E1025">
        <v>170</v>
      </c>
      <c r="F1025">
        <v>7734320</v>
      </c>
      <c r="G1025" t="s">
        <v>16</v>
      </c>
      <c r="H1025">
        <v>6864577.971065945</v>
      </c>
      <c r="I1025">
        <v>7324504.6951273633</v>
      </c>
      <c r="J1025">
        <v>7530714.6951273633</v>
      </c>
      <c r="K1025">
        <v>2090714.6951273633</v>
      </c>
      <c r="L1025">
        <v>810788832</v>
      </c>
      <c r="M1025" t="s">
        <v>52</v>
      </c>
      <c r="N1025" t="s">
        <v>13</v>
      </c>
      <c r="O1025" t="s">
        <v>14</v>
      </c>
      <c r="P1025" t="s">
        <v>15</v>
      </c>
      <c r="Q1025">
        <v>1213</v>
      </c>
      <c r="R1025" t="s">
        <v>16</v>
      </c>
      <c r="S1025">
        <v>1.0669999999999999</v>
      </c>
      <c r="T1025" t="s">
        <v>17</v>
      </c>
      <c r="U1025" t="s">
        <v>1041</v>
      </c>
      <c r="V1025" t="s">
        <v>1040</v>
      </c>
      <c r="W1025">
        <v>32000</v>
      </c>
      <c r="X1025">
        <f>Final[[#This Row],[Variable Kosten]]*Final[[#This Row],[Menge ]]</f>
        <v>5440000</v>
      </c>
    </row>
    <row r="1026" spans="1:24" x14ac:dyDescent="0.25">
      <c r="A1026" t="s">
        <v>3828</v>
      </c>
      <c r="B1026" s="56">
        <v>44612</v>
      </c>
      <c r="C1026">
        <v>776</v>
      </c>
      <c r="D1026" t="s">
        <v>3143</v>
      </c>
      <c r="E1026">
        <v>105</v>
      </c>
      <c r="F1026">
        <v>6825000</v>
      </c>
      <c r="G1026" t="s">
        <v>23</v>
      </c>
      <c r="H1026">
        <v>6825000</v>
      </c>
      <c r="I1026">
        <v>6620250</v>
      </c>
      <c r="J1026">
        <v>6642405</v>
      </c>
      <c r="K1026">
        <v>1182405</v>
      </c>
      <c r="L1026">
        <v>669615806</v>
      </c>
      <c r="M1026" t="s">
        <v>223</v>
      </c>
      <c r="N1026" t="s">
        <v>39</v>
      </c>
      <c r="O1026" t="s">
        <v>1598</v>
      </c>
      <c r="P1026" t="s">
        <v>1599</v>
      </c>
      <c r="Q1026">
        <v>211</v>
      </c>
      <c r="R1026" t="s">
        <v>23</v>
      </c>
      <c r="S1026">
        <v>0.97</v>
      </c>
      <c r="T1026" t="s">
        <v>17</v>
      </c>
      <c r="U1026" t="s">
        <v>1042</v>
      </c>
      <c r="V1026" t="s">
        <v>1043</v>
      </c>
      <c r="W1026">
        <v>52000</v>
      </c>
      <c r="X1026">
        <f>Final[[#This Row],[Variable Kosten]]*Final[[#This Row],[Menge ]]</f>
        <v>5460000</v>
      </c>
    </row>
    <row r="1027" spans="1:24" x14ac:dyDescent="0.25">
      <c r="A1027" t="s">
        <v>1409</v>
      </c>
      <c r="B1027" s="56">
        <v>44678</v>
      </c>
      <c r="C1027">
        <v>776</v>
      </c>
      <c r="D1027" t="s">
        <v>1587</v>
      </c>
      <c r="E1027">
        <v>1</v>
      </c>
      <c r="F1027">
        <v>27000</v>
      </c>
      <c r="G1027" t="s">
        <v>23</v>
      </c>
      <c r="H1027">
        <v>27000</v>
      </c>
      <c r="I1027">
        <v>26190</v>
      </c>
      <c r="J1027">
        <v>26401</v>
      </c>
      <c r="K1027">
        <v>4801</v>
      </c>
      <c r="L1027">
        <v>669615806</v>
      </c>
      <c r="M1027" t="s">
        <v>223</v>
      </c>
      <c r="N1027" t="s">
        <v>39</v>
      </c>
      <c r="O1027" t="s">
        <v>1598</v>
      </c>
      <c r="P1027" t="s">
        <v>1599</v>
      </c>
      <c r="Q1027">
        <v>211</v>
      </c>
      <c r="R1027" t="s">
        <v>23</v>
      </c>
      <c r="S1027">
        <v>0.97</v>
      </c>
      <c r="T1027" t="s">
        <v>17</v>
      </c>
      <c r="U1027" t="s">
        <v>1573</v>
      </c>
      <c r="V1027" t="s">
        <v>1045</v>
      </c>
      <c r="W1027">
        <v>21600</v>
      </c>
      <c r="X1027">
        <f>Final[[#This Row],[Variable Kosten]]*Final[[#This Row],[Menge ]]</f>
        <v>21600</v>
      </c>
    </row>
    <row r="1028" spans="1:24" x14ac:dyDescent="0.25">
      <c r="A1028" t="s">
        <v>3829</v>
      </c>
      <c r="B1028" s="56">
        <v>44678</v>
      </c>
      <c r="C1028">
        <v>777</v>
      </c>
      <c r="D1028" t="s">
        <v>3145</v>
      </c>
      <c r="E1028">
        <v>186</v>
      </c>
      <c r="F1028">
        <v>14385846.199999999</v>
      </c>
      <c r="G1028" t="s">
        <v>16</v>
      </c>
      <c r="H1028">
        <v>12660253.63020329</v>
      </c>
      <c r="I1028">
        <v>13508490.62342691</v>
      </c>
      <c r="J1028">
        <v>13741920.62342691</v>
      </c>
      <c r="K1028">
        <v>3623520.6234269105</v>
      </c>
      <c r="L1028">
        <v>459240609</v>
      </c>
      <c r="M1028" t="s">
        <v>603</v>
      </c>
      <c r="N1028" t="s">
        <v>13</v>
      </c>
      <c r="O1028" t="s">
        <v>14</v>
      </c>
      <c r="P1028" t="s">
        <v>15</v>
      </c>
      <c r="Q1028">
        <v>1255</v>
      </c>
      <c r="R1028" t="s">
        <v>16</v>
      </c>
      <c r="S1028">
        <v>1.0669999999999999</v>
      </c>
      <c r="T1028" t="s">
        <v>17</v>
      </c>
      <c r="U1028" t="s">
        <v>1044</v>
      </c>
      <c r="V1028" t="s">
        <v>1043</v>
      </c>
      <c r="W1028">
        <v>54400</v>
      </c>
      <c r="X1028">
        <f>Final[[#This Row],[Variable Kosten]]*Final[[#This Row],[Menge ]]</f>
        <v>10118400</v>
      </c>
    </row>
    <row r="1029" spans="1:24" x14ac:dyDescent="0.25">
      <c r="A1029" t="s">
        <v>3830</v>
      </c>
      <c r="B1029" s="56">
        <v>44834</v>
      </c>
      <c r="C1029">
        <v>778</v>
      </c>
      <c r="D1029" t="s">
        <v>3147</v>
      </c>
      <c r="E1029">
        <v>198</v>
      </c>
      <c r="F1029">
        <v>61128540</v>
      </c>
      <c r="G1029" t="s">
        <v>37</v>
      </c>
      <c r="H1029">
        <v>5835047.3935911264</v>
      </c>
      <c r="I1029">
        <v>5773195.8912190599</v>
      </c>
      <c r="J1029">
        <v>5878135.8912190599</v>
      </c>
      <c r="K1029">
        <v>1126135.8912190599</v>
      </c>
      <c r="L1029">
        <v>976892065</v>
      </c>
      <c r="M1029" t="s">
        <v>535</v>
      </c>
      <c r="N1029" t="s">
        <v>35</v>
      </c>
      <c r="O1029" t="s">
        <v>36</v>
      </c>
      <c r="P1029" t="s">
        <v>26</v>
      </c>
      <c r="Q1029">
        <v>530</v>
      </c>
      <c r="R1029" t="s">
        <v>37</v>
      </c>
      <c r="S1029">
        <v>0.98939999999999995</v>
      </c>
      <c r="T1029" t="s">
        <v>17</v>
      </c>
      <c r="U1029" t="s">
        <v>724</v>
      </c>
      <c r="V1029" t="s">
        <v>1045</v>
      </c>
      <c r="W1029">
        <v>24000</v>
      </c>
      <c r="X1029">
        <f>Final[[#This Row],[Variable Kosten]]*Final[[#This Row],[Menge ]]</f>
        <v>4752000</v>
      </c>
    </row>
    <row r="1030" spans="1:24" x14ac:dyDescent="0.25">
      <c r="A1030" t="s">
        <v>3831</v>
      </c>
      <c r="B1030" s="56">
        <v>44858</v>
      </c>
      <c r="C1030">
        <v>779</v>
      </c>
      <c r="D1030" t="s">
        <v>3149</v>
      </c>
      <c r="E1030">
        <v>171</v>
      </c>
      <c r="F1030">
        <v>34612930.799999997</v>
      </c>
      <c r="G1030" t="s">
        <v>60</v>
      </c>
      <c r="H1030">
        <v>4795695.296155178</v>
      </c>
      <c r="I1030">
        <v>5117006.8809975749</v>
      </c>
      <c r="J1030">
        <v>5475935.8809975749</v>
      </c>
      <c r="K1030">
        <v>1645535.8809975749</v>
      </c>
      <c r="L1030">
        <v>978201636</v>
      </c>
      <c r="M1030" t="s">
        <v>521</v>
      </c>
      <c r="N1030" t="s">
        <v>59</v>
      </c>
      <c r="O1030" t="s">
        <v>1604</v>
      </c>
      <c r="P1030" t="s">
        <v>1605</v>
      </c>
      <c r="Q1030">
        <v>2099</v>
      </c>
      <c r="R1030" t="s">
        <v>60</v>
      </c>
      <c r="S1030">
        <v>1.0669999999999999</v>
      </c>
      <c r="T1030" t="s">
        <v>17</v>
      </c>
      <c r="U1030" t="s">
        <v>1046</v>
      </c>
      <c r="V1030" t="s">
        <v>1045</v>
      </c>
      <c r="W1030">
        <v>22400</v>
      </c>
      <c r="X1030">
        <f>Final[[#This Row],[Variable Kosten]]*Final[[#This Row],[Menge ]]</f>
        <v>3830400</v>
      </c>
    </row>
    <row r="1031" spans="1:24" x14ac:dyDescent="0.25">
      <c r="A1031" t="s">
        <v>3832</v>
      </c>
      <c r="B1031" s="56">
        <v>44600</v>
      </c>
      <c r="C1031">
        <v>780</v>
      </c>
      <c r="D1031" t="s">
        <v>3151</v>
      </c>
      <c r="E1031">
        <v>54</v>
      </c>
      <c r="F1031">
        <v>14053370.4</v>
      </c>
      <c r="G1031" t="s">
        <v>60</v>
      </c>
      <c r="H1031">
        <v>2022416.8777342851</v>
      </c>
      <c r="I1031">
        <v>2157918.8085424821</v>
      </c>
      <c r="J1031">
        <v>2274018.8085424821</v>
      </c>
      <c r="K1031">
        <v>718818.80854248209</v>
      </c>
      <c r="L1031">
        <v>628405550</v>
      </c>
      <c r="M1031" t="s">
        <v>566</v>
      </c>
      <c r="N1031" t="s">
        <v>59</v>
      </c>
      <c r="O1031" t="s">
        <v>1604</v>
      </c>
      <c r="P1031" t="s">
        <v>1605</v>
      </c>
      <c r="Q1031">
        <v>2150</v>
      </c>
      <c r="R1031" t="s">
        <v>60</v>
      </c>
      <c r="S1031">
        <v>1.0669999999999999</v>
      </c>
      <c r="T1031" t="s">
        <v>17</v>
      </c>
      <c r="U1031" t="s">
        <v>1047</v>
      </c>
      <c r="V1031" t="s">
        <v>1048</v>
      </c>
      <c r="W1031">
        <v>28800</v>
      </c>
      <c r="X1031">
        <f>Final[[#This Row],[Variable Kosten]]*Final[[#This Row],[Menge ]]</f>
        <v>1555200</v>
      </c>
    </row>
    <row r="1032" spans="1:24" x14ac:dyDescent="0.25">
      <c r="A1032" t="s">
        <v>3833</v>
      </c>
      <c r="B1032" s="56">
        <v>44638</v>
      </c>
      <c r="C1032">
        <v>781</v>
      </c>
      <c r="D1032" t="s">
        <v>3153</v>
      </c>
      <c r="E1032">
        <v>109</v>
      </c>
      <c r="F1032">
        <v>3161000</v>
      </c>
      <c r="G1032" t="s">
        <v>23</v>
      </c>
      <c r="H1032">
        <v>3161000</v>
      </c>
      <c r="I1032">
        <v>3127493.4</v>
      </c>
      <c r="J1032">
        <v>3149947.4</v>
      </c>
      <c r="K1032">
        <v>621147.39999999991</v>
      </c>
      <c r="L1032">
        <v>421906418</v>
      </c>
      <c r="M1032" t="s">
        <v>489</v>
      </c>
      <c r="N1032" t="s">
        <v>1566</v>
      </c>
      <c r="O1032" t="s">
        <v>1596</v>
      </c>
      <c r="P1032" t="s">
        <v>1597</v>
      </c>
      <c r="Q1032">
        <v>206</v>
      </c>
      <c r="R1032" t="s">
        <v>23</v>
      </c>
      <c r="S1032">
        <v>0.98939999999999995</v>
      </c>
      <c r="T1032" t="s">
        <v>17</v>
      </c>
      <c r="U1032" t="s">
        <v>1049</v>
      </c>
      <c r="V1032" t="s">
        <v>1048</v>
      </c>
      <c r="W1032">
        <v>23200</v>
      </c>
      <c r="X1032">
        <f>Final[[#This Row],[Variable Kosten]]*Final[[#This Row],[Menge ]]</f>
        <v>2528800</v>
      </c>
    </row>
    <row r="1033" spans="1:24" x14ac:dyDescent="0.25">
      <c r="A1033" t="s">
        <v>1410</v>
      </c>
      <c r="B1033" s="56">
        <v>44613</v>
      </c>
      <c r="C1033">
        <v>781</v>
      </c>
      <c r="D1033" t="s">
        <v>1588</v>
      </c>
      <c r="E1033">
        <v>1</v>
      </c>
      <c r="F1033">
        <v>33000</v>
      </c>
      <c r="G1033" t="s">
        <v>23</v>
      </c>
      <c r="H1033">
        <v>33000</v>
      </c>
      <c r="I1033">
        <v>32650.199999999997</v>
      </c>
      <c r="J1033">
        <v>32856.199999999997</v>
      </c>
      <c r="K1033">
        <v>6456.1999999999971</v>
      </c>
      <c r="L1033">
        <v>421906418</v>
      </c>
      <c r="M1033" t="s">
        <v>489</v>
      </c>
      <c r="N1033" t="s">
        <v>1566</v>
      </c>
      <c r="O1033" t="s">
        <v>1596</v>
      </c>
      <c r="P1033" t="s">
        <v>1597</v>
      </c>
      <c r="Q1033">
        <v>206</v>
      </c>
      <c r="R1033" t="s">
        <v>23</v>
      </c>
      <c r="S1033">
        <v>0.98939999999999995</v>
      </c>
      <c r="T1033" t="s">
        <v>17</v>
      </c>
      <c r="U1033" t="s">
        <v>1574</v>
      </c>
      <c r="V1033" t="s">
        <v>1048</v>
      </c>
      <c r="W1033">
        <v>26400</v>
      </c>
      <c r="X1033">
        <f>Final[[#This Row],[Variable Kosten]]*Final[[#This Row],[Menge ]]</f>
        <v>26400</v>
      </c>
    </row>
    <row r="1034" spans="1:24" x14ac:dyDescent="0.25">
      <c r="A1034" t="s">
        <v>3834</v>
      </c>
      <c r="B1034" s="56">
        <v>44799</v>
      </c>
      <c r="C1034">
        <v>782</v>
      </c>
      <c r="D1034" t="s">
        <v>3155</v>
      </c>
      <c r="E1034">
        <v>132</v>
      </c>
      <c r="F1034">
        <v>10560000</v>
      </c>
      <c r="G1034" t="s">
        <v>23</v>
      </c>
      <c r="H1034">
        <v>10560000</v>
      </c>
      <c r="I1034">
        <v>10560000</v>
      </c>
      <c r="J1034">
        <v>10587324</v>
      </c>
      <c r="K1034">
        <v>2139324</v>
      </c>
      <c r="L1034">
        <v>446920067</v>
      </c>
      <c r="M1034" t="s">
        <v>734</v>
      </c>
      <c r="N1034" t="s">
        <v>39</v>
      </c>
      <c r="O1034" t="s">
        <v>1598</v>
      </c>
      <c r="P1034" t="s">
        <v>1599</v>
      </c>
      <c r="Q1034">
        <v>207</v>
      </c>
      <c r="R1034" t="s">
        <v>23</v>
      </c>
      <c r="S1034">
        <v>1</v>
      </c>
      <c r="T1034" t="s">
        <v>637</v>
      </c>
      <c r="U1034" t="s">
        <v>1050</v>
      </c>
      <c r="V1034" t="s">
        <v>1051</v>
      </c>
      <c r="W1034">
        <v>64000</v>
      </c>
      <c r="X1034">
        <f>Final[[#This Row],[Variable Kosten]]*Final[[#This Row],[Menge ]]</f>
        <v>8448000</v>
      </c>
    </row>
    <row r="1035" spans="1:24" x14ac:dyDescent="0.25">
      <c r="A1035" t="s">
        <v>1411</v>
      </c>
      <c r="B1035" s="56">
        <v>44593</v>
      </c>
      <c r="C1035">
        <v>782</v>
      </c>
      <c r="D1035" t="s">
        <v>1589</v>
      </c>
      <c r="E1035">
        <v>1</v>
      </c>
      <c r="F1035">
        <v>27000</v>
      </c>
      <c r="G1035" t="s">
        <v>23</v>
      </c>
      <c r="H1035">
        <v>27000</v>
      </c>
      <c r="I1035">
        <v>27000</v>
      </c>
      <c r="J1035">
        <v>27207</v>
      </c>
      <c r="K1035">
        <v>5607</v>
      </c>
      <c r="L1035">
        <v>446920067</v>
      </c>
      <c r="M1035" t="s">
        <v>734</v>
      </c>
      <c r="N1035" t="s">
        <v>39</v>
      </c>
      <c r="O1035" t="s">
        <v>1598</v>
      </c>
      <c r="P1035" t="s">
        <v>1599</v>
      </c>
      <c r="Q1035">
        <v>207</v>
      </c>
      <c r="R1035" t="s">
        <v>23</v>
      </c>
      <c r="S1035">
        <v>1</v>
      </c>
      <c r="T1035" t="s">
        <v>637</v>
      </c>
      <c r="U1035" t="s">
        <v>1575</v>
      </c>
      <c r="V1035" t="s">
        <v>1048</v>
      </c>
      <c r="W1035">
        <v>21600</v>
      </c>
      <c r="X1035">
        <f>Final[[#This Row],[Variable Kosten]]*Final[[#This Row],[Menge ]]</f>
        <v>21600</v>
      </c>
    </row>
    <row r="1036" spans="1:24" x14ac:dyDescent="0.25">
      <c r="A1036" t="s">
        <v>3835</v>
      </c>
      <c r="B1036" s="56">
        <v>44571</v>
      </c>
      <c r="C1036">
        <v>783</v>
      </c>
      <c r="D1036" t="s">
        <v>3157</v>
      </c>
      <c r="E1036">
        <v>80</v>
      </c>
      <c r="F1036">
        <v>3920000</v>
      </c>
      <c r="G1036" t="s">
        <v>23</v>
      </c>
      <c r="H1036">
        <v>3920000</v>
      </c>
      <c r="I1036">
        <v>3998400</v>
      </c>
      <c r="J1036">
        <v>4039120</v>
      </c>
      <c r="K1036">
        <v>903120</v>
      </c>
      <c r="L1036">
        <v>902915776</v>
      </c>
      <c r="M1036" t="s">
        <v>722</v>
      </c>
      <c r="N1036" t="s">
        <v>29</v>
      </c>
      <c r="O1036" t="s">
        <v>1600</v>
      </c>
      <c r="P1036" t="s">
        <v>1601</v>
      </c>
      <c r="Q1036">
        <v>509</v>
      </c>
      <c r="R1036" t="s">
        <v>23</v>
      </c>
      <c r="S1036">
        <v>1.02</v>
      </c>
      <c r="T1036" t="s">
        <v>637</v>
      </c>
      <c r="U1036" t="s">
        <v>1052</v>
      </c>
      <c r="V1036" t="s">
        <v>1051</v>
      </c>
      <c r="W1036">
        <v>39200</v>
      </c>
      <c r="X1036">
        <f>Final[[#This Row],[Variable Kosten]]*Final[[#This Row],[Menge ]]</f>
        <v>3136000</v>
      </c>
    </row>
    <row r="1037" spans="1:24" x14ac:dyDescent="0.25">
      <c r="A1037" t="s">
        <v>1412</v>
      </c>
      <c r="B1037" s="56">
        <v>44666</v>
      </c>
      <c r="C1037">
        <v>783</v>
      </c>
      <c r="D1037" t="s">
        <v>1590</v>
      </c>
      <c r="E1037">
        <v>1</v>
      </c>
      <c r="F1037">
        <v>81000</v>
      </c>
      <c r="G1037" t="s">
        <v>23</v>
      </c>
      <c r="H1037">
        <v>81000</v>
      </c>
      <c r="I1037">
        <v>82620</v>
      </c>
      <c r="J1037">
        <v>83129</v>
      </c>
      <c r="K1037">
        <v>18329</v>
      </c>
      <c r="L1037">
        <v>902915776</v>
      </c>
      <c r="M1037" t="s">
        <v>722</v>
      </c>
      <c r="N1037" t="s">
        <v>29</v>
      </c>
      <c r="O1037" t="s">
        <v>1600</v>
      </c>
      <c r="P1037" t="s">
        <v>1601</v>
      </c>
      <c r="Q1037">
        <v>509</v>
      </c>
      <c r="R1037" t="s">
        <v>23</v>
      </c>
      <c r="S1037">
        <v>1.02</v>
      </c>
      <c r="T1037" t="s">
        <v>637</v>
      </c>
      <c r="U1037" t="s">
        <v>1576</v>
      </c>
      <c r="V1037" t="s">
        <v>1051</v>
      </c>
      <c r="W1037">
        <v>64800</v>
      </c>
      <c r="X1037">
        <f>Final[[#This Row],[Variable Kosten]]*Final[[#This Row],[Menge ]]</f>
        <v>64800</v>
      </c>
    </row>
    <row r="1038" spans="1:24" x14ac:dyDescent="0.25">
      <c r="A1038" t="s">
        <v>3836</v>
      </c>
      <c r="B1038" s="56">
        <v>44652</v>
      </c>
      <c r="C1038">
        <v>784</v>
      </c>
      <c r="D1038" t="s">
        <v>3159</v>
      </c>
      <c r="E1038">
        <v>94</v>
      </c>
      <c r="F1038">
        <v>3666000</v>
      </c>
      <c r="G1038" t="s">
        <v>23</v>
      </c>
      <c r="H1038">
        <v>3666000</v>
      </c>
      <c r="I1038">
        <v>3739320</v>
      </c>
      <c r="J1038">
        <v>3758778</v>
      </c>
      <c r="K1038">
        <v>825978</v>
      </c>
      <c r="L1038">
        <v>662812059</v>
      </c>
      <c r="M1038" t="s">
        <v>694</v>
      </c>
      <c r="N1038" t="s">
        <v>1566</v>
      </c>
      <c r="O1038" t="s">
        <v>1596</v>
      </c>
      <c r="P1038" t="s">
        <v>1597</v>
      </c>
      <c r="Q1038">
        <v>207</v>
      </c>
      <c r="R1038" t="s">
        <v>23</v>
      </c>
      <c r="S1038">
        <v>1.02</v>
      </c>
      <c r="T1038" t="s">
        <v>637</v>
      </c>
      <c r="U1038" t="s">
        <v>1053</v>
      </c>
      <c r="V1038" t="s">
        <v>1054</v>
      </c>
      <c r="W1038">
        <v>31200</v>
      </c>
      <c r="X1038">
        <f>Final[[#This Row],[Variable Kosten]]*Final[[#This Row],[Menge ]]</f>
        <v>2932800</v>
      </c>
    </row>
    <row r="1039" spans="1:24" x14ac:dyDescent="0.25">
      <c r="A1039" t="s">
        <v>1413</v>
      </c>
      <c r="B1039" s="56">
        <v>44851</v>
      </c>
      <c r="C1039">
        <v>784</v>
      </c>
      <c r="D1039" t="s">
        <v>1591</v>
      </c>
      <c r="E1039">
        <v>1</v>
      </c>
      <c r="F1039">
        <v>50000</v>
      </c>
      <c r="G1039" t="s">
        <v>23</v>
      </c>
      <c r="H1039">
        <v>50000</v>
      </c>
      <c r="I1039">
        <v>51000</v>
      </c>
      <c r="J1039">
        <v>51207</v>
      </c>
      <c r="K1039">
        <v>11207</v>
      </c>
      <c r="L1039">
        <v>662812059</v>
      </c>
      <c r="M1039" t="s">
        <v>694</v>
      </c>
      <c r="N1039" t="s">
        <v>1566</v>
      </c>
      <c r="O1039" t="s">
        <v>1596</v>
      </c>
      <c r="P1039" t="s">
        <v>1597</v>
      </c>
      <c r="Q1039">
        <v>207</v>
      </c>
      <c r="R1039" t="s">
        <v>23</v>
      </c>
      <c r="S1039">
        <v>1.02</v>
      </c>
      <c r="T1039" t="s">
        <v>637</v>
      </c>
      <c r="U1039" t="s">
        <v>1577</v>
      </c>
      <c r="V1039" t="s">
        <v>1051</v>
      </c>
      <c r="W1039">
        <v>40000</v>
      </c>
      <c r="X1039">
        <f>Final[[#This Row],[Variable Kosten]]*Final[[#This Row],[Menge ]]</f>
        <v>40000</v>
      </c>
    </row>
    <row r="1040" spans="1:24" x14ac:dyDescent="0.25">
      <c r="A1040" t="s">
        <v>3837</v>
      </c>
      <c r="B1040" s="56">
        <v>44696</v>
      </c>
      <c r="C1040">
        <v>785</v>
      </c>
      <c r="D1040" t="s">
        <v>3161</v>
      </c>
      <c r="E1040">
        <v>69</v>
      </c>
      <c r="F1040">
        <v>3174000</v>
      </c>
      <c r="G1040" t="s">
        <v>23</v>
      </c>
      <c r="H1040">
        <v>3174000</v>
      </c>
      <c r="I1040">
        <v>3174000</v>
      </c>
      <c r="J1040">
        <v>3181038</v>
      </c>
      <c r="K1040">
        <v>641838</v>
      </c>
      <c r="L1040">
        <v>150872963</v>
      </c>
      <c r="M1040" t="s">
        <v>878</v>
      </c>
      <c r="N1040" t="s">
        <v>20</v>
      </c>
      <c r="O1040" t="s">
        <v>21</v>
      </c>
      <c r="P1040" t="s">
        <v>22</v>
      </c>
      <c r="Q1040">
        <v>102</v>
      </c>
      <c r="R1040" t="s">
        <v>23</v>
      </c>
      <c r="S1040">
        <v>1</v>
      </c>
      <c r="T1040" t="s">
        <v>637</v>
      </c>
      <c r="U1040" t="s">
        <v>1055</v>
      </c>
      <c r="V1040" t="s">
        <v>1054</v>
      </c>
      <c r="W1040">
        <v>36800</v>
      </c>
      <c r="X1040">
        <f>Final[[#This Row],[Variable Kosten]]*Final[[#This Row],[Menge ]]</f>
        <v>2539200</v>
      </c>
    </row>
    <row r="1041" spans="1:24" x14ac:dyDescent="0.25">
      <c r="A1041" t="s">
        <v>3838</v>
      </c>
      <c r="B1041" s="56">
        <v>44880</v>
      </c>
      <c r="C1041">
        <v>786</v>
      </c>
      <c r="D1041" t="s">
        <v>3163</v>
      </c>
      <c r="E1041">
        <v>108</v>
      </c>
      <c r="F1041">
        <v>2160000</v>
      </c>
      <c r="G1041" t="s">
        <v>23</v>
      </c>
      <c r="H1041">
        <v>2160000</v>
      </c>
      <c r="I1041">
        <v>2160000</v>
      </c>
      <c r="J1041">
        <v>2181600</v>
      </c>
      <c r="K1041">
        <v>453600</v>
      </c>
      <c r="L1041">
        <v>632030255</v>
      </c>
      <c r="M1041" t="s">
        <v>945</v>
      </c>
      <c r="N1041" t="s">
        <v>29</v>
      </c>
      <c r="O1041" t="s">
        <v>1600</v>
      </c>
      <c r="P1041" t="s">
        <v>1601</v>
      </c>
      <c r="Q1041">
        <v>200</v>
      </c>
      <c r="R1041" t="s">
        <v>23</v>
      </c>
      <c r="S1041">
        <v>1</v>
      </c>
      <c r="T1041" t="s">
        <v>637</v>
      </c>
      <c r="U1041" t="s">
        <v>1056</v>
      </c>
      <c r="V1041" t="s">
        <v>1057</v>
      </c>
      <c r="W1041">
        <v>16000</v>
      </c>
      <c r="X1041">
        <f>Final[[#This Row],[Variable Kosten]]*Final[[#This Row],[Menge ]]</f>
        <v>1728000</v>
      </c>
    </row>
    <row r="1042" spans="1:24" x14ac:dyDescent="0.25">
      <c r="A1042" t="s">
        <v>3839</v>
      </c>
      <c r="B1042" s="56">
        <v>44819</v>
      </c>
      <c r="C1042">
        <v>787</v>
      </c>
      <c r="D1042" t="s">
        <v>3163</v>
      </c>
      <c r="E1042">
        <v>71</v>
      </c>
      <c r="F1042">
        <v>1615108</v>
      </c>
      <c r="G1042" t="s">
        <v>16</v>
      </c>
      <c r="H1042">
        <v>1579567.7261613694</v>
      </c>
      <c r="I1042">
        <v>1737524.4987775064</v>
      </c>
      <c r="J1042">
        <v>1827481.4987775064</v>
      </c>
      <c r="K1042">
        <v>691481.49877750641</v>
      </c>
      <c r="L1042">
        <v>134645294</v>
      </c>
      <c r="M1042" t="s">
        <v>1008</v>
      </c>
      <c r="N1042" t="s">
        <v>13</v>
      </c>
      <c r="O1042" t="s">
        <v>14</v>
      </c>
      <c r="P1042" t="s">
        <v>15</v>
      </c>
      <c r="Q1042">
        <v>1267</v>
      </c>
      <c r="R1042" t="s">
        <v>16</v>
      </c>
      <c r="S1042">
        <v>1.1000000000000001</v>
      </c>
      <c r="T1042" t="s">
        <v>637</v>
      </c>
      <c r="U1042" t="s">
        <v>1056</v>
      </c>
      <c r="V1042" t="s">
        <v>1057</v>
      </c>
      <c r="W1042">
        <v>16000</v>
      </c>
      <c r="X1042">
        <f>Final[[#This Row],[Variable Kosten]]*Final[[#This Row],[Menge ]]</f>
        <v>1136000</v>
      </c>
    </row>
    <row r="1043" spans="1:24" x14ac:dyDescent="0.25">
      <c r="A1043" t="s">
        <v>3840</v>
      </c>
      <c r="B1043" s="56">
        <v>44584</v>
      </c>
      <c r="C1043">
        <v>788</v>
      </c>
      <c r="D1043" t="s">
        <v>3165</v>
      </c>
      <c r="E1043">
        <v>126</v>
      </c>
      <c r="F1043">
        <v>3150000</v>
      </c>
      <c r="G1043" t="s">
        <v>23</v>
      </c>
      <c r="H1043">
        <v>3150000</v>
      </c>
      <c r="I1043">
        <v>3150000</v>
      </c>
      <c r="J1043">
        <v>3163482</v>
      </c>
      <c r="K1043">
        <v>643482</v>
      </c>
      <c r="L1043">
        <v>509356991</v>
      </c>
      <c r="M1043" t="s">
        <v>1027</v>
      </c>
      <c r="N1043" t="s">
        <v>20</v>
      </c>
      <c r="O1043" t="s">
        <v>21</v>
      </c>
      <c r="P1043" t="s">
        <v>22</v>
      </c>
      <c r="Q1043">
        <v>107</v>
      </c>
      <c r="R1043" t="s">
        <v>23</v>
      </c>
      <c r="S1043">
        <v>1</v>
      </c>
      <c r="T1043" t="s">
        <v>637</v>
      </c>
      <c r="U1043" t="s">
        <v>1058</v>
      </c>
      <c r="V1043" t="s">
        <v>1057</v>
      </c>
      <c r="W1043">
        <v>20000</v>
      </c>
      <c r="X1043">
        <f>Final[[#This Row],[Variable Kosten]]*Final[[#This Row],[Menge ]]</f>
        <v>2520000</v>
      </c>
    </row>
    <row r="1044" spans="1:24" x14ac:dyDescent="0.25">
      <c r="A1044" t="s">
        <v>3841</v>
      </c>
      <c r="B1044" s="56">
        <v>44651</v>
      </c>
      <c r="C1044">
        <v>789</v>
      </c>
      <c r="D1044" t="s">
        <v>3167</v>
      </c>
      <c r="E1044">
        <v>159</v>
      </c>
      <c r="F1044">
        <v>8268000</v>
      </c>
      <c r="G1044" t="s">
        <v>23</v>
      </c>
      <c r="H1044">
        <v>8268000</v>
      </c>
      <c r="I1044">
        <v>9094800</v>
      </c>
      <c r="J1044">
        <v>9290370</v>
      </c>
      <c r="K1044">
        <v>2675970</v>
      </c>
      <c r="L1044">
        <v>448950424</v>
      </c>
      <c r="M1044" t="s">
        <v>709</v>
      </c>
      <c r="N1044" t="s">
        <v>31</v>
      </c>
      <c r="O1044" t="s">
        <v>32</v>
      </c>
      <c r="P1044" t="s">
        <v>33</v>
      </c>
      <c r="Q1044">
        <v>1230</v>
      </c>
      <c r="R1044" t="s">
        <v>23</v>
      </c>
      <c r="S1044">
        <v>1.1000000000000001</v>
      </c>
      <c r="T1044" t="s">
        <v>637</v>
      </c>
      <c r="U1044" t="s">
        <v>1039</v>
      </c>
      <c r="V1044" t="s">
        <v>1040</v>
      </c>
      <c r="W1044">
        <v>41600</v>
      </c>
      <c r="X1044">
        <f>Final[[#This Row],[Variable Kosten]]*Final[[#This Row],[Menge ]]</f>
        <v>6614400</v>
      </c>
    </row>
    <row r="1045" spans="1:24" x14ac:dyDescent="0.25">
      <c r="A1045" t="s">
        <v>1414</v>
      </c>
      <c r="B1045" s="56">
        <v>44633</v>
      </c>
      <c r="C1045">
        <v>789</v>
      </c>
      <c r="D1045" t="s">
        <v>1592</v>
      </c>
      <c r="E1045">
        <v>1</v>
      </c>
      <c r="F1045">
        <v>37000</v>
      </c>
      <c r="G1045" t="s">
        <v>23</v>
      </c>
      <c r="H1045">
        <v>37000</v>
      </c>
      <c r="I1045">
        <v>40700</v>
      </c>
      <c r="J1045">
        <v>41930</v>
      </c>
      <c r="K1045">
        <v>12330</v>
      </c>
      <c r="L1045">
        <v>448950424</v>
      </c>
      <c r="M1045" t="s">
        <v>709</v>
      </c>
      <c r="N1045" t="s">
        <v>31</v>
      </c>
      <c r="O1045" t="s">
        <v>32</v>
      </c>
      <c r="P1045" t="s">
        <v>33</v>
      </c>
      <c r="Q1045">
        <v>1230</v>
      </c>
      <c r="R1045" t="s">
        <v>23</v>
      </c>
      <c r="S1045">
        <v>1.1000000000000001</v>
      </c>
      <c r="T1045" t="s">
        <v>637</v>
      </c>
      <c r="U1045" t="s">
        <v>1578</v>
      </c>
      <c r="V1045" t="s">
        <v>1054</v>
      </c>
      <c r="W1045">
        <v>29600</v>
      </c>
      <c r="X1045">
        <f>Final[[#This Row],[Variable Kosten]]*Final[[#This Row],[Menge ]]</f>
        <v>29600</v>
      </c>
    </row>
    <row r="1046" spans="1:24" x14ac:dyDescent="0.25">
      <c r="A1046" t="s">
        <v>3842</v>
      </c>
      <c r="B1046" s="56">
        <v>44614</v>
      </c>
      <c r="C1046">
        <v>790</v>
      </c>
      <c r="D1046" t="s">
        <v>3141</v>
      </c>
      <c r="E1046">
        <v>92</v>
      </c>
      <c r="F1046">
        <v>3680000</v>
      </c>
      <c r="G1046" t="s">
        <v>23</v>
      </c>
      <c r="H1046">
        <v>3680000</v>
      </c>
      <c r="I1046">
        <v>3680000</v>
      </c>
      <c r="J1046">
        <v>3698400</v>
      </c>
      <c r="K1046">
        <v>754400</v>
      </c>
      <c r="L1046">
        <v>823107986</v>
      </c>
      <c r="M1046" t="s">
        <v>716</v>
      </c>
      <c r="N1046" t="s">
        <v>39</v>
      </c>
      <c r="O1046" t="s">
        <v>1598</v>
      </c>
      <c r="P1046" t="s">
        <v>1599</v>
      </c>
      <c r="Q1046">
        <v>200</v>
      </c>
      <c r="R1046" t="s">
        <v>23</v>
      </c>
      <c r="S1046">
        <v>1</v>
      </c>
      <c r="T1046" t="s">
        <v>637</v>
      </c>
      <c r="U1046" t="s">
        <v>1041</v>
      </c>
      <c r="V1046" t="s">
        <v>1040</v>
      </c>
      <c r="W1046">
        <v>32000</v>
      </c>
      <c r="X1046">
        <f>Final[[#This Row],[Variable Kosten]]*Final[[#This Row],[Menge ]]</f>
        <v>2944000</v>
      </c>
    </row>
    <row r="1047" spans="1:24" x14ac:dyDescent="0.25">
      <c r="A1047" t="s">
        <v>3843</v>
      </c>
      <c r="B1047" s="56">
        <v>44843</v>
      </c>
      <c r="C1047">
        <v>791</v>
      </c>
      <c r="D1047" t="s">
        <v>3143</v>
      </c>
      <c r="E1047">
        <v>151</v>
      </c>
      <c r="F1047">
        <v>9815000</v>
      </c>
      <c r="G1047" t="s">
        <v>23</v>
      </c>
      <c r="H1047">
        <v>9815000</v>
      </c>
      <c r="I1047">
        <v>10796500</v>
      </c>
      <c r="J1047">
        <v>10983287</v>
      </c>
      <c r="K1047">
        <v>3131287</v>
      </c>
      <c r="L1047">
        <v>265968025</v>
      </c>
      <c r="M1047" t="s">
        <v>727</v>
      </c>
      <c r="N1047" t="s">
        <v>20</v>
      </c>
      <c r="O1047" t="s">
        <v>21</v>
      </c>
      <c r="P1047" t="s">
        <v>22</v>
      </c>
      <c r="Q1047">
        <v>1237</v>
      </c>
      <c r="R1047" t="s">
        <v>23</v>
      </c>
      <c r="S1047">
        <v>1.1000000000000001</v>
      </c>
      <c r="T1047" t="s">
        <v>637</v>
      </c>
      <c r="U1047" t="s">
        <v>1042</v>
      </c>
      <c r="V1047" t="s">
        <v>1043</v>
      </c>
      <c r="W1047">
        <v>52000</v>
      </c>
      <c r="X1047">
        <f>Final[[#This Row],[Variable Kosten]]*Final[[#This Row],[Menge ]]</f>
        <v>7852000</v>
      </c>
    </row>
    <row r="1048" spans="1:24" x14ac:dyDescent="0.25">
      <c r="A1048" t="s">
        <v>1416</v>
      </c>
      <c r="B1048" s="56">
        <v>44868</v>
      </c>
      <c r="C1048">
        <v>791</v>
      </c>
      <c r="D1048" t="s">
        <v>1594</v>
      </c>
      <c r="E1048">
        <v>1</v>
      </c>
      <c r="F1048">
        <v>21000</v>
      </c>
      <c r="G1048" t="s">
        <v>23</v>
      </c>
      <c r="H1048">
        <v>21000</v>
      </c>
      <c r="I1048">
        <v>23100.000000000004</v>
      </c>
      <c r="J1048">
        <v>24337.000000000004</v>
      </c>
      <c r="K1048">
        <v>7537.0000000000036</v>
      </c>
      <c r="L1048">
        <v>265968025</v>
      </c>
      <c r="M1048" t="s">
        <v>727</v>
      </c>
      <c r="N1048" t="s">
        <v>20</v>
      </c>
      <c r="O1048" t="s">
        <v>21</v>
      </c>
      <c r="P1048" t="s">
        <v>22</v>
      </c>
      <c r="Q1048">
        <v>1237</v>
      </c>
      <c r="R1048" t="s">
        <v>23</v>
      </c>
      <c r="S1048">
        <v>1.1000000000000001</v>
      </c>
      <c r="T1048" t="s">
        <v>637</v>
      </c>
      <c r="U1048" t="s">
        <v>1580</v>
      </c>
      <c r="V1048" t="s">
        <v>1057</v>
      </c>
      <c r="W1048">
        <v>16800</v>
      </c>
      <c r="X1048">
        <f>Final[[#This Row],[Variable Kosten]]*Final[[#This Row],[Menge ]]</f>
        <v>16800</v>
      </c>
    </row>
    <row r="1049" spans="1:24" x14ac:dyDescent="0.25">
      <c r="A1049" t="s">
        <v>3844</v>
      </c>
      <c r="B1049" s="56">
        <v>44813</v>
      </c>
      <c r="C1049">
        <v>792</v>
      </c>
      <c r="D1049" t="s">
        <v>3145</v>
      </c>
      <c r="E1049">
        <v>84</v>
      </c>
      <c r="F1049">
        <v>5712000</v>
      </c>
      <c r="G1049" t="s">
        <v>23</v>
      </c>
      <c r="H1049">
        <v>5712000</v>
      </c>
      <c r="I1049">
        <v>5712000</v>
      </c>
      <c r="J1049">
        <v>5721240</v>
      </c>
      <c r="K1049">
        <v>1151640</v>
      </c>
      <c r="L1049">
        <v>599150087</v>
      </c>
      <c r="M1049" t="s">
        <v>701</v>
      </c>
      <c r="N1049" t="s">
        <v>20</v>
      </c>
      <c r="O1049" t="s">
        <v>21</v>
      </c>
      <c r="P1049" t="s">
        <v>22</v>
      </c>
      <c r="Q1049">
        <v>110</v>
      </c>
      <c r="R1049" t="s">
        <v>23</v>
      </c>
      <c r="S1049">
        <v>1</v>
      </c>
      <c r="T1049" t="s">
        <v>637</v>
      </c>
      <c r="U1049" t="s">
        <v>1044</v>
      </c>
      <c r="V1049" t="s">
        <v>1043</v>
      </c>
      <c r="W1049">
        <v>54400</v>
      </c>
      <c r="X1049">
        <f>Final[[#This Row],[Variable Kosten]]*Final[[#This Row],[Menge ]]</f>
        <v>4569600</v>
      </c>
    </row>
    <row r="1050" spans="1:24" x14ac:dyDescent="0.25">
      <c r="A1050" t="s">
        <v>1417</v>
      </c>
      <c r="B1050" s="56">
        <v>44750</v>
      </c>
      <c r="C1050">
        <v>792</v>
      </c>
      <c r="D1050" t="s">
        <v>1595</v>
      </c>
      <c r="E1050">
        <v>1</v>
      </c>
      <c r="F1050">
        <v>27000</v>
      </c>
      <c r="G1050" t="s">
        <v>23</v>
      </c>
      <c r="H1050">
        <v>27000</v>
      </c>
      <c r="I1050">
        <v>27000</v>
      </c>
      <c r="J1050">
        <v>27110</v>
      </c>
      <c r="K1050">
        <v>5510</v>
      </c>
      <c r="L1050">
        <v>599150087</v>
      </c>
      <c r="M1050" t="s">
        <v>701</v>
      </c>
      <c r="N1050" t="s">
        <v>20</v>
      </c>
      <c r="O1050" t="s">
        <v>21</v>
      </c>
      <c r="P1050" t="s">
        <v>22</v>
      </c>
      <c r="Q1050">
        <v>110</v>
      </c>
      <c r="R1050" t="s">
        <v>23</v>
      </c>
      <c r="S1050">
        <v>1</v>
      </c>
      <c r="T1050" t="s">
        <v>637</v>
      </c>
      <c r="U1050" t="s">
        <v>1581</v>
      </c>
      <c r="V1050" t="s">
        <v>1057</v>
      </c>
      <c r="W1050">
        <v>21600</v>
      </c>
      <c r="X1050">
        <f>Final[[#This Row],[Variable Kosten]]*Final[[#This Row],[Menge ]]</f>
        <v>21600</v>
      </c>
    </row>
    <row r="1051" spans="1:24" x14ac:dyDescent="0.25">
      <c r="A1051" t="s">
        <v>3845</v>
      </c>
      <c r="B1051" s="56">
        <v>44866</v>
      </c>
      <c r="C1051">
        <v>793</v>
      </c>
      <c r="D1051" t="s">
        <v>3147</v>
      </c>
      <c r="E1051">
        <v>106</v>
      </c>
      <c r="F1051">
        <v>14586024</v>
      </c>
      <c r="G1051" t="s">
        <v>46</v>
      </c>
      <c r="H1051">
        <v>3079559.1588548268</v>
      </c>
      <c r="I1051">
        <v>3079559.1588548268</v>
      </c>
      <c r="J1051">
        <v>3090795.1588548268</v>
      </c>
      <c r="K1051">
        <v>546795.15885482682</v>
      </c>
      <c r="L1051">
        <v>290999939</v>
      </c>
      <c r="M1051" t="s">
        <v>896</v>
      </c>
      <c r="N1051" t="s">
        <v>43</v>
      </c>
      <c r="O1051" t="s">
        <v>44</v>
      </c>
      <c r="P1051" t="s">
        <v>45</v>
      </c>
      <c r="Q1051">
        <v>106</v>
      </c>
      <c r="R1051" t="s">
        <v>46</v>
      </c>
      <c r="S1051">
        <v>1</v>
      </c>
      <c r="T1051" t="s">
        <v>637</v>
      </c>
      <c r="U1051" t="s">
        <v>724</v>
      </c>
      <c r="V1051" t="s">
        <v>1045</v>
      </c>
      <c r="W1051">
        <v>24000</v>
      </c>
      <c r="X1051">
        <f>Final[[#This Row],[Variable Kosten]]*Final[[#This Row],[Menge ]]</f>
        <v>2544000</v>
      </c>
    </row>
    <row r="1052" spans="1:24" x14ac:dyDescent="0.25">
      <c r="A1052" t="s">
        <v>3846</v>
      </c>
      <c r="B1052" s="56">
        <v>44699</v>
      </c>
      <c r="C1052">
        <v>794</v>
      </c>
      <c r="D1052" t="s">
        <v>3149</v>
      </c>
      <c r="E1052">
        <v>98</v>
      </c>
      <c r="F1052">
        <v>2744000</v>
      </c>
      <c r="G1052" t="s">
        <v>23</v>
      </c>
      <c r="H1052">
        <v>2744000</v>
      </c>
      <c r="I1052">
        <v>2744000</v>
      </c>
      <c r="J1052">
        <v>2763894</v>
      </c>
      <c r="K1052">
        <v>568694</v>
      </c>
      <c r="L1052">
        <v>123096061</v>
      </c>
      <c r="M1052" t="s">
        <v>970</v>
      </c>
      <c r="N1052" t="s">
        <v>39</v>
      </c>
      <c r="O1052" t="s">
        <v>1598</v>
      </c>
      <c r="P1052" t="s">
        <v>1599</v>
      </c>
      <c r="Q1052">
        <v>203</v>
      </c>
      <c r="R1052" t="s">
        <v>23</v>
      </c>
      <c r="S1052">
        <v>1</v>
      </c>
      <c r="T1052" t="s">
        <v>637</v>
      </c>
      <c r="U1052" t="s">
        <v>1046</v>
      </c>
      <c r="V1052" t="s">
        <v>1045</v>
      </c>
      <c r="W1052">
        <v>22400</v>
      </c>
      <c r="X1052">
        <f>Final[[#This Row],[Variable Kosten]]*Final[[#This Row],[Menge ]]</f>
        <v>2195200</v>
      </c>
    </row>
    <row r="1053" spans="1:24" x14ac:dyDescent="0.25">
      <c r="A1053" t="s">
        <v>3847</v>
      </c>
      <c r="B1053" s="56">
        <v>44892</v>
      </c>
      <c r="C1053">
        <v>795</v>
      </c>
      <c r="D1053" t="s">
        <v>3151</v>
      </c>
      <c r="E1053">
        <v>161</v>
      </c>
      <c r="F1053">
        <v>5796000</v>
      </c>
      <c r="G1053" t="s">
        <v>23</v>
      </c>
      <c r="H1053">
        <v>5796000</v>
      </c>
      <c r="I1053">
        <v>5796000</v>
      </c>
      <c r="J1053">
        <v>5828844</v>
      </c>
      <c r="K1053">
        <v>1192044</v>
      </c>
      <c r="L1053">
        <v>743334072</v>
      </c>
      <c r="M1053" t="s">
        <v>1024</v>
      </c>
      <c r="N1053" t="s">
        <v>39</v>
      </c>
      <c r="O1053" t="s">
        <v>1598</v>
      </c>
      <c r="P1053" t="s">
        <v>1599</v>
      </c>
      <c r="Q1053">
        <v>204</v>
      </c>
      <c r="R1053" t="s">
        <v>23</v>
      </c>
      <c r="S1053">
        <v>1</v>
      </c>
      <c r="T1053" t="s">
        <v>637</v>
      </c>
      <c r="U1053" t="s">
        <v>1047</v>
      </c>
      <c r="V1053" t="s">
        <v>1048</v>
      </c>
      <c r="W1053">
        <v>28800</v>
      </c>
      <c r="X1053">
        <f>Final[[#This Row],[Variable Kosten]]*Final[[#This Row],[Menge ]]</f>
        <v>4636800</v>
      </c>
    </row>
    <row r="1054" spans="1:24" x14ac:dyDescent="0.25">
      <c r="A1054" t="s">
        <v>3848</v>
      </c>
      <c r="B1054" s="56">
        <v>44792</v>
      </c>
      <c r="C1054">
        <v>796</v>
      </c>
      <c r="D1054" t="s">
        <v>3153</v>
      </c>
      <c r="E1054">
        <v>197</v>
      </c>
      <c r="F1054">
        <v>5713000</v>
      </c>
      <c r="G1054" t="s">
        <v>23</v>
      </c>
      <c r="H1054">
        <v>5713000</v>
      </c>
      <c r="I1054">
        <v>5541610</v>
      </c>
      <c r="J1054">
        <v>5581995</v>
      </c>
      <c r="K1054">
        <v>1011595</v>
      </c>
      <c r="L1054">
        <v>424539152</v>
      </c>
      <c r="M1054" t="s">
        <v>475</v>
      </c>
      <c r="N1054" t="s">
        <v>39</v>
      </c>
      <c r="O1054" t="s">
        <v>1598</v>
      </c>
      <c r="P1054" t="s">
        <v>1599</v>
      </c>
      <c r="Q1054">
        <v>205</v>
      </c>
      <c r="R1054" t="s">
        <v>23</v>
      </c>
      <c r="S1054">
        <v>0.97</v>
      </c>
      <c r="T1054" t="s">
        <v>17</v>
      </c>
      <c r="U1054" t="s">
        <v>1049</v>
      </c>
      <c r="V1054" t="s">
        <v>1048</v>
      </c>
      <c r="W1054">
        <v>23200</v>
      </c>
      <c r="X1054">
        <f>Final[[#This Row],[Variable Kosten]]*Final[[#This Row],[Menge ]]</f>
        <v>4570400</v>
      </c>
    </row>
    <row r="1055" spans="1:24" x14ac:dyDescent="0.25">
      <c r="A1055" t="s">
        <v>1418</v>
      </c>
      <c r="B1055" s="56">
        <v>44774</v>
      </c>
      <c r="C1055">
        <v>796</v>
      </c>
      <c r="D1055" t="s">
        <v>1582</v>
      </c>
      <c r="E1055">
        <v>1</v>
      </c>
      <c r="F1055">
        <v>49000</v>
      </c>
      <c r="G1055" t="s">
        <v>23</v>
      </c>
      <c r="H1055">
        <v>49000</v>
      </c>
      <c r="I1055">
        <v>47530</v>
      </c>
      <c r="J1055">
        <v>47735</v>
      </c>
      <c r="K1055">
        <v>8535</v>
      </c>
      <c r="L1055">
        <v>424539152</v>
      </c>
      <c r="M1055" t="s">
        <v>475</v>
      </c>
      <c r="N1055" t="s">
        <v>39</v>
      </c>
      <c r="O1055" t="s">
        <v>1598</v>
      </c>
      <c r="P1055" t="s">
        <v>1599</v>
      </c>
      <c r="Q1055">
        <v>205</v>
      </c>
      <c r="R1055" t="s">
        <v>23</v>
      </c>
      <c r="S1055">
        <v>0.97</v>
      </c>
      <c r="T1055" t="s">
        <v>17</v>
      </c>
      <c r="U1055" t="s">
        <v>1568</v>
      </c>
      <c r="V1055" t="s">
        <v>1040</v>
      </c>
      <c r="W1055">
        <v>39200</v>
      </c>
      <c r="X1055">
        <f>Final[[#This Row],[Variable Kosten]]*Final[[#This Row],[Menge ]]</f>
        <v>39200</v>
      </c>
    </row>
    <row r="1056" spans="1:24" x14ac:dyDescent="0.25">
      <c r="A1056" t="s">
        <v>3849</v>
      </c>
      <c r="B1056" s="56">
        <v>44682</v>
      </c>
      <c r="C1056">
        <v>797</v>
      </c>
      <c r="D1056" t="s">
        <v>3155</v>
      </c>
      <c r="E1056">
        <v>137</v>
      </c>
      <c r="F1056">
        <v>79230936</v>
      </c>
      <c r="G1056" t="s">
        <v>60</v>
      </c>
      <c r="H1056">
        <v>11208858.331211273</v>
      </c>
      <c r="I1056">
        <v>11959851.839402428</v>
      </c>
      <c r="J1056">
        <v>12248921.839402428</v>
      </c>
      <c r="K1056">
        <v>3480921.8394024279</v>
      </c>
      <c r="L1056">
        <v>820481295</v>
      </c>
      <c r="M1056" t="s">
        <v>593</v>
      </c>
      <c r="N1056" t="s">
        <v>59</v>
      </c>
      <c r="O1056" t="s">
        <v>1604</v>
      </c>
      <c r="P1056" t="s">
        <v>1605</v>
      </c>
      <c r="Q1056">
        <v>2110</v>
      </c>
      <c r="R1056" t="s">
        <v>60</v>
      </c>
      <c r="S1056">
        <v>1.0669999999999999</v>
      </c>
      <c r="T1056" t="s">
        <v>17</v>
      </c>
      <c r="U1056" t="s">
        <v>1050</v>
      </c>
      <c r="V1056" t="s">
        <v>1051</v>
      </c>
      <c r="W1056">
        <v>64000</v>
      </c>
      <c r="X1056">
        <f>Final[[#This Row],[Variable Kosten]]*Final[[#This Row],[Menge ]]</f>
        <v>8768000</v>
      </c>
    </row>
    <row r="1057" spans="1:24" x14ac:dyDescent="0.25">
      <c r="A1057" t="s">
        <v>3850</v>
      </c>
      <c r="B1057" s="56">
        <v>44661</v>
      </c>
      <c r="C1057">
        <v>798</v>
      </c>
      <c r="D1057" t="s">
        <v>3157</v>
      </c>
      <c r="E1057">
        <v>135</v>
      </c>
      <c r="F1057">
        <v>6615000</v>
      </c>
      <c r="G1057" t="s">
        <v>23</v>
      </c>
      <c r="H1057">
        <v>6615000</v>
      </c>
      <c r="I1057">
        <v>6416550</v>
      </c>
      <c r="J1057">
        <v>6443955</v>
      </c>
      <c r="K1057">
        <v>1151955</v>
      </c>
      <c r="L1057">
        <v>530721117</v>
      </c>
      <c r="M1057" t="s">
        <v>430</v>
      </c>
      <c r="N1057" t="s">
        <v>39</v>
      </c>
      <c r="O1057" t="s">
        <v>1598</v>
      </c>
      <c r="P1057" t="s">
        <v>1599</v>
      </c>
      <c r="Q1057">
        <v>203</v>
      </c>
      <c r="R1057" t="s">
        <v>23</v>
      </c>
      <c r="S1057">
        <v>0.97</v>
      </c>
      <c r="T1057" t="s">
        <v>17</v>
      </c>
      <c r="U1057" t="s">
        <v>1052</v>
      </c>
      <c r="V1057" t="s">
        <v>1051</v>
      </c>
      <c r="W1057">
        <v>39200</v>
      </c>
      <c r="X1057">
        <f>Final[[#This Row],[Variable Kosten]]*Final[[#This Row],[Menge ]]</f>
        <v>5292000</v>
      </c>
    </row>
    <row r="1058" spans="1:24" x14ac:dyDescent="0.25">
      <c r="A1058" t="s">
        <v>1419</v>
      </c>
      <c r="B1058" s="56">
        <v>44775</v>
      </c>
      <c r="C1058">
        <v>798</v>
      </c>
      <c r="D1058" t="s">
        <v>1583</v>
      </c>
      <c r="E1058">
        <v>1</v>
      </c>
      <c r="F1058">
        <v>46000</v>
      </c>
      <c r="G1058" t="s">
        <v>23</v>
      </c>
      <c r="H1058">
        <v>46000</v>
      </c>
      <c r="I1058">
        <v>44620</v>
      </c>
      <c r="J1058">
        <v>44823</v>
      </c>
      <c r="K1058">
        <v>8023</v>
      </c>
      <c r="L1058">
        <v>530721117</v>
      </c>
      <c r="M1058" t="s">
        <v>430</v>
      </c>
      <c r="N1058" t="s">
        <v>39</v>
      </c>
      <c r="O1058" t="s">
        <v>1598</v>
      </c>
      <c r="P1058" t="s">
        <v>1599</v>
      </c>
      <c r="Q1058">
        <v>203</v>
      </c>
      <c r="R1058" t="s">
        <v>23</v>
      </c>
      <c r="S1058">
        <v>0.97</v>
      </c>
      <c r="T1058" t="s">
        <v>17</v>
      </c>
      <c r="U1058" t="s">
        <v>1569</v>
      </c>
      <c r="V1058" t="s">
        <v>1040</v>
      </c>
      <c r="W1058">
        <v>36800</v>
      </c>
      <c r="X1058">
        <f>Final[[#This Row],[Variable Kosten]]*Final[[#This Row],[Menge ]]</f>
        <v>36800</v>
      </c>
    </row>
    <row r="1059" spans="1:24" x14ac:dyDescent="0.25">
      <c r="A1059" t="s">
        <v>3851</v>
      </c>
      <c r="B1059" s="56">
        <v>44721</v>
      </c>
      <c r="C1059">
        <v>799</v>
      </c>
      <c r="D1059" t="s">
        <v>3159</v>
      </c>
      <c r="E1059">
        <v>191</v>
      </c>
      <c r="F1059">
        <v>53849565.900000006</v>
      </c>
      <c r="G1059" t="s">
        <v>60</v>
      </c>
      <c r="H1059">
        <v>7698403.9657464726</v>
      </c>
      <c r="I1059">
        <v>8214197.0314514861</v>
      </c>
      <c r="J1059">
        <v>8625038.0314514861</v>
      </c>
      <c r="K1059">
        <v>2665838.0314514861</v>
      </c>
      <c r="L1059">
        <v>634425951</v>
      </c>
      <c r="M1059" t="s">
        <v>116</v>
      </c>
      <c r="N1059" t="s">
        <v>59</v>
      </c>
      <c r="O1059" t="s">
        <v>1604</v>
      </c>
      <c r="P1059" t="s">
        <v>1605</v>
      </c>
      <c r="Q1059">
        <v>2151</v>
      </c>
      <c r="R1059" t="s">
        <v>60</v>
      </c>
      <c r="S1059">
        <v>1.0669999999999999</v>
      </c>
      <c r="T1059" t="s">
        <v>17</v>
      </c>
      <c r="U1059" t="s">
        <v>1053</v>
      </c>
      <c r="V1059" t="s">
        <v>1054</v>
      </c>
      <c r="W1059">
        <v>31200</v>
      </c>
      <c r="X1059">
        <f>Final[[#This Row],[Variable Kosten]]*Final[[#This Row],[Menge ]]</f>
        <v>5959200</v>
      </c>
    </row>
    <row r="1060" spans="1:24" x14ac:dyDescent="0.25">
      <c r="A1060" t="s">
        <v>3852</v>
      </c>
      <c r="B1060" s="56">
        <v>44802</v>
      </c>
      <c r="C1060">
        <v>800</v>
      </c>
      <c r="D1060" t="s">
        <v>3161</v>
      </c>
      <c r="E1060">
        <v>78</v>
      </c>
      <c r="F1060">
        <v>36924108</v>
      </c>
      <c r="G1060" t="s">
        <v>37</v>
      </c>
      <c r="H1060">
        <v>3419848.8469019169</v>
      </c>
      <c r="I1060">
        <v>3383598.4491247563</v>
      </c>
      <c r="J1060">
        <v>3424080.4491247563</v>
      </c>
      <c r="K1060">
        <v>553680.44912475627</v>
      </c>
      <c r="L1060">
        <v>955680451</v>
      </c>
      <c r="M1060" t="s">
        <v>362</v>
      </c>
      <c r="N1060" t="s">
        <v>35</v>
      </c>
      <c r="O1060" t="s">
        <v>36</v>
      </c>
      <c r="P1060" t="s">
        <v>26</v>
      </c>
      <c r="Q1060">
        <v>519</v>
      </c>
      <c r="R1060" t="s">
        <v>37</v>
      </c>
      <c r="S1060">
        <v>0.98939999999999995</v>
      </c>
      <c r="T1060" t="s">
        <v>17</v>
      </c>
      <c r="U1060" t="s">
        <v>1055</v>
      </c>
      <c r="V1060" t="s">
        <v>1054</v>
      </c>
      <c r="W1060">
        <v>36800</v>
      </c>
      <c r="X1060">
        <f>Final[[#This Row],[Variable Kosten]]*Final[[#This Row],[Menge ]]</f>
        <v>2870400</v>
      </c>
    </row>
    <row r="1061" spans="1:24" x14ac:dyDescent="0.25">
      <c r="A1061" t="s">
        <v>3853</v>
      </c>
      <c r="B1061" s="56">
        <v>44704</v>
      </c>
      <c r="C1061">
        <v>801</v>
      </c>
      <c r="D1061" t="s">
        <v>3163</v>
      </c>
      <c r="E1061">
        <v>96</v>
      </c>
      <c r="F1061">
        <v>2183808</v>
      </c>
      <c r="G1061" t="s">
        <v>16</v>
      </c>
      <c r="H1061">
        <v>2180537.1942086867</v>
      </c>
      <c r="I1061">
        <v>2326633.1862206687</v>
      </c>
      <c r="J1061">
        <v>2450665.1862206687</v>
      </c>
      <c r="K1061">
        <v>914665.18622066872</v>
      </c>
      <c r="L1061">
        <v>474834989</v>
      </c>
      <c r="M1061" t="s">
        <v>83</v>
      </c>
      <c r="N1061" t="s">
        <v>13</v>
      </c>
      <c r="O1061" t="s">
        <v>14</v>
      </c>
      <c r="P1061" t="s">
        <v>15</v>
      </c>
      <c r="Q1061">
        <v>1292</v>
      </c>
      <c r="R1061" t="s">
        <v>16</v>
      </c>
      <c r="S1061">
        <v>1.0669999999999999</v>
      </c>
      <c r="T1061" t="s">
        <v>17</v>
      </c>
      <c r="U1061" t="s">
        <v>1056</v>
      </c>
      <c r="V1061" t="s">
        <v>1057</v>
      </c>
      <c r="W1061">
        <v>16000</v>
      </c>
      <c r="X1061">
        <f>Final[[#This Row],[Variable Kosten]]*Final[[#This Row],[Menge ]]</f>
        <v>1536000</v>
      </c>
    </row>
    <row r="1062" spans="1:24" x14ac:dyDescent="0.25">
      <c r="A1062" t="s">
        <v>3854</v>
      </c>
      <c r="B1062" s="56">
        <v>44797</v>
      </c>
      <c r="C1062">
        <v>802</v>
      </c>
      <c r="D1062" t="s">
        <v>3163</v>
      </c>
      <c r="E1062">
        <v>73</v>
      </c>
      <c r="F1062">
        <v>1460000</v>
      </c>
      <c r="G1062" t="s">
        <v>23</v>
      </c>
      <c r="H1062">
        <v>1460000</v>
      </c>
      <c r="I1062">
        <v>1416200</v>
      </c>
      <c r="J1062">
        <v>1435180</v>
      </c>
      <c r="K1062">
        <v>267180</v>
      </c>
      <c r="L1062">
        <v>108446010</v>
      </c>
      <c r="M1062" t="s">
        <v>158</v>
      </c>
      <c r="N1062" t="s">
        <v>31</v>
      </c>
      <c r="O1062" t="s">
        <v>32</v>
      </c>
      <c r="P1062" t="s">
        <v>33</v>
      </c>
      <c r="Q1062">
        <v>260</v>
      </c>
      <c r="R1062" t="s">
        <v>23</v>
      </c>
      <c r="S1062">
        <v>0.97</v>
      </c>
      <c r="T1062" t="s">
        <v>17</v>
      </c>
      <c r="U1062" t="s">
        <v>1056</v>
      </c>
      <c r="V1062" t="s">
        <v>1057</v>
      </c>
      <c r="W1062">
        <v>16000</v>
      </c>
      <c r="X1062">
        <f>Final[[#This Row],[Variable Kosten]]*Final[[#This Row],[Menge ]]</f>
        <v>1168000</v>
      </c>
    </row>
    <row r="1063" spans="1:24" x14ac:dyDescent="0.25">
      <c r="A1063" t="s">
        <v>1420</v>
      </c>
      <c r="B1063" s="56">
        <v>44908</v>
      </c>
      <c r="C1063">
        <v>802</v>
      </c>
      <c r="D1063" t="s">
        <v>1584</v>
      </c>
      <c r="E1063">
        <v>1</v>
      </c>
      <c r="F1063">
        <v>61000</v>
      </c>
      <c r="G1063" t="s">
        <v>23</v>
      </c>
      <c r="H1063">
        <v>61000</v>
      </c>
      <c r="I1063">
        <v>59170</v>
      </c>
      <c r="J1063">
        <v>59430</v>
      </c>
      <c r="K1063">
        <v>10630</v>
      </c>
      <c r="L1063">
        <v>108446010</v>
      </c>
      <c r="M1063" t="s">
        <v>158</v>
      </c>
      <c r="N1063" t="s">
        <v>31</v>
      </c>
      <c r="O1063" t="s">
        <v>32</v>
      </c>
      <c r="P1063" t="s">
        <v>33</v>
      </c>
      <c r="Q1063">
        <v>260</v>
      </c>
      <c r="R1063" t="s">
        <v>23</v>
      </c>
      <c r="S1063">
        <v>0.97</v>
      </c>
      <c r="T1063" t="s">
        <v>17</v>
      </c>
      <c r="U1063" t="s">
        <v>1570</v>
      </c>
      <c r="V1063" t="s">
        <v>1043</v>
      </c>
      <c r="W1063">
        <v>48800</v>
      </c>
      <c r="X1063">
        <f>Final[[#This Row],[Variable Kosten]]*Final[[#This Row],[Menge ]]</f>
        <v>48800</v>
      </c>
    </row>
    <row r="1064" spans="1:24" x14ac:dyDescent="0.25">
      <c r="A1064" t="s">
        <v>3855</v>
      </c>
      <c r="B1064" s="56">
        <v>44727</v>
      </c>
      <c r="C1064">
        <v>803</v>
      </c>
      <c r="D1064" t="s">
        <v>3165</v>
      </c>
      <c r="E1064">
        <v>183</v>
      </c>
      <c r="F1064">
        <v>4575000</v>
      </c>
      <c r="G1064" t="s">
        <v>23</v>
      </c>
      <c r="H1064">
        <v>4575000</v>
      </c>
      <c r="I1064">
        <v>5032500</v>
      </c>
      <c r="J1064">
        <v>5265825</v>
      </c>
      <c r="K1064">
        <v>1605825</v>
      </c>
      <c r="L1064">
        <v>767073395</v>
      </c>
      <c r="M1064" t="s">
        <v>823</v>
      </c>
      <c r="N1064" t="s">
        <v>31</v>
      </c>
      <c r="O1064" t="s">
        <v>32</v>
      </c>
      <c r="P1064" t="s">
        <v>33</v>
      </c>
      <c r="Q1064">
        <v>1275</v>
      </c>
      <c r="R1064" t="s">
        <v>23</v>
      </c>
      <c r="S1064">
        <v>1.1000000000000001</v>
      </c>
      <c r="T1064" t="s">
        <v>637</v>
      </c>
      <c r="U1064" t="s">
        <v>1058</v>
      </c>
      <c r="V1064" t="s">
        <v>1057</v>
      </c>
      <c r="W1064">
        <v>20000</v>
      </c>
      <c r="X1064">
        <f>Final[[#This Row],[Variable Kosten]]*Final[[#This Row],[Menge ]]</f>
        <v>3660000</v>
      </c>
    </row>
    <row r="1065" spans="1:24" x14ac:dyDescent="0.25">
      <c r="A1065" t="s">
        <v>1421</v>
      </c>
      <c r="B1065" s="56">
        <v>44719</v>
      </c>
      <c r="C1065">
        <v>803</v>
      </c>
      <c r="D1065" t="s">
        <v>1585</v>
      </c>
      <c r="E1065">
        <v>1</v>
      </c>
      <c r="F1065">
        <v>79000</v>
      </c>
      <c r="G1065" t="s">
        <v>23</v>
      </c>
      <c r="H1065">
        <v>79000</v>
      </c>
      <c r="I1065">
        <v>86900</v>
      </c>
      <c r="J1065">
        <v>88175</v>
      </c>
      <c r="K1065">
        <v>24975</v>
      </c>
      <c r="L1065">
        <v>767073395</v>
      </c>
      <c r="M1065" t="s">
        <v>823</v>
      </c>
      <c r="N1065" t="s">
        <v>31</v>
      </c>
      <c r="O1065" t="s">
        <v>32</v>
      </c>
      <c r="P1065" t="s">
        <v>33</v>
      </c>
      <c r="Q1065">
        <v>1275</v>
      </c>
      <c r="R1065" t="s">
        <v>23</v>
      </c>
      <c r="S1065">
        <v>1.1000000000000001</v>
      </c>
      <c r="T1065" t="s">
        <v>637</v>
      </c>
      <c r="U1065" t="s">
        <v>1571</v>
      </c>
      <c r="V1065" t="s">
        <v>1043</v>
      </c>
      <c r="W1065">
        <v>63200</v>
      </c>
      <c r="X1065">
        <f>Final[[#This Row],[Variable Kosten]]*Final[[#This Row],[Menge ]]</f>
        <v>63200</v>
      </c>
    </row>
    <row r="1066" spans="1:24" x14ac:dyDescent="0.25">
      <c r="A1066" t="s">
        <v>3856</v>
      </c>
      <c r="B1066" s="56">
        <v>44839</v>
      </c>
      <c r="C1066">
        <v>804</v>
      </c>
      <c r="D1066" t="s">
        <v>3167</v>
      </c>
      <c r="E1066">
        <v>161</v>
      </c>
      <c r="F1066">
        <v>60522025.200000003</v>
      </c>
      <c r="G1066" t="s">
        <v>60</v>
      </c>
      <c r="H1066">
        <v>8693195.2312553879</v>
      </c>
      <c r="I1066">
        <v>9562514.7543809284</v>
      </c>
      <c r="J1066">
        <v>9914782.7543809284</v>
      </c>
      <c r="K1066">
        <v>3217182.7543809284</v>
      </c>
      <c r="L1066">
        <v>604573305</v>
      </c>
      <c r="M1066" t="s">
        <v>849</v>
      </c>
      <c r="N1066" t="s">
        <v>59</v>
      </c>
      <c r="O1066" t="s">
        <v>1604</v>
      </c>
      <c r="P1066" t="s">
        <v>1605</v>
      </c>
      <c r="Q1066">
        <v>2188</v>
      </c>
      <c r="R1066" t="s">
        <v>60</v>
      </c>
      <c r="S1066">
        <v>1.1000000000000001</v>
      </c>
      <c r="T1066" t="s">
        <v>637</v>
      </c>
      <c r="U1066" t="s">
        <v>1039</v>
      </c>
      <c r="V1066" t="s">
        <v>1040</v>
      </c>
      <c r="W1066">
        <v>41600</v>
      </c>
      <c r="X1066">
        <f>Final[[#This Row],[Variable Kosten]]*Final[[#This Row],[Menge ]]</f>
        <v>6697600</v>
      </c>
    </row>
    <row r="1067" spans="1:24" x14ac:dyDescent="0.25">
      <c r="A1067" t="s">
        <v>3857</v>
      </c>
      <c r="B1067" s="56">
        <v>44908</v>
      </c>
      <c r="C1067">
        <v>805</v>
      </c>
      <c r="D1067" t="s">
        <v>3141</v>
      </c>
      <c r="E1067">
        <v>184</v>
      </c>
      <c r="F1067">
        <v>7360000</v>
      </c>
      <c r="G1067" t="s">
        <v>23</v>
      </c>
      <c r="H1067">
        <v>7360000</v>
      </c>
      <c r="I1067">
        <v>7507200</v>
      </c>
      <c r="J1067">
        <v>7544552</v>
      </c>
      <c r="K1067">
        <v>1656552</v>
      </c>
      <c r="L1067">
        <v>694553660</v>
      </c>
      <c r="M1067" t="s">
        <v>781</v>
      </c>
      <c r="N1067" t="s">
        <v>1566</v>
      </c>
      <c r="O1067" t="s">
        <v>1596</v>
      </c>
      <c r="P1067" t="s">
        <v>1597</v>
      </c>
      <c r="Q1067">
        <v>203</v>
      </c>
      <c r="R1067" t="s">
        <v>23</v>
      </c>
      <c r="S1067">
        <v>1.02</v>
      </c>
      <c r="T1067" t="s">
        <v>637</v>
      </c>
      <c r="U1067" t="s">
        <v>1041</v>
      </c>
      <c r="V1067" t="s">
        <v>1040</v>
      </c>
      <c r="W1067">
        <v>32000</v>
      </c>
      <c r="X1067">
        <f>Final[[#This Row],[Variable Kosten]]*Final[[#This Row],[Menge ]]</f>
        <v>5888000</v>
      </c>
    </row>
    <row r="1068" spans="1:24" x14ac:dyDescent="0.25">
      <c r="A1068" t="s">
        <v>1422</v>
      </c>
      <c r="B1068" s="56">
        <v>44853</v>
      </c>
      <c r="C1068">
        <v>805</v>
      </c>
      <c r="D1068" t="s">
        <v>1586</v>
      </c>
      <c r="E1068">
        <v>1</v>
      </c>
      <c r="F1068">
        <v>32000</v>
      </c>
      <c r="G1068" t="s">
        <v>23</v>
      </c>
      <c r="H1068">
        <v>32000</v>
      </c>
      <c r="I1068">
        <v>32640</v>
      </c>
      <c r="J1068">
        <v>32843</v>
      </c>
      <c r="K1068">
        <v>7243</v>
      </c>
      <c r="L1068">
        <v>694553660</v>
      </c>
      <c r="M1068" t="s">
        <v>781</v>
      </c>
      <c r="N1068" t="s">
        <v>1566</v>
      </c>
      <c r="O1068" t="s">
        <v>1596</v>
      </c>
      <c r="P1068" t="s">
        <v>1597</v>
      </c>
      <c r="Q1068">
        <v>203</v>
      </c>
      <c r="R1068" t="s">
        <v>23</v>
      </c>
      <c r="S1068">
        <v>1.02</v>
      </c>
      <c r="T1068" t="s">
        <v>637</v>
      </c>
      <c r="U1068" t="s">
        <v>1572</v>
      </c>
      <c r="V1068" t="s">
        <v>1045</v>
      </c>
      <c r="W1068">
        <v>25600</v>
      </c>
      <c r="X1068">
        <f>Final[[#This Row],[Variable Kosten]]*Final[[#This Row],[Menge ]]</f>
        <v>25600</v>
      </c>
    </row>
    <row r="1069" spans="1:24" x14ac:dyDescent="0.25">
      <c r="A1069" t="s">
        <v>3858</v>
      </c>
      <c r="B1069" s="56">
        <v>44757</v>
      </c>
      <c r="C1069">
        <v>806</v>
      </c>
      <c r="D1069" t="s">
        <v>3143</v>
      </c>
      <c r="E1069">
        <v>57</v>
      </c>
      <c r="F1069">
        <v>3705000</v>
      </c>
      <c r="G1069" t="s">
        <v>23</v>
      </c>
      <c r="H1069">
        <v>3705000</v>
      </c>
      <c r="I1069">
        <v>3779100</v>
      </c>
      <c r="J1069">
        <v>3808797</v>
      </c>
      <c r="K1069">
        <v>844797</v>
      </c>
      <c r="L1069">
        <v>859005546</v>
      </c>
      <c r="M1069" t="s">
        <v>755</v>
      </c>
      <c r="N1069" t="s">
        <v>31</v>
      </c>
      <c r="O1069" t="s">
        <v>32</v>
      </c>
      <c r="P1069" t="s">
        <v>33</v>
      </c>
      <c r="Q1069">
        <v>521</v>
      </c>
      <c r="R1069" t="s">
        <v>23</v>
      </c>
      <c r="S1069">
        <v>1.02</v>
      </c>
      <c r="T1069" t="s">
        <v>637</v>
      </c>
      <c r="U1069" t="s">
        <v>1042</v>
      </c>
      <c r="V1069" t="s">
        <v>1043</v>
      </c>
      <c r="W1069">
        <v>52000</v>
      </c>
      <c r="X1069">
        <f>Final[[#This Row],[Variable Kosten]]*Final[[#This Row],[Menge ]]</f>
        <v>2964000</v>
      </c>
    </row>
    <row r="1070" spans="1:24" x14ac:dyDescent="0.25">
      <c r="A1070" t="s">
        <v>1423</v>
      </c>
      <c r="B1070" s="56">
        <v>44862</v>
      </c>
      <c r="C1070">
        <v>806</v>
      </c>
      <c r="D1070" t="s">
        <v>1587</v>
      </c>
      <c r="E1070">
        <v>1</v>
      </c>
      <c r="F1070">
        <v>27000</v>
      </c>
      <c r="G1070" t="s">
        <v>23</v>
      </c>
      <c r="H1070">
        <v>27000</v>
      </c>
      <c r="I1070">
        <v>27540</v>
      </c>
      <c r="J1070">
        <v>28061</v>
      </c>
      <c r="K1070">
        <v>6461</v>
      </c>
      <c r="L1070">
        <v>859005546</v>
      </c>
      <c r="M1070" t="s">
        <v>755</v>
      </c>
      <c r="N1070" t="s">
        <v>31</v>
      </c>
      <c r="O1070" t="s">
        <v>32</v>
      </c>
      <c r="P1070" t="s">
        <v>33</v>
      </c>
      <c r="Q1070">
        <v>521</v>
      </c>
      <c r="R1070" t="s">
        <v>23</v>
      </c>
      <c r="S1070">
        <v>1.02</v>
      </c>
      <c r="T1070" t="s">
        <v>637</v>
      </c>
      <c r="U1070" t="s">
        <v>1573</v>
      </c>
      <c r="V1070" t="s">
        <v>1045</v>
      </c>
      <c r="W1070">
        <v>21600</v>
      </c>
      <c r="X1070">
        <f>Final[[#This Row],[Variable Kosten]]*Final[[#This Row],[Menge ]]</f>
        <v>21600</v>
      </c>
    </row>
    <row r="1071" spans="1:24" x14ac:dyDescent="0.25">
      <c r="A1071" t="s">
        <v>3859</v>
      </c>
      <c r="B1071" s="56">
        <v>44717</v>
      </c>
      <c r="C1071">
        <v>807</v>
      </c>
      <c r="D1071" t="s">
        <v>3145</v>
      </c>
      <c r="E1071">
        <v>106</v>
      </c>
      <c r="F1071">
        <v>7208000</v>
      </c>
      <c r="G1071" t="s">
        <v>23</v>
      </c>
      <c r="H1071">
        <v>7208000</v>
      </c>
      <c r="I1071">
        <v>7928800.0000000009</v>
      </c>
      <c r="J1071">
        <v>8056530.0000000009</v>
      </c>
      <c r="K1071">
        <v>2290130.0000000009</v>
      </c>
      <c r="L1071">
        <v>644598834</v>
      </c>
      <c r="M1071" t="s">
        <v>814</v>
      </c>
      <c r="N1071" t="s">
        <v>29</v>
      </c>
      <c r="O1071" t="s">
        <v>1600</v>
      </c>
      <c r="P1071" t="s">
        <v>1601</v>
      </c>
      <c r="Q1071">
        <v>1205</v>
      </c>
      <c r="R1071" t="s">
        <v>23</v>
      </c>
      <c r="S1071">
        <v>1.1000000000000001</v>
      </c>
      <c r="T1071" t="s">
        <v>637</v>
      </c>
      <c r="U1071" t="s">
        <v>1044</v>
      </c>
      <c r="V1071" t="s">
        <v>1043</v>
      </c>
      <c r="W1071">
        <v>54400</v>
      </c>
      <c r="X1071">
        <f>Final[[#This Row],[Variable Kosten]]*Final[[#This Row],[Menge ]]</f>
        <v>5766400</v>
      </c>
    </row>
    <row r="1072" spans="1:24" x14ac:dyDescent="0.25">
      <c r="A1072" t="s">
        <v>1424</v>
      </c>
      <c r="B1072" s="56">
        <v>44845</v>
      </c>
      <c r="C1072">
        <v>807</v>
      </c>
      <c r="D1072" t="s">
        <v>1588</v>
      </c>
      <c r="E1072">
        <v>1</v>
      </c>
      <c r="F1072">
        <v>33000</v>
      </c>
      <c r="G1072" t="s">
        <v>23</v>
      </c>
      <c r="H1072">
        <v>33000</v>
      </c>
      <c r="I1072">
        <v>36300</v>
      </c>
      <c r="J1072">
        <v>37505</v>
      </c>
      <c r="K1072">
        <v>11105</v>
      </c>
      <c r="L1072">
        <v>644598834</v>
      </c>
      <c r="M1072" t="s">
        <v>814</v>
      </c>
      <c r="N1072" t="s">
        <v>29</v>
      </c>
      <c r="O1072" t="s">
        <v>1600</v>
      </c>
      <c r="P1072" t="s">
        <v>1601</v>
      </c>
      <c r="Q1072">
        <v>1205</v>
      </c>
      <c r="R1072" t="s">
        <v>23</v>
      </c>
      <c r="S1072">
        <v>1.1000000000000001</v>
      </c>
      <c r="T1072" t="s">
        <v>637</v>
      </c>
      <c r="U1072" t="s">
        <v>1574</v>
      </c>
      <c r="V1072" t="s">
        <v>1048</v>
      </c>
      <c r="W1072">
        <v>26400</v>
      </c>
      <c r="X1072">
        <f>Final[[#This Row],[Variable Kosten]]*Final[[#This Row],[Menge ]]</f>
        <v>26400</v>
      </c>
    </row>
    <row r="1073" spans="1:24" x14ac:dyDescent="0.25">
      <c r="A1073" t="s">
        <v>3860</v>
      </c>
      <c r="B1073" s="56">
        <v>44829</v>
      </c>
      <c r="C1073">
        <v>808</v>
      </c>
      <c r="D1073" t="s">
        <v>3147</v>
      </c>
      <c r="E1073">
        <v>76</v>
      </c>
      <c r="F1073">
        <v>2280000</v>
      </c>
      <c r="G1073" t="s">
        <v>23</v>
      </c>
      <c r="H1073">
        <v>2280000</v>
      </c>
      <c r="I1073">
        <v>2211600</v>
      </c>
      <c r="J1073">
        <v>2219276</v>
      </c>
      <c r="K1073">
        <v>395276</v>
      </c>
      <c r="L1073">
        <v>917813298</v>
      </c>
      <c r="M1073" t="s">
        <v>86</v>
      </c>
      <c r="N1073" t="s">
        <v>20</v>
      </c>
      <c r="O1073" t="s">
        <v>21</v>
      </c>
      <c r="P1073" t="s">
        <v>22</v>
      </c>
      <c r="Q1073">
        <v>101</v>
      </c>
      <c r="R1073" t="s">
        <v>23</v>
      </c>
      <c r="S1073">
        <v>0.97</v>
      </c>
      <c r="T1073" t="s">
        <v>17</v>
      </c>
      <c r="U1073" t="s">
        <v>724</v>
      </c>
      <c r="V1073" t="s">
        <v>1045</v>
      </c>
      <c r="W1073">
        <v>24000</v>
      </c>
      <c r="X1073">
        <f>Final[[#This Row],[Variable Kosten]]*Final[[#This Row],[Menge ]]</f>
        <v>1824000</v>
      </c>
    </row>
    <row r="1074" spans="1:24" x14ac:dyDescent="0.25">
      <c r="A1074" t="s">
        <v>1425</v>
      </c>
      <c r="B1074" s="56">
        <v>44704</v>
      </c>
      <c r="C1074">
        <v>808</v>
      </c>
      <c r="D1074" t="s">
        <v>1589</v>
      </c>
      <c r="E1074">
        <v>1</v>
      </c>
      <c r="F1074">
        <v>27000</v>
      </c>
      <c r="G1074" t="s">
        <v>23</v>
      </c>
      <c r="H1074">
        <v>27000</v>
      </c>
      <c r="I1074">
        <v>26190</v>
      </c>
      <c r="J1074">
        <v>26291</v>
      </c>
      <c r="K1074">
        <v>4691</v>
      </c>
      <c r="L1074">
        <v>917813298</v>
      </c>
      <c r="M1074" t="s">
        <v>86</v>
      </c>
      <c r="N1074" t="s">
        <v>20</v>
      </c>
      <c r="O1074" t="s">
        <v>21</v>
      </c>
      <c r="P1074" t="s">
        <v>22</v>
      </c>
      <c r="Q1074">
        <v>101</v>
      </c>
      <c r="R1074" t="s">
        <v>23</v>
      </c>
      <c r="S1074">
        <v>0.97</v>
      </c>
      <c r="T1074" t="s">
        <v>17</v>
      </c>
      <c r="U1074" t="s">
        <v>1575</v>
      </c>
      <c r="V1074" t="s">
        <v>1048</v>
      </c>
      <c r="W1074">
        <v>21600</v>
      </c>
      <c r="X1074">
        <f>Final[[#This Row],[Variable Kosten]]*Final[[#This Row],[Menge ]]</f>
        <v>21600</v>
      </c>
    </row>
    <row r="1075" spans="1:24" x14ac:dyDescent="0.25">
      <c r="A1075" t="s">
        <v>3861</v>
      </c>
      <c r="B1075" s="56">
        <v>44568</v>
      </c>
      <c r="C1075">
        <v>809</v>
      </c>
      <c r="D1075" t="s">
        <v>3149</v>
      </c>
      <c r="E1075">
        <v>194</v>
      </c>
      <c r="F1075">
        <v>5432000</v>
      </c>
      <c r="G1075" t="s">
        <v>23</v>
      </c>
      <c r="H1075">
        <v>5432000</v>
      </c>
      <c r="I1075">
        <v>5269040</v>
      </c>
      <c r="J1075">
        <v>5308810</v>
      </c>
      <c r="K1075">
        <v>963210</v>
      </c>
      <c r="L1075">
        <v>452147012</v>
      </c>
      <c r="M1075" t="s">
        <v>582</v>
      </c>
      <c r="N1075" t="s">
        <v>29</v>
      </c>
      <c r="O1075" t="s">
        <v>1600</v>
      </c>
      <c r="P1075" t="s">
        <v>1601</v>
      </c>
      <c r="Q1075">
        <v>205</v>
      </c>
      <c r="R1075" t="s">
        <v>23</v>
      </c>
      <c r="S1075">
        <v>0.97</v>
      </c>
      <c r="T1075" t="s">
        <v>17</v>
      </c>
      <c r="U1075" t="s">
        <v>1046</v>
      </c>
      <c r="V1075" t="s">
        <v>1045</v>
      </c>
      <c r="W1075">
        <v>22400</v>
      </c>
      <c r="X1075">
        <f>Final[[#This Row],[Variable Kosten]]*Final[[#This Row],[Menge ]]</f>
        <v>4345600</v>
      </c>
    </row>
    <row r="1076" spans="1:24" x14ac:dyDescent="0.25">
      <c r="A1076" t="s">
        <v>1426</v>
      </c>
      <c r="B1076" s="56">
        <v>44775</v>
      </c>
      <c r="C1076">
        <v>809</v>
      </c>
      <c r="D1076" t="s">
        <v>1590</v>
      </c>
      <c r="E1076">
        <v>1</v>
      </c>
      <c r="F1076">
        <v>81000</v>
      </c>
      <c r="G1076" t="s">
        <v>23</v>
      </c>
      <c r="H1076">
        <v>81000</v>
      </c>
      <c r="I1076">
        <v>78570</v>
      </c>
      <c r="J1076">
        <v>78775</v>
      </c>
      <c r="K1076">
        <v>13975</v>
      </c>
      <c r="L1076">
        <v>452147012</v>
      </c>
      <c r="M1076" t="s">
        <v>582</v>
      </c>
      <c r="N1076" t="s">
        <v>29</v>
      </c>
      <c r="O1076" t="s">
        <v>1600</v>
      </c>
      <c r="P1076" t="s">
        <v>1601</v>
      </c>
      <c r="Q1076">
        <v>205</v>
      </c>
      <c r="R1076" t="s">
        <v>23</v>
      </c>
      <c r="S1076">
        <v>0.97</v>
      </c>
      <c r="T1076" t="s">
        <v>17</v>
      </c>
      <c r="U1076" t="s">
        <v>1576</v>
      </c>
      <c r="V1076" t="s">
        <v>1051</v>
      </c>
      <c r="W1076">
        <v>64800</v>
      </c>
      <c r="X1076">
        <f>Final[[#This Row],[Variable Kosten]]*Final[[#This Row],[Menge ]]</f>
        <v>64800</v>
      </c>
    </row>
    <row r="1077" spans="1:24" x14ac:dyDescent="0.25">
      <c r="A1077" t="s">
        <v>3862</v>
      </c>
      <c r="B1077" s="56">
        <v>44750</v>
      </c>
      <c r="C1077">
        <v>810</v>
      </c>
      <c r="D1077" t="s">
        <v>3151</v>
      </c>
      <c r="E1077">
        <v>165</v>
      </c>
      <c r="F1077">
        <v>5940000</v>
      </c>
      <c r="G1077" t="s">
        <v>23</v>
      </c>
      <c r="H1077">
        <v>5940000</v>
      </c>
      <c r="I1077">
        <v>5761800</v>
      </c>
      <c r="J1077">
        <v>5794965</v>
      </c>
      <c r="K1077">
        <v>1042965</v>
      </c>
      <c r="L1077">
        <v>780297795</v>
      </c>
      <c r="M1077" t="s">
        <v>583</v>
      </c>
      <c r="N1077" t="s">
        <v>39</v>
      </c>
      <c r="O1077" t="s">
        <v>1598</v>
      </c>
      <c r="P1077" t="s">
        <v>1599</v>
      </c>
      <c r="Q1077">
        <v>201</v>
      </c>
      <c r="R1077" t="s">
        <v>23</v>
      </c>
      <c r="S1077">
        <v>0.97</v>
      </c>
      <c r="T1077" t="s">
        <v>17</v>
      </c>
      <c r="U1077" t="s">
        <v>1047</v>
      </c>
      <c r="V1077" t="s">
        <v>1048</v>
      </c>
      <c r="W1077">
        <v>28800</v>
      </c>
      <c r="X1077">
        <f>Final[[#This Row],[Variable Kosten]]*Final[[#This Row],[Menge ]]</f>
        <v>4752000</v>
      </c>
    </row>
    <row r="1078" spans="1:24" x14ac:dyDescent="0.25">
      <c r="A1078" t="s">
        <v>1427</v>
      </c>
      <c r="B1078" s="56">
        <v>44584</v>
      </c>
      <c r="C1078">
        <v>810</v>
      </c>
      <c r="D1078" t="s">
        <v>1591</v>
      </c>
      <c r="E1078">
        <v>1</v>
      </c>
      <c r="F1078">
        <v>50000</v>
      </c>
      <c r="G1078" t="s">
        <v>23</v>
      </c>
      <c r="H1078">
        <v>50000</v>
      </c>
      <c r="I1078">
        <v>48500</v>
      </c>
      <c r="J1078">
        <v>48701</v>
      </c>
      <c r="K1078">
        <v>8701</v>
      </c>
      <c r="L1078">
        <v>780297795</v>
      </c>
      <c r="M1078" t="s">
        <v>583</v>
      </c>
      <c r="N1078" t="s">
        <v>39</v>
      </c>
      <c r="O1078" t="s">
        <v>1598</v>
      </c>
      <c r="P1078" t="s">
        <v>1599</v>
      </c>
      <c r="Q1078">
        <v>201</v>
      </c>
      <c r="R1078" t="s">
        <v>23</v>
      </c>
      <c r="S1078">
        <v>0.97</v>
      </c>
      <c r="T1078" t="s">
        <v>17</v>
      </c>
      <c r="U1078" t="s">
        <v>1577</v>
      </c>
      <c r="V1078" t="s">
        <v>1051</v>
      </c>
      <c r="W1078">
        <v>40000</v>
      </c>
      <c r="X1078">
        <f>Final[[#This Row],[Variable Kosten]]*Final[[#This Row],[Menge ]]</f>
        <v>40000</v>
      </c>
    </row>
    <row r="1079" spans="1:24" x14ac:dyDescent="0.25">
      <c r="A1079" t="s">
        <v>3863</v>
      </c>
      <c r="B1079" s="56">
        <v>44838</v>
      </c>
      <c r="C1079">
        <v>811</v>
      </c>
      <c r="D1079" t="s">
        <v>3153</v>
      </c>
      <c r="E1079">
        <v>51</v>
      </c>
      <c r="F1079">
        <v>1682214.5999999999</v>
      </c>
      <c r="G1079" t="s">
        <v>16</v>
      </c>
      <c r="H1079">
        <v>1730851.5279349727</v>
      </c>
      <c r="I1079">
        <v>1846818.5803066157</v>
      </c>
      <c r="J1079">
        <v>1914036.5803066157</v>
      </c>
      <c r="K1079">
        <v>730836.58030661568</v>
      </c>
      <c r="L1079">
        <v>573676751</v>
      </c>
      <c r="M1079" t="s">
        <v>18</v>
      </c>
      <c r="N1079" t="s">
        <v>13</v>
      </c>
      <c r="O1079" t="s">
        <v>14</v>
      </c>
      <c r="P1079" t="s">
        <v>15</v>
      </c>
      <c r="Q1079">
        <v>1318</v>
      </c>
      <c r="R1079" t="s">
        <v>16</v>
      </c>
      <c r="S1079">
        <v>1.0669999999999999</v>
      </c>
      <c r="T1079" t="s">
        <v>17</v>
      </c>
      <c r="U1079" t="s">
        <v>1049</v>
      </c>
      <c r="V1079" t="s">
        <v>1048</v>
      </c>
      <c r="W1079">
        <v>23200</v>
      </c>
      <c r="X1079">
        <f>Final[[#This Row],[Variable Kosten]]*Final[[#This Row],[Menge ]]</f>
        <v>1183200</v>
      </c>
    </row>
    <row r="1080" spans="1:24" x14ac:dyDescent="0.25">
      <c r="A1080" t="s">
        <v>3864</v>
      </c>
      <c r="B1080" s="56">
        <v>44686</v>
      </c>
      <c r="C1080">
        <v>812</v>
      </c>
      <c r="D1080" t="s">
        <v>3155</v>
      </c>
      <c r="E1080">
        <v>159</v>
      </c>
      <c r="F1080">
        <v>12720000</v>
      </c>
      <c r="G1080" t="s">
        <v>23</v>
      </c>
      <c r="H1080">
        <v>12720000</v>
      </c>
      <c r="I1080">
        <v>12338400</v>
      </c>
      <c r="J1080">
        <v>12372426</v>
      </c>
      <c r="K1080">
        <v>2196426</v>
      </c>
      <c r="L1080">
        <v>684906585</v>
      </c>
      <c r="M1080" t="s">
        <v>501</v>
      </c>
      <c r="N1080" t="s">
        <v>29</v>
      </c>
      <c r="O1080" t="s">
        <v>1600</v>
      </c>
      <c r="P1080" t="s">
        <v>1601</v>
      </c>
      <c r="Q1080">
        <v>214</v>
      </c>
      <c r="R1080" t="s">
        <v>23</v>
      </c>
      <c r="S1080">
        <v>0.97</v>
      </c>
      <c r="T1080" t="s">
        <v>17</v>
      </c>
      <c r="U1080" t="s">
        <v>1050</v>
      </c>
      <c r="V1080" t="s">
        <v>1051</v>
      </c>
      <c r="W1080">
        <v>64000</v>
      </c>
      <c r="X1080">
        <f>Final[[#This Row],[Variable Kosten]]*Final[[#This Row],[Menge ]]</f>
        <v>10176000</v>
      </c>
    </row>
    <row r="1081" spans="1:24" x14ac:dyDescent="0.25">
      <c r="A1081" t="s">
        <v>1428</v>
      </c>
      <c r="B1081" s="56">
        <v>44608</v>
      </c>
      <c r="C1081">
        <v>812</v>
      </c>
      <c r="D1081" t="s">
        <v>1592</v>
      </c>
      <c r="E1081">
        <v>1</v>
      </c>
      <c r="F1081">
        <v>37000</v>
      </c>
      <c r="G1081" t="s">
        <v>23</v>
      </c>
      <c r="H1081">
        <v>37000</v>
      </c>
      <c r="I1081">
        <v>35890</v>
      </c>
      <c r="J1081">
        <v>36104</v>
      </c>
      <c r="K1081">
        <v>6504</v>
      </c>
      <c r="L1081">
        <v>684906585</v>
      </c>
      <c r="M1081" t="s">
        <v>501</v>
      </c>
      <c r="N1081" t="s">
        <v>29</v>
      </c>
      <c r="O1081" t="s">
        <v>1600</v>
      </c>
      <c r="P1081" t="s">
        <v>1601</v>
      </c>
      <c r="Q1081">
        <v>214</v>
      </c>
      <c r="R1081" t="s">
        <v>23</v>
      </c>
      <c r="S1081">
        <v>0.97</v>
      </c>
      <c r="T1081" t="s">
        <v>17</v>
      </c>
      <c r="U1081" t="s">
        <v>1578</v>
      </c>
      <c r="V1081" t="s">
        <v>1054</v>
      </c>
      <c r="W1081">
        <v>29600</v>
      </c>
      <c r="X1081">
        <f>Final[[#This Row],[Variable Kosten]]*Final[[#This Row],[Menge ]]</f>
        <v>29600</v>
      </c>
    </row>
    <row r="1082" spans="1:24" x14ac:dyDescent="0.25">
      <c r="A1082" t="s">
        <v>3865</v>
      </c>
      <c r="B1082" s="56">
        <v>44671</v>
      </c>
      <c r="C1082">
        <v>813</v>
      </c>
      <c r="D1082" t="s">
        <v>3157</v>
      </c>
      <c r="E1082">
        <v>63</v>
      </c>
      <c r="F1082">
        <v>3087000</v>
      </c>
      <c r="G1082" t="s">
        <v>23</v>
      </c>
      <c r="H1082">
        <v>3087000</v>
      </c>
      <c r="I1082">
        <v>2994390</v>
      </c>
      <c r="J1082">
        <v>3000816</v>
      </c>
      <c r="K1082">
        <v>531216</v>
      </c>
      <c r="L1082">
        <v>137889727</v>
      </c>
      <c r="M1082" t="s">
        <v>260</v>
      </c>
      <c r="N1082" t="s">
        <v>20</v>
      </c>
      <c r="O1082" t="s">
        <v>21</v>
      </c>
      <c r="P1082" t="s">
        <v>22</v>
      </c>
      <c r="Q1082">
        <v>102</v>
      </c>
      <c r="R1082" t="s">
        <v>23</v>
      </c>
      <c r="S1082">
        <v>0.97</v>
      </c>
      <c r="T1082" t="s">
        <v>17</v>
      </c>
      <c r="U1082" t="s">
        <v>1052</v>
      </c>
      <c r="V1082" t="s">
        <v>1051</v>
      </c>
      <c r="W1082">
        <v>39200</v>
      </c>
      <c r="X1082">
        <f>Final[[#This Row],[Variable Kosten]]*Final[[#This Row],[Menge ]]</f>
        <v>2469600</v>
      </c>
    </row>
    <row r="1083" spans="1:24" x14ac:dyDescent="0.25">
      <c r="A1083" t="s">
        <v>1429</v>
      </c>
      <c r="B1083" s="56">
        <v>44696</v>
      </c>
      <c r="C1083">
        <v>813</v>
      </c>
      <c r="D1083" t="s">
        <v>1593</v>
      </c>
      <c r="E1083">
        <v>1</v>
      </c>
      <c r="F1083">
        <v>42000</v>
      </c>
      <c r="G1083" t="s">
        <v>23</v>
      </c>
      <c r="H1083">
        <v>42000</v>
      </c>
      <c r="I1083">
        <v>40740</v>
      </c>
      <c r="J1083">
        <v>40842</v>
      </c>
      <c r="K1083">
        <v>7242</v>
      </c>
      <c r="L1083">
        <v>137889727</v>
      </c>
      <c r="M1083" t="s">
        <v>260</v>
      </c>
      <c r="N1083" t="s">
        <v>20</v>
      </c>
      <c r="O1083" t="s">
        <v>21</v>
      </c>
      <c r="P1083" t="s">
        <v>22</v>
      </c>
      <c r="Q1083">
        <v>102</v>
      </c>
      <c r="R1083" t="s">
        <v>23</v>
      </c>
      <c r="S1083">
        <v>0.97</v>
      </c>
      <c r="T1083" t="s">
        <v>17</v>
      </c>
      <c r="U1083" t="s">
        <v>1579</v>
      </c>
      <c r="V1083" t="s">
        <v>1054</v>
      </c>
      <c r="W1083">
        <v>33600</v>
      </c>
      <c r="X1083">
        <f>Final[[#This Row],[Variable Kosten]]*Final[[#This Row],[Menge ]]</f>
        <v>33600</v>
      </c>
    </row>
    <row r="1084" spans="1:24" x14ac:dyDescent="0.25">
      <c r="A1084" t="s">
        <v>3866</v>
      </c>
      <c r="B1084" s="56">
        <v>44724</v>
      </c>
      <c r="C1084">
        <v>814</v>
      </c>
      <c r="D1084" t="s">
        <v>3159</v>
      </c>
      <c r="E1084">
        <v>62</v>
      </c>
      <c r="F1084">
        <v>11090882.4</v>
      </c>
      <c r="G1084" t="s">
        <v>46</v>
      </c>
      <c r="H1084">
        <v>2374209.530333519</v>
      </c>
      <c r="I1084">
        <v>2302983.2444235133</v>
      </c>
      <c r="J1084">
        <v>2309183.2444235133</v>
      </c>
      <c r="K1084">
        <v>374783.2444235133</v>
      </c>
      <c r="L1084">
        <v>935492836</v>
      </c>
      <c r="M1084" t="s">
        <v>396</v>
      </c>
      <c r="N1084" t="s">
        <v>43</v>
      </c>
      <c r="O1084" t="s">
        <v>44</v>
      </c>
      <c r="P1084" t="s">
        <v>45</v>
      </c>
      <c r="Q1084">
        <v>100</v>
      </c>
      <c r="R1084" t="s">
        <v>46</v>
      </c>
      <c r="S1084">
        <v>0.97</v>
      </c>
      <c r="T1084" t="s">
        <v>17</v>
      </c>
      <c r="U1084" t="s">
        <v>1053</v>
      </c>
      <c r="V1084" t="s">
        <v>1054</v>
      </c>
      <c r="W1084">
        <v>31200</v>
      </c>
      <c r="X1084">
        <f>Final[[#This Row],[Variable Kosten]]*Final[[#This Row],[Menge ]]</f>
        <v>1934400</v>
      </c>
    </row>
    <row r="1085" spans="1:24" x14ac:dyDescent="0.25">
      <c r="A1085" t="s">
        <v>3867</v>
      </c>
      <c r="B1085" s="56">
        <v>44777</v>
      </c>
      <c r="C1085">
        <v>815</v>
      </c>
      <c r="D1085" t="s">
        <v>3161</v>
      </c>
      <c r="E1085">
        <v>176</v>
      </c>
      <c r="F1085">
        <v>8096000</v>
      </c>
      <c r="G1085" t="s">
        <v>23</v>
      </c>
      <c r="H1085">
        <v>8096000</v>
      </c>
      <c r="I1085">
        <v>7853120</v>
      </c>
      <c r="J1085">
        <v>7891488</v>
      </c>
      <c r="K1085">
        <v>1414688</v>
      </c>
      <c r="L1085">
        <v>937023969</v>
      </c>
      <c r="M1085" t="s">
        <v>195</v>
      </c>
      <c r="N1085" t="s">
        <v>29</v>
      </c>
      <c r="O1085" t="s">
        <v>1600</v>
      </c>
      <c r="P1085" t="s">
        <v>1601</v>
      </c>
      <c r="Q1085">
        <v>218</v>
      </c>
      <c r="R1085" t="s">
        <v>23</v>
      </c>
      <c r="S1085">
        <v>0.97</v>
      </c>
      <c r="T1085" t="s">
        <v>17</v>
      </c>
      <c r="U1085" t="s">
        <v>1055</v>
      </c>
      <c r="V1085" t="s">
        <v>1054</v>
      </c>
      <c r="W1085">
        <v>36800</v>
      </c>
      <c r="X1085">
        <f>Final[[#This Row],[Variable Kosten]]*Final[[#This Row],[Menge ]]</f>
        <v>6476800</v>
      </c>
    </row>
    <row r="1086" spans="1:24" x14ac:dyDescent="0.25">
      <c r="A1086" t="s">
        <v>1430</v>
      </c>
      <c r="B1086" s="56">
        <v>44833</v>
      </c>
      <c r="C1086">
        <v>815</v>
      </c>
      <c r="D1086" t="s">
        <v>1594</v>
      </c>
      <c r="E1086">
        <v>1</v>
      </c>
      <c r="F1086">
        <v>21000</v>
      </c>
      <c r="G1086" t="s">
        <v>23</v>
      </c>
      <c r="H1086">
        <v>21000</v>
      </c>
      <c r="I1086">
        <v>20370</v>
      </c>
      <c r="J1086">
        <v>20588</v>
      </c>
      <c r="K1086">
        <v>3788</v>
      </c>
      <c r="L1086">
        <v>937023969</v>
      </c>
      <c r="M1086" t="s">
        <v>195</v>
      </c>
      <c r="N1086" t="s">
        <v>29</v>
      </c>
      <c r="O1086" t="s">
        <v>1600</v>
      </c>
      <c r="P1086" t="s">
        <v>1601</v>
      </c>
      <c r="Q1086">
        <v>218</v>
      </c>
      <c r="R1086" t="s">
        <v>23</v>
      </c>
      <c r="S1086">
        <v>0.97</v>
      </c>
      <c r="T1086" t="s">
        <v>17</v>
      </c>
      <c r="U1086" t="s">
        <v>1580</v>
      </c>
      <c r="V1086" t="s">
        <v>1057</v>
      </c>
      <c r="W1086">
        <v>16800</v>
      </c>
      <c r="X1086">
        <f>Final[[#This Row],[Variable Kosten]]*Final[[#This Row],[Menge ]]</f>
        <v>16800</v>
      </c>
    </row>
    <row r="1087" spans="1:24" x14ac:dyDescent="0.25">
      <c r="A1087" t="s">
        <v>3868</v>
      </c>
      <c r="B1087" s="56">
        <v>44732</v>
      </c>
      <c r="C1087">
        <v>816</v>
      </c>
      <c r="D1087" t="s">
        <v>3163</v>
      </c>
      <c r="E1087">
        <v>163</v>
      </c>
      <c r="F1087">
        <v>33548660</v>
      </c>
      <c r="G1087" t="s">
        <v>37</v>
      </c>
      <c r="H1087">
        <v>3045337.8599179401</v>
      </c>
      <c r="I1087">
        <v>3013057.2786028096</v>
      </c>
      <c r="J1087">
        <v>3097654.2786028096</v>
      </c>
      <c r="K1087">
        <v>489654.27860280965</v>
      </c>
      <c r="L1087">
        <v>361576911</v>
      </c>
      <c r="M1087" t="s">
        <v>184</v>
      </c>
      <c r="N1087" t="s">
        <v>35</v>
      </c>
      <c r="O1087" t="s">
        <v>36</v>
      </c>
      <c r="P1087" t="s">
        <v>26</v>
      </c>
      <c r="Q1087">
        <v>519</v>
      </c>
      <c r="R1087" t="s">
        <v>37</v>
      </c>
      <c r="S1087">
        <v>0.98939999999999995</v>
      </c>
      <c r="T1087" t="s">
        <v>17</v>
      </c>
      <c r="U1087" t="s">
        <v>1056</v>
      </c>
      <c r="V1087" t="s">
        <v>1057</v>
      </c>
      <c r="W1087">
        <v>16000</v>
      </c>
      <c r="X1087">
        <f>Final[[#This Row],[Variable Kosten]]*Final[[#This Row],[Menge ]]</f>
        <v>2608000</v>
      </c>
    </row>
    <row r="1088" spans="1:24" x14ac:dyDescent="0.25">
      <c r="A1088" t="s">
        <v>3869</v>
      </c>
      <c r="B1088" s="56">
        <v>44862</v>
      </c>
      <c r="C1088">
        <v>817</v>
      </c>
      <c r="D1088" t="s">
        <v>3163</v>
      </c>
      <c r="E1088">
        <v>71</v>
      </c>
      <c r="F1088">
        <v>6513256</v>
      </c>
      <c r="G1088" t="s">
        <v>46</v>
      </c>
      <c r="H1088">
        <v>1383561.899906534</v>
      </c>
      <c r="I1088">
        <v>1383561.899906534</v>
      </c>
      <c r="J1088">
        <v>1391371.899906534</v>
      </c>
      <c r="K1088">
        <v>255371.899906534</v>
      </c>
      <c r="L1088">
        <v>407877451</v>
      </c>
      <c r="M1088" t="s">
        <v>675</v>
      </c>
      <c r="N1088" t="s">
        <v>43</v>
      </c>
      <c r="O1088" t="s">
        <v>44</v>
      </c>
      <c r="P1088" t="s">
        <v>45</v>
      </c>
      <c r="Q1088">
        <v>110</v>
      </c>
      <c r="R1088" t="s">
        <v>46</v>
      </c>
      <c r="S1088">
        <v>1</v>
      </c>
      <c r="T1088" t="s">
        <v>637</v>
      </c>
      <c r="U1088" t="s">
        <v>1056</v>
      </c>
      <c r="V1088" t="s">
        <v>1057</v>
      </c>
      <c r="W1088">
        <v>16000</v>
      </c>
      <c r="X1088">
        <f>Final[[#This Row],[Variable Kosten]]*Final[[#This Row],[Menge ]]</f>
        <v>1136000</v>
      </c>
    </row>
    <row r="1089" spans="1:24" x14ac:dyDescent="0.25">
      <c r="A1089" t="s">
        <v>3870</v>
      </c>
      <c r="B1089" s="56">
        <v>44799</v>
      </c>
      <c r="C1089">
        <v>818</v>
      </c>
      <c r="D1089" t="s">
        <v>3165</v>
      </c>
      <c r="E1089">
        <v>198</v>
      </c>
      <c r="F1089">
        <v>22704660</v>
      </c>
      <c r="G1089" t="s">
        <v>46</v>
      </c>
      <c r="H1089">
        <v>5017604.4198895022</v>
      </c>
      <c r="I1089">
        <v>4867076.2872928167</v>
      </c>
      <c r="J1089">
        <v>4888064.2872928167</v>
      </c>
      <c r="K1089">
        <v>928064.28729281668</v>
      </c>
      <c r="L1089">
        <v>178063750</v>
      </c>
      <c r="M1089" t="s">
        <v>288</v>
      </c>
      <c r="N1089" t="s">
        <v>43</v>
      </c>
      <c r="O1089" t="s">
        <v>44</v>
      </c>
      <c r="P1089" t="s">
        <v>45</v>
      </c>
      <c r="Q1089">
        <v>106</v>
      </c>
      <c r="R1089" t="s">
        <v>46</v>
      </c>
      <c r="S1089">
        <v>0.97</v>
      </c>
      <c r="T1089" t="s">
        <v>17</v>
      </c>
      <c r="U1089" t="s">
        <v>1058</v>
      </c>
      <c r="V1089" t="s">
        <v>1057</v>
      </c>
      <c r="W1089">
        <v>20000</v>
      </c>
      <c r="X1089">
        <f>Final[[#This Row],[Variable Kosten]]*Final[[#This Row],[Menge ]]</f>
        <v>3960000</v>
      </c>
    </row>
    <row r="1090" spans="1:24" x14ac:dyDescent="0.25">
      <c r="A1090" t="s">
        <v>3871</v>
      </c>
      <c r="B1090" s="56">
        <v>44889</v>
      </c>
      <c r="C1090">
        <v>819</v>
      </c>
      <c r="D1090" t="s">
        <v>3167</v>
      </c>
      <c r="E1090">
        <v>183</v>
      </c>
      <c r="F1090">
        <v>97929156</v>
      </c>
      <c r="G1090" t="s">
        <v>37</v>
      </c>
      <c r="H1090">
        <v>9386480.9738330301</v>
      </c>
      <c r="I1090">
        <v>9286984.2755103987</v>
      </c>
      <c r="J1090">
        <v>9385255.2755103987</v>
      </c>
      <c r="K1090">
        <v>1772455.2755103987</v>
      </c>
      <c r="L1090">
        <v>378338870</v>
      </c>
      <c r="M1090" t="s">
        <v>229</v>
      </c>
      <c r="N1090" t="s">
        <v>35</v>
      </c>
      <c r="O1090" t="s">
        <v>36</v>
      </c>
      <c r="P1090" t="s">
        <v>26</v>
      </c>
      <c r="Q1090">
        <v>537</v>
      </c>
      <c r="R1090" t="s">
        <v>37</v>
      </c>
      <c r="S1090">
        <v>0.98939999999999995</v>
      </c>
      <c r="T1090" t="s">
        <v>17</v>
      </c>
      <c r="U1090" t="s">
        <v>1039</v>
      </c>
      <c r="V1090" t="s">
        <v>1040</v>
      </c>
      <c r="W1090">
        <v>41600</v>
      </c>
      <c r="X1090">
        <f>Final[[#This Row],[Variable Kosten]]*Final[[#This Row],[Menge ]]</f>
        <v>7612800</v>
      </c>
    </row>
    <row r="1091" spans="1:24" x14ac:dyDescent="0.25">
      <c r="A1091" t="s">
        <v>3872</v>
      </c>
      <c r="B1091" s="56">
        <v>44761</v>
      </c>
      <c r="C1091">
        <v>820</v>
      </c>
      <c r="D1091" t="s">
        <v>3141</v>
      </c>
      <c r="E1091">
        <v>108</v>
      </c>
      <c r="F1091">
        <v>4913568</v>
      </c>
      <c r="G1091" t="s">
        <v>16</v>
      </c>
      <c r="H1091">
        <v>4355227.7964899838</v>
      </c>
      <c r="I1091">
        <v>4647028.0588548128</v>
      </c>
      <c r="J1091">
        <v>4786780.0588548128</v>
      </c>
      <c r="K1091">
        <v>1330780.0588548128</v>
      </c>
      <c r="L1091">
        <v>275807825</v>
      </c>
      <c r="M1091" t="s">
        <v>468</v>
      </c>
      <c r="N1091" t="s">
        <v>13</v>
      </c>
      <c r="O1091" t="s">
        <v>14</v>
      </c>
      <c r="P1091" t="s">
        <v>15</v>
      </c>
      <c r="Q1091">
        <v>1294</v>
      </c>
      <c r="R1091" t="s">
        <v>16</v>
      </c>
      <c r="S1091">
        <v>1.0669999999999999</v>
      </c>
      <c r="T1091" t="s">
        <v>17</v>
      </c>
      <c r="U1091" t="s">
        <v>1041</v>
      </c>
      <c r="V1091" t="s">
        <v>1040</v>
      </c>
      <c r="W1091">
        <v>32000</v>
      </c>
      <c r="X1091">
        <f>Final[[#This Row],[Variable Kosten]]*Final[[#This Row],[Menge ]]</f>
        <v>3456000</v>
      </c>
    </row>
    <row r="1092" spans="1:24" x14ac:dyDescent="0.25">
      <c r="A1092" t="s">
        <v>3873</v>
      </c>
      <c r="B1092" s="56">
        <v>44565</v>
      </c>
      <c r="C1092">
        <v>821</v>
      </c>
      <c r="D1092" t="s">
        <v>3143</v>
      </c>
      <c r="E1092">
        <v>99</v>
      </c>
      <c r="F1092">
        <v>46519258.5</v>
      </c>
      <c r="G1092" t="s">
        <v>60</v>
      </c>
      <c r="H1092">
        <v>6686491.4764560452</v>
      </c>
      <c r="I1092">
        <v>7355140.62410165</v>
      </c>
      <c r="J1092">
        <v>7556803.62410165</v>
      </c>
      <c r="K1092">
        <v>2408803.62410165</v>
      </c>
      <c r="L1092">
        <v>374241488</v>
      </c>
      <c r="M1092" t="s">
        <v>663</v>
      </c>
      <c r="N1092" t="s">
        <v>59</v>
      </c>
      <c r="O1092" t="s">
        <v>1604</v>
      </c>
      <c r="P1092" t="s">
        <v>1605</v>
      </c>
      <c r="Q1092">
        <v>2037</v>
      </c>
      <c r="R1092" t="s">
        <v>60</v>
      </c>
      <c r="S1092">
        <v>1.1000000000000001</v>
      </c>
      <c r="T1092" t="s">
        <v>637</v>
      </c>
      <c r="U1092" t="s">
        <v>1042</v>
      </c>
      <c r="V1092" t="s">
        <v>1043</v>
      </c>
      <c r="W1092">
        <v>52000</v>
      </c>
      <c r="X1092">
        <f>Final[[#This Row],[Variable Kosten]]*Final[[#This Row],[Menge ]]</f>
        <v>5148000</v>
      </c>
    </row>
    <row r="1093" spans="1:24" x14ac:dyDescent="0.25">
      <c r="A1093" t="s">
        <v>3874</v>
      </c>
      <c r="B1093" s="56">
        <v>44734</v>
      </c>
      <c r="C1093">
        <v>822</v>
      </c>
      <c r="D1093" t="s">
        <v>3145</v>
      </c>
      <c r="E1093">
        <v>112</v>
      </c>
      <c r="F1093">
        <v>78376256</v>
      </c>
      <c r="G1093" t="s">
        <v>37</v>
      </c>
      <c r="H1093">
        <v>7431212.5837923931</v>
      </c>
      <c r="I1093">
        <v>7352441.7304041935</v>
      </c>
      <c r="J1093">
        <v>7413705.7304041935</v>
      </c>
      <c r="K1093">
        <v>1320905.7304041935</v>
      </c>
      <c r="L1093">
        <v>710661354</v>
      </c>
      <c r="M1093" t="s">
        <v>157</v>
      </c>
      <c r="N1093" t="s">
        <v>35</v>
      </c>
      <c r="O1093" t="s">
        <v>36</v>
      </c>
      <c r="P1093" t="s">
        <v>26</v>
      </c>
      <c r="Q1093">
        <v>547</v>
      </c>
      <c r="R1093" t="s">
        <v>37</v>
      </c>
      <c r="S1093">
        <v>0.98939999999999995</v>
      </c>
      <c r="T1093" t="s">
        <v>17</v>
      </c>
      <c r="U1093" t="s">
        <v>1044</v>
      </c>
      <c r="V1093" t="s">
        <v>1043</v>
      </c>
      <c r="W1093">
        <v>54400</v>
      </c>
      <c r="X1093">
        <f>Final[[#This Row],[Variable Kosten]]*Final[[#This Row],[Menge ]]</f>
        <v>6092800</v>
      </c>
    </row>
    <row r="1094" spans="1:24" x14ac:dyDescent="0.25">
      <c r="A1094" t="s">
        <v>3875</v>
      </c>
      <c r="B1094" s="56">
        <v>44676</v>
      </c>
      <c r="C1094">
        <v>823</v>
      </c>
      <c r="D1094" t="s">
        <v>3147</v>
      </c>
      <c r="E1094">
        <v>66</v>
      </c>
      <c r="F1094">
        <v>1980000</v>
      </c>
      <c r="G1094" t="s">
        <v>23</v>
      </c>
      <c r="H1094">
        <v>1980000</v>
      </c>
      <c r="I1094">
        <v>1920600</v>
      </c>
      <c r="J1094">
        <v>1934988</v>
      </c>
      <c r="K1094">
        <v>350988</v>
      </c>
      <c r="L1094">
        <v>884715779</v>
      </c>
      <c r="M1094" t="s">
        <v>103</v>
      </c>
      <c r="N1094" t="s">
        <v>29</v>
      </c>
      <c r="O1094" t="s">
        <v>1600</v>
      </c>
      <c r="P1094" t="s">
        <v>1601</v>
      </c>
      <c r="Q1094">
        <v>218</v>
      </c>
      <c r="R1094" t="s">
        <v>23</v>
      </c>
      <c r="S1094">
        <v>0.97</v>
      </c>
      <c r="T1094" t="s">
        <v>17</v>
      </c>
      <c r="U1094" t="s">
        <v>724</v>
      </c>
      <c r="V1094" t="s">
        <v>1045</v>
      </c>
      <c r="W1094">
        <v>24000</v>
      </c>
      <c r="X1094">
        <f>Final[[#This Row],[Variable Kosten]]*Final[[#This Row],[Menge ]]</f>
        <v>1584000</v>
      </c>
    </row>
    <row r="1095" spans="1:24" x14ac:dyDescent="0.25">
      <c r="A1095" t="s">
        <v>1431</v>
      </c>
      <c r="B1095" s="56">
        <v>44603</v>
      </c>
      <c r="C1095">
        <v>823</v>
      </c>
      <c r="D1095" t="s">
        <v>1595</v>
      </c>
      <c r="E1095">
        <v>1</v>
      </c>
      <c r="F1095">
        <v>27000</v>
      </c>
      <c r="G1095" t="s">
        <v>23</v>
      </c>
      <c r="H1095">
        <v>27000</v>
      </c>
      <c r="I1095">
        <v>26190</v>
      </c>
      <c r="J1095">
        <v>26408</v>
      </c>
      <c r="K1095">
        <v>4808</v>
      </c>
      <c r="L1095">
        <v>884715779</v>
      </c>
      <c r="M1095" t="s">
        <v>103</v>
      </c>
      <c r="N1095" t="s">
        <v>29</v>
      </c>
      <c r="O1095" t="s">
        <v>1600</v>
      </c>
      <c r="P1095" t="s">
        <v>1601</v>
      </c>
      <c r="Q1095">
        <v>218</v>
      </c>
      <c r="R1095" t="s">
        <v>23</v>
      </c>
      <c r="S1095">
        <v>0.97</v>
      </c>
      <c r="T1095" t="s">
        <v>17</v>
      </c>
      <c r="U1095" t="s">
        <v>1581</v>
      </c>
      <c r="V1095" t="s">
        <v>1057</v>
      </c>
      <c r="W1095">
        <v>21600</v>
      </c>
      <c r="X1095">
        <f>Final[[#This Row],[Variable Kosten]]*Final[[#This Row],[Menge ]]</f>
        <v>21600</v>
      </c>
    </row>
    <row r="1096" spans="1:24" x14ac:dyDescent="0.25">
      <c r="A1096" t="s">
        <v>3876</v>
      </c>
      <c r="B1096" s="56">
        <v>44900</v>
      </c>
      <c r="C1096">
        <v>824</v>
      </c>
      <c r="D1096" t="s">
        <v>3149</v>
      </c>
      <c r="E1096">
        <v>99</v>
      </c>
      <c r="F1096">
        <v>3152872.8000000003</v>
      </c>
      <c r="G1096" t="s">
        <v>16</v>
      </c>
      <c r="H1096">
        <v>2987655.4534255667</v>
      </c>
      <c r="I1096">
        <v>3286420.9987681238</v>
      </c>
      <c r="J1096">
        <v>3405220.9987681238</v>
      </c>
      <c r="K1096">
        <v>1187620.9987681238</v>
      </c>
      <c r="L1096">
        <v>820338462</v>
      </c>
      <c r="M1096" t="s">
        <v>646</v>
      </c>
      <c r="N1096" t="s">
        <v>13</v>
      </c>
      <c r="O1096" t="s">
        <v>14</v>
      </c>
      <c r="P1096" t="s">
        <v>15</v>
      </c>
      <c r="Q1096">
        <v>1200</v>
      </c>
      <c r="R1096" t="s">
        <v>16</v>
      </c>
      <c r="S1096">
        <v>1.1000000000000001</v>
      </c>
      <c r="T1096" t="s">
        <v>637</v>
      </c>
      <c r="U1096" t="s">
        <v>1046</v>
      </c>
      <c r="V1096" t="s">
        <v>1045</v>
      </c>
      <c r="W1096">
        <v>22400</v>
      </c>
      <c r="X1096">
        <f>Final[[#This Row],[Variable Kosten]]*Final[[#This Row],[Menge ]]</f>
        <v>2217600</v>
      </c>
    </row>
    <row r="1097" spans="1:24" x14ac:dyDescent="0.25">
      <c r="A1097" t="s">
        <v>3877</v>
      </c>
      <c r="B1097" s="56">
        <v>44815</v>
      </c>
      <c r="C1097">
        <v>825</v>
      </c>
      <c r="D1097" t="s">
        <v>3151</v>
      </c>
      <c r="E1097">
        <v>197</v>
      </c>
      <c r="F1097">
        <v>7092000</v>
      </c>
      <c r="G1097" t="s">
        <v>23</v>
      </c>
      <c r="H1097">
        <v>7092000</v>
      </c>
      <c r="I1097">
        <v>7016824.7999999998</v>
      </c>
      <c r="J1097">
        <v>7056618.7999999998</v>
      </c>
      <c r="K1097">
        <v>1383018.7999999998</v>
      </c>
      <c r="L1097">
        <v>733775649</v>
      </c>
      <c r="M1097" t="s">
        <v>219</v>
      </c>
      <c r="N1097" t="s">
        <v>1566</v>
      </c>
      <c r="O1097" t="s">
        <v>1596</v>
      </c>
      <c r="P1097" t="s">
        <v>1597</v>
      </c>
      <c r="Q1097">
        <v>202</v>
      </c>
      <c r="R1097" t="s">
        <v>23</v>
      </c>
      <c r="S1097">
        <v>0.98939999999999995</v>
      </c>
      <c r="T1097" t="s">
        <v>17</v>
      </c>
      <c r="U1097" t="s">
        <v>1047</v>
      </c>
      <c r="V1097" t="s">
        <v>1048</v>
      </c>
      <c r="W1097">
        <v>28800</v>
      </c>
      <c r="X1097">
        <f>Final[[#This Row],[Variable Kosten]]*Final[[#This Row],[Menge ]]</f>
        <v>5673600</v>
      </c>
    </row>
    <row r="1098" spans="1:24" x14ac:dyDescent="0.25">
      <c r="A1098" t="s">
        <v>1432</v>
      </c>
      <c r="B1098" s="56">
        <v>44859</v>
      </c>
      <c r="C1098">
        <v>825</v>
      </c>
      <c r="D1098" t="s">
        <v>1582</v>
      </c>
      <c r="E1098">
        <v>1</v>
      </c>
      <c r="F1098">
        <v>49000</v>
      </c>
      <c r="G1098" t="s">
        <v>23</v>
      </c>
      <c r="H1098">
        <v>49000</v>
      </c>
      <c r="I1098">
        <v>48480.6</v>
      </c>
      <c r="J1098">
        <v>48682.6</v>
      </c>
      <c r="K1098">
        <v>9482.5999999999985</v>
      </c>
      <c r="L1098">
        <v>733775649</v>
      </c>
      <c r="M1098" t="s">
        <v>219</v>
      </c>
      <c r="N1098" t="s">
        <v>1566</v>
      </c>
      <c r="O1098" t="s">
        <v>1596</v>
      </c>
      <c r="P1098" t="s">
        <v>1597</v>
      </c>
      <c r="Q1098">
        <v>202</v>
      </c>
      <c r="R1098" t="s">
        <v>23</v>
      </c>
      <c r="S1098">
        <v>0.98939999999999995</v>
      </c>
      <c r="T1098" t="s">
        <v>17</v>
      </c>
      <c r="U1098" t="s">
        <v>1568</v>
      </c>
      <c r="V1098" t="s">
        <v>1040</v>
      </c>
      <c r="W1098">
        <v>39200</v>
      </c>
      <c r="X1098">
        <f>Final[[#This Row],[Variable Kosten]]*Final[[#This Row],[Menge ]]</f>
        <v>39200</v>
      </c>
    </row>
    <row r="1099" spans="1:24" x14ac:dyDescent="0.25">
      <c r="A1099" t="s">
        <v>3878</v>
      </c>
      <c r="B1099" s="56">
        <v>44899</v>
      </c>
      <c r="C1099">
        <v>826</v>
      </c>
      <c r="D1099" t="s">
        <v>3153</v>
      </c>
      <c r="E1099">
        <v>113</v>
      </c>
      <c r="F1099">
        <v>3277000</v>
      </c>
      <c r="G1099" t="s">
        <v>23</v>
      </c>
      <c r="H1099">
        <v>3277000</v>
      </c>
      <c r="I1099">
        <v>3178690</v>
      </c>
      <c r="J1099">
        <v>3208522</v>
      </c>
      <c r="K1099">
        <v>586922</v>
      </c>
      <c r="L1099">
        <v>631388991</v>
      </c>
      <c r="M1099" t="s">
        <v>185</v>
      </c>
      <c r="N1099" t="s">
        <v>31</v>
      </c>
      <c r="O1099" t="s">
        <v>32</v>
      </c>
      <c r="P1099" t="s">
        <v>33</v>
      </c>
      <c r="Q1099">
        <v>264</v>
      </c>
      <c r="R1099" t="s">
        <v>23</v>
      </c>
      <c r="S1099">
        <v>0.97</v>
      </c>
      <c r="T1099" t="s">
        <v>17</v>
      </c>
      <c r="U1099" t="s">
        <v>1049</v>
      </c>
      <c r="V1099" t="s">
        <v>1048</v>
      </c>
      <c r="W1099">
        <v>23200</v>
      </c>
      <c r="X1099">
        <f>Final[[#This Row],[Variable Kosten]]*Final[[#This Row],[Menge ]]</f>
        <v>2621600</v>
      </c>
    </row>
    <row r="1100" spans="1:24" x14ac:dyDescent="0.25">
      <c r="A1100" t="s">
        <v>1433</v>
      </c>
      <c r="B1100" s="56">
        <v>44613</v>
      </c>
      <c r="C1100">
        <v>826</v>
      </c>
      <c r="D1100" t="s">
        <v>1583</v>
      </c>
      <c r="E1100">
        <v>1</v>
      </c>
      <c r="F1100">
        <v>46000</v>
      </c>
      <c r="G1100" t="s">
        <v>23</v>
      </c>
      <c r="H1100">
        <v>46000</v>
      </c>
      <c r="I1100">
        <v>44620</v>
      </c>
      <c r="J1100">
        <v>44884</v>
      </c>
      <c r="K1100">
        <v>8084</v>
      </c>
      <c r="L1100">
        <v>631388991</v>
      </c>
      <c r="M1100" t="s">
        <v>185</v>
      </c>
      <c r="N1100" t="s">
        <v>31</v>
      </c>
      <c r="O1100" t="s">
        <v>32</v>
      </c>
      <c r="P1100" t="s">
        <v>33</v>
      </c>
      <c r="Q1100">
        <v>264</v>
      </c>
      <c r="R1100" t="s">
        <v>23</v>
      </c>
      <c r="S1100">
        <v>0.97</v>
      </c>
      <c r="T1100" t="s">
        <v>17</v>
      </c>
      <c r="U1100" t="s">
        <v>1569</v>
      </c>
      <c r="V1100" t="s">
        <v>1040</v>
      </c>
      <c r="W1100">
        <v>36800</v>
      </c>
      <c r="X1100">
        <f>Final[[#This Row],[Variable Kosten]]*Final[[#This Row],[Menge ]]</f>
        <v>36800</v>
      </c>
    </row>
    <row r="1101" spans="1:24" x14ac:dyDescent="0.25">
      <c r="A1101" t="s">
        <v>3879</v>
      </c>
      <c r="B1101" s="56">
        <v>44661</v>
      </c>
      <c r="C1101">
        <v>827</v>
      </c>
      <c r="D1101" t="s">
        <v>3155</v>
      </c>
      <c r="E1101">
        <v>144</v>
      </c>
      <c r="F1101">
        <v>83279232</v>
      </c>
      <c r="G1101" t="s">
        <v>60</v>
      </c>
      <c r="H1101">
        <v>11419846.69180665</v>
      </c>
      <c r="I1101">
        <v>12184976.420157695</v>
      </c>
      <c r="J1101">
        <v>12499472.420157695</v>
      </c>
      <c r="K1101">
        <v>3283472.4201576952</v>
      </c>
      <c r="L1101">
        <v>840403430</v>
      </c>
      <c r="M1101" t="s">
        <v>402</v>
      </c>
      <c r="N1101" t="s">
        <v>59</v>
      </c>
      <c r="O1101" t="s">
        <v>1604</v>
      </c>
      <c r="P1101" t="s">
        <v>1605</v>
      </c>
      <c r="Q1101">
        <v>2184</v>
      </c>
      <c r="R1101" t="s">
        <v>60</v>
      </c>
      <c r="S1101">
        <v>1.0669999999999999</v>
      </c>
      <c r="T1101" t="s">
        <v>17</v>
      </c>
      <c r="U1101" t="s">
        <v>1050</v>
      </c>
      <c r="V1101" t="s">
        <v>1051</v>
      </c>
      <c r="W1101">
        <v>64000</v>
      </c>
      <c r="X1101">
        <f>Final[[#This Row],[Variable Kosten]]*Final[[#This Row],[Menge ]]</f>
        <v>9216000</v>
      </c>
    </row>
    <row r="1102" spans="1:24" x14ac:dyDescent="0.25">
      <c r="A1102" t="s">
        <v>3880</v>
      </c>
      <c r="B1102" s="56">
        <v>44832</v>
      </c>
      <c r="C1102">
        <v>828</v>
      </c>
      <c r="D1102" t="s">
        <v>3157</v>
      </c>
      <c r="E1102">
        <v>107</v>
      </c>
      <c r="F1102">
        <v>5243000</v>
      </c>
      <c r="G1102" t="s">
        <v>23</v>
      </c>
      <c r="H1102">
        <v>5243000</v>
      </c>
      <c r="I1102">
        <v>5085710</v>
      </c>
      <c r="J1102">
        <v>5108180</v>
      </c>
      <c r="K1102">
        <v>913780</v>
      </c>
      <c r="L1102">
        <v>843187681</v>
      </c>
      <c r="M1102" t="s">
        <v>159</v>
      </c>
      <c r="N1102" t="s">
        <v>29</v>
      </c>
      <c r="O1102" t="s">
        <v>1600</v>
      </c>
      <c r="P1102" t="s">
        <v>1601</v>
      </c>
      <c r="Q1102">
        <v>210</v>
      </c>
      <c r="R1102" t="s">
        <v>23</v>
      </c>
      <c r="S1102">
        <v>0.97</v>
      </c>
      <c r="T1102" t="s">
        <v>17</v>
      </c>
      <c r="U1102" t="s">
        <v>1052</v>
      </c>
      <c r="V1102" t="s">
        <v>1051</v>
      </c>
      <c r="W1102">
        <v>39200</v>
      </c>
      <c r="X1102">
        <f>Final[[#This Row],[Variable Kosten]]*Final[[#This Row],[Menge ]]</f>
        <v>4194400</v>
      </c>
    </row>
    <row r="1103" spans="1:24" x14ac:dyDescent="0.25">
      <c r="A1103" t="s">
        <v>1434</v>
      </c>
      <c r="B1103" s="56">
        <v>44813</v>
      </c>
      <c r="C1103">
        <v>828</v>
      </c>
      <c r="D1103" t="s">
        <v>1584</v>
      </c>
      <c r="E1103">
        <v>1</v>
      </c>
      <c r="F1103">
        <v>61000</v>
      </c>
      <c r="G1103" t="s">
        <v>23</v>
      </c>
      <c r="H1103">
        <v>61000</v>
      </c>
      <c r="I1103">
        <v>59170</v>
      </c>
      <c r="J1103">
        <v>59380</v>
      </c>
      <c r="K1103">
        <v>10580</v>
      </c>
      <c r="L1103">
        <v>843187681</v>
      </c>
      <c r="M1103" t="s">
        <v>159</v>
      </c>
      <c r="N1103" t="s">
        <v>29</v>
      </c>
      <c r="O1103" t="s">
        <v>1600</v>
      </c>
      <c r="P1103" t="s">
        <v>1601</v>
      </c>
      <c r="Q1103">
        <v>210</v>
      </c>
      <c r="R1103" t="s">
        <v>23</v>
      </c>
      <c r="S1103">
        <v>0.97</v>
      </c>
      <c r="T1103" t="s">
        <v>17</v>
      </c>
      <c r="U1103" t="s">
        <v>1570</v>
      </c>
      <c r="V1103" t="s">
        <v>1043</v>
      </c>
      <c r="W1103">
        <v>48800</v>
      </c>
      <c r="X1103">
        <f>Final[[#This Row],[Variable Kosten]]*Final[[#This Row],[Menge ]]</f>
        <v>48800</v>
      </c>
    </row>
    <row r="1104" spans="1:24" x14ac:dyDescent="0.25">
      <c r="A1104" t="s">
        <v>3881</v>
      </c>
      <c r="B1104" s="56">
        <v>44911</v>
      </c>
      <c r="C1104">
        <v>829</v>
      </c>
      <c r="D1104" t="s">
        <v>3159</v>
      </c>
      <c r="E1104">
        <v>178</v>
      </c>
      <c r="F1104">
        <v>6942000</v>
      </c>
      <c r="G1104" t="s">
        <v>23</v>
      </c>
      <c r="H1104">
        <v>6942000</v>
      </c>
      <c r="I1104">
        <v>6868414.7999999998</v>
      </c>
      <c r="J1104">
        <v>6905082.7999999998</v>
      </c>
      <c r="K1104">
        <v>1351482.7999999998</v>
      </c>
      <c r="L1104">
        <v>470718742</v>
      </c>
      <c r="M1104" t="s">
        <v>280</v>
      </c>
      <c r="N1104" t="s">
        <v>1566</v>
      </c>
      <c r="O1104" t="s">
        <v>1596</v>
      </c>
      <c r="P1104" t="s">
        <v>1597</v>
      </c>
      <c r="Q1104">
        <v>206</v>
      </c>
      <c r="R1104" t="s">
        <v>23</v>
      </c>
      <c r="S1104">
        <v>0.98939999999999995</v>
      </c>
      <c r="T1104" t="s">
        <v>17</v>
      </c>
      <c r="U1104" t="s">
        <v>1053</v>
      </c>
      <c r="V1104" t="s">
        <v>1054</v>
      </c>
      <c r="W1104">
        <v>31200</v>
      </c>
      <c r="X1104">
        <f>Final[[#This Row],[Variable Kosten]]*Final[[#This Row],[Menge ]]</f>
        <v>5553600</v>
      </c>
    </row>
    <row r="1105" spans="1:24" x14ac:dyDescent="0.25">
      <c r="A1105" t="s">
        <v>1435</v>
      </c>
      <c r="B1105" s="56">
        <v>44915</v>
      </c>
      <c r="C1105">
        <v>829</v>
      </c>
      <c r="D1105" t="s">
        <v>1585</v>
      </c>
      <c r="E1105">
        <v>1</v>
      </c>
      <c r="F1105">
        <v>79000</v>
      </c>
      <c r="G1105" t="s">
        <v>23</v>
      </c>
      <c r="H1105">
        <v>79000</v>
      </c>
      <c r="I1105">
        <v>78162.599999999991</v>
      </c>
      <c r="J1105">
        <v>78368.599999999991</v>
      </c>
      <c r="K1105">
        <v>15168.599999999991</v>
      </c>
      <c r="L1105">
        <v>470718742</v>
      </c>
      <c r="M1105" t="s">
        <v>280</v>
      </c>
      <c r="N1105" t="s">
        <v>1566</v>
      </c>
      <c r="O1105" t="s">
        <v>1596</v>
      </c>
      <c r="P1105" t="s">
        <v>1597</v>
      </c>
      <c r="Q1105">
        <v>206</v>
      </c>
      <c r="R1105" t="s">
        <v>23</v>
      </c>
      <c r="S1105">
        <v>0.98939999999999995</v>
      </c>
      <c r="T1105" t="s">
        <v>17</v>
      </c>
      <c r="U1105" t="s">
        <v>1571</v>
      </c>
      <c r="V1105" t="s">
        <v>1043</v>
      </c>
      <c r="W1105">
        <v>63200</v>
      </c>
      <c r="X1105">
        <f>Final[[#This Row],[Variable Kosten]]*Final[[#This Row],[Menge ]]</f>
        <v>63200</v>
      </c>
    </row>
    <row r="1106" spans="1:24" x14ac:dyDescent="0.25">
      <c r="A1106" t="s">
        <v>3882</v>
      </c>
      <c r="B1106" s="56">
        <v>44720</v>
      </c>
      <c r="C1106">
        <v>830</v>
      </c>
      <c r="D1106" t="s">
        <v>3161</v>
      </c>
      <c r="E1106">
        <v>137</v>
      </c>
      <c r="F1106">
        <v>6302000</v>
      </c>
      <c r="G1106" t="s">
        <v>23</v>
      </c>
      <c r="H1106">
        <v>6302000</v>
      </c>
      <c r="I1106">
        <v>6112940</v>
      </c>
      <c r="J1106">
        <v>6141299</v>
      </c>
      <c r="K1106">
        <v>1099699</v>
      </c>
      <c r="L1106">
        <v>976264367</v>
      </c>
      <c r="M1106" t="s">
        <v>249</v>
      </c>
      <c r="N1106" t="s">
        <v>29</v>
      </c>
      <c r="O1106" t="s">
        <v>1600</v>
      </c>
      <c r="P1106" t="s">
        <v>1601</v>
      </c>
      <c r="Q1106">
        <v>207</v>
      </c>
      <c r="R1106" t="s">
        <v>23</v>
      </c>
      <c r="S1106">
        <v>0.97</v>
      </c>
      <c r="T1106" t="s">
        <v>17</v>
      </c>
      <c r="U1106" t="s">
        <v>1055</v>
      </c>
      <c r="V1106" t="s">
        <v>1054</v>
      </c>
      <c r="W1106">
        <v>36800</v>
      </c>
      <c r="X1106">
        <f>Final[[#This Row],[Variable Kosten]]*Final[[#This Row],[Menge ]]</f>
        <v>5041600</v>
      </c>
    </row>
    <row r="1107" spans="1:24" x14ac:dyDescent="0.25">
      <c r="A1107" t="s">
        <v>1436</v>
      </c>
      <c r="B1107" s="56">
        <v>44767</v>
      </c>
      <c r="C1107">
        <v>830</v>
      </c>
      <c r="D1107" t="s">
        <v>1586</v>
      </c>
      <c r="E1107">
        <v>1</v>
      </c>
      <c r="F1107">
        <v>32000</v>
      </c>
      <c r="G1107" t="s">
        <v>23</v>
      </c>
      <c r="H1107">
        <v>32000</v>
      </c>
      <c r="I1107">
        <v>31040</v>
      </c>
      <c r="J1107">
        <v>31247</v>
      </c>
      <c r="K1107">
        <v>5647</v>
      </c>
      <c r="L1107">
        <v>976264367</v>
      </c>
      <c r="M1107" t="s">
        <v>249</v>
      </c>
      <c r="N1107" t="s">
        <v>29</v>
      </c>
      <c r="O1107" t="s">
        <v>1600</v>
      </c>
      <c r="P1107" t="s">
        <v>1601</v>
      </c>
      <c r="Q1107">
        <v>207</v>
      </c>
      <c r="R1107" t="s">
        <v>23</v>
      </c>
      <c r="S1107">
        <v>0.97</v>
      </c>
      <c r="T1107" t="s">
        <v>17</v>
      </c>
      <c r="U1107" t="s">
        <v>1572</v>
      </c>
      <c r="V1107" t="s">
        <v>1045</v>
      </c>
      <c r="W1107">
        <v>25600</v>
      </c>
      <c r="X1107">
        <f>Final[[#This Row],[Variable Kosten]]*Final[[#This Row],[Menge ]]</f>
        <v>25600</v>
      </c>
    </row>
    <row r="1108" spans="1:24" x14ac:dyDescent="0.25">
      <c r="A1108" t="s">
        <v>3883</v>
      </c>
      <c r="B1108" s="56">
        <v>44912</v>
      </c>
      <c r="C1108">
        <v>831</v>
      </c>
      <c r="D1108" t="s">
        <v>3163</v>
      </c>
      <c r="E1108">
        <v>188</v>
      </c>
      <c r="F1108">
        <v>3760000</v>
      </c>
      <c r="G1108" t="s">
        <v>23</v>
      </c>
      <c r="H1108">
        <v>3760000</v>
      </c>
      <c r="I1108">
        <v>3720144</v>
      </c>
      <c r="J1108">
        <v>3761128</v>
      </c>
      <c r="K1108">
        <v>753128</v>
      </c>
      <c r="L1108">
        <v>865590356</v>
      </c>
      <c r="M1108" t="s">
        <v>361</v>
      </c>
      <c r="N1108" t="s">
        <v>1566</v>
      </c>
      <c r="O1108" t="s">
        <v>1596</v>
      </c>
      <c r="P1108" t="s">
        <v>1597</v>
      </c>
      <c r="Q1108">
        <v>218</v>
      </c>
      <c r="R1108" t="s">
        <v>23</v>
      </c>
      <c r="S1108">
        <v>0.98939999999999995</v>
      </c>
      <c r="T1108" t="s">
        <v>17</v>
      </c>
      <c r="U1108" t="s">
        <v>1056</v>
      </c>
      <c r="V1108" t="s">
        <v>1057</v>
      </c>
      <c r="W1108">
        <v>16000</v>
      </c>
      <c r="X1108">
        <f>Final[[#This Row],[Variable Kosten]]*Final[[#This Row],[Menge ]]</f>
        <v>3008000</v>
      </c>
    </row>
    <row r="1109" spans="1:24" x14ac:dyDescent="0.25">
      <c r="A1109" t="s">
        <v>1437</v>
      </c>
      <c r="B1109" s="56">
        <v>44902</v>
      </c>
      <c r="C1109">
        <v>831</v>
      </c>
      <c r="D1109" t="s">
        <v>1587</v>
      </c>
      <c r="E1109">
        <v>1</v>
      </c>
      <c r="F1109">
        <v>27000</v>
      </c>
      <c r="G1109" t="s">
        <v>23</v>
      </c>
      <c r="H1109">
        <v>27000</v>
      </c>
      <c r="I1109">
        <v>26713.8</v>
      </c>
      <c r="J1109">
        <v>26931.8</v>
      </c>
      <c r="K1109">
        <v>5331.7999999999993</v>
      </c>
      <c r="L1109">
        <v>865590356</v>
      </c>
      <c r="M1109" t="s">
        <v>361</v>
      </c>
      <c r="N1109" t="s">
        <v>1566</v>
      </c>
      <c r="O1109" t="s">
        <v>1596</v>
      </c>
      <c r="P1109" t="s">
        <v>1597</v>
      </c>
      <c r="Q1109">
        <v>218</v>
      </c>
      <c r="R1109" t="s">
        <v>23</v>
      </c>
      <c r="S1109">
        <v>0.98939999999999995</v>
      </c>
      <c r="T1109" t="s">
        <v>17</v>
      </c>
      <c r="U1109" t="s">
        <v>1573</v>
      </c>
      <c r="V1109" t="s">
        <v>1045</v>
      </c>
      <c r="W1109">
        <v>21600</v>
      </c>
      <c r="X1109">
        <f>Final[[#This Row],[Variable Kosten]]*Final[[#This Row],[Menge ]]</f>
        <v>21600</v>
      </c>
    </row>
    <row r="1110" spans="1:24" x14ac:dyDescent="0.25">
      <c r="A1110" t="s">
        <v>3884</v>
      </c>
      <c r="B1110" s="56">
        <v>44788</v>
      </c>
      <c r="C1110">
        <v>832</v>
      </c>
      <c r="D1110" t="s">
        <v>3163</v>
      </c>
      <c r="E1110">
        <v>99</v>
      </c>
      <c r="F1110">
        <v>14313618</v>
      </c>
      <c r="G1110" t="s">
        <v>60</v>
      </c>
      <c r="H1110">
        <v>2043984.9774375965</v>
      </c>
      <c r="I1110">
        <v>2180931.9709259155</v>
      </c>
      <c r="J1110">
        <v>2394474.9709259155</v>
      </c>
      <c r="K1110">
        <v>810474.97092591552</v>
      </c>
      <c r="L1110">
        <v>615015764</v>
      </c>
      <c r="M1110" t="s">
        <v>440</v>
      </c>
      <c r="N1110" t="s">
        <v>59</v>
      </c>
      <c r="O1110" t="s">
        <v>1604</v>
      </c>
      <c r="P1110" t="s">
        <v>1605</v>
      </c>
      <c r="Q1110">
        <v>2157</v>
      </c>
      <c r="R1110" t="s">
        <v>60</v>
      </c>
      <c r="S1110">
        <v>1.0669999999999999</v>
      </c>
      <c r="T1110" t="s">
        <v>17</v>
      </c>
      <c r="U1110" t="s">
        <v>1056</v>
      </c>
      <c r="V1110" t="s">
        <v>1057</v>
      </c>
      <c r="W1110">
        <v>16000</v>
      </c>
      <c r="X1110">
        <f>Final[[#This Row],[Variable Kosten]]*Final[[#This Row],[Menge ]]</f>
        <v>1584000</v>
      </c>
    </row>
    <row r="1111" spans="1:24" x14ac:dyDescent="0.25">
      <c r="A1111" t="s">
        <v>3885</v>
      </c>
      <c r="B1111" s="56">
        <v>44689</v>
      </c>
      <c r="C1111">
        <v>833</v>
      </c>
      <c r="D1111" t="s">
        <v>3165</v>
      </c>
      <c r="E1111">
        <v>136</v>
      </c>
      <c r="F1111">
        <v>84578400</v>
      </c>
      <c r="G1111" t="s">
        <v>27</v>
      </c>
      <c r="H1111">
        <v>3471264.4621654563</v>
      </c>
      <c r="I1111">
        <v>3434469.0588665023</v>
      </c>
      <c r="J1111">
        <v>3461805.0588665023</v>
      </c>
      <c r="K1111">
        <v>741805.05886650225</v>
      </c>
      <c r="L1111">
        <v>512348307</v>
      </c>
      <c r="M1111" t="s">
        <v>49</v>
      </c>
      <c r="N1111" t="s">
        <v>25</v>
      </c>
      <c r="O1111" t="s">
        <v>1602</v>
      </c>
      <c r="P1111" t="s">
        <v>1603</v>
      </c>
      <c r="Q1111">
        <v>201</v>
      </c>
      <c r="R1111" t="s">
        <v>27</v>
      </c>
      <c r="S1111">
        <v>0.98939999999999995</v>
      </c>
      <c r="T1111" t="s">
        <v>17</v>
      </c>
      <c r="U1111" t="s">
        <v>1058</v>
      </c>
      <c r="V1111" t="s">
        <v>1057</v>
      </c>
      <c r="W1111">
        <v>20000</v>
      </c>
      <c r="X1111">
        <f>Final[[#This Row],[Variable Kosten]]*Final[[#This Row],[Menge ]]</f>
        <v>2720000</v>
      </c>
    </row>
    <row r="1112" spans="1:24" x14ac:dyDescent="0.25">
      <c r="A1112" t="s">
        <v>3886</v>
      </c>
      <c r="B1112" s="56">
        <v>44636</v>
      </c>
      <c r="C1112">
        <v>834</v>
      </c>
      <c r="D1112" t="s">
        <v>3167</v>
      </c>
      <c r="E1112">
        <v>85</v>
      </c>
      <c r="F1112">
        <v>4420000</v>
      </c>
      <c r="G1112" t="s">
        <v>23</v>
      </c>
      <c r="H1112">
        <v>4420000</v>
      </c>
      <c r="I1112">
        <v>4373148</v>
      </c>
      <c r="J1112">
        <v>4390743</v>
      </c>
      <c r="K1112">
        <v>854743</v>
      </c>
      <c r="L1112">
        <v>774117163</v>
      </c>
      <c r="M1112" t="s">
        <v>289</v>
      </c>
      <c r="N1112" t="s">
        <v>1566</v>
      </c>
      <c r="O1112" t="s">
        <v>1596</v>
      </c>
      <c r="P1112" t="s">
        <v>1597</v>
      </c>
      <c r="Q1112">
        <v>207</v>
      </c>
      <c r="R1112" t="s">
        <v>23</v>
      </c>
      <c r="S1112">
        <v>0.98939999999999995</v>
      </c>
      <c r="T1112" t="s">
        <v>17</v>
      </c>
      <c r="U1112" t="s">
        <v>1039</v>
      </c>
      <c r="V1112" t="s">
        <v>1040</v>
      </c>
      <c r="W1112">
        <v>41600</v>
      </c>
      <c r="X1112">
        <f>Final[[#This Row],[Variable Kosten]]*Final[[#This Row],[Menge ]]</f>
        <v>3536000</v>
      </c>
    </row>
    <row r="1113" spans="1:24" x14ac:dyDescent="0.25">
      <c r="A1113" t="s">
        <v>1438</v>
      </c>
      <c r="B1113" s="56">
        <v>44847</v>
      </c>
      <c r="C1113">
        <v>834</v>
      </c>
      <c r="D1113" t="s">
        <v>1588</v>
      </c>
      <c r="E1113">
        <v>1</v>
      </c>
      <c r="F1113">
        <v>33000</v>
      </c>
      <c r="G1113" t="s">
        <v>23</v>
      </c>
      <c r="H1113">
        <v>33000</v>
      </c>
      <c r="I1113">
        <v>32650.199999999997</v>
      </c>
      <c r="J1113">
        <v>32857.199999999997</v>
      </c>
      <c r="K1113">
        <v>6457.1999999999971</v>
      </c>
      <c r="L1113">
        <v>774117163</v>
      </c>
      <c r="M1113" t="s">
        <v>289</v>
      </c>
      <c r="N1113" t="s">
        <v>1566</v>
      </c>
      <c r="O1113" t="s">
        <v>1596</v>
      </c>
      <c r="P1113" t="s">
        <v>1597</v>
      </c>
      <c r="Q1113">
        <v>207</v>
      </c>
      <c r="R1113" t="s">
        <v>23</v>
      </c>
      <c r="S1113">
        <v>0.98939999999999995</v>
      </c>
      <c r="T1113" t="s">
        <v>17</v>
      </c>
      <c r="U1113" t="s">
        <v>1574</v>
      </c>
      <c r="V1113" t="s">
        <v>1048</v>
      </c>
      <c r="W1113">
        <v>26400</v>
      </c>
      <c r="X1113">
        <f>Final[[#This Row],[Variable Kosten]]*Final[[#This Row],[Menge ]]</f>
        <v>26400</v>
      </c>
    </row>
    <row r="1114" spans="1:24" x14ac:dyDescent="0.25">
      <c r="A1114" t="s">
        <v>3887</v>
      </c>
      <c r="B1114" s="56">
        <v>44897</v>
      </c>
      <c r="C1114">
        <v>835</v>
      </c>
      <c r="D1114" t="s">
        <v>3141</v>
      </c>
      <c r="E1114">
        <v>70</v>
      </c>
      <c r="F1114">
        <v>2800000</v>
      </c>
      <c r="G1114" t="s">
        <v>23</v>
      </c>
      <c r="H1114">
        <v>2800000</v>
      </c>
      <c r="I1114">
        <v>2716000</v>
      </c>
      <c r="J1114">
        <v>2731330</v>
      </c>
      <c r="K1114">
        <v>491330</v>
      </c>
      <c r="L1114">
        <v>206107371</v>
      </c>
      <c r="M1114" t="s">
        <v>319</v>
      </c>
      <c r="N1114" t="s">
        <v>29</v>
      </c>
      <c r="O1114" t="s">
        <v>1600</v>
      </c>
      <c r="P1114" t="s">
        <v>1601</v>
      </c>
      <c r="Q1114">
        <v>219</v>
      </c>
      <c r="R1114" t="s">
        <v>23</v>
      </c>
      <c r="S1114">
        <v>0.97</v>
      </c>
      <c r="T1114" t="s">
        <v>17</v>
      </c>
      <c r="U1114" t="s">
        <v>1041</v>
      </c>
      <c r="V1114" t="s">
        <v>1040</v>
      </c>
      <c r="W1114">
        <v>32000</v>
      </c>
      <c r="X1114">
        <f>Final[[#This Row],[Variable Kosten]]*Final[[#This Row],[Menge ]]</f>
        <v>2240000</v>
      </c>
    </row>
    <row r="1115" spans="1:24" x14ac:dyDescent="0.25">
      <c r="A1115" t="s">
        <v>1439</v>
      </c>
      <c r="B1115" s="56">
        <v>44690</v>
      </c>
      <c r="C1115">
        <v>835</v>
      </c>
      <c r="D1115" t="s">
        <v>1589</v>
      </c>
      <c r="E1115">
        <v>1</v>
      </c>
      <c r="F1115">
        <v>27000</v>
      </c>
      <c r="G1115" t="s">
        <v>23</v>
      </c>
      <c r="H1115">
        <v>27000</v>
      </c>
      <c r="I1115">
        <v>26190</v>
      </c>
      <c r="J1115">
        <v>26409</v>
      </c>
      <c r="K1115">
        <v>4809</v>
      </c>
      <c r="L1115">
        <v>206107371</v>
      </c>
      <c r="M1115" t="s">
        <v>319</v>
      </c>
      <c r="N1115" t="s">
        <v>29</v>
      </c>
      <c r="O1115" t="s">
        <v>1600</v>
      </c>
      <c r="P1115" t="s">
        <v>1601</v>
      </c>
      <c r="Q1115">
        <v>219</v>
      </c>
      <c r="R1115" t="s">
        <v>23</v>
      </c>
      <c r="S1115">
        <v>0.97</v>
      </c>
      <c r="T1115" t="s">
        <v>17</v>
      </c>
      <c r="U1115" t="s">
        <v>1575</v>
      </c>
      <c r="V1115" t="s">
        <v>1048</v>
      </c>
      <c r="W1115">
        <v>21600</v>
      </c>
      <c r="X1115">
        <f>Final[[#This Row],[Variable Kosten]]*Final[[#This Row],[Menge ]]</f>
        <v>21600</v>
      </c>
    </row>
    <row r="1116" spans="1:24" x14ac:dyDescent="0.25">
      <c r="A1116" t="s">
        <v>3888</v>
      </c>
      <c r="B1116" s="56">
        <v>44841</v>
      </c>
      <c r="C1116">
        <v>836</v>
      </c>
      <c r="D1116" t="s">
        <v>3143</v>
      </c>
      <c r="E1116">
        <v>54</v>
      </c>
      <c r="F1116">
        <v>36121410</v>
      </c>
      <c r="G1116" t="s">
        <v>37</v>
      </c>
      <c r="H1116">
        <v>3404340.0814295406</v>
      </c>
      <c r="I1116">
        <v>3368254.0765663874</v>
      </c>
      <c r="J1116">
        <v>3397036.0765663874</v>
      </c>
      <c r="K1116">
        <v>589036.07656638743</v>
      </c>
      <c r="L1116">
        <v>906587168</v>
      </c>
      <c r="M1116" t="s">
        <v>418</v>
      </c>
      <c r="N1116" t="s">
        <v>35</v>
      </c>
      <c r="O1116" t="s">
        <v>36</v>
      </c>
      <c r="P1116" t="s">
        <v>26</v>
      </c>
      <c r="Q1116">
        <v>533</v>
      </c>
      <c r="R1116" t="s">
        <v>37</v>
      </c>
      <c r="S1116">
        <v>0.98939999999999995</v>
      </c>
      <c r="T1116" t="s">
        <v>17</v>
      </c>
      <c r="U1116" t="s">
        <v>1042</v>
      </c>
      <c r="V1116" t="s">
        <v>1043</v>
      </c>
      <c r="W1116">
        <v>52000</v>
      </c>
      <c r="X1116">
        <f>Final[[#This Row],[Variable Kosten]]*Final[[#This Row],[Menge ]]</f>
        <v>2808000</v>
      </c>
    </row>
    <row r="1117" spans="1:24" x14ac:dyDescent="0.25">
      <c r="A1117" t="s">
        <v>3889</v>
      </c>
      <c r="B1117" s="56">
        <v>44715</v>
      </c>
      <c r="C1117">
        <v>837</v>
      </c>
      <c r="D1117" t="s">
        <v>3145</v>
      </c>
      <c r="E1117">
        <v>76</v>
      </c>
      <c r="F1117">
        <v>5878083.2000000002</v>
      </c>
      <c r="G1117" t="s">
        <v>16</v>
      </c>
      <c r="H1117">
        <v>5979738.7589013232</v>
      </c>
      <c r="I1117">
        <v>6380381.2557477113</v>
      </c>
      <c r="J1117">
        <v>6475989.2557477113</v>
      </c>
      <c r="K1117">
        <v>2341589.2557477113</v>
      </c>
      <c r="L1117">
        <v>150737922</v>
      </c>
      <c r="M1117" t="s">
        <v>234</v>
      </c>
      <c r="N1117" t="s">
        <v>13</v>
      </c>
      <c r="O1117" t="s">
        <v>14</v>
      </c>
      <c r="P1117" t="s">
        <v>15</v>
      </c>
      <c r="Q1117">
        <v>1258</v>
      </c>
      <c r="R1117" t="s">
        <v>16</v>
      </c>
      <c r="S1117">
        <v>1.0669999999999999</v>
      </c>
      <c r="T1117" t="s">
        <v>17</v>
      </c>
      <c r="U1117" t="s">
        <v>1044</v>
      </c>
      <c r="V1117" t="s">
        <v>1043</v>
      </c>
      <c r="W1117">
        <v>54400</v>
      </c>
      <c r="X1117">
        <f>Final[[#This Row],[Variable Kosten]]*Final[[#This Row],[Menge ]]</f>
        <v>4134400</v>
      </c>
    </row>
    <row r="1118" spans="1:24" x14ac:dyDescent="0.25">
      <c r="A1118" t="s">
        <v>3890</v>
      </c>
      <c r="B1118" s="56">
        <v>44619</v>
      </c>
      <c r="C1118">
        <v>838</v>
      </c>
      <c r="D1118" t="s">
        <v>3147</v>
      </c>
      <c r="E1118">
        <v>77</v>
      </c>
      <c r="F1118">
        <v>2310000</v>
      </c>
      <c r="G1118" t="s">
        <v>23</v>
      </c>
      <c r="H1118">
        <v>2310000</v>
      </c>
      <c r="I1118">
        <v>2240700</v>
      </c>
      <c r="J1118">
        <v>2256947</v>
      </c>
      <c r="K1118">
        <v>408947</v>
      </c>
      <c r="L1118">
        <v>666839874</v>
      </c>
      <c r="M1118" t="s">
        <v>265</v>
      </c>
      <c r="N1118" t="s">
        <v>29</v>
      </c>
      <c r="O1118" t="s">
        <v>1600</v>
      </c>
      <c r="P1118" t="s">
        <v>1601</v>
      </c>
      <c r="Q1118">
        <v>211</v>
      </c>
      <c r="R1118" t="s">
        <v>23</v>
      </c>
      <c r="S1118">
        <v>0.97</v>
      </c>
      <c r="T1118" t="s">
        <v>17</v>
      </c>
      <c r="U1118" t="s">
        <v>724</v>
      </c>
      <c r="V1118" t="s">
        <v>1045</v>
      </c>
      <c r="W1118">
        <v>24000</v>
      </c>
      <c r="X1118">
        <f>Final[[#This Row],[Variable Kosten]]*Final[[#This Row],[Menge ]]</f>
        <v>1848000</v>
      </c>
    </row>
    <row r="1119" spans="1:24" x14ac:dyDescent="0.25">
      <c r="A1119" t="s">
        <v>1440</v>
      </c>
      <c r="B1119" s="56">
        <v>44714</v>
      </c>
      <c r="C1119">
        <v>838</v>
      </c>
      <c r="D1119" t="s">
        <v>1590</v>
      </c>
      <c r="E1119">
        <v>1</v>
      </c>
      <c r="F1119">
        <v>81000</v>
      </c>
      <c r="G1119" t="s">
        <v>23</v>
      </c>
      <c r="H1119">
        <v>81000</v>
      </c>
      <c r="I1119">
        <v>78570</v>
      </c>
      <c r="J1119">
        <v>78781</v>
      </c>
      <c r="K1119">
        <v>13981</v>
      </c>
      <c r="L1119">
        <v>666839874</v>
      </c>
      <c r="M1119" t="s">
        <v>265</v>
      </c>
      <c r="N1119" t="s">
        <v>29</v>
      </c>
      <c r="O1119" t="s">
        <v>1600</v>
      </c>
      <c r="P1119" t="s">
        <v>1601</v>
      </c>
      <c r="Q1119">
        <v>211</v>
      </c>
      <c r="R1119" t="s">
        <v>23</v>
      </c>
      <c r="S1119">
        <v>0.97</v>
      </c>
      <c r="T1119" t="s">
        <v>17</v>
      </c>
      <c r="U1119" t="s">
        <v>1576</v>
      </c>
      <c r="V1119" t="s">
        <v>1051</v>
      </c>
      <c r="W1119">
        <v>64800</v>
      </c>
      <c r="X1119">
        <f>Final[[#This Row],[Variable Kosten]]*Final[[#This Row],[Menge ]]</f>
        <v>64800</v>
      </c>
    </row>
    <row r="1120" spans="1:24" x14ac:dyDescent="0.25">
      <c r="A1120" t="s">
        <v>3891</v>
      </c>
      <c r="B1120" s="56">
        <v>44839</v>
      </c>
      <c r="C1120">
        <v>839</v>
      </c>
      <c r="D1120" t="s">
        <v>3149</v>
      </c>
      <c r="E1120">
        <v>80</v>
      </c>
      <c r="F1120">
        <v>2240000</v>
      </c>
      <c r="G1120" t="s">
        <v>23</v>
      </c>
      <c r="H1120">
        <v>2240000</v>
      </c>
      <c r="I1120">
        <v>2284800</v>
      </c>
      <c r="J1120">
        <v>2301760</v>
      </c>
      <c r="K1120">
        <v>509760</v>
      </c>
      <c r="L1120">
        <v>970649363</v>
      </c>
      <c r="M1120" t="s">
        <v>676</v>
      </c>
      <c r="N1120" t="s">
        <v>1566</v>
      </c>
      <c r="O1120" t="s">
        <v>1596</v>
      </c>
      <c r="P1120" t="s">
        <v>1597</v>
      </c>
      <c r="Q1120">
        <v>212</v>
      </c>
      <c r="R1120" t="s">
        <v>23</v>
      </c>
      <c r="S1120">
        <v>1.02</v>
      </c>
      <c r="T1120" t="s">
        <v>637</v>
      </c>
      <c r="U1120" t="s">
        <v>1046</v>
      </c>
      <c r="V1120" t="s">
        <v>1045</v>
      </c>
      <c r="W1120">
        <v>22400</v>
      </c>
      <c r="X1120">
        <f>Final[[#This Row],[Variable Kosten]]*Final[[#This Row],[Menge ]]</f>
        <v>1792000</v>
      </c>
    </row>
    <row r="1121" spans="1:24" x14ac:dyDescent="0.25">
      <c r="A1121" t="s">
        <v>1441</v>
      </c>
      <c r="B1121" s="56">
        <v>44657</v>
      </c>
      <c r="C1121">
        <v>839</v>
      </c>
      <c r="D1121" t="s">
        <v>1591</v>
      </c>
      <c r="E1121">
        <v>1</v>
      </c>
      <c r="F1121">
        <v>50000</v>
      </c>
      <c r="G1121" t="s">
        <v>23</v>
      </c>
      <c r="H1121">
        <v>50000</v>
      </c>
      <c r="I1121">
        <v>51000</v>
      </c>
      <c r="J1121">
        <v>51212</v>
      </c>
      <c r="K1121">
        <v>11212</v>
      </c>
      <c r="L1121">
        <v>970649363</v>
      </c>
      <c r="M1121" t="s">
        <v>676</v>
      </c>
      <c r="N1121" t="s">
        <v>1566</v>
      </c>
      <c r="O1121" t="s">
        <v>1596</v>
      </c>
      <c r="P1121" t="s">
        <v>1597</v>
      </c>
      <c r="Q1121">
        <v>212</v>
      </c>
      <c r="R1121" t="s">
        <v>23</v>
      </c>
      <c r="S1121">
        <v>1.02</v>
      </c>
      <c r="T1121" t="s">
        <v>637</v>
      </c>
      <c r="U1121" t="s">
        <v>1577</v>
      </c>
      <c r="V1121" t="s">
        <v>1051</v>
      </c>
      <c r="W1121">
        <v>40000</v>
      </c>
      <c r="X1121">
        <f>Final[[#This Row],[Variable Kosten]]*Final[[#This Row],[Menge ]]</f>
        <v>40000</v>
      </c>
    </row>
    <row r="1122" spans="1:24" x14ac:dyDescent="0.25">
      <c r="A1122" t="s">
        <v>3892</v>
      </c>
      <c r="B1122" s="56">
        <v>44815</v>
      </c>
      <c r="C1122">
        <v>840</v>
      </c>
      <c r="D1122" t="s">
        <v>3151</v>
      </c>
      <c r="E1122">
        <v>72</v>
      </c>
      <c r="F1122">
        <v>2592000</v>
      </c>
      <c r="G1122" t="s">
        <v>23</v>
      </c>
      <c r="H1122">
        <v>2592000</v>
      </c>
      <c r="I1122">
        <v>2564524.7999999998</v>
      </c>
      <c r="J1122">
        <v>2579572.7999999998</v>
      </c>
      <c r="K1122">
        <v>505972.79999999981</v>
      </c>
      <c r="L1122">
        <v>306167269</v>
      </c>
      <c r="M1122" t="s">
        <v>388</v>
      </c>
      <c r="N1122" t="s">
        <v>1566</v>
      </c>
      <c r="O1122" t="s">
        <v>1596</v>
      </c>
      <c r="P1122" t="s">
        <v>1597</v>
      </c>
      <c r="Q1122">
        <v>209</v>
      </c>
      <c r="R1122" t="s">
        <v>23</v>
      </c>
      <c r="S1122">
        <v>0.98939999999999995</v>
      </c>
      <c r="T1122" t="s">
        <v>17</v>
      </c>
      <c r="U1122" t="s">
        <v>1047</v>
      </c>
      <c r="V1122" t="s">
        <v>1048</v>
      </c>
      <c r="W1122">
        <v>28800</v>
      </c>
      <c r="X1122">
        <f>Final[[#This Row],[Variable Kosten]]*Final[[#This Row],[Menge ]]</f>
        <v>2073600</v>
      </c>
    </row>
    <row r="1123" spans="1:24" x14ac:dyDescent="0.25">
      <c r="A1123" t="s">
        <v>1442</v>
      </c>
      <c r="B1123" s="56">
        <v>44627</v>
      </c>
      <c r="C1123">
        <v>840</v>
      </c>
      <c r="D1123" t="s">
        <v>1592</v>
      </c>
      <c r="E1123">
        <v>1</v>
      </c>
      <c r="F1123">
        <v>37000</v>
      </c>
      <c r="G1123" t="s">
        <v>23</v>
      </c>
      <c r="H1123">
        <v>37000</v>
      </c>
      <c r="I1123">
        <v>36607.799999999996</v>
      </c>
      <c r="J1123">
        <v>36816.799999999996</v>
      </c>
      <c r="K1123">
        <v>7216.7999999999956</v>
      </c>
      <c r="L1123">
        <v>306167269</v>
      </c>
      <c r="M1123" t="s">
        <v>388</v>
      </c>
      <c r="N1123" t="s">
        <v>1566</v>
      </c>
      <c r="O1123" t="s">
        <v>1596</v>
      </c>
      <c r="P1123" t="s">
        <v>1597</v>
      </c>
      <c r="Q1123">
        <v>209</v>
      </c>
      <c r="R1123" t="s">
        <v>23</v>
      </c>
      <c r="S1123">
        <v>0.98939999999999995</v>
      </c>
      <c r="T1123" t="s">
        <v>17</v>
      </c>
      <c r="U1123" t="s">
        <v>1578</v>
      </c>
      <c r="V1123" t="s">
        <v>1054</v>
      </c>
      <c r="W1123">
        <v>29600</v>
      </c>
      <c r="X1123">
        <f>Final[[#This Row],[Variable Kosten]]*Final[[#This Row],[Menge ]]</f>
        <v>29600</v>
      </c>
    </row>
    <row r="1124" spans="1:24" x14ac:dyDescent="0.25">
      <c r="A1124" t="s">
        <v>3893</v>
      </c>
      <c r="B1124" s="56">
        <v>44722</v>
      </c>
      <c r="C1124">
        <v>841</v>
      </c>
      <c r="D1124" t="s">
        <v>3153</v>
      </c>
      <c r="E1124">
        <v>174</v>
      </c>
      <c r="F1124">
        <v>5046000</v>
      </c>
      <c r="G1124" t="s">
        <v>23</v>
      </c>
      <c r="H1124">
        <v>5046000</v>
      </c>
      <c r="I1124">
        <v>4992512.3999999994</v>
      </c>
      <c r="J1124">
        <v>5030792.3999999994</v>
      </c>
      <c r="K1124">
        <v>993992.39999999944</v>
      </c>
      <c r="L1124">
        <v>979244165</v>
      </c>
      <c r="M1124" t="s">
        <v>192</v>
      </c>
      <c r="N1124" t="s">
        <v>1566</v>
      </c>
      <c r="O1124" t="s">
        <v>1596</v>
      </c>
      <c r="P1124" t="s">
        <v>1597</v>
      </c>
      <c r="Q1124">
        <v>220</v>
      </c>
      <c r="R1124" t="s">
        <v>23</v>
      </c>
      <c r="S1124">
        <v>0.98939999999999995</v>
      </c>
      <c r="T1124" t="s">
        <v>17</v>
      </c>
      <c r="U1124" t="s">
        <v>1049</v>
      </c>
      <c r="V1124" t="s">
        <v>1048</v>
      </c>
      <c r="W1124">
        <v>23200</v>
      </c>
      <c r="X1124">
        <f>Final[[#This Row],[Variable Kosten]]*Final[[#This Row],[Menge ]]</f>
        <v>4036800</v>
      </c>
    </row>
    <row r="1125" spans="1:24" x14ac:dyDescent="0.25">
      <c r="A1125" t="s">
        <v>1443</v>
      </c>
      <c r="B1125" s="56">
        <v>44889</v>
      </c>
      <c r="C1125">
        <v>841</v>
      </c>
      <c r="D1125" t="s">
        <v>1593</v>
      </c>
      <c r="E1125">
        <v>1</v>
      </c>
      <c r="F1125">
        <v>42000</v>
      </c>
      <c r="G1125" t="s">
        <v>23</v>
      </c>
      <c r="H1125">
        <v>42000</v>
      </c>
      <c r="I1125">
        <v>41554.799999999996</v>
      </c>
      <c r="J1125">
        <v>41774.799999999996</v>
      </c>
      <c r="K1125">
        <v>8174.7999999999956</v>
      </c>
      <c r="L1125">
        <v>979244165</v>
      </c>
      <c r="M1125" t="s">
        <v>192</v>
      </c>
      <c r="N1125" t="s">
        <v>1566</v>
      </c>
      <c r="O1125" t="s">
        <v>1596</v>
      </c>
      <c r="P1125" t="s">
        <v>1597</v>
      </c>
      <c r="Q1125">
        <v>220</v>
      </c>
      <c r="R1125" t="s">
        <v>23</v>
      </c>
      <c r="S1125">
        <v>0.98939999999999995</v>
      </c>
      <c r="T1125" t="s">
        <v>17</v>
      </c>
      <c r="U1125" t="s">
        <v>1579</v>
      </c>
      <c r="V1125" t="s">
        <v>1054</v>
      </c>
      <c r="W1125">
        <v>33600</v>
      </c>
      <c r="X1125">
        <f>Final[[#This Row],[Variable Kosten]]*Final[[#This Row],[Menge ]]</f>
        <v>33600</v>
      </c>
    </row>
    <row r="1126" spans="1:24" x14ac:dyDescent="0.25">
      <c r="A1126" t="s">
        <v>3894</v>
      </c>
      <c r="B1126" s="56">
        <v>44648</v>
      </c>
      <c r="C1126">
        <v>842</v>
      </c>
      <c r="D1126" t="s">
        <v>3155</v>
      </c>
      <c r="E1126">
        <v>58</v>
      </c>
      <c r="F1126">
        <v>4640000</v>
      </c>
      <c r="G1126" t="s">
        <v>23</v>
      </c>
      <c r="H1126">
        <v>4640000</v>
      </c>
      <c r="I1126">
        <v>4500800</v>
      </c>
      <c r="J1126">
        <v>4506948</v>
      </c>
      <c r="K1126">
        <v>794948</v>
      </c>
      <c r="L1126">
        <v>796101855</v>
      </c>
      <c r="M1126" t="s">
        <v>19</v>
      </c>
      <c r="N1126" t="s">
        <v>20</v>
      </c>
      <c r="O1126" t="s">
        <v>21</v>
      </c>
      <c r="P1126" t="s">
        <v>22</v>
      </c>
      <c r="Q1126">
        <v>106</v>
      </c>
      <c r="R1126" t="s">
        <v>23</v>
      </c>
      <c r="S1126">
        <v>0.97</v>
      </c>
      <c r="T1126" t="s">
        <v>17</v>
      </c>
      <c r="U1126" t="s">
        <v>1050</v>
      </c>
      <c r="V1126" t="s">
        <v>1051</v>
      </c>
      <c r="W1126">
        <v>64000</v>
      </c>
      <c r="X1126">
        <f>Final[[#This Row],[Variable Kosten]]*Final[[#This Row],[Menge ]]</f>
        <v>3712000</v>
      </c>
    </row>
    <row r="1127" spans="1:24" x14ac:dyDescent="0.25">
      <c r="A1127" t="s">
        <v>1444</v>
      </c>
      <c r="B1127" s="56">
        <v>44584</v>
      </c>
      <c r="C1127">
        <v>842</v>
      </c>
      <c r="D1127" t="s">
        <v>1594</v>
      </c>
      <c r="E1127">
        <v>1</v>
      </c>
      <c r="F1127">
        <v>21000</v>
      </c>
      <c r="G1127" t="s">
        <v>23</v>
      </c>
      <c r="H1127">
        <v>21000</v>
      </c>
      <c r="I1127">
        <v>20370</v>
      </c>
      <c r="J1127">
        <v>20476</v>
      </c>
      <c r="K1127">
        <v>3676</v>
      </c>
      <c r="L1127">
        <v>796101855</v>
      </c>
      <c r="M1127" t="s">
        <v>19</v>
      </c>
      <c r="N1127" t="s">
        <v>20</v>
      </c>
      <c r="O1127" t="s">
        <v>21</v>
      </c>
      <c r="P1127" t="s">
        <v>22</v>
      </c>
      <c r="Q1127">
        <v>106</v>
      </c>
      <c r="R1127" t="s">
        <v>23</v>
      </c>
      <c r="S1127">
        <v>0.97</v>
      </c>
      <c r="T1127" t="s">
        <v>17</v>
      </c>
      <c r="U1127" t="s">
        <v>1580</v>
      </c>
      <c r="V1127" t="s">
        <v>1057</v>
      </c>
      <c r="W1127">
        <v>16800</v>
      </c>
      <c r="X1127">
        <f>Final[[#This Row],[Variable Kosten]]*Final[[#This Row],[Menge ]]</f>
        <v>16800</v>
      </c>
    </row>
    <row r="1128" spans="1:24" x14ac:dyDescent="0.25">
      <c r="A1128" t="s">
        <v>3895</v>
      </c>
      <c r="B1128" s="56">
        <v>44603</v>
      </c>
      <c r="C1128">
        <v>843</v>
      </c>
      <c r="D1128" t="s">
        <v>3157</v>
      </c>
      <c r="E1128">
        <v>198</v>
      </c>
      <c r="F1128">
        <v>44501133.600000001</v>
      </c>
      <c r="G1128" t="s">
        <v>46</v>
      </c>
      <c r="H1128">
        <v>9492765.1187098697</v>
      </c>
      <c r="I1128">
        <v>9207982.165148573</v>
      </c>
      <c r="J1128">
        <v>9229762.165148573</v>
      </c>
      <c r="K1128">
        <v>1468162.165148573</v>
      </c>
      <c r="L1128">
        <v>652009671</v>
      </c>
      <c r="M1128" t="s">
        <v>70</v>
      </c>
      <c r="N1128" t="s">
        <v>43</v>
      </c>
      <c r="O1128" t="s">
        <v>44</v>
      </c>
      <c r="P1128" t="s">
        <v>45</v>
      </c>
      <c r="Q1128">
        <v>110</v>
      </c>
      <c r="R1128" t="s">
        <v>46</v>
      </c>
      <c r="S1128">
        <v>0.97</v>
      </c>
      <c r="T1128" t="s">
        <v>17</v>
      </c>
      <c r="U1128" t="s">
        <v>1052</v>
      </c>
      <c r="V1128" t="s">
        <v>1051</v>
      </c>
      <c r="W1128">
        <v>39200</v>
      </c>
      <c r="X1128">
        <f>Final[[#This Row],[Variable Kosten]]*Final[[#This Row],[Menge ]]</f>
        <v>7761600</v>
      </c>
    </row>
    <row r="1129" spans="1:24" x14ac:dyDescent="0.25">
      <c r="A1129" t="s">
        <v>3896</v>
      </c>
      <c r="B1129" s="56">
        <v>44612</v>
      </c>
      <c r="C1129">
        <v>844</v>
      </c>
      <c r="D1129" t="s">
        <v>3159</v>
      </c>
      <c r="E1129">
        <v>147</v>
      </c>
      <c r="F1129">
        <v>5733000</v>
      </c>
      <c r="G1129" t="s">
        <v>23</v>
      </c>
      <c r="H1129">
        <v>5733000</v>
      </c>
      <c r="I1129">
        <v>5561010</v>
      </c>
      <c r="J1129">
        <v>5591292</v>
      </c>
      <c r="K1129">
        <v>1004892</v>
      </c>
      <c r="L1129">
        <v>799922900</v>
      </c>
      <c r="M1129" t="s">
        <v>160</v>
      </c>
      <c r="N1129" t="s">
        <v>39</v>
      </c>
      <c r="O1129" t="s">
        <v>1598</v>
      </c>
      <c r="P1129" t="s">
        <v>1599</v>
      </c>
      <c r="Q1129">
        <v>206</v>
      </c>
      <c r="R1129" t="s">
        <v>23</v>
      </c>
      <c r="S1129">
        <v>0.97</v>
      </c>
      <c r="T1129" t="s">
        <v>17</v>
      </c>
      <c r="U1129" t="s">
        <v>1053</v>
      </c>
      <c r="V1129" t="s">
        <v>1054</v>
      </c>
      <c r="W1129">
        <v>31200</v>
      </c>
      <c r="X1129">
        <f>Final[[#This Row],[Variable Kosten]]*Final[[#This Row],[Menge ]]</f>
        <v>4586400</v>
      </c>
    </row>
    <row r="1130" spans="1:24" x14ac:dyDescent="0.25">
      <c r="A1130" t="s">
        <v>1445</v>
      </c>
      <c r="B1130" s="56">
        <v>44617</v>
      </c>
      <c r="C1130">
        <v>844</v>
      </c>
      <c r="D1130" t="s">
        <v>1595</v>
      </c>
      <c r="E1130">
        <v>1</v>
      </c>
      <c r="F1130">
        <v>27000</v>
      </c>
      <c r="G1130" t="s">
        <v>23</v>
      </c>
      <c r="H1130">
        <v>27000</v>
      </c>
      <c r="I1130">
        <v>26190</v>
      </c>
      <c r="J1130">
        <v>26396</v>
      </c>
      <c r="K1130">
        <v>4796</v>
      </c>
      <c r="L1130">
        <v>799922900</v>
      </c>
      <c r="M1130" t="s">
        <v>160</v>
      </c>
      <c r="N1130" t="s">
        <v>39</v>
      </c>
      <c r="O1130" t="s">
        <v>1598</v>
      </c>
      <c r="P1130" t="s">
        <v>1599</v>
      </c>
      <c r="Q1130">
        <v>206</v>
      </c>
      <c r="R1130" t="s">
        <v>23</v>
      </c>
      <c r="S1130">
        <v>0.97</v>
      </c>
      <c r="T1130" t="s">
        <v>17</v>
      </c>
      <c r="U1130" t="s">
        <v>1581</v>
      </c>
      <c r="V1130" t="s">
        <v>1057</v>
      </c>
      <c r="W1130">
        <v>21600</v>
      </c>
      <c r="X1130">
        <f>Final[[#This Row],[Variable Kosten]]*Final[[#This Row],[Menge ]]</f>
        <v>21600</v>
      </c>
    </row>
    <row r="1131" spans="1:24" x14ac:dyDescent="0.25">
      <c r="A1131" t="s">
        <v>3897</v>
      </c>
      <c r="B1131" s="56">
        <v>44687</v>
      </c>
      <c r="C1131">
        <v>845</v>
      </c>
      <c r="D1131" t="s">
        <v>3161</v>
      </c>
      <c r="E1131">
        <v>148</v>
      </c>
      <c r="F1131">
        <v>6808000</v>
      </c>
      <c r="G1131" t="s">
        <v>23</v>
      </c>
      <c r="H1131">
        <v>6808000</v>
      </c>
      <c r="I1131">
        <v>6603760</v>
      </c>
      <c r="J1131">
        <v>6619744</v>
      </c>
      <c r="K1131">
        <v>1173344</v>
      </c>
      <c r="L1131">
        <v>847765711</v>
      </c>
      <c r="M1131" t="s">
        <v>109</v>
      </c>
      <c r="N1131" t="s">
        <v>20</v>
      </c>
      <c r="O1131" t="s">
        <v>21</v>
      </c>
      <c r="P1131" t="s">
        <v>22</v>
      </c>
      <c r="Q1131">
        <v>108</v>
      </c>
      <c r="R1131" t="s">
        <v>23</v>
      </c>
      <c r="S1131">
        <v>0.97</v>
      </c>
      <c r="T1131" t="s">
        <v>17</v>
      </c>
      <c r="U1131" t="s">
        <v>1055</v>
      </c>
      <c r="V1131" t="s">
        <v>1054</v>
      </c>
      <c r="W1131">
        <v>36800</v>
      </c>
      <c r="X1131">
        <f>Final[[#This Row],[Variable Kosten]]*Final[[#This Row],[Menge ]]</f>
        <v>5446400</v>
      </c>
    </row>
    <row r="1132" spans="1:24" x14ac:dyDescent="0.25">
      <c r="A1132" t="s">
        <v>1446</v>
      </c>
      <c r="B1132" s="56">
        <v>44624</v>
      </c>
      <c r="C1132">
        <v>845</v>
      </c>
      <c r="D1132" t="s">
        <v>1582</v>
      </c>
      <c r="E1132">
        <v>1</v>
      </c>
      <c r="F1132">
        <v>49000</v>
      </c>
      <c r="G1132" t="s">
        <v>23</v>
      </c>
      <c r="H1132">
        <v>49000</v>
      </c>
      <c r="I1132">
        <v>47530</v>
      </c>
      <c r="J1132">
        <v>47638</v>
      </c>
      <c r="K1132">
        <v>8438</v>
      </c>
      <c r="L1132">
        <v>847765711</v>
      </c>
      <c r="M1132" t="s">
        <v>109</v>
      </c>
      <c r="N1132" t="s">
        <v>20</v>
      </c>
      <c r="O1132" t="s">
        <v>21</v>
      </c>
      <c r="P1132" t="s">
        <v>22</v>
      </c>
      <c r="Q1132">
        <v>108</v>
      </c>
      <c r="R1132" t="s">
        <v>23</v>
      </c>
      <c r="S1132">
        <v>0.97</v>
      </c>
      <c r="T1132" t="s">
        <v>17</v>
      </c>
      <c r="U1132" t="s">
        <v>1568</v>
      </c>
      <c r="V1132" t="s">
        <v>1040</v>
      </c>
      <c r="W1132">
        <v>39200</v>
      </c>
      <c r="X1132">
        <f>Final[[#This Row],[Variable Kosten]]*Final[[#This Row],[Menge ]]</f>
        <v>39200</v>
      </c>
    </row>
    <row r="1133" spans="1:24" x14ac:dyDescent="0.25">
      <c r="A1133" t="s">
        <v>3898</v>
      </c>
      <c r="B1133" s="56">
        <v>44676</v>
      </c>
      <c r="C1133">
        <v>846</v>
      </c>
      <c r="D1133" t="s">
        <v>3163</v>
      </c>
      <c r="E1133">
        <v>109</v>
      </c>
      <c r="F1133">
        <v>22434380</v>
      </c>
      <c r="G1133" t="s">
        <v>37</v>
      </c>
      <c r="H1133">
        <v>2135306.0991395721</v>
      </c>
      <c r="I1133">
        <v>2112671.8544886927</v>
      </c>
      <c r="J1133">
        <v>2172185.8544886927</v>
      </c>
      <c r="K1133">
        <v>428185.85448869271</v>
      </c>
      <c r="L1133">
        <v>658005431</v>
      </c>
      <c r="M1133" t="s">
        <v>544</v>
      </c>
      <c r="N1133" t="s">
        <v>35</v>
      </c>
      <c r="O1133" t="s">
        <v>36</v>
      </c>
      <c r="P1133" t="s">
        <v>26</v>
      </c>
      <c r="Q1133">
        <v>546</v>
      </c>
      <c r="R1133" t="s">
        <v>37</v>
      </c>
      <c r="S1133">
        <v>0.98939999999999995</v>
      </c>
      <c r="T1133" t="s">
        <v>17</v>
      </c>
      <c r="U1133" t="s">
        <v>1056</v>
      </c>
      <c r="V1133" t="s">
        <v>1057</v>
      </c>
      <c r="W1133">
        <v>16000</v>
      </c>
      <c r="X1133">
        <f>Final[[#This Row],[Variable Kosten]]*Final[[#This Row],[Menge ]]</f>
        <v>1744000</v>
      </c>
    </row>
    <row r="1134" spans="1:24" x14ac:dyDescent="0.25">
      <c r="A1134" t="s">
        <v>3899</v>
      </c>
      <c r="B1134" s="56">
        <v>44666</v>
      </c>
      <c r="C1134">
        <v>847</v>
      </c>
      <c r="D1134" t="s">
        <v>3163</v>
      </c>
      <c r="E1134">
        <v>168</v>
      </c>
      <c r="F1134">
        <v>3360000</v>
      </c>
      <c r="G1134" t="s">
        <v>23</v>
      </c>
      <c r="H1134">
        <v>3360000</v>
      </c>
      <c r="I1134">
        <v>3259200</v>
      </c>
      <c r="J1134">
        <v>3305232</v>
      </c>
      <c r="K1134">
        <v>617232</v>
      </c>
      <c r="L1134">
        <v>461953337</v>
      </c>
      <c r="M1134" t="s">
        <v>473</v>
      </c>
      <c r="N1134" t="s">
        <v>31</v>
      </c>
      <c r="O1134" t="s">
        <v>32</v>
      </c>
      <c r="P1134" t="s">
        <v>33</v>
      </c>
      <c r="Q1134">
        <v>274</v>
      </c>
      <c r="R1134" t="s">
        <v>23</v>
      </c>
      <c r="S1134">
        <v>0.97</v>
      </c>
      <c r="T1134" t="s">
        <v>17</v>
      </c>
      <c r="U1134" t="s">
        <v>1056</v>
      </c>
      <c r="V1134" t="s">
        <v>1057</v>
      </c>
      <c r="W1134">
        <v>16000</v>
      </c>
      <c r="X1134">
        <f>Final[[#This Row],[Variable Kosten]]*Final[[#This Row],[Menge ]]</f>
        <v>2688000</v>
      </c>
    </row>
    <row r="1135" spans="1:24" x14ac:dyDescent="0.25">
      <c r="A1135" t="s">
        <v>1447</v>
      </c>
      <c r="B1135" s="56">
        <v>44666</v>
      </c>
      <c r="C1135">
        <v>847</v>
      </c>
      <c r="D1135" t="s">
        <v>1583</v>
      </c>
      <c r="E1135">
        <v>1</v>
      </c>
      <c r="F1135">
        <v>46000</v>
      </c>
      <c r="G1135" t="s">
        <v>23</v>
      </c>
      <c r="H1135">
        <v>46000</v>
      </c>
      <c r="I1135">
        <v>44620</v>
      </c>
      <c r="J1135">
        <v>44894</v>
      </c>
      <c r="K1135">
        <v>8094</v>
      </c>
      <c r="L1135">
        <v>461953337</v>
      </c>
      <c r="M1135" t="s">
        <v>473</v>
      </c>
      <c r="N1135" t="s">
        <v>31</v>
      </c>
      <c r="O1135" t="s">
        <v>32</v>
      </c>
      <c r="P1135" t="s">
        <v>33</v>
      </c>
      <c r="Q1135">
        <v>274</v>
      </c>
      <c r="R1135" t="s">
        <v>23</v>
      </c>
      <c r="S1135">
        <v>0.97</v>
      </c>
      <c r="T1135" t="s">
        <v>17</v>
      </c>
      <c r="U1135" t="s">
        <v>1569</v>
      </c>
      <c r="V1135" t="s">
        <v>1040</v>
      </c>
      <c r="W1135">
        <v>36800</v>
      </c>
      <c r="X1135">
        <f>Final[[#This Row],[Variable Kosten]]*Final[[#This Row],[Menge ]]</f>
        <v>36800</v>
      </c>
    </row>
    <row r="1136" spans="1:24" x14ac:dyDescent="0.25">
      <c r="A1136" t="s">
        <v>3900</v>
      </c>
      <c r="B1136" s="56">
        <v>44612</v>
      </c>
      <c r="C1136">
        <v>848</v>
      </c>
      <c r="D1136" t="s">
        <v>3165</v>
      </c>
      <c r="E1136">
        <v>73</v>
      </c>
      <c r="F1136">
        <v>18781075</v>
      </c>
      <c r="G1136" t="s">
        <v>37</v>
      </c>
      <c r="H1136">
        <v>1744026.7253547283</v>
      </c>
      <c r="I1136">
        <v>1725540.042065968</v>
      </c>
      <c r="J1136">
        <v>1763792.042065968</v>
      </c>
      <c r="K1136">
        <v>303792.04206596804</v>
      </c>
      <c r="L1136">
        <v>970909857</v>
      </c>
      <c r="M1136" t="s">
        <v>580</v>
      </c>
      <c r="N1136" t="s">
        <v>35</v>
      </c>
      <c r="O1136" t="s">
        <v>36</v>
      </c>
      <c r="P1136" t="s">
        <v>26</v>
      </c>
      <c r="Q1136">
        <v>524</v>
      </c>
      <c r="R1136" t="s">
        <v>37</v>
      </c>
      <c r="S1136">
        <v>0.98939999999999995</v>
      </c>
      <c r="T1136" t="s">
        <v>17</v>
      </c>
      <c r="U1136" t="s">
        <v>1058</v>
      </c>
      <c r="V1136" t="s">
        <v>1057</v>
      </c>
      <c r="W1136">
        <v>20000</v>
      </c>
      <c r="X1136">
        <f>Final[[#This Row],[Variable Kosten]]*Final[[#This Row],[Menge ]]</f>
        <v>1460000</v>
      </c>
    </row>
    <row r="1137" spans="1:24" x14ac:dyDescent="0.25">
      <c r="A1137" t="s">
        <v>3901</v>
      </c>
      <c r="B1137" s="56">
        <v>44838</v>
      </c>
      <c r="C1137">
        <v>849</v>
      </c>
      <c r="D1137" t="s">
        <v>3167</v>
      </c>
      <c r="E1137">
        <v>142</v>
      </c>
      <c r="F1137">
        <v>7384000</v>
      </c>
      <c r="G1137" t="s">
        <v>23</v>
      </c>
      <c r="H1137">
        <v>7384000</v>
      </c>
      <c r="I1137">
        <v>7162480</v>
      </c>
      <c r="J1137">
        <v>7198264</v>
      </c>
      <c r="K1137">
        <v>1291064</v>
      </c>
      <c r="L1137">
        <v>723779726</v>
      </c>
      <c r="M1137" t="s">
        <v>599</v>
      </c>
      <c r="N1137" t="s">
        <v>31</v>
      </c>
      <c r="O1137" t="s">
        <v>32</v>
      </c>
      <c r="P1137" t="s">
        <v>33</v>
      </c>
      <c r="Q1137">
        <v>252</v>
      </c>
      <c r="R1137" t="s">
        <v>23</v>
      </c>
      <c r="S1137">
        <v>0.97</v>
      </c>
      <c r="T1137" t="s">
        <v>17</v>
      </c>
      <c r="U1137" t="s">
        <v>1039</v>
      </c>
      <c r="V1137" t="s">
        <v>1040</v>
      </c>
      <c r="W1137">
        <v>41600</v>
      </c>
      <c r="X1137">
        <f>Final[[#This Row],[Variable Kosten]]*Final[[#This Row],[Menge ]]</f>
        <v>5907200</v>
      </c>
    </row>
    <row r="1138" spans="1:24" x14ac:dyDescent="0.25">
      <c r="A1138" t="s">
        <v>1448</v>
      </c>
      <c r="B1138" s="56">
        <v>44669</v>
      </c>
      <c r="C1138">
        <v>849</v>
      </c>
      <c r="D1138" t="s">
        <v>1584</v>
      </c>
      <c r="E1138">
        <v>1</v>
      </c>
      <c r="F1138">
        <v>61000</v>
      </c>
      <c r="G1138" t="s">
        <v>23</v>
      </c>
      <c r="H1138">
        <v>61000</v>
      </c>
      <c r="I1138">
        <v>59170</v>
      </c>
      <c r="J1138">
        <v>59422</v>
      </c>
      <c r="K1138">
        <v>10622</v>
      </c>
      <c r="L1138">
        <v>723779726</v>
      </c>
      <c r="M1138" t="s">
        <v>599</v>
      </c>
      <c r="N1138" t="s">
        <v>31</v>
      </c>
      <c r="O1138" t="s">
        <v>32</v>
      </c>
      <c r="P1138" t="s">
        <v>33</v>
      </c>
      <c r="Q1138">
        <v>252</v>
      </c>
      <c r="R1138" t="s">
        <v>23</v>
      </c>
      <c r="S1138">
        <v>0.97</v>
      </c>
      <c r="T1138" t="s">
        <v>17</v>
      </c>
      <c r="U1138" t="s">
        <v>1570</v>
      </c>
      <c r="V1138" t="s">
        <v>1043</v>
      </c>
      <c r="W1138">
        <v>48800</v>
      </c>
      <c r="X1138">
        <f>Final[[#This Row],[Variable Kosten]]*Final[[#This Row],[Menge ]]</f>
        <v>48800</v>
      </c>
    </row>
    <row r="1139" spans="1:24" x14ac:dyDescent="0.25">
      <c r="A1139" t="s">
        <v>3902</v>
      </c>
      <c r="B1139" s="56">
        <v>44733</v>
      </c>
      <c r="C1139">
        <v>850</v>
      </c>
      <c r="D1139" t="s">
        <v>3141</v>
      </c>
      <c r="E1139">
        <v>128</v>
      </c>
      <c r="F1139">
        <v>37012992</v>
      </c>
      <c r="G1139" t="s">
        <v>60</v>
      </c>
      <c r="H1139">
        <v>5268078.3956503794</v>
      </c>
      <c r="I1139">
        <v>5621039.6481589545</v>
      </c>
      <c r="J1139">
        <v>5881391.6481589545</v>
      </c>
      <c r="K1139">
        <v>1785391.6481589545</v>
      </c>
      <c r="L1139">
        <v>313711293</v>
      </c>
      <c r="M1139" t="s">
        <v>101</v>
      </c>
      <c r="N1139" t="s">
        <v>59</v>
      </c>
      <c r="O1139" t="s">
        <v>1604</v>
      </c>
      <c r="P1139" t="s">
        <v>1605</v>
      </c>
      <c r="Q1139">
        <v>2034</v>
      </c>
      <c r="R1139" t="s">
        <v>60</v>
      </c>
      <c r="S1139">
        <v>1.0669999999999999</v>
      </c>
      <c r="T1139" t="s">
        <v>17</v>
      </c>
      <c r="U1139" t="s">
        <v>1041</v>
      </c>
      <c r="V1139" t="s">
        <v>1040</v>
      </c>
      <c r="W1139">
        <v>32000</v>
      </c>
      <c r="X1139">
        <f>Final[[#This Row],[Variable Kosten]]*Final[[#This Row],[Menge ]]</f>
        <v>4096000</v>
      </c>
    </row>
    <row r="1140" spans="1:24" x14ac:dyDescent="0.25">
      <c r="A1140" t="s">
        <v>3903</v>
      </c>
      <c r="B1140" s="56">
        <v>44815</v>
      </c>
      <c r="C1140">
        <v>851</v>
      </c>
      <c r="D1140" t="s">
        <v>3143</v>
      </c>
      <c r="E1140">
        <v>139</v>
      </c>
      <c r="F1140">
        <v>65314918.5</v>
      </c>
      <c r="G1140" t="s">
        <v>60</v>
      </c>
      <c r="H1140">
        <v>9299482.9500961062</v>
      </c>
      <c r="I1140">
        <v>10229431.245105717</v>
      </c>
      <c r="J1140">
        <v>10520914.245105717</v>
      </c>
      <c r="K1140">
        <v>3292914.2451057173</v>
      </c>
      <c r="L1140">
        <v>892293240</v>
      </c>
      <c r="M1140" t="s">
        <v>654</v>
      </c>
      <c r="N1140" t="s">
        <v>59</v>
      </c>
      <c r="O1140" t="s">
        <v>1604</v>
      </c>
      <c r="P1140" t="s">
        <v>1605</v>
      </c>
      <c r="Q1140">
        <v>2097</v>
      </c>
      <c r="R1140" t="s">
        <v>60</v>
      </c>
      <c r="S1140">
        <v>1.1000000000000001</v>
      </c>
      <c r="T1140" t="s">
        <v>637</v>
      </c>
      <c r="U1140" t="s">
        <v>1042</v>
      </c>
      <c r="V1140" t="s">
        <v>1043</v>
      </c>
      <c r="W1140">
        <v>52000</v>
      </c>
      <c r="X1140">
        <f>Final[[#This Row],[Variable Kosten]]*Final[[#This Row],[Menge ]]</f>
        <v>7228000</v>
      </c>
    </row>
    <row r="1141" spans="1:24" x14ac:dyDescent="0.25">
      <c r="A1141" t="s">
        <v>3904</v>
      </c>
      <c r="B1141" s="56">
        <v>44829</v>
      </c>
      <c r="C1141">
        <v>852</v>
      </c>
      <c r="D1141" t="s">
        <v>3145</v>
      </c>
      <c r="E1141">
        <v>97</v>
      </c>
      <c r="F1141">
        <v>30254532.800000001</v>
      </c>
      <c r="G1141" t="s">
        <v>46</v>
      </c>
      <c r="H1141">
        <v>6453061.342888833</v>
      </c>
      <c r="I1141">
        <v>6453061.342888833</v>
      </c>
      <c r="J1141">
        <v>6462858.342888833</v>
      </c>
      <c r="K1141">
        <v>1186058.342888833</v>
      </c>
      <c r="L1141">
        <v>200351767</v>
      </c>
      <c r="M1141" t="s">
        <v>914</v>
      </c>
      <c r="N1141" t="s">
        <v>43</v>
      </c>
      <c r="O1141" t="s">
        <v>44</v>
      </c>
      <c r="P1141" t="s">
        <v>45</v>
      </c>
      <c r="Q1141">
        <v>101</v>
      </c>
      <c r="R1141" t="s">
        <v>46</v>
      </c>
      <c r="S1141">
        <v>1</v>
      </c>
      <c r="T1141" t="s">
        <v>637</v>
      </c>
      <c r="U1141" t="s">
        <v>1044</v>
      </c>
      <c r="V1141" t="s">
        <v>1043</v>
      </c>
      <c r="W1141">
        <v>54400</v>
      </c>
      <c r="X1141">
        <f>Final[[#This Row],[Variable Kosten]]*Final[[#This Row],[Menge ]]</f>
        <v>5276800</v>
      </c>
    </row>
    <row r="1142" spans="1:24" x14ac:dyDescent="0.25">
      <c r="A1142" t="s">
        <v>3905</v>
      </c>
      <c r="B1142" s="56">
        <v>44670</v>
      </c>
      <c r="C1142">
        <v>853</v>
      </c>
      <c r="D1142" t="s">
        <v>3147</v>
      </c>
      <c r="E1142">
        <v>110</v>
      </c>
      <c r="F1142">
        <v>3300000</v>
      </c>
      <c r="G1142" t="s">
        <v>23</v>
      </c>
      <c r="H1142">
        <v>3300000</v>
      </c>
      <c r="I1142">
        <v>3300000</v>
      </c>
      <c r="J1142">
        <v>3328710</v>
      </c>
      <c r="K1142">
        <v>688710</v>
      </c>
      <c r="L1142">
        <v>365764881</v>
      </c>
      <c r="M1142" t="s">
        <v>977</v>
      </c>
      <c r="N1142" t="s">
        <v>31</v>
      </c>
      <c r="O1142" t="s">
        <v>32</v>
      </c>
      <c r="P1142" t="s">
        <v>33</v>
      </c>
      <c r="Q1142">
        <v>261</v>
      </c>
      <c r="R1142" t="s">
        <v>23</v>
      </c>
      <c r="S1142">
        <v>1</v>
      </c>
      <c r="T1142" t="s">
        <v>637</v>
      </c>
      <c r="U1142" t="s">
        <v>724</v>
      </c>
      <c r="V1142" t="s">
        <v>1045</v>
      </c>
      <c r="W1142">
        <v>24000</v>
      </c>
      <c r="X1142">
        <f>Final[[#This Row],[Variable Kosten]]*Final[[#This Row],[Menge ]]</f>
        <v>2640000</v>
      </c>
    </row>
    <row r="1143" spans="1:24" x14ac:dyDescent="0.25">
      <c r="A1143" t="s">
        <v>3906</v>
      </c>
      <c r="B1143" s="56">
        <v>44775</v>
      </c>
      <c r="C1143">
        <v>854</v>
      </c>
      <c r="D1143" t="s">
        <v>3149</v>
      </c>
      <c r="E1143">
        <v>103</v>
      </c>
      <c r="F1143">
        <v>2884000</v>
      </c>
      <c r="G1143" t="s">
        <v>23</v>
      </c>
      <c r="H1143">
        <v>2884000</v>
      </c>
      <c r="I1143">
        <v>2797480</v>
      </c>
      <c r="J1143">
        <v>2818183</v>
      </c>
      <c r="K1143">
        <v>510983</v>
      </c>
      <c r="L1143">
        <v>158119410</v>
      </c>
      <c r="M1143" t="s">
        <v>592</v>
      </c>
      <c r="N1143" t="s">
        <v>39</v>
      </c>
      <c r="O1143" t="s">
        <v>1598</v>
      </c>
      <c r="P1143" t="s">
        <v>1599</v>
      </c>
      <c r="Q1143">
        <v>201</v>
      </c>
      <c r="R1143" t="s">
        <v>23</v>
      </c>
      <c r="S1143">
        <v>0.97</v>
      </c>
      <c r="T1143" t="s">
        <v>17</v>
      </c>
      <c r="U1143" t="s">
        <v>1046</v>
      </c>
      <c r="V1143" t="s">
        <v>1045</v>
      </c>
      <c r="W1143">
        <v>22400</v>
      </c>
      <c r="X1143">
        <f>Final[[#This Row],[Variable Kosten]]*Final[[#This Row],[Menge ]]</f>
        <v>2307200</v>
      </c>
    </row>
    <row r="1144" spans="1:24" x14ac:dyDescent="0.25">
      <c r="A1144" t="s">
        <v>3907</v>
      </c>
      <c r="B1144" s="56">
        <v>44649</v>
      </c>
      <c r="C1144">
        <v>855</v>
      </c>
      <c r="D1144" t="s">
        <v>3151</v>
      </c>
      <c r="E1144">
        <v>92</v>
      </c>
      <c r="F1144">
        <v>3312000</v>
      </c>
      <c r="G1144" t="s">
        <v>23</v>
      </c>
      <c r="H1144">
        <v>3312000</v>
      </c>
      <c r="I1144">
        <v>3643200.0000000005</v>
      </c>
      <c r="J1144">
        <v>3841184.0000000005</v>
      </c>
      <c r="K1144">
        <v>1191584.0000000005</v>
      </c>
      <c r="L1144">
        <v>101709254</v>
      </c>
      <c r="M1144" t="s">
        <v>822</v>
      </c>
      <c r="N1144" t="s">
        <v>1566</v>
      </c>
      <c r="O1144" t="s">
        <v>1596</v>
      </c>
      <c r="P1144" t="s">
        <v>1597</v>
      </c>
      <c r="Q1144">
        <v>2152</v>
      </c>
      <c r="R1144" t="s">
        <v>23</v>
      </c>
      <c r="S1144">
        <v>1.1000000000000001</v>
      </c>
      <c r="T1144" t="s">
        <v>637</v>
      </c>
      <c r="U1144" t="s">
        <v>1047</v>
      </c>
      <c r="V1144" t="s">
        <v>1048</v>
      </c>
      <c r="W1144">
        <v>28800</v>
      </c>
      <c r="X1144">
        <f>Final[[#This Row],[Variable Kosten]]*Final[[#This Row],[Menge ]]</f>
        <v>2649600</v>
      </c>
    </row>
    <row r="1145" spans="1:24" x14ac:dyDescent="0.25">
      <c r="A1145" t="s">
        <v>1450</v>
      </c>
      <c r="B1145" s="56">
        <v>44820</v>
      </c>
      <c r="C1145">
        <v>855</v>
      </c>
      <c r="D1145" t="s">
        <v>1586</v>
      </c>
      <c r="E1145">
        <v>2</v>
      </c>
      <c r="F1145">
        <v>64000</v>
      </c>
      <c r="G1145" t="s">
        <v>23</v>
      </c>
      <c r="H1145">
        <v>64000</v>
      </c>
      <c r="I1145">
        <v>70400</v>
      </c>
      <c r="J1145">
        <v>74704</v>
      </c>
      <c r="K1145">
        <v>23504</v>
      </c>
      <c r="L1145">
        <v>101709254</v>
      </c>
      <c r="M1145" t="s">
        <v>822</v>
      </c>
      <c r="N1145" t="s">
        <v>1566</v>
      </c>
      <c r="O1145" t="s">
        <v>1596</v>
      </c>
      <c r="P1145" t="s">
        <v>1597</v>
      </c>
      <c r="Q1145">
        <v>2152</v>
      </c>
      <c r="R1145" t="s">
        <v>23</v>
      </c>
      <c r="S1145">
        <v>1.1000000000000001</v>
      </c>
      <c r="T1145" t="s">
        <v>637</v>
      </c>
      <c r="U1145" t="s">
        <v>1572</v>
      </c>
      <c r="V1145" t="s">
        <v>1045</v>
      </c>
      <c r="W1145">
        <v>25600</v>
      </c>
      <c r="X1145">
        <f>Final[[#This Row],[Variable Kosten]]*Final[[#This Row],[Menge ]]</f>
        <v>51200</v>
      </c>
    </row>
    <row r="1146" spans="1:24" x14ac:dyDescent="0.25">
      <c r="A1146" t="s">
        <v>3908</v>
      </c>
      <c r="B1146" s="56">
        <v>44781</v>
      </c>
      <c r="C1146">
        <v>856</v>
      </c>
      <c r="D1146" t="s">
        <v>3153</v>
      </c>
      <c r="E1146">
        <v>84</v>
      </c>
      <c r="F1146">
        <v>2436000</v>
      </c>
      <c r="G1146" t="s">
        <v>23</v>
      </c>
      <c r="H1146">
        <v>2436000</v>
      </c>
      <c r="I1146">
        <v>2436000</v>
      </c>
      <c r="J1146">
        <v>2454312</v>
      </c>
      <c r="K1146">
        <v>505512</v>
      </c>
      <c r="L1146">
        <v>562519029</v>
      </c>
      <c r="M1146" t="s">
        <v>848</v>
      </c>
      <c r="N1146" t="s">
        <v>39</v>
      </c>
      <c r="O1146" t="s">
        <v>1598</v>
      </c>
      <c r="P1146" t="s">
        <v>1599</v>
      </c>
      <c r="Q1146">
        <v>218</v>
      </c>
      <c r="R1146" t="s">
        <v>23</v>
      </c>
      <c r="S1146">
        <v>1</v>
      </c>
      <c r="T1146" t="s">
        <v>637</v>
      </c>
      <c r="U1146" t="s">
        <v>1049</v>
      </c>
      <c r="V1146" t="s">
        <v>1048</v>
      </c>
      <c r="W1146">
        <v>23200</v>
      </c>
      <c r="X1146">
        <f>Final[[#This Row],[Variable Kosten]]*Final[[#This Row],[Menge ]]</f>
        <v>1948800</v>
      </c>
    </row>
    <row r="1147" spans="1:24" x14ac:dyDescent="0.25">
      <c r="A1147" t="s">
        <v>3909</v>
      </c>
      <c r="B1147" s="56">
        <v>44635</v>
      </c>
      <c r="C1147">
        <v>857</v>
      </c>
      <c r="D1147" t="s">
        <v>3155</v>
      </c>
      <c r="E1147">
        <v>116</v>
      </c>
      <c r="F1147">
        <v>9280000</v>
      </c>
      <c r="G1147" t="s">
        <v>23</v>
      </c>
      <c r="H1147">
        <v>9280000</v>
      </c>
      <c r="I1147">
        <v>9280000</v>
      </c>
      <c r="J1147">
        <v>9304244</v>
      </c>
      <c r="K1147">
        <v>1880244</v>
      </c>
      <c r="L1147">
        <v>569864090</v>
      </c>
      <c r="M1147" t="s">
        <v>802</v>
      </c>
      <c r="N1147" t="s">
        <v>1566</v>
      </c>
      <c r="O1147" t="s">
        <v>1596</v>
      </c>
      <c r="P1147" t="s">
        <v>1597</v>
      </c>
      <c r="Q1147">
        <v>209</v>
      </c>
      <c r="R1147" t="s">
        <v>23</v>
      </c>
      <c r="S1147">
        <v>1</v>
      </c>
      <c r="T1147" t="s">
        <v>637</v>
      </c>
      <c r="U1147" t="s">
        <v>1050</v>
      </c>
      <c r="V1147" t="s">
        <v>1051</v>
      </c>
      <c r="W1147">
        <v>64000</v>
      </c>
      <c r="X1147">
        <f>Final[[#This Row],[Variable Kosten]]*Final[[#This Row],[Menge ]]</f>
        <v>7424000</v>
      </c>
    </row>
    <row r="1148" spans="1:24" x14ac:dyDescent="0.25">
      <c r="A1148" t="s">
        <v>1451</v>
      </c>
      <c r="B1148" s="56">
        <v>44733</v>
      </c>
      <c r="C1148">
        <v>857</v>
      </c>
      <c r="D1148" t="s">
        <v>1587</v>
      </c>
      <c r="E1148">
        <v>1</v>
      </c>
      <c r="F1148">
        <v>27000</v>
      </c>
      <c r="G1148" t="s">
        <v>23</v>
      </c>
      <c r="H1148">
        <v>27000</v>
      </c>
      <c r="I1148">
        <v>27000</v>
      </c>
      <c r="J1148">
        <v>27209</v>
      </c>
      <c r="K1148">
        <v>5609</v>
      </c>
      <c r="L1148">
        <v>569864090</v>
      </c>
      <c r="M1148" t="s">
        <v>802</v>
      </c>
      <c r="N1148" t="s">
        <v>1566</v>
      </c>
      <c r="O1148" t="s">
        <v>1596</v>
      </c>
      <c r="P1148" t="s">
        <v>1597</v>
      </c>
      <c r="Q1148">
        <v>209</v>
      </c>
      <c r="R1148" t="s">
        <v>23</v>
      </c>
      <c r="S1148">
        <v>1</v>
      </c>
      <c r="T1148" t="s">
        <v>637</v>
      </c>
      <c r="U1148" t="s">
        <v>1573</v>
      </c>
      <c r="V1148" t="s">
        <v>1045</v>
      </c>
      <c r="W1148">
        <v>21600</v>
      </c>
      <c r="X1148">
        <f>Final[[#This Row],[Variable Kosten]]*Final[[#This Row],[Menge ]]</f>
        <v>21600</v>
      </c>
    </row>
    <row r="1149" spans="1:24" x14ac:dyDescent="0.25">
      <c r="A1149" t="s">
        <v>3910</v>
      </c>
      <c r="B1149" s="56">
        <v>44574</v>
      </c>
      <c r="C1149">
        <v>858</v>
      </c>
      <c r="D1149" t="s">
        <v>3157</v>
      </c>
      <c r="E1149">
        <v>63</v>
      </c>
      <c r="F1149">
        <v>3087000</v>
      </c>
      <c r="G1149" t="s">
        <v>23</v>
      </c>
      <c r="H1149">
        <v>3087000</v>
      </c>
      <c r="I1149">
        <v>3087000</v>
      </c>
      <c r="J1149">
        <v>3093489</v>
      </c>
      <c r="K1149">
        <v>623889</v>
      </c>
      <c r="L1149">
        <v>103193705</v>
      </c>
      <c r="M1149" t="s">
        <v>780</v>
      </c>
      <c r="N1149" t="s">
        <v>29</v>
      </c>
      <c r="O1149" t="s">
        <v>1600</v>
      </c>
      <c r="P1149" t="s">
        <v>1601</v>
      </c>
      <c r="Q1149">
        <v>103</v>
      </c>
      <c r="R1149" t="s">
        <v>23</v>
      </c>
      <c r="S1149">
        <v>1</v>
      </c>
      <c r="T1149" t="s">
        <v>637</v>
      </c>
      <c r="U1149" t="s">
        <v>1052</v>
      </c>
      <c r="V1149" t="s">
        <v>1051</v>
      </c>
      <c r="W1149">
        <v>39200</v>
      </c>
      <c r="X1149">
        <f>Final[[#This Row],[Variable Kosten]]*Final[[#This Row],[Menge ]]</f>
        <v>2469600</v>
      </c>
    </row>
    <row r="1150" spans="1:24" x14ac:dyDescent="0.25">
      <c r="A1150" t="s">
        <v>1452</v>
      </c>
      <c r="B1150" s="56">
        <v>44778</v>
      </c>
      <c r="C1150">
        <v>858</v>
      </c>
      <c r="D1150" t="s">
        <v>1588</v>
      </c>
      <c r="E1150">
        <v>2</v>
      </c>
      <c r="F1150">
        <v>66000</v>
      </c>
      <c r="G1150" t="s">
        <v>23</v>
      </c>
      <c r="H1150">
        <v>66000</v>
      </c>
      <c r="I1150">
        <v>66000</v>
      </c>
      <c r="J1150">
        <v>66206</v>
      </c>
      <c r="K1150">
        <v>13406</v>
      </c>
      <c r="L1150">
        <v>103193705</v>
      </c>
      <c r="M1150" t="s">
        <v>780</v>
      </c>
      <c r="N1150" t="s">
        <v>29</v>
      </c>
      <c r="O1150" t="s">
        <v>1600</v>
      </c>
      <c r="P1150" t="s">
        <v>1601</v>
      </c>
      <c r="Q1150">
        <v>103</v>
      </c>
      <c r="R1150" t="s">
        <v>23</v>
      </c>
      <c r="S1150">
        <v>1</v>
      </c>
      <c r="T1150" t="s">
        <v>637</v>
      </c>
      <c r="U1150" t="s">
        <v>1574</v>
      </c>
      <c r="V1150" t="s">
        <v>1048</v>
      </c>
      <c r="W1150">
        <v>26400</v>
      </c>
      <c r="X1150">
        <f>Final[[#This Row],[Variable Kosten]]*Final[[#This Row],[Menge ]]</f>
        <v>52800</v>
      </c>
    </row>
    <row r="1151" spans="1:24" x14ac:dyDescent="0.25">
      <c r="A1151" t="s">
        <v>3911</v>
      </c>
      <c r="B1151" s="56">
        <v>44696</v>
      </c>
      <c r="C1151">
        <v>859</v>
      </c>
      <c r="D1151" t="s">
        <v>3159</v>
      </c>
      <c r="E1151">
        <v>159</v>
      </c>
      <c r="F1151">
        <v>6201000</v>
      </c>
      <c r="G1151" t="s">
        <v>23</v>
      </c>
      <c r="H1151">
        <v>6201000</v>
      </c>
      <c r="I1151">
        <v>6201000</v>
      </c>
      <c r="J1151">
        <v>6244089</v>
      </c>
      <c r="K1151">
        <v>1283289</v>
      </c>
      <c r="L1151">
        <v>553650262</v>
      </c>
      <c r="M1151" t="s">
        <v>756</v>
      </c>
      <c r="N1151" t="s">
        <v>31</v>
      </c>
      <c r="O1151" t="s">
        <v>32</v>
      </c>
      <c r="P1151" t="s">
        <v>33</v>
      </c>
      <c r="Q1151">
        <v>271</v>
      </c>
      <c r="R1151" t="s">
        <v>23</v>
      </c>
      <c r="S1151">
        <v>1</v>
      </c>
      <c r="T1151" t="s">
        <v>637</v>
      </c>
      <c r="U1151" t="s">
        <v>1053</v>
      </c>
      <c r="V1151" t="s">
        <v>1054</v>
      </c>
      <c r="W1151">
        <v>31200</v>
      </c>
      <c r="X1151">
        <f>Final[[#This Row],[Variable Kosten]]*Final[[#This Row],[Menge ]]</f>
        <v>4960800</v>
      </c>
    </row>
    <row r="1152" spans="1:24" x14ac:dyDescent="0.25">
      <c r="A1152" t="s">
        <v>1453</v>
      </c>
      <c r="B1152" s="56">
        <v>44743</v>
      </c>
      <c r="C1152">
        <v>859</v>
      </c>
      <c r="D1152" t="s">
        <v>1589</v>
      </c>
      <c r="E1152">
        <v>1</v>
      </c>
      <c r="F1152">
        <v>27000</v>
      </c>
      <c r="G1152" t="s">
        <v>23</v>
      </c>
      <c r="H1152">
        <v>27000</v>
      </c>
      <c r="I1152">
        <v>27000</v>
      </c>
      <c r="J1152">
        <v>27271</v>
      </c>
      <c r="K1152">
        <v>5671</v>
      </c>
      <c r="L1152">
        <v>553650262</v>
      </c>
      <c r="M1152" t="s">
        <v>756</v>
      </c>
      <c r="N1152" t="s">
        <v>31</v>
      </c>
      <c r="O1152" t="s">
        <v>32</v>
      </c>
      <c r="P1152" t="s">
        <v>33</v>
      </c>
      <c r="Q1152">
        <v>271</v>
      </c>
      <c r="R1152" t="s">
        <v>23</v>
      </c>
      <c r="S1152">
        <v>1</v>
      </c>
      <c r="T1152" t="s">
        <v>637</v>
      </c>
      <c r="U1152" t="s">
        <v>1575</v>
      </c>
      <c r="V1152" t="s">
        <v>1048</v>
      </c>
      <c r="W1152">
        <v>21600</v>
      </c>
      <c r="X1152">
        <f>Final[[#This Row],[Variable Kosten]]*Final[[#This Row],[Menge ]]</f>
        <v>21600</v>
      </c>
    </row>
    <row r="1153" spans="1:24" x14ac:dyDescent="0.25">
      <c r="A1153" t="s">
        <v>3912</v>
      </c>
      <c r="B1153" s="56">
        <v>44865</v>
      </c>
      <c r="C1153">
        <v>860</v>
      </c>
      <c r="D1153" t="s">
        <v>3161</v>
      </c>
      <c r="E1153">
        <v>138</v>
      </c>
      <c r="F1153">
        <v>7220215.2000000002</v>
      </c>
      <c r="G1153" t="s">
        <v>16</v>
      </c>
      <c r="H1153">
        <v>6390136.4722541822</v>
      </c>
      <c r="I1153">
        <v>7029150.1194796013</v>
      </c>
      <c r="J1153">
        <v>7208826.1194796013</v>
      </c>
      <c r="K1153">
        <v>2130426.1194796013</v>
      </c>
      <c r="L1153">
        <v>781804278</v>
      </c>
      <c r="M1153" t="s">
        <v>636</v>
      </c>
      <c r="N1153" t="s">
        <v>13</v>
      </c>
      <c r="O1153" t="s">
        <v>14</v>
      </c>
      <c r="P1153" t="s">
        <v>15</v>
      </c>
      <c r="Q1153">
        <v>1302</v>
      </c>
      <c r="R1153" t="s">
        <v>16</v>
      </c>
      <c r="S1153">
        <v>1.1000000000000001</v>
      </c>
      <c r="T1153" t="s">
        <v>637</v>
      </c>
      <c r="U1153" t="s">
        <v>1055</v>
      </c>
      <c r="V1153" t="s">
        <v>1054</v>
      </c>
      <c r="W1153">
        <v>36800</v>
      </c>
      <c r="X1153">
        <f>Final[[#This Row],[Variable Kosten]]*Final[[#This Row],[Menge ]]</f>
        <v>5078400</v>
      </c>
    </row>
    <row r="1154" spans="1:24" x14ac:dyDescent="0.25">
      <c r="A1154" t="s">
        <v>3913</v>
      </c>
      <c r="B1154" s="56">
        <v>44661</v>
      </c>
      <c r="C1154">
        <v>861</v>
      </c>
      <c r="D1154" t="s">
        <v>3163</v>
      </c>
      <c r="E1154">
        <v>191</v>
      </c>
      <c r="F1154">
        <v>3820000</v>
      </c>
      <c r="G1154" t="s">
        <v>23</v>
      </c>
      <c r="H1154">
        <v>3820000</v>
      </c>
      <c r="I1154">
        <v>3820000</v>
      </c>
      <c r="J1154">
        <v>3858200</v>
      </c>
      <c r="K1154">
        <v>802200</v>
      </c>
      <c r="L1154">
        <v>884122773</v>
      </c>
      <c r="M1154" t="s">
        <v>900</v>
      </c>
      <c r="N1154" t="s">
        <v>29</v>
      </c>
      <c r="O1154" t="s">
        <v>1600</v>
      </c>
      <c r="P1154" t="s">
        <v>1601</v>
      </c>
      <c r="Q1154">
        <v>200</v>
      </c>
      <c r="R1154" t="s">
        <v>23</v>
      </c>
      <c r="S1154">
        <v>1</v>
      </c>
      <c r="T1154" t="s">
        <v>637</v>
      </c>
      <c r="U1154" t="s">
        <v>1056</v>
      </c>
      <c r="V1154" t="s">
        <v>1057</v>
      </c>
      <c r="W1154">
        <v>16000</v>
      </c>
      <c r="X1154">
        <f>Final[[#This Row],[Variable Kosten]]*Final[[#This Row],[Menge ]]</f>
        <v>3056000</v>
      </c>
    </row>
    <row r="1155" spans="1:24" x14ac:dyDescent="0.25">
      <c r="A1155" t="s">
        <v>3914</v>
      </c>
      <c r="B1155" s="56">
        <v>44563</v>
      </c>
      <c r="C1155">
        <v>862</v>
      </c>
      <c r="D1155" t="s">
        <v>3163</v>
      </c>
      <c r="E1155">
        <v>117</v>
      </c>
      <c r="F1155">
        <v>58209840</v>
      </c>
      <c r="G1155" t="s">
        <v>27</v>
      </c>
      <c r="H1155">
        <v>2393988.8957433682</v>
      </c>
      <c r="I1155">
        <v>2441868.6736582355</v>
      </c>
      <c r="J1155">
        <v>2466555.6736582355</v>
      </c>
      <c r="K1155">
        <v>594555.67365823546</v>
      </c>
      <c r="L1155">
        <v>581200957</v>
      </c>
      <c r="M1155" t="s">
        <v>966</v>
      </c>
      <c r="N1155" t="s">
        <v>25</v>
      </c>
      <c r="O1155" t="s">
        <v>1602</v>
      </c>
      <c r="P1155" t="s">
        <v>1603</v>
      </c>
      <c r="Q1155">
        <v>211</v>
      </c>
      <c r="R1155" t="s">
        <v>27</v>
      </c>
      <c r="S1155">
        <v>1.02</v>
      </c>
      <c r="T1155" t="s">
        <v>637</v>
      </c>
      <c r="U1155" t="s">
        <v>1056</v>
      </c>
      <c r="V1155" t="s">
        <v>1057</v>
      </c>
      <c r="W1155">
        <v>16000</v>
      </c>
      <c r="X1155">
        <f>Final[[#This Row],[Variable Kosten]]*Final[[#This Row],[Menge ]]</f>
        <v>1872000</v>
      </c>
    </row>
    <row r="1156" spans="1:24" x14ac:dyDescent="0.25">
      <c r="A1156" t="s">
        <v>3915</v>
      </c>
      <c r="B1156" s="56">
        <v>44771</v>
      </c>
      <c r="C1156">
        <v>863</v>
      </c>
      <c r="D1156" t="s">
        <v>3165</v>
      </c>
      <c r="E1156">
        <v>51</v>
      </c>
      <c r="F1156">
        <v>31716900</v>
      </c>
      <c r="G1156" t="s">
        <v>27</v>
      </c>
      <c r="H1156">
        <v>1291352.1436423599</v>
      </c>
      <c r="I1156">
        <v>1317179.1865152072</v>
      </c>
      <c r="J1156">
        <v>1327532.1865152072</v>
      </c>
      <c r="K1156">
        <v>307532.18651520717</v>
      </c>
      <c r="L1156">
        <v>788716043</v>
      </c>
      <c r="M1156" t="s">
        <v>1020</v>
      </c>
      <c r="N1156" t="s">
        <v>25</v>
      </c>
      <c r="O1156" t="s">
        <v>1602</v>
      </c>
      <c r="P1156" t="s">
        <v>1603</v>
      </c>
      <c r="Q1156">
        <v>203</v>
      </c>
      <c r="R1156" t="s">
        <v>27</v>
      </c>
      <c r="S1156">
        <v>1.02</v>
      </c>
      <c r="T1156" t="s">
        <v>637</v>
      </c>
      <c r="U1156" t="s">
        <v>1058</v>
      </c>
      <c r="V1156" t="s">
        <v>1057</v>
      </c>
      <c r="W1156">
        <v>20000</v>
      </c>
      <c r="X1156">
        <f>Final[[#This Row],[Variable Kosten]]*Final[[#This Row],[Menge ]]</f>
        <v>1020000</v>
      </c>
    </row>
    <row r="1157" spans="1:24" x14ac:dyDescent="0.25">
      <c r="A1157" t="s">
        <v>3916</v>
      </c>
      <c r="B1157" s="56">
        <v>44762</v>
      </c>
      <c r="C1157">
        <v>864</v>
      </c>
      <c r="D1157" t="s">
        <v>3167</v>
      </c>
      <c r="E1157">
        <v>192</v>
      </c>
      <c r="F1157">
        <v>248361984</v>
      </c>
      <c r="G1157" t="s">
        <v>27</v>
      </c>
      <c r="H1157">
        <v>10204280.537409097</v>
      </c>
      <c r="I1157">
        <v>10408366.14815728</v>
      </c>
      <c r="J1157">
        <v>10450414.14815728</v>
      </c>
      <c r="K1157">
        <v>2463214.1481572799</v>
      </c>
      <c r="L1157">
        <v>874373760</v>
      </c>
      <c r="M1157" t="s">
        <v>853</v>
      </c>
      <c r="N1157" t="s">
        <v>25</v>
      </c>
      <c r="O1157" t="s">
        <v>1602</v>
      </c>
      <c r="P1157" t="s">
        <v>1603</v>
      </c>
      <c r="Q1157">
        <v>219</v>
      </c>
      <c r="R1157" t="s">
        <v>27</v>
      </c>
      <c r="S1157">
        <v>1.02</v>
      </c>
      <c r="T1157" t="s">
        <v>637</v>
      </c>
      <c r="U1157" t="s">
        <v>1039</v>
      </c>
      <c r="V1157" t="s">
        <v>1040</v>
      </c>
      <c r="W1157">
        <v>41600</v>
      </c>
      <c r="X1157">
        <f>Final[[#This Row],[Variable Kosten]]*Final[[#This Row],[Menge ]]</f>
        <v>7987200</v>
      </c>
    </row>
    <row r="1158" spans="1:24" x14ac:dyDescent="0.25">
      <c r="A1158" t="s">
        <v>3917</v>
      </c>
      <c r="B1158" s="56">
        <v>44706</v>
      </c>
      <c r="C1158">
        <v>865</v>
      </c>
      <c r="D1158" t="s">
        <v>3141</v>
      </c>
      <c r="E1158">
        <v>63</v>
      </c>
      <c r="F1158">
        <v>2520000</v>
      </c>
      <c r="G1158" t="s">
        <v>23</v>
      </c>
      <c r="H1158">
        <v>2520000</v>
      </c>
      <c r="I1158">
        <v>2570400</v>
      </c>
      <c r="J1158">
        <v>2583630</v>
      </c>
      <c r="K1158">
        <v>567630</v>
      </c>
      <c r="L1158">
        <v>222143035</v>
      </c>
      <c r="M1158" t="s">
        <v>712</v>
      </c>
      <c r="N1158" t="s">
        <v>1566</v>
      </c>
      <c r="O1158" t="s">
        <v>1596</v>
      </c>
      <c r="P1158" t="s">
        <v>1597</v>
      </c>
      <c r="Q1158">
        <v>210</v>
      </c>
      <c r="R1158" t="s">
        <v>23</v>
      </c>
      <c r="S1158">
        <v>1.02</v>
      </c>
      <c r="T1158" t="s">
        <v>637</v>
      </c>
      <c r="U1158" t="s">
        <v>1041</v>
      </c>
      <c r="V1158" t="s">
        <v>1040</v>
      </c>
      <c r="W1158">
        <v>32000</v>
      </c>
      <c r="X1158">
        <f>Final[[#This Row],[Variable Kosten]]*Final[[#This Row],[Menge ]]</f>
        <v>2016000</v>
      </c>
    </row>
    <row r="1159" spans="1:24" x14ac:dyDescent="0.25">
      <c r="A1159" t="s">
        <v>1454</v>
      </c>
      <c r="B1159" s="56">
        <v>44894</v>
      </c>
      <c r="C1159">
        <v>865</v>
      </c>
      <c r="D1159" t="s">
        <v>1590</v>
      </c>
      <c r="E1159">
        <v>1</v>
      </c>
      <c r="F1159">
        <v>81000</v>
      </c>
      <c r="G1159" t="s">
        <v>23</v>
      </c>
      <c r="H1159">
        <v>81000</v>
      </c>
      <c r="I1159">
        <v>82620</v>
      </c>
      <c r="J1159">
        <v>82830</v>
      </c>
      <c r="K1159">
        <v>18030</v>
      </c>
      <c r="L1159">
        <v>222143035</v>
      </c>
      <c r="M1159" t="s">
        <v>712</v>
      </c>
      <c r="N1159" t="s">
        <v>1566</v>
      </c>
      <c r="O1159" t="s">
        <v>1596</v>
      </c>
      <c r="P1159" t="s">
        <v>1597</v>
      </c>
      <c r="Q1159">
        <v>210</v>
      </c>
      <c r="R1159" t="s">
        <v>23</v>
      </c>
      <c r="S1159">
        <v>1.02</v>
      </c>
      <c r="T1159" t="s">
        <v>637</v>
      </c>
      <c r="U1159" t="s">
        <v>1576</v>
      </c>
      <c r="V1159" t="s">
        <v>1051</v>
      </c>
      <c r="W1159">
        <v>64800</v>
      </c>
      <c r="X1159">
        <f>Final[[#This Row],[Variable Kosten]]*Final[[#This Row],[Menge ]]</f>
        <v>64800</v>
      </c>
    </row>
    <row r="1160" spans="1:24" x14ac:dyDescent="0.25">
      <c r="A1160" t="s">
        <v>3918</v>
      </c>
      <c r="B1160" s="56">
        <v>44675</v>
      </c>
      <c r="C1160">
        <v>866</v>
      </c>
      <c r="D1160" t="s">
        <v>3143</v>
      </c>
      <c r="E1160">
        <v>57</v>
      </c>
      <c r="F1160">
        <v>92165580</v>
      </c>
      <c r="G1160" t="s">
        <v>27</v>
      </c>
      <c r="H1160">
        <v>3631997.9508196721</v>
      </c>
      <c r="I1160">
        <v>3704637.9098360655</v>
      </c>
      <c r="J1160">
        <v>3716037.9098360655</v>
      </c>
      <c r="K1160">
        <v>752037.90983606549</v>
      </c>
      <c r="L1160">
        <v>658140532</v>
      </c>
      <c r="M1160" t="s">
        <v>942</v>
      </c>
      <c r="N1160" t="s">
        <v>25</v>
      </c>
      <c r="O1160" t="s">
        <v>1602</v>
      </c>
      <c r="P1160" t="s">
        <v>1603</v>
      </c>
      <c r="Q1160">
        <v>200</v>
      </c>
      <c r="R1160" t="s">
        <v>27</v>
      </c>
      <c r="S1160">
        <v>1.02</v>
      </c>
      <c r="T1160" t="s">
        <v>637</v>
      </c>
      <c r="U1160" t="s">
        <v>1042</v>
      </c>
      <c r="V1160" t="s">
        <v>1043</v>
      </c>
      <c r="W1160">
        <v>52000</v>
      </c>
      <c r="X1160">
        <f>Final[[#This Row],[Variable Kosten]]*Final[[#This Row],[Menge ]]</f>
        <v>2964000</v>
      </c>
    </row>
    <row r="1161" spans="1:24" x14ac:dyDescent="0.25">
      <c r="A1161" t="s">
        <v>3919</v>
      </c>
      <c r="B1161" s="56">
        <v>44873</v>
      </c>
      <c r="C1161">
        <v>867</v>
      </c>
      <c r="D1161" t="s">
        <v>3145</v>
      </c>
      <c r="E1161">
        <v>181</v>
      </c>
      <c r="F1161">
        <v>12308000</v>
      </c>
      <c r="G1161" t="s">
        <v>23</v>
      </c>
      <c r="H1161">
        <v>12308000</v>
      </c>
      <c r="I1161">
        <v>12308000</v>
      </c>
      <c r="J1161">
        <v>12344200</v>
      </c>
      <c r="K1161">
        <v>2497800</v>
      </c>
      <c r="L1161">
        <v>791268225</v>
      </c>
      <c r="M1161" t="s">
        <v>1005</v>
      </c>
      <c r="N1161" t="s">
        <v>29</v>
      </c>
      <c r="O1161" t="s">
        <v>1600</v>
      </c>
      <c r="P1161" t="s">
        <v>1601</v>
      </c>
      <c r="Q1161">
        <v>200</v>
      </c>
      <c r="R1161" t="s">
        <v>23</v>
      </c>
      <c r="S1161">
        <v>1</v>
      </c>
      <c r="T1161" t="s">
        <v>637</v>
      </c>
      <c r="U1161" t="s">
        <v>1044</v>
      </c>
      <c r="V1161" t="s">
        <v>1043</v>
      </c>
      <c r="W1161">
        <v>54400</v>
      </c>
      <c r="X1161">
        <f>Final[[#This Row],[Variable Kosten]]*Final[[#This Row],[Menge ]]</f>
        <v>9846400</v>
      </c>
    </row>
    <row r="1162" spans="1:24" x14ac:dyDescent="0.25">
      <c r="A1162" t="s">
        <v>3920</v>
      </c>
      <c r="B1162" s="56">
        <v>44645</v>
      </c>
      <c r="C1162">
        <v>868</v>
      </c>
      <c r="D1162" t="s">
        <v>3147</v>
      </c>
      <c r="E1162">
        <v>94</v>
      </c>
      <c r="F1162">
        <v>2820000</v>
      </c>
      <c r="G1162" t="s">
        <v>23</v>
      </c>
      <c r="H1162">
        <v>2820000</v>
      </c>
      <c r="I1162">
        <v>2820000</v>
      </c>
      <c r="J1162">
        <v>2839458</v>
      </c>
      <c r="K1162">
        <v>583458</v>
      </c>
      <c r="L1162">
        <v>727235807</v>
      </c>
      <c r="M1162" t="s">
        <v>857</v>
      </c>
      <c r="N1162" t="s">
        <v>39</v>
      </c>
      <c r="O1162" t="s">
        <v>1598</v>
      </c>
      <c r="P1162" t="s">
        <v>1599</v>
      </c>
      <c r="Q1162">
        <v>207</v>
      </c>
      <c r="R1162" t="s">
        <v>23</v>
      </c>
      <c r="S1162">
        <v>1</v>
      </c>
      <c r="T1162" t="s">
        <v>637</v>
      </c>
      <c r="U1162" t="s">
        <v>724</v>
      </c>
      <c r="V1162" t="s">
        <v>1045</v>
      </c>
      <c r="W1162">
        <v>24000</v>
      </c>
      <c r="X1162">
        <f>Final[[#This Row],[Variable Kosten]]*Final[[#This Row],[Menge ]]</f>
        <v>2256000</v>
      </c>
    </row>
    <row r="1163" spans="1:24" x14ac:dyDescent="0.25">
      <c r="A1163" t="s">
        <v>3921</v>
      </c>
      <c r="B1163" s="56">
        <v>44567</v>
      </c>
      <c r="C1163">
        <v>869</v>
      </c>
      <c r="D1163" t="s">
        <v>3149</v>
      </c>
      <c r="E1163">
        <v>59</v>
      </c>
      <c r="F1163">
        <v>1652000</v>
      </c>
      <c r="G1163" t="s">
        <v>23</v>
      </c>
      <c r="H1163">
        <v>1652000</v>
      </c>
      <c r="I1163">
        <v>1652000</v>
      </c>
      <c r="J1163">
        <v>1667458</v>
      </c>
      <c r="K1163">
        <v>345858</v>
      </c>
      <c r="L1163">
        <v>696430951</v>
      </c>
      <c r="M1163" t="s">
        <v>959</v>
      </c>
      <c r="N1163" t="s">
        <v>31</v>
      </c>
      <c r="O1163" t="s">
        <v>32</v>
      </c>
      <c r="P1163" t="s">
        <v>33</v>
      </c>
      <c r="Q1163">
        <v>262</v>
      </c>
      <c r="R1163" t="s">
        <v>23</v>
      </c>
      <c r="S1163">
        <v>1</v>
      </c>
      <c r="T1163" t="s">
        <v>637</v>
      </c>
      <c r="U1163" t="s">
        <v>1046</v>
      </c>
      <c r="V1163" t="s">
        <v>1045</v>
      </c>
      <c r="W1163">
        <v>22400</v>
      </c>
      <c r="X1163">
        <f>Final[[#This Row],[Variable Kosten]]*Final[[#This Row],[Menge ]]</f>
        <v>1321600</v>
      </c>
    </row>
    <row r="1164" spans="1:24" x14ac:dyDescent="0.25">
      <c r="A1164" t="s">
        <v>3922</v>
      </c>
      <c r="B1164" s="56">
        <v>44910</v>
      </c>
      <c r="C1164">
        <v>870</v>
      </c>
      <c r="D1164" t="s">
        <v>3151</v>
      </c>
      <c r="E1164">
        <v>188</v>
      </c>
      <c r="F1164">
        <v>6768000</v>
      </c>
      <c r="G1164" t="s">
        <v>23</v>
      </c>
      <c r="H1164">
        <v>6768000</v>
      </c>
      <c r="I1164">
        <v>6768000</v>
      </c>
      <c r="J1164">
        <v>6817444</v>
      </c>
      <c r="K1164">
        <v>1403044</v>
      </c>
      <c r="L1164">
        <v>827722601</v>
      </c>
      <c r="M1164" t="s">
        <v>1013</v>
      </c>
      <c r="N1164" t="s">
        <v>31</v>
      </c>
      <c r="O1164" t="s">
        <v>32</v>
      </c>
      <c r="P1164" t="s">
        <v>33</v>
      </c>
      <c r="Q1164">
        <v>263</v>
      </c>
      <c r="R1164" t="s">
        <v>23</v>
      </c>
      <c r="S1164">
        <v>1</v>
      </c>
      <c r="T1164" t="s">
        <v>637</v>
      </c>
      <c r="U1164" t="s">
        <v>1047</v>
      </c>
      <c r="V1164" t="s">
        <v>1048</v>
      </c>
      <c r="W1164">
        <v>28800</v>
      </c>
      <c r="X1164">
        <f>Final[[#This Row],[Variable Kosten]]*Final[[#This Row],[Menge ]]</f>
        <v>5414400</v>
      </c>
    </row>
    <row r="1165" spans="1:24" x14ac:dyDescent="0.25">
      <c r="A1165" t="s">
        <v>3923</v>
      </c>
      <c r="B1165" s="56">
        <v>44669</v>
      </c>
      <c r="C1165">
        <v>871</v>
      </c>
      <c r="D1165" t="s">
        <v>3153</v>
      </c>
      <c r="E1165">
        <v>193</v>
      </c>
      <c r="F1165">
        <v>6366027.7999999998</v>
      </c>
      <c r="G1165" t="s">
        <v>16</v>
      </c>
      <c r="H1165">
        <v>5719187.6740634264</v>
      </c>
      <c r="I1165">
        <v>6291106.4414697699</v>
      </c>
      <c r="J1165">
        <v>6542971.4414697699</v>
      </c>
      <c r="K1165">
        <v>2065371.4414697699</v>
      </c>
      <c r="L1165">
        <v>356704703</v>
      </c>
      <c r="M1165" t="s">
        <v>903</v>
      </c>
      <c r="N1165" t="s">
        <v>13</v>
      </c>
      <c r="O1165" t="s">
        <v>14</v>
      </c>
      <c r="P1165" t="s">
        <v>15</v>
      </c>
      <c r="Q1165">
        <v>1305</v>
      </c>
      <c r="R1165" t="s">
        <v>16</v>
      </c>
      <c r="S1165">
        <v>1.1000000000000001</v>
      </c>
      <c r="T1165" t="s">
        <v>637</v>
      </c>
      <c r="U1165" t="s">
        <v>1049</v>
      </c>
      <c r="V1165" t="s">
        <v>1048</v>
      </c>
      <c r="W1165">
        <v>23200</v>
      </c>
      <c r="X1165">
        <f>Final[[#This Row],[Variable Kosten]]*Final[[#This Row],[Menge ]]</f>
        <v>4477600</v>
      </c>
    </row>
    <row r="1166" spans="1:24" x14ac:dyDescent="0.25">
      <c r="A1166" t="s">
        <v>3924</v>
      </c>
      <c r="B1166" s="56">
        <v>44802</v>
      </c>
      <c r="C1166">
        <v>872</v>
      </c>
      <c r="D1166" t="s">
        <v>3155</v>
      </c>
      <c r="E1166">
        <v>179</v>
      </c>
      <c r="F1166">
        <v>14320000</v>
      </c>
      <c r="G1166" t="s">
        <v>23</v>
      </c>
      <c r="H1166">
        <v>14320000</v>
      </c>
      <c r="I1166">
        <v>14320000</v>
      </c>
      <c r="J1166">
        <v>14339690</v>
      </c>
      <c r="K1166">
        <v>2883690</v>
      </c>
      <c r="L1166">
        <v>403337330</v>
      </c>
      <c r="M1166" t="s">
        <v>869</v>
      </c>
      <c r="N1166" t="s">
        <v>20</v>
      </c>
      <c r="O1166" t="s">
        <v>21</v>
      </c>
      <c r="P1166" t="s">
        <v>22</v>
      </c>
      <c r="Q1166">
        <v>110</v>
      </c>
      <c r="R1166" t="s">
        <v>23</v>
      </c>
      <c r="S1166">
        <v>1</v>
      </c>
      <c r="T1166" t="s">
        <v>637</v>
      </c>
      <c r="U1166" t="s">
        <v>1050</v>
      </c>
      <c r="V1166" t="s">
        <v>1051</v>
      </c>
      <c r="W1166">
        <v>64000</v>
      </c>
      <c r="X1166">
        <f>Final[[#This Row],[Variable Kosten]]*Final[[#This Row],[Menge ]]</f>
        <v>11456000</v>
      </c>
    </row>
    <row r="1167" spans="1:24" x14ac:dyDescent="0.25">
      <c r="A1167" t="s">
        <v>3925</v>
      </c>
      <c r="B1167" s="56">
        <v>44565</v>
      </c>
      <c r="C1167">
        <v>873</v>
      </c>
      <c r="D1167" t="s">
        <v>3157</v>
      </c>
      <c r="E1167">
        <v>63</v>
      </c>
      <c r="F1167">
        <v>3087000</v>
      </c>
      <c r="G1167" t="s">
        <v>23</v>
      </c>
      <c r="H1167">
        <v>3087000</v>
      </c>
      <c r="I1167">
        <v>3087000</v>
      </c>
      <c r="J1167">
        <v>3100860</v>
      </c>
      <c r="K1167">
        <v>631260</v>
      </c>
      <c r="L1167">
        <v>662392242</v>
      </c>
      <c r="M1167" t="s">
        <v>866</v>
      </c>
      <c r="N1167" t="s">
        <v>39</v>
      </c>
      <c r="O1167" t="s">
        <v>1598</v>
      </c>
      <c r="P1167" t="s">
        <v>1599</v>
      </c>
      <c r="Q1167">
        <v>220</v>
      </c>
      <c r="R1167" t="s">
        <v>23</v>
      </c>
      <c r="S1167">
        <v>1</v>
      </c>
      <c r="T1167" t="s">
        <v>637</v>
      </c>
      <c r="U1167" t="s">
        <v>1052</v>
      </c>
      <c r="V1167" t="s">
        <v>1051</v>
      </c>
      <c r="W1167">
        <v>39200</v>
      </c>
      <c r="X1167">
        <f>Final[[#This Row],[Variable Kosten]]*Final[[#This Row],[Menge ]]</f>
        <v>2469600</v>
      </c>
    </row>
    <row r="1168" spans="1:24" x14ac:dyDescent="0.25">
      <c r="A1168" t="s">
        <v>3926</v>
      </c>
      <c r="B1168" s="56">
        <v>44850</v>
      </c>
      <c r="C1168">
        <v>874</v>
      </c>
      <c r="D1168" t="s">
        <v>3159</v>
      </c>
      <c r="E1168">
        <v>102</v>
      </c>
      <c r="F1168">
        <v>3978000</v>
      </c>
      <c r="G1168" t="s">
        <v>23</v>
      </c>
      <c r="H1168">
        <v>3978000</v>
      </c>
      <c r="I1168">
        <v>3978000</v>
      </c>
      <c r="J1168">
        <v>3999828</v>
      </c>
      <c r="K1168">
        <v>817428</v>
      </c>
      <c r="L1168">
        <v>491344481</v>
      </c>
      <c r="M1168" t="s">
        <v>918</v>
      </c>
      <c r="N1168" t="s">
        <v>29</v>
      </c>
      <c r="O1168" t="s">
        <v>1600</v>
      </c>
      <c r="P1168" t="s">
        <v>1601</v>
      </c>
      <c r="Q1168">
        <v>214</v>
      </c>
      <c r="R1168" t="s">
        <v>23</v>
      </c>
      <c r="S1168">
        <v>1</v>
      </c>
      <c r="T1168" t="s">
        <v>637</v>
      </c>
      <c r="U1168" t="s">
        <v>1053</v>
      </c>
      <c r="V1168" t="s">
        <v>1054</v>
      </c>
      <c r="W1168">
        <v>31200</v>
      </c>
      <c r="X1168">
        <f>Final[[#This Row],[Variable Kosten]]*Final[[#This Row],[Menge ]]</f>
        <v>3182400</v>
      </c>
    </row>
    <row r="1169" spans="1:24" x14ac:dyDescent="0.25">
      <c r="A1169" t="s">
        <v>3927</v>
      </c>
      <c r="B1169" s="56">
        <v>44717</v>
      </c>
      <c r="C1169">
        <v>875</v>
      </c>
      <c r="D1169" t="s">
        <v>3161</v>
      </c>
      <c r="E1169">
        <v>74</v>
      </c>
      <c r="F1169">
        <v>3871709.6</v>
      </c>
      <c r="G1169" t="s">
        <v>16</v>
      </c>
      <c r="H1169">
        <v>3568724.8594340496</v>
      </c>
      <c r="I1169">
        <v>3925597.345377455</v>
      </c>
      <c r="J1169">
        <v>4015729.345377455</v>
      </c>
      <c r="K1169">
        <v>1292529.345377455</v>
      </c>
      <c r="L1169">
        <v>406884002</v>
      </c>
      <c r="M1169" t="s">
        <v>981</v>
      </c>
      <c r="N1169" t="s">
        <v>13</v>
      </c>
      <c r="O1169" t="s">
        <v>14</v>
      </c>
      <c r="P1169" t="s">
        <v>15</v>
      </c>
      <c r="Q1169">
        <v>1218</v>
      </c>
      <c r="R1169" t="s">
        <v>16</v>
      </c>
      <c r="S1169">
        <v>1.1000000000000001</v>
      </c>
      <c r="T1169" t="s">
        <v>637</v>
      </c>
      <c r="U1169" t="s">
        <v>1055</v>
      </c>
      <c r="V1169" t="s">
        <v>1054</v>
      </c>
      <c r="W1169">
        <v>36800</v>
      </c>
      <c r="X1169">
        <f>Final[[#This Row],[Variable Kosten]]*Final[[#This Row],[Menge ]]</f>
        <v>2723200</v>
      </c>
    </row>
    <row r="1170" spans="1:24" x14ac:dyDescent="0.25">
      <c r="A1170" t="s">
        <v>3928</v>
      </c>
      <c r="B1170" s="56">
        <v>44893</v>
      </c>
      <c r="C1170">
        <v>876</v>
      </c>
      <c r="D1170" t="s">
        <v>3163</v>
      </c>
      <c r="E1170">
        <v>162</v>
      </c>
      <c r="F1170">
        <v>3685176</v>
      </c>
      <c r="G1170" t="s">
        <v>16</v>
      </c>
      <c r="H1170">
        <v>3293570.4709983021</v>
      </c>
      <c r="I1170">
        <v>3622927.5180981327</v>
      </c>
      <c r="J1170">
        <v>3827533.5180981327</v>
      </c>
      <c r="K1170">
        <v>1235533.5180981327</v>
      </c>
      <c r="L1170">
        <v>468815055</v>
      </c>
      <c r="M1170" t="s">
        <v>930</v>
      </c>
      <c r="N1170" t="s">
        <v>13</v>
      </c>
      <c r="O1170" t="s">
        <v>14</v>
      </c>
      <c r="P1170" t="s">
        <v>15</v>
      </c>
      <c r="Q1170">
        <v>1263</v>
      </c>
      <c r="R1170" t="s">
        <v>16</v>
      </c>
      <c r="S1170">
        <v>1.1000000000000001</v>
      </c>
      <c r="T1170" t="s">
        <v>637</v>
      </c>
      <c r="U1170" t="s">
        <v>1056</v>
      </c>
      <c r="V1170" t="s">
        <v>1057</v>
      </c>
      <c r="W1170">
        <v>16000</v>
      </c>
      <c r="X1170">
        <f>Final[[#This Row],[Variable Kosten]]*Final[[#This Row],[Menge ]]</f>
        <v>2592000</v>
      </c>
    </row>
    <row r="1171" spans="1:24" x14ac:dyDescent="0.25">
      <c r="A1171" t="s">
        <v>3929</v>
      </c>
      <c r="B1171" s="56">
        <v>44607</v>
      </c>
      <c r="C1171">
        <v>877</v>
      </c>
      <c r="D1171" t="s">
        <v>3163</v>
      </c>
      <c r="E1171">
        <v>195</v>
      </c>
      <c r="F1171">
        <v>97016400</v>
      </c>
      <c r="G1171" t="s">
        <v>27</v>
      </c>
      <c r="H1171">
        <v>3926454.1613378446</v>
      </c>
      <c r="I1171">
        <v>4004983.2445646017</v>
      </c>
      <c r="J1171">
        <v>4045348.2445646017</v>
      </c>
      <c r="K1171">
        <v>925348.24456460169</v>
      </c>
      <c r="L1171">
        <v>727319588</v>
      </c>
      <c r="M1171" t="s">
        <v>993</v>
      </c>
      <c r="N1171" t="s">
        <v>25</v>
      </c>
      <c r="O1171" t="s">
        <v>1602</v>
      </c>
      <c r="P1171" t="s">
        <v>1603</v>
      </c>
      <c r="Q1171">
        <v>207</v>
      </c>
      <c r="R1171" t="s">
        <v>27</v>
      </c>
      <c r="S1171">
        <v>1.02</v>
      </c>
      <c r="T1171" t="s">
        <v>637</v>
      </c>
      <c r="U1171" t="s">
        <v>1056</v>
      </c>
      <c r="V1171" t="s">
        <v>1057</v>
      </c>
      <c r="W1171">
        <v>16000</v>
      </c>
      <c r="X1171">
        <f>Final[[#This Row],[Variable Kosten]]*Final[[#This Row],[Menge ]]</f>
        <v>3120000</v>
      </c>
    </row>
    <row r="1172" spans="1:24" x14ac:dyDescent="0.25">
      <c r="A1172" t="s">
        <v>3930</v>
      </c>
      <c r="B1172" s="56">
        <v>44837</v>
      </c>
      <c r="C1172">
        <v>878</v>
      </c>
      <c r="D1172" t="s">
        <v>3165</v>
      </c>
      <c r="E1172">
        <v>88</v>
      </c>
      <c r="F1172">
        <v>54727200</v>
      </c>
      <c r="G1172" t="s">
        <v>27</v>
      </c>
      <c r="H1172">
        <v>2212540.9338993328</v>
      </c>
      <c r="I1172">
        <v>2256791.7525773193</v>
      </c>
      <c r="J1172">
        <v>2274919.7525773193</v>
      </c>
      <c r="K1172">
        <v>514919.75257731928</v>
      </c>
      <c r="L1172">
        <v>751746875</v>
      </c>
      <c r="M1172" t="s">
        <v>880</v>
      </c>
      <c r="N1172" t="s">
        <v>25</v>
      </c>
      <c r="O1172" t="s">
        <v>1602</v>
      </c>
      <c r="P1172" t="s">
        <v>1603</v>
      </c>
      <c r="Q1172">
        <v>206</v>
      </c>
      <c r="R1172" t="s">
        <v>27</v>
      </c>
      <c r="S1172">
        <v>1.02</v>
      </c>
      <c r="T1172" t="s">
        <v>637</v>
      </c>
      <c r="U1172" t="s">
        <v>1058</v>
      </c>
      <c r="V1172" t="s">
        <v>1057</v>
      </c>
      <c r="W1172">
        <v>20000</v>
      </c>
      <c r="X1172">
        <f>Final[[#This Row],[Variable Kosten]]*Final[[#This Row],[Menge ]]</f>
        <v>1760000</v>
      </c>
    </row>
    <row r="1173" spans="1:24" x14ac:dyDescent="0.25">
      <c r="A1173" t="s">
        <v>3931</v>
      </c>
      <c r="B1173" s="56">
        <v>44747</v>
      </c>
      <c r="C1173">
        <v>879</v>
      </c>
      <c r="D1173" t="s">
        <v>3167</v>
      </c>
      <c r="E1173">
        <v>198</v>
      </c>
      <c r="F1173">
        <v>11710670.399999999</v>
      </c>
      <c r="G1173" t="s">
        <v>16</v>
      </c>
      <c r="H1173">
        <v>10264414.40967657</v>
      </c>
      <c r="I1173">
        <v>11290855.850644229</v>
      </c>
      <c r="J1173">
        <v>11529445.850644229</v>
      </c>
      <c r="K1173">
        <v>3292645.850644229</v>
      </c>
      <c r="L1173">
        <v>337263530</v>
      </c>
      <c r="M1173" t="s">
        <v>948</v>
      </c>
      <c r="N1173" t="s">
        <v>13</v>
      </c>
      <c r="O1173" t="s">
        <v>14</v>
      </c>
      <c r="P1173" t="s">
        <v>15</v>
      </c>
      <c r="Q1173">
        <v>1205</v>
      </c>
      <c r="R1173" t="s">
        <v>16</v>
      </c>
      <c r="S1173">
        <v>1.1000000000000001</v>
      </c>
      <c r="T1173" t="s">
        <v>637</v>
      </c>
      <c r="U1173" t="s">
        <v>1039</v>
      </c>
      <c r="V1173" t="s">
        <v>1040</v>
      </c>
      <c r="W1173">
        <v>41600</v>
      </c>
      <c r="X1173">
        <f>Final[[#This Row],[Variable Kosten]]*Final[[#This Row],[Menge ]]</f>
        <v>8236800</v>
      </c>
    </row>
    <row r="1174" spans="1:24" x14ac:dyDescent="0.25">
      <c r="A1174" t="s">
        <v>3932</v>
      </c>
      <c r="B1174" s="56">
        <v>44815</v>
      </c>
      <c r="C1174">
        <v>880</v>
      </c>
      <c r="D1174" t="s">
        <v>3141</v>
      </c>
      <c r="E1174">
        <v>84</v>
      </c>
      <c r="F1174">
        <v>24289776</v>
      </c>
      <c r="G1174" t="s">
        <v>60</v>
      </c>
      <c r="H1174">
        <v>3428725.3324299143</v>
      </c>
      <c r="I1174">
        <v>3771597.8656729059</v>
      </c>
      <c r="J1174">
        <v>3954129.8656729059</v>
      </c>
      <c r="K1174">
        <v>1266129.8656729059</v>
      </c>
      <c r="L1174">
        <v>461327262</v>
      </c>
      <c r="M1174" t="s">
        <v>858</v>
      </c>
      <c r="N1174" t="s">
        <v>59</v>
      </c>
      <c r="O1174" t="s">
        <v>1604</v>
      </c>
      <c r="P1174" t="s">
        <v>1605</v>
      </c>
      <c r="Q1174">
        <v>2173</v>
      </c>
      <c r="R1174" t="s">
        <v>60</v>
      </c>
      <c r="S1174">
        <v>1.1000000000000001</v>
      </c>
      <c r="T1174" t="s">
        <v>637</v>
      </c>
      <c r="U1174" t="s">
        <v>1041</v>
      </c>
      <c r="V1174" t="s">
        <v>1040</v>
      </c>
      <c r="W1174">
        <v>32000</v>
      </c>
      <c r="X1174">
        <f>Final[[#This Row],[Variable Kosten]]*Final[[#This Row],[Menge ]]</f>
        <v>2688000</v>
      </c>
    </row>
    <row r="1175" spans="1:24" x14ac:dyDescent="0.25">
      <c r="A1175" t="s">
        <v>3933</v>
      </c>
      <c r="B1175" s="56">
        <v>44596</v>
      </c>
      <c r="C1175">
        <v>881</v>
      </c>
      <c r="D1175" t="s">
        <v>3143</v>
      </c>
      <c r="E1175">
        <v>56</v>
      </c>
      <c r="F1175">
        <v>3640000</v>
      </c>
      <c r="G1175" t="s">
        <v>23</v>
      </c>
      <c r="H1175">
        <v>3640000</v>
      </c>
      <c r="I1175">
        <v>3640000</v>
      </c>
      <c r="J1175">
        <v>3654728</v>
      </c>
      <c r="K1175">
        <v>742728</v>
      </c>
      <c r="L1175">
        <v>674704378</v>
      </c>
      <c r="M1175" t="s">
        <v>968</v>
      </c>
      <c r="N1175" t="s">
        <v>31</v>
      </c>
      <c r="O1175" t="s">
        <v>32</v>
      </c>
      <c r="P1175" t="s">
        <v>33</v>
      </c>
      <c r="Q1175">
        <v>263</v>
      </c>
      <c r="R1175" t="s">
        <v>23</v>
      </c>
      <c r="S1175">
        <v>1</v>
      </c>
      <c r="T1175" t="s">
        <v>637</v>
      </c>
      <c r="U1175" t="s">
        <v>1042</v>
      </c>
      <c r="V1175" t="s">
        <v>1043</v>
      </c>
      <c r="W1175">
        <v>52000</v>
      </c>
      <c r="X1175">
        <f>Final[[#This Row],[Variable Kosten]]*Final[[#This Row],[Menge ]]</f>
        <v>2912000</v>
      </c>
    </row>
    <row r="1176" spans="1:24" x14ac:dyDescent="0.25">
      <c r="A1176" t="s">
        <v>3934</v>
      </c>
      <c r="B1176" s="56">
        <v>44857</v>
      </c>
      <c r="C1176">
        <v>882</v>
      </c>
      <c r="D1176" t="s">
        <v>3145</v>
      </c>
      <c r="E1176">
        <v>125</v>
      </c>
      <c r="F1176">
        <v>8500000</v>
      </c>
      <c r="G1176" t="s">
        <v>23</v>
      </c>
      <c r="H1176">
        <v>8500000</v>
      </c>
      <c r="I1176">
        <v>8500000</v>
      </c>
      <c r="J1176">
        <v>8533125</v>
      </c>
      <c r="K1176">
        <v>1733125</v>
      </c>
      <c r="L1176">
        <v>767897314</v>
      </c>
      <c r="M1176" t="s">
        <v>1022</v>
      </c>
      <c r="N1176" t="s">
        <v>31</v>
      </c>
      <c r="O1176" t="s">
        <v>32</v>
      </c>
      <c r="P1176" t="s">
        <v>33</v>
      </c>
      <c r="Q1176">
        <v>265</v>
      </c>
      <c r="R1176" t="s">
        <v>23</v>
      </c>
      <c r="S1176">
        <v>1</v>
      </c>
      <c r="T1176" t="s">
        <v>637</v>
      </c>
      <c r="U1176" t="s">
        <v>1044</v>
      </c>
      <c r="V1176" t="s">
        <v>1043</v>
      </c>
      <c r="W1176">
        <v>54400</v>
      </c>
      <c r="X1176">
        <f>Final[[#This Row],[Variable Kosten]]*Final[[#This Row],[Menge ]]</f>
        <v>6800000</v>
      </c>
    </row>
    <row r="1177" spans="1:24" x14ac:dyDescent="0.25">
      <c r="A1177" t="s">
        <v>3935</v>
      </c>
      <c r="B1177" s="56">
        <v>44571</v>
      </c>
      <c r="C1177">
        <v>883</v>
      </c>
      <c r="D1177" t="s">
        <v>3147</v>
      </c>
      <c r="E1177">
        <v>150</v>
      </c>
      <c r="F1177">
        <v>32530950</v>
      </c>
      <c r="G1177" t="s">
        <v>60</v>
      </c>
      <c r="H1177">
        <v>4561394.0379707785</v>
      </c>
      <c r="I1177">
        <v>5017533.4417678565</v>
      </c>
      <c r="J1177">
        <v>5336283.4417678565</v>
      </c>
      <c r="K1177">
        <v>1736283.4417678565</v>
      </c>
      <c r="L1177">
        <v>577517496</v>
      </c>
      <c r="M1177" t="s">
        <v>902</v>
      </c>
      <c r="N1177" t="s">
        <v>59</v>
      </c>
      <c r="O1177" t="s">
        <v>1604</v>
      </c>
      <c r="P1177" t="s">
        <v>1605</v>
      </c>
      <c r="Q1177">
        <v>2125</v>
      </c>
      <c r="R1177" t="s">
        <v>60</v>
      </c>
      <c r="S1177">
        <v>1.1000000000000001</v>
      </c>
      <c r="T1177" t="s">
        <v>637</v>
      </c>
      <c r="U1177" t="s">
        <v>724</v>
      </c>
      <c r="V1177" t="s">
        <v>1045</v>
      </c>
      <c r="W1177">
        <v>24000</v>
      </c>
      <c r="X1177">
        <f>Final[[#This Row],[Variable Kosten]]*Final[[#This Row],[Menge ]]</f>
        <v>3600000</v>
      </c>
    </row>
    <row r="1178" spans="1:24" x14ac:dyDescent="0.25">
      <c r="A1178" t="s">
        <v>3936</v>
      </c>
      <c r="B1178" s="56">
        <v>44578</v>
      </c>
      <c r="C1178">
        <v>884</v>
      </c>
      <c r="D1178" t="s">
        <v>3149</v>
      </c>
      <c r="E1178">
        <v>87</v>
      </c>
      <c r="F1178">
        <v>2436000</v>
      </c>
      <c r="G1178" t="s">
        <v>23</v>
      </c>
      <c r="H1178">
        <v>2436000</v>
      </c>
      <c r="I1178">
        <v>2484720</v>
      </c>
      <c r="J1178">
        <v>2528916</v>
      </c>
      <c r="K1178">
        <v>580116</v>
      </c>
      <c r="L1178">
        <v>287914485</v>
      </c>
      <c r="M1178" t="s">
        <v>746</v>
      </c>
      <c r="N1178" t="s">
        <v>29</v>
      </c>
      <c r="O1178" t="s">
        <v>1600</v>
      </c>
      <c r="P1178" t="s">
        <v>1601</v>
      </c>
      <c r="Q1178">
        <v>508</v>
      </c>
      <c r="R1178" t="s">
        <v>23</v>
      </c>
      <c r="S1178">
        <v>1.02</v>
      </c>
      <c r="T1178" t="s">
        <v>637</v>
      </c>
      <c r="U1178" t="s">
        <v>1046</v>
      </c>
      <c r="V1178" t="s">
        <v>1045</v>
      </c>
      <c r="W1178">
        <v>22400</v>
      </c>
      <c r="X1178">
        <f>Final[[#This Row],[Variable Kosten]]*Final[[#This Row],[Menge ]]</f>
        <v>1948800</v>
      </c>
    </row>
    <row r="1179" spans="1:24" x14ac:dyDescent="0.25">
      <c r="A1179" t="s">
        <v>1455</v>
      </c>
      <c r="B1179" s="56">
        <v>44789</v>
      </c>
      <c r="C1179">
        <v>884</v>
      </c>
      <c r="D1179" t="s">
        <v>1591</v>
      </c>
      <c r="E1179">
        <v>1</v>
      </c>
      <c r="F1179">
        <v>50000</v>
      </c>
      <c r="G1179" t="s">
        <v>23</v>
      </c>
      <c r="H1179">
        <v>50000</v>
      </c>
      <c r="I1179">
        <v>51000</v>
      </c>
      <c r="J1179">
        <v>51508</v>
      </c>
      <c r="K1179">
        <v>11508</v>
      </c>
      <c r="L1179">
        <v>287914485</v>
      </c>
      <c r="M1179" t="s">
        <v>746</v>
      </c>
      <c r="N1179" t="s">
        <v>29</v>
      </c>
      <c r="O1179" t="s">
        <v>1600</v>
      </c>
      <c r="P1179" t="s">
        <v>1601</v>
      </c>
      <c r="Q1179">
        <v>508</v>
      </c>
      <c r="R1179" t="s">
        <v>23</v>
      </c>
      <c r="S1179">
        <v>1.02</v>
      </c>
      <c r="T1179" t="s">
        <v>637</v>
      </c>
      <c r="U1179" t="s">
        <v>1577</v>
      </c>
      <c r="V1179" t="s">
        <v>1051</v>
      </c>
      <c r="W1179">
        <v>40000</v>
      </c>
      <c r="X1179">
        <f>Final[[#This Row],[Variable Kosten]]*Final[[#This Row],[Menge ]]</f>
        <v>40000</v>
      </c>
    </row>
    <row r="1180" spans="1:24" x14ac:dyDescent="0.25">
      <c r="A1180" t="s">
        <v>3937</v>
      </c>
      <c r="B1180" s="56">
        <v>44571</v>
      </c>
      <c r="C1180">
        <v>885</v>
      </c>
      <c r="D1180" t="s">
        <v>3151</v>
      </c>
      <c r="E1180">
        <v>114</v>
      </c>
      <c r="F1180">
        <v>18824227.200000003</v>
      </c>
      <c r="G1180" t="s">
        <v>46</v>
      </c>
      <c r="H1180">
        <v>3944228.9737250144</v>
      </c>
      <c r="I1180">
        <v>3825902.1045132638</v>
      </c>
      <c r="J1180">
        <v>3837986.1045132638</v>
      </c>
      <c r="K1180">
        <v>554786.1045132638</v>
      </c>
      <c r="L1180">
        <v>605698958</v>
      </c>
      <c r="M1180" t="s">
        <v>497</v>
      </c>
      <c r="N1180" t="s">
        <v>43</v>
      </c>
      <c r="O1180" t="s">
        <v>44</v>
      </c>
      <c r="P1180" t="s">
        <v>45</v>
      </c>
      <c r="Q1180">
        <v>106</v>
      </c>
      <c r="R1180" t="s">
        <v>46</v>
      </c>
      <c r="S1180">
        <v>0.97</v>
      </c>
      <c r="T1180" t="s">
        <v>17</v>
      </c>
      <c r="U1180" t="s">
        <v>1047</v>
      </c>
      <c r="V1180" t="s">
        <v>1048</v>
      </c>
      <c r="W1180">
        <v>28800</v>
      </c>
      <c r="X1180">
        <f>Final[[#This Row],[Variable Kosten]]*Final[[#This Row],[Menge ]]</f>
        <v>3283200</v>
      </c>
    </row>
    <row r="1181" spans="1:24" x14ac:dyDescent="0.25">
      <c r="A1181" t="s">
        <v>3938</v>
      </c>
      <c r="B1181" s="56">
        <v>44638</v>
      </c>
      <c r="C1181">
        <v>886</v>
      </c>
      <c r="D1181" t="s">
        <v>3153</v>
      </c>
      <c r="E1181">
        <v>59</v>
      </c>
      <c r="F1181">
        <v>1711000</v>
      </c>
      <c r="G1181" t="s">
        <v>23</v>
      </c>
      <c r="H1181">
        <v>1711000</v>
      </c>
      <c r="I1181">
        <v>1692863.4</v>
      </c>
      <c r="J1181">
        <v>1705135.4</v>
      </c>
      <c r="K1181">
        <v>336335.39999999991</v>
      </c>
      <c r="L1181">
        <v>320622703</v>
      </c>
      <c r="M1181" t="s">
        <v>498</v>
      </c>
      <c r="N1181" t="s">
        <v>1566</v>
      </c>
      <c r="O1181" t="s">
        <v>1596</v>
      </c>
      <c r="P1181" t="s">
        <v>1597</v>
      </c>
      <c r="Q1181">
        <v>208</v>
      </c>
      <c r="R1181" t="s">
        <v>23</v>
      </c>
      <c r="S1181">
        <v>0.98939999999999995</v>
      </c>
      <c r="T1181" t="s">
        <v>17</v>
      </c>
      <c r="U1181" t="s">
        <v>1049</v>
      </c>
      <c r="V1181" t="s">
        <v>1048</v>
      </c>
      <c r="W1181">
        <v>23200</v>
      </c>
      <c r="X1181">
        <f>Final[[#This Row],[Variable Kosten]]*Final[[#This Row],[Menge ]]</f>
        <v>1368800</v>
      </c>
    </row>
    <row r="1182" spans="1:24" x14ac:dyDescent="0.25">
      <c r="A1182" t="s">
        <v>1456</v>
      </c>
      <c r="B1182" s="56">
        <v>44577</v>
      </c>
      <c r="C1182">
        <v>886</v>
      </c>
      <c r="D1182" t="s">
        <v>1592</v>
      </c>
      <c r="E1182">
        <v>1</v>
      </c>
      <c r="F1182">
        <v>37000</v>
      </c>
      <c r="G1182" t="s">
        <v>23</v>
      </c>
      <c r="H1182">
        <v>37000</v>
      </c>
      <c r="I1182">
        <v>36607.799999999996</v>
      </c>
      <c r="J1182">
        <v>36815.799999999996</v>
      </c>
      <c r="K1182">
        <v>7215.7999999999956</v>
      </c>
      <c r="L1182">
        <v>320622703</v>
      </c>
      <c r="M1182" t="s">
        <v>498</v>
      </c>
      <c r="N1182" t="s">
        <v>1566</v>
      </c>
      <c r="O1182" t="s">
        <v>1596</v>
      </c>
      <c r="P1182" t="s">
        <v>1597</v>
      </c>
      <c r="Q1182">
        <v>208</v>
      </c>
      <c r="R1182" t="s">
        <v>23</v>
      </c>
      <c r="S1182">
        <v>0.98939999999999995</v>
      </c>
      <c r="T1182" t="s">
        <v>17</v>
      </c>
      <c r="U1182" t="s">
        <v>1578</v>
      </c>
      <c r="V1182" t="s">
        <v>1054</v>
      </c>
      <c r="W1182">
        <v>29600</v>
      </c>
      <c r="X1182">
        <f>Final[[#This Row],[Variable Kosten]]*Final[[#This Row],[Menge ]]</f>
        <v>29600</v>
      </c>
    </row>
    <row r="1183" spans="1:24" x14ac:dyDescent="0.25">
      <c r="A1183" t="s">
        <v>3939</v>
      </c>
      <c r="B1183" s="56">
        <v>44907</v>
      </c>
      <c r="C1183">
        <v>887</v>
      </c>
      <c r="D1183" t="s">
        <v>3155</v>
      </c>
      <c r="E1183">
        <v>153</v>
      </c>
      <c r="F1183">
        <v>12240000</v>
      </c>
      <c r="G1183" t="s">
        <v>23</v>
      </c>
      <c r="H1183">
        <v>12240000</v>
      </c>
      <c r="I1183">
        <v>12240000</v>
      </c>
      <c r="J1183">
        <v>12273660</v>
      </c>
      <c r="K1183">
        <v>2481660</v>
      </c>
      <c r="L1183">
        <v>344637778</v>
      </c>
      <c r="M1183" t="s">
        <v>946</v>
      </c>
      <c r="N1183" t="s">
        <v>39</v>
      </c>
      <c r="O1183" t="s">
        <v>1598</v>
      </c>
      <c r="P1183" t="s">
        <v>1599</v>
      </c>
      <c r="Q1183">
        <v>220</v>
      </c>
      <c r="R1183" t="s">
        <v>23</v>
      </c>
      <c r="S1183">
        <v>1</v>
      </c>
      <c r="T1183" t="s">
        <v>637</v>
      </c>
      <c r="U1183" t="s">
        <v>1050</v>
      </c>
      <c r="V1183" t="s">
        <v>1051</v>
      </c>
      <c r="W1183">
        <v>64000</v>
      </c>
      <c r="X1183">
        <f>Final[[#This Row],[Variable Kosten]]*Final[[#This Row],[Menge ]]</f>
        <v>9792000</v>
      </c>
    </row>
    <row r="1184" spans="1:24" x14ac:dyDescent="0.25">
      <c r="A1184" t="s">
        <v>3940</v>
      </c>
      <c r="B1184" s="56">
        <v>44900</v>
      </c>
      <c r="C1184">
        <v>888</v>
      </c>
      <c r="D1184" t="s">
        <v>3157</v>
      </c>
      <c r="E1184">
        <v>163</v>
      </c>
      <c r="F1184">
        <v>198684612</v>
      </c>
      <c r="G1184" t="s">
        <v>27</v>
      </c>
      <c r="H1184">
        <v>8191153.1992084431</v>
      </c>
      <c r="I1184">
        <v>8354976.2631926117</v>
      </c>
      <c r="J1184">
        <v>8389043.2631926127</v>
      </c>
      <c r="K1184">
        <v>1999443.2631926127</v>
      </c>
      <c r="L1184">
        <v>199153036</v>
      </c>
      <c r="M1184" t="s">
        <v>906</v>
      </c>
      <c r="N1184" t="s">
        <v>25</v>
      </c>
      <c r="O1184" t="s">
        <v>1602</v>
      </c>
      <c r="P1184" t="s">
        <v>1603</v>
      </c>
      <c r="Q1184">
        <v>209</v>
      </c>
      <c r="R1184" t="s">
        <v>27</v>
      </c>
      <c r="S1184">
        <v>1.02</v>
      </c>
      <c r="T1184" t="s">
        <v>637</v>
      </c>
      <c r="U1184" t="s">
        <v>1052</v>
      </c>
      <c r="V1184" t="s">
        <v>1051</v>
      </c>
      <c r="W1184">
        <v>39200</v>
      </c>
      <c r="X1184">
        <f>Final[[#This Row],[Variable Kosten]]*Final[[#This Row],[Menge ]]</f>
        <v>6389600</v>
      </c>
    </row>
    <row r="1185" spans="1:24" x14ac:dyDescent="0.25">
      <c r="A1185" t="s">
        <v>3941</v>
      </c>
      <c r="B1185" s="56">
        <v>44893</v>
      </c>
      <c r="C1185">
        <v>889</v>
      </c>
      <c r="D1185" t="s">
        <v>3159</v>
      </c>
      <c r="E1185">
        <v>73</v>
      </c>
      <c r="F1185">
        <v>2847000</v>
      </c>
      <c r="G1185" t="s">
        <v>23</v>
      </c>
      <c r="H1185">
        <v>2847000</v>
      </c>
      <c r="I1185">
        <v>2847000</v>
      </c>
      <c r="J1185">
        <v>2854519</v>
      </c>
      <c r="K1185">
        <v>576919</v>
      </c>
      <c r="L1185">
        <v>869543839</v>
      </c>
      <c r="M1185" t="s">
        <v>1009</v>
      </c>
      <c r="N1185" t="s">
        <v>20</v>
      </c>
      <c r="O1185" t="s">
        <v>21</v>
      </c>
      <c r="P1185" t="s">
        <v>22</v>
      </c>
      <c r="Q1185">
        <v>103</v>
      </c>
      <c r="R1185" t="s">
        <v>23</v>
      </c>
      <c r="S1185">
        <v>1</v>
      </c>
      <c r="T1185" t="s">
        <v>637</v>
      </c>
      <c r="U1185" t="s">
        <v>1053</v>
      </c>
      <c r="V1185" t="s">
        <v>1054</v>
      </c>
      <c r="W1185">
        <v>31200</v>
      </c>
      <c r="X1185">
        <f>Final[[#This Row],[Variable Kosten]]*Final[[#This Row],[Menge ]]</f>
        <v>2277600</v>
      </c>
    </row>
    <row r="1186" spans="1:24" x14ac:dyDescent="0.25">
      <c r="A1186" t="s">
        <v>3942</v>
      </c>
      <c r="B1186" s="56">
        <v>44797</v>
      </c>
      <c r="C1186">
        <v>890</v>
      </c>
      <c r="D1186" t="s">
        <v>3161</v>
      </c>
      <c r="E1186">
        <v>183</v>
      </c>
      <c r="F1186">
        <v>8418000</v>
      </c>
      <c r="G1186" t="s">
        <v>23</v>
      </c>
      <c r="H1186">
        <v>8418000</v>
      </c>
      <c r="I1186">
        <v>8418000</v>
      </c>
      <c r="J1186">
        <v>8436666</v>
      </c>
      <c r="K1186">
        <v>1702266</v>
      </c>
      <c r="L1186">
        <v>323881846</v>
      </c>
      <c r="M1186" t="s">
        <v>851</v>
      </c>
      <c r="N1186" t="s">
        <v>20</v>
      </c>
      <c r="O1186" t="s">
        <v>21</v>
      </c>
      <c r="P1186" t="s">
        <v>22</v>
      </c>
      <c r="Q1186">
        <v>102</v>
      </c>
      <c r="R1186" t="s">
        <v>23</v>
      </c>
      <c r="S1186">
        <v>1</v>
      </c>
      <c r="T1186" t="s">
        <v>637</v>
      </c>
      <c r="U1186" t="s">
        <v>1055</v>
      </c>
      <c r="V1186" t="s">
        <v>1054</v>
      </c>
      <c r="W1186">
        <v>36800</v>
      </c>
      <c r="X1186">
        <f>Final[[#This Row],[Variable Kosten]]*Final[[#This Row],[Menge ]]</f>
        <v>6734400</v>
      </c>
    </row>
    <row r="1187" spans="1:24" x14ac:dyDescent="0.25">
      <c r="A1187" t="s">
        <v>3943</v>
      </c>
      <c r="B1187" s="56">
        <v>44875</v>
      </c>
      <c r="C1187">
        <v>891</v>
      </c>
      <c r="D1187" t="s">
        <v>3163</v>
      </c>
      <c r="E1187">
        <v>144</v>
      </c>
      <c r="F1187">
        <v>13209984</v>
      </c>
      <c r="G1187" t="s">
        <v>46</v>
      </c>
      <c r="H1187">
        <v>2810993.7438821979</v>
      </c>
      <c r="I1187">
        <v>2726663.9315657318</v>
      </c>
      <c r="J1187">
        <v>2741495.9315657318</v>
      </c>
      <c r="K1187">
        <v>437495.93156573176</v>
      </c>
      <c r="L1187">
        <v>787621194</v>
      </c>
      <c r="M1187" t="s">
        <v>560</v>
      </c>
      <c r="N1187" t="s">
        <v>43</v>
      </c>
      <c r="O1187" t="s">
        <v>44</v>
      </c>
      <c r="P1187" t="s">
        <v>45</v>
      </c>
      <c r="Q1187">
        <v>103</v>
      </c>
      <c r="R1187" t="s">
        <v>46</v>
      </c>
      <c r="S1187">
        <v>0.97</v>
      </c>
      <c r="T1187" t="s">
        <v>17</v>
      </c>
      <c r="U1187" t="s">
        <v>1056</v>
      </c>
      <c r="V1187" t="s">
        <v>1057</v>
      </c>
      <c r="W1187">
        <v>16000</v>
      </c>
      <c r="X1187">
        <f>Final[[#This Row],[Variable Kosten]]*Final[[#This Row],[Menge ]]</f>
        <v>2304000</v>
      </c>
    </row>
    <row r="1188" spans="1:24" x14ac:dyDescent="0.25">
      <c r="A1188" t="s">
        <v>3944</v>
      </c>
      <c r="B1188" s="56">
        <v>44676</v>
      </c>
      <c r="C1188">
        <v>892</v>
      </c>
      <c r="D1188" t="s">
        <v>3163</v>
      </c>
      <c r="E1188">
        <v>193</v>
      </c>
      <c r="F1188">
        <v>3860000</v>
      </c>
      <c r="G1188" t="s">
        <v>23</v>
      </c>
      <c r="H1188">
        <v>3860000</v>
      </c>
      <c r="I1188">
        <v>4246000</v>
      </c>
      <c r="J1188">
        <v>4497479</v>
      </c>
      <c r="K1188">
        <v>1409479</v>
      </c>
      <c r="L1188">
        <v>934192663</v>
      </c>
      <c r="M1188" t="s">
        <v>751</v>
      </c>
      <c r="N1188" t="s">
        <v>20</v>
      </c>
      <c r="O1188" t="s">
        <v>21</v>
      </c>
      <c r="P1188" t="s">
        <v>22</v>
      </c>
      <c r="Q1188">
        <v>1303</v>
      </c>
      <c r="R1188" t="s">
        <v>23</v>
      </c>
      <c r="S1188">
        <v>1.1000000000000001</v>
      </c>
      <c r="T1188" t="s">
        <v>637</v>
      </c>
      <c r="U1188" t="s">
        <v>1056</v>
      </c>
      <c r="V1188" t="s">
        <v>1057</v>
      </c>
      <c r="W1188">
        <v>16000</v>
      </c>
      <c r="X1188">
        <f>Final[[#This Row],[Variable Kosten]]*Final[[#This Row],[Menge ]]</f>
        <v>3088000</v>
      </c>
    </row>
    <row r="1189" spans="1:24" x14ac:dyDescent="0.25">
      <c r="A1189" t="s">
        <v>1457</v>
      </c>
      <c r="B1189" s="56">
        <v>44841</v>
      </c>
      <c r="C1189">
        <v>892</v>
      </c>
      <c r="D1189" t="s">
        <v>1593</v>
      </c>
      <c r="E1189">
        <v>1</v>
      </c>
      <c r="F1189">
        <v>42000</v>
      </c>
      <c r="G1189" t="s">
        <v>23</v>
      </c>
      <c r="H1189">
        <v>42000</v>
      </c>
      <c r="I1189">
        <v>46200.000000000007</v>
      </c>
      <c r="J1189">
        <v>47503.000000000007</v>
      </c>
      <c r="K1189">
        <v>13903.000000000007</v>
      </c>
      <c r="L1189">
        <v>934192663</v>
      </c>
      <c r="M1189" t="s">
        <v>751</v>
      </c>
      <c r="N1189" t="s">
        <v>20</v>
      </c>
      <c r="O1189" t="s">
        <v>21</v>
      </c>
      <c r="P1189" t="s">
        <v>22</v>
      </c>
      <c r="Q1189">
        <v>1303</v>
      </c>
      <c r="R1189" t="s">
        <v>23</v>
      </c>
      <c r="S1189">
        <v>1.1000000000000001</v>
      </c>
      <c r="T1189" t="s">
        <v>637</v>
      </c>
      <c r="U1189" t="s">
        <v>1579</v>
      </c>
      <c r="V1189" t="s">
        <v>1054</v>
      </c>
      <c r="W1189">
        <v>33600</v>
      </c>
      <c r="X1189">
        <f>Final[[#This Row],[Variable Kosten]]*Final[[#This Row],[Menge ]]</f>
        <v>33600</v>
      </c>
    </row>
    <row r="1190" spans="1:24" x14ac:dyDescent="0.25">
      <c r="A1190" t="s">
        <v>3945</v>
      </c>
      <c r="B1190" s="56">
        <v>44668</v>
      </c>
      <c r="C1190">
        <v>893</v>
      </c>
      <c r="D1190" t="s">
        <v>3165</v>
      </c>
      <c r="E1190">
        <v>194</v>
      </c>
      <c r="F1190">
        <v>4850000</v>
      </c>
      <c r="G1190" t="s">
        <v>23</v>
      </c>
      <c r="H1190">
        <v>4850000</v>
      </c>
      <c r="I1190">
        <v>4850000</v>
      </c>
      <c r="J1190">
        <v>4891516</v>
      </c>
      <c r="K1190">
        <v>1011516</v>
      </c>
      <c r="L1190">
        <v>727695066</v>
      </c>
      <c r="M1190" t="s">
        <v>794</v>
      </c>
      <c r="N1190" t="s">
        <v>29</v>
      </c>
      <c r="O1190" t="s">
        <v>1600</v>
      </c>
      <c r="P1190" t="s">
        <v>1601</v>
      </c>
      <c r="Q1190">
        <v>214</v>
      </c>
      <c r="R1190" t="s">
        <v>23</v>
      </c>
      <c r="S1190">
        <v>1</v>
      </c>
      <c r="T1190" t="s">
        <v>637</v>
      </c>
      <c r="U1190" t="s">
        <v>1058</v>
      </c>
      <c r="V1190" t="s">
        <v>1057</v>
      </c>
      <c r="W1190">
        <v>20000</v>
      </c>
      <c r="X1190">
        <f>Final[[#This Row],[Variable Kosten]]*Final[[#This Row],[Menge ]]</f>
        <v>3880000</v>
      </c>
    </row>
    <row r="1191" spans="1:24" x14ac:dyDescent="0.25">
      <c r="A1191" t="s">
        <v>3946</v>
      </c>
      <c r="B1191" s="56">
        <v>44741</v>
      </c>
      <c r="C1191">
        <v>894</v>
      </c>
      <c r="D1191" t="s">
        <v>3167</v>
      </c>
      <c r="E1191">
        <v>107</v>
      </c>
      <c r="F1191">
        <v>40222712.399999999</v>
      </c>
      <c r="G1191" t="s">
        <v>60</v>
      </c>
      <c r="H1191">
        <v>5711587.4643227356</v>
      </c>
      <c r="I1191">
        <v>6282746.2107550092</v>
      </c>
      <c r="J1191">
        <v>6506162.2107550092</v>
      </c>
      <c r="K1191">
        <v>2054962.2107550092</v>
      </c>
      <c r="L1191">
        <v>521488597</v>
      </c>
      <c r="M1191" t="s">
        <v>840</v>
      </c>
      <c r="N1191" t="s">
        <v>59</v>
      </c>
      <c r="O1191" t="s">
        <v>1604</v>
      </c>
      <c r="P1191" t="s">
        <v>1605</v>
      </c>
      <c r="Q1191">
        <v>2088</v>
      </c>
      <c r="R1191" t="s">
        <v>60</v>
      </c>
      <c r="S1191">
        <v>1.1000000000000001</v>
      </c>
      <c r="T1191" t="s">
        <v>637</v>
      </c>
      <c r="U1191" t="s">
        <v>1039</v>
      </c>
      <c r="V1191" t="s">
        <v>1040</v>
      </c>
      <c r="W1191">
        <v>41600</v>
      </c>
      <c r="X1191">
        <f>Final[[#This Row],[Variable Kosten]]*Final[[#This Row],[Menge ]]</f>
        <v>4451200</v>
      </c>
    </row>
    <row r="1192" spans="1:24" x14ac:dyDescent="0.25">
      <c r="A1192" t="s">
        <v>3947</v>
      </c>
      <c r="B1192" s="56">
        <v>44857</v>
      </c>
      <c r="C1192">
        <v>895</v>
      </c>
      <c r="D1192" t="s">
        <v>3141</v>
      </c>
      <c r="E1192">
        <v>75</v>
      </c>
      <c r="F1192">
        <v>3000000</v>
      </c>
      <c r="G1192" t="s">
        <v>23</v>
      </c>
      <c r="H1192">
        <v>3000000</v>
      </c>
      <c r="I1192">
        <v>3000000</v>
      </c>
      <c r="J1192">
        <v>3008250</v>
      </c>
      <c r="K1192">
        <v>608250</v>
      </c>
      <c r="L1192">
        <v>363274560</v>
      </c>
      <c r="M1192" t="s">
        <v>770</v>
      </c>
      <c r="N1192" t="s">
        <v>20</v>
      </c>
      <c r="O1192" t="s">
        <v>21</v>
      </c>
      <c r="P1192" t="s">
        <v>22</v>
      </c>
      <c r="Q1192">
        <v>110</v>
      </c>
      <c r="R1192" t="s">
        <v>23</v>
      </c>
      <c r="S1192">
        <v>1</v>
      </c>
      <c r="T1192" t="s">
        <v>637</v>
      </c>
      <c r="U1192" t="s">
        <v>1041</v>
      </c>
      <c r="V1192" t="s">
        <v>1040</v>
      </c>
      <c r="W1192">
        <v>32000</v>
      </c>
      <c r="X1192">
        <f>Final[[#This Row],[Variable Kosten]]*Final[[#This Row],[Menge ]]</f>
        <v>2400000</v>
      </c>
    </row>
    <row r="1193" spans="1:24" x14ac:dyDescent="0.25">
      <c r="A1193" t="s">
        <v>1459</v>
      </c>
      <c r="B1193" s="56">
        <v>44601</v>
      </c>
      <c r="C1193">
        <v>895</v>
      </c>
      <c r="D1193" t="s">
        <v>1595</v>
      </c>
      <c r="E1193">
        <v>1</v>
      </c>
      <c r="F1193">
        <v>27000</v>
      </c>
      <c r="G1193" t="s">
        <v>23</v>
      </c>
      <c r="H1193">
        <v>27000</v>
      </c>
      <c r="I1193">
        <v>27000</v>
      </c>
      <c r="J1193">
        <v>27110</v>
      </c>
      <c r="K1193">
        <v>5510</v>
      </c>
      <c r="L1193">
        <v>363274560</v>
      </c>
      <c r="M1193" t="s">
        <v>770</v>
      </c>
      <c r="N1193" t="s">
        <v>20</v>
      </c>
      <c r="O1193" t="s">
        <v>21</v>
      </c>
      <c r="P1193" t="s">
        <v>22</v>
      </c>
      <c r="Q1193">
        <v>110</v>
      </c>
      <c r="R1193" t="s">
        <v>23</v>
      </c>
      <c r="S1193">
        <v>1</v>
      </c>
      <c r="T1193" t="s">
        <v>637</v>
      </c>
      <c r="U1193" t="s">
        <v>1581</v>
      </c>
      <c r="V1193" t="s">
        <v>1057</v>
      </c>
      <c r="W1193">
        <v>21600</v>
      </c>
      <c r="X1193">
        <f>Final[[#This Row],[Variable Kosten]]*Final[[#This Row],[Menge ]]</f>
        <v>21600</v>
      </c>
    </row>
    <row r="1194" spans="1:24" x14ac:dyDescent="0.25">
      <c r="A1194" t="s">
        <v>3948</v>
      </c>
      <c r="B1194" s="56">
        <v>44712</v>
      </c>
      <c r="C1194">
        <v>896</v>
      </c>
      <c r="D1194" t="s">
        <v>3143</v>
      </c>
      <c r="E1194">
        <v>185</v>
      </c>
      <c r="F1194">
        <v>12025000</v>
      </c>
      <c r="G1194" t="s">
        <v>23</v>
      </c>
      <c r="H1194">
        <v>12025000</v>
      </c>
      <c r="I1194">
        <v>11664250</v>
      </c>
      <c r="J1194">
        <v>11701805</v>
      </c>
      <c r="K1194">
        <v>2081805</v>
      </c>
      <c r="L1194">
        <v>732060861</v>
      </c>
      <c r="M1194" t="s">
        <v>627</v>
      </c>
      <c r="N1194" t="s">
        <v>29</v>
      </c>
      <c r="O1194" t="s">
        <v>1600</v>
      </c>
      <c r="P1194" t="s">
        <v>1601</v>
      </c>
      <c r="Q1194">
        <v>203</v>
      </c>
      <c r="R1194" t="s">
        <v>23</v>
      </c>
      <c r="S1194">
        <v>0.97</v>
      </c>
      <c r="T1194" t="s">
        <v>17</v>
      </c>
      <c r="U1194" t="s">
        <v>1042</v>
      </c>
      <c r="V1194" t="s">
        <v>1043</v>
      </c>
      <c r="W1194">
        <v>52000</v>
      </c>
      <c r="X1194">
        <f>Final[[#This Row],[Variable Kosten]]*Final[[#This Row],[Menge ]]</f>
        <v>9620000</v>
      </c>
    </row>
    <row r="1195" spans="1:24" x14ac:dyDescent="0.25">
      <c r="A1195" t="s">
        <v>1460</v>
      </c>
      <c r="B1195" s="56">
        <v>44859</v>
      </c>
      <c r="C1195">
        <v>896</v>
      </c>
      <c r="D1195" t="s">
        <v>1582</v>
      </c>
      <c r="E1195">
        <v>1</v>
      </c>
      <c r="F1195">
        <v>49000</v>
      </c>
      <c r="G1195" t="s">
        <v>23</v>
      </c>
      <c r="H1195">
        <v>49000</v>
      </c>
      <c r="I1195">
        <v>47530</v>
      </c>
      <c r="J1195">
        <v>47733</v>
      </c>
      <c r="K1195">
        <v>8533</v>
      </c>
      <c r="L1195">
        <v>732060861</v>
      </c>
      <c r="M1195" t="s">
        <v>627</v>
      </c>
      <c r="N1195" t="s">
        <v>29</v>
      </c>
      <c r="O1195" t="s">
        <v>1600</v>
      </c>
      <c r="P1195" t="s">
        <v>1601</v>
      </c>
      <c r="Q1195">
        <v>203</v>
      </c>
      <c r="R1195" t="s">
        <v>23</v>
      </c>
      <c r="S1195">
        <v>0.97</v>
      </c>
      <c r="T1195" t="s">
        <v>17</v>
      </c>
      <c r="U1195" t="s">
        <v>1568</v>
      </c>
      <c r="V1195" t="s">
        <v>1040</v>
      </c>
      <c r="W1195">
        <v>39200</v>
      </c>
      <c r="X1195">
        <f>Final[[#This Row],[Variable Kosten]]*Final[[#This Row],[Menge ]]</f>
        <v>39200</v>
      </c>
    </row>
    <row r="1196" spans="1:24" x14ac:dyDescent="0.25">
      <c r="A1196" t="s">
        <v>3949</v>
      </c>
      <c r="B1196" s="56">
        <v>44649</v>
      </c>
      <c r="C1196">
        <v>897</v>
      </c>
      <c r="D1196" t="s">
        <v>3145</v>
      </c>
      <c r="E1196">
        <v>89</v>
      </c>
      <c r="F1196">
        <v>43750513.199999996</v>
      </c>
      <c r="G1196" t="s">
        <v>60</v>
      </c>
      <c r="H1196">
        <v>5946059.7724894322</v>
      </c>
      <c r="I1196">
        <v>6344445.7772462238</v>
      </c>
      <c r="J1196">
        <v>6537575.7772462238</v>
      </c>
      <c r="K1196">
        <v>1695975.7772462238</v>
      </c>
      <c r="L1196">
        <v>673125085</v>
      </c>
      <c r="M1196" t="s">
        <v>635</v>
      </c>
      <c r="N1196" t="s">
        <v>59</v>
      </c>
      <c r="O1196" t="s">
        <v>1604</v>
      </c>
      <c r="P1196" t="s">
        <v>1605</v>
      </c>
      <c r="Q1196">
        <v>2170</v>
      </c>
      <c r="R1196" t="s">
        <v>60</v>
      </c>
      <c r="S1196">
        <v>1.0669999999999999</v>
      </c>
      <c r="T1196" t="s">
        <v>17</v>
      </c>
      <c r="U1196" t="s">
        <v>1044</v>
      </c>
      <c r="V1196" t="s">
        <v>1043</v>
      </c>
      <c r="W1196">
        <v>54400</v>
      </c>
      <c r="X1196">
        <f>Final[[#This Row],[Variable Kosten]]*Final[[#This Row],[Menge ]]</f>
        <v>4841600</v>
      </c>
    </row>
    <row r="1197" spans="1:24" x14ac:dyDescent="0.25">
      <c r="A1197" t="s">
        <v>3950</v>
      </c>
      <c r="B1197" s="56">
        <v>44857</v>
      </c>
      <c r="C1197">
        <v>898</v>
      </c>
      <c r="D1197" t="s">
        <v>3147</v>
      </c>
      <c r="E1197">
        <v>169</v>
      </c>
      <c r="F1197">
        <v>5766618</v>
      </c>
      <c r="G1197" t="s">
        <v>16</v>
      </c>
      <c r="H1197">
        <v>5090138.5823991522</v>
      </c>
      <c r="I1197">
        <v>5431177.8674198948</v>
      </c>
      <c r="J1197">
        <v>5643272.8674198948</v>
      </c>
      <c r="K1197">
        <v>1587272.8674198948</v>
      </c>
      <c r="L1197">
        <v>857136875</v>
      </c>
      <c r="M1197" t="s">
        <v>97</v>
      </c>
      <c r="N1197" t="s">
        <v>13</v>
      </c>
      <c r="O1197" t="s">
        <v>14</v>
      </c>
      <c r="P1197" t="s">
        <v>15</v>
      </c>
      <c r="Q1197">
        <v>1255</v>
      </c>
      <c r="R1197" t="s">
        <v>16</v>
      </c>
      <c r="S1197">
        <v>1.0669999999999999</v>
      </c>
      <c r="T1197" t="s">
        <v>17</v>
      </c>
      <c r="U1197" t="s">
        <v>724</v>
      </c>
      <c r="V1197" t="s">
        <v>1045</v>
      </c>
      <c r="W1197">
        <v>24000</v>
      </c>
      <c r="X1197">
        <f>Final[[#This Row],[Variable Kosten]]*Final[[#This Row],[Menge ]]</f>
        <v>4056000</v>
      </c>
    </row>
    <row r="1198" spans="1:24" x14ac:dyDescent="0.25">
      <c r="A1198" t="s">
        <v>3951</v>
      </c>
      <c r="B1198" s="56">
        <v>44868</v>
      </c>
      <c r="C1198">
        <v>899</v>
      </c>
      <c r="D1198" t="s">
        <v>3149</v>
      </c>
      <c r="E1198">
        <v>104</v>
      </c>
      <c r="F1198">
        <v>2912000</v>
      </c>
      <c r="G1198" t="s">
        <v>23</v>
      </c>
      <c r="H1198">
        <v>2912000</v>
      </c>
      <c r="I1198">
        <v>2912000</v>
      </c>
      <c r="J1198">
        <v>2933320</v>
      </c>
      <c r="K1198">
        <v>603720</v>
      </c>
      <c r="L1198">
        <v>159371117</v>
      </c>
      <c r="M1198" t="s">
        <v>698</v>
      </c>
      <c r="N1198" t="s">
        <v>39</v>
      </c>
      <c r="O1198" t="s">
        <v>1598</v>
      </c>
      <c r="P1198" t="s">
        <v>1599</v>
      </c>
      <c r="Q1198">
        <v>205</v>
      </c>
      <c r="R1198" t="s">
        <v>23</v>
      </c>
      <c r="S1198">
        <v>1</v>
      </c>
      <c r="T1198" t="s">
        <v>637</v>
      </c>
      <c r="U1198" t="s">
        <v>1046</v>
      </c>
      <c r="V1198" t="s">
        <v>1045</v>
      </c>
      <c r="W1198">
        <v>22400</v>
      </c>
      <c r="X1198">
        <f>Final[[#This Row],[Variable Kosten]]*Final[[#This Row],[Menge ]]</f>
        <v>2329600</v>
      </c>
    </row>
    <row r="1199" spans="1:24" x14ac:dyDescent="0.25">
      <c r="A1199" t="s">
        <v>1461</v>
      </c>
      <c r="B1199" s="56">
        <v>44605</v>
      </c>
      <c r="C1199">
        <v>899</v>
      </c>
      <c r="D1199" t="s">
        <v>1583</v>
      </c>
      <c r="E1199">
        <v>1</v>
      </c>
      <c r="F1199">
        <v>46000</v>
      </c>
      <c r="G1199" t="s">
        <v>23</v>
      </c>
      <c r="H1199">
        <v>46000</v>
      </c>
      <c r="I1199">
        <v>46000</v>
      </c>
      <c r="J1199">
        <v>46205</v>
      </c>
      <c r="K1199">
        <v>9405</v>
      </c>
      <c r="L1199">
        <v>159371117</v>
      </c>
      <c r="M1199" t="s">
        <v>698</v>
      </c>
      <c r="N1199" t="s">
        <v>39</v>
      </c>
      <c r="O1199" t="s">
        <v>1598</v>
      </c>
      <c r="P1199" t="s">
        <v>1599</v>
      </c>
      <c r="Q1199">
        <v>205</v>
      </c>
      <c r="R1199" t="s">
        <v>23</v>
      </c>
      <c r="S1199">
        <v>1</v>
      </c>
      <c r="T1199" t="s">
        <v>637</v>
      </c>
      <c r="U1199" t="s">
        <v>1569</v>
      </c>
      <c r="V1199" t="s">
        <v>1040</v>
      </c>
      <c r="W1199">
        <v>36800</v>
      </c>
      <c r="X1199">
        <f>Final[[#This Row],[Variable Kosten]]*Final[[#This Row],[Menge ]]</f>
        <v>36800</v>
      </c>
    </row>
    <row r="1200" spans="1:24" x14ac:dyDescent="0.25">
      <c r="A1200" t="s">
        <v>3952</v>
      </c>
      <c r="B1200" s="56">
        <v>44895</v>
      </c>
      <c r="C1200">
        <v>900</v>
      </c>
      <c r="D1200" t="s">
        <v>3151</v>
      </c>
      <c r="E1200">
        <v>193</v>
      </c>
      <c r="F1200">
        <v>7902655.2000000002</v>
      </c>
      <c r="G1200" t="s">
        <v>16</v>
      </c>
      <c r="H1200">
        <v>7205849.5486459378</v>
      </c>
      <c r="I1200">
        <v>7688641.4684052151</v>
      </c>
      <c r="J1200">
        <v>7932593.4684052151</v>
      </c>
      <c r="K1200">
        <v>2374193.4684052151</v>
      </c>
      <c r="L1200">
        <v>809794754</v>
      </c>
      <c r="M1200" t="s">
        <v>504</v>
      </c>
      <c r="N1200" t="s">
        <v>13</v>
      </c>
      <c r="O1200" t="s">
        <v>14</v>
      </c>
      <c r="P1200" t="s">
        <v>15</v>
      </c>
      <c r="Q1200">
        <v>1264</v>
      </c>
      <c r="R1200" t="s">
        <v>16</v>
      </c>
      <c r="S1200">
        <v>1.0669999999999999</v>
      </c>
      <c r="T1200" t="s">
        <v>17</v>
      </c>
      <c r="U1200" t="s">
        <v>1047</v>
      </c>
      <c r="V1200" t="s">
        <v>1048</v>
      </c>
      <c r="W1200">
        <v>28800</v>
      </c>
      <c r="X1200">
        <f>Final[[#This Row],[Variable Kosten]]*Final[[#This Row],[Menge ]]</f>
        <v>5558400</v>
      </c>
    </row>
    <row r="1201" spans="1:24" x14ac:dyDescent="0.25">
      <c r="A1201" t="s">
        <v>3953</v>
      </c>
      <c r="B1201" s="56">
        <v>44773</v>
      </c>
      <c r="C1201">
        <v>901</v>
      </c>
      <c r="D1201" t="s">
        <v>3153</v>
      </c>
      <c r="E1201">
        <v>54</v>
      </c>
      <c r="F1201">
        <v>11320770.6</v>
      </c>
      <c r="G1201" t="s">
        <v>60</v>
      </c>
      <c r="H1201">
        <v>1619867.8724226251</v>
      </c>
      <c r="I1201">
        <v>1728399.0198749409</v>
      </c>
      <c r="J1201">
        <v>1844445.0198749409</v>
      </c>
      <c r="K1201">
        <v>591645.01987494086</v>
      </c>
      <c r="L1201">
        <v>969112036</v>
      </c>
      <c r="M1201" t="s">
        <v>503</v>
      </c>
      <c r="N1201" t="s">
        <v>59</v>
      </c>
      <c r="O1201" t="s">
        <v>1604</v>
      </c>
      <c r="P1201" t="s">
        <v>1605</v>
      </c>
      <c r="Q1201">
        <v>2149</v>
      </c>
      <c r="R1201" t="s">
        <v>60</v>
      </c>
      <c r="S1201">
        <v>1.0669999999999999</v>
      </c>
      <c r="T1201" t="s">
        <v>17</v>
      </c>
      <c r="U1201" t="s">
        <v>1049</v>
      </c>
      <c r="V1201" t="s">
        <v>1048</v>
      </c>
      <c r="W1201">
        <v>23200</v>
      </c>
      <c r="X1201">
        <f>Final[[#This Row],[Variable Kosten]]*Final[[#This Row],[Menge ]]</f>
        <v>1252800</v>
      </c>
    </row>
    <row r="1202" spans="1:24" x14ac:dyDescent="0.25">
      <c r="A1202" t="s">
        <v>3954</v>
      </c>
      <c r="B1202" s="56">
        <v>44607</v>
      </c>
      <c r="C1202">
        <v>902</v>
      </c>
      <c r="D1202" t="s">
        <v>3155</v>
      </c>
      <c r="E1202">
        <v>99</v>
      </c>
      <c r="F1202">
        <v>81504720</v>
      </c>
      <c r="G1202" t="s">
        <v>37</v>
      </c>
      <c r="H1202">
        <v>7736198.5667505097</v>
      </c>
      <c r="I1202">
        <v>7890922.5380855203</v>
      </c>
      <c r="J1202">
        <v>7941709.5380855203</v>
      </c>
      <c r="K1202">
        <v>1605709.5380855203</v>
      </c>
      <c r="L1202">
        <v>946904685</v>
      </c>
      <c r="M1202" t="s">
        <v>1030</v>
      </c>
      <c r="N1202" t="s">
        <v>35</v>
      </c>
      <c r="O1202" t="s">
        <v>36</v>
      </c>
      <c r="P1202" t="s">
        <v>26</v>
      </c>
      <c r="Q1202">
        <v>513</v>
      </c>
      <c r="R1202" t="s">
        <v>37</v>
      </c>
      <c r="S1202">
        <v>1.02</v>
      </c>
      <c r="T1202" t="s">
        <v>637</v>
      </c>
      <c r="U1202" t="s">
        <v>1050</v>
      </c>
      <c r="V1202" t="s">
        <v>1051</v>
      </c>
      <c r="W1202">
        <v>64000</v>
      </c>
      <c r="X1202">
        <f>Final[[#This Row],[Variable Kosten]]*Final[[#This Row],[Menge ]]</f>
        <v>6336000</v>
      </c>
    </row>
    <row r="1203" spans="1:24" x14ac:dyDescent="0.25">
      <c r="A1203" t="s">
        <v>3955</v>
      </c>
      <c r="B1203" s="56">
        <v>44719</v>
      </c>
      <c r="C1203">
        <v>903</v>
      </c>
      <c r="D1203" t="s">
        <v>3157</v>
      </c>
      <c r="E1203">
        <v>138</v>
      </c>
      <c r="F1203">
        <v>7691098.7999999998</v>
      </c>
      <c r="G1203" t="s">
        <v>16</v>
      </c>
      <c r="H1203">
        <v>7739081.1028375924</v>
      </c>
      <c r="I1203">
        <v>8257599.5367277106</v>
      </c>
      <c r="J1203">
        <v>8438655.5367277116</v>
      </c>
      <c r="K1203">
        <v>3029055.5367277116</v>
      </c>
      <c r="L1203">
        <v>176470999</v>
      </c>
      <c r="M1203" t="s">
        <v>495</v>
      </c>
      <c r="N1203" t="s">
        <v>13</v>
      </c>
      <c r="O1203" t="s">
        <v>14</v>
      </c>
      <c r="P1203" t="s">
        <v>15</v>
      </c>
      <c r="Q1203">
        <v>1312</v>
      </c>
      <c r="R1203" t="s">
        <v>16</v>
      </c>
      <c r="S1203">
        <v>1.0669999999999999</v>
      </c>
      <c r="T1203" t="s">
        <v>17</v>
      </c>
      <c r="U1203" t="s">
        <v>1052</v>
      </c>
      <c r="V1203" t="s">
        <v>1051</v>
      </c>
      <c r="W1203">
        <v>39200</v>
      </c>
      <c r="X1203">
        <f>Final[[#This Row],[Variable Kosten]]*Final[[#This Row],[Menge ]]</f>
        <v>5409600</v>
      </c>
    </row>
    <row r="1204" spans="1:24" x14ac:dyDescent="0.25">
      <c r="A1204" t="s">
        <v>3956</v>
      </c>
      <c r="B1204" s="56">
        <v>44812</v>
      </c>
      <c r="C1204">
        <v>904</v>
      </c>
      <c r="D1204" t="s">
        <v>3159</v>
      </c>
      <c r="E1204">
        <v>66</v>
      </c>
      <c r="F1204">
        <v>2574000</v>
      </c>
      <c r="G1204" t="s">
        <v>23</v>
      </c>
      <c r="H1204">
        <v>2574000</v>
      </c>
      <c r="I1204">
        <v>2496780</v>
      </c>
      <c r="J1204">
        <v>2510442</v>
      </c>
      <c r="K1204">
        <v>451242</v>
      </c>
      <c r="L1204">
        <v>453094864</v>
      </c>
      <c r="M1204" t="s">
        <v>79</v>
      </c>
      <c r="N1204" t="s">
        <v>39</v>
      </c>
      <c r="O1204" t="s">
        <v>1598</v>
      </c>
      <c r="P1204" t="s">
        <v>1599</v>
      </c>
      <c r="Q1204">
        <v>207</v>
      </c>
      <c r="R1204" t="s">
        <v>23</v>
      </c>
      <c r="S1204">
        <v>0.97</v>
      </c>
      <c r="T1204" t="s">
        <v>17</v>
      </c>
      <c r="U1204" t="s">
        <v>1053</v>
      </c>
      <c r="V1204" t="s">
        <v>1054</v>
      </c>
      <c r="W1204">
        <v>31200</v>
      </c>
      <c r="X1204">
        <f>Final[[#This Row],[Variable Kosten]]*Final[[#This Row],[Menge ]]</f>
        <v>2059200</v>
      </c>
    </row>
    <row r="1205" spans="1:24" x14ac:dyDescent="0.25">
      <c r="A1205" t="s">
        <v>1462</v>
      </c>
      <c r="B1205" s="56">
        <v>44735</v>
      </c>
      <c r="C1205">
        <v>904</v>
      </c>
      <c r="D1205" t="s">
        <v>1584</v>
      </c>
      <c r="E1205">
        <v>1</v>
      </c>
      <c r="F1205">
        <v>61000</v>
      </c>
      <c r="G1205" t="s">
        <v>23</v>
      </c>
      <c r="H1205">
        <v>61000</v>
      </c>
      <c r="I1205">
        <v>59170</v>
      </c>
      <c r="J1205">
        <v>59377</v>
      </c>
      <c r="K1205">
        <v>10577</v>
      </c>
      <c r="L1205">
        <v>453094864</v>
      </c>
      <c r="M1205" t="s">
        <v>79</v>
      </c>
      <c r="N1205" t="s">
        <v>39</v>
      </c>
      <c r="O1205" t="s">
        <v>1598</v>
      </c>
      <c r="P1205" t="s">
        <v>1599</v>
      </c>
      <c r="Q1205">
        <v>207</v>
      </c>
      <c r="R1205" t="s">
        <v>23</v>
      </c>
      <c r="S1205">
        <v>0.97</v>
      </c>
      <c r="T1205" t="s">
        <v>17</v>
      </c>
      <c r="U1205" t="s">
        <v>1570</v>
      </c>
      <c r="V1205" t="s">
        <v>1043</v>
      </c>
      <c r="W1205">
        <v>48800</v>
      </c>
      <c r="X1205">
        <f>Final[[#This Row],[Variable Kosten]]*Final[[#This Row],[Menge ]]</f>
        <v>48800</v>
      </c>
    </row>
    <row r="1206" spans="1:24" x14ac:dyDescent="0.25">
      <c r="A1206" t="s">
        <v>3957</v>
      </c>
      <c r="B1206" s="56">
        <v>44704</v>
      </c>
      <c r="C1206">
        <v>905</v>
      </c>
      <c r="D1206" t="s">
        <v>3161</v>
      </c>
      <c r="E1206">
        <v>66</v>
      </c>
      <c r="F1206">
        <v>31243476</v>
      </c>
      <c r="G1206" t="s">
        <v>37</v>
      </c>
      <c r="H1206">
        <v>2867294.635892259</v>
      </c>
      <c r="I1206">
        <v>2836901.3127518008</v>
      </c>
      <c r="J1206">
        <v>2870825.3127518008</v>
      </c>
      <c r="K1206">
        <v>442025.31275180075</v>
      </c>
      <c r="L1206">
        <v>187323248</v>
      </c>
      <c r="M1206" t="s">
        <v>112</v>
      </c>
      <c r="N1206" t="s">
        <v>35</v>
      </c>
      <c r="O1206" t="s">
        <v>36</v>
      </c>
      <c r="P1206" t="s">
        <v>26</v>
      </c>
      <c r="Q1206">
        <v>514</v>
      </c>
      <c r="R1206" t="s">
        <v>37</v>
      </c>
      <c r="S1206">
        <v>0.98939999999999995</v>
      </c>
      <c r="T1206" t="s">
        <v>17</v>
      </c>
      <c r="U1206" t="s">
        <v>1055</v>
      </c>
      <c r="V1206" t="s">
        <v>1054</v>
      </c>
      <c r="W1206">
        <v>36800</v>
      </c>
      <c r="X1206">
        <f>Final[[#This Row],[Variable Kosten]]*Final[[#This Row],[Menge ]]</f>
        <v>2428800</v>
      </c>
    </row>
    <row r="1207" spans="1:24" x14ac:dyDescent="0.25">
      <c r="A1207" t="s">
        <v>3958</v>
      </c>
      <c r="B1207" s="56">
        <v>44648</v>
      </c>
      <c r="C1207">
        <v>906</v>
      </c>
      <c r="D1207" t="s">
        <v>3163</v>
      </c>
      <c r="E1207">
        <v>193</v>
      </c>
      <c r="F1207">
        <v>4390364</v>
      </c>
      <c r="G1207" t="s">
        <v>16</v>
      </c>
      <c r="H1207">
        <v>4313582.2361957161</v>
      </c>
      <c r="I1207">
        <v>4602592.2460208284</v>
      </c>
      <c r="J1207">
        <v>4846351.2460208284</v>
      </c>
      <c r="K1207">
        <v>1758351.2460208284</v>
      </c>
      <c r="L1207">
        <v>510589718</v>
      </c>
      <c r="M1207" t="s">
        <v>126</v>
      </c>
      <c r="N1207" t="s">
        <v>13</v>
      </c>
      <c r="O1207" t="s">
        <v>14</v>
      </c>
      <c r="P1207" t="s">
        <v>15</v>
      </c>
      <c r="Q1207">
        <v>1263</v>
      </c>
      <c r="R1207" t="s">
        <v>16</v>
      </c>
      <c r="S1207">
        <v>1.0669999999999999</v>
      </c>
      <c r="T1207" t="s">
        <v>17</v>
      </c>
      <c r="U1207" t="s">
        <v>1056</v>
      </c>
      <c r="V1207" t="s">
        <v>1057</v>
      </c>
      <c r="W1207">
        <v>16000</v>
      </c>
      <c r="X1207">
        <f>Final[[#This Row],[Variable Kosten]]*Final[[#This Row],[Menge ]]</f>
        <v>3088000</v>
      </c>
    </row>
    <row r="1208" spans="1:24" x14ac:dyDescent="0.25">
      <c r="A1208" t="s">
        <v>3959</v>
      </c>
      <c r="B1208" s="56">
        <v>44603</v>
      </c>
      <c r="C1208">
        <v>907</v>
      </c>
      <c r="D1208" t="s">
        <v>3163</v>
      </c>
      <c r="E1208">
        <v>111</v>
      </c>
      <c r="F1208">
        <v>10182696</v>
      </c>
      <c r="G1208" t="s">
        <v>46</v>
      </c>
      <c r="H1208">
        <v>2223441.7101556873</v>
      </c>
      <c r="I1208">
        <v>2156738.4588510166</v>
      </c>
      <c r="J1208">
        <v>2168615.4588510166</v>
      </c>
      <c r="K1208">
        <v>392615.45885101659</v>
      </c>
      <c r="L1208">
        <v>590731238</v>
      </c>
      <c r="M1208" t="s">
        <v>378</v>
      </c>
      <c r="N1208" t="s">
        <v>43</v>
      </c>
      <c r="O1208" t="s">
        <v>44</v>
      </c>
      <c r="P1208" t="s">
        <v>45</v>
      </c>
      <c r="Q1208">
        <v>107</v>
      </c>
      <c r="R1208" t="s">
        <v>46</v>
      </c>
      <c r="S1208">
        <v>0.97</v>
      </c>
      <c r="T1208" t="s">
        <v>17</v>
      </c>
      <c r="U1208" t="s">
        <v>1056</v>
      </c>
      <c r="V1208" t="s">
        <v>1057</v>
      </c>
      <c r="W1208">
        <v>16000</v>
      </c>
      <c r="X1208">
        <f>Final[[#This Row],[Variable Kosten]]*Final[[#This Row],[Menge ]]</f>
        <v>1776000</v>
      </c>
    </row>
    <row r="1209" spans="1:24" x14ac:dyDescent="0.25">
      <c r="A1209" t="s">
        <v>3960</v>
      </c>
      <c r="B1209" s="56">
        <v>44619</v>
      </c>
      <c r="C1209">
        <v>908</v>
      </c>
      <c r="D1209" t="s">
        <v>3165</v>
      </c>
      <c r="E1209">
        <v>180</v>
      </c>
      <c r="F1209">
        <v>4500000</v>
      </c>
      <c r="G1209" t="s">
        <v>23</v>
      </c>
      <c r="H1209">
        <v>4500000</v>
      </c>
      <c r="I1209">
        <v>4365000</v>
      </c>
      <c r="J1209">
        <v>4402620</v>
      </c>
      <c r="K1209">
        <v>802620</v>
      </c>
      <c r="L1209">
        <v>232265912</v>
      </c>
      <c r="M1209" t="s">
        <v>466</v>
      </c>
      <c r="N1209" t="s">
        <v>39</v>
      </c>
      <c r="O1209" t="s">
        <v>1598</v>
      </c>
      <c r="P1209" t="s">
        <v>1599</v>
      </c>
      <c r="Q1209">
        <v>209</v>
      </c>
      <c r="R1209" t="s">
        <v>23</v>
      </c>
      <c r="S1209">
        <v>0.97</v>
      </c>
      <c r="T1209" t="s">
        <v>17</v>
      </c>
      <c r="U1209" t="s">
        <v>1058</v>
      </c>
      <c r="V1209" t="s">
        <v>1057</v>
      </c>
      <c r="W1209">
        <v>20000</v>
      </c>
      <c r="X1209">
        <f>Final[[#This Row],[Variable Kosten]]*Final[[#This Row],[Menge ]]</f>
        <v>3600000</v>
      </c>
    </row>
    <row r="1210" spans="1:24" x14ac:dyDescent="0.25">
      <c r="A1210" t="s">
        <v>1463</v>
      </c>
      <c r="B1210" s="56">
        <v>44801</v>
      </c>
      <c r="C1210">
        <v>908</v>
      </c>
      <c r="D1210" t="s">
        <v>1585</v>
      </c>
      <c r="E1210">
        <v>1</v>
      </c>
      <c r="F1210">
        <v>79000</v>
      </c>
      <c r="G1210" t="s">
        <v>23</v>
      </c>
      <c r="H1210">
        <v>79000</v>
      </c>
      <c r="I1210">
        <v>76630</v>
      </c>
      <c r="J1210">
        <v>76839</v>
      </c>
      <c r="K1210">
        <v>13639</v>
      </c>
      <c r="L1210">
        <v>232265912</v>
      </c>
      <c r="M1210" t="s">
        <v>466</v>
      </c>
      <c r="N1210" t="s">
        <v>39</v>
      </c>
      <c r="O1210" t="s">
        <v>1598</v>
      </c>
      <c r="P1210" t="s">
        <v>1599</v>
      </c>
      <c r="Q1210">
        <v>209</v>
      </c>
      <c r="R1210" t="s">
        <v>23</v>
      </c>
      <c r="S1210">
        <v>0.97</v>
      </c>
      <c r="T1210" t="s">
        <v>17</v>
      </c>
      <c r="U1210" t="s">
        <v>1571</v>
      </c>
      <c r="V1210" t="s">
        <v>1043</v>
      </c>
      <c r="W1210">
        <v>63200</v>
      </c>
      <c r="X1210">
        <f>Final[[#This Row],[Variable Kosten]]*Final[[#This Row],[Menge ]]</f>
        <v>63200</v>
      </c>
    </row>
    <row r="1211" spans="1:24" x14ac:dyDescent="0.25">
      <c r="A1211" t="s">
        <v>3961</v>
      </c>
      <c r="B1211" s="56">
        <v>44608</v>
      </c>
      <c r="C1211">
        <v>909</v>
      </c>
      <c r="D1211" t="s">
        <v>3167</v>
      </c>
      <c r="E1211">
        <v>59</v>
      </c>
      <c r="F1211">
        <v>3068000</v>
      </c>
      <c r="G1211" t="s">
        <v>23</v>
      </c>
      <c r="H1211">
        <v>3068000</v>
      </c>
      <c r="I1211">
        <v>2975960</v>
      </c>
      <c r="J1211">
        <v>2988055</v>
      </c>
      <c r="K1211">
        <v>533655</v>
      </c>
      <c r="L1211">
        <v>562569085</v>
      </c>
      <c r="M1211" t="s">
        <v>187</v>
      </c>
      <c r="N1211" t="s">
        <v>39</v>
      </c>
      <c r="O1211" t="s">
        <v>1598</v>
      </c>
      <c r="P1211" t="s">
        <v>1599</v>
      </c>
      <c r="Q1211">
        <v>205</v>
      </c>
      <c r="R1211" t="s">
        <v>23</v>
      </c>
      <c r="S1211">
        <v>0.97</v>
      </c>
      <c r="T1211" t="s">
        <v>17</v>
      </c>
      <c r="U1211" t="s">
        <v>1039</v>
      </c>
      <c r="V1211" t="s">
        <v>1040</v>
      </c>
      <c r="W1211">
        <v>41600</v>
      </c>
      <c r="X1211">
        <f>Final[[#This Row],[Variable Kosten]]*Final[[#This Row],[Menge ]]</f>
        <v>2454400</v>
      </c>
    </row>
    <row r="1212" spans="1:24" x14ac:dyDescent="0.25">
      <c r="A1212" t="s">
        <v>1464</v>
      </c>
      <c r="B1212" s="56">
        <v>44908</v>
      </c>
      <c r="C1212">
        <v>909</v>
      </c>
      <c r="D1212" t="s">
        <v>1586</v>
      </c>
      <c r="E1212">
        <v>1</v>
      </c>
      <c r="F1212">
        <v>32000</v>
      </c>
      <c r="G1212" t="s">
        <v>23</v>
      </c>
      <c r="H1212">
        <v>32000</v>
      </c>
      <c r="I1212">
        <v>31040</v>
      </c>
      <c r="J1212">
        <v>31245</v>
      </c>
      <c r="K1212">
        <v>5645</v>
      </c>
      <c r="L1212">
        <v>562569085</v>
      </c>
      <c r="M1212" t="s">
        <v>187</v>
      </c>
      <c r="N1212" t="s">
        <v>39</v>
      </c>
      <c r="O1212" t="s">
        <v>1598</v>
      </c>
      <c r="P1212" t="s">
        <v>1599</v>
      </c>
      <c r="Q1212">
        <v>205</v>
      </c>
      <c r="R1212" t="s">
        <v>23</v>
      </c>
      <c r="S1212">
        <v>0.97</v>
      </c>
      <c r="T1212" t="s">
        <v>17</v>
      </c>
      <c r="U1212" t="s">
        <v>1572</v>
      </c>
      <c r="V1212" t="s">
        <v>1045</v>
      </c>
      <c r="W1212">
        <v>25600</v>
      </c>
      <c r="X1212">
        <f>Final[[#This Row],[Variable Kosten]]*Final[[#This Row],[Menge ]]</f>
        <v>25600</v>
      </c>
    </row>
    <row r="1213" spans="1:24" x14ac:dyDescent="0.25">
      <c r="A1213" t="s">
        <v>3962</v>
      </c>
      <c r="B1213" s="56">
        <v>44655</v>
      </c>
      <c r="C1213">
        <v>910</v>
      </c>
      <c r="D1213" t="s">
        <v>3141</v>
      </c>
      <c r="E1213">
        <v>152</v>
      </c>
      <c r="F1213">
        <v>43952928</v>
      </c>
      <c r="G1213" t="s">
        <v>60</v>
      </c>
      <c r="H1213">
        <v>6137048.5485695135</v>
      </c>
      <c r="I1213">
        <v>6548230.8013236709</v>
      </c>
      <c r="J1213">
        <v>6874878.8013236709</v>
      </c>
      <c r="K1213">
        <v>2010878.8013236709</v>
      </c>
      <c r="L1213">
        <v>397915840</v>
      </c>
      <c r="M1213" t="s">
        <v>161</v>
      </c>
      <c r="N1213" t="s">
        <v>59</v>
      </c>
      <c r="O1213" t="s">
        <v>1604</v>
      </c>
      <c r="P1213" t="s">
        <v>1605</v>
      </c>
      <c r="Q1213">
        <v>2149</v>
      </c>
      <c r="R1213" t="s">
        <v>60</v>
      </c>
      <c r="S1213">
        <v>1.0669999999999999</v>
      </c>
      <c r="T1213" t="s">
        <v>17</v>
      </c>
      <c r="U1213" t="s">
        <v>1041</v>
      </c>
      <c r="V1213" t="s">
        <v>1040</v>
      </c>
      <c r="W1213">
        <v>32000</v>
      </c>
      <c r="X1213">
        <f>Final[[#This Row],[Variable Kosten]]*Final[[#This Row],[Menge ]]</f>
        <v>4864000</v>
      </c>
    </row>
    <row r="1214" spans="1:24" x14ac:dyDescent="0.25">
      <c r="A1214" t="s">
        <v>3963</v>
      </c>
      <c r="B1214" s="56">
        <v>44633</v>
      </c>
      <c r="C1214">
        <v>911</v>
      </c>
      <c r="D1214" t="s">
        <v>3143</v>
      </c>
      <c r="E1214">
        <v>90</v>
      </c>
      <c r="F1214">
        <v>5850000</v>
      </c>
      <c r="G1214" t="s">
        <v>23</v>
      </c>
      <c r="H1214">
        <v>5850000</v>
      </c>
      <c r="I1214">
        <v>5674500</v>
      </c>
      <c r="J1214">
        <v>5692950</v>
      </c>
      <c r="K1214">
        <v>1012950</v>
      </c>
      <c r="L1214">
        <v>186597448</v>
      </c>
      <c r="M1214" t="s">
        <v>310</v>
      </c>
      <c r="N1214" t="s">
        <v>29</v>
      </c>
      <c r="O1214" t="s">
        <v>1600</v>
      </c>
      <c r="P1214" t="s">
        <v>1601</v>
      </c>
      <c r="Q1214">
        <v>205</v>
      </c>
      <c r="R1214" t="s">
        <v>23</v>
      </c>
      <c r="S1214">
        <v>0.97</v>
      </c>
      <c r="T1214" t="s">
        <v>17</v>
      </c>
      <c r="U1214" t="s">
        <v>1042</v>
      </c>
      <c r="V1214" t="s">
        <v>1043</v>
      </c>
      <c r="W1214">
        <v>52000</v>
      </c>
      <c r="X1214">
        <f>Final[[#This Row],[Variable Kosten]]*Final[[#This Row],[Menge ]]</f>
        <v>4680000</v>
      </c>
    </row>
    <row r="1215" spans="1:24" x14ac:dyDescent="0.25">
      <c r="A1215" t="s">
        <v>1465</v>
      </c>
      <c r="B1215" s="56">
        <v>44811</v>
      </c>
      <c r="C1215">
        <v>911</v>
      </c>
      <c r="D1215" t="s">
        <v>1587</v>
      </c>
      <c r="E1215">
        <v>1</v>
      </c>
      <c r="F1215">
        <v>27000</v>
      </c>
      <c r="G1215" t="s">
        <v>23</v>
      </c>
      <c r="H1215">
        <v>27000</v>
      </c>
      <c r="I1215">
        <v>26190</v>
      </c>
      <c r="J1215">
        <v>26395</v>
      </c>
      <c r="K1215">
        <v>4795</v>
      </c>
      <c r="L1215">
        <v>186597448</v>
      </c>
      <c r="M1215" t="s">
        <v>310</v>
      </c>
      <c r="N1215" t="s">
        <v>29</v>
      </c>
      <c r="O1215" t="s">
        <v>1600</v>
      </c>
      <c r="P1215" t="s">
        <v>1601</v>
      </c>
      <c r="Q1215">
        <v>205</v>
      </c>
      <c r="R1215" t="s">
        <v>23</v>
      </c>
      <c r="S1215">
        <v>0.97</v>
      </c>
      <c r="T1215" t="s">
        <v>17</v>
      </c>
      <c r="U1215" t="s">
        <v>1573</v>
      </c>
      <c r="V1215" t="s">
        <v>1045</v>
      </c>
      <c r="W1215">
        <v>21600</v>
      </c>
      <c r="X1215">
        <f>Final[[#This Row],[Variable Kosten]]*Final[[#This Row],[Menge ]]</f>
        <v>21600</v>
      </c>
    </row>
    <row r="1216" spans="1:24" x14ac:dyDescent="0.25">
      <c r="A1216" t="s">
        <v>3964</v>
      </c>
      <c r="B1216" s="56">
        <v>44704</v>
      </c>
      <c r="C1216">
        <v>912</v>
      </c>
      <c r="D1216" t="s">
        <v>3145</v>
      </c>
      <c r="E1216">
        <v>160</v>
      </c>
      <c r="F1216">
        <v>10880000</v>
      </c>
      <c r="G1216" t="s">
        <v>23</v>
      </c>
      <c r="H1216">
        <v>10880000</v>
      </c>
      <c r="I1216">
        <v>10553600</v>
      </c>
      <c r="J1216">
        <v>10570080</v>
      </c>
      <c r="K1216">
        <v>1866080</v>
      </c>
      <c r="L1216">
        <v>692829997</v>
      </c>
      <c r="M1216" t="s">
        <v>67</v>
      </c>
      <c r="N1216" t="s">
        <v>20</v>
      </c>
      <c r="O1216" t="s">
        <v>21</v>
      </c>
      <c r="P1216" t="s">
        <v>22</v>
      </c>
      <c r="Q1216">
        <v>103</v>
      </c>
      <c r="R1216" t="s">
        <v>23</v>
      </c>
      <c r="S1216">
        <v>0.97</v>
      </c>
      <c r="T1216" t="s">
        <v>17</v>
      </c>
      <c r="U1216" t="s">
        <v>1044</v>
      </c>
      <c r="V1216" t="s">
        <v>1043</v>
      </c>
      <c r="W1216">
        <v>54400</v>
      </c>
      <c r="X1216">
        <f>Final[[#This Row],[Variable Kosten]]*Final[[#This Row],[Menge ]]</f>
        <v>8704000</v>
      </c>
    </row>
    <row r="1217" spans="1:24" x14ac:dyDescent="0.25">
      <c r="A1217" t="s">
        <v>1466</v>
      </c>
      <c r="B1217" s="56">
        <v>44776</v>
      </c>
      <c r="C1217">
        <v>912</v>
      </c>
      <c r="D1217" t="s">
        <v>1588</v>
      </c>
      <c r="E1217">
        <v>1</v>
      </c>
      <c r="F1217">
        <v>33000</v>
      </c>
      <c r="G1217" t="s">
        <v>23</v>
      </c>
      <c r="H1217">
        <v>33000</v>
      </c>
      <c r="I1217">
        <v>32010</v>
      </c>
      <c r="J1217">
        <v>32113</v>
      </c>
      <c r="K1217">
        <v>5713</v>
      </c>
      <c r="L1217">
        <v>692829997</v>
      </c>
      <c r="M1217" t="s">
        <v>67</v>
      </c>
      <c r="N1217" t="s">
        <v>20</v>
      </c>
      <c r="O1217" t="s">
        <v>21</v>
      </c>
      <c r="P1217" t="s">
        <v>22</v>
      </c>
      <c r="Q1217">
        <v>103</v>
      </c>
      <c r="R1217" t="s">
        <v>23</v>
      </c>
      <c r="S1217">
        <v>0.97</v>
      </c>
      <c r="T1217" t="s">
        <v>17</v>
      </c>
      <c r="U1217" t="s">
        <v>1574</v>
      </c>
      <c r="V1217" t="s">
        <v>1048</v>
      </c>
      <c r="W1217">
        <v>26400</v>
      </c>
      <c r="X1217">
        <f>Final[[#This Row],[Variable Kosten]]*Final[[#This Row],[Menge ]]</f>
        <v>26400</v>
      </c>
    </row>
    <row r="1218" spans="1:24" x14ac:dyDescent="0.25">
      <c r="A1218" t="s">
        <v>3965</v>
      </c>
      <c r="B1218" s="56">
        <v>44881</v>
      </c>
      <c r="C1218">
        <v>913</v>
      </c>
      <c r="D1218" t="s">
        <v>3147</v>
      </c>
      <c r="E1218">
        <v>179</v>
      </c>
      <c r="F1218">
        <v>5370000</v>
      </c>
      <c r="G1218" t="s">
        <v>23</v>
      </c>
      <c r="H1218">
        <v>5370000</v>
      </c>
      <c r="I1218">
        <v>5208900</v>
      </c>
      <c r="J1218">
        <v>5253650</v>
      </c>
      <c r="K1218">
        <v>957650</v>
      </c>
      <c r="L1218">
        <v>257485011</v>
      </c>
      <c r="M1218" t="s">
        <v>410</v>
      </c>
      <c r="N1218" t="s">
        <v>31</v>
      </c>
      <c r="O1218" t="s">
        <v>32</v>
      </c>
      <c r="P1218" t="s">
        <v>33</v>
      </c>
      <c r="Q1218">
        <v>250</v>
      </c>
      <c r="R1218" t="s">
        <v>23</v>
      </c>
      <c r="S1218">
        <v>0.97</v>
      </c>
      <c r="T1218" t="s">
        <v>17</v>
      </c>
      <c r="U1218" t="s">
        <v>724</v>
      </c>
      <c r="V1218" t="s">
        <v>1045</v>
      </c>
      <c r="W1218">
        <v>24000</v>
      </c>
      <c r="X1218">
        <f>Final[[#This Row],[Variable Kosten]]*Final[[#This Row],[Menge ]]</f>
        <v>4296000</v>
      </c>
    </row>
    <row r="1219" spans="1:24" x14ac:dyDescent="0.25">
      <c r="A1219" t="s">
        <v>1467</v>
      </c>
      <c r="B1219" s="56">
        <v>44722</v>
      </c>
      <c r="C1219">
        <v>913</v>
      </c>
      <c r="D1219" t="s">
        <v>1589</v>
      </c>
      <c r="E1219">
        <v>1</v>
      </c>
      <c r="F1219">
        <v>27000</v>
      </c>
      <c r="G1219" t="s">
        <v>23</v>
      </c>
      <c r="H1219">
        <v>27000</v>
      </c>
      <c r="I1219">
        <v>26190</v>
      </c>
      <c r="J1219">
        <v>26440</v>
      </c>
      <c r="K1219">
        <v>4840</v>
      </c>
      <c r="L1219">
        <v>257485011</v>
      </c>
      <c r="M1219" t="s">
        <v>410</v>
      </c>
      <c r="N1219" t="s">
        <v>31</v>
      </c>
      <c r="O1219" t="s">
        <v>32</v>
      </c>
      <c r="P1219" t="s">
        <v>33</v>
      </c>
      <c r="Q1219">
        <v>250</v>
      </c>
      <c r="R1219" t="s">
        <v>23</v>
      </c>
      <c r="S1219">
        <v>0.97</v>
      </c>
      <c r="T1219" t="s">
        <v>17</v>
      </c>
      <c r="U1219" t="s">
        <v>1575</v>
      </c>
      <c r="V1219" t="s">
        <v>1048</v>
      </c>
      <c r="W1219">
        <v>21600</v>
      </c>
      <c r="X1219">
        <f>Final[[#This Row],[Variable Kosten]]*Final[[#This Row],[Menge ]]</f>
        <v>21600</v>
      </c>
    </row>
    <row r="1220" spans="1:24" x14ac:dyDescent="0.25">
      <c r="A1220" t="s">
        <v>3966</v>
      </c>
      <c r="B1220" s="56">
        <v>44794</v>
      </c>
      <c r="C1220">
        <v>914</v>
      </c>
      <c r="D1220" t="s">
        <v>3149</v>
      </c>
      <c r="E1220">
        <v>100</v>
      </c>
      <c r="F1220">
        <v>2800000</v>
      </c>
      <c r="G1220" t="s">
        <v>23</v>
      </c>
      <c r="H1220">
        <v>2800000</v>
      </c>
      <c r="I1220">
        <v>2716000</v>
      </c>
      <c r="J1220">
        <v>2736800</v>
      </c>
      <c r="K1220">
        <v>496800</v>
      </c>
      <c r="L1220">
        <v>170458104</v>
      </c>
      <c r="M1220" t="s">
        <v>241</v>
      </c>
      <c r="N1220" t="s">
        <v>39</v>
      </c>
      <c r="O1220" t="s">
        <v>1598</v>
      </c>
      <c r="P1220" t="s">
        <v>1599</v>
      </c>
      <c r="Q1220">
        <v>208</v>
      </c>
      <c r="R1220" t="s">
        <v>23</v>
      </c>
      <c r="S1220">
        <v>0.97</v>
      </c>
      <c r="T1220" t="s">
        <v>17</v>
      </c>
      <c r="U1220" t="s">
        <v>1046</v>
      </c>
      <c r="V1220" t="s">
        <v>1045</v>
      </c>
      <c r="W1220">
        <v>22400</v>
      </c>
      <c r="X1220">
        <f>Final[[#This Row],[Variable Kosten]]*Final[[#This Row],[Menge ]]</f>
        <v>2240000</v>
      </c>
    </row>
    <row r="1221" spans="1:24" x14ac:dyDescent="0.25">
      <c r="A1221" t="s">
        <v>1468</v>
      </c>
      <c r="B1221" s="56">
        <v>44593</v>
      </c>
      <c r="C1221">
        <v>914</v>
      </c>
      <c r="D1221" t="s">
        <v>1590</v>
      </c>
      <c r="E1221">
        <v>1</v>
      </c>
      <c r="F1221">
        <v>81000</v>
      </c>
      <c r="G1221" t="s">
        <v>23</v>
      </c>
      <c r="H1221">
        <v>81000</v>
      </c>
      <c r="I1221">
        <v>78570</v>
      </c>
      <c r="J1221">
        <v>78778</v>
      </c>
      <c r="K1221">
        <v>13978</v>
      </c>
      <c r="L1221">
        <v>170458104</v>
      </c>
      <c r="M1221" t="s">
        <v>241</v>
      </c>
      <c r="N1221" t="s">
        <v>39</v>
      </c>
      <c r="O1221" t="s">
        <v>1598</v>
      </c>
      <c r="P1221" t="s">
        <v>1599</v>
      </c>
      <c r="Q1221">
        <v>208</v>
      </c>
      <c r="R1221" t="s">
        <v>23</v>
      </c>
      <c r="S1221">
        <v>0.97</v>
      </c>
      <c r="T1221" t="s">
        <v>17</v>
      </c>
      <c r="U1221" t="s">
        <v>1576</v>
      </c>
      <c r="V1221" t="s">
        <v>1051</v>
      </c>
      <c r="W1221">
        <v>64800</v>
      </c>
      <c r="X1221">
        <f>Final[[#This Row],[Variable Kosten]]*Final[[#This Row],[Menge ]]</f>
        <v>64800</v>
      </c>
    </row>
    <row r="1222" spans="1:24" x14ac:dyDescent="0.25">
      <c r="A1222" t="s">
        <v>3967</v>
      </c>
      <c r="B1222" s="56">
        <v>44843</v>
      </c>
      <c r="C1222">
        <v>915</v>
      </c>
      <c r="D1222" t="s">
        <v>3151</v>
      </c>
      <c r="E1222">
        <v>108</v>
      </c>
      <c r="F1222">
        <v>3888000</v>
      </c>
      <c r="G1222" t="s">
        <v>23</v>
      </c>
      <c r="H1222">
        <v>3888000</v>
      </c>
      <c r="I1222">
        <v>3771360</v>
      </c>
      <c r="J1222">
        <v>3782916</v>
      </c>
      <c r="K1222">
        <v>672516</v>
      </c>
      <c r="L1222">
        <v>516531248</v>
      </c>
      <c r="M1222" t="s">
        <v>577</v>
      </c>
      <c r="N1222" t="s">
        <v>20</v>
      </c>
      <c r="O1222" t="s">
        <v>21</v>
      </c>
      <c r="P1222" t="s">
        <v>22</v>
      </c>
      <c r="Q1222">
        <v>107</v>
      </c>
      <c r="R1222" t="s">
        <v>23</v>
      </c>
      <c r="S1222">
        <v>0.97</v>
      </c>
      <c r="T1222" t="s">
        <v>17</v>
      </c>
      <c r="U1222" t="s">
        <v>1047</v>
      </c>
      <c r="V1222" t="s">
        <v>1048</v>
      </c>
      <c r="W1222">
        <v>28800</v>
      </c>
      <c r="X1222">
        <f>Final[[#This Row],[Variable Kosten]]*Final[[#This Row],[Menge ]]</f>
        <v>3110400</v>
      </c>
    </row>
    <row r="1223" spans="1:24" x14ac:dyDescent="0.25">
      <c r="A1223" t="s">
        <v>1469</v>
      </c>
      <c r="B1223" s="56">
        <v>44718</v>
      </c>
      <c r="C1223">
        <v>915</v>
      </c>
      <c r="D1223" t="s">
        <v>1591</v>
      </c>
      <c r="E1223">
        <v>1</v>
      </c>
      <c r="F1223">
        <v>50000</v>
      </c>
      <c r="G1223" t="s">
        <v>23</v>
      </c>
      <c r="H1223">
        <v>50000</v>
      </c>
      <c r="I1223">
        <v>48500</v>
      </c>
      <c r="J1223">
        <v>48607</v>
      </c>
      <c r="K1223">
        <v>8607</v>
      </c>
      <c r="L1223">
        <v>516531248</v>
      </c>
      <c r="M1223" t="s">
        <v>577</v>
      </c>
      <c r="N1223" t="s">
        <v>20</v>
      </c>
      <c r="O1223" t="s">
        <v>21</v>
      </c>
      <c r="P1223" t="s">
        <v>22</v>
      </c>
      <c r="Q1223">
        <v>107</v>
      </c>
      <c r="R1223" t="s">
        <v>23</v>
      </c>
      <c r="S1223">
        <v>0.97</v>
      </c>
      <c r="T1223" t="s">
        <v>17</v>
      </c>
      <c r="U1223" t="s">
        <v>1577</v>
      </c>
      <c r="V1223" t="s">
        <v>1051</v>
      </c>
      <c r="W1223">
        <v>40000</v>
      </c>
      <c r="X1223">
        <f>Final[[#This Row],[Variable Kosten]]*Final[[#This Row],[Menge ]]</f>
        <v>40000</v>
      </c>
    </row>
    <row r="1224" spans="1:24" x14ac:dyDescent="0.25">
      <c r="A1224" t="s">
        <v>3968</v>
      </c>
      <c r="B1224" s="56">
        <v>44600</v>
      </c>
      <c r="C1224">
        <v>916</v>
      </c>
      <c r="D1224" t="s">
        <v>3153</v>
      </c>
      <c r="E1224">
        <v>112</v>
      </c>
      <c r="F1224">
        <v>33425168</v>
      </c>
      <c r="G1224" t="s">
        <v>37</v>
      </c>
      <c r="H1224">
        <v>3243618.860930237</v>
      </c>
      <c r="I1224">
        <v>3209236.5010043764</v>
      </c>
      <c r="J1224">
        <v>3267812.5010043764</v>
      </c>
      <c r="K1224">
        <v>669412.50100437645</v>
      </c>
      <c r="L1224">
        <v>361594489</v>
      </c>
      <c r="M1224" t="s">
        <v>272</v>
      </c>
      <c r="N1224" t="s">
        <v>35</v>
      </c>
      <c r="O1224" t="s">
        <v>36</v>
      </c>
      <c r="P1224" t="s">
        <v>26</v>
      </c>
      <c r="Q1224">
        <v>523</v>
      </c>
      <c r="R1224" t="s">
        <v>37</v>
      </c>
      <c r="S1224">
        <v>0.98939999999999995</v>
      </c>
      <c r="T1224" t="s">
        <v>17</v>
      </c>
      <c r="U1224" t="s">
        <v>1049</v>
      </c>
      <c r="V1224" t="s">
        <v>1048</v>
      </c>
      <c r="W1224">
        <v>23200</v>
      </c>
      <c r="X1224">
        <f>Final[[#This Row],[Variable Kosten]]*Final[[#This Row],[Menge ]]</f>
        <v>2598400</v>
      </c>
    </row>
    <row r="1225" spans="1:24" x14ac:dyDescent="0.25">
      <c r="A1225" t="s">
        <v>3969</v>
      </c>
      <c r="B1225" s="56">
        <v>44641</v>
      </c>
      <c r="C1225">
        <v>917</v>
      </c>
      <c r="D1225" t="s">
        <v>3155</v>
      </c>
      <c r="E1225">
        <v>107</v>
      </c>
      <c r="F1225">
        <v>61881096</v>
      </c>
      <c r="G1225" t="s">
        <v>60</v>
      </c>
      <c r="H1225">
        <v>8474656.7331790365</v>
      </c>
      <c r="I1225">
        <v>9042458.7343020309</v>
      </c>
      <c r="J1225">
        <v>9269726.7343020309</v>
      </c>
      <c r="K1225">
        <v>2421726.7343020309</v>
      </c>
      <c r="L1225">
        <v>190608230</v>
      </c>
      <c r="M1225" t="s">
        <v>134</v>
      </c>
      <c r="N1225" t="s">
        <v>59</v>
      </c>
      <c r="O1225" t="s">
        <v>1604</v>
      </c>
      <c r="P1225" t="s">
        <v>1605</v>
      </c>
      <c r="Q1225">
        <v>2124</v>
      </c>
      <c r="R1225" t="s">
        <v>60</v>
      </c>
      <c r="S1225">
        <v>1.0669999999999999</v>
      </c>
      <c r="T1225" t="s">
        <v>17</v>
      </c>
      <c r="U1225" t="s">
        <v>1050</v>
      </c>
      <c r="V1225" t="s">
        <v>1051</v>
      </c>
      <c r="W1225">
        <v>64000</v>
      </c>
      <c r="X1225">
        <f>Final[[#This Row],[Variable Kosten]]*Final[[#This Row],[Menge ]]</f>
        <v>6848000</v>
      </c>
    </row>
    <row r="1226" spans="1:24" x14ac:dyDescent="0.25">
      <c r="A1226" t="s">
        <v>3970</v>
      </c>
      <c r="B1226" s="56">
        <v>44626</v>
      </c>
      <c r="C1226">
        <v>918</v>
      </c>
      <c r="D1226" t="s">
        <v>3157</v>
      </c>
      <c r="E1226">
        <v>191</v>
      </c>
      <c r="F1226">
        <v>96313469</v>
      </c>
      <c r="G1226" t="s">
        <v>37</v>
      </c>
      <c r="H1226">
        <v>8970240.1974480767</v>
      </c>
      <c r="I1226">
        <v>8875155.6513551269</v>
      </c>
      <c r="J1226">
        <v>8971610.6513551269</v>
      </c>
      <c r="K1226">
        <v>1484410.6513551269</v>
      </c>
      <c r="L1226">
        <v>520885018</v>
      </c>
      <c r="M1226" t="s">
        <v>130</v>
      </c>
      <c r="N1226" t="s">
        <v>35</v>
      </c>
      <c r="O1226" t="s">
        <v>36</v>
      </c>
      <c r="P1226" t="s">
        <v>26</v>
      </c>
      <c r="Q1226">
        <v>505</v>
      </c>
      <c r="R1226" t="s">
        <v>37</v>
      </c>
      <c r="S1226">
        <v>0.98939999999999995</v>
      </c>
      <c r="T1226" t="s">
        <v>17</v>
      </c>
      <c r="U1226" t="s">
        <v>1052</v>
      </c>
      <c r="V1226" t="s">
        <v>1051</v>
      </c>
      <c r="W1226">
        <v>39200</v>
      </c>
      <c r="X1226">
        <f>Final[[#This Row],[Variable Kosten]]*Final[[#This Row],[Menge ]]</f>
        <v>7487200</v>
      </c>
    </row>
    <row r="1227" spans="1:24" x14ac:dyDescent="0.25">
      <c r="A1227" t="s">
        <v>3971</v>
      </c>
      <c r="B1227" s="56">
        <v>44635</v>
      </c>
      <c r="C1227">
        <v>919</v>
      </c>
      <c r="D1227" t="s">
        <v>3159</v>
      </c>
      <c r="E1227">
        <v>124</v>
      </c>
      <c r="F1227">
        <v>4836000</v>
      </c>
      <c r="G1227" t="s">
        <v>23</v>
      </c>
      <c r="H1227">
        <v>4836000</v>
      </c>
      <c r="I1227">
        <v>4690920</v>
      </c>
      <c r="J1227">
        <v>4718200</v>
      </c>
      <c r="K1227">
        <v>849400</v>
      </c>
      <c r="L1227">
        <v>160783379</v>
      </c>
      <c r="M1227" t="s">
        <v>114</v>
      </c>
      <c r="N1227" t="s">
        <v>29</v>
      </c>
      <c r="O1227" t="s">
        <v>1600</v>
      </c>
      <c r="P1227" t="s">
        <v>1601</v>
      </c>
      <c r="Q1227">
        <v>220</v>
      </c>
      <c r="R1227" t="s">
        <v>23</v>
      </c>
      <c r="S1227">
        <v>0.97</v>
      </c>
      <c r="T1227" t="s">
        <v>17</v>
      </c>
      <c r="U1227" t="s">
        <v>1053</v>
      </c>
      <c r="V1227" t="s">
        <v>1054</v>
      </c>
      <c r="W1227">
        <v>31200</v>
      </c>
      <c r="X1227">
        <f>Final[[#This Row],[Variable Kosten]]*Final[[#This Row],[Menge ]]</f>
        <v>3868800</v>
      </c>
    </row>
    <row r="1228" spans="1:24" x14ac:dyDescent="0.25">
      <c r="A1228" t="s">
        <v>1470</v>
      </c>
      <c r="B1228" s="56">
        <v>44675</v>
      </c>
      <c r="C1228">
        <v>919</v>
      </c>
      <c r="D1228" t="s">
        <v>1592</v>
      </c>
      <c r="E1228">
        <v>1</v>
      </c>
      <c r="F1228">
        <v>37000</v>
      </c>
      <c r="G1228" t="s">
        <v>23</v>
      </c>
      <c r="H1228">
        <v>37000</v>
      </c>
      <c r="I1228">
        <v>35890</v>
      </c>
      <c r="J1228">
        <v>36110</v>
      </c>
      <c r="K1228">
        <v>6510</v>
      </c>
      <c r="L1228">
        <v>160783379</v>
      </c>
      <c r="M1228" t="s">
        <v>114</v>
      </c>
      <c r="N1228" t="s">
        <v>29</v>
      </c>
      <c r="O1228" t="s">
        <v>1600</v>
      </c>
      <c r="P1228" t="s">
        <v>1601</v>
      </c>
      <c r="Q1228">
        <v>220</v>
      </c>
      <c r="R1228" t="s">
        <v>23</v>
      </c>
      <c r="S1228">
        <v>0.97</v>
      </c>
      <c r="T1228" t="s">
        <v>17</v>
      </c>
      <c r="U1228" t="s">
        <v>1578</v>
      </c>
      <c r="V1228" t="s">
        <v>1054</v>
      </c>
      <c r="W1228">
        <v>29600</v>
      </c>
      <c r="X1228">
        <f>Final[[#This Row],[Variable Kosten]]*Final[[#This Row],[Menge ]]</f>
        <v>29600</v>
      </c>
    </row>
    <row r="1229" spans="1:24" x14ac:dyDescent="0.25">
      <c r="A1229" t="s">
        <v>3972</v>
      </c>
      <c r="B1229" s="56">
        <v>44633</v>
      </c>
      <c r="C1229">
        <v>920</v>
      </c>
      <c r="D1229" t="s">
        <v>3161</v>
      </c>
      <c r="E1229">
        <v>71</v>
      </c>
      <c r="F1229">
        <v>3266000</v>
      </c>
      <c r="G1229" t="s">
        <v>23</v>
      </c>
      <c r="H1229">
        <v>3266000</v>
      </c>
      <c r="I1229">
        <v>3266000</v>
      </c>
      <c r="J1229">
        <v>3273242</v>
      </c>
      <c r="K1229">
        <v>660442</v>
      </c>
      <c r="L1229">
        <v>895599169</v>
      </c>
      <c r="M1229" t="s">
        <v>647</v>
      </c>
      <c r="N1229" t="s">
        <v>20</v>
      </c>
      <c r="O1229" t="s">
        <v>21</v>
      </c>
      <c r="P1229" t="s">
        <v>22</v>
      </c>
      <c r="Q1229">
        <v>102</v>
      </c>
      <c r="R1229" t="s">
        <v>23</v>
      </c>
      <c r="S1229">
        <v>1</v>
      </c>
      <c r="T1229" t="s">
        <v>637</v>
      </c>
      <c r="U1229" t="s">
        <v>1055</v>
      </c>
      <c r="V1229" t="s">
        <v>1054</v>
      </c>
      <c r="W1229">
        <v>36800</v>
      </c>
      <c r="X1229">
        <f>Final[[#This Row],[Variable Kosten]]*Final[[#This Row],[Menge ]]</f>
        <v>2612800</v>
      </c>
    </row>
    <row r="1230" spans="1:24" x14ac:dyDescent="0.25">
      <c r="A1230" t="s">
        <v>1471</v>
      </c>
      <c r="B1230" s="56">
        <v>44668</v>
      </c>
      <c r="C1230">
        <v>920</v>
      </c>
      <c r="D1230" t="s">
        <v>1593</v>
      </c>
      <c r="E1230">
        <v>1</v>
      </c>
      <c r="F1230">
        <v>42000</v>
      </c>
      <c r="G1230" t="s">
        <v>23</v>
      </c>
      <c r="H1230">
        <v>42000</v>
      </c>
      <c r="I1230">
        <v>42000</v>
      </c>
      <c r="J1230">
        <v>42102</v>
      </c>
      <c r="K1230">
        <v>8502</v>
      </c>
      <c r="L1230">
        <v>895599169</v>
      </c>
      <c r="M1230" t="s">
        <v>647</v>
      </c>
      <c r="N1230" t="s">
        <v>20</v>
      </c>
      <c r="O1230" t="s">
        <v>21</v>
      </c>
      <c r="P1230" t="s">
        <v>22</v>
      </c>
      <c r="Q1230">
        <v>102</v>
      </c>
      <c r="R1230" t="s">
        <v>23</v>
      </c>
      <c r="S1230">
        <v>1</v>
      </c>
      <c r="T1230" t="s">
        <v>637</v>
      </c>
      <c r="U1230" t="s">
        <v>1579</v>
      </c>
      <c r="V1230" t="s">
        <v>1054</v>
      </c>
      <c r="W1230">
        <v>33600</v>
      </c>
      <c r="X1230">
        <f>Final[[#This Row],[Variable Kosten]]*Final[[#This Row],[Menge ]]</f>
        <v>33600</v>
      </c>
    </row>
    <row r="1231" spans="1:24" x14ac:dyDescent="0.25">
      <c r="A1231" t="s">
        <v>3973</v>
      </c>
      <c r="B1231" s="56">
        <v>44861</v>
      </c>
      <c r="C1231">
        <v>921</v>
      </c>
      <c r="D1231" t="s">
        <v>3163</v>
      </c>
      <c r="E1231">
        <v>151</v>
      </c>
      <c r="F1231">
        <v>3020000</v>
      </c>
      <c r="G1231" t="s">
        <v>23</v>
      </c>
      <c r="H1231">
        <v>3020000</v>
      </c>
      <c r="I1231">
        <v>2929400</v>
      </c>
      <c r="J1231">
        <v>2967905</v>
      </c>
      <c r="K1231">
        <v>551905</v>
      </c>
      <c r="L1231">
        <v>304748630</v>
      </c>
      <c r="M1231" t="s">
        <v>257</v>
      </c>
      <c r="N1231" t="s">
        <v>31</v>
      </c>
      <c r="O1231" t="s">
        <v>32</v>
      </c>
      <c r="P1231" t="s">
        <v>33</v>
      </c>
      <c r="Q1231">
        <v>255</v>
      </c>
      <c r="R1231" t="s">
        <v>23</v>
      </c>
      <c r="S1231">
        <v>0.97</v>
      </c>
      <c r="T1231" t="s">
        <v>17</v>
      </c>
      <c r="U1231" t="s">
        <v>1056</v>
      </c>
      <c r="V1231" t="s">
        <v>1057</v>
      </c>
      <c r="W1231">
        <v>16000</v>
      </c>
      <c r="X1231">
        <f>Final[[#This Row],[Variable Kosten]]*Final[[#This Row],[Menge ]]</f>
        <v>2416000</v>
      </c>
    </row>
    <row r="1232" spans="1:24" x14ac:dyDescent="0.25">
      <c r="A1232" t="s">
        <v>1472</v>
      </c>
      <c r="B1232" s="56">
        <v>44679</v>
      </c>
      <c r="C1232">
        <v>921</v>
      </c>
      <c r="D1232" t="s">
        <v>1594</v>
      </c>
      <c r="E1232">
        <v>1</v>
      </c>
      <c r="F1232">
        <v>21000</v>
      </c>
      <c r="G1232" t="s">
        <v>23</v>
      </c>
      <c r="H1232">
        <v>21000</v>
      </c>
      <c r="I1232">
        <v>20370</v>
      </c>
      <c r="J1232">
        <v>20625</v>
      </c>
      <c r="K1232">
        <v>3825</v>
      </c>
      <c r="L1232">
        <v>304748630</v>
      </c>
      <c r="M1232" t="s">
        <v>257</v>
      </c>
      <c r="N1232" t="s">
        <v>31</v>
      </c>
      <c r="O1232" t="s">
        <v>32</v>
      </c>
      <c r="P1232" t="s">
        <v>33</v>
      </c>
      <c r="Q1232">
        <v>255</v>
      </c>
      <c r="R1232" t="s">
        <v>23</v>
      </c>
      <c r="S1232">
        <v>0.97</v>
      </c>
      <c r="T1232" t="s">
        <v>17</v>
      </c>
      <c r="U1232" t="s">
        <v>1580</v>
      </c>
      <c r="V1232" t="s">
        <v>1057</v>
      </c>
      <c r="W1232">
        <v>16800</v>
      </c>
      <c r="X1232">
        <f>Final[[#This Row],[Variable Kosten]]*Final[[#This Row],[Menge ]]</f>
        <v>16800</v>
      </c>
    </row>
    <row r="1233" spans="1:24" x14ac:dyDescent="0.25">
      <c r="A1233" t="s">
        <v>3974</v>
      </c>
      <c r="B1233" s="56">
        <v>44880</v>
      </c>
      <c r="C1233">
        <v>922</v>
      </c>
      <c r="D1233" t="s">
        <v>3163</v>
      </c>
      <c r="E1233">
        <v>182</v>
      </c>
      <c r="F1233">
        <v>26313924</v>
      </c>
      <c r="G1233" t="s">
        <v>60</v>
      </c>
      <c r="H1233">
        <v>3866737.7887497796</v>
      </c>
      <c r="I1233">
        <v>4125809.2205960145</v>
      </c>
      <c r="J1233">
        <v>4496361.2205960145</v>
      </c>
      <c r="K1233">
        <v>1584361.2205960145</v>
      </c>
      <c r="L1233">
        <v>229278034</v>
      </c>
      <c r="M1233" t="s">
        <v>206</v>
      </c>
      <c r="N1233" t="s">
        <v>59</v>
      </c>
      <c r="O1233" t="s">
        <v>1604</v>
      </c>
      <c r="P1233" t="s">
        <v>1605</v>
      </c>
      <c r="Q1233">
        <v>2036</v>
      </c>
      <c r="R1233" t="s">
        <v>60</v>
      </c>
      <c r="S1233">
        <v>1.0669999999999999</v>
      </c>
      <c r="T1233" t="s">
        <v>17</v>
      </c>
      <c r="U1233" t="s">
        <v>1056</v>
      </c>
      <c r="V1233" t="s">
        <v>1057</v>
      </c>
      <c r="W1233">
        <v>16000</v>
      </c>
      <c r="X1233">
        <f>Final[[#This Row],[Variable Kosten]]*Final[[#This Row],[Menge ]]</f>
        <v>2912000</v>
      </c>
    </row>
    <row r="1234" spans="1:24" x14ac:dyDescent="0.25">
      <c r="A1234" t="s">
        <v>3975</v>
      </c>
      <c r="B1234" s="56">
        <v>44678</v>
      </c>
      <c r="C1234">
        <v>923</v>
      </c>
      <c r="D1234" t="s">
        <v>3165</v>
      </c>
      <c r="E1234">
        <v>94</v>
      </c>
      <c r="F1234">
        <v>16988385</v>
      </c>
      <c r="G1234" t="s">
        <v>60</v>
      </c>
      <c r="H1234">
        <v>2372580.0594947138</v>
      </c>
      <c r="I1234">
        <v>2531542.9234808595</v>
      </c>
      <c r="J1234">
        <v>2730070.9234808595</v>
      </c>
      <c r="K1234">
        <v>850070.92348085949</v>
      </c>
      <c r="L1234">
        <v>949899563</v>
      </c>
      <c r="M1234" t="s">
        <v>92</v>
      </c>
      <c r="N1234" t="s">
        <v>59</v>
      </c>
      <c r="O1234" t="s">
        <v>1604</v>
      </c>
      <c r="P1234" t="s">
        <v>1605</v>
      </c>
      <c r="Q1234">
        <v>2112</v>
      </c>
      <c r="R1234" t="s">
        <v>60</v>
      </c>
      <c r="S1234">
        <v>1.0669999999999999</v>
      </c>
      <c r="T1234" t="s">
        <v>17</v>
      </c>
      <c r="U1234" t="s">
        <v>1058</v>
      </c>
      <c r="V1234" t="s">
        <v>1057</v>
      </c>
      <c r="W1234">
        <v>20000</v>
      </c>
      <c r="X1234">
        <f>Final[[#This Row],[Variable Kosten]]*Final[[#This Row],[Menge ]]</f>
        <v>1880000</v>
      </c>
    </row>
    <row r="1235" spans="1:24" x14ac:dyDescent="0.25">
      <c r="A1235" t="s">
        <v>3976</v>
      </c>
      <c r="B1235" s="56">
        <v>44888</v>
      </c>
      <c r="C1235">
        <v>924</v>
      </c>
      <c r="D1235" t="s">
        <v>3167</v>
      </c>
      <c r="E1235">
        <v>98</v>
      </c>
      <c r="F1235">
        <v>5096000</v>
      </c>
      <c r="G1235" t="s">
        <v>23</v>
      </c>
      <c r="H1235">
        <v>5096000</v>
      </c>
      <c r="I1235">
        <v>5096000</v>
      </c>
      <c r="J1235">
        <v>5115992</v>
      </c>
      <c r="K1235">
        <v>1039192</v>
      </c>
      <c r="L1235">
        <v>154611602</v>
      </c>
      <c r="M1235" t="s">
        <v>803</v>
      </c>
      <c r="N1235" t="s">
        <v>31</v>
      </c>
      <c r="O1235" t="s">
        <v>32</v>
      </c>
      <c r="P1235" t="s">
        <v>33</v>
      </c>
      <c r="Q1235">
        <v>204</v>
      </c>
      <c r="R1235" t="s">
        <v>23</v>
      </c>
      <c r="S1235">
        <v>1</v>
      </c>
      <c r="T1235" t="s">
        <v>637</v>
      </c>
      <c r="U1235" t="s">
        <v>1039</v>
      </c>
      <c r="V1235" t="s">
        <v>1040</v>
      </c>
      <c r="W1235">
        <v>41600</v>
      </c>
      <c r="X1235">
        <f>Final[[#This Row],[Variable Kosten]]*Final[[#This Row],[Menge ]]</f>
        <v>4076800</v>
      </c>
    </row>
    <row r="1236" spans="1:24" x14ac:dyDescent="0.25">
      <c r="A1236" t="s">
        <v>1473</v>
      </c>
      <c r="B1236" s="56">
        <v>44794</v>
      </c>
      <c r="C1236">
        <v>924</v>
      </c>
      <c r="D1236" t="s">
        <v>1595</v>
      </c>
      <c r="E1236">
        <v>1</v>
      </c>
      <c r="F1236">
        <v>27000</v>
      </c>
      <c r="G1236" t="s">
        <v>23</v>
      </c>
      <c r="H1236">
        <v>27000</v>
      </c>
      <c r="I1236">
        <v>27000</v>
      </c>
      <c r="J1236">
        <v>27204</v>
      </c>
      <c r="K1236">
        <v>5604</v>
      </c>
      <c r="L1236">
        <v>154611602</v>
      </c>
      <c r="M1236" t="s">
        <v>803</v>
      </c>
      <c r="N1236" t="s">
        <v>31</v>
      </c>
      <c r="O1236" t="s">
        <v>32</v>
      </c>
      <c r="P1236" t="s">
        <v>33</v>
      </c>
      <c r="Q1236">
        <v>204</v>
      </c>
      <c r="R1236" t="s">
        <v>23</v>
      </c>
      <c r="S1236">
        <v>1</v>
      </c>
      <c r="T1236" t="s">
        <v>637</v>
      </c>
      <c r="U1236" t="s">
        <v>1581</v>
      </c>
      <c r="V1236" t="s">
        <v>1057</v>
      </c>
      <c r="W1236">
        <v>21600</v>
      </c>
      <c r="X1236">
        <f>Final[[#This Row],[Variable Kosten]]*Final[[#This Row],[Menge ]]</f>
        <v>21600</v>
      </c>
    </row>
    <row r="1237" spans="1:24" x14ac:dyDescent="0.25">
      <c r="A1237" t="s">
        <v>3977</v>
      </c>
      <c r="B1237" s="56">
        <v>44591</v>
      </c>
      <c r="C1237">
        <v>925</v>
      </c>
      <c r="D1237" t="s">
        <v>3141</v>
      </c>
      <c r="E1237">
        <v>86</v>
      </c>
      <c r="F1237">
        <v>3440000</v>
      </c>
      <c r="G1237" t="s">
        <v>23</v>
      </c>
      <c r="H1237">
        <v>3440000</v>
      </c>
      <c r="I1237">
        <v>3440000</v>
      </c>
      <c r="J1237">
        <v>3449202</v>
      </c>
      <c r="K1237">
        <v>697202</v>
      </c>
      <c r="L1237">
        <v>631072268</v>
      </c>
      <c r="M1237" t="s">
        <v>824</v>
      </c>
      <c r="N1237" t="s">
        <v>29</v>
      </c>
      <c r="O1237" t="s">
        <v>1600</v>
      </c>
      <c r="P1237" t="s">
        <v>1601</v>
      </c>
      <c r="Q1237">
        <v>107</v>
      </c>
      <c r="R1237" t="s">
        <v>23</v>
      </c>
      <c r="S1237">
        <v>1</v>
      </c>
      <c r="T1237" t="s">
        <v>637</v>
      </c>
      <c r="U1237" t="s">
        <v>1041</v>
      </c>
      <c r="V1237" t="s">
        <v>1040</v>
      </c>
      <c r="W1237">
        <v>32000</v>
      </c>
      <c r="X1237">
        <f>Final[[#This Row],[Variable Kosten]]*Final[[#This Row],[Menge ]]</f>
        <v>2752000</v>
      </c>
    </row>
    <row r="1238" spans="1:24" x14ac:dyDescent="0.25">
      <c r="A1238" t="s">
        <v>1474</v>
      </c>
      <c r="B1238" s="56">
        <v>44829</v>
      </c>
      <c r="C1238">
        <v>925</v>
      </c>
      <c r="D1238" t="s">
        <v>1582</v>
      </c>
      <c r="E1238">
        <v>1</v>
      </c>
      <c r="F1238">
        <v>49000</v>
      </c>
      <c r="G1238" t="s">
        <v>23</v>
      </c>
      <c r="H1238">
        <v>49000</v>
      </c>
      <c r="I1238">
        <v>49000</v>
      </c>
      <c r="J1238">
        <v>49107</v>
      </c>
      <c r="K1238">
        <v>9907</v>
      </c>
      <c r="L1238">
        <v>631072268</v>
      </c>
      <c r="M1238" t="s">
        <v>824</v>
      </c>
      <c r="N1238" t="s">
        <v>29</v>
      </c>
      <c r="O1238" t="s">
        <v>1600</v>
      </c>
      <c r="P1238" t="s">
        <v>1601</v>
      </c>
      <c r="Q1238">
        <v>107</v>
      </c>
      <c r="R1238" t="s">
        <v>23</v>
      </c>
      <c r="S1238">
        <v>1</v>
      </c>
      <c r="T1238" t="s">
        <v>637</v>
      </c>
      <c r="U1238" t="s">
        <v>1568</v>
      </c>
      <c r="V1238" t="s">
        <v>1040</v>
      </c>
      <c r="W1238">
        <v>39200</v>
      </c>
      <c r="X1238">
        <f>Final[[#This Row],[Variable Kosten]]*Final[[#This Row],[Menge ]]</f>
        <v>39200</v>
      </c>
    </row>
    <row r="1239" spans="1:24" x14ac:dyDescent="0.25">
      <c r="A1239" t="s">
        <v>3978</v>
      </c>
      <c r="B1239" s="56">
        <v>44668</v>
      </c>
      <c r="C1239">
        <v>926</v>
      </c>
      <c r="D1239" t="s">
        <v>3143</v>
      </c>
      <c r="E1239">
        <v>175</v>
      </c>
      <c r="F1239">
        <v>12937925</v>
      </c>
      <c r="G1239" t="s">
        <v>16</v>
      </c>
      <c r="H1239">
        <v>12158561.225448735</v>
      </c>
      <c r="I1239">
        <v>13374417.34799361</v>
      </c>
      <c r="J1239">
        <v>13595092.34799361</v>
      </c>
      <c r="K1239">
        <v>4495092.3479936104</v>
      </c>
      <c r="L1239">
        <v>392002967</v>
      </c>
      <c r="M1239" t="s">
        <v>850</v>
      </c>
      <c r="N1239" t="s">
        <v>13</v>
      </c>
      <c r="O1239" t="s">
        <v>14</v>
      </c>
      <c r="P1239" t="s">
        <v>15</v>
      </c>
      <c r="Q1239">
        <v>1261</v>
      </c>
      <c r="R1239" t="s">
        <v>16</v>
      </c>
      <c r="S1239">
        <v>1.1000000000000001</v>
      </c>
      <c r="T1239" t="s">
        <v>637</v>
      </c>
      <c r="U1239" t="s">
        <v>1042</v>
      </c>
      <c r="V1239" t="s">
        <v>1043</v>
      </c>
      <c r="W1239">
        <v>52000</v>
      </c>
      <c r="X1239">
        <f>Final[[#This Row],[Variable Kosten]]*Final[[#This Row],[Menge ]]</f>
        <v>9100000</v>
      </c>
    </row>
    <row r="1240" spans="1:24" x14ac:dyDescent="0.25">
      <c r="A1240" t="s">
        <v>3979</v>
      </c>
      <c r="B1240" s="56">
        <v>44615</v>
      </c>
      <c r="C1240">
        <v>927</v>
      </c>
      <c r="D1240" t="s">
        <v>3145</v>
      </c>
      <c r="E1240">
        <v>189</v>
      </c>
      <c r="F1240">
        <v>12852000</v>
      </c>
      <c r="G1240" t="s">
        <v>23</v>
      </c>
      <c r="H1240">
        <v>12852000</v>
      </c>
      <c r="I1240">
        <v>12852000</v>
      </c>
      <c r="J1240">
        <v>12891123</v>
      </c>
      <c r="K1240">
        <v>2609523</v>
      </c>
      <c r="L1240">
        <v>227691612</v>
      </c>
      <c r="M1240" t="s">
        <v>757</v>
      </c>
      <c r="N1240" t="s">
        <v>29</v>
      </c>
      <c r="O1240" t="s">
        <v>1600</v>
      </c>
      <c r="P1240" t="s">
        <v>1601</v>
      </c>
      <c r="Q1240">
        <v>207</v>
      </c>
      <c r="R1240" t="s">
        <v>23</v>
      </c>
      <c r="S1240">
        <v>1</v>
      </c>
      <c r="T1240" t="s">
        <v>637</v>
      </c>
      <c r="U1240" t="s">
        <v>1044</v>
      </c>
      <c r="V1240" t="s">
        <v>1043</v>
      </c>
      <c r="W1240">
        <v>54400</v>
      </c>
      <c r="X1240">
        <f>Final[[#This Row],[Variable Kosten]]*Final[[#This Row],[Menge ]]</f>
        <v>10281600</v>
      </c>
    </row>
    <row r="1241" spans="1:24" x14ac:dyDescent="0.25">
      <c r="A1241" t="s">
        <v>1475</v>
      </c>
      <c r="B1241" s="56">
        <v>44860</v>
      </c>
      <c r="C1241">
        <v>927</v>
      </c>
      <c r="D1241" t="s">
        <v>1583</v>
      </c>
      <c r="E1241">
        <v>1</v>
      </c>
      <c r="F1241">
        <v>46000</v>
      </c>
      <c r="G1241" t="s">
        <v>23</v>
      </c>
      <c r="H1241">
        <v>46000</v>
      </c>
      <c r="I1241">
        <v>46000</v>
      </c>
      <c r="J1241">
        <v>46207</v>
      </c>
      <c r="K1241">
        <v>9407</v>
      </c>
      <c r="L1241">
        <v>227691612</v>
      </c>
      <c r="M1241" t="s">
        <v>757</v>
      </c>
      <c r="N1241" t="s">
        <v>29</v>
      </c>
      <c r="O1241" t="s">
        <v>1600</v>
      </c>
      <c r="P1241" t="s">
        <v>1601</v>
      </c>
      <c r="Q1241">
        <v>207</v>
      </c>
      <c r="R1241" t="s">
        <v>23</v>
      </c>
      <c r="S1241">
        <v>1</v>
      </c>
      <c r="T1241" t="s">
        <v>637</v>
      </c>
      <c r="U1241" t="s">
        <v>1569</v>
      </c>
      <c r="V1241" t="s">
        <v>1040</v>
      </c>
      <c r="W1241">
        <v>36800</v>
      </c>
      <c r="X1241">
        <f>Final[[#This Row],[Variable Kosten]]*Final[[#This Row],[Menge ]]</f>
        <v>36800</v>
      </c>
    </row>
    <row r="1242" spans="1:24" x14ac:dyDescent="0.25">
      <c r="A1242" t="s">
        <v>3980</v>
      </c>
      <c r="B1242" s="56">
        <v>44850</v>
      </c>
      <c r="C1242">
        <v>928</v>
      </c>
      <c r="D1242" t="s">
        <v>3147</v>
      </c>
      <c r="E1242">
        <v>146</v>
      </c>
      <c r="F1242">
        <v>4380000</v>
      </c>
      <c r="G1242" t="s">
        <v>23</v>
      </c>
      <c r="H1242">
        <v>4380000</v>
      </c>
      <c r="I1242">
        <v>4467600</v>
      </c>
      <c r="J1242">
        <v>4545564</v>
      </c>
      <c r="K1242">
        <v>1041564</v>
      </c>
      <c r="L1242">
        <v>763725100</v>
      </c>
      <c r="M1242" t="s">
        <v>782</v>
      </c>
      <c r="N1242" t="s">
        <v>39</v>
      </c>
      <c r="O1242" t="s">
        <v>1598</v>
      </c>
      <c r="P1242" t="s">
        <v>1599</v>
      </c>
      <c r="Q1242">
        <v>534</v>
      </c>
      <c r="R1242" t="s">
        <v>23</v>
      </c>
      <c r="S1242">
        <v>1.02</v>
      </c>
      <c r="T1242" t="s">
        <v>637</v>
      </c>
      <c r="U1242" t="s">
        <v>724</v>
      </c>
      <c r="V1242" t="s">
        <v>1045</v>
      </c>
      <c r="W1242">
        <v>24000</v>
      </c>
      <c r="X1242">
        <f>Final[[#This Row],[Variable Kosten]]*Final[[#This Row],[Menge ]]</f>
        <v>3504000</v>
      </c>
    </row>
    <row r="1243" spans="1:24" x14ac:dyDescent="0.25">
      <c r="A1243" t="s">
        <v>1476</v>
      </c>
      <c r="B1243" s="56">
        <v>44662</v>
      </c>
      <c r="C1243">
        <v>928</v>
      </c>
      <c r="D1243" t="s">
        <v>1584</v>
      </c>
      <c r="E1243">
        <v>1</v>
      </c>
      <c r="F1243">
        <v>61000</v>
      </c>
      <c r="G1243" t="s">
        <v>23</v>
      </c>
      <c r="H1243">
        <v>61000</v>
      </c>
      <c r="I1243">
        <v>62220</v>
      </c>
      <c r="J1243">
        <v>62754</v>
      </c>
      <c r="K1243">
        <v>13954</v>
      </c>
      <c r="L1243">
        <v>763725100</v>
      </c>
      <c r="M1243" t="s">
        <v>782</v>
      </c>
      <c r="N1243" t="s">
        <v>39</v>
      </c>
      <c r="O1243" t="s">
        <v>1598</v>
      </c>
      <c r="P1243" t="s">
        <v>1599</v>
      </c>
      <c r="Q1243">
        <v>534</v>
      </c>
      <c r="R1243" t="s">
        <v>23</v>
      </c>
      <c r="S1243">
        <v>1.02</v>
      </c>
      <c r="T1243" t="s">
        <v>637</v>
      </c>
      <c r="U1243" t="s">
        <v>1570</v>
      </c>
      <c r="V1243" t="s">
        <v>1043</v>
      </c>
      <c r="W1243">
        <v>48800</v>
      </c>
      <c r="X1243">
        <f>Final[[#This Row],[Variable Kosten]]*Final[[#This Row],[Menge ]]</f>
        <v>48800</v>
      </c>
    </row>
    <row r="1244" spans="1:24" x14ac:dyDescent="0.25">
      <c r="A1244" t="s">
        <v>3981</v>
      </c>
      <c r="B1244" s="56">
        <v>44768</v>
      </c>
      <c r="C1244">
        <v>929</v>
      </c>
      <c r="D1244" t="s">
        <v>3149</v>
      </c>
      <c r="E1244">
        <v>76</v>
      </c>
      <c r="F1244">
        <v>15383524.799999999</v>
      </c>
      <c r="G1244" t="s">
        <v>60</v>
      </c>
      <c r="H1244">
        <v>2205491.648865249</v>
      </c>
      <c r="I1244">
        <v>2353259.5893392204</v>
      </c>
      <c r="J1244">
        <v>2511491.5893392204</v>
      </c>
      <c r="K1244">
        <v>809091.58933922043</v>
      </c>
      <c r="L1244">
        <v>462072813</v>
      </c>
      <c r="M1244" t="s">
        <v>63</v>
      </c>
      <c r="N1244" t="s">
        <v>59</v>
      </c>
      <c r="O1244" t="s">
        <v>1604</v>
      </c>
      <c r="P1244" t="s">
        <v>1605</v>
      </c>
      <c r="Q1244">
        <v>2082</v>
      </c>
      <c r="R1244" t="s">
        <v>60</v>
      </c>
      <c r="S1244">
        <v>1.0669999999999999</v>
      </c>
      <c r="T1244" t="s">
        <v>17</v>
      </c>
      <c r="U1244" t="s">
        <v>1046</v>
      </c>
      <c r="V1244" t="s">
        <v>1045</v>
      </c>
      <c r="W1244">
        <v>22400</v>
      </c>
      <c r="X1244">
        <f>Final[[#This Row],[Variable Kosten]]*Final[[#This Row],[Menge ]]</f>
        <v>1702400</v>
      </c>
    </row>
    <row r="1245" spans="1:24" x14ac:dyDescent="0.25">
      <c r="A1245" t="s">
        <v>3982</v>
      </c>
      <c r="B1245" s="56">
        <v>44797</v>
      </c>
      <c r="C1245">
        <v>930</v>
      </c>
      <c r="D1245" t="s">
        <v>3151</v>
      </c>
      <c r="E1245">
        <v>200</v>
      </c>
      <c r="F1245">
        <v>52049520</v>
      </c>
      <c r="G1245" t="s">
        <v>60</v>
      </c>
      <c r="H1245">
        <v>7353392.7637992175</v>
      </c>
      <c r="I1245">
        <v>7846070.0789737646</v>
      </c>
      <c r="J1245">
        <v>8269070.0789737646</v>
      </c>
      <c r="K1245">
        <v>2509070.0789737646</v>
      </c>
      <c r="L1245">
        <v>891842170</v>
      </c>
      <c r="M1245" t="s">
        <v>602</v>
      </c>
      <c r="N1245" t="s">
        <v>59</v>
      </c>
      <c r="O1245" t="s">
        <v>1604</v>
      </c>
      <c r="P1245" t="s">
        <v>1605</v>
      </c>
      <c r="Q1245">
        <v>2115</v>
      </c>
      <c r="R1245" t="s">
        <v>60</v>
      </c>
      <c r="S1245">
        <v>1.0669999999999999</v>
      </c>
      <c r="T1245" t="s">
        <v>17</v>
      </c>
      <c r="U1245" t="s">
        <v>1047</v>
      </c>
      <c r="V1245" t="s">
        <v>1048</v>
      </c>
      <c r="W1245">
        <v>28800</v>
      </c>
      <c r="X1245">
        <f>Final[[#This Row],[Variable Kosten]]*Final[[#This Row],[Menge ]]</f>
        <v>5760000</v>
      </c>
    </row>
    <row r="1246" spans="1:24" x14ac:dyDescent="0.25">
      <c r="A1246" t="s">
        <v>3983</v>
      </c>
      <c r="B1246" s="56">
        <v>44687</v>
      </c>
      <c r="C1246">
        <v>931</v>
      </c>
      <c r="D1246" t="s">
        <v>3153</v>
      </c>
      <c r="E1246">
        <v>191</v>
      </c>
      <c r="F1246">
        <v>6300058.5999999996</v>
      </c>
      <c r="G1246" t="s">
        <v>16</v>
      </c>
      <c r="H1246">
        <v>6170478.5504407445</v>
      </c>
      <c r="I1246">
        <v>6583900.6133202743</v>
      </c>
      <c r="J1246">
        <v>6821313.6133202743</v>
      </c>
      <c r="K1246">
        <v>2390113.6133202743</v>
      </c>
      <c r="L1246">
        <v>778660193</v>
      </c>
      <c r="M1246" t="s">
        <v>162</v>
      </c>
      <c r="N1246" t="s">
        <v>13</v>
      </c>
      <c r="O1246" t="s">
        <v>14</v>
      </c>
      <c r="P1246" t="s">
        <v>15</v>
      </c>
      <c r="Q1246">
        <v>1243</v>
      </c>
      <c r="R1246" t="s">
        <v>16</v>
      </c>
      <c r="S1246">
        <v>1.0669999999999999</v>
      </c>
      <c r="T1246" t="s">
        <v>17</v>
      </c>
      <c r="U1246" t="s">
        <v>1049</v>
      </c>
      <c r="V1246" t="s">
        <v>1048</v>
      </c>
      <c r="W1246">
        <v>23200</v>
      </c>
      <c r="X1246">
        <f>Final[[#This Row],[Variable Kosten]]*Final[[#This Row],[Menge ]]</f>
        <v>4431200</v>
      </c>
    </row>
    <row r="1247" spans="1:24" x14ac:dyDescent="0.25">
      <c r="A1247" t="s">
        <v>3984</v>
      </c>
      <c r="B1247" s="56">
        <v>44683</v>
      </c>
      <c r="C1247">
        <v>932</v>
      </c>
      <c r="D1247" t="s">
        <v>3155</v>
      </c>
      <c r="E1247">
        <v>185</v>
      </c>
      <c r="F1247">
        <v>14800000</v>
      </c>
      <c r="G1247" t="s">
        <v>23</v>
      </c>
      <c r="H1247">
        <v>14800000</v>
      </c>
      <c r="I1247">
        <v>14356000</v>
      </c>
      <c r="J1247">
        <v>14396145</v>
      </c>
      <c r="K1247">
        <v>2556145</v>
      </c>
      <c r="L1247">
        <v>655515408</v>
      </c>
      <c r="M1247" t="s">
        <v>547</v>
      </c>
      <c r="N1247" t="s">
        <v>39</v>
      </c>
      <c r="O1247" t="s">
        <v>1598</v>
      </c>
      <c r="P1247" t="s">
        <v>1599</v>
      </c>
      <c r="Q1247">
        <v>217</v>
      </c>
      <c r="R1247" t="s">
        <v>23</v>
      </c>
      <c r="S1247">
        <v>0.97</v>
      </c>
      <c r="T1247" t="s">
        <v>17</v>
      </c>
      <c r="U1247" t="s">
        <v>1050</v>
      </c>
      <c r="V1247" t="s">
        <v>1051</v>
      </c>
      <c r="W1247">
        <v>64000</v>
      </c>
      <c r="X1247">
        <f>Final[[#This Row],[Variable Kosten]]*Final[[#This Row],[Menge ]]</f>
        <v>11840000</v>
      </c>
    </row>
    <row r="1248" spans="1:24" x14ac:dyDescent="0.25">
      <c r="A1248" t="s">
        <v>1477</v>
      </c>
      <c r="B1248" s="56">
        <v>44588</v>
      </c>
      <c r="C1248">
        <v>932</v>
      </c>
      <c r="D1248" t="s">
        <v>1585</v>
      </c>
      <c r="E1248">
        <v>1</v>
      </c>
      <c r="F1248">
        <v>79000</v>
      </c>
      <c r="G1248" t="s">
        <v>23</v>
      </c>
      <c r="H1248">
        <v>79000</v>
      </c>
      <c r="I1248">
        <v>76630</v>
      </c>
      <c r="J1248">
        <v>76847</v>
      </c>
      <c r="K1248">
        <v>13647</v>
      </c>
      <c r="L1248">
        <v>655515408</v>
      </c>
      <c r="M1248" t="s">
        <v>547</v>
      </c>
      <c r="N1248" t="s">
        <v>39</v>
      </c>
      <c r="O1248" t="s">
        <v>1598</v>
      </c>
      <c r="P1248" t="s">
        <v>1599</v>
      </c>
      <c r="Q1248">
        <v>217</v>
      </c>
      <c r="R1248" t="s">
        <v>23</v>
      </c>
      <c r="S1248">
        <v>0.97</v>
      </c>
      <c r="T1248" t="s">
        <v>17</v>
      </c>
      <c r="U1248" t="s">
        <v>1571</v>
      </c>
      <c r="V1248" t="s">
        <v>1043</v>
      </c>
      <c r="W1248">
        <v>63200</v>
      </c>
      <c r="X1248">
        <f>Final[[#This Row],[Variable Kosten]]*Final[[#This Row],[Menge ]]</f>
        <v>63200</v>
      </c>
    </row>
    <row r="1249" spans="1:24" x14ac:dyDescent="0.25">
      <c r="A1249" t="s">
        <v>3985</v>
      </c>
      <c r="B1249" s="56">
        <v>44694</v>
      </c>
      <c r="C1249">
        <v>933</v>
      </c>
      <c r="D1249" t="s">
        <v>3157</v>
      </c>
      <c r="E1249">
        <v>95</v>
      </c>
      <c r="F1249">
        <v>47904605</v>
      </c>
      <c r="G1249" t="s">
        <v>37</v>
      </c>
      <c r="H1249">
        <v>4548179.0044338107</v>
      </c>
      <c r="I1249">
        <v>4499968.3069868125</v>
      </c>
      <c r="J1249">
        <v>4549083.3069868125</v>
      </c>
      <c r="K1249">
        <v>825083.3069868125</v>
      </c>
      <c r="L1249">
        <v>665632165</v>
      </c>
      <c r="M1249" t="s">
        <v>562</v>
      </c>
      <c r="N1249" t="s">
        <v>35</v>
      </c>
      <c r="O1249" t="s">
        <v>36</v>
      </c>
      <c r="P1249" t="s">
        <v>26</v>
      </c>
      <c r="Q1249">
        <v>517</v>
      </c>
      <c r="R1249" t="s">
        <v>37</v>
      </c>
      <c r="S1249">
        <v>0.98939999999999995</v>
      </c>
      <c r="T1249" t="s">
        <v>17</v>
      </c>
      <c r="U1249" t="s">
        <v>1052</v>
      </c>
      <c r="V1249" t="s">
        <v>1051</v>
      </c>
      <c r="W1249">
        <v>39200</v>
      </c>
      <c r="X1249">
        <f>Final[[#This Row],[Variable Kosten]]*Final[[#This Row],[Menge ]]</f>
        <v>3724000</v>
      </c>
    </row>
    <row r="1250" spans="1:24" x14ac:dyDescent="0.25">
      <c r="A1250" t="s">
        <v>3986</v>
      </c>
      <c r="B1250" s="56">
        <v>44881</v>
      </c>
      <c r="C1250">
        <v>934</v>
      </c>
      <c r="D1250" t="s">
        <v>3159</v>
      </c>
      <c r="E1250">
        <v>117</v>
      </c>
      <c r="F1250">
        <v>4563000</v>
      </c>
      <c r="G1250" t="s">
        <v>23</v>
      </c>
      <c r="H1250">
        <v>4563000</v>
      </c>
      <c r="I1250">
        <v>4426110</v>
      </c>
      <c r="J1250">
        <v>4450446</v>
      </c>
      <c r="K1250">
        <v>800046</v>
      </c>
      <c r="L1250">
        <v>703612915</v>
      </c>
      <c r="M1250" t="s">
        <v>483</v>
      </c>
      <c r="N1250" t="s">
        <v>29</v>
      </c>
      <c r="O1250" t="s">
        <v>1600</v>
      </c>
      <c r="P1250" t="s">
        <v>1601</v>
      </c>
      <c r="Q1250">
        <v>208</v>
      </c>
      <c r="R1250" t="s">
        <v>23</v>
      </c>
      <c r="S1250">
        <v>0.97</v>
      </c>
      <c r="T1250" t="s">
        <v>17</v>
      </c>
      <c r="U1250" t="s">
        <v>1053</v>
      </c>
      <c r="V1250" t="s">
        <v>1054</v>
      </c>
      <c r="W1250">
        <v>31200</v>
      </c>
      <c r="X1250">
        <f>Final[[#This Row],[Variable Kosten]]*Final[[#This Row],[Menge ]]</f>
        <v>3650400</v>
      </c>
    </row>
    <row r="1251" spans="1:24" x14ac:dyDescent="0.25">
      <c r="A1251" t="s">
        <v>1478</v>
      </c>
      <c r="B1251" s="56">
        <v>44706</v>
      </c>
      <c r="C1251">
        <v>934</v>
      </c>
      <c r="D1251" t="s">
        <v>1586</v>
      </c>
      <c r="E1251">
        <v>1</v>
      </c>
      <c r="F1251">
        <v>32000</v>
      </c>
      <c r="G1251" t="s">
        <v>23</v>
      </c>
      <c r="H1251">
        <v>32000</v>
      </c>
      <c r="I1251">
        <v>31040</v>
      </c>
      <c r="J1251">
        <v>31248</v>
      </c>
      <c r="K1251">
        <v>5648</v>
      </c>
      <c r="L1251">
        <v>703612915</v>
      </c>
      <c r="M1251" t="s">
        <v>483</v>
      </c>
      <c r="N1251" t="s">
        <v>29</v>
      </c>
      <c r="O1251" t="s">
        <v>1600</v>
      </c>
      <c r="P1251" t="s">
        <v>1601</v>
      </c>
      <c r="Q1251">
        <v>208</v>
      </c>
      <c r="R1251" t="s">
        <v>23</v>
      </c>
      <c r="S1251">
        <v>0.97</v>
      </c>
      <c r="T1251" t="s">
        <v>17</v>
      </c>
      <c r="U1251" t="s">
        <v>1572</v>
      </c>
      <c r="V1251" t="s">
        <v>1045</v>
      </c>
      <c r="W1251">
        <v>25600</v>
      </c>
      <c r="X1251">
        <f>Final[[#This Row],[Variable Kosten]]*Final[[#This Row],[Menge ]]</f>
        <v>25600</v>
      </c>
    </row>
    <row r="1252" spans="1:24" x14ac:dyDescent="0.25">
      <c r="A1252" t="s">
        <v>3987</v>
      </c>
      <c r="B1252" s="56">
        <v>44832</v>
      </c>
      <c r="C1252">
        <v>935</v>
      </c>
      <c r="D1252" t="s">
        <v>3161</v>
      </c>
      <c r="E1252">
        <v>104</v>
      </c>
      <c r="F1252">
        <v>4784000</v>
      </c>
      <c r="G1252" t="s">
        <v>23</v>
      </c>
      <c r="H1252">
        <v>4784000</v>
      </c>
      <c r="I1252">
        <v>4640480</v>
      </c>
      <c r="J1252">
        <v>4663152</v>
      </c>
      <c r="K1252">
        <v>835952</v>
      </c>
      <c r="L1252">
        <v>963092035</v>
      </c>
      <c r="M1252" t="s">
        <v>537</v>
      </c>
      <c r="N1252" t="s">
        <v>29</v>
      </c>
      <c r="O1252" t="s">
        <v>1600</v>
      </c>
      <c r="P1252" t="s">
        <v>1601</v>
      </c>
      <c r="Q1252">
        <v>218</v>
      </c>
      <c r="R1252" t="s">
        <v>23</v>
      </c>
      <c r="S1252">
        <v>0.97</v>
      </c>
      <c r="T1252" t="s">
        <v>17</v>
      </c>
      <c r="U1252" t="s">
        <v>1055</v>
      </c>
      <c r="V1252" t="s">
        <v>1054</v>
      </c>
      <c r="W1252">
        <v>36800</v>
      </c>
      <c r="X1252">
        <f>Final[[#This Row],[Variable Kosten]]*Final[[#This Row],[Menge ]]</f>
        <v>3827200</v>
      </c>
    </row>
    <row r="1253" spans="1:24" x14ac:dyDescent="0.25">
      <c r="A1253" t="s">
        <v>1479</v>
      </c>
      <c r="B1253" s="56">
        <v>44675</v>
      </c>
      <c r="C1253">
        <v>935</v>
      </c>
      <c r="D1253" t="s">
        <v>1587</v>
      </c>
      <c r="E1253">
        <v>1</v>
      </c>
      <c r="F1253">
        <v>27000</v>
      </c>
      <c r="G1253" t="s">
        <v>23</v>
      </c>
      <c r="H1253">
        <v>27000</v>
      </c>
      <c r="I1253">
        <v>26190</v>
      </c>
      <c r="J1253">
        <v>26408</v>
      </c>
      <c r="K1253">
        <v>4808</v>
      </c>
      <c r="L1253">
        <v>963092035</v>
      </c>
      <c r="M1253" t="s">
        <v>537</v>
      </c>
      <c r="N1253" t="s">
        <v>29</v>
      </c>
      <c r="O1253" t="s">
        <v>1600</v>
      </c>
      <c r="P1253" t="s">
        <v>1601</v>
      </c>
      <c r="Q1253">
        <v>218</v>
      </c>
      <c r="R1253" t="s">
        <v>23</v>
      </c>
      <c r="S1253">
        <v>0.97</v>
      </c>
      <c r="T1253" t="s">
        <v>17</v>
      </c>
      <c r="U1253" t="s">
        <v>1573</v>
      </c>
      <c r="V1253" t="s">
        <v>1045</v>
      </c>
      <c r="W1253">
        <v>21600</v>
      </c>
      <c r="X1253">
        <f>Final[[#This Row],[Variable Kosten]]*Final[[#This Row],[Menge ]]</f>
        <v>21600</v>
      </c>
    </row>
    <row r="1254" spans="1:24" x14ac:dyDescent="0.25">
      <c r="A1254" t="s">
        <v>3988</v>
      </c>
      <c r="B1254" s="56">
        <v>44707</v>
      </c>
      <c r="C1254">
        <v>936</v>
      </c>
      <c r="D1254" t="s">
        <v>3163</v>
      </c>
      <c r="E1254">
        <v>194</v>
      </c>
      <c r="F1254">
        <v>17796784</v>
      </c>
      <c r="G1254" t="s">
        <v>46</v>
      </c>
      <c r="H1254">
        <v>3758401.7570535564</v>
      </c>
      <c r="I1254">
        <v>3645649.7043419494</v>
      </c>
      <c r="J1254">
        <v>3666795.7043419494</v>
      </c>
      <c r="K1254">
        <v>562795.70434194943</v>
      </c>
      <c r="L1254">
        <v>230655622</v>
      </c>
      <c r="M1254" t="s">
        <v>119</v>
      </c>
      <c r="N1254" t="s">
        <v>43</v>
      </c>
      <c r="O1254" t="s">
        <v>44</v>
      </c>
      <c r="P1254" t="s">
        <v>45</v>
      </c>
      <c r="Q1254">
        <v>109</v>
      </c>
      <c r="R1254" t="s">
        <v>46</v>
      </c>
      <c r="S1254">
        <v>0.97</v>
      </c>
      <c r="T1254" t="s">
        <v>17</v>
      </c>
      <c r="U1254" t="s">
        <v>1056</v>
      </c>
      <c r="V1254" t="s">
        <v>1057</v>
      </c>
      <c r="W1254">
        <v>16000</v>
      </c>
      <c r="X1254">
        <f>Final[[#This Row],[Variable Kosten]]*Final[[#This Row],[Menge ]]</f>
        <v>3104000</v>
      </c>
    </row>
    <row r="1255" spans="1:24" x14ac:dyDescent="0.25">
      <c r="A1255" t="s">
        <v>3989</v>
      </c>
      <c r="B1255" s="56">
        <v>44717</v>
      </c>
      <c r="C1255">
        <v>937</v>
      </c>
      <c r="D1255" t="s">
        <v>3163</v>
      </c>
      <c r="E1255">
        <v>82</v>
      </c>
      <c r="F1255">
        <v>1640000</v>
      </c>
      <c r="G1255" t="s">
        <v>23</v>
      </c>
      <c r="H1255">
        <v>1640000</v>
      </c>
      <c r="I1255">
        <v>1640000</v>
      </c>
      <c r="J1255">
        <v>1661238</v>
      </c>
      <c r="K1255">
        <v>349238</v>
      </c>
      <c r="L1255">
        <v>321346400</v>
      </c>
      <c r="M1255" t="s">
        <v>651</v>
      </c>
      <c r="N1255" t="s">
        <v>31</v>
      </c>
      <c r="O1255" t="s">
        <v>32</v>
      </c>
      <c r="P1255" t="s">
        <v>33</v>
      </c>
      <c r="Q1255">
        <v>259</v>
      </c>
      <c r="R1255" t="s">
        <v>23</v>
      </c>
      <c r="S1255">
        <v>1</v>
      </c>
      <c r="T1255" t="s">
        <v>637</v>
      </c>
      <c r="U1255" t="s">
        <v>1056</v>
      </c>
      <c r="V1255" t="s">
        <v>1057</v>
      </c>
      <c r="W1255">
        <v>16000</v>
      </c>
      <c r="X1255">
        <f>Final[[#This Row],[Variable Kosten]]*Final[[#This Row],[Menge ]]</f>
        <v>1312000</v>
      </c>
    </row>
    <row r="1256" spans="1:24" x14ac:dyDescent="0.25">
      <c r="A1256" t="s">
        <v>1480</v>
      </c>
      <c r="B1256" s="56">
        <v>44742</v>
      </c>
      <c r="C1256">
        <v>937</v>
      </c>
      <c r="D1256" t="s">
        <v>1588</v>
      </c>
      <c r="E1256">
        <v>1</v>
      </c>
      <c r="F1256">
        <v>33000</v>
      </c>
      <c r="G1256" t="s">
        <v>23</v>
      </c>
      <c r="H1256">
        <v>33000</v>
      </c>
      <c r="I1256">
        <v>33000</v>
      </c>
      <c r="J1256">
        <v>33259</v>
      </c>
      <c r="K1256">
        <v>6859</v>
      </c>
      <c r="L1256">
        <v>321346400</v>
      </c>
      <c r="M1256" t="s">
        <v>651</v>
      </c>
      <c r="N1256" t="s">
        <v>31</v>
      </c>
      <c r="O1256" t="s">
        <v>32</v>
      </c>
      <c r="P1256" t="s">
        <v>33</v>
      </c>
      <c r="Q1256">
        <v>259</v>
      </c>
      <c r="R1256" t="s">
        <v>23</v>
      </c>
      <c r="S1256">
        <v>1</v>
      </c>
      <c r="T1256" t="s">
        <v>637</v>
      </c>
      <c r="U1256" t="s">
        <v>1574</v>
      </c>
      <c r="V1256" t="s">
        <v>1048</v>
      </c>
      <c r="W1256">
        <v>26400</v>
      </c>
      <c r="X1256">
        <f>Final[[#This Row],[Variable Kosten]]*Final[[#This Row],[Menge ]]</f>
        <v>26400</v>
      </c>
    </row>
    <row r="1257" spans="1:24" x14ac:dyDescent="0.25">
      <c r="A1257" t="s">
        <v>3990</v>
      </c>
      <c r="B1257" s="56">
        <v>44669</v>
      </c>
      <c r="C1257">
        <v>938</v>
      </c>
      <c r="D1257" t="s">
        <v>3165</v>
      </c>
      <c r="E1257">
        <v>157</v>
      </c>
      <c r="F1257">
        <v>3925000</v>
      </c>
      <c r="G1257" t="s">
        <v>23</v>
      </c>
      <c r="H1257">
        <v>3925000</v>
      </c>
      <c r="I1257">
        <v>3807250</v>
      </c>
      <c r="J1257">
        <v>3840063</v>
      </c>
      <c r="K1257">
        <v>700063</v>
      </c>
      <c r="L1257">
        <v>200068841</v>
      </c>
      <c r="M1257" t="s">
        <v>429</v>
      </c>
      <c r="N1257" t="s">
        <v>29</v>
      </c>
      <c r="O1257" t="s">
        <v>1600</v>
      </c>
      <c r="P1257" t="s">
        <v>1601</v>
      </c>
      <c r="Q1257">
        <v>209</v>
      </c>
      <c r="R1257" t="s">
        <v>23</v>
      </c>
      <c r="S1257">
        <v>0.97</v>
      </c>
      <c r="T1257" t="s">
        <v>17</v>
      </c>
      <c r="U1257" t="s">
        <v>1058</v>
      </c>
      <c r="V1257" t="s">
        <v>1057</v>
      </c>
      <c r="W1257">
        <v>20000</v>
      </c>
      <c r="X1257">
        <f>Final[[#This Row],[Variable Kosten]]*Final[[#This Row],[Menge ]]</f>
        <v>3140000</v>
      </c>
    </row>
    <row r="1258" spans="1:24" x14ac:dyDescent="0.25">
      <c r="A1258" t="s">
        <v>1481</v>
      </c>
      <c r="B1258" s="56">
        <v>44809</v>
      </c>
      <c r="C1258">
        <v>938</v>
      </c>
      <c r="D1258" t="s">
        <v>1589</v>
      </c>
      <c r="E1258">
        <v>1</v>
      </c>
      <c r="F1258">
        <v>27000</v>
      </c>
      <c r="G1258" t="s">
        <v>23</v>
      </c>
      <c r="H1258">
        <v>27000</v>
      </c>
      <c r="I1258">
        <v>26190</v>
      </c>
      <c r="J1258">
        <v>26399</v>
      </c>
      <c r="K1258">
        <v>4799</v>
      </c>
      <c r="L1258">
        <v>200068841</v>
      </c>
      <c r="M1258" t="s">
        <v>429</v>
      </c>
      <c r="N1258" t="s">
        <v>29</v>
      </c>
      <c r="O1258" t="s">
        <v>1600</v>
      </c>
      <c r="P1258" t="s">
        <v>1601</v>
      </c>
      <c r="Q1258">
        <v>209</v>
      </c>
      <c r="R1258" t="s">
        <v>23</v>
      </c>
      <c r="S1258">
        <v>0.97</v>
      </c>
      <c r="T1258" t="s">
        <v>17</v>
      </c>
      <c r="U1258" t="s">
        <v>1575</v>
      </c>
      <c r="V1258" t="s">
        <v>1048</v>
      </c>
      <c r="W1258">
        <v>21600</v>
      </c>
      <c r="X1258">
        <f>Final[[#This Row],[Variable Kosten]]*Final[[#This Row],[Menge ]]</f>
        <v>21600</v>
      </c>
    </row>
    <row r="1259" spans="1:24" x14ac:dyDescent="0.25">
      <c r="A1259" t="s">
        <v>3991</v>
      </c>
      <c r="B1259" s="56">
        <v>44684</v>
      </c>
      <c r="C1259">
        <v>939</v>
      </c>
      <c r="D1259" t="s">
        <v>3167</v>
      </c>
      <c r="E1259">
        <v>157</v>
      </c>
      <c r="F1259">
        <v>84015724</v>
      </c>
      <c r="G1259" t="s">
        <v>37</v>
      </c>
      <c r="H1259">
        <v>8033555.2346984632</v>
      </c>
      <c r="I1259">
        <v>7948399.5492106592</v>
      </c>
      <c r="J1259">
        <v>8029411.5492106592</v>
      </c>
      <c r="K1259">
        <v>1498211.5492106592</v>
      </c>
      <c r="L1259">
        <v>828778107</v>
      </c>
      <c r="M1259" t="s">
        <v>317</v>
      </c>
      <c r="N1259" t="s">
        <v>35</v>
      </c>
      <c r="O1259" t="s">
        <v>36</v>
      </c>
      <c r="P1259" t="s">
        <v>26</v>
      </c>
      <c r="Q1259">
        <v>516</v>
      </c>
      <c r="R1259" t="s">
        <v>37</v>
      </c>
      <c r="S1259">
        <v>0.98939999999999995</v>
      </c>
      <c r="T1259" t="s">
        <v>17</v>
      </c>
      <c r="U1259" t="s">
        <v>1039</v>
      </c>
      <c r="V1259" t="s">
        <v>1040</v>
      </c>
      <c r="W1259">
        <v>41600</v>
      </c>
      <c r="X1259">
        <f>Final[[#This Row],[Variable Kosten]]*Final[[#This Row],[Menge ]]</f>
        <v>6531200</v>
      </c>
    </row>
    <row r="1260" spans="1:24" x14ac:dyDescent="0.25">
      <c r="A1260" t="s">
        <v>3992</v>
      </c>
      <c r="B1260" s="56">
        <v>44803</v>
      </c>
      <c r="C1260">
        <v>940</v>
      </c>
      <c r="D1260" t="s">
        <v>3141</v>
      </c>
      <c r="E1260">
        <v>70</v>
      </c>
      <c r="F1260">
        <v>20241480</v>
      </c>
      <c r="G1260" t="s">
        <v>60</v>
      </c>
      <c r="H1260">
        <v>2884346.7232854073</v>
      </c>
      <c r="I1260">
        <v>3077597.9537455295</v>
      </c>
      <c r="J1260">
        <v>3217597.9537455295</v>
      </c>
      <c r="K1260">
        <v>977597.95374552952</v>
      </c>
      <c r="L1260">
        <v>353110146</v>
      </c>
      <c r="M1260" t="s">
        <v>224</v>
      </c>
      <c r="N1260" t="s">
        <v>59</v>
      </c>
      <c r="O1260" t="s">
        <v>1604</v>
      </c>
      <c r="P1260" t="s">
        <v>1605</v>
      </c>
      <c r="Q1260">
        <v>2000</v>
      </c>
      <c r="R1260" t="s">
        <v>60</v>
      </c>
      <c r="S1260">
        <v>1.0669999999999999</v>
      </c>
      <c r="T1260" t="s">
        <v>17</v>
      </c>
      <c r="U1260" t="s">
        <v>1041</v>
      </c>
      <c r="V1260" t="s">
        <v>1040</v>
      </c>
      <c r="W1260">
        <v>32000</v>
      </c>
      <c r="X1260">
        <f>Final[[#This Row],[Variable Kosten]]*Final[[#This Row],[Menge ]]</f>
        <v>2240000</v>
      </c>
    </row>
    <row r="1261" spans="1:24" x14ac:dyDescent="0.25">
      <c r="A1261" t="s">
        <v>3993</v>
      </c>
      <c r="B1261" s="56">
        <v>44888</v>
      </c>
      <c r="C1261">
        <v>941</v>
      </c>
      <c r="D1261" t="s">
        <v>3143</v>
      </c>
      <c r="E1261">
        <v>117</v>
      </c>
      <c r="F1261">
        <v>7605000</v>
      </c>
      <c r="G1261" t="s">
        <v>23</v>
      </c>
      <c r="H1261">
        <v>7605000</v>
      </c>
      <c r="I1261">
        <v>7376850</v>
      </c>
      <c r="J1261">
        <v>7401186</v>
      </c>
      <c r="K1261">
        <v>1317186</v>
      </c>
      <c r="L1261">
        <v>107171132</v>
      </c>
      <c r="M1261" t="s">
        <v>93</v>
      </c>
      <c r="N1261" t="s">
        <v>29</v>
      </c>
      <c r="O1261" t="s">
        <v>1600</v>
      </c>
      <c r="P1261" t="s">
        <v>1601</v>
      </c>
      <c r="Q1261">
        <v>208</v>
      </c>
      <c r="R1261" t="s">
        <v>23</v>
      </c>
      <c r="S1261">
        <v>0.97</v>
      </c>
      <c r="T1261" t="s">
        <v>17</v>
      </c>
      <c r="U1261" t="s">
        <v>1042</v>
      </c>
      <c r="V1261" t="s">
        <v>1043</v>
      </c>
      <c r="W1261">
        <v>52000</v>
      </c>
      <c r="X1261">
        <f>Final[[#This Row],[Variable Kosten]]*Final[[#This Row],[Menge ]]</f>
        <v>6084000</v>
      </c>
    </row>
    <row r="1262" spans="1:24" x14ac:dyDescent="0.25">
      <c r="A1262" t="s">
        <v>1482</v>
      </c>
      <c r="B1262" s="56">
        <v>44572</v>
      </c>
      <c r="C1262">
        <v>941</v>
      </c>
      <c r="D1262" t="s">
        <v>1590</v>
      </c>
      <c r="E1262">
        <v>1</v>
      </c>
      <c r="F1262">
        <v>81000</v>
      </c>
      <c r="G1262" t="s">
        <v>23</v>
      </c>
      <c r="H1262">
        <v>81000</v>
      </c>
      <c r="I1262">
        <v>78570</v>
      </c>
      <c r="J1262">
        <v>78778</v>
      </c>
      <c r="K1262">
        <v>13978</v>
      </c>
      <c r="L1262">
        <v>107171132</v>
      </c>
      <c r="M1262" t="s">
        <v>93</v>
      </c>
      <c r="N1262" t="s">
        <v>29</v>
      </c>
      <c r="O1262" t="s">
        <v>1600</v>
      </c>
      <c r="P1262" t="s">
        <v>1601</v>
      </c>
      <c r="Q1262">
        <v>208</v>
      </c>
      <c r="R1262" t="s">
        <v>23</v>
      </c>
      <c r="S1262">
        <v>0.97</v>
      </c>
      <c r="T1262" t="s">
        <v>17</v>
      </c>
      <c r="U1262" t="s">
        <v>1576</v>
      </c>
      <c r="V1262" t="s">
        <v>1051</v>
      </c>
      <c r="W1262">
        <v>64800</v>
      </c>
      <c r="X1262">
        <f>Final[[#This Row],[Variable Kosten]]*Final[[#This Row],[Menge ]]</f>
        <v>64800</v>
      </c>
    </row>
    <row r="1263" spans="1:24" x14ac:dyDescent="0.25">
      <c r="A1263" t="s">
        <v>3994</v>
      </c>
      <c r="B1263" s="56">
        <v>44801</v>
      </c>
      <c r="C1263">
        <v>942</v>
      </c>
      <c r="D1263" t="s">
        <v>3145</v>
      </c>
      <c r="E1263">
        <v>187</v>
      </c>
      <c r="F1263">
        <v>12716000</v>
      </c>
      <c r="G1263" t="s">
        <v>23</v>
      </c>
      <c r="H1263">
        <v>12716000</v>
      </c>
      <c r="I1263">
        <v>12334520</v>
      </c>
      <c r="J1263">
        <v>12374164</v>
      </c>
      <c r="K1263">
        <v>2201364</v>
      </c>
      <c r="L1263">
        <v>156367664</v>
      </c>
      <c r="M1263" t="s">
        <v>292</v>
      </c>
      <c r="N1263" t="s">
        <v>29</v>
      </c>
      <c r="O1263" t="s">
        <v>1600</v>
      </c>
      <c r="P1263" t="s">
        <v>1601</v>
      </c>
      <c r="Q1263">
        <v>212</v>
      </c>
      <c r="R1263" t="s">
        <v>23</v>
      </c>
      <c r="S1263">
        <v>0.97</v>
      </c>
      <c r="T1263" t="s">
        <v>17</v>
      </c>
      <c r="U1263" t="s">
        <v>1044</v>
      </c>
      <c r="V1263" t="s">
        <v>1043</v>
      </c>
      <c r="W1263">
        <v>54400</v>
      </c>
      <c r="X1263">
        <f>Final[[#This Row],[Variable Kosten]]*Final[[#This Row],[Menge ]]</f>
        <v>10172800</v>
      </c>
    </row>
    <row r="1264" spans="1:24" x14ac:dyDescent="0.25">
      <c r="A1264" t="s">
        <v>1483</v>
      </c>
      <c r="B1264" s="56">
        <v>44823</v>
      </c>
      <c r="C1264">
        <v>942</v>
      </c>
      <c r="D1264" t="s">
        <v>1591</v>
      </c>
      <c r="E1264">
        <v>1</v>
      </c>
      <c r="F1264">
        <v>50000</v>
      </c>
      <c r="G1264" t="s">
        <v>23</v>
      </c>
      <c r="H1264">
        <v>50000</v>
      </c>
      <c r="I1264">
        <v>48500</v>
      </c>
      <c r="J1264">
        <v>48712</v>
      </c>
      <c r="K1264">
        <v>8712</v>
      </c>
      <c r="L1264">
        <v>156367664</v>
      </c>
      <c r="M1264" t="s">
        <v>292</v>
      </c>
      <c r="N1264" t="s">
        <v>29</v>
      </c>
      <c r="O1264" t="s">
        <v>1600</v>
      </c>
      <c r="P1264" t="s">
        <v>1601</v>
      </c>
      <c r="Q1264">
        <v>212</v>
      </c>
      <c r="R1264" t="s">
        <v>23</v>
      </c>
      <c r="S1264">
        <v>0.97</v>
      </c>
      <c r="T1264" t="s">
        <v>17</v>
      </c>
      <c r="U1264" t="s">
        <v>1577</v>
      </c>
      <c r="V1264" t="s">
        <v>1051</v>
      </c>
      <c r="W1264">
        <v>40000</v>
      </c>
      <c r="X1264">
        <f>Final[[#This Row],[Variable Kosten]]*Final[[#This Row],[Menge ]]</f>
        <v>40000</v>
      </c>
    </row>
    <row r="1265" spans="1:24" x14ac:dyDescent="0.25">
      <c r="A1265" t="s">
        <v>3995</v>
      </c>
      <c r="B1265" s="56">
        <v>44731</v>
      </c>
      <c r="C1265">
        <v>943</v>
      </c>
      <c r="D1265" t="s">
        <v>3147</v>
      </c>
      <c r="E1265">
        <v>111</v>
      </c>
      <c r="F1265">
        <v>15274044</v>
      </c>
      <c r="G1265" t="s">
        <v>46</v>
      </c>
      <c r="H1265">
        <v>3306785.8843905609</v>
      </c>
      <c r="I1265">
        <v>3207582.3078588438</v>
      </c>
      <c r="J1265">
        <v>3218793.3078588438</v>
      </c>
      <c r="K1265">
        <v>554793.30785884382</v>
      </c>
      <c r="L1265">
        <v>386483544</v>
      </c>
      <c r="M1265" t="s">
        <v>200</v>
      </c>
      <c r="N1265" t="s">
        <v>43</v>
      </c>
      <c r="O1265" t="s">
        <v>44</v>
      </c>
      <c r="P1265" t="s">
        <v>45</v>
      </c>
      <c r="Q1265">
        <v>101</v>
      </c>
      <c r="R1265" t="s">
        <v>46</v>
      </c>
      <c r="S1265">
        <v>0.97</v>
      </c>
      <c r="T1265" t="s">
        <v>17</v>
      </c>
      <c r="U1265" t="s">
        <v>724</v>
      </c>
      <c r="V1265" t="s">
        <v>1045</v>
      </c>
      <c r="W1265">
        <v>24000</v>
      </c>
      <c r="X1265">
        <f>Final[[#This Row],[Variable Kosten]]*Final[[#This Row],[Menge ]]</f>
        <v>2664000</v>
      </c>
    </row>
    <row r="1266" spans="1:24" x14ac:dyDescent="0.25">
      <c r="A1266" t="s">
        <v>3996</v>
      </c>
      <c r="B1266" s="56">
        <v>44706</v>
      </c>
      <c r="C1266">
        <v>944</v>
      </c>
      <c r="D1266" t="s">
        <v>3149</v>
      </c>
      <c r="E1266">
        <v>86</v>
      </c>
      <c r="F1266">
        <v>2738859.2</v>
      </c>
      <c r="G1266" t="s">
        <v>16</v>
      </c>
      <c r="H1266">
        <v>2683051.7241379316</v>
      </c>
      <c r="I1266">
        <v>2862816.1896551731</v>
      </c>
      <c r="J1266">
        <v>2972724.1896551731</v>
      </c>
      <c r="K1266">
        <v>1046324.1896551731</v>
      </c>
      <c r="L1266">
        <v>802057439</v>
      </c>
      <c r="M1266" t="s">
        <v>450</v>
      </c>
      <c r="N1266" t="s">
        <v>13</v>
      </c>
      <c r="O1266" t="s">
        <v>14</v>
      </c>
      <c r="P1266" t="s">
        <v>15</v>
      </c>
      <c r="Q1266">
        <v>1278</v>
      </c>
      <c r="R1266" t="s">
        <v>16</v>
      </c>
      <c r="S1266">
        <v>1.0669999999999999</v>
      </c>
      <c r="T1266" t="s">
        <v>17</v>
      </c>
      <c r="U1266" t="s">
        <v>1046</v>
      </c>
      <c r="V1266" t="s">
        <v>1045</v>
      </c>
      <c r="W1266">
        <v>22400</v>
      </c>
      <c r="X1266">
        <f>Final[[#This Row],[Variable Kosten]]*Final[[#This Row],[Menge ]]</f>
        <v>1926400</v>
      </c>
    </row>
    <row r="1267" spans="1:24" x14ac:dyDescent="0.25">
      <c r="A1267" t="s">
        <v>3997</v>
      </c>
      <c r="B1267" s="56">
        <v>44734</v>
      </c>
      <c r="C1267">
        <v>945</v>
      </c>
      <c r="D1267" t="s">
        <v>3151</v>
      </c>
      <c r="E1267">
        <v>164</v>
      </c>
      <c r="F1267">
        <v>42680606.399999999</v>
      </c>
      <c r="G1267" t="s">
        <v>60</v>
      </c>
      <c r="H1267">
        <v>6151272.8111263234</v>
      </c>
      <c r="I1267">
        <v>6563408.0894717872</v>
      </c>
      <c r="J1267">
        <v>6915024.0894717872</v>
      </c>
      <c r="K1267">
        <v>2191824.0894717872</v>
      </c>
      <c r="L1267">
        <v>453977926</v>
      </c>
      <c r="M1267" t="s">
        <v>233</v>
      </c>
      <c r="N1267" t="s">
        <v>59</v>
      </c>
      <c r="O1267" t="s">
        <v>1604</v>
      </c>
      <c r="P1267" t="s">
        <v>1605</v>
      </c>
      <c r="Q1267">
        <v>2144</v>
      </c>
      <c r="R1267" t="s">
        <v>60</v>
      </c>
      <c r="S1267">
        <v>1.0669999999999999</v>
      </c>
      <c r="T1267" t="s">
        <v>17</v>
      </c>
      <c r="U1267" t="s">
        <v>1047</v>
      </c>
      <c r="V1267" t="s">
        <v>1048</v>
      </c>
      <c r="W1267">
        <v>28800</v>
      </c>
      <c r="X1267">
        <f>Final[[#This Row],[Variable Kosten]]*Final[[#This Row],[Menge ]]</f>
        <v>4723200</v>
      </c>
    </row>
    <row r="1268" spans="1:24" x14ac:dyDescent="0.25">
      <c r="A1268" t="s">
        <v>3998</v>
      </c>
      <c r="B1268" s="56">
        <v>44826</v>
      </c>
      <c r="C1268">
        <v>946</v>
      </c>
      <c r="D1268" t="s">
        <v>3153</v>
      </c>
      <c r="E1268">
        <v>64</v>
      </c>
      <c r="F1268">
        <v>1856000</v>
      </c>
      <c r="G1268" t="s">
        <v>23</v>
      </c>
      <c r="H1268">
        <v>1856000</v>
      </c>
      <c r="I1268">
        <v>1800320</v>
      </c>
      <c r="J1268">
        <v>1817856</v>
      </c>
      <c r="K1268">
        <v>333056</v>
      </c>
      <c r="L1268">
        <v>153707988</v>
      </c>
      <c r="M1268" t="s">
        <v>264</v>
      </c>
      <c r="N1268" t="s">
        <v>31</v>
      </c>
      <c r="O1268" t="s">
        <v>32</v>
      </c>
      <c r="P1268" t="s">
        <v>33</v>
      </c>
      <c r="Q1268">
        <v>274</v>
      </c>
      <c r="R1268" t="s">
        <v>23</v>
      </c>
      <c r="S1268">
        <v>0.97</v>
      </c>
      <c r="T1268" t="s">
        <v>17</v>
      </c>
      <c r="U1268" t="s">
        <v>1049</v>
      </c>
      <c r="V1268" t="s">
        <v>1048</v>
      </c>
      <c r="W1268">
        <v>23200</v>
      </c>
      <c r="X1268">
        <f>Final[[#This Row],[Variable Kosten]]*Final[[#This Row],[Menge ]]</f>
        <v>1484800</v>
      </c>
    </row>
    <row r="1269" spans="1:24" x14ac:dyDescent="0.25">
      <c r="A1269" t="s">
        <v>1484</v>
      </c>
      <c r="B1269" s="56">
        <v>44657</v>
      </c>
      <c r="C1269">
        <v>946</v>
      </c>
      <c r="D1269" t="s">
        <v>1592</v>
      </c>
      <c r="E1269">
        <v>1</v>
      </c>
      <c r="F1269">
        <v>37000</v>
      </c>
      <c r="G1269" t="s">
        <v>23</v>
      </c>
      <c r="H1269">
        <v>37000</v>
      </c>
      <c r="I1269">
        <v>35890</v>
      </c>
      <c r="J1269">
        <v>36164</v>
      </c>
      <c r="K1269">
        <v>6564</v>
      </c>
      <c r="L1269">
        <v>153707988</v>
      </c>
      <c r="M1269" t="s">
        <v>264</v>
      </c>
      <c r="N1269" t="s">
        <v>31</v>
      </c>
      <c r="O1269" t="s">
        <v>32</v>
      </c>
      <c r="P1269" t="s">
        <v>33</v>
      </c>
      <c r="Q1269">
        <v>274</v>
      </c>
      <c r="R1269" t="s">
        <v>23</v>
      </c>
      <c r="S1269">
        <v>0.97</v>
      </c>
      <c r="T1269" t="s">
        <v>17</v>
      </c>
      <c r="U1269" t="s">
        <v>1578</v>
      </c>
      <c r="V1269" t="s">
        <v>1054</v>
      </c>
      <c r="W1269">
        <v>29600</v>
      </c>
      <c r="X1269">
        <f>Final[[#This Row],[Variable Kosten]]*Final[[#This Row],[Menge ]]</f>
        <v>29600</v>
      </c>
    </row>
    <row r="1270" spans="1:24" x14ac:dyDescent="0.25">
      <c r="A1270" t="s">
        <v>3999</v>
      </c>
      <c r="B1270" s="56">
        <v>44848</v>
      </c>
      <c r="C1270">
        <v>947</v>
      </c>
      <c r="D1270" t="s">
        <v>3155</v>
      </c>
      <c r="E1270">
        <v>70</v>
      </c>
      <c r="F1270">
        <v>57629600</v>
      </c>
      <c r="G1270" t="s">
        <v>37</v>
      </c>
      <c r="H1270">
        <v>5523092.1096767392</v>
      </c>
      <c r="I1270">
        <v>5464547.3333141655</v>
      </c>
      <c r="J1270">
        <v>5501717.3333141655</v>
      </c>
      <c r="K1270">
        <v>1021717.3333141655</v>
      </c>
      <c r="L1270">
        <v>257546598</v>
      </c>
      <c r="M1270" t="s">
        <v>34</v>
      </c>
      <c r="N1270" t="s">
        <v>35</v>
      </c>
      <c r="O1270" t="s">
        <v>36</v>
      </c>
      <c r="P1270" t="s">
        <v>26</v>
      </c>
      <c r="Q1270">
        <v>531</v>
      </c>
      <c r="R1270" t="s">
        <v>37</v>
      </c>
      <c r="S1270">
        <v>0.98939999999999995</v>
      </c>
      <c r="T1270" t="s">
        <v>17</v>
      </c>
      <c r="U1270" t="s">
        <v>1050</v>
      </c>
      <c r="V1270" t="s">
        <v>1051</v>
      </c>
      <c r="W1270">
        <v>64000</v>
      </c>
      <c r="X1270">
        <f>Final[[#This Row],[Variable Kosten]]*Final[[#This Row],[Menge ]]</f>
        <v>4480000</v>
      </c>
    </row>
    <row r="1271" spans="1:24" x14ac:dyDescent="0.25">
      <c r="A1271" t="s">
        <v>4000</v>
      </c>
      <c r="B1271" s="56">
        <v>44792</v>
      </c>
      <c r="C1271">
        <v>948</v>
      </c>
      <c r="D1271" t="s">
        <v>3157</v>
      </c>
      <c r="E1271">
        <v>54</v>
      </c>
      <c r="F1271">
        <v>2646000</v>
      </c>
      <c r="G1271" t="s">
        <v>23</v>
      </c>
      <c r="H1271">
        <v>2646000</v>
      </c>
      <c r="I1271">
        <v>2646000</v>
      </c>
      <c r="J1271">
        <v>2657394</v>
      </c>
      <c r="K1271">
        <v>540594</v>
      </c>
      <c r="L1271">
        <v>315149019</v>
      </c>
      <c r="M1271" t="s">
        <v>670</v>
      </c>
      <c r="N1271" t="s">
        <v>29</v>
      </c>
      <c r="O1271" t="s">
        <v>1600</v>
      </c>
      <c r="P1271" t="s">
        <v>1601</v>
      </c>
      <c r="Q1271">
        <v>211</v>
      </c>
      <c r="R1271" t="s">
        <v>23</v>
      </c>
      <c r="S1271">
        <v>1</v>
      </c>
      <c r="T1271" t="s">
        <v>637</v>
      </c>
      <c r="U1271" t="s">
        <v>1052</v>
      </c>
      <c r="V1271" t="s">
        <v>1051</v>
      </c>
      <c r="W1271">
        <v>39200</v>
      </c>
      <c r="X1271">
        <f>Final[[#This Row],[Variable Kosten]]*Final[[#This Row],[Menge ]]</f>
        <v>2116800</v>
      </c>
    </row>
    <row r="1272" spans="1:24" x14ac:dyDescent="0.25">
      <c r="A1272" t="s">
        <v>1485</v>
      </c>
      <c r="B1272" s="56">
        <v>44638</v>
      </c>
      <c r="C1272">
        <v>948</v>
      </c>
      <c r="D1272" t="s">
        <v>1593</v>
      </c>
      <c r="E1272">
        <v>1</v>
      </c>
      <c r="F1272">
        <v>42000</v>
      </c>
      <c r="G1272" t="s">
        <v>23</v>
      </c>
      <c r="H1272">
        <v>42000</v>
      </c>
      <c r="I1272">
        <v>42000</v>
      </c>
      <c r="J1272">
        <v>42211</v>
      </c>
      <c r="K1272">
        <v>8611</v>
      </c>
      <c r="L1272">
        <v>315149019</v>
      </c>
      <c r="M1272" t="s">
        <v>670</v>
      </c>
      <c r="N1272" t="s">
        <v>29</v>
      </c>
      <c r="O1272" t="s">
        <v>1600</v>
      </c>
      <c r="P1272" t="s">
        <v>1601</v>
      </c>
      <c r="Q1272">
        <v>211</v>
      </c>
      <c r="R1272" t="s">
        <v>23</v>
      </c>
      <c r="S1272">
        <v>1</v>
      </c>
      <c r="T1272" t="s">
        <v>637</v>
      </c>
      <c r="U1272" t="s">
        <v>1579</v>
      </c>
      <c r="V1272" t="s">
        <v>1054</v>
      </c>
      <c r="W1272">
        <v>33600</v>
      </c>
      <c r="X1272">
        <f>Final[[#This Row],[Variable Kosten]]*Final[[#This Row],[Menge ]]</f>
        <v>33600</v>
      </c>
    </row>
    <row r="1273" spans="1:24" x14ac:dyDescent="0.25">
      <c r="A1273" t="s">
        <v>4001</v>
      </c>
      <c r="B1273" s="56">
        <v>44708</v>
      </c>
      <c r="C1273">
        <v>949</v>
      </c>
      <c r="D1273" t="s">
        <v>3159</v>
      </c>
      <c r="E1273">
        <v>175</v>
      </c>
      <c r="F1273">
        <v>6825000</v>
      </c>
      <c r="G1273" t="s">
        <v>23</v>
      </c>
      <c r="H1273">
        <v>6825000</v>
      </c>
      <c r="I1273">
        <v>6620250</v>
      </c>
      <c r="J1273">
        <v>6657000</v>
      </c>
      <c r="K1273">
        <v>1197000</v>
      </c>
      <c r="L1273">
        <v>840680192</v>
      </c>
      <c r="M1273" t="s">
        <v>391</v>
      </c>
      <c r="N1273" t="s">
        <v>29</v>
      </c>
      <c r="O1273" t="s">
        <v>1600</v>
      </c>
      <c r="P1273" t="s">
        <v>1601</v>
      </c>
      <c r="Q1273">
        <v>210</v>
      </c>
      <c r="R1273" t="s">
        <v>23</v>
      </c>
      <c r="S1273">
        <v>0.97</v>
      </c>
      <c r="T1273" t="s">
        <v>17</v>
      </c>
      <c r="U1273" t="s">
        <v>1053</v>
      </c>
      <c r="V1273" t="s">
        <v>1054</v>
      </c>
      <c r="W1273">
        <v>31200</v>
      </c>
      <c r="X1273">
        <f>Final[[#This Row],[Variable Kosten]]*Final[[#This Row],[Menge ]]</f>
        <v>5460000</v>
      </c>
    </row>
    <row r="1274" spans="1:24" x14ac:dyDescent="0.25">
      <c r="A1274" t="s">
        <v>1486</v>
      </c>
      <c r="B1274" s="56">
        <v>44672</v>
      </c>
      <c r="C1274">
        <v>949</v>
      </c>
      <c r="D1274" t="s">
        <v>1594</v>
      </c>
      <c r="E1274">
        <v>1</v>
      </c>
      <c r="F1274">
        <v>21000</v>
      </c>
      <c r="G1274" t="s">
        <v>23</v>
      </c>
      <c r="H1274">
        <v>21000</v>
      </c>
      <c r="I1274">
        <v>20370</v>
      </c>
      <c r="J1274">
        <v>20580</v>
      </c>
      <c r="K1274">
        <v>3780</v>
      </c>
      <c r="L1274">
        <v>840680192</v>
      </c>
      <c r="M1274" t="s">
        <v>391</v>
      </c>
      <c r="N1274" t="s">
        <v>29</v>
      </c>
      <c r="O1274" t="s">
        <v>1600</v>
      </c>
      <c r="P1274" t="s">
        <v>1601</v>
      </c>
      <c r="Q1274">
        <v>210</v>
      </c>
      <c r="R1274" t="s">
        <v>23</v>
      </c>
      <c r="S1274">
        <v>0.97</v>
      </c>
      <c r="T1274" t="s">
        <v>17</v>
      </c>
      <c r="U1274" t="s">
        <v>1580</v>
      </c>
      <c r="V1274" t="s">
        <v>1057</v>
      </c>
      <c r="W1274">
        <v>16800</v>
      </c>
      <c r="X1274">
        <f>Final[[#This Row],[Variable Kosten]]*Final[[#This Row],[Menge ]]</f>
        <v>16800</v>
      </c>
    </row>
    <row r="1275" spans="1:24" x14ac:dyDescent="0.25">
      <c r="A1275" t="s">
        <v>4002</v>
      </c>
      <c r="B1275" s="56">
        <v>44745</v>
      </c>
      <c r="C1275">
        <v>950</v>
      </c>
      <c r="D1275" t="s">
        <v>3161</v>
      </c>
      <c r="E1275">
        <v>173</v>
      </c>
      <c r="F1275">
        <v>7958000</v>
      </c>
      <c r="G1275" t="s">
        <v>23</v>
      </c>
      <c r="H1275">
        <v>7958000</v>
      </c>
      <c r="I1275">
        <v>7873645.1999999993</v>
      </c>
      <c r="J1275">
        <v>7909802.1999999993</v>
      </c>
      <c r="K1275">
        <v>1543402.1999999993</v>
      </c>
      <c r="L1275">
        <v>168945926</v>
      </c>
      <c r="M1275" t="s">
        <v>417</v>
      </c>
      <c r="N1275" t="s">
        <v>1566</v>
      </c>
      <c r="O1275" t="s">
        <v>1596</v>
      </c>
      <c r="P1275" t="s">
        <v>1597</v>
      </c>
      <c r="Q1275">
        <v>209</v>
      </c>
      <c r="R1275" t="s">
        <v>23</v>
      </c>
      <c r="S1275">
        <v>0.98939999999999995</v>
      </c>
      <c r="T1275" t="s">
        <v>17</v>
      </c>
      <c r="U1275" t="s">
        <v>1055</v>
      </c>
      <c r="V1275" t="s">
        <v>1054</v>
      </c>
      <c r="W1275">
        <v>36800</v>
      </c>
      <c r="X1275">
        <f>Final[[#This Row],[Variable Kosten]]*Final[[#This Row],[Menge ]]</f>
        <v>6366400</v>
      </c>
    </row>
    <row r="1276" spans="1:24" x14ac:dyDescent="0.25">
      <c r="A1276" t="s">
        <v>1487</v>
      </c>
      <c r="B1276" s="56">
        <v>44657</v>
      </c>
      <c r="C1276">
        <v>950</v>
      </c>
      <c r="D1276" t="s">
        <v>1595</v>
      </c>
      <c r="E1276">
        <v>1</v>
      </c>
      <c r="F1276">
        <v>27000</v>
      </c>
      <c r="G1276" t="s">
        <v>23</v>
      </c>
      <c r="H1276">
        <v>27000</v>
      </c>
      <c r="I1276">
        <v>26713.8</v>
      </c>
      <c r="J1276">
        <v>26922.799999999999</v>
      </c>
      <c r="K1276">
        <v>5322.7999999999993</v>
      </c>
      <c r="L1276">
        <v>168945926</v>
      </c>
      <c r="M1276" t="s">
        <v>417</v>
      </c>
      <c r="N1276" t="s">
        <v>1566</v>
      </c>
      <c r="O1276" t="s">
        <v>1596</v>
      </c>
      <c r="P1276" t="s">
        <v>1597</v>
      </c>
      <c r="Q1276">
        <v>209</v>
      </c>
      <c r="R1276" t="s">
        <v>23</v>
      </c>
      <c r="S1276">
        <v>0.98939999999999995</v>
      </c>
      <c r="T1276" t="s">
        <v>17</v>
      </c>
      <c r="U1276" t="s">
        <v>1581</v>
      </c>
      <c r="V1276" t="s">
        <v>1057</v>
      </c>
      <c r="W1276">
        <v>21600</v>
      </c>
      <c r="X1276">
        <f>Final[[#This Row],[Variable Kosten]]*Final[[#This Row],[Menge ]]</f>
        <v>21600</v>
      </c>
    </row>
    <row r="1277" spans="1:24" x14ac:dyDescent="0.25">
      <c r="A1277" t="s">
        <v>4003</v>
      </c>
      <c r="B1277" s="56">
        <v>44724</v>
      </c>
      <c r="C1277">
        <v>951</v>
      </c>
      <c r="D1277" t="s">
        <v>3163</v>
      </c>
      <c r="E1277">
        <v>179</v>
      </c>
      <c r="F1277">
        <v>3580000</v>
      </c>
      <c r="G1277" t="s">
        <v>23</v>
      </c>
      <c r="H1277">
        <v>3580000</v>
      </c>
      <c r="I1277">
        <v>3580000</v>
      </c>
      <c r="J1277">
        <v>3624929</v>
      </c>
      <c r="K1277">
        <v>760929</v>
      </c>
      <c r="L1277">
        <v>661163997</v>
      </c>
      <c r="M1277" t="s">
        <v>714</v>
      </c>
      <c r="N1277" t="s">
        <v>31</v>
      </c>
      <c r="O1277" t="s">
        <v>32</v>
      </c>
      <c r="P1277" t="s">
        <v>33</v>
      </c>
      <c r="Q1277">
        <v>251</v>
      </c>
      <c r="R1277" t="s">
        <v>23</v>
      </c>
      <c r="S1277">
        <v>1</v>
      </c>
      <c r="T1277" t="s">
        <v>637</v>
      </c>
      <c r="U1277" t="s">
        <v>1056</v>
      </c>
      <c r="V1277" t="s">
        <v>1057</v>
      </c>
      <c r="W1277">
        <v>16000</v>
      </c>
      <c r="X1277">
        <f>Final[[#This Row],[Variable Kosten]]*Final[[#This Row],[Menge ]]</f>
        <v>2864000</v>
      </c>
    </row>
    <row r="1278" spans="1:24" x14ac:dyDescent="0.25">
      <c r="A1278" t="s">
        <v>1488</v>
      </c>
      <c r="B1278" s="56">
        <v>44867</v>
      </c>
      <c r="C1278">
        <v>951</v>
      </c>
      <c r="D1278" t="s">
        <v>1582</v>
      </c>
      <c r="E1278">
        <v>1</v>
      </c>
      <c r="F1278">
        <v>49000</v>
      </c>
      <c r="G1278" t="s">
        <v>23</v>
      </c>
      <c r="H1278">
        <v>49000</v>
      </c>
      <c r="I1278">
        <v>49000</v>
      </c>
      <c r="J1278">
        <v>49251</v>
      </c>
      <c r="K1278">
        <v>10051</v>
      </c>
      <c r="L1278">
        <v>661163997</v>
      </c>
      <c r="M1278" t="s">
        <v>714</v>
      </c>
      <c r="N1278" t="s">
        <v>31</v>
      </c>
      <c r="O1278" t="s">
        <v>32</v>
      </c>
      <c r="P1278" t="s">
        <v>33</v>
      </c>
      <c r="Q1278">
        <v>251</v>
      </c>
      <c r="R1278" t="s">
        <v>23</v>
      </c>
      <c r="S1278">
        <v>1</v>
      </c>
      <c r="T1278" t="s">
        <v>637</v>
      </c>
      <c r="U1278" t="s">
        <v>1568</v>
      </c>
      <c r="V1278" t="s">
        <v>1040</v>
      </c>
      <c r="W1278">
        <v>39200</v>
      </c>
      <c r="X1278">
        <f>Final[[#This Row],[Variable Kosten]]*Final[[#This Row],[Menge ]]</f>
        <v>39200</v>
      </c>
    </row>
    <row r="1279" spans="1:24" x14ac:dyDescent="0.25">
      <c r="A1279" t="s">
        <v>4004</v>
      </c>
      <c r="B1279" s="56">
        <v>44879</v>
      </c>
      <c r="C1279">
        <v>952</v>
      </c>
      <c r="D1279" t="s">
        <v>3163</v>
      </c>
      <c r="E1279">
        <v>166</v>
      </c>
      <c r="F1279">
        <v>15228176</v>
      </c>
      <c r="G1279" t="s">
        <v>46</v>
      </c>
      <c r="H1279">
        <v>3175977.3087511468</v>
      </c>
      <c r="I1279">
        <v>3175977.3087511468</v>
      </c>
      <c r="J1279">
        <v>3193075.3087511468</v>
      </c>
      <c r="K1279">
        <v>537075.30875114677</v>
      </c>
      <c r="L1279">
        <v>959797623</v>
      </c>
      <c r="M1279" t="s">
        <v>905</v>
      </c>
      <c r="N1279" t="s">
        <v>43</v>
      </c>
      <c r="O1279" t="s">
        <v>44</v>
      </c>
      <c r="P1279" t="s">
        <v>45</v>
      </c>
      <c r="Q1279">
        <v>103</v>
      </c>
      <c r="R1279" t="s">
        <v>46</v>
      </c>
      <c r="S1279">
        <v>1</v>
      </c>
      <c r="T1279" t="s">
        <v>637</v>
      </c>
      <c r="U1279" t="s">
        <v>1056</v>
      </c>
      <c r="V1279" t="s">
        <v>1057</v>
      </c>
      <c r="W1279">
        <v>16000</v>
      </c>
      <c r="X1279">
        <f>Final[[#This Row],[Variable Kosten]]*Final[[#This Row],[Menge ]]</f>
        <v>2656000</v>
      </c>
    </row>
    <row r="1280" spans="1:24" x14ac:dyDescent="0.25">
      <c r="A1280" t="s">
        <v>4005</v>
      </c>
      <c r="B1280" s="56">
        <v>44624</v>
      </c>
      <c r="C1280">
        <v>953</v>
      </c>
      <c r="D1280" t="s">
        <v>3165</v>
      </c>
      <c r="E1280">
        <v>163</v>
      </c>
      <c r="F1280">
        <v>29458582.5</v>
      </c>
      <c r="G1280" t="s">
        <v>60</v>
      </c>
      <c r="H1280">
        <v>3983796.6218591947</v>
      </c>
      <c r="I1280">
        <v>4382176.2840451142</v>
      </c>
      <c r="J1280">
        <v>4717304.2840451142</v>
      </c>
      <c r="K1280">
        <v>1457304.2840451142</v>
      </c>
      <c r="L1280">
        <v>391381127</v>
      </c>
      <c r="M1280" t="s">
        <v>971</v>
      </c>
      <c r="N1280" t="s">
        <v>59</v>
      </c>
      <c r="O1280" t="s">
        <v>1604</v>
      </c>
      <c r="P1280" t="s">
        <v>1605</v>
      </c>
      <c r="Q1280">
        <v>2056</v>
      </c>
      <c r="R1280" t="s">
        <v>60</v>
      </c>
      <c r="S1280">
        <v>1.1000000000000001</v>
      </c>
      <c r="T1280" t="s">
        <v>637</v>
      </c>
      <c r="U1280" t="s">
        <v>1058</v>
      </c>
      <c r="V1280" t="s">
        <v>1057</v>
      </c>
      <c r="W1280">
        <v>20000</v>
      </c>
      <c r="X1280">
        <f>Final[[#This Row],[Variable Kosten]]*Final[[#This Row],[Menge ]]</f>
        <v>3260000</v>
      </c>
    </row>
    <row r="1281" spans="1:24" x14ac:dyDescent="0.25">
      <c r="A1281" t="s">
        <v>4006</v>
      </c>
      <c r="B1281" s="56">
        <v>44766</v>
      </c>
      <c r="C1281">
        <v>954</v>
      </c>
      <c r="D1281" t="s">
        <v>3167</v>
      </c>
      <c r="E1281">
        <v>100</v>
      </c>
      <c r="F1281">
        <v>37591320</v>
      </c>
      <c r="G1281" t="s">
        <v>60</v>
      </c>
      <c r="H1281">
        <v>5398259.5209374465</v>
      </c>
      <c r="I1281">
        <v>5938085.4730311921</v>
      </c>
      <c r="J1281">
        <v>6142485.4730311921</v>
      </c>
      <c r="K1281">
        <v>1982485.4730311921</v>
      </c>
      <c r="L1281">
        <v>783128719</v>
      </c>
      <c r="M1281" t="s">
        <v>1025</v>
      </c>
      <c r="N1281" t="s">
        <v>59</v>
      </c>
      <c r="O1281" t="s">
        <v>1604</v>
      </c>
      <c r="P1281" t="s">
        <v>1605</v>
      </c>
      <c r="Q1281">
        <v>2044</v>
      </c>
      <c r="R1281" t="s">
        <v>60</v>
      </c>
      <c r="S1281">
        <v>1.1000000000000001</v>
      </c>
      <c r="T1281" t="s">
        <v>637</v>
      </c>
      <c r="U1281" t="s">
        <v>1039</v>
      </c>
      <c r="V1281" t="s">
        <v>1040</v>
      </c>
      <c r="W1281">
        <v>41600</v>
      </c>
      <c r="X1281">
        <f>Final[[#This Row],[Variable Kosten]]*Final[[#This Row],[Menge ]]</f>
        <v>4160000</v>
      </c>
    </row>
    <row r="1282" spans="1:24" x14ac:dyDescent="0.25">
      <c r="A1282" t="s">
        <v>4007</v>
      </c>
      <c r="B1282" s="56">
        <v>44783</v>
      </c>
      <c r="C1282">
        <v>955</v>
      </c>
      <c r="D1282" t="s">
        <v>3141</v>
      </c>
      <c r="E1282">
        <v>141</v>
      </c>
      <c r="F1282">
        <v>5640000</v>
      </c>
      <c r="G1282" t="s">
        <v>23</v>
      </c>
      <c r="H1282">
        <v>5640000</v>
      </c>
      <c r="I1282">
        <v>5640000</v>
      </c>
      <c r="J1282">
        <v>5655228</v>
      </c>
      <c r="K1282">
        <v>1143228</v>
      </c>
      <c r="L1282">
        <v>579052143</v>
      </c>
      <c r="M1282" t="s">
        <v>922</v>
      </c>
      <c r="N1282" t="s">
        <v>20</v>
      </c>
      <c r="O1282" t="s">
        <v>21</v>
      </c>
      <c r="P1282" t="s">
        <v>22</v>
      </c>
      <c r="Q1282">
        <v>108</v>
      </c>
      <c r="R1282" t="s">
        <v>23</v>
      </c>
      <c r="S1282">
        <v>1</v>
      </c>
      <c r="T1282" t="s">
        <v>637</v>
      </c>
      <c r="U1282" t="s">
        <v>1041</v>
      </c>
      <c r="V1282" t="s">
        <v>1040</v>
      </c>
      <c r="W1282">
        <v>32000</v>
      </c>
      <c r="X1282">
        <f>Final[[#This Row],[Variable Kosten]]*Final[[#This Row],[Menge ]]</f>
        <v>4512000</v>
      </c>
    </row>
    <row r="1283" spans="1:24" x14ac:dyDescent="0.25">
      <c r="A1283" t="s">
        <v>4008</v>
      </c>
      <c r="B1283" s="56">
        <v>44874</v>
      </c>
      <c r="C1283">
        <v>956</v>
      </c>
      <c r="D1283" t="s">
        <v>3143</v>
      </c>
      <c r="E1283">
        <v>58</v>
      </c>
      <c r="F1283">
        <v>38797070</v>
      </c>
      <c r="G1283" t="s">
        <v>37</v>
      </c>
      <c r="H1283">
        <v>3547030.965724682</v>
      </c>
      <c r="I1283">
        <v>3617971.5850391756</v>
      </c>
      <c r="J1283">
        <v>3649813.5850391756</v>
      </c>
      <c r="K1283">
        <v>633813.58503917558</v>
      </c>
      <c r="L1283">
        <v>334931751</v>
      </c>
      <c r="M1283" t="s">
        <v>985</v>
      </c>
      <c r="N1283" t="s">
        <v>35</v>
      </c>
      <c r="O1283" t="s">
        <v>36</v>
      </c>
      <c r="P1283" t="s">
        <v>26</v>
      </c>
      <c r="Q1283">
        <v>549</v>
      </c>
      <c r="R1283" t="s">
        <v>37</v>
      </c>
      <c r="S1283">
        <v>1.02</v>
      </c>
      <c r="T1283" t="s">
        <v>637</v>
      </c>
      <c r="U1283" t="s">
        <v>1042</v>
      </c>
      <c r="V1283" t="s">
        <v>1043</v>
      </c>
      <c r="W1283">
        <v>52000</v>
      </c>
      <c r="X1283">
        <f>Final[[#This Row],[Variable Kosten]]*Final[[#This Row],[Menge ]]</f>
        <v>3016000</v>
      </c>
    </row>
    <row r="1284" spans="1:24" x14ac:dyDescent="0.25">
      <c r="A1284" t="s">
        <v>4009</v>
      </c>
      <c r="B1284" s="56">
        <v>44584</v>
      </c>
      <c r="C1284">
        <v>957</v>
      </c>
      <c r="D1284" t="s">
        <v>3145</v>
      </c>
      <c r="E1284">
        <v>193</v>
      </c>
      <c r="F1284">
        <v>13124000</v>
      </c>
      <c r="G1284" t="s">
        <v>23</v>
      </c>
      <c r="H1284">
        <v>13124000</v>
      </c>
      <c r="I1284">
        <v>13124000</v>
      </c>
      <c r="J1284">
        <v>13143493</v>
      </c>
      <c r="K1284">
        <v>2644293</v>
      </c>
      <c r="L1284">
        <v>798687681</v>
      </c>
      <c r="M1284" t="s">
        <v>738</v>
      </c>
      <c r="N1284" t="s">
        <v>20</v>
      </c>
      <c r="O1284" t="s">
        <v>21</v>
      </c>
      <c r="P1284" t="s">
        <v>22</v>
      </c>
      <c r="Q1284">
        <v>101</v>
      </c>
      <c r="R1284" t="s">
        <v>23</v>
      </c>
      <c r="S1284">
        <v>1</v>
      </c>
      <c r="T1284" t="s">
        <v>637</v>
      </c>
      <c r="U1284" t="s">
        <v>1044</v>
      </c>
      <c r="V1284" t="s">
        <v>1043</v>
      </c>
      <c r="W1284">
        <v>54400</v>
      </c>
      <c r="X1284">
        <f>Final[[#This Row],[Variable Kosten]]*Final[[#This Row],[Menge ]]</f>
        <v>10499200</v>
      </c>
    </row>
    <row r="1285" spans="1:24" x14ac:dyDescent="0.25">
      <c r="A1285" t="s">
        <v>1489</v>
      </c>
      <c r="B1285" s="56">
        <v>44904</v>
      </c>
      <c r="C1285">
        <v>957</v>
      </c>
      <c r="D1285" t="s">
        <v>1583</v>
      </c>
      <c r="E1285">
        <v>1</v>
      </c>
      <c r="F1285">
        <v>46000</v>
      </c>
      <c r="G1285" t="s">
        <v>23</v>
      </c>
      <c r="H1285">
        <v>46000</v>
      </c>
      <c r="I1285">
        <v>46000</v>
      </c>
      <c r="J1285">
        <v>46101</v>
      </c>
      <c r="K1285">
        <v>9301</v>
      </c>
      <c r="L1285">
        <v>798687681</v>
      </c>
      <c r="M1285" t="s">
        <v>738</v>
      </c>
      <c r="N1285" t="s">
        <v>20</v>
      </c>
      <c r="O1285" t="s">
        <v>21</v>
      </c>
      <c r="P1285" t="s">
        <v>22</v>
      </c>
      <c r="Q1285">
        <v>101</v>
      </c>
      <c r="R1285" t="s">
        <v>23</v>
      </c>
      <c r="S1285">
        <v>1</v>
      </c>
      <c r="T1285" t="s">
        <v>637</v>
      </c>
      <c r="U1285" t="s">
        <v>1569</v>
      </c>
      <c r="V1285" t="s">
        <v>1040</v>
      </c>
      <c r="W1285">
        <v>36800</v>
      </c>
      <c r="X1285">
        <f>Final[[#This Row],[Variable Kosten]]*Final[[#This Row],[Menge ]]</f>
        <v>36800</v>
      </c>
    </row>
    <row r="1286" spans="1:24" x14ac:dyDescent="0.25">
      <c r="A1286" t="s">
        <v>4010</v>
      </c>
      <c r="B1286" s="56">
        <v>44620</v>
      </c>
      <c r="C1286">
        <v>958</v>
      </c>
      <c r="D1286" t="s">
        <v>3147</v>
      </c>
      <c r="E1286">
        <v>174</v>
      </c>
      <c r="F1286">
        <v>5220000</v>
      </c>
      <c r="G1286" t="s">
        <v>23</v>
      </c>
      <c r="H1286">
        <v>5220000</v>
      </c>
      <c r="I1286">
        <v>5324400</v>
      </c>
      <c r="J1286">
        <v>5360766</v>
      </c>
      <c r="K1286">
        <v>1184766</v>
      </c>
      <c r="L1286">
        <v>901697105</v>
      </c>
      <c r="M1286" t="s">
        <v>721</v>
      </c>
      <c r="N1286" t="s">
        <v>1566</v>
      </c>
      <c r="O1286" t="s">
        <v>1596</v>
      </c>
      <c r="P1286" t="s">
        <v>1597</v>
      </c>
      <c r="Q1286">
        <v>209</v>
      </c>
      <c r="R1286" t="s">
        <v>23</v>
      </c>
      <c r="S1286">
        <v>1.02</v>
      </c>
      <c r="T1286" t="s">
        <v>637</v>
      </c>
      <c r="U1286" t="s">
        <v>724</v>
      </c>
      <c r="V1286" t="s">
        <v>1045</v>
      </c>
      <c r="W1286">
        <v>24000</v>
      </c>
      <c r="X1286">
        <f>Final[[#This Row],[Variable Kosten]]*Final[[#This Row],[Menge ]]</f>
        <v>4176000</v>
      </c>
    </row>
    <row r="1287" spans="1:24" x14ac:dyDescent="0.25">
      <c r="A1287" t="s">
        <v>1490</v>
      </c>
      <c r="B1287" s="56">
        <v>44855</v>
      </c>
      <c r="C1287">
        <v>958</v>
      </c>
      <c r="D1287" t="s">
        <v>1584</v>
      </c>
      <c r="E1287">
        <v>1</v>
      </c>
      <c r="F1287">
        <v>61000</v>
      </c>
      <c r="G1287" t="s">
        <v>23</v>
      </c>
      <c r="H1287">
        <v>61000</v>
      </c>
      <c r="I1287">
        <v>62220</v>
      </c>
      <c r="J1287">
        <v>62429</v>
      </c>
      <c r="K1287">
        <v>13629</v>
      </c>
      <c r="L1287">
        <v>901697105</v>
      </c>
      <c r="M1287" t="s">
        <v>721</v>
      </c>
      <c r="N1287" t="s">
        <v>1566</v>
      </c>
      <c r="O1287" t="s">
        <v>1596</v>
      </c>
      <c r="P1287" t="s">
        <v>1597</v>
      </c>
      <c r="Q1287">
        <v>209</v>
      </c>
      <c r="R1287" t="s">
        <v>23</v>
      </c>
      <c r="S1287">
        <v>1.02</v>
      </c>
      <c r="T1287" t="s">
        <v>637</v>
      </c>
      <c r="U1287" t="s">
        <v>1570</v>
      </c>
      <c r="V1287" t="s">
        <v>1043</v>
      </c>
      <c r="W1287">
        <v>48800</v>
      </c>
      <c r="X1287">
        <f>Final[[#This Row],[Variable Kosten]]*Final[[#This Row],[Menge ]]</f>
        <v>48800</v>
      </c>
    </row>
    <row r="1288" spans="1:24" x14ac:dyDescent="0.25">
      <c r="A1288" t="s">
        <v>4011</v>
      </c>
      <c r="B1288" s="56">
        <v>44689</v>
      </c>
      <c r="C1288">
        <v>959</v>
      </c>
      <c r="D1288" t="s">
        <v>3149</v>
      </c>
      <c r="E1288">
        <v>180</v>
      </c>
      <c r="F1288">
        <v>5040000</v>
      </c>
      <c r="G1288" t="s">
        <v>23</v>
      </c>
      <c r="H1288">
        <v>5040000</v>
      </c>
      <c r="I1288">
        <v>5040000</v>
      </c>
      <c r="J1288">
        <v>5079420</v>
      </c>
      <c r="K1288">
        <v>1047420</v>
      </c>
      <c r="L1288">
        <v>401329155</v>
      </c>
      <c r="M1288" t="s">
        <v>892</v>
      </c>
      <c r="N1288" t="s">
        <v>39</v>
      </c>
      <c r="O1288" t="s">
        <v>1598</v>
      </c>
      <c r="P1288" t="s">
        <v>1599</v>
      </c>
      <c r="Q1288">
        <v>219</v>
      </c>
      <c r="R1288" t="s">
        <v>23</v>
      </c>
      <c r="S1288">
        <v>1</v>
      </c>
      <c r="T1288" t="s">
        <v>637</v>
      </c>
      <c r="U1288" t="s">
        <v>1046</v>
      </c>
      <c r="V1288" t="s">
        <v>1045</v>
      </c>
      <c r="W1288">
        <v>22400</v>
      </c>
      <c r="X1288">
        <f>Final[[#This Row],[Variable Kosten]]*Final[[#This Row],[Menge ]]</f>
        <v>4032000</v>
      </c>
    </row>
    <row r="1289" spans="1:24" x14ac:dyDescent="0.25">
      <c r="A1289" t="s">
        <v>4012</v>
      </c>
      <c r="B1289" s="56">
        <v>44586</v>
      </c>
      <c r="C1289">
        <v>960</v>
      </c>
      <c r="D1289" t="s">
        <v>3151</v>
      </c>
      <c r="E1289">
        <v>133</v>
      </c>
      <c r="F1289">
        <v>4788000</v>
      </c>
      <c r="G1289" t="s">
        <v>23</v>
      </c>
      <c r="H1289">
        <v>4788000</v>
      </c>
      <c r="I1289">
        <v>5266800</v>
      </c>
      <c r="J1289">
        <v>5427597</v>
      </c>
      <c r="K1289">
        <v>1597197</v>
      </c>
      <c r="L1289">
        <v>149890448</v>
      </c>
      <c r="M1289" t="s">
        <v>700</v>
      </c>
      <c r="N1289" t="s">
        <v>29</v>
      </c>
      <c r="O1289" t="s">
        <v>1600</v>
      </c>
      <c r="P1289" t="s">
        <v>1601</v>
      </c>
      <c r="Q1289">
        <v>1209</v>
      </c>
      <c r="R1289" t="s">
        <v>23</v>
      </c>
      <c r="S1289">
        <v>1.1000000000000001</v>
      </c>
      <c r="T1289" t="s">
        <v>637</v>
      </c>
      <c r="U1289" t="s">
        <v>1047</v>
      </c>
      <c r="V1289" t="s">
        <v>1048</v>
      </c>
      <c r="W1289">
        <v>28800</v>
      </c>
      <c r="X1289">
        <f>Final[[#This Row],[Variable Kosten]]*Final[[#This Row],[Menge ]]</f>
        <v>3830400</v>
      </c>
    </row>
    <row r="1290" spans="1:24" x14ac:dyDescent="0.25">
      <c r="A1290" t="s">
        <v>1491</v>
      </c>
      <c r="B1290" s="56">
        <v>44799</v>
      </c>
      <c r="C1290">
        <v>960</v>
      </c>
      <c r="D1290" t="s">
        <v>1585</v>
      </c>
      <c r="E1290">
        <v>1</v>
      </c>
      <c r="F1290">
        <v>79000</v>
      </c>
      <c r="G1290" t="s">
        <v>23</v>
      </c>
      <c r="H1290">
        <v>79000</v>
      </c>
      <c r="I1290">
        <v>86900</v>
      </c>
      <c r="J1290">
        <v>88109</v>
      </c>
      <c r="K1290">
        <v>24909</v>
      </c>
      <c r="L1290">
        <v>149890448</v>
      </c>
      <c r="M1290" t="s">
        <v>700</v>
      </c>
      <c r="N1290" t="s">
        <v>29</v>
      </c>
      <c r="O1290" t="s">
        <v>1600</v>
      </c>
      <c r="P1290" t="s">
        <v>1601</v>
      </c>
      <c r="Q1290">
        <v>1209</v>
      </c>
      <c r="R1290" t="s">
        <v>23</v>
      </c>
      <c r="S1290">
        <v>1.1000000000000001</v>
      </c>
      <c r="T1290" t="s">
        <v>637</v>
      </c>
      <c r="U1290" t="s">
        <v>1571</v>
      </c>
      <c r="V1290" t="s">
        <v>1043</v>
      </c>
      <c r="W1290">
        <v>63200</v>
      </c>
      <c r="X1290">
        <f>Final[[#This Row],[Variable Kosten]]*Final[[#This Row],[Menge ]]</f>
        <v>63200</v>
      </c>
    </row>
    <row r="1291" spans="1:24" x14ac:dyDescent="0.25">
      <c r="A1291" t="s">
        <v>4013</v>
      </c>
      <c r="B1291" s="56">
        <v>44666</v>
      </c>
      <c r="C1291">
        <v>961</v>
      </c>
      <c r="D1291" t="s">
        <v>3167</v>
      </c>
      <c r="E1291">
        <v>1</v>
      </c>
      <c r="F1291">
        <v>238513.6</v>
      </c>
      <c r="G1291" t="s">
        <v>46</v>
      </c>
      <c r="H1291">
        <v>50035.368898025976</v>
      </c>
      <c r="I1291">
        <v>50035.368898025976</v>
      </c>
      <c r="J1291">
        <v>50144.368898025976</v>
      </c>
      <c r="K1291">
        <v>8544.3688980259758</v>
      </c>
      <c r="L1291">
        <v>556679512</v>
      </c>
      <c r="M1291" t="s">
        <v>887</v>
      </c>
      <c r="N1291" t="s">
        <v>43</v>
      </c>
      <c r="O1291" t="s">
        <v>44</v>
      </c>
      <c r="P1291" t="s">
        <v>45</v>
      </c>
      <c r="Q1291">
        <v>109</v>
      </c>
      <c r="R1291" t="s">
        <v>46</v>
      </c>
      <c r="S1291">
        <v>1</v>
      </c>
      <c r="T1291" t="s">
        <v>637</v>
      </c>
      <c r="U1291" t="s">
        <v>1039</v>
      </c>
      <c r="V1291" t="s">
        <v>1040</v>
      </c>
      <c r="W1291">
        <v>41600</v>
      </c>
      <c r="X1291">
        <f>Final[[#This Row],[Variable Kosten]]*Final[[#This Row],[Menge ]]</f>
        <v>41600</v>
      </c>
    </row>
    <row r="1292" spans="1:24" x14ac:dyDescent="0.25">
      <c r="A1292" t="s">
        <v>4014</v>
      </c>
      <c r="B1292" s="56">
        <v>44851</v>
      </c>
      <c r="C1292">
        <v>962</v>
      </c>
      <c r="D1292" t="s">
        <v>3153</v>
      </c>
      <c r="E1292">
        <v>59</v>
      </c>
      <c r="F1292">
        <v>1711000</v>
      </c>
      <c r="G1292" t="s">
        <v>23</v>
      </c>
      <c r="H1292">
        <v>1711000</v>
      </c>
      <c r="I1292">
        <v>1711000</v>
      </c>
      <c r="J1292">
        <v>1717431</v>
      </c>
      <c r="K1292">
        <v>348631</v>
      </c>
      <c r="L1292">
        <v>639378305</v>
      </c>
      <c r="M1292" t="s">
        <v>887</v>
      </c>
      <c r="N1292" t="s">
        <v>20</v>
      </c>
      <c r="O1292" t="s">
        <v>21</v>
      </c>
      <c r="P1292" t="s">
        <v>22</v>
      </c>
      <c r="Q1292">
        <v>109</v>
      </c>
      <c r="R1292" t="s">
        <v>23</v>
      </c>
      <c r="S1292">
        <v>1</v>
      </c>
      <c r="T1292" t="s">
        <v>637</v>
      </c>
      <c r="U1292" t="s">
        <v>1049</v>
      </c>
      <c r="V1292" t="s">
        <v>1048</v>
      </c>
      <c r="W1292">
        <v>23200</v>
      </c>
      <c r="X1292">
        <f>Final[[#This Row],[Variable Kosten]]*Final[[#This Row],[Menge ]]</f>
        <v>1368800</v>
      </c>
    </row>
    <row r="1293" spans="1:24" x14ac:dyDescent="0.25">
      <c r="A1293" t="s">
        <v>4015</v>
      </c>
      <c r="B1293" s="56">
        <v>44629</v>
      </c>
      <c r="C1293">
        <v>963</v>
      </c>
      <c r="D1293" t="s">
        <v>3155</v>
      </c>
      <c r="E1293">
        <v>139</v>
      </c>
      <c r="F1293">
        <v>276621120</v>
      </c>
      <c r="G1293" t="s">
        <v>27</v>
      </c>
      <c r="H1293">
        <v>11292178.946551984</v>
      </c>
      <c r="I1293">
        <v>11518022.525483023</v>
      </c>
      <c r="J1293">
        <v>11546517.525483023</v>
      </c>
      <c r="K1293">
        <v>2650517.5254830234</v>
      </c>
      <c r="L1293">
        <v>392055531</v>
      </c>
      <c r="M1293" t="s">
        <v>1002</v>
      </c>
      <c r="N1293" t="s">
        <v>25</v>
      </c>
      <c r="O1293" t="s">
        <v>1602</v>
      </c>
      <c r="P1293" t="s">
        <v>1603</v>
      </c>
      <c r="Q1293">
        <v>205</v>
      </c>
      <c r="R1293" t="s">
        <v>27</v>
      </c>
      <c r="S1293">
        <v>1.02</v>
      </c>
      <c r="T1293" t="s">
        <v>637</v>
      </c>
      <c r="U1293" t="s">
        <v>1050</v>
      </c>
      <c r="V1293" t="s">
        <v>1051</v>
      </c>
      <c r="W1293">
        <v>64000</v>
      </c>
      <c r="X1293">
        <f>Final[[#This Row],[Variable Kosten]]*Final[[#This Row],[Menge ]]</f>
        <v>8896000</v>
      </c>
    </row>
    <row r="1294" spans="1:24" x14ac:dyDescent="0.25">
      <c r="A1294" t="s">
        <v>4016</v>
      </c>
      <c r="B1294" s="56">
        <v>44760</v>
      </c>
      <c r="C1294">
        <v>964</v>
      </c>
      <c r="D1294" t="s">
        <v>3157</v>
      </c>
      <c r="E1294">
        <v>89</v>
      </c>
      <c r="F1294">
        <v>4960201.3999999994</v>
      </c>
      <c r="G1294" t="s">
        <v>16</v>
      </c>
      <c r="H1294">
        <v>5039318.7036472615</v>
      </c>
      <c r="I1294">
        <v>5543250.574011988</v>
      </c>
      <c r="J1294">
        <v>5658238.574011988</v>
      </c>
      <c r="K1294">
        <v>2169438.574011988</v>
      </c>
      <c r="L1294">
        <v>274039940</v>
      </c>
      <c r="M1294" t="s">
        <v>939</v>
      </c>
      <c r="N1294" t="s">
        <v>13</v>
      </c>
      <c r="O1294" t="s">
        <v>14</v>
      </c>
      <c r="P1294" t="s">
        <v>15</v>
      </c>
      <c r="Q1294">
        <v>1292</v>
      </c>
      <c r="R1294" t="s">
        <v>16</v>
      </c>
      <c r="S1294">
        <v>1.1000000000000001</v>
      </c>
      <c r="T1294" t="s">
        <v>637</v>
      </c>
      <c r="U1294" t="s">
        <v>1052</v>
      </c>
      <c r="V1294" t="s">
        <v>1051</v>
      </c>
      <c r="W1294">
        <v>39200</v>
      </c>
      <c r="X1294">
        <f>Final[[#This Row],[Variable Kosten]]*Final[[#This Row],[Menge ]]</f>
        <v>3488800</v>
      </c>
    </row>
    <row r="1295" spans="1:24" x14ac:dyDescent="0.25">
      <c r="A1295" t="s">
        <v>4017</v>
      </c>
      <c r="B1295" s="56">
        <v>44871</v>
      </c>
      <c r="C1295">
        <v>965</v>
      </c>
      <c r="D1295" t="s">
        <v>3159</v>
      </c>
      <c r="E1295">
        <v>82</v>
      </c>
      <c r="F1295">
        <v>3198000</v>
      </c>
      <c r="G1295" t="s">
        <v>23</v>
      </c>
      <c r="H1295">
        <v>3198000</v>
      </c>
      <c r="I1295">
        <v>3517800.0000000005</v>
      </c>
      <c r="J1295">
        <v>3685654.0000000005</v>
      </c>
      <c r="K1295">
        <v>1127254.0000000005</v>
      </c>
      <c r="L1295">
        <v>881346812</v>
      </c>
      <c r="M1295" t="s">
        <v>726</v>
      </c>
      <c r="N1295" t="s">
        <v>39</v>
      </c>
      <c r="O1295" t="s">
        <v>1598</v>
      </c>
      <c r="P1295" t="s">
        <v>1599</v>
      </c>
      <c r="Q1295">
        <v>2047</v>
      </c>
      <c r="R1295" t="s">
        <v>23</v>
      </c>
      <c r="S1295">
        <v>1.1000000000000001</v>
      </c>
      <c r="T1295" t="s">
        <v>637</v>
      </c>
      <c r="U1295" t="s">
        <v>1053</v>
      </c>
      <c r="V1295" t="s">
        <v>1054</v>
      </c>
      <c r="W1295">
        <v>31200</v>
      </c>
      <c r="X1295">
        <f>Final[[#This Row],[Variable Kosten]]*Final[[#This Row],[Menge ]]</f>
        <v>2558400</v>
      </c>
    </row>
    <row r="1296" spans="1:24" x14ac:dyDescent="0.25">
      <c r="A1296" t="s">
        <v>1492</v>
      </c>
      <c r="B1296" s="56">
        <v>44906</v>
      </c>
      <c r="C1296">
        <v>965</v>
      </c>
      <c r="D1296" t="s">
        <v>1586</v>
      </c>
      <c r="E1296">
        <v>1</v>
      </c>
      <c r="F1296">
        <v>32000</v>
      </c>
      <c r="G1296" t="s">
        <v>23</v>
      </c>
      <c r="H1296">
        <v>32000</v>
      </c>
      <c r="I1296">
        <v>35200</v>
      </c>
      <c r="J1296">
        <v>37247</v>
      </c>
      <c r="K1296">
        <v>11647</v>
      </c>
      <c r="L1296">
        <v>881346812</v>
      </c>
      <c r="M1296" t="s">
        <v>726</v>
      </c>
      <c r="N1296" t="s">
        <v>39</v>
      </c>
      <c r="O1296" t="s">
        <v>1598</v>
      </c>
      <c r="P1296" t="s">
        <v>1599</v>
      </c>
      <c r="Q1296">
        <v>2047</v>
      </c>
      <c r="R1296" t="s">
        <v>23</v>
      </c>
      <c r="S1296">
        <v>1.1000000000000001</v>
      </c>
      <c r="T1296" t="s">
        <v>637</v>
      </c>
      <c r="U1296" t="s">
        <v>1572</v>
      </c>
      <c r="V1296" t="s">
        <v>1045</v>
      </c>
      <c r="W1296">
        <v>25600</v>
      </c>
      <c r="X1296">
        <f>Final[[#This Row],[Variable Kosten]]*Final[[#This Row],[Menge ]]</f>
        <v>25600</v>
      </c>
    </row>
    <row r="1297" spans="1:24" x14ac:dyDescent="0.25">
      <c r="A1297" t="s">
        <v>4018</v>
      </c>
      <c r="B1297" s="56">
        <v>44766</v>
      </c>
      <c r="C1297">
        <v>966</v>
      </c>
      <c r="D1297" t="s">
        <v>3161</v>
      </c>
      <c r="E1297">
        <v>178</v>
      </c>
      <c r="F1297">
        <v>8188000</v>
      </c>
      <c r="G1297" t="s">
        <v>23</v>
      </c>
      <c r="H1297">
        <v>8188000</v>
      </c>
      <c r="I1297">
        <v>8188000</v>
      </c>
      <c r="J1297">
        <v>8234458</v>
      </c>
      <c r="K1297">
        <v>1684058</v>
      </c>
      <c r="L1297">
        <v>208381927</v>
      </c>
      <c r="M1297" t="s">
        <v>732</v>
      </c>
      <c r="N1297" t="s">
        <v>31</v>
      </c>
      <c r="O1297" t="s">
        <v>32</v>
      </c>
      <c r="P1297" t="s">
        <v>33</v>
      </c>
      <c r="Q1297">
        <v>261</v>
      </c>
      <c r="R1297" t="s">
        <v>23</v>
      </c>
      <c r="S1297">
        <v>1</v>
      </c>
      <c r="T1297" t="s">
        <v>637</v>
      </c>
      <c r="U1297" t="s">
        <v>1055</v>
      </c>
      <c r="V1297" t="s">
        <v>1054</v>
      </c>
      <c r="W1297">
        <v>36800</v>
      </c>
      <c r="X1297">
        <f>Final[[#This Row],[Variable Kosten]]*Final[[#This Row],[Menge ]]</f>
        <v>6550400</v>
      </c>
    </row>
    <row r="1298" spans="1:24" x14ac:dyDescent="0.25">
      <c r="A1298" t="s">
        <v>1493</v>
      </c>
      <c r="B1298" s="56">
        <v>44612</v>
      </c>
      <c r="C1298">
        <v>966</v>
      </c>
      <c r="D1298" t="s">
        <v>1587</v>
      </c>
      <c r="E1298">
        <v>1</v>
      </c>
      <c r="F1298">
        <v>27000</v>
      </c>
      <c r="G1298" t="s">
        <v>23</v>
      </c>
      <c r="H1298">
        <v>27000</v>
      </c>
      <c r="I1298">
        <v>27000</v>
      </c>
      <c r="J1298">
        <v>27261</v>
      </c>
      <c r="K1298">
        <v>5661</v>
      </c>
      <c r="L1298">
        <v>208381927</v>
      </c>
      <c r="M1298" t="s">
        <v>732</v>
      </c>
      <c r="N1298" t="s">
        <v>31</v>
      </c>
      <c r="O1298" t="s">
        <v>32</v>
      </c>
      <c r="P1298" t="s">
        <v>33</v>
      </c>
      <c r="Q1298">
        <v>261</v>
      </c>
      <c r="R1298" t="s">
        <v>23</v>
      </c>
      <c r="S1298">
        <v>1</v>
      </c>
      <c r="T1298" t="s">
        <v>637</v>
      </c>
      <c r="U1298" t="s">
        <v>1573</v>
      </c>
      <c r="V1298" t="s">
        <v>1045</v>
      </c>
      <c r="W1298">
        <v>21600</v>
      </c>
      <c r="X1298">
        <f>Final[[#This Row],[Variable Kosten]]*Final[[#This Row],[Menge ]]</f>
        <v>21600</v>
      </c>
    </row>
    <row r="1299" spans="1:24" x14ac:dyDescent="0.25">
      <c r="A1299" t="s">
        <v>4019</v>
      </c>
      <c r="B1299" s="56">
        <v>44617</v>
      </c>
      <c r="C1299">
        <v>967</v>
      </c>
      <c r="D1299" t="s">
        <v>3163</v>
      </c>
      <c r="E1299">
        <v>173</v>
      </c>
      <c r="F1299">
        <v>3935404</v>
      </c>
      <c r="G1299" t="s">
        <v>16</v>
      </c>
      <c r="H1299">
        <v>3775692.2191307684</v>
      </c>
      <c r="I1299">
        <v>4153261.4410438458</v>
      </c>
      <c r="J1299">
        <v>4380410.4410438463</v>
      </c>
      <c r="K1299">
        <v>1612410.4410438463</v>
      </c>
      <c r="L1299">
        <v>636674756</v>
      </c>
      <c r="M1299" t="s">
        <v>691</v>
      </c>
      <c r="N1299" t="s">
        <v>13</v>
      </c>
      <c r="O1299" t="s">
        <v>14</v>
      </c>
      <c r="P1299" t="s">
        <v>15</v>
      </c>
      <c r="Q1299">
        <v>1313</v>
      </c>
      <c r="R1299" t="s">
        <v>16</v>
      </c>
      <c r="S1299">
        <v>1.1000000000000001</v>
      </c>
      <c r="T1299" t="s">
        <v>637</v>
      </c>
      <c r="U1299" t="s">
        <v>1056</v>
      </c>
      <c r="V1299" t="s">
        <v>1057</v>
      </c>
      <c r="W1299">
        <v>16000</v>
      </c>
      <c r="X1299">
        <f>Final[[#This Row],[Variable Kosten]]*Final[[#This Row],[Menge ]]</f>
        <v>2768000</v>
      </c>
    </row>
    <row r="1300" spans="1:24" x14ac:dyDescent="0.25">
      <c r="A1300" t="s">
        <v>4020</v>
      </c>
      <c r="B1300" s="56">
        <v>44630</v>
      </c>
      <c r="C1300">
        <v>968</v>
      </c>
      <c r="D1300" t="s">
        <v>3163</v>
      </c>
      <c r="E1300">
        <v>187</v>
      </c>
      <c r="F1300">
        <v>17154632</v>
      </c>
      <c r="G1300" t="s">
        <v>46</v>
      </c>
      <c r="H1300">
        <v>3592818.8158418327</v>
      </c>
      <c r="I1300">
        <v>3592818.8158418327</v>
      </c>
      <c r="J1300">
        <v>3611518.8158418327</v>
      </c>
      <c r="K1300">
        <v>619518.81584183266</v>
      </c>
      <c r="L1300">
        <v>889823219</v>
      </c>
      <c r="M1300" t="s">
        <v>956</v>
      </c>
      <c r="N1300" t="s">
        <v>43</v>
      </c>
      <c r="O1300" t="s">
        <v>44</v>
      </c>
      <c r="P1300" t="s">
        <v>45</v>
      </c>
      <c r="Q1300">
        <v>100</v>
      </c>
      <c r="R1300" t="s">
        <v>46</v>
      </c>
      <c r="S1300">
        <v>1</v>
      </c>
      <c r="T1300" t="s">
        <v>637</v>
      </c>
      <c r="U1300" t="s">
        <v>1056</v>
      </c>
      <c r="V1300" t="s">
        <v>1057</v>
      </c>
      <c r="W1300">
        <v>16000</v>
      </c>
      <c r="X1300">
        <f>Final[[#This Row],[Variable Kosten]]*Final[[#This Row],[Menge ]]</f>
        <v>2992000</v>
      </c>
    </row>
    <row r="1301" spans="1:24" x14ac:dyDescent="0.25">
      <c r="A1301" t="s">
        <v>4021</v>
      </c>
      <c r="B1301" s="56">
        <v>44697</v>
      </c>
      <c r="C1301">
        <v>969</v>
      </c>
      <c r="D1301" t="s">
        <v>3165</v>
      </c>
      <c r="E1301">
        <v>70</v>
      </c>
      <c r="F1301">
        <v>8026900</v>
      </c>
      <c r="G1301" t="s">
        <v>46</v>
      </c>
      <c r="H1301">
        <v>1712916.9245214572</v>
      </c>
      <c r="I1301">
        <v>1712916.9245214572</v>
      </c>
      <c r="J1301">
        <v>1720476.9245214572</v>
      </c>
      <c r="K1301">
        <v>320476.92452145717</v>
      </c>
      <c r="L1301">
        <v>139517578</v>
      </c>
      <c r="M1301" t="s">
        <v>1010</v>
      </c>
      <c r="N1301" t="s">
        <v>43</v>
      </c>
      <c r="O1301" t="s">
        <v>44</v>
      </c>
      <c r="P1301" t="s">
        <v>45</v>
      </c>
      <c r="Q1301">
        <v>108</v>
      </c>
      <c r="R1301" t="s">
        <v>46</v>
      </c>
      <c r="S1301">
        <v>1</v>
      </c>
      <c r="T1301" t="s">
        <v>637</v>
      </c>
      <c r="U1301" t="s">
        <v>1058</v>
      </c>
      <c r="V1301" t="s">
        <v>1057</v>
      </c>
      <c r="W1301">
        <v>20000</v>
      </c>
      <c r="X1301">
        <f>Final[[#This Row],[Variable Kosten]]*Final[[#This Row],[Menge ]]</f>
        <v>1400000</v>
      </c>
    </row>
    <row r="1302" spans="1:24" x14ac:dyDescent="0.25">
      <c r="A1302" t="s">
        <v>4022</v>
      </c>
      <c r="B1302" s="56">
        <v>44717</v>
      </c>
      <c r="C1302">
        <v>970</v>
      </c>
      <c r="D1302" t="s">
        <v>3167</v>
      </c>
      <c r="E1302">
        <v>172</v>
      </c>
      <c r="F1302">
        <v>8944000</v>
      </c>
      <c r="G1302" t="s">
        <v>23</v>
      </c>
      <c r="H1302">
        <v>8944000</v>
      </c>
      <c r="I1302">
        <v>8849193.5999999996</v>
      </c>
      <c r="J1302">
        <v>8886173.5999999996</v>
      </c>
      <c r="K1302">
        <v>1730973.5999999996</v>
      </c>
      <c r="L1302">
        <v>847020933</v>
      </c>
      <c r="M1302" t="s">
        <v>107</v>
      </c>
      <c r="N1302" t="s">
        <v>1566</v>
      </c>
      <c r="O1302" t="s">
        <v>1596</v>
      </c>
      <c r="P1302" t="s">
        <v>1597</v>
      </c>
      <c r="Q1302">
        <v>215</v>
      </c>
      <c r="R1302" t="s">
        <v>23</v>
      </c>
      <c r="S1302">
        <v>0.98939999999999995</v>
      </c>
      <c r="T1302" t="s">
        <v>17</v>
      </c>
      <c r="U1302" t="s">
        <v>1039</v>
      </c>
      <c r="V1302" t="s">
        <v>1040</v>
      </c>
      <c r="W1302">
        <v>41600</v>
      </c>
      <c r="X1302">
        <f>Final[[#This Row],[Variable Kosten]]*Final[[#This Row],[Menge ]]</f>
        <v>7155200</v>
      </c>
    </row>
    <row r="1303" spans="1:24" x14ac:dyDescent="0.25">
      <c r="A1303" t="s">
        <v>1494</v>
      </c>
      <c r="B1303" s="56">
        <v>44861</v>
      </c>
      <c r="C1303">
        <v>970</v>
      </c>
      <c r="D1303" t="s">
        <v>1588</v>
      </c>
      <c r="E1303">
        <v>1</v>
      </c>
      <c r="F1303">
        <v>33000</v>
      </c>
      <c r="G1303" t="s">
        <v>23</v>
      </c>
      <c r="H1303">
        <v>33000</v>
      </c>
      <c r="I1303">
        <v>32650.199999999997</v>
      </c>
      <c r="J1303">
        <v>32865.199999999997</v>
      </c>
      <c r="K1303">
        <v>6465.1999999999971</v>
      </c>
      <c r="L1303">
        <v>847020933</v>
      </c>
      <c r="M1303" t="s">
        <v>107</v>
      </c>
      <c r="N1303" t="s">
        <v>1566</v>
      </c>
      <c r="O1303" t="s">
        <v>1596</v>
      </c>
      <c r="P1303" t="s">
        <v>1597</v>
      </c>
      <c r="Q1303">
        <v>215</v>
      </c>
      <c r="R1303" t="s">
        <v>23</v>
      </c>
      <c r="S1303">
        <v>0.98939999999999995</v>
      </c>
      <c r="T1303" t="s">
        <v>17</v>
      </c>
      <c r="U1303" t="s">
        <v>1574</v>
      </c>
      <c r="V1303" t="s">
        <v>1048</v>
      </c>
      <c r="W1303">
        <v>26400</v>
      </c>
      <c r="X1303">
        <f>Final[[#This Row],[Variable Kosten]]*Final[[#This Row],[Menge ]]</f>
        <v>26400</v>
      </c>
    </row>
    <row r="1304" spans="1:24" x14ac:dyDescent="0.25">
      <c r="A1304" t="s">
        <v>4023</v>
      </c>
      <c r="B1304" s="56">
        <v>44873</v>
      </c>
      <c r="C1304">
        <v>971</v>
      </c>
      <c r="D1304" t="s">
        <v>3141</v>
      </c>
      <c r="E1304">
        <v>76</v>
      </c>
      <c r="F1304">
        <v>31284640</v>
      </c>
      <c r="G1304" t="s">
        <v>37</v>
      </c>
      <c r="H1304">
        <v>3035899.4264864288</v>
      </c>
      <c r="I1304">
        <v>3003718.8925656723</v>
      </c>
      <c r="J1304">
        <v>3043922.8925656723</v>
      </c>
      <c r="K1304">
        <v>611922.89256567229</v>
      </c>
      <c r="L1304">
        <v>571558524</v>
      </c>
      <c r="M1304" t="s">
        <v>436</v>
      </c>
      <c r="N1304" t="s">
        <v>35</v>
      </c>
      <c r="O1304" t="s">
        <v>36</v>
      </c>
      <c r="P1304" t="s">
        <v>26</v>
      </c>
      <c r="Q1304">
        <v>529</v>
      </c>
      <c r="R1304" t="s">
        <v>37</v>
      </c>
      <c r="S1304">
        <v>0.98939999999999995</v>
      </c>
      <c r="T1304" t="s">
        <v>17</v>
      </c>
      <c r="U1304" t="s">
        <v>1041</v>
      </c>
      <c r="V1304" t="s">
        <v>1040</v>
      </c>
      <c r="W1304">
        <v>32000</v>
      </c>
      <c r="X1304">
        <f>Final[[#This Row],[Variable Kosten]]*Final[[#This Row],[Menge ]]</f>
        <v>2432000</v>
      </c>
    </row>
    <row r="1305" spans="1:24" x14ac:dyDescent="0.25">
      <c r="A1305" t="s">
        <v>4024</v>
      </c>
      <c r="B1305" s="56">
        <v>44680</v>
      </c>
      <c r="C1305">
        <v>972</v>
      </c>
      <c r="D1305" t="s">
        <v>3143</v>
      </c>
      <c r="E1305">
        <v>161</v>
      </c>
      <c r="F1305">
        <v>10465000</v>
      </c>
      <c r="G1305" t="s">
        <v>23</v>
      </c>
      <c r="H1305">
        <v>10465000</v>
      </c>
      <c r="I1305">
        <v>10465000</v>
      </c>
      <c r="J1305">
        <v>10499454</v>
      </c>
      <c r="K1305">
        <v>2127454</v>
      </c>
      <c r="L1305">
        <v>321529559</v>
      </c>
      <c r="M1305" t="s">
        <v>643</v>
      </c>
      <c r="N1305" t="s">
        <v>29</v>
      </c>
      <c r="O1305" t="s">
        <v>1600</v>
      </c>
      <c r="P1305" t="s">
        <v>1601</v>
      </c>
      <c r="Q1305">
        <v>214</v>
      </c>
      <c r="R1305" t="s">
        <v>23</v>
      </c>
      <c r="S1305">
        <v>1</v>
      </c>
      <c r="T1305" t="s">
        <v>637</v>
      </c>
      <c r="U1305" t="s">
        <v>1042</v>
      </c>
      <c r="V1305" t="s">
        <v>1043</v>
      </c>
      <c r="W1305">
        <v>52000</v>
      </c>
      <c r="X1305">
        <f>Final[[#This Row],[Variable Kosten]]*Final[[#This Row],[Menge ]]</f>
        <v>8372000</v>
      </c>
    </row>
    <row r="1306" spans="1:24" x14ac:dyDescent="0.25">
      <c r="A1306" t="s">
        <v>1495</v>
      </c>
      <c r="B1306" s="56">
        <v>44589</v>
      </c>
      <c r="C1306">
        <v>972</v>
      </c>
      <c r="D1306" t="s">
        <v>1589</v>
      </c>
      <c r="E1306">
        <v>1</v>
      </c>
      <c r="F1306">
        <v>27000</v>
      </c>
      <c r="G1306" t="s">
        <v>23</v>
      </c>
      <c r="H1306">
        <v>27000</v>
      </c>
      <c r="I1306">
        <v>27000</v>
      </c>
      <c r="J1306">
        <v>27214</v>
      </c>
      <c r="K1306">
        <v>5614</v>
      </c>
      <c r="L1306">
        <v>321529559</v>
      </c>
      <c r="M1306" t="s">
        <v>643</v>
      </c>
      <c r="N1306" t="s">
        <v>29</v>
      </c>
      <c r="O1306" t="s">
        <v>1600</v>
      </c>
      <c r="P1306" t="s">
        <v>1601</v>
      </c>
      <c r="Q1306">
        <v>214</v>
      </c>
      <c r="R1306" t="s">
        <v>23</v>
      </c>
      <c r="S1306">
        <v>1</v>
      </c>
      <c r="T1306" t="s">
        <v>637</v>
      </c>
      <c r="U1306" t="s">
        <v>1575</v>
      </c>
      <c r="V1306" t="s">
        <v>1048</v>
      </c>
      <c r="W1306">
        <v>21600</v>
      </c>
      <c r="X1306">
        <f>Final[[#This Row],[Variable Kosten]]*Final[[#This Row],[Menge ]]</f>
        <v>21600</v>
      </c>
    </row>
    <row r="1307" spans="1:24" x14ac:dyDescent="0.25">
      <c r="A1307" t="s">
        <v>4025</v>
      </c>
      <c r="B1307" s="56">
        <v>44899</v>
      </c>
      <c r="C1307">
        <v>973</v>
      </c>
      <c r="D1307" t="s">
        <v>3145</v>
      </c>
      <c r="E1307">
        <v>143</v>
      </c>
      <c r="F1307">
        <v>9724000</v>
      </c>
      <c r="G1307" t="s">
        <v>23</v>
      </c>
      <c r="H1307">
        <v>9724000</v>
      </c>
      <c r="I1307">
        <v>9724000</v>
      </c>
      <c r="J1307">
        <v>9738300</v>
      </c>
      <c r="K1307">
        <v>1959100</v>
      </c>
      <c r="L1307">
        <v>306252919</v>
      </c>
      <c r="M1307" t="s">
        <v>789</v>
      </c>
      <c r="N1307" t="s">
        <v>29</v>
      </c>
      <c r="O1307" t="s">
        <v>1600</v>
      </c>
      <c r="P1307" t="s">
        <v>1601</v>
      </c>
      <c r="Q1307">
        <v>100</v>
      </c>
      <c r="R1307" t="s">
        <v>23</v>
      </c>
      <c r="S1307">
        <v>1</v>
      </c>
      <c r="T1307" t="s">
        <v>637</v>
      </c>
      <c r="U1307" t="s">
        <v>1044</v>
      </c>
      <c r="V1307" t="s">
        <v>1043</v>
      </c>
      <c r="W1307">
        <v>54400</v>
      </c>
      <c r="X1307">
        <f>Final[[#This Row],[Variable Kosten]]*Final[[#This Row],[Menge ]]</f>
        <v>7779200</v>
      </c>
    </row>
    <row r="1308" spans="1:24" x14ac:dyDescent="0.25">
      <c r="A1308" t="s">
        <v>1496</v>
      </c>
      <c r="B1308" s="56">
        <v>44587</v>
      </c>
      <c r="C1308">
        <v>973</v>
      </c>
      <c r="D1308" t="s">
        <v>1590</v>
      </c>
      <c r="E1308">
        <v>1</v>
      </c>
      <c r="F1308">
        <v>81000</v>
      </c>
      <c r="G1308" t="s">
        <v>23</v>
      </c>
      <c r="H1308">
        <v>81000</v>
      </c>
      <c r="I1308">
        <v>81000</v>
      </c>
      <c r="J1308">
        <v>81100</v>
      </c>
      <c r="K1308">
        <v>16300</v>
      </c>
      <c r="L1308">
        <v>306252919</v>
      </c>
      <c r="M1308" t="s">
        <v>789</v>
      </c>
      <c r="N1308" t="s">
        <v>29</v>
      </c>
      <c r="O1308" t="s">
        <v>1600</v>
      </c>
      <c r="P1308" t="s">
        <v>1601</v>
      </c>
      <c r="Q1308">
        <v>100</v>
      </c>
      <c r="R1308" t="s">
        <v>23</v>
      </c>
      <c r="S1308">
        <v>1</v>
      </c>
      <c r="T1308" t="s">
        <v>637</v>
      </c>
      <c r="U1308" t="s">
        <v>1576</v>
      </c>
      <c r="V1308" t="s">
        <v>1051</v>
      </c>
      <c r="W1308">
        <v>64800</v>
      </c>
      <c r="X1308">
        <f>Final[[#This Row],[Variable Kosten]]*Final[[#This Row],[Menge ]]</f>
        <v>64800</v>
      </c>
    </row>
    <row r="1309" spans="1:24" x14ac:dyDescent="0.25">
      <c r="A1309" t="s">
        <v>4026</v>
      </c>
      <c r="B1309" s="56">
        <v>44693</v>
      </c>
      <c r="C1309">
        <v>974</v>
      </c>
      <c r="D1309" t="s">
        <v>3147</v>
      </c>
      <c r="E1309">
        <v>94</v>
      </c>
      <c r="F1309">
        <v>2820000</v>
      </c>
      <c r="G1309" t="s">
        <v>23</v>
      </c>
      <c r="H1309">
        <v>2820000</v>
      </c>
      <c r="I1309">
        <v>2820000</v>
      </c>
      <c r="J1309">
        <v>2839364</v>
      </c>
      <c r="K1309">
        <v>583364</v>
      </c>
      <c r="L1309">
        <v>238261425</v>
      </c>
      <c r="M1309" t="s">
        <v>742</v>
      </c>
      <c r="N1309" t="s">
        <v>29</v>
      </c>
      <c r="O1309" t="s">
        <v>1600</v>
      </c>
      <c r="P1309" t="s">
        <v>1601</v>
      </c>
      <c r="Q1309">
        <v>206</v>
      </c>
      <c r="R1309" t="s">
        <v>23</v>
      </c>
      <c r="S1309">
        <v>1</v>
      </c>
      <c r="T1309" t="s">
        <v>637</v>
      </c>
      <c r="U1309" t="s">
        <v>724</v>
      </c>
      <c r="V1309" t="s">
        <v>1045</v>
      </c>
      <c r="W1309">
        <v>24000</v>
      </c>
      <c r="X1309">
        <f>Final[[#This Row],[Variable Kosten]]*Final[[#This Row],[Menge ]]</f>
        <v>2256000</v>
      </c>
    </row>
    <row r="1310" spans="1:24" x14ac:dyDescent="0.25">
      <c r="A1310" t="s">
        <v>1497</v>
      </c>
      <c r="B1310" s="56">
        <v>44780</v>
      </c>
      <c r="C1310">
        <v>974</v>
      </c>
      <c r="D1310" t="s">
        <v>1591</v>
      </c>
      <c r="E1310">
        <v>1</v>
      </c>
      <c r="F1310">
        <v>50000</v>
      </c>
      <c r="G1310" t="s">
        <v>23</v>
      </c>
      <c r="H1310">
        <v>50000</v>
      </c>
      <c r="I1310">
        <v>50000</v>
      </c>
      <c r="J1310">
        <v>50206</v>
      </c>
      <c r="K1310">
        <v>10206</v>
      </c>
      <c r="L1310">
        <v>238261425</v>
      </c>
      <c r="M1310" t="s">
        <v>742</v>
      </c>
      <c r="N1310" t="s">
        <v>29</v>
      </c>
      <c r="O1310" t="s">
        <v>1600</v>
      </c>
      <c r="P1310" t="s">
        <v>1601</v>
      </c>
      <c r="Q1310">
        <v>206</v>
      </c>
      <c r="R1310" t="s">
        <v>23</v>
      </c>
      <c r="S1310">
        <v>1</v>
      </c>
      <c r="T1310" t="s">
        <v>637</v>
      </c>
      <c r="U1310" t="s">
        <v>1577</v>
      </c>
      <c r="V1310" t="s">
        <v>1051</v>
      </c>
      <c r="W1310">
        <v>40000</v>
      </c>
      <c r="X1310">
        <f>Final[[#This Row],[Variable Kosten]]*Final[[#This Row],[Menge ]]</f>
        <v>40000</v>
      </c>
    </row>
    <row r="1311" spans="1:24" x14ac:dyDescent="0.25">
      <c r="A1311" t="s">
        <v>4027</v>
      </c>
      <c r="B1311" s="56">
        <v>44747</v>
      </c>
      <c r="C1311">
        <v>975</v>
      </c>
      <c r="D1311" t="s">
        <v>3149</v>
      </c>
      <c r="E1311">
        <v>68</v>
      </c>
      <c r="F1311">
        <v>47363904</v>
      </c>
      <c r="G1311" t="s">
        <v>27</v>
      </c>
      <c r="H1311">
        <v>1935037.1369040324</v>
      </c>
      <c r="I1311">
        <v>1973737.8796421131</v>
      </c>
      <c r="J1311">
        <v>1988697.8796421131</v>
      </c>
      <c r="K1311">
        <v>465497.87964211311</v>
      </c>
      <c r="L1311">
        <v>171411950</v>
      </c>
      <c r="M1311" t="s">
        <v>835</v>
      </c>
      <c r="N1311" t="s">
        <v>25</v>
      </c>
      <c r="O1311" t="s">
        <v>1602</v>
      </c>
      <c r="P1311" t="s">
        <v>1603</v>
      </c>
      <c r="Q1311">
        <v>220</v>
      </c>
      <c r="R1311" t="s">
        <v>27</v>
      </c>
      <c r="S1311">
        <v>1.02</v>
      </c>
      <c r="T1311" t="s">
        <v>637</v>
      </c>
      <c r="U1311" t="s">
        <v>1046</v>
      </c>
      <c r="V1311" t="s">
        <v>1045</v>
      </c>
      <c r="W1311">
        <v>22400</v>
      </c>
      <c r="X1311">
        <f>Final[[#This Row],[Variable Kosten]]*Final[[#This Row],[Menge ]]</f>
        <v>1523200</v>
      </c>
    </row>
    <row r="1312" spans="1:24" x14ac:dyDescent="0.25">
      <c r="A1312" t="s">
        <v>4028</v>
      </c>
      <c r="B1312" s="56">
        <v>44705</v>
      </c>
      <c r="C1312">
        <v>976</v>
      </c>
      <c r="D1312" t="s">
        <v>3151</v>
      </c>
      <c r="E1312">
        <v>164</v>
      </c>
      <c r="F1312">
        <v>5904000</v>
      </c>
      <c r="G1312" t="s">
        <v>23</v>
      </c>
      <c r="H1312">
        <v>5904000</v>
      </c>
      <c r="I1312">
        <v>5904000</v>
      </c>
      <c r="J1312">
        <v>5945820</v>
      </c>
      <c r="K1312">
        <v>1222620</v>
      </c>
      <c r="L1312">
        <v>133962198</v>
      </c>
      <c r="M1312" t="s">
        <v>765</v>
      </c>
      <c r="N1312" t="s">
        <v>31</v>
      </c>
      <c r="O1312" t="s">
        <v>32</v>
      </c>
      <c r="P1312" t="s">
        <v>33</v>
      </c>
      <c r="Q1312">
        <v>255</v>
      </c>
      <c r="R1312" t="s">
        <v>23</v>
      </c>
      <c r="S1312">
        <v>1</v>
      </c>
      <c r="T1312" t="s">
        <v>637</v>
      </c>
      <c r="U1312" t="s">
        <v>1047</v>
      </c>
      <c r="V1312" t="s">
        <v>1048</v>
      </c>
      <c r="W1312">
        <v>28800</v>
      </c>
      <c r="X1312">
        <f>Final[[#This Row],[Variable Kosten]]*Final[[#This Row],[Menge ]]</f>
        <v>4723200</v>
      </c>
    </row>
    <row r="1313" spans="1:24" x14ac:dyDescent="0.25">
      <c r="A1313" t="s">
        <v>1498</v>
      </c>
      <c r="B1313" s="56">
        <v>44635</v>
      </c>
      <c r="C1313">
        <v>976</v>
      </c>
      <c r="D1313" t="s">
        <v>1592</v>
      </c>
      <c r="E1313">
        <v>1</v>
      </c>
      <c r="F1313">
        <v>37000</v>
      </c>
      <c r="G1313" t="s">
        <v>23</v>
      </c>
      <c r="H1313">
        <v>37000</v>
      </c>
      <c r="I1313">
        <v>37000</v>
      </c>
      <c r="J1313">
        <v>37255</v>
      </c>
      <c r="K1313">
        <v>7655</v>
      </c>
      <c r="L1313">
        <v>133962198</v>
      </c>
      <c r="M1313" t="s">
        <v>765</v>
      </c>
      <c r="N1313" t="s">
        <v>31</v>
      </c>
      <c r="O1313" t="s">
        <v>32</v>
      </c>
      <c r="P1313" t="s">
        <v>33</v>
      </c>
      <c r="Q1313">
        <v>255</v>
      </c>
      <c r="R1313" t="s">
        <v>23</v>
      </c>
      <c r="S1313">
        <v>1</v>
      </c>
      <c r="T1313" t="s">
        <v>637</v>
      </c>
      <c r="U1313" t="s">
        <v>1578</v>
      </c>
      <c r="V1313" t="s">
        <v>1054</v>
      </c>
      <c r="W1313">
        <v>29600</v>
      </c>
      <c r="X1313">
        <f>Final[[#This Row],[Variable Kosten]]*Final[[#This Row],[Menge ]]</f>
        <v>29600</v>
      </c>
    </row>
    <row r="1314" spans="1:24" x14ac:dyDescent="0.25">
      <c r="A1314" t="s">
        <v>4029</v>
      </c>
      <c r="B1314" s="56">
        <v>44733</v>
      </c>
      <c r="C1314">
        <v>977</v>
      </c>
      <c r="D1314" t="s">
        <v>3153</v>
      </c>
      <c r="E1314">
        <v>67</v>
      </c>
      <c r="F1314">
        <v>1943000</v>
      </c>
      <c r="G1314" t="s">
        <v>23</v>
      </c>
      <c r="H1314">
        <v>1943000</v>
      </c>
      <c r="I1314">
        <v>1981860</v>
      </c>
      <c r="J1314">
        <v>2017705</v>
      </c>
      <c r="K1314">
        <v>463305</v>
      </c>
      <c r="L1314">
        <v>464917282</v>
      </c>
      <c r="M1314" t="s">
        <v>809</v>
      </c>
      <c r="N1314" t="s">
        <v>29</v>
      </c>
      <c r="O1314" t="s">
        <v>1600</v>
      </c>
      <c r="P1314" t="s">
        <v>1601</v>
      </c>
      <c r="Q1314">
        <v>535</v>
      </c>
      <c r="R1314" t="s">
        <v>23</v>
      </c>
      <c r="S1314">
        <v>1.02</v>
      </c>
      <c r="T1314" t="s">
        <v>637</v>
      </c>
      <c r="U1314" t="s">
        <v>1049</v>
      </c>
      <c r="V1314" t="s">
        <v>1048</v>
      </c>
      <c r="W1314">
        <v>23200</v>
      </c>
      <c r="X1314">
        <f>Final[[#This Row],[Variable Kosten]]*Final[[#This Row],[Menge ]]</f>
        <v>1554400</v>
      </c>
    </row>
    <row r="1315" spans="1:24" x14ac:dyDescent="0.25">
      <c r="A1315" t="s">
        <v>1499</v>
      </c>
      <c r="B1315" s="56">
        <v>44687</v>
      </c>
      <c r="C1315">
        <v>977</v>
      </c>
      <c r="D1315" t="s">
        <v>1593</v>
      </c>
      <c r="E1315">
        <v>1</v>
      </c>
      <c r="F1315">
        <v>42000</v>
      </c>
      <c r="G1315" t="s">
        <v>23</v>
      </c>
      <c r="H1315">
        <v>42000</v>
      </c>
      <c r="I1315">
        <v>42840</v>
      </c>
      <c r="J1315">
        <v>43375</v>
      </c>
      <c r="K1315">
        <v>9775</v>
      </c>
      <c r="L1315">
        <v>464917282</v>
      </c>
      <c r="M1315" t="s">
        <v>809</v>
      </c>
      <c r="N1315" t="s">
        <v>29</v>
      </c>
      <c r="O1315" t="s">
        <v>1600</v>
      </c>
      <c r="P1315" t="s">
        <v>1601</v>
      </c>
      <c r="Q1315">
        <v>535</v>
      </c>
      <c r="R1315" t="s">
        <v>23</v>
      </c>
      <c r="S1315">
        <v>1.02</v>
      </c>
      <c r="T1315" t="s">
        <v>637</v>
      </c>
      <c r="U1315" t="s">
        <v>1579</v>
      </c>
      <c r="V1315" t="s">
        <v>1054</v>
      </c>
      <c r="W1315">
        <v>33600</v>
      </c>
      <c r="X1315">
        <f>Final[[#This Row],[Variable Kosten]]*Final[[#This Row],[Menge ]]</f>
        <v>33600</v>
      </c>
    </row>
    <row r="1316" spans="1:24" x14ac:dyDescent="0.25">
      <c r="A1316" t="s">
        <v>4030</v>
      </c>
      <c r="B1316" s="56">
        <v>44831</v>
      </c>
      <c r="C1316">
        <v>978</v>
      </c>
      <c r="D1316" t="s">
        <v>3155</v>
      </c>
      <c r="E1316">
        <v>95</v>
      </c>
      <c r="F1316">
        <v>7600000</v>
      </c>
      <c r="G1316" t="s">
        <v>23</v>
      </c>
      <c r="H1316">
        <v>7600000</v>
      </c>
      <c r="I1316">
        <v>7519440</v>
      </c>
      <c r="J1316">
        <v>7539865</v>
      </c>
      <c r="K1316">
        <v>1459865</v>
      </c>
      <c r="L1316">
        <v>906803610</v>
      </c>
      <c r="M1316" t="s">
        <v>630</v>
      </c>
      <c r="N1316" t="s">
        <v>1566</v>
      </c>
      <c r="O1316" t="s">
        <v>1596</v>
      </c>
      <c r="P1316" t="s">
        <v>1597</v>
      </c>
      <c r="Q1316">
        <v>215</v>
      </c>
      <c r="R1316" t="s">
        <v>23</v>
      </c>
      <c r="S1316">
        <v>0.98939999999999995</v>
      </c>
      <c r="T1316" t="s">
        <v>17</v>
      </c>
      <c r="U1316" t="s">
        <v>1050</v>
      </c>
      <c r="V1316" t="s">
        <v>1051</v>
      </c>
      <c r="W1316">
        <v>64000</v>
      </c>
      <c r="X1316">
        <f>Final[[#This Row],[Variable Kosten]]*Final[[#This Row],[Menge ]]</f>
        <v>6080000</v>
      </c>
    </row>
    <row r="1317" spans="1:24" x14ac:dyDescent="0.25">
      <c r="A1317" t="s">
        <v>1500</v>
      </c>
      <c r="B1317" s="56">
        <v>44630</v>
      </c>
      <c r="C1317">
        <v>978</v>
      </c>
      <c r="D1317" t="s">
        <v>1594</v>
      </c>
      <c r="E1317">
        <v>1</v>
      </c>
      <c r="F1317">
        <v>21000</v>
      </c>
      <c r="G1317" t="s">
        <v>23</v>
      </c>
      <c r="H1317">
        <v>21000</v>
      </c>
      <c r="I1317">
        <v>20777.399999999998</v>
      </c>
      <c r="J1317">
        <v>20992.399999999998</v>
      </c>
      <c r="K1317">
        <v>4192.3999999999978</v>
      </c>
      <c r="L1317">
        <v>906803610</v>
      </c>
      <c r="M1317" t="s">
        <v>630</v>
      </c>
      <c r="N1317" t="s">
        <v>1566</v>
      </c>
      <c r="O1317" t="s">
        <v>1596</v>
      </c>
      <c r="P1317" t="s">
        <v>1597</v>
      </c>
      <c r="Q1317">
        <v>215</v>
      </c>
      <c r="R1317" t="s">
        <v>23</v>
      </c>
      <c r="S1317">
        <v>0.98939999999999995</v>
      </c>
      <c r="T1317" t="s">
        <v>17</v>
      </c>
      <c r="U1317" t="s">
        <v>1580</v>
      </c>
      <c r="V1317" t="s">
        <v>1057</v>
      </c>
      <c r="W1317">
        <v>16800</v>
      </c>
      <c r="X1317">
        <f>Final[[#This Row],[Variable Kosten]]*Final[[#This Row],[Menge ]]</f>
        <v>16800</v>
      </c>
    </row>
    <row r="1318" spans="1:24" x14ac:dyDescent="0.25">
      <c r="A1318" t="s">
        <v>4031</v>
      </c>
      <c r="B1318" s="56">
        <v>44592</v>
      </c>
      <c r="C1318">
        <v>979</v>
      </c>
      <c r="D1318" t="s">
        <v>3157</v>
      </c>
      <c r="E1318">
        <v>189</v>
      </c>
      <c r="F1318">
        <v>95304951</v>
      </c>
      <c r="G1318" t="s">
        <v>37</v>
      </c>
      <c r="H1318">
        <v>8968105.221556209</v>
      </c>
      <c r="I1318">
        <v>9147467.3259873334</v>
      </c>
      <c r="J1318">
        <v>9249338.3259873334</v>
      </c>
      <c r="K1318">
        <v>1840538.3259873334</v>
      </c>
      <c r="L1318">
        <v>448977134</v>
      </c>
      <c r="M1318" t="s">
        <v>872</v>
      </c>
      <c r="N1318" t="s">
        <v>35</v>
      </c>
      <c r="O1318" t="s">
        <v>36</v>
      </c>
      <c r="P1318" t="s">
        <v>26</v>
      </c>
      <c r="Q1318">
        <v>539</v>
      </c>
      <c r="R1318" t="s">
        <v>37</v>
      </c>
      <c r="S1318">
        <v>1.02</v>
      </c>
      <c r="T1318" t="s">
        <v>637</v>
      </c>
      <c r="U1318" t="s">
        <v>1052</v>
      </c>
      <c r="V1318" t="s">
        <v>1051</v>
      </c>
      <c r="W1318">
        <v>39200</v>
      </c>
      <c r="X1318">
        <f>Final[[#This Row],[Variable Kosten]]*Final[[#This Row],[Menge ]]</f>
        <v>7408800</v>
      </c>
    </row>
    <row r="1319" spans="1:24" x14ac:dyDescent="0.25">
      <c r="A1319" t="s">
        <v>4032</v>
      </c>
      <c r="B1319" s="56">
        <v>44664</v>
      </c>
      <c r="C1319">
        <v>980</v>
      </c>
      <c r="D1319" t="s">
        <v>3159</v>
      </c>
      <c r="E1319">
        <v>165</v>
      </c>
      <c r="F1319">
        <v>66222585</v>
      </c>
      <c r="G1319" t="s">
        <v>37</v>
      </c>
      <c r="H1319">
        <v>6438566.2061388586</v>
      </c>
      <c r="I1319">
        <v>6567337.5302616358</v>
      </c>
      <c r="J1319">
        <v>6655447.5302616358</v>
      </c>
      <c r="K1319">
        <v>1507447.5302616358</v>
      </c>
      <c r="L1319">
        <v>534645464</v>
      </c>
      <c r="M1319" t="s">
        <v>925</v>
      </c>
      <c r="N1319" t="s">
        <v>35</v>
      </c>
      <c r="O1319" t="s">
        <v>36</v>
      </c>
      <c r="P1319" t="s">
        <v>26</v>
      </c>
      <c r="Q1319">
        <v>534</v>
      </c>
      <c r="R1319" t="s">
        <v>37</v>
      </c>
      <c r="S1319">
        <v>1.02</v>
      </c>
      <c r="T1319" t="s">
        <v>637</v>
      </c>
      <c r="U1319" t="s">
        <v>1053</v>
      </c>
      <c r="V1319" t="s">
        <v>1054</v>
      </c>
      <c r="W1319">
        <v>31200</v>
      </c>
      <c r="X1319">
        <f>Final[[#This Row],[Variable Kosten]]*Final[[#This Row],[Menge ]]</f>
        <v>5148000</v>
      </c>
    </row>
    <row r="1320" spans="1:24" x14ac:dyDescent="0.25">
      <c r="A1320" t="s">
        <v>4033</v>
      </c>
      <c r="B1320" s="56">
        <v>44815</v>
      </c>
      <c r="C1320">
        <v>981</v>
      </c>
      <c r="D1320" t="s">
        <v>3161</v>
      </c>
      <c r="E1320">
        <v>95</v>
      </c>
      <c r="F1320">
        <v>4370000</v>
      </c>
      <c r="G1320" t="s">
        <v>23</v>
      </c>
      <c r="H1320">
        <v>4370000</v>
      </c>
      <c r="I1320">
        <v>4370000</v>
      </c>
      <c r="J1320">
        <v>4389570</v>
      </c>
      <c r="K1320">
        <v>893570</v>
      </c>
      <c r="L1320">
        <v>599220539</v>
      </c>
      <c r="M1320" t="s">
        <v>988</v>
      </c>
      <c r="N1320" t="s">
        <v>39</v>
      </c>
      <c r="O1320" t="s">
        <v>1598</v>
      </c>
      <c r="P1320" t="s">
        <v>1599</v>
      </c>
      <c r="Q1320">
        <v>206</v>
      </c>
      <c r="R1320" t="s">
        <v>23</v>
      </c>
      <c r="S1320">
        <v>1</v>
      </c>
      <c r="T1320" t="s">
        <v>637</v>
      </c>
      <c r="U1320" t="s">
        <v>1055</v>
      </c>
      <c r="V1320" t="s">
        <v>1054</v>
      </c>
      <c r="W1320">
        <v>36800</v>
      </c>
      <c r="X1320">
        <f>Final[[#This Row],[Variable Kosten]]*Final[[#This Row],[Menge ]]</f>
        <v>3496000</v>
      </c>
    </row>
    <row r="1321" spans="1:24" x14ac:dyDescent="0.25">
      <c r="A1321" t="s">
        <v>4034</v>
      </c>
      <c r="B1321" s="56">
        <v>44594</v>
      </c>
      <c r="C1321">
        <v>982</v>
      </c>
      <c r="D1321" t="s">
        <v>3163</v>
      </c>
      <c r="E1321">
        <v>94</v>
      </c>
      <c r="F1321">
        <v>1880000</v>
      </c>
      <c r="G1321" t="s">
        <v>23</v>
      </c>
      <c r="H1321">
        <v>1880000</v>
      </c>
      <c r="I1321">
        <v>1880000</v>
      </c>
      <c r="J1321">
        <v>1890340</v>
      </c>
      <c r="K1321">
        <v>386340</v>
      </c>
      <c r="L1321">
        <v>387018101</v>
      </c>
      <c r="M1321" t="s">
        <v>860</v>
      </c>
      <c r="N1321" t="s">
        <v>20</v>
      </c>
      <c r="O1321" t="s">
        <v>21</v>
      </c>
      <c r="P1321" t="s">
        <v>22</v>
      </c>
      <c r="Q1321">
        <v>110</v>
      </c>
      <c r="R1321" t="s">
        <v>23</v>
      </c>
      <c r="S1321">
        <v>1</v>
      </c>
      <c r="T1321" t="s">
        <v>637</v>
      </c>
      <c r="U1321" t="s">
        <v>1056</v>
      </c>
      <c r="V1321" t="s">
        <v>1057</v>
      </c>
      <c r="W1321">
        <v>16000</v>
      </c>
      <c r="X1321">
        <f>Final[[#This Row],[Variable Kosten]]*Final[[#This Row],[Menge ]]</f>
        <v>1504000</v>
      </c>
    </row>
    <row r="1322" spans="1:24" x14ac:dyDescent="0.25">
      <c r="A1322" t="s">
        <v>4035</v>
      </c>
      <c r="B1322" s="56">
        <v>44761</v>
      </c>
      <c r="C1322">
        <v>983</v>
      </c>
      <c r="D1322" t="s">
        <v>3163</v>
      </c>
      <c r="E1322">
        <v>180</v>
      </c>
      <c r="F1322">
        <v>16512480</v>
      </c>
      <c r="G1322" t="s">
        <v>46</v>
      </c>
      <c r="H1322">
        <v>3522662.3999999999</v>
      </c>
      <c r="I1322">
        <v>3416982.5279999999</v>
      </c>
      <c r="J1322">
        <v>3435702.5279999999</v>
      </c>
      <c r="K1322">
        <v>555702.52799999993</v>
      </c>
      <c r="L1322">
        <v>420750451</v>
      </c>
      <c r="M1322" t="s">
        <v>629</v>
      </c>
      <c r="N1322" t="s">
        <v>43</v>
      </c>
      <c r="O1322" t="s">
        <v>44</v>
      </c>
      <c r="P1322" t="s">
        <v>45</v>
      </c>
      <c r="Q1322">
        <v>104</v>
      </c>
      <c r="R1322" t="s">
        <v>46</v>
      </c>
      <c r="S1322">
        <v>0.97</v>
      </c>
      <c r="T1322" t="s">
        <v>17</v>
      </c>
      <c r="U1322" t="s">
        <v>1056</v>
      </c>
      <c r="V1322" t="s">
        <v>1057</v>
      </c>
      <c r="W1322">
        <v>16000</v>
      </c>
      <c r="X1322">
        <f>Final[[#This Row],[Variable Kosten]]*Final[[#This Row],[Menge ]]</f>
        <v>2880000</v>
      </c>
    </row>
    <row r="1323" spans="1:24" x14ac:dyDescent="0.25">
      <c r="A1323" t="s">
        <v>4036</v>
      </c>
      <c r="B1323" s="56">
        <v>44833</v>
      </c>
      <c r="C1323">
        <v>984</v>
      </c>
      <c r="D1323" t="s">
        <v>3165</v>
      </c>
      <c r="E1323">
        <v>182</v>
      </c>
      <c r="F1323">
        <v>46824050</v>
      </c>
      <c r="G1323" t="s">
        <v>37</v>
      </c>
      <c r="H1323">
        <v>4293539.1584217427</v>
      </c>
      <c r="I1323">
        <v>4379409.9415901778</v>
      </c>
      <c r="J1323">
        <v>4471865.9415901778</v>
      </c>
      <c r="K1323">
        <v>831865.94159017783</v>
      </c>
      <c r="L1323">
        <v>946636712</v>
      </c>
      <c r="M1323" t="s">
        <v>934</v>
      </c>
      <c r="N1323" t="s">
        <v>35</v>
      </c>
      <c r="O1323" t="s">
        <v>36</v>
      </c>
      <c r="P1323" t="s">
        <v>26</v>
      </c>
      <c r="Q1323">
        <v>508</v>
      </c>
      <c r="R1323" t="s">
        <v>37</v>
      </c>
      <c r="S1323">
        <v>1.02</v>
      </c>
      <c r="T1323" t="s">
        <v>637</v>
      </c>
      <c r="U1323" t="s">
        <v>1058</v>
      </c>
      <c r="V1323" t="s">
        <v>1057</v>
      </c>
      <c r="W1323">
        <v>20000</v>
      </c>
      <c r="X1323">
        <f>Final[[#This Row],[Variable Kosten]]*Final[[#This Row],[Menge ]]</f>
        <v>3640000</v>
      </c>
    </row>
    <row r="1324" spans="1:24" x14ac:dyDescent="0.25">
      <c r="A1324" t="s">
        <v>4037</v>
      </c>
      <c r="B1324" s="56">
        <v>44878</v>
      </c>
      <c r="C1324">
        <v>985</v>
      </c>
      <c r="D1324" t="s">
        <v>3167</v>
      </c>
      <c r="E1324">
        <v>196</v>
      </c>
      <c r="F1324">
        <v>10192000</v>
      </c>
      <c r="G1324" t="s">
        <v>23</v>
      </c>
      <c r="H1324">
        <v>10192000</v>
      </c>
      <c r="I1324">
        <v>10192000</v>
      </c>
      <c r="J1324">
        <v>10234728</v>
      </c>
      <c r="K1324">
        <v>2081128</v>
      </c>
      <c r="L1324">
        <v>809099555</v>
      </c>
      <c r="M1324" t="s">
        <v>997</v>
      </c>
      <c r="N1324" t="s">
        <v>39</v>
      </c>
      <c r="O1324" t="s">
        <v>1598</v>
      </c>
      <c r="P1324" t="s">
        <v>1599</v>
      </c>
      <c r="Q1324">
        <v>218</v>
      </c>
      <c r="R1324" t="s">
        <v>23</v>
      </c>
      <c r="S1324">
        <v>1</v>
      </c>
      <c r="T1324" t="s">
        <v>637</v>
      </c>
      <c r="U1324" t="s">
        <v>1039</v>
      </c>
      <c r="V1324" t="s">
        <v>1040</v>
      </c>
      <c r="W1324">
        <v>41600</v>
      </c>
      <c r="X1324">
        <f>Final[[#This Row],[Variable Kosten]]*Final[[#This Row],[Menge ]]</f>
        <v>8153600</v>
      </c>
    </row>
    <row r="1325" spans="1:24" x14ac:dyDescent="0.25">
      <c r="A1325" t="s">
        <v>4038</v>
      </c>
      <c r="B1325" s="56">
        <v>44631</v>
      </c>
      <c r="C1325">
        <v>986</v>
      </c>
      <c r="D1325" t="s">
        <v>3141</v>
      </c>
      <c r="E1325">
        <v>131</v>
      </c>
      <c r="F1325">
        <v>5240000</v>
      </c>
      <c r="G1325" t="s">
        <v>23</v>
      </c>
      <c r="H1325">
        <v>5240000</v>
      </c>
      <c r="I1325">
        <v>5184456</v>
      </c>
      <c r="J1325">
        <v>5212621</v>
      </c>
      <c r="K1325">
        <v>1020621</v>
      </c>
      <c r="L1325">
        <v>651168603</v>
      </c>
      <c r="M1325" t="s">
        <v>624</v>
      </c>
      <c r="N1325" t="s">
        <v>1566</v>
      </c>
      <c r="O1325" t="s">
        <v>1596</v>
      </c>
      <c r="P1325" t="s">
        <v>1597</v>
      </c>
      <c r="Q1325">
        <v>215</v>
      </c>
      <c r="R1325" t="s">
        <v>23</v>
      </c>
      <c r="S1325">
        <v>0.98939999999999995</v>
      </c>
      <c r="T1325" t="s">
        <v>17</v>
      </c>
      <c r="U1325" t="s">
        <v>1041</v>
      </c>
      <c r="V1325" t="s">
        <v>1040</v>
      </c>
      <c r="W1325">
        <v>32000</v>
      </c>
      <c r="X1325">
        <f>Final[[#This Row],[Variable Kosten]]*Final[[#This Row],[Menge ]]</f>
        <v>4192000</v>
      </c>
    </row>
    <row r="1326" spans="1:24" x14ac:dyDescent="0.25">
      <c r="A1326" t="s">
        <v>1501</v>
      </c>
      <c r="B1326" s="56">
        <v>44679</v>
      </c>
      <c r="C1326">
        <v>986</v>
      </c>
      <c r="D1326" t="s">
        <v>1595</v>
      </c>
      <c r="E1326">
        <v>1</v>
      </c>
      <c r="F1326">
        <v>27000</v>
      </c>
      <c r="G1326" t="s">
        <v>23</v>
      </c>
      <c r="H1326">
        <v>27000</v>
      </c>
      <c r="I1326">
        <v>26713.8</v>
      </c>
      <c r="J1326">
        <v>26928.799999999999</v>
      </c>
      <c r="K1326">
        <v>5328.7999999999993</v>
      </c>
      <c r="L1326">
        <v>651168603</v>
      </c>
      <c r="M1326" t="s">
        <v>624</v>
      </c>
      <c r="N1326" t="s">
        <v>1566</v>
      </c>
      <c r="O1326" t="s">
        <v>1596</v>
      </c>
      <c r="P1326" t="s">
        <v>1597</v>
      </c>
      <c r="Q1326">
        <v>215</v>
      </c>
      <c r="R1326" t="s">
        <v>23</v>
      </c>
      <c r="S1326">
        <v>0.98939999999999995</v>
      </c>
      <c r="T1326" t="s">
        <v>17</v>
      </c>
      <c r="U1326" t="s">
        <v>1581</v>
      </c>
      <c r="V1326" t="s">
        <v>1057</v>
      </c>
      <c r="W1326">
        <v>21600</v>
      </c>
      <c r="X1326">
        <f>Final[[#This Row],[Variable Kosten]]*Final[[#This Row],[Menge ]]</f>
        <v>21600</v>
      </c>
    </row>
    <row r="1327" spans="1:24" x14ac:dyDescent="0.25">
      <c r="A1327" t="s">
        <v>4039</v>
      </c>
      <c r="B1327" s="56">
        <v>44661</v>
      </c>
      <c r="C1327">
        <v>987</v>
      </c>
      <c r="D1327" t="s">
        <v>3143</v>
      </c>
      <c r="E1327">
        <v>70</v>
      </c>
      <c r="F1327">
        <v>4550000</v>
      </c>
      <c r="G1327" t="s">
        <v>23</v>
      </c>
      <c r="H1327">
        <v>4550000</v>
      </c>
      <c r="I1327">
        <v>4413500</v>
      </c>
      <c r="J1327">
        <v>4427640</v>
      </c>
      <c r="K1327">
        <v>787640</v>
      </c>
      <c r="L1327">
        <v>792686678</v>
      </c>
      <c r="M1327" t="s">
        <v>337</v>
      </c>
      <c r="N1327" t="s">
        <v>29</v>
      </c>
      <c r="O1327" t="s">
        <v>1600</v>
      </c>
      <c r="P1327" t="s">
        <v>1601</v>
      </c>
      <c r="Q1327">
        <v>202</v>
      </c>
      <c r="R1327" t="s">
        <v>23</v>
      </c>
      <c r="S1327">
        <v>0.97</v>
      </c>
      <c r="T1327" t="s">
        <v>17</v>
      </c>
      <c r="U1327" t="s">
        <v>1042</v>
      </c>
      <c r="V1327" t="s">
        <v>1043</v>
      </c>
      <c r="W1327">
        <v>52000</v>
      </c>
      <c r="X1327">
        <f>Final[[#This Row],[Variable Kosten]]*Final[[#This Row],[Menge ]]</f>
        <v>3640000</v>
      </c>
    </row>
    <row r="1328" spans="1:24" x14ac:dyDescent="0.25">
      <c r="A1328" t="s">
        <v>1502</v>
      </c>
      <c r="B1328" s="56">
        <v>44902</v>
      </c>
      <c r="C1328">
        <v>987</v>
      </c>
      <c r="D1328" t="s">
        <v>1582</v>
      </c>
      <c r="E1328">
        <v>1</v>
      </c>
      <c r="F1328">
        <v>49000</v>
      </c>
      <c r="G1328" t="s">
        <v>23</v>
      </c>
      <c r="H1328">
        <v>49000</v>
      </c>
      <c r="I1328">
        <v>47530</v>
      </c>
      <c r="J1328">
        <v>47732</v>
      </c>
      <c r="K1328">
        <v>8532</v>
      </c>
      <c r="L1328">
        <v>792686678</v>
      </c>
      <c r="M1328" t="s">
        <v>337</v>
      </c>
      <c r="N1328" t="s">
        <v>29</v>
      </c>
      <c r="O1328" t="s">
        <v>1600</v>
      </c>
      <c r="P1328" t="s">
        <v>1601</v>
      </c>
      <c r="Q1328">
        <v>202</v>
      </c>
      <c r="R1328" t="s">
        <v>23</v>
      </c>
      <c r="S1328">
        <v>0.97</v>
      </c>
      <c r="T1328" t="s">
        <v>17</v>
      </c>
      <c r="U1328" t="s">
        <v>1568</v>
      </c>
      <c r="V1328" t="s">
        <v>1040</v>
      </c>
      <c r="W1328">
        <v>39200</v>
      </c>
      <c r="X1328">
        <f>Final[[#This Row],[Variable Kosten]]*Final[[#This Row],[Menge ]]</f>
        <v>39200</v>
      </c>
    </row>
    <row r="1329" spans="1:24" x14ac:dyDescent="0.25">
      <c r="A1329" t="s">
        <v>4040</v>
      </c>
      <c r="B1329" s="56">
        <v>44866</v>
      </c>
      <c r="C1329">
        <v>988</v>
      </c>
      <c r="D1329" t="s">
        <v>3145</v>
      </c>
      <c r="E1329">
        <v>147</v>
      </c>
      <c r="F1329">
        <v>9996000</v>
      </c>
      <c r="G1329" t="s">
        <v>23</v>
      </c>
      <c r="H1329">
        <v>9996000</v>
      </c>
      <c r="I1329">
        <v>9696120</v>
      </c>
      <c r="J1329">
        <v>9728166</v>
      </c>
      <c r="K1329">
        <v>1731366</v>
      </c>
      <c r="L1329">
        <v>340865268</v>
      </c>
      <c r="M1329" t="s">
        <v>564</v>
      </c>
      <c r="N1329" t="s">
        <v>29</v>
      </c>
      <c r="O1329" t="s">
        <v>1600</v>
      </c>
      <c r="P1329" t="s">
        <v>1601</v>
      </c>
      <c r="Q1329">
        <v>218</v>
      </c>
      <c r="R1329" t="s">
        <v>23</v>
      </c>
      <c r="S1329">
        <v>0.97</v>
      </c>
      <c r="T1329" t="s">
        <v>17</v>
      </c>
      <c r="U1329" t="s">
        <v>1044</v>
      </c>
      <c r="V1329" t="s">
        <v>1043</v>
      </c>
      <c r="W1329">
        <v>54400</v>
      </c>
      <c r="X1329">
        <f>Final[[#This Row],[Variable Kosten]]*Final[[#This Row],[Menge ]]</f>
        <v>7996800</v>
      </c>
    </row>
    <row r="1330" spans="1:24" x14ac:dyDescent="0.25">
      <c r="A1330" t="s">
        <v>1503</v>
      </c>
      <c r="B1330" s="56">
        <v>44754</v>
      </c>
      <c r="C1330">
        <v>988</v>
      </c>
      <c r="D1330" t="s">
        <v>1583</v>
      </c>
      <c r="E1330">
        <v>1</v>
      </c>
      <c r="F1330">
        <v>46000</v>
      </c>
      <c r="G1330" t="s">
        <v>23</v>
      </c>
      <c r="H1330">
        <v>46000</v>
      </c>
      <c r="I1330">
        <v>44620</v>
      </c>
      <c r="J1330">
        <v>44838</v>
      </c>
      <c r="K1330">
        <v>8038</v>
      </c>
      <c r="L1330">
        <v>340865268</v>
      </c>
      <c r="M1330" t="s">
        <v>564</v>
      </c>
      <c r="N1330" t="s">
        <v>29</v>
      </c>
      <c r="O1330" t="s">
        <v>1600</v>
      </c>
      <c r="P1330" t="s">
        <v>1601</v>
      </c>
      <c r="Q1330">
        <v>218</v>
      </c>
      <c r="R1330" t="s">
        <v>23</v>
      </c>
      <c r="S1330">
        <v>0.97</v>
      </c>
      <c r="T1330" t="s">
        <v>17</v>
      </c>
      <c r="U1330" t="s">
        <v>1569</v>
      </c>
      <c r="V1330" t="s">
        <v>1040</v>
      </c>
      <c r="W1330">
        <v>36800</v>
      </c>
      <c r="X1330">
        <f>Final[[#This Row],[Variable Kosten]]*Final[[#This Row],[Menge ]]</f>
        <v>36800</v>
      </c>
    </row>
    <row r="1331" spans="1:24" x14ac:dyDescent="0.25">
      <c r="A1331" t="s">
        <v>4041</v>
      </c>
      <c r="B1331" s="56">
        <v>44675</v>
      </c>
      <c r="C1331">
        <v>989</v>
      </c>
      <c r="D1331" t="s">
        <v>3147</v>
      </c>
      <c r="E1331">
        <v>130</v>
      </c>
      <c r="F1331">
        <v>3900000</v>
      </c>
      <c r="G1331" t="s">
        <v>23</v>
      </c>
      <c r="H1331">
        <v>3900000</v>
      </c>
      <c r="I1331">
        <v>3900000</v>
      </c>
      <c r="J1331">
        <v>3914300</v>
      </c>
      <c r="K1331">
        <v>794300</v>
      </c>
      <c r="L1331">
        <v>756608913</v>
      </c>
      <c r="M1331" t="s">
        <v>743</v>
      </c>
      <c r="N1331" t="s">
        <v>20</v>
      </c>
      <c r="O1331" t="s">
        <v>21</v>
      </c>
      <c r="P1331" t="s">
        <v>22</v>
      </c>
      <c r="Q1331">
        <v>110</v>
      </c>
      <c r="R1331" t="s">
        <v>23</v>
      </c>
      <c r="S1331">
        <v>1</v>
      </c>
      <c r="T1331" t="s">
        <v>637</v>
      </c>
      <c r="U1331" t="s">
        <v>724</v>
      </c>
      <c r="V1331" t="s">
        <v>1045</v>
      </c>
      <c r="W1331">
        <v>24000</v>
      </c>
      <c r="X1331">
        <f>Final[[#This Row],[Variable Kosten]]*Final[[#This Row],[Menge ]]</f>
        <v>3120000</v>
      </c>
    </row>
    <row r="1332" spans="1:24" x14ac:dyDescent="0.25">
      <c r="A1332" t="s">
        <v>1504</v>
      </c>
      <c r="B1332" s="56">
        <v>44915</v>
      </c>
      <c r="C1332">
        <v>989</v>
      </c>
      <c r="D1332" t="s">
        <v>1584</v>
      </c>
      <c r="E1332">
        <v>1</v>
      </c>
      <c r="F1332">
        <v>61000</v>
      </c>
      <c r="G1332" t="s">
        <v>23</v>
      </c>
      <c r="H1332">
        <v>61000</v>
      </c>
      <c r="I1332">
        <v>61000</v>
      </c>
      <c r="J1332">
        <v>61110</v>
      </c>
      <c r="K1332">
        <v>12310</v>
      </c>
      <c r="L1332">
        <v>756608913</v>
      </c>
      <c r="M1332" t="s">
        <v>743</v>
      </c>
      <c r="N1332" t="s">
        <v>20</v>
      </c>
      <c r="O1332" t="s">
        <v>21</v>
      </c>
      <c r="P1332" t="s">
        <v>22</v>
      </c>
      <c r="Q1332">
        <v>110</v>
      </c>
      <c r="R1332" t="s">
        <v>23</v>
      </c>
      <c r="S1332">
        <v>1</v>
      </c>
      <c r="T1332" t="s">
        <v>637</v>
      </c>
      <c r="U1332" t="s">
        <v>1570</v>
      </c>
      <c r="V1332" t="s">
        <v>1043</v>
      </c>
      <c r="W1332">
        <v>48800</v>
      </c>
      <c r="X1332">
        <f>Final[[#This Row],[Variable Kosten]]*Final[[#This Row],[Menge ]]</f>
        <v>48800</v>
      </c>
    </row>
    <row r="1333" spans="1:24" x14ac:dyDescent="0.25">
      <c r="A1333" t="s">
        <v>4042</v>
      </c>
      <c r="B1333" s="56">
        <v>44766</v>
      </c>
      <c r="C1333">
        <v>990</v>
      </c>
      <c r="D1333" t="s">
        <v>3149</v>
      </c>
      <c r="E1333">
        <v>194</v>
      </c>
      <c r="F1333">
        <v>5432000</v>
      </c>
      <c r="G1333" t="s">
        <v>23</v>
      </c>
      <c r="H1333">
        <v>5432000</v>
      </c>
      <c r="I1333">
        <v>5540640</v>
      </c>
      <c r="J1333">
        <v>5580604</v>
      </c>
      <c r="K1333">
        <v>1235004</v>
      </c>
      <c r="L1333">
        <v>283689591</v>
      </c>
      <c r="M1333" t="s">
        <v>739</v>
      </c>
      <c r="N1333" t="s">
        <v>1566</v>
      </c>
      <c r="O1333" t="s">
        <v>1596</v>
      </c>
      <c r="P1333" t="s">
        <v>1597</v>
      </c>
      <c r="Q1333">
        <v>206</v>
      </c>
      <c r="R1333" t="s">
        <v>23</v>
      </c>
      <c r="S1333">
        <v>1.02</v>
      </c>
      <c r="T1333" t="s">
        <v>637</v>
      </c>
      <c r="U1333" t="s">
        <v>1046</v>
      </c>
      <c r="V1333" t="s">
        <v>1045</v>
      </c>
      <c r="W1333">
        <v>22400</v>
      </c>
      <c r="X1333">
        <f>Final[[#This Row],[Variable Kosten]]*Final[[#This Row],[Menge ]]</f>
        <v>4345600</v>
      </c>
    </row>
    <row r="1334" spans="1:24" x14ac:dyDescent="0.25">
      <c r="A1334" t="s">
        <v>1505</v>
      </c>
      <c r="B1334" s="56">
        <v>44836</v>
      </c>
      <c r="C1334">
        <v>990</v>
      </c>
      <c r="D1334" t="s">
        <v>1585</v>
      </c>
      <c r="E1334">
        <v>1</v>
      </c>
      <c r="F1334">
        <v>79000</v>
      </c>
      <c r="G1334" t="s">
        <v>23</v>
      </c>
      <c r="H1334">
        <v>79000</v>
      </c>
      <c r="I1334">
        <v>80580</v>
      </c>
      <c r="J1334">
        <v>80786</v>
      </c>
      <c r="K1334">
        <v>17586</v>
      </c>
      <c r="L1334">
        <v>283689591</v>
      </c>
      <c r="M1334" t="s">
        <v>739</v>
      </c>
      <c r="N1334" t="s">
        <v>1566</v>
      </c>
      <c r="O1334" t="s">
        <v>1596</v>
      </c>
      <c r="P1334" t="s">
        <v>1597</v>
      </c>
      <c r="Q1334">
        <v>206</v>
      </c>
      <c r="R1334" t="s">
        <v>23</v>
      </c>
      <c r="S1334">
        <v>1.02</v>
      </c>
      <c r="T1334" t="s">
        <v>637</v>
      </c>
      <c r="U1334" t="s">
        <v>1571</v>
      </c>
      <c r="V1334" t="s">
        <v>1043</v>
      </c>
      <c r="W1334">
        <v>63200</v>
      </c>
      <c r="X1334">
        <f>Final[[#This Row],[Variable Kosten]]*Final[[#This Row],[Menge ]]</f>
        <v>63200</v>
      </c>
    </row>
    <row r="1335" spans="1:24" x14ac:dyDescent="0.25">
      <c r="A1335" t="s">
        <v>4043</v>
      </c>
      <c r="B1335" s="56">
        <v>44606</v>
      </c>
      <c r="C1335">
        <v>991</v>
      </c>
      <c r="D1335" t="s">
        <v>3151</v>
      </c>
      <c r="E1335">
        <v>82</v>
      </c>
      <c r="F1335">
        <v>2952000</v>
      </c>
      <c r="G1335" t="s">
        <v>23</v>
      </c>
      <c r="H1335">
        <v>2952000</v>
      </c>
      <c r="I1335">
        <v>2863440</v>
      </c>
      <c r="J1335">
        <v>2884842</v>
      </c>
      <c r="K1335">
        <v>523242</v>
      </c>
      <c r="L1335">
        <v>524988296</v>
      </c>
      <c r="M1335" t="s">
        <v>563</v>
      </c>
      <c r="N1335" t="s">
        <v>31</v>
      </c>
      <c r="O1335" t="s">
        <v>32</v>
      </c>
      <c r="P1335" t="s">
        <v>33</v>
      </c>
      <c r="Q1335">
        <v>261</v>
      </c>
      <c r="R1335" t="s">
        <v>23</v>
      </c>
      <c r="S1335">
        <v>0.97</v>
      </c>
      <c r="T1335" t="s">
        <v>17</v>
      </c>
      <c r="U1335" t="s">
        <v>1047</v>
      </c>
      <c r="V1335" t="s">
        <v>1048</v>
      </c>
      <c r="W1335">
        <v>28800</v>
      </c>
      <c r="X1335">
        <f>Final[[#This Row],[Variable Kosten]]*Final[[#This Row],[Menge ]]</f>
        <v>2361600</v>
      </c>
    </row>
    <row r="1336" spans="1:24" x14ac:dyDescent="0.25">
      <c r="A1336" t="s">
        <v>1506</v>
      </c>
      <c r="B1336" s="56">
        <v>44819</v>
      </c>
      <c r="C1336">
        <v>991</v>
      </c>
      <c r="D1336" t="s">
        <v>1586</v>
      </c>
      <c r="E1336">
        <v>1</v>
      </c>
      <c r="F1336">
        <v>32000</v>
      </c>
      <c r="G1336" t="s">
        <v>23</v>
      </c>
      <c r="H1336">
        <v>32000</v>
      </c>
      <c r="I1336">
        <v>31040</v>
      </c>
      <c r="J1336">
        <v>31301</v>
      </c>
      <c r="K1336">
        <v>5701</v>
      </c>
      <c r="L1336">
        <v>524988296</v>
      </c>
      <c r="M1336" t="s">
        <v>563</v>
      </c>
      <c r="N1336" t="s">
        <v>31</v>
      </c>
      <c r="O1336" t="s">
        <v>32</v>
      </c>
      <c r="P1336" t="s">
        <v>33</v>
      </c>
      <c r="Q1336">
        <v>261</v>
      </c>
      <c r="R1336" t="s">
        <v>23</v>
      </c>
      <c r="S1336">
        <v>0.97</v>
      </c>
      <c r="T1336" t="s">
        <v>17</v>
      </c>
      <c r="U1336" t="s">
        <v>1572</v>
      </c>
      <c r="V1336" t="s">
        <v>1045</v>
      </c>
      <c r="W1336">
        <v>25600</v>
      </c>
      <c r="X1336">
        <f>Final[[#This Row],[Variable Kosten]]*Final[[#This Row],[Menge ]]</f>
        <v>25600</v>
      </c>
    </row>
    <row r="1337" spans="1:24" x14ac:dyDescent="0.25">
      <c r="A1337" t="s">
        <v>4044</v>
      </c>
      <c r="B1337" s="56">
        <v>44803</v>
      </c>
      <c r="C1337">
        <v>992</v>
      </c>
      <c r="D1337" t="s">
        <v>3153</v>
      </c>
      <c r="E1337">
        <v>142</v>
      </c>
      <c r="F1337">
        <v>4118000</v>
      </c>
      <c r="G1337" t="s">
        <v>23</v>
      </c>
      <c r="H1337">
        <v>4118000</v>
      </c>
      <c r="I1337">
        <v>4074349.1999999997</v>
      </c>
      <c r="J1337">
        <v>4104879.1999999997</v>
      </c>
      <c r="K1337">
        <v>810479.19999999972</v>
      </c>
      <c r="L1337">
        <v>216677578</v>
      </c>
      <c r="M1337" t="s">
        <v>597</v>
      </c>
      <c r="N1337" t="s">
        <v>1566</v>
      </c>
      <c r="O1337" t="s">
        <v>1596</v>
      </c>
      <c r="P1337" t="s">
        <v>1597</v>
      </c>
      <c r="Q1337">
        <v>215</v>
      </c>
      <c r="R1337" t="s">
        <v>23</v>
      </c>
      <c r="S1337">
        <v>0.98939999999999995</v>
      </c>
      <c r="T1337" t="s">
        <v>17</v>
      </c>
      <c r="U1337" t="s">
        <v>1049</v>
      </c>
      <c r="V1337" t="s">
        <v>1048</v>
      </c>
      <c r="W1337">
        <v>23200</v>
      </c>
      <c r="X1337">
        <f>Final[[#This Row],[Variable Kosten]]*Final[[#This Row],[Menge ]]</f>
        <v>3294400</v>
      </c>
    </row>
    <row r="1338" spans="1:24" x14ac:dyDescent="0.25">
      <c r="A1338" t="s">
        <v>1507</v>
      </c>
      <c r="B1338" s="56">
        <v>44686</v>
      </c>
      <c r="C1338">
        <v>992</v>
      </c>
      <c r="D1338" t="s">
        <v>1587</v>
      </c>
      <c r="E1338">
        <v>1</v>
      </c>
      <c r="F1338">
        <v>27000</v>
      </c>
      <c r="G1338" t="s">
        <v>23</v>
      </c>
      <c r="H1338">
        <v>27000</v>
      </c>
      <c r="I1338">
        <v>26713.8</v>
      </c>
      <c r="J1338">
        <v>26928.799999999999</v>
      </c>
      <c r="K1338">
        <v>5328.7999999999993</v>
      </c>
      <c r="L1338">
        <v>216677578</v>
      </c>
      <c r="M1338" t="s">
        <v>597</v>
      </c>
      <c r="N1338" t="s">
        <v>1566</v>
      </c>
      <c r="O1338" t="s">
        <v>1596</v>
      </c>
      <c r="P1338" t="s">
        <v>1597</v>
      </c>
      <c r="Q1338">
        <v>215</v>
      </c>
      <c r="R1338" t="s">
        <v>23</v>
      </c>
      <c r="S1338">
        <v>0.98939999999999995</v>
      </c>
      <c r="T1338" t="s">
        <v>17</v>
      </c>
      <c r="U1338" t="s">
        <v>1573</v>
      </c>
      <c r="V1338" t="s">
        <v>1045</v>
      </c>
      <c r="W1338">
        <v>21600</v>
      </c>
      <c r="X1338">
        <f>Final[[#This Row],[Variable Kosten]]*Final[[#This Row],[Menge ]]</f>
        <v>21600</v>
      </c>
    </row>
    <row r="1339" spans="1:24" x14ac:dyDescent="0.25">
      <c r="A1339" t="s">
        <v>4045</v>
      </c>
      <c r="B1339" s="56">
        <v>44735</v>
      </c>
      <c r="C1339">
        <v>993</v>
      </c>
      <c r="D1339" t="s">
        <v>3155</v>
      </c>
      <c r="E1339">
        <v>86</v>
      </c>
      <c r="F1339">
        <v>31557184</v>
      </c>
      <c r="G1339" t="s">
        <v>46</v>
      </c>
      <c r="H1339">
        <v>6662694.0292205056</v>
      </c>
      <c r="I1339">
        <v>6462813.2083438905</v>
      </c>
      <c r="J1339">
        <v>6471585.2083438905</v>
      </c>
      <c r="K1339">
        <v>967585.2083438905</v>
      </c>
      <c r="L1339">
        <v>333953292</v>
      </c>
      <c r="M1339" t="s">
        <v>596</v>
      </c>
      <c r="N1339" t="s">
        <v>43</v>
      </c>
      <c r="O1339" t="s">
        <v>44</v>
      </c>
      <c r="P1339" t="s">
        <v>45</v>
      </c>
      <c r="Q1339">
        <v>102</v>
      </c>
      <c r="R1339" t="s">
        <v>46</v>
      </c>
      <c r="S1339">
        <v>0.97</v>
      </c>
      <c r="T1339" t="s">
        <v>17</v>
      </c>
      <c r="U1339" t="s">
        <v>1050</v>
      </c>
      <c r="V1339" t="s">
        <v>1051</v>
      </c>
      <c r="W1339">
        <v>64000</v>
      </c>
      <c r="X1339">
        <f>Final[[#This Row],[Variable Kosten]]*Final[[#This Row],[Menge ]]</f>
        <v>5504000</v>
      </c>
    </row>
    <row r="1340" spans="1:24" x14ac:dyDescent="0.25">
      <c r="A1340" t="s">
        <v>4046</v>
      </c>
      <c r="B1340" s="56">
        <v>44790</v>
      </c>
      <c r="C1340">
        <v>994</v>
      </c>
      <c r="D1340" t="s">
        <v>3157</v>
      </c>
      <c r="E1340">
        <v>199</v>
      </c>
      <c r="F1340">
        <v>9751000</v>
      </c>
      <c r="G1340" t="s">
        <v>23</v>
      </c>
      <c r="H1340">
        <v>9751000</v>
      </c>
      <c r="I1340">
        <v>9946020</v>
      </c>
      <c r="J1340">
        <v>9989601</v>
      </c>
      <c r="K1340">
        <v>2188801</v>
      </c>
      <c r="L1340">
        <v>812865999</v>
      </c>
      <c r="M1340" t="s">
        <v>685</v>
      </c>
      <c r="N1340" t="s">
        <v>1566</v>
      </c>
      <c r="O1340" t="s">
        <v>1596</v>
      </c>
      <c r="P1340" t="s">
        <v>1597</v>
      </c>
      <c r="Q1340">
        <v>219</v>
      </c>
      <c r="R1340" t="s">
        <v>23</v>
      </c>
      <c r="S1340">
        <v>1.02</v>
      </c>
      <c r="T1340" t="s">
        <v>637</v>
      </c>
      <c r="U1340" t="s">
        <v>1052</v>
      </c>
      <c r="V1340" t="s">
        <v>1051</v>
      </c>
      <c r="W1340">
        <v>39200</v>
      </c>
      <c r="X1340">
        <f>Final[[#This Row],[Variable Kosten]]*Final[[#This Row],[Menge ]]</f>
        <v>7800800</v>
      </c>
    </row>
    <row r="1341" spans="1:24" x14ac:dyDescent="0.25">
      <c r="A1341" t="s">
        <v>1508</v>
      </c>
      <c r="B1341" s="56">
        <v>44687</v>
      </c>
      <c r="C1341">
        <v>994</v>
      </c>
      <c r="D1341" t="s">
        <v>1588</v>
      </c>
      <c r="E1341">
        <v>1</v>
      </c>
      <c r="F1341">
        <v>33000</v>
      </c>
      <c r="G1341" t="s">
        <v>23</v>
      </c>
      <c r="H1341">
        <v>33000</v>
      </c>
      <c r="I1341">
        <v>33660</v>
      </c>
      <c r="J1341">
        <v>33879</v>
      </c>
      <c r="K1341">
        <v>7479</v>
      </c>
      <c r="L1341">
        <v>812865999</v>
      </c>
      <c r="M1341" t="s">
        <v>685</v>
      </c>
      <c r="N1341" t="s">
        <v>1566</v>
      </c>
      <c r="O1341" t="s">
        <v>1596</v>
      </c>
      <c r="P1341" t="s">
        <v>1597</v>
      </c>
      <c r="Q1341">
        <v>219</v>
      </c>
      <c r="R1341" t="s">
        <v>23</v>
      </c>
      <c r="S1341">
        <v>1.02</v>
      </c>
      <c r="T1341" t="s">
        <v>637</v>
      </c>
      <c r="U1341" t="s">
        <v>1574</v>
      </c>
      <c r="V1341" t="s">
        <v>1048</v>
      </c>
      <c r="W1341">
        <v>26400</v>
      </c>
      <c r="X1341">
        <f>Final[[#This Row],[Variable Kosten]]*Final[[#This Row],[Menge ]]</f>
        <v>26400</v>
      </c>
    </row>
    <row r="1342" spans="1:24" x14ac:dyDescent="0.25">
      <c r="A1342" t="s">
        <v>4047</v>
      </c>
      <c r="B1342" s="56">
        <v>44635</v>
      </c>
      <c r="C1342">
        <v>995</v>
      </c>
      <c r="D1342" t="s">
        <v>3159</v>
      </c>
      <c r="E1342">
        <v>124</v>
      </c>
      <c r="F1342">
        <v>5500466.3999999994</v>
      </c>
      <c r="G1342" t="s">
        <v>16</v>
      </c>
      <c r="H1342">
        <v>5484014.3569292128</v>
      </c>
      <c r="I1342">
        <v>6032415.792622135</v>
      </c>
      <c r="J1342">
        <v>6190143.792622135</v>
      </c>
      <c r="K1342">
        <v>2321343.792622135</v>
      </c>
      <c r="L1342">
        <v>988503351</v>
      </c>
      <c r="M1342" t="s">
        <v>664</v>
      </c>
      <c r="N1342" t="s">
        <v>13</v>
      </c>
      <c r="O1342" t="s">
        <v>14</v>
      </c>
      <c r="P1342" t="s">
        <v>15</v>
      </c>
      <c r="Q1342">
        <v>1272</v>
      </c>
      <c r="R1342" t="s">
        <v>16</v>
      </c>
      <c r="S1342">
        <v>1.1000000000000001</v>
      </c>
      <c r="T1342" t="s">
        <v>637</v>
      </c>
      <c r="U1342" t="s">
        <v>1053</v>
      </c>
      <c r="V1342" t="s">
        <v>1054</v>
      </c>
      <c r="W1342">
        <v>31200</v>
      </c>
      <c r="X1342">
        <f>Final[[#This Row],[Variable Kosten]]*Final[[#This Row],[Menge ]]</f>
        <v>3868800</v>
      </c>
    </row>
    <row r="1343" spans="1:24" x14ac:dyDescent="0.25">
      <c r="A1343" t="s">
        <v>4048</v>
      </c>
      <c r="B1343" s="56">
        <v>44824</v>
      </c>
      <c r="C1343">
        <v>996</v>
      </c>
      <c r="D1343" t="s">
        <v>3161</v>
      </c>
      <c r="E1343">
        <v>102</v>
      </c>
      <c r="F1343">
        <v>48285372</v>
      </c>
      <c r="G1343" t="s">
        <v>37</v>
      </c>
      <c r="H1343">
        <v>4491955.011023974</v>
      </c>
      <c r="I1343">
        <v>4444340.2879071198</v>
      </c>
      <c r="J1343">
        <v>4495544.2879071198</v>
      </c>
      <c r="K1343">
        <v>741944.28790711984</v>
      </c>
      <c r="L1343">
        <v>413245088</v>
      </c>
      <c r="M1343" t="s">
        <v>598</v>
      </c>
      <c r="N1343" t="s">
        <v>35</v>
      </c>
      <c r="O1343" t="s">
        <v>36</v>
      </c>
      <c r="P1343" t="s">
        <v>26</v>
      </c>
      <c r="Q1343">
        <v>502</v>
      </c>
      <c r="R1343" t="s">
        <v>37</v>
      </c>
      <c r="S1343">
        <v>0.98939999999999995</v>
      </c>
      <c r="T1343" t="s">
        <v>17</v>
      </c>
      <c r="U1343" t="s">
        <v>1055</v>
      </c>
      <c r="V1343" t="s">
        <v>1054</v>
      </c>
      <c r="W1343">
        <v>36800</v>
      </c>
      <c r="X1343">
        <f>Final[[#This Row],[Variable Kosten]]*Final[[#This Row],[Menge ]]</f>
        <v>3753600</v>
      </c>
    </row>
    <row r="1344" spans="1:24" x14ac:dyDescent="0.25">
      <c r="A1344" t="s">
        <v>4049</v>
      </c>
      <c r="B1344" s="56">
        <v>44644</v>
      </c>
      <c r="C1344">
        <v>997</v>
      </c>
      <c r="D1344" t="s">
        <v>3163</v>
      </c>
      <c r="E1344">
        <v>92</v>
      </c>
      <c r="F1344">
        <v>1840000</v>
      </c>
      <c r="G1344" t="s">
        <v>23</v>
      </c>
      <c r="H1344">
        <v>1840000</v>
      </c>
      <c r="I1344">
        <v>1784800</v>
      </c>
      <c r="J1344">
        <v>1794552</v>
      </c>
      <c r="K1344">
        <v>322552</v>
      </c>
      <c r="L1344">
        <v>275548199</v>
      </c>
      <c r="M1344" t="s">
        <v>523</v>
      </c>
      <c r="N1344" t="s">
        <v>20</v>
      </c>
      <c r="O1344" t="s">
        <v>21</v>
      </c>
      <c r="P1344" t="s">
        <v>22</v>
      </c>
      <c r="Q1344">
        <v>106</v>
      </c>
      <c r="R1344" t="s">
        <v>23</v>
      </c>
      <c r="S1344">
        <v>0.97</v>
      </c>
      <c r="T1344" t="s">
        <v>17</v>
      </c>
      <c r="U1344" t="s">
        <v>1056</v>
      </c>
      <c r="V1344" t="s">
        <v>1057</v>
      </c>
      <c r="W1344">
        <v>16000</v>
      </c>
      <c r="X1344">
        <f>Final[[#This Row],[Variable Kosten]]*Final[[#This Row],[Menge ]]</f>
        <v>1472000</v>
      </c>
    </row>
    <row r="1345" spans="1:24" x14ac:dyDescent="0.25">
      <c r="A1345" t="s">
        <v>1509</v>
      </c>
      <c r="B1345" s="56">
        <v>44683</v>
      </c>
      <c r="C1345">
        <v>997</v>
      </c>
      <c r="D1345" t="s">
        <v>1589</v>
      </c>
      <c r="E1345">
        <v>1</v>
      </c>
      <c r="F1345">
        <v>27000</v>
      </c>
      <c r="G1345" t="s">
        <v>23</v>
      </c>
      <c r="H1345">
        <v>27000</v>
      </c>
      <c r="I1345">
        <v>26190</v>
      </c>
      <c r="J1345">
        <v>26296</v>
      </c>
      <c r="K1345">
        <v>4696</v>
      </c>
      <c r="L1345">
        <v>275548199</v>
      </c>
      <c r="M1345" t="s">
        <v>523</v>
      </c>
      <c r="N1345" t="s">
        <v>20</v>
      </c>
      <c r="O1345" t="s">
        <v>21</v>
      </c>
      <c r="P1345" t="s">
        <v>22</v>
      </c>
      <c r="Q1345">
        <v>106</v>
      </c>
      <c r="R1345" t="s">
        <v>23</v>
      </c>
      <c r="S1345">
        <v>0.97</v>
      </c>
      <c r="T1345" t="s">
        <v>17</v>
      </c>
      <c r="U1345" t="s">
        <v>1575</v>
      </c>
      <c r="V1345" t="s">
        <v>1048</v>
      </c>
      <c r="W1345">
        <v>21600</v>
      </c>
      <c r="X1345">
        <f>Final[[#This Row],[Variable Kosten]]*Final[[#This Row],[Menge ]]</f>
        <v>21600</v>
      </c>
    </row>
    <row r="1346" spans="1:24" x14ac:dyDescent="0.25">
      <c r="A1346" t="s">
        <v>4050</v>
      </c>
      <c r="B1346" s="56">
        <v>44711</v>
      </c>
      <c r="C1346">
        <v>998</v>
      </c>
      <c r="D1346" t="s">
        <v>3163</v>
      </c>
      <c r="E1346">
        <v>158</v>
      </c>
      <c r="F1346">
        <v>3594184</v>
      </c>
      <c r="G1346" t="s">
        <v>16</v>
      </c>
      <c r="H1346">
        <v>3150305.8988517835</v>
      </c>
      <c r="I1346">
        <v>3361376.394074853</v>
      </c>
      <c r="J1346">
        <v>3556506.394074853</v>
      </c>
      <c r="K1346">
        <v>1028506.394074853</v>
      </c>
      <c r="L1346">
        <v>986676910</v>
      </c>
      <c r="M1346" t="s">
        <v>358</v>
      </c>
      <c r="N1346" t="s">
        <v>13</v>
      </c>
      <c r="O1346" t="s">
        <v>14</v>
      </c>
      <c r="P1346" t="s">
        <v>15</v>
      </c>
      <c r="Q1346">
        <v>1235</v>
      </c>
      <c r="R1346" t="s">
        <v>16</v>
      </c>
      <c r="S1346">
        <v>1.0669999999999999</v>
      </c>
      <c r="T1346" t="s">
        <v>17</v>
      </c>
      <c r="U1346" t="s">
        <v>1056</v>
      </c>
      <c r="V1346" t="s">
        <v>1057</v>
      </c>
      <c r="W1346">
        <v>16000</v>
      </c>
      <c r="X1346">
        <f>Final[[#This Row],[Variable Kosten]]*Final[[#This Row],[Menge ]]</f>
        <v>2528000</v>
      </c>
    </row>
    <row r="1347" spans="1:24" x14ac:dyDescent="0.25">
      <c r="A1347" t="s">
        <v>4051</v>
      </c>
      <c r="B1347" s="56">
        <v>44592</v>
      </c>
      <c r="C1347">
        <v>999</v>
      </c>
      <c r="D1347" t="s">
        <v>3165</v>
      </c>
      <c r="E1347">
        <v>182</v>
      </c>
      <c r="F1347">
        <v>32892405</v>
      </c>
      <c r="G1347" t="s">
        <v>60</v>
      </c>
      <c r="H1347">
        <v>4595515.8924205378</v>
      </c>
      <c r="I1347">
        <v>4903415.4572127135</v>
      </c>
      <c r="J1347">
        <v>5279063.4572127135</v>
      </c>
      <c r="K1347">
        <v>1639063.4572127135</v>
      </c>
      <c r="L1347">
        <v>451765583</v>
      </c>
      <c r="M1347" t="s">
        <v>494</v>
      </c>
      <c r="N1347" t="s">
        <v>59</v>
      </c>
      <c r="O1347" t="s">
        <v>1604</v>
      </c>
      <c r="P1347" t="s">
        <v>1605</v>
      </c>
      <c r="Q1347">
        <v>2064</v>
      </c>
      <c r="R1347" t="s">
        <v>60</v>
      </c>
      <c r="S1347">
        <v>1.0669999999999999</v>
      </c>
      <c r="T1347" t="s">
        <v>17</v>
      </c>
      <c r="U1347" t="s">
        <v>1058</v>
      </c>
      <c r="V1347" t="s">
        <v>1057</v>
      </c>
      <c r="W1347">
        <v>20000</v>
      </c>
      <c r="X1347">
        <f>Final[[#This Row],[Variable Kosten]]*Final[[#This Row],[Menge ]]</f>
        <v>3640000</v>
      </c>
    </row>
    <row r="1348" spans="1:24" x14ac:dyDescent="0.25">
      <c r="A1348" t="s">
        <v>4052</v>
      </c>
      <c r="B1348" s="56">
        <v>44671</v>
      </c>
      <c r="C1348">
        <v>1000</v>
      </c>
      <c r="D1348" t="s">
        <v>3167</v>
      </c>
      <c r="E1348">
        <v>128</v>
      </c>
      <c r="F1348">
        <v>7570534.3999999994</v>
      </c>
      <c r="G1348" t="s">
        <v>16</v>
      </c>
      <c r="H1348">
        <v>7572806.2418725612</v>
      </c>
      <c r="I1348">
        <v>8080184.2600780223</v>
      </c>
      <c r="J1348">
        <v>8242488.2600780223</v>
      </c>
      <c r="K1348">
        <v>2917688.2600780223</v>
      </c>
      <c r="L1348">
        <v>383091580</v>
      </c>
      <c r="M1348" t="s">
        <v>47</v>
      </c>
      <c r="N1348" t="s">
        <v>13</v>
      </c>
      <c r="O1348" t="s">
        <v>14</v>
      </c>
      <c r="P1348" t="s">
        <v>15</v>
      </c>
      <c r="Q1348">
        <v>1268</v>
      </c>
      <c r="R1348" t="s">
        <v>16</v>
      </c>
      <c r="S1348">
        <v>1.0669999999999999</v>
      </c>
      <c r="T1348" t="s">
        <v>17</v>
      </c>
      <c r="U1348" t="s">
        <v>1039</v>
      </c>
      <c r="V1348" t="s">
        <v>1040</v>
      </c>
      <c r="W1348">
        <v>41600</v>
      </c>
      <c r="X1348">
        <f>Final[[#This Row],[Variable Kosten]]*Final[[#This Row],[Menge ]]</f>
        <v>5324800</v>
      </c>
    </row>
    <row r="1349" spans="1:24" x14ac:dyDescent="0.25">
      <c r="A1349" t="s">
        <v>4053</v>
      </c>
      <c r="B1349" s="56">
        <v>44731</v>
      </c>
      <c r="C1349">
        <v>1001</v>
      </c>
      <c r="D1349" t="s">
        <v>3141</v>
      </c>
      <c r="E1349">
        <v>86</v>
      </c>
      <c r="F1349">
        <v>3912656</v>
      </c>
      <c r="G1349" t="s">
        <v>16</v>
      </c>
      <c r="H1349">
        <v>3456104.5844006711</v>
      </c>
      <c r="I1349">
        <v>3687663.5915555158</v>
      </c>
      <c r="J1349">
        <v>3793529.5915555158</v>
      </c>
      <c r="K1349">
        <v>1041529.5915555158</v>
      </c>
      <c r="L1349">
        <v>551631337</v>
      </c>
      <c r="M1349" t="s">
        <v>576</v>
      </c>
      <c r="N1349" t="s">
        <v>13</v>
      </c>
      <c r="O1349" t="s">
        <v>14</v>
      </c>
      <c r="P1349" t="s">
        <v>15</v>
      </c>
      <c r="Q1349">
        <v>1231</v>
      </c>
      <c r="R1349" t="s">
        <v>16</v>
      </c>
      <c r="S1349">
        <v>1.0669999999999999</v>
      </c>
      <c r="T1349" t="s">
        <v>17</v>
      </c>
      <c r="U1349" t="s">
        <v>1041</v>
      </c>
      <c r="V1349" t="s">
        <v>1040</v>
      </c>
      <c r="W1349">
        <v>32000</v>
      </c>
      <c r="X1349">
        <f>Final[[#This Row],[Variable Kosten]]*Final[[#This Row],[Menge ]]</f>
        <v>2752000</v>
      </c>
    </row>
    <row r="1350" spans="1:24" x14ac:dyDescent="0.25">
      <c r="A1350" t="s">
        <v>4054</v>
      </c>
      <c r="B1350" s="56">
        <v>44759</v>
      </c>
      <c r="C1350">
        <v>1002</v>
      </c>
      <c r="D1350" t="s">
        <v>3143</v>
      </c>
      <c r="E1350">
        <v>135</v>
      </c>
      <c r="F1350">
        <v>90303525</v>
      </c>
      <c r="G1350" t="s">
        <v>37</v>
      </c>
      <c r="H1350">
        <v>8253303.9345610747</v>
      </c>
      <c r="I1350">
        <v>8165818.9128547264</v>
      </c>
      <c r="J1350">
        <v>8237638.9128547264</v>
      </c>
      <c r="K1350">
        <v>1217638.9128547264</v>
      </c>
      <c r="L1350">
        <v>257131221</v>
      </c>
      <c r="M1350" t="s">
        <v>353</v>
      </c>
      <c r="N1350" t="s">
        <v>35</v>
      </c>
      <c r="O1350" t="s">
        <v>36</v>
      </c>
      <c r="P1350" t="s">
        <v>26</v>
      </c>
      <c r="Q1350">
        <v>532</v>
      </c>
      <c r="R1350" t="s">
        <v>37</v>
      </c>
      <c r="S1350">
        <v>0.98939999999999995</v>
      </c>
      <c r="T1350" t="s">
        <v>17</v>
      </c>
      <c r="U1350" t="s">
        <v>1042</v>
      </c>
      <c r="V1350" t="s">
        <v>1043</v>
      </c>
      <c r="W1350">
        <v>52000</v>
      </c>
      <c r="X1350">
        <f>Final[[#This Row],[Variable Kosten]]*Final[[#This Row],[Menge ]]</f>
        <v>7020000</v>
      </c>
    </row>
    <row r="1351" spans="1:24" x14ac:dyDescent="0.25">
      <c r="A1351" t="s">
        <v>4055</v>
      </c>
      <c r="B1351" s="56">
        <v>44703</v>
      </c>
      <c r="C1351">
        <v>1003</v>
      </c>
      <c r="D1351" t="s">
        <v>3145</v>
      </c>
      <c r="E1351">
        <v>66</v>
      </c>
      <c r="F1351">
        <v>20585558.400000002</v>
      </c>
      <c r="G1351" t="s">
        <v>46</v>
      </c>
      <c r="H1351">
        <v>4550199.6861254182</v>
      </c>
      <c r="I1351">
        <v>4413693.6955416556</v>
      </c>
      <c r="J1351">
        <v>4420425.6955416556</v>
      </c>
      <c r="K1351">
        <v>830025.69554165564</v>
      </c>
      <c r="L1351">
        <v>549986580</v>
      </c>
      <c r="M1351" t="s">
        <v>614</v>
      </c>
      <c r="N1351" t="s">
        <v>43</v>
      </c>
      <c r="O1351" t="s">
        <v>44</v>
      </c>
      <c r="P1351" t="s">
        <v>45</v>
      </c>
      <c r="Q1351">
        <v>102</v>
      </c>
      <c r="R1351" t="s">
        <v>46</v>
      </c>
      <c r="S1351">
        <v>0.97</v>
      </c>
      <c r="T1351" t="s">
        <v>17</v>
      </c>
      <c r="U1351" t="s">
        <v>1044</v>
      </c>
      <c r="V1351" t="s">
        <v>1043</v>
      </c>
      <c r="W1351">
        <v>54400</v>
      </c>
      <c r="X1351">
        <f>Final[[#This Row],[Variable Kosten]]*Final[[#This Row],[Menge ]]</f>
        <v>3590400</v>
      </c>
    </row>
    <row r="1352" spans="1:24" x14ac:dyDescent="0.25">
      <c r="A1352" t="s">
        <v>4056</v>
      </c>
      <c r="B1352" s="56">
        <v>44651</v>
      </c>
      <c r="C1352">
        <v>1004</v>
      </c>
      <c r="D1352" t="s">
        <v>3147</v>
      </c>
      <c r="E1352">
        <v>139</v>
      </c>
      <c r="F1352">
        <v>4170000</v>
      </c>
      <c r="G1352" t="s">
        <v>23</v>
      </c>
      <c r="H1352">
        <v>4170000</v>
      </c>
      <c r="I1352">
        <v>4253400</v>
      </c>
      <c r="J1352">
        <v>4282868</v>
      </c>
      <c r="K1352">
        <v>946868</v>
      </c>
      <c r="L1352">
        <v>645432644</v>
      </c>
      <c r="M1352" t="s">
        <v>658</v>
      </c>
      <c r="N1352" t="s">
        <v>1566</v>
      </c>
      <c r="O1352" t="s">
        <v>1596</v>
      </c>
      <c r="P1352" t="s">
        <v>1597</v>
      </c>
      <c r="Q1352">
        <v>212</v>
      </c>
      <c r="R1352" t="s">
        <v>23</v>
      </c>
      <c r="S1352">
        <v>1.02</v>
      </c>
      <c r="T1352" t="s">
        <v>637</v>
      </c>
      <c r="U1352" t="s">
        <v>724</v>
      </c>
      <c r="V1352" t="s">
        <v>1045</v>
      </c>
      <c r="W1352">
        <v>24000</v>
      </c>
      <c r="X1352">
        <f>Final[[#This Row],[Variable Kosten]]*Final[[#This Row],[Menge ]]</f>
        <v>3336000</v>
      </c>
    </row>
    <row r="1353" spans="1:24" x14ac:dyDescent="0.25">
      <c r="A1353" t="s">
        <v>1510</v>
      </c>
      <c r="B1353" s="56">
        <v>44658</v>
      </c>
      <c r="C1353">
        <v>1004</v>
      </c>
      <c r="D1353" t="s">
        <v>1590</v>
      </c>
      <c r="E1353">
        <v>1</v>
      </c>
      <c r="F1353">
        <v>81000</v>
      </c>
      <c r="G1353" t="s">
        <v>23</v>
      </c>
      <c r="H1353">
        <v>81000</v>
      </c>
      <c r="I1353">
        <v>82620</v>
      </c>
      <c r="J1353">
        <v>82832</v>
      </c>
      <c r="K1353">
        <v>18032</v>
      </c>
      <c r="L1353">
        <v>645432644</v>
      </c>
      <c r="M1353" t="s">
        <v>658</v>
      </c>
      <c r="N1353" t="s">
        <v>1566</v>
      </c>
      <c r="O1353" t="s">
        <v>1596</v>
      </c>
      <c r="P1353" t="s">
        <v>1597</v>
      </c>
      <c r="Q1353">
        <v>212</v>
      </c>
      <c r="R1353" t="s">
        <v>23</v>
      </c>
      <c r="S1353">
        <v>1.02</v>
      </c>
      <c r="T1353" t="s">
        <v>637</v>
      </c>
      <c r="U1353" t="s">
        <v>1576</v>
      </c>
      <c r="V1353" t="s">
        <v>1051</v>
      </c>
      <c r="W1353">
        <v>64800</v>
      </c>
      <c r="X1353">
        <f>Final[[#This Row],[Variable Kosten]]*Final[[#This Row],[Menge ]]</f>
        <v>64800</v>
      </c>
    </row>
    <row r="1354" spans="1:24" x14ac:dyDescent="0.25">
      <c r="A1354" t="s">
        <v>4057</v>
      </c>
      <c r="B1354" s="56">
        <v>44816</v>
      </c>
      <c r="C1354">
        <v>1005</v>
      </c>
      <c r="D1354" t="s">
        <v>3149</v>
      </c>
      <c r="E1354">
        <v>84</v>
      </c>
      <c r="F1354">
        <v>2352000</v>
      </c>
      <c r="G1354" t="s">
        <v>23</v>
      </c>
      <c r="H1354">
        <v>2352000</v>
      </c>
      <c r="I1354">
        <v>2327068.7999999998</v>
      </c>
      <c r="J1354">
        <v>2345296.7999999998</v>
      </c>
      <c r="K1354">
        <v>463696.79999999981</v>
      </c>
      <c r="L1354">
        <v>994953384</v>
      </c>
      <c r="M1354" t="s">
        <v>507</v>
      </c>
      <c r="N1354" t="s">
        <v>1566</v>
      </c>
      <c r="O1354" t="s">
        <v>1596</v>
      </c>
      <c r="P1354" t="s">
        <v>1597</v>
      </c>
      <c r="Q1354">
        <v>217</v>
      </c>
      <c r="R1354" t="s">
        <v>23</v>
      </c>
      <c r="S1354">
        <v>0.98939999999999995</v>
      </c>
      <c r="T1354" t="s">
        <v>17</v>
      </c>
      <c r="U1354" t="s">
        <v>1046</v>
      </c>
      <c r="V1354" t="s">
        <v>1045</v>
      </c>
      <c r="W1354">
        <v>22400</v>
      </c>
      <c r="X1354">
        <f>Final[[#This Row],[Variable Kosten]]*Final[[#This Row],[Menge ]]</f>
        <v>1881600</v>
      </c>
    </row>
    <row r="1355" spans="1:24" x14ac:dyDescent="0.25">
      <c r="A1355" t="s">
        <v>1511</v>
      </c>
      <c r="B1355" s="56">
        <v>44591</v>
      </c>
      <c r="C1355">
        <v>1005</v>
      </c>
      <c r="D1355" t="s">
        <v>1591</v>
      </c>
      <c r="E1355">
        <v>1</v>
      </c>
      <c r="F1355">
        <v>50000</v>
      </c>
      <c r="G1355" t="s">
        <v>23</v>
      </c>
      <c r="H1355">
        <v>50000</v>
      </c>
      <c r="I1355">
        <v>49470</v>
      </c>
      <c r="J1355">
        <v>49687</v>
      </c>
      <c r="K1355">
        <v>9687</v>
      </c>
      <c r="L1355">
        <v>994953384</v>
      </c>
      <c r="M1355" t="s">
        <v>507</v>
      </c>
      <c r="N1355" t="s">
        <v>1566</v>
      </c>
      <c r="O1355" t="s">
        <v>1596</v>
      </c>
      <c r="P1355" t="s">
        <v>1597</v>
      </c>
      <c r="Q1355">
        <v>217</v>
      </c>
      <c r="R1355" t="s">
        <v>23</v>
      </c>
      <c r="S1355">
        <v>0.98939999999999995</v>
      </c>
      <c r="T1355" t="s">
        <v>17</v>
      </c>
      <c r="U1355" t="s">
        <v>1577</v>
      </c>
      <c r="V1355" t="s">
        <v>1051</v>
      </c>
      <c r="W1355">
        <v>40000</v>
      </c>
      <c r="X1355">
        <f>Final[[#This Row],[Variable Kosten]]*Final[[#This Row],[Menge ]]</f>
        <v>40000</v>
      </c>
    </row>
    <row r="1356" spans="1:24" x14ac:dyDescent="0.25">
      <c r="A1356" t="s">
        <v>4058</v>
      </c>
      <c r="B1356" s="56">
        <v>44778</v>
      </c>
      <c r="C1356">
        <v>1006</v>
      </c>
      <c r="D1356" t="s">
        <v>3151</v>
      </c>
      <c r="E1356">
        <v>121</v>
      </c>
      <c r="F1356">
        <v>4356000</v>
      </c>
      <c r="G1356" t="s">
        <v>23</v>
      </c>
      <c r="H1356">
        <v>4356000</v>
      </c>
      <c r="I1356">
        <v>4225320</v>
      </c>
      <c r="J1356">
        <v>4238388</v>
      </c>
      <c r="K1356">
        <v>753588</v>
      </c>
      <c r="L1356">
        <v>893563293</v>
      </c>
      <c r="M1356" t="s">
        <v>505</v>
      </c>
      <c r="N1356" t="s">
        <v>20</v>
      </c>
      <c r="O1356" t="s">
        <v>21</v>
      </c>
      <c r="P1356" t="s">
        <v>22</v>
      </c>
      <c r="Q1356">
        <v>108</v>
      </c>
      <c r="R1356" t="s">
        <v>23</v>
      </c>
      <c r="S1356">
        <v>0.97</v>
      </c>
      <c r="T1356" t="s">
        <v>17</v>
      </c>
      <c r="U1356" t="s">
        <v>1047</v>
      </c>
      <c r="V1356" t="s">
        <v>1048</v>
      </c>
      <c r="W1356">
        <v>28800</v>
      </c>
      <c r="X1356">
        <f>Final[[#This Row],[Variable Kosten]]*Final[[#This Row],[Menge ]]</f>
        <v>3484800</v>
      </c>
    </row>
    <row r="1357" spans="1:24" x14ac:dyDescent="0.25">
      <c r="A1357" t="s">
        <v>4059</v>
      </c>
      <c r="B1357" s="56">
        <v>44610</v>
      </c>
      <c r="C1357">
        <v>1007</v>
      </c>
      <c r="D1357" t="s">
        <v>3153</v>
      </c>
      <c r="E1357">
        <v>134</v>
      </c>
      <c r="F1357">
        <v>3886000</v>
      </c>
      <c r="G1357" t="s">
        <v>23</v>
      </c>
      <c r="H1357">
        <v>3886000</v>
      </c>
      <c r="I1357">
        <v>3769420</v>
      </c>
      <c r="J1357">
        <v>3798364</v>
      </c>
      <c r="K1357">
        <v>689564</v>
      </c>
      <c r="L1357">
        <v>568773018</v>
      </c>
      <c r="M1357" t="s">
        <v>493</v>
      </c>
      <c r="N1357" t="s">
        <v>39</v>
      </c>
      <c r="O1357" t="s">
        <v>1598</v>
      </c>
      <c r="P1357" t="s">
        <v>1599</v>
      </c>
      <c r="Q1357">
        <v>216</v>
      </c>
      <c r="R1357" t="s">
        <v>23</v>
      </c>
      <c r="S1357">
        <v>0.97</v>
      </c>
      <c r="T1357" t="s">
        <v>17</v>
      </c>
      <c r="U1357" t="s">
        <v>1049</v>
      </c>
      <c r="V1357" t="s">
        <v>1048</v>
      </c>
      <c r="W1357">
        <v>23200</v>
      </c>
      <c r="X1357">
        <f>Final[[#This Row],[Variable Kosten]]*Final[[#This Row],[Menge ]]</f>
        <v>3108800</v>
      </c>
    </row>
    <row r="1358" spans="1:24" x14ac:dyDescent="0.25">
      <c r="A1358" t="s">
        <v>1513</v>
      </c>
      <c r="B1358" s="56">
        <v>44581</v>
      </c>
      <c r="C1358">
        <v>1007</v>
      </c>
      <c r="D1358" t="s">
        <v>1593</v>
      </c>
      <c r="E1358">
        <v>1</v>
      </c>
      <c r="F1358">
        <v>42000</v>
      </c>
      <c r="G1358" t="s">
        <v>23</v>
      </c>
      <c r="H1358">
        <v>42000</v>
      </c>
      <c r="I1358">
        <v>40740</v>
      </c>
      <c r="J1358">
        <v>40956</v>
      </c>
      <c r="K1358">
        <v>7356</v>
      </c>
      <c r="L1358">
        <v>568773018</v>
      </c>
      <c r="M1358" t="s">
        <v>493</v>
      </c>
      <c r="N1358" t="s">
        <v>39</v>
      </c>
      <c r="O1358" t="s">
        <v>1598</v>
      </c>
      <c r="P1358" t="s">
        <v>1599</v>
      </c>
      <c r="Q1358">
        <v>216</v>
      </c>
      <c r="R1358" t="s">
        <v>23</v>
      </c>
      <c r="S1358">
        <v>0.97</v>
      </c>
      <c r="T1358" t="s">
        <v>17</v>
      </c>
      <c r="U1358" t="s">
        <v>1579</v>
      </c>
      <c r="V1358" t="s">
        <v>1054</v>
      </c>
      <c r="W1358">
        <v>33600</v>
      </c>
      <c r="X1358">
        <f>Final[[#This Row],[Variable Kosten]]*Final[[#This Row],[Menge ]]</f>
        <v>33600</v>
      </c>
    </row>
    <row r="1359" spans="1:24" x14ac:dyDescent="0.25">
      <c r="A1359" t="s">
        <v>4060</v>
      </c>
      <c r="B1359" s="56">
        <v>44588</v>
      </c>
      <c r="C1359">
        <v>1008</v>
      </c>
      <c r="D1359" t="s">
        <v>3155</v>
      </c>
      <c r="E1359">
        <v>58</v>
      </c>
      <c r="F1359">
        <v>4640000</v>
      </c>
      <c r="G1359" t="s">
        <v>23</v>
      </c>
      <c r="H1359">
        <v>4640000</v>
      </c>
      <c r="I1359">
        <v>4590816</v>
      </c>
      <c r="J1359">
        <v>4603112</v>
      </c>
      <c r="K1359">
        <v>891112</v>
      </c>
      <c r="L1359">
        <v>151285081</v>
      </c>
      <c r="M1359" t="s">
        <v>606</v>
      </c>
      <c r="N1359" t="s">
        <v>1566</v>
      </c>
      <c r="O1359" t="s">
        <v>1596</v>
      </c>
      <c r="P1359" t="s">
        <v>1597</v>
      </c>
      <c r="Q1359">
        <v>212</v>
      </c>
      <c r="R1359" t="s">
        <v>23</v>
      </c>
      <c r="S1359">
        <v>0.98939999999999995</v>
      </c>
      <c r="T1359" t="s">
        <v>17</v>
      </c>
      <c r="U1359" t="s">
        <v>1050</v>
      </c>
      <c r="V1359" t="s">
        <v>1051</v>
      </c>
      <c r="W1359">
        <v>64000</v>
      </c>
      <c r="X1359">
        <f>Final[[#This Row],[Variable Kosten]]*Final[[#This Row],[Menge ]]</f>
        <v>3712000</v>
      </c>
    </row>
    <row r="1360" spans="1:24" x14ac:dyDescent="0.25">
      <c r="A1360" t="s">
        <v>1514</v>
      </c>
      <c r="B1360" s="56">
        <v>44652</v>
      </c>
      <c r="C1360">
        <v>1008</v>
      </c>
      <c r="D1360" t="s">
        <v>1594</v>
      </c>
      <c r="E1360">
        <v>1</v>
      </c>
      <c r="F1360">
        <v>21000</v>
      </c>
      <c r="G1360" t="s">
        <v>23</v>
      </c>
      <c r="H1360">
        <v>21000</v>
      </c>
      <c r="I1360">
        <v>20777.399999999998</v>
      </c>
      <c r="J1360">
        <v>20989.399999999998</v>
      </c>
      <c r="K1360">
        <v>4189.3999999999978</v>
      </c>
      <c r="L1360">
        <v>151285081</v>
      </c>
      <c r="M1360" t="s">
        <v>606</v>
      </c>
      <c r="N1360" t="s">
        <v>1566</v>
      </c>
      <c r="O1360" t="s">
        <v>1596</v>
      </c>
      <c r="P1360" t="s">
        <v>1597</v>
      </c>
      <c r="Q1360">
        <v>212</v>
      </c>
      <c r="R1360" t="s">
        <v>23</v>
      </c>
      <c r="S1360">
        <v>0.98939999999999995</v>
      </c>
      <c r="T1360" t="s">
        <v>17</v>
      </c>
      <c r="U1360" t="s">
        <v>1580</v>
      </c>
      <c r="V1360" t="s">
        <v>1057</v>
      </c>
      <c r="W1360">
        <v>16800</v>
      </c>
      <c r="X1360">
        <f>Final[[#This Row],[Variable Kosten]]*Final[[#This Row],[Menge ]]</f>
        <v>16800</v>
      </c>
    </row>
    <row r="1361" spans="1:24" x14ac:dyDescent="0.25">
      <c r="A1361" t="s">
        <v>4061</v>
      </c>
      <c r="B1361" s="56">
        <v>44782</v>
      </c>
      <c r="C1361">
        <v>1009</v>
      </c>
      <c r="D1361" t="s">
        <v>3157</v>
      </c>
      <c r="E1361">
        <v>88</v>
      </c>
      <c r="F1361">
        <v>4312000</v>
      </c>
      <c r="G1361" t="s">
        <v>23</v>
      </c>
      <c r="H1361">
        <v>4312000</v>
      </c>
      <c r="I1361">
        <v>4312000</v>
      </c>
      <c r="J1361">
        <v>4334880</v>
      </c>
      <c r="K1361">
        <v>885280</v>
      </c>
      <c r="L1361">
        <v>115894891</v>
      </c>
      <c r="M1361" t="s">
        <v>792</v>
      </c>
      <c r="N1361" t="s">
        <v>1566</v>
      </c>
      <c r="O1361" t="s">
        <v>1596</v>
      </c>
      <c r="P1361" t="s">
        <v>1597</v>
      </c>
      <c r="Q1361">
        <v>260</v>
      </c>
      <c r="R1361" t="s">
        <v>23</v>
      </c>
      <c r="S1361">
        <v>1</v>
      </c>
      <c r="T1361" t="s">
        <v>637</v>
      </c>
      <c r="U1361" t="s">
        <v>1052</v>
      </c>
      <c r="V1361" t="s">
        <v>1051</v>
      </c>
      <c r="W1361">
        <v>39200</v>
      </c>
      <c r="X1361">
        <f>Final[[#This Row],[Variable Kosten]]*Final[[#This Row],[Menge ]]</f>
        <v>3449600</v>
      </c>
    </row>
    <row r="1362" spans="1:24" x14ac:dyDescent="0.25">
      <c r="A1362" t="s">
        <v>1515</v>
      </c>
      <c r="B1362" s="56">
        <v>44766</v>
      </c>
      <c r="C1362">
        <v>1009</v>
      </c>
      <c r="D1362" t="s">
        <v>1595</v>
      </c>
      <c r="E1362">
        <v>1</v>
      </c>
      <c r="F1362">
        <v>27000</v>
      </c>
      <c r="G1362" t="s">
        <v>23</v>
      </c>
      <c r="H1362">
        <v>27000</v>
      </c>
      <c r="I1362">
        <v>27000</v>
      </c>
      <c r="J1362">
        <v>27260</v>
      </c>
      <c r="K1362">
        <v>5660</v>
      </c>
      <c r="L1362">
        <v>115894891</v>
      </c>
      <c r="M1362" t="s">
        <v>792</v>
      </c>
      <c r="N1362" t="s">
        <v>1566</v>
      </c>
      <c r="O1362" t="s">
        <v>1596</v>
      </c>
      <c r="P1362" t="s">
        <v>1597</v>
      </c>
      <c r="Q1362">
        <v>260</v>
      </c>
      <c r="R1362" t="s">
        <v>23</v>
      </c>
      <c r="S1362">
        <v>1</v>
      </c>
      <c r="T1362" t="s">
        <v>637</v>
      </c>
      <c r="U1362" t="s">
        <v>1581</v>
      </c>
      <c r="V1362" t="s">
        <v>1057</v>
      </c>
      <c r="W1362">
        <v>21600</v>
      </c>
      <c r="X1362">
        <f>Final[[#This Row],[Variable Kosten]]*Final[[#This Row],[Menge ]]</f>
        <v>21600</v>
      </c>
    </row>
    <row r="1363" spans="1:24" x14ac:dyDescent="0.25">
      <c r="A1363" t="s">
        <v>4062</v>
      </c>
      <c r="B1363" s="56">
        <v>44838</v>
      </c>
      <c r="C1363">
        <v>1010</v>
      </c>
      <c r="D1363" t="s">
        <v>3159</v>
      </c>
      <c r="E1363">
        <v>128</v>
      </c>
      <c r="F1363">
        <v>4992000</v>
      </c>
      <c r="G1363" t="s">
        <v>23</v>
      </c>
      <c r="H1363">
        <v>4992000</v>
      </c>
      <c r="I1363">
        <v>4992000</v>
      </c>
      <c r="J1363">
        <v>5018240</v>
      </c>
      <c r="K1363">
        <v>1024640</v>
      </c>
      <c r="L1363">
        <v>363250855</v>
      </c>
      <c r="M1363" t="s">
        <v>776</v>
      </c>
      <c r="N1363" t="s">
        <v>39</v>
      </c>
      <c r="O1363" t="s">
        <v>1598</v>
      </c>
      <c r="P1363" t="s">
        <v>1599</v>
      </c>
      <c r="Q1363">
        <v>205</v>
      </c>
      <c r="R1363" t="s">
        <v>23</v>
      </c>
      <c r="S1363">
        <v>1</v>
      </c>
      <c r="T1363" t="s">
        <v>637</v>
      </c>
      <c r="U1363" t="s">
        <v>1053</v>
      </c>
      <c r="V1363" t="s">
        <v>1054</v>
      </c>
      <c r="W1363">
        <v>31200</v>
      </c>
      <c r="X1363">
        <f>Final[[#This Row],[Variable Kosten]]*Final[[#This Row],[Menge ]]</f>
        <v>3993600</v>
      </c>
    </row>
    <row r="1364" spans="1:24" x14ac:dyDescent="0.25">
      <c r="A1364" t="s">
        <v>1516</v>
      </c>
      <c r="B1364" s="56">
        <v>44570</v>
      </c>
      <c r="C1364">
        <v>1010</v>
      </c>
      <c r="D1364" t="s">
        <v>1582</v>
      </c>
      <c r="E1364">
        <v>1</v>
      </c>
      <c r="F1364">
        <v>49000</v>
      </c>
      <c r="G1364" t="s">
        <v>23</v>
      </c>
      <c r="H1364">
        <v>49000</v>
      </c>
      <c r="I1364">
        <v>49000</v>
      </c>
      <c r="J1364">
        <v>49205</v>
      </c>
      <c r="K1364">
        <v>10005</v>
      </c>
      <c r="L1364">
        <v>363250855</v>
      </c>
      <c r="M1364" t="s">
        <v>776</v>
      </c>
      <c r="N1364" t="s">
        <v>39</v>
      </c>
      <c r="O1364" t="s">
        <v>1598</v>
      </c>
      <c r="P1364" t="s">
        <v>1599</v>
      </c>
      <c r="Q1364">
        <v>205</v>
      </c>
      <c r="R1364" t="s">
        <v>23</v>
      </c>
      <c r="S1364">
        <v>1</v>
      </c>
      <c r="T1364" t="s">
        <v>637</v>
      </c>
      <c r="U1364" t="s">
        <v>1568</v>
      </c>
      <c r="V1364" t="s">
        <v>1040</v>
      </c>
      <c r="W1364">
        <v>39200</v>
      </c>
      <c r="X1364">
        <f>Final[[#This Row],[Variable Kosten]]*Final[[#This Row],[Menge ]]</f>
        <v>39200</v>
      </c>
    </row>
    <row r="1365" spans="1:24" x14ac:dyDescent="0.25">
      <c r="A1365" t="s">
        <v>4063</v>
      </c>
      <c r="B1365" s="56">
        <v>44745</v>
      </c>
      <c r="C1365">
        <v>1011</v>
      </c>
      <c r="D1365" t="s">
        <v>3161</v>
      </c>
      <c r="E1365">
        <v>110</v>
      </c>
      <c r="F1365">
        <v>5060000</v>
      </c>
      <c r="G1365" t="s">
        <v>23</v>
      </c>
      <c r="H1365">
        <v>5060000</v>
      </c>
      <c r="I1365">
        <v>5060000</v>
      </c>
      <c r="J1365">
        <v>5083100</v>
      </c>
      <c r="K1365">
        <v>1035100</v>
      </c>
      <c r="L1365">
        <v>511616899</v>
      </c>
      <c r="M1365" t="s">
        <v>758</v>
      </c>
      <c r="N1365" t="s">
        <v>39</v>
      </c>
      <c r="O1365" t="s">
        <v>1598</v>
      </c>
      <c r="P1365" t="s">
        <v>1599</v>
      </c>
      <c r="Q1365">
        <v>210</v>
      </c>
      <c r="R1365" t="s">
        <v>23</v>
      </c>
      <c r="S1365">
        <v>1</v>
      </c>
      <c r="T1365" t="s">
        <v>637</v>
      </c>
      <c r="U1365" t="s">
        <v>1055</v>
      </c>
      <c r="V1365" t="s">
        <v>1054</v>
      </c>
      <c r="W1365">
        <v>36800</v>
      </c>
      <c r="X1365">
        <f>Final[[#This Row],[Variable Kosten]]*Final[[#This Row],[Menge ]]</f>
        <v>4048000</v>
      </c>
    </row>
    <row r="1366" spans="1:24" x14ac:dyDescent="0.25">
      <c r="A1366" t="s">
        <v>1517</v>
      </c>
      <c r="B1366" s="56">
        <v>44588</v>
      </c>
      <c r="C1366">
        <v>1011</v>
      </c>
      <c r="D1366" t="s">
        <v>1583</v>
      </c>
      <c r="E1366">
        <v>1</v>
      </c>
      <c r="F1366">
        <v>46000</v>
      </c>
      <c r="G1366" t="s">
        <v>23</v>
      </c>
      <c r="H1366">
        <v>46000</v>
      </c>
      <c r="I1366">
        <v>46000</v>
      </c>
      <c r="J1366">
        <v>46210</v>
      </c>
      <c r="K1366">
        <v>9410</v>
      </c>
      <c r="L1366">
        <v>511616899</v>
      </c>
      <c r="M1366" t="s">
        <v>758</v>
      </c>
      <c r="N1366" t="s">
        <v>39</v>
      </c>
      <c r="O1366" t="s">
        <v>1598</v>
      </c>
      <c r="P1366" t="s">
        <v>1599</v>
      </c>
      <c r="Q1366">
        <v>210</v>
      </c>
      <c r="R1366" t="s">
        <v>23</v>
      </c>
      <c r="S1366">
        <v>1</v>
      </c>
      <c r="T1366" t="s">
        <v>637</v>
      </c>
      <c r="U1366" t="s">
        <v>1569</v>
      </c>
      <c r="V1366" t="s">
        <v>1040</v>
      </c>
      <c r="W1366">
        <v>36800</v>
      </c>
      <c r="X1366">
        <f>Final[[#This Row],[Variable Kosten]]*Final[[#This Row],[Menge ]]</f>
        <v>36800</v>
      </c>
    </row>
    <row r="1367" spans="1:24" x14ac:dyDescent="0.25">
      <c r="A1367" t="s">
        <v>4064</v>
      </c>
      <c r="B1367" s="56">
        <v>44707</v>
      </c>
      <c r="C1367">
        <v>1012</v>
      </c>
      <c r="D1367" t="s">
        <v>3163</v>
      </c>
      <c r="E1367">
        <v>60</v>
      </c>
      <c r="F1367">
        <v>1200000</v>
      </c>
      <c r="G1367" t="s">
        <v>23</v>
      </c>
      <c r="H1367">
        <v>1200000</v>
      </c>
      <c r="I1367">
        <v>1200000</v>
      </c>
      <c r="J1367">
        <v>1215900</v>
      </c>
      <c r="K1367">
        <v>255900</v>
      </c>
      <c r="L1367">
        <v>823927300</v>
      </c>
      <c r="M1367" t="s">
        <v>846</v>
      </c>
      <c r="N1367" t="s">
        <v>31</v>
      </c>
      <c r="O1367" t="s">
        <v>32</v>
      </c>
      <c r="P1367" t="s">
        <v>33</v>
      </c>
      <c r="Q1367">
        <v>265</v>
      </c>
      <c r="R1367" t="s">
        <v>23</v>
      </c>
      <c r="S1367">
        <v>1</v>
      </c>
      <c r="T1367" t="s">
        <v>637</v>
      </c>
      <c r="U1367" t="s">
        <v>1056</v>
      </c>
      <c r="V1367" t="s">
        <v>1057</v>
      </c>
      <c r="W1367">
        <v>16000</v>
      </c>
      <c r="X1367">
        <f>Final[[#This Row],[Variable Kosten]]*Final[[#This Row],[Menge ]]</f>
        <v>960000</v>
      </c>
    </row>
    <row r="1368" spans="1:24" x14ac:dyDescent="0.25">
      <c r="A1368" t="s">
        <v>4065</v>
      </c>
      <c r="B1368" s="56">
        <v>44857</v>
      </c>
      <c r="C1368">
        <v>1013</v>
      </c>
      <c r="D1368" t="s">
        <v>3163</v>
      </c>
      <c r="E1368">
        <v>57</v>
      </c>
      <c r="F1368">
        <v>1140000</v>
      </c>
      <c r="G1368" t="s">
        <v>23</v>
      </c>
      <c r="H1368">
        <v>1140000</v>
      </c>
      <c r="I1368">
        <v>1140000</v>
      </c>
      <c r="J1368">
        <v>1151856</v>
      </c>
      <c r="K1368">
        <v>239856</v>
      </c>
      <c r="L1368">
        <v>197542029</v>
      </c>
      <c r="M1368" t="s">
        <v>820</v>
      </c>
      <c r="N1368" t="s">
        <v>39</v>
      </c>
      <c r="O1368" t="s">
        <v>1598</v>
      </c>
      <c r="P1368" t="s">
        <v>1599</v>
      </c>
      <c r="Q1368">
        <v>208</v>
      </c>
      <c r="R1368" t="s">
        <v>23</v>
      </c>
      <c r="S1368">
        <v>1</v>
      </c>
      <c r="T1368" t="s">
        <v>637</v>
      </c>
      <c r="U1368" t="s">
        <v>1056</v>
      </c>
      <c r="V1368" t="s">
        <v>1057</v>
      </c>
      <c r="W1368">
        <v>16000</v>
      </c>
      <c r="X1368">
        <f>Final[[#This Row],[Variable Kosten]]*Final[[#This Row],[Menge ]]</f>
        <v>912000</v>
      </c>
    </row>
    <row r="1369" spans="1:24" x14ac:dyDescent="0.25">
      <c r="A1369" t="s">
        <v>1518</v>
      </c>
      <c r="B1369" s="56">
        <v>44565</v>
      </c>
      <c r="C1369">
        <v>1013</v>
      </c>
      <c r="D1369" t="s">
        <v>1584</v>
      </c>
      <c r="E1369">
        <v>1</v>
      </c>
      <c r="F1369">
        <v>61000</v>
      </c>
      <c r="G1369" t="s">
        <v>23</v>
      </c>
      <c r="H1369">
        <v>61000</v>
      </c>
      <c r="I1369">
        <v>61000</v>
      </c>
      <c r="J1369">
        <v>61208</v>
      </c>
      <c r="K1369">
        <v>12408</v>
      </c>
      <c r="L1369">
        <v>197542029</v>
      </c>
      <c r="M1369" t="s">
        <v>820</v>
      </c>
      <c r="N1369" t="s">
        <v>39</v>
      </c>
      <c r="O1369" t="s">
        <v>1598</v>
      </c>
      <c r="P1369" t="s">
        <v>1599</v>
      </c>
      <c r="Q1369">
        <v>208</v>
      </c>
      <c r="R1369" t="s">
        <v>23</v>
      </c>
      <c r="S1369">
        <v>1</v>
      </c>
      <c r="T1369" t="s">
        <v>637</v>
      </c>
      <c r="U1369" t="s">
        <v>1570</v>
      </c>
      <c r="V1369" t="s">
        <v>1043</v>
      </c>
      <c r="W1369">
        <v>48800</v>
      </c>
      <c r="X1369">
        <f>Final[[#This Row],[Variable Kosten]]*Final[[#This Row],[Menge ]]</f>
        <v>48800</v>
      </c>
    </row>
    <row r="1370" spans="1:24" x14ac:dyDescent="0.25">
      <c r="A1370" t="s">
        <v>4066</v>
      </c>
      <c r="B1370" s="56">
        <v>44630</v>
      </c>
      <c r="C1370">
        <v>1014</v>
      </c>
      <c r="D1370" t="s">
        <v>3165</v>
      </c>
      <c r="E1370">
        <v>160</v>
      </c>
      <c r="F1370">
        <v>4000000</v>
      </c>
      <c r="G1370" t="s">
        <v>23</v>
      </c>
      <c r="H1370">
        <v>4000000</v>
      </c>
      <c r="I1370">
        <v>4000000</v>
      </c>
      <c r="J1370">
        <v>4040640</v>
      </c>
      <c r="K1370">
        <v>840640</v>
      </c>
      <c r="L1370">
        <v>594971160</v>
      </c>
      <c r="M1370" t="s">
        <v>747</v>
      </c>
      <c r="N1370" t="s">
        <v>31</v>
      </c>
      <c r="O1370" t="s">
        <v>32</v>
      </c>
      <c r="P1370" t="s">
        <v>33</v>
      </c>
      <c r="Q1370">
        <v>254</v>
      </c>
      <c r="R1370" t="s">
        <v>23</v>
      </c>
      <c r="S1370">
        <v>1</v>
      </c>
      <c r="T1370" t="s">
        <v>637</v>
      </c>
      <c r="U1370" t="s">
        <v>1058</v>
      </c>
      <c r="V1370" t="s">
        <v>1057</v>
      </c>
      <c r="W1370">
        <v>20000</v>
      </c>
      <c r="X1370">
        <f>Final[[#This Row],[Variable Kosten]]*Final[[#This Row],[Menge ]]</f>
        <v>3200000</v>
      </c>
    </row>
    <row r="1371" spans="1:24" x14ac:dyDescent="0.25">
      <c r="A1371" t="s">
        <v>1519</v>
      </c>
      <c r="B1371" s="56">
        <v>44907</v>
      </c>
      <c r="C1371">
        <v>1014</v>
      </c>
      <c r="D1371" t="s">
        <v>1585</v>
      </c>
      <c r="E1371">
        <v>1</v>
      </c>
      <c r="F1371">
        <v>79000</v>
      </c>
      <c r="G1371" t="s">
        <v>23</v>
      </c>
      <c r="H1371">
        <v>79000</v>
      </c>
      <c r="I1371">
        <v>79000</v>
      </c>
      <c r="J1371">
        <v>79254</v>
      </c>
      <c r="K1371">
        <v>16054</v>
      </c>
      <c r="L1371">
        <v>594971160</v>
      </c>
      <c r="M1371" t="s">
        <v>747</v>
      </c>
      <c r="N1371" t="s">
        <v>31</v>
      </c>
      <c r="O1371" t="s">
        <v>32</v>
      </c>
      <c r="P1371" t="s">
        <v>33</v>
      </c>
      <c r="Q1371">
        <v>254</v>
      </c>
      <c r="R1371" t="s">
        <v>23</v>
      </c>
      <c r="S1371">
        <v>1</v>
      </c>
      <c r="T1371" t="s">
        <v>637</v>
      </c>
      <c r="U1371" t="s">
        <v>1571</v>
      </c>
      <c r="V1371" t="s">
        <v>1043</v>
      </c>
      <c r="W1371">
        <v>63200</v>
      </c>
      <c r="X1371">
        <f>Final[[#This Row],[Variable Kosten]]*Final[[#This Row],[Menge ]]</f>
        <v>63200</v>
      </c>
    </row>
    <row r="1372" spans="1:24" x14ac:dyDescent="0.25">
      <c r="A1372" t="s">
        <v>4067</v>
      </c>
      <c r="B1372" s="56">
        <v>44562</v>
      </c>
      <c r="C1372">
        <v>1015</v>
      </c>
      <c r="D1372" t="s">
        <v>3167</v>
      </c>
      <c r="E1372">
        <v>143</v>
      </c>
      <c r="F1372">
        <v>7436000</v>
      </c>
      <c r="G1372" t="s">
        <v>23</v>
      </c>
      <c r="H1372">
        <v>7436000</v>
      </c>
      <c r="I1372">
        <v>7436000</v>
      </c>
      <c r="J1372">
        <v>7451158</v>
      </c>
      <c r="K1372">
        <v>1502358</v>
      </c>
      <c r="L1372">
        <v>342873579</v>
      </c>
      <c r="M1372" t="s">
        <v>825</v>
      </c>
      <c r="N1372" t="s">
        <v>39</v>
      </c>
      <c r="O1372" t="s">
        <v>1598</v>
      </c>
      <c r="P1372" t="s">
        <v>1599</v>
      </c>
      <c r="Q1372">
        <v>106</v>
      </c>
      <c r="R1372" t="s">
        <v>23</v>
      </c>
      <c r="S1372">
        <v>1</v>
      </c>
      <c r="T1372" t="s">
        <v>637</v>
      </c>
      <c r="U1372" t="s">
        <v>1039</v>
      </c>
      <c r="V1372" t="s">
        <v>1040</v>
      </c>
      <c r="W1372">
        <v>41600</v>
      </c>
      <c r="X1372">
        <f>Final[[#This Row],[Variable Kosten]]*Final[[#This Row],[Menge ]]</f>
        <v>5948800</v>
      </c>
    </row>
    <row r="1373" spans="1:24" x14ac:dyDescent="0.25">
      <c r="A1373" t="s">
        <v>1520</v>
      </c>
      <c r="B1373" s="56">
        <v>44600</v>
      </c>
      <c r="C1373">
        <v>1015</v>
      </c>
      <c r="D1373" t="s">
        <v>1586</v>
      </c>
      <c r="E1373">
        <v>1</v>
      </c>
      <c r="F1373">
        <v>32000</v>
      </c>
      <c r="G1373" t="s">
        <v>23</v>
      </c>
      <c r="H1373">
        <v>32000</v>
      </c>
      <c r="I1373">
        <v>32000</v>
      </c>
      <c r="J1373">
        <v>32106</v>
      </c>
      <c r="K1373">
        <v>6506</v>
      </c>
      <c r="L1373">
        <v>342873579</v>
      </c>
      <c r="M1373" t="s">
        <v>825</v>
      </c>
      <c r="N1373" t="s">
        <v>39</v>
      </c>
      <c r="O1373" t="s">
        <v>1598</v>
      </c>
      <c r="P1373" t="s">
        <v>1599</v>
      </c>
      <c r="Q1373">
        <v>106</v>
      </c>
      <c r="R1373" t="s">
        <v>23</v>
      </c>
      <c r="S1373">
        <v>1</v>
      </c>
      <c r="T1373" t="s">
        <v>637</v>
      </c>
      <c r="U1373" t="s">
        <v>1572</v>
      </c>
      <c r="V1373" t="s">
        <v>1045</v>
      </c>
      <c r="W1373">
        <v>25600</v>
      </c>
      <c r="X1373">
        <f>Final[[#This Row],[Variable Kosten]]*Final[[#This Row],[Menge ]]</f>
        <v>25600</v>
      </c>
    </row>
    <row r="1374" spans="1:24" x14ac:dyDescent="0.25">
      <c r="A1374" t="s">
        <v>4068</v>
      </c>
      <c r="B1374" s="56">
        <v>44852</v>
      </c>
      <c r="C1374">
        <v>1016</v>
      </c>
      <c r="D1374" t="s">
        <v>3141</v>
      </c>
      <c r="E1374">
        <v>143</v>
      </c>
      <c r="F1374">
        <v>5720000</v>
      </c>
      <c r="G1374" t="s">
        <v>23</v>
      </c>
      <c r="H1374">
        <v>5720000</v>
      </c>
      <c r="I1374">
        <v>5834400</v>
      </c>
      <c r="J1374">
        <v>5913050</v>
      </c>
      <c r="K1374">
        <v>1337050</v>
      </c>
      <c r="L1374">
        <v>869604254</v>
      </c>
      <c r="M1374" t="s">
        <v>827</v>
      </c>
      <c r="N1374" t="s">
        <v>1566</v>
      </c>
      <c r="O1374" t="s">
        <v>1596</v>
      </c>
      <c r="P1374" t="s">
        <v>1597</v>
      </c>
      <c r="Q1374">
        <v>550</v>
      </c>
      <c r="R1374" t="s">
        <v>23</v>
      </c>
      <c r="S1374">
        <v>1.02</v>
      </c>
      <c r="T1374" t="s">
        <v>637</v>
      </c>
      <c r="U1374" t="s">
        <v>1041</v>
      </c>
      <c r="V1374" t="s">
        <v>1040</v>
      </c>
      <c r="W1374">
        <v>32000</v>
      </c>
      <c r="X1374">
        <f>Final[[#This Row],[Variable Kosten]]*Final[[#This Row],[Menge ]]</f>
        <v>4576000</v>
      </c>
    </row>
    <row r="1375" spans="1:24" x14ac:dyDescent="0.25">
      <c r="A1375" t="s">
        <v>1521</v>
      </c>
      <c r="B1375" s="56">
        <v>44892</v>
      </c>
      <c r="C1375">
        <v>1016</v>
      </c>
      <c r="D1375" t="s">
        <v>1587</v>
      </c>
      <c r="E1375">
        <v>1</v>
      </c>
      <c r="F1375">
        <v>27000</v>
      </c>
      <c r="G1375" t="s">
        <v>23</v>
      </c>
      <c r="H1375">
        <v>27000</v>
      </c>
      <c r="I1375">
        <v>27540</v>
      </c>
      <c r="J1375">
        <v>28090</v>
      </c>
      <c r="K1375">
        <v>6490</v>
      </c>
      <c r="L1375">
        <v>869604254</v>
      </c>
      <c r="M1375" t="s">
        <v>827</v>
      </c>
      <c r="N1375" t="s">
        <v>1566</v>
      </c>
      <c r="O1375" t="s">
        <v>1596</v>
      </c>
      <c r="P1375" t="s">
        <v>1597</v>
      </c>
      <c r="Q1375">
        <v>550</v>
      </c>
      <c r="R1375" t="s">
        <v>23</v>
      </c>
      <c r="S1375">
        <v>1.02</v>
      </c>
      <c r="T1375" t="s">
        <v>637</v>
      </c>
      <c r="U1375" t="s">
        <v>1573</v>
      </c>
      <c r="V1375" t="s">
        <v>1045</v>
      </c>
      <c r="W1375">
        <v>21600</v>
      </c>
      <c r="X1375">
        <f>Final[[#This Row],[Variable Kosten]]*Final[[#This Row],[Menge ]]</f>
        <v>21600</v>
      </c>
    </row>
    <row r="1376" spans="1:24" x14ac:dyDescent="0.25">
      <c r="A1376" t="s">
        <v>4069</v>
      </c>
      <c r="B1376" s="56">
        <v>44791</v>
      </c>
      <c r="C1376">
        <v>1017</v>
      </c>
      <c r="D1376" t="s">
        <v>3143</v>
      </c>
      <c r="E1376">
        <v>87</v>
      </c>
      <c r="F1376">
        <v>5655000</v>
      </c>
      <c r="G1376" t="s">
        <v>23</v>
      </c>
      <c r="H1376">
        <v>5655000</v>
      </c>
      <c r="I1376">
        <v>5655000</v>
      </c>
      <c r="J1376">
        <v>5678577</v>
      </c>
      <c r="K1376">
        <v>1154577</v>
      </c>
      <c r="L1376">
        <v>228784845</v>
      </c>
      <c r="M1376" t="s">
        <v>783</v>
      </c>
      <c r="N1376" t="s">
        <v>31</v>
      </c>
      <c r="O1376" t="s">
        <v>32</v>
      </c>
      <c r="P1376" t="s">
        <v>33</v>
      </c>
      <c r="Q1376">
        <v>271</v>
      </c>
      <c r="R1376" t="s">
        <v>23</v>
      </c>
      <c r="S1376">
        <v>1</v>
      </c>
      <c r="T1376" t="s">
        <v>637</v>
      </c>
      <c r="U1376" t="s">
        <v>1042</v>
      </c>
      <c r="V1376" t="s">
        <v>1043</v>
      </c>
      <c r="W1376">
        <v>52000</v>
      </c>
      <c r="X1376">
        <f>Final[[#This Row],[Variable Kosten]]*Final[[#This Row],[Menge ]]</f>
        <v>4524000</v>
      </c>
    </row>
    <row r="1377" spans="1:24" x14ac:dyDescent="0.25">
      <c r="A1377" t="s">
        <v>4070</v>
      </c>
      <c r="B1377" s="56">
        <v>44612</v>
      </c>
      <c r="C1377">
        <v>1018</v>
      </c>
      <c r="D1377" t="s">
        <v>3145</v>
      </c>
      <c r="E1377">
        <v>50</v>
      </c>
      <c r="F1377">
        <v>3400000</v>
      </c>
      <c r="G1377" t="s">
        <v>23</v>
      </c>
      <c r="H1377">
        <v>3400000</v>
      </c>
      <c r="I1377">
        <v>3740000.0000000005</v>
      </c>
      <c r="J1377">
        <v>3848100.0000000005</v>
      </c>
      <c r="K1377">
        <v>1128100.0000000005</v>
      </c>
      <c r="L1377">
        <v>613356036</v>
      </c>
      <c r="M1377" t="s">
        <v>717</v>
      </c>
      <c r="N1377" t="s">
        <v>20</v>
      </c>
      <c r="O1377" t="s">
        <v>21</v>
      </c>
      <c r="P1377" t="s">
        <v>22</v>
      </c>
      <c r="Q1377">
        <v>2162</v>
      </c>
      <c r="R1377" t="s">
        <v>23</v>
      </c>
      <c r="S1377">
        <v>1.1000000000000001</v>
      </c>
      <c r="T1377" t="s">
        <v>637</v>
      </c>
      <c r="U1377" t="s">
        <v>1044</v>
      </c>
      <c r="V1377" t="s">
        <v>1043</v>
      </c>
      <c r="W1377">
        <v>54400</v>
      </c>
      <c r="X1377">
        <f>Final[[#This Row],[Variable Kosten]]*Final[[#This Row],[Menge ]]</f>
        <v>2720000</v>
      </c>
    </row>
    <row r="1378" spans="1:24" x14ac:dyDescent="0.25">
      <c r="A1378" t="s">
        <v>1523</v>
      </c>
      <c r="B1378" s="56">
        <v>44610</v>
      </c>
      <c r="C1378">
        <v>1018</v>
      </c>
      <c r="D1378" t="s">
        <v>1589</v>
      </c>
      <c r="E1378">
        <v>1</v>
      </c>
      <c r="F1378">
        <v>27000</v>
      </c>
      <c r="G1378" t="s">
        <v>23</v>
      </c>
      <c r="H1378">
        <v>27000</v>
      </c>
      <c r="I1378">
        <v>29700.000000000004</v>
      </c>
      <c r="J1378">
        <v>31862.000000000004</v>
      </c>
      <c r="K1378">
        <v>10262.000000000004</v>
      </c>
      <c r="L1378">
        <v>613356036</v>
      </c>
      <c r="M1378" t="s">
        <v>717</v>
      </c>
      <c r="N1378" t="s">
        <v>20</v>
      </c>
      <c r="O1378" t="s">
        <v>21</v>
      </c>
      <c r="P1378" t="s">
        <v>22</v>
      </c>
      <c r="Q1378">
        <v>2162</v>
      </c>
      <c r="R1378" t="s">
        <v>23</v>
      </c>
      <c r="S1378">
        <v>1.1000000000000001</v>
      </c>
      <c r="T1378" t="s">
        <v>637</v>
      </c>
      <c r="U1378" t="s">
        <v>1575</v>
      </c>
      <c r="V1378" t="s">
        <v>1048</v>
      </c>
      <c r="W1378">
        <v>21600</v>
      </c>
      <c r="X1378">
        <f>Final[[#This Row],[Variable Kosten]]*Final[[#This Row],[Menge ]]</f>
        <v>21600</v>
      </c>
    </row>
    <row r="1379" spans="1:24" x14ac:dyDescent="0.25">
      <c r="A1379" t="s">
        <v>4071</v>
      </c>
      <c r="B1379" s="56">
        <v>44593</v>
      </c>
      <c r="C1379">
        <v>1019</v>
      </c>
      <c r="D1379" t="s">
        <v>3147</v>
      </c>
      <c r="E1379">
        <v>180</v>
      </c>
      <c r="F1379">
        <v>6141960</v>
      </c>
      <c r="G1379" t="s">
        <v>16</v>
      </c>
      <c r="H1379">
        <v>5432958.8677576287</v>
      </c>
      <c r="I1379">
        <v>5976254.7545333924</v>
      </c>
      <c r="J1379">
        <v>6197114.7545333924</v>
      </c>
      <c r="K1379">
        <v>1877114.7545333924</v>
      </c>
      <c r="L1379">
        <v>427428609</v>
      </c>
      <c r="M1379" t="s">
        <v>894</v>
      </c>
      <c r="N1379" t="s">
        <v>13</v>
      </c>
      <c r="O1379" t="s">
        <v>14</v>
      </c>
      <c r="P1379" t="s">
        <v>15</v>
      </c>
      <c r="Q1379">
        <v>1227</v>
      </c>
      <c r="R1379" t="s">
        <v>16</v>
      </c>
      <c r="S1379">
        <v>1.1000000000000001</v>
      </c>
      <c r="T1379" t="s">
        <v>637</v>
      </c>
      <c r="U1379" t="s">
        <v>724</v>
      </c>
      <c r="V1379" t="s">
        <v>1045</v>
      </c>
      <c r="W1379">
        <v>24000</v>
      </c>
      <c r="X1379">
        <f>Final[[#This Row],[Variable Kosten]]*Final[[#This Row],[Menge ]]</f>
        <v>4320000</v>
      </c>
    </row>
    <row r="1380" spans="1:24" x14ac:dyDescent="0.25">
      <c r="A1380" t="s">
        <v>4072</v>
      </c>
      <c r="B1380" s="56">
        <v>44633</v>
      </c>
      <c r="C1380">
        <v>1020</v>
      </c>
      <c r="D1380" t="s">
        <v>3149</v>
      </c>
      <c r="E1380">
        <v>110</v>
      </c>
      <c r="F1380">
        <v>3503192</v>
      </c>
      <c r="G1380" t="s">
        <v>16</v>
      </c>
      <c r="H1380">
        <v>3178651.6650031754</v>
      </c>
      <c r="I1380">
        <v>3496516.8315034932</v>
      </c>
      <c r="J1380">
        <v>3632916.8315034932</v>
      </c>
      <c r="K1380">
        <v>1168916.8315034932</v>
      </c>
      <c r="L1380">
        <v>821836528</v>
      </c>
      <c r="M1380" t="s">
        <v>963</v>
      </c>
      <c r="N1380" t="s">
        <v>13</v>
      </c>
      <c r="O1380" t="s">
        <v>14</v>
      </c>
      <c r="P1380" t="s">
        <v>15</v>
      </c>
      <c r="Q1380">
        <v>1240</v>
      </c>
      <c r="R1380" t="s">
        <v>16</v>
      </c>
      <c r="S1380">
        <v>1.1000000000000001</v>
      </c>
      <c r="T1380" t="s">
        <v>637</v>
      </c>
      <c r="U1380" t="s">
        <v>1046</v>
      </c>
      <c r="V1380" t="s">
        <v>1045</v>
      </c>
      <c r="W1380">
        <v>22400</v>
      </c>
      <c r="X1380">
        <f>Final[[#This Row],[Variable Kosten]]*Final[[#This Row],[Menge ]]</f>
        <v>2464000</v>
      </c>
    </row>
    <row r="1381" spans="1:24" x14ac:dyDescent="0.25">
      <c r="A1381" t="s">
        <v>4073</v>
      </c>
      <c r="B1381" s="56">
        <v>44644</v>
      </c>
      <c r="C1381">
        <v>1021</v>
      </c>
      <c r="D1381" t="s">
        <v>3151</v>
      </c>
      <c r="E1381">
        <v>118</v>
      </c>
      <c r="F1381">
        <v>4831675.2</v>
      </c>
      <c r="G1381" t="s">
        <v>16</v>
      </c>
      <c r="H1381">
        <v>4855954.9748743717</v>
      </c>
      <c r="I1381">
        <v>5341550.4723618096</v>
      </c>
      <c r="J1381">
        <v>5483622.4723618096</v>
      </c>
      <c r="K1381">
        <v>2085222.4723618096</v>
      </c>
      <c r="L1381">
        <v>466469742</v>
      </c>
      <c r="M1381" t="s">
        <v>1017</v>
      </c>
      <c r="N1381" t="s">
        <v>13</v>
      </c>
      <c r="O1381" t="s">
        <v>14</v>
      </c>
      <c r="P1381" t="s">
        <v>15</v>
      </c>
      <c r="Q1381">
        <v>1204</v>
      </c>
      <c r="R1381" t="s">
        <v>16</v>
      </c>
      <c r="S1381">
        <v>1.1000000000000001</v>
      </c>
      <c r="T1381" t="s">
        <v>637</v>
      </c>
      <c r="U1381" t="s">
        <v>1047</v>
      </c>
      <c r="V1381" t="s">
        <v>1048</v>
      </c>
      <c r="W1381">
        <v>28800</v>
      </c>
      <c r="X1381">
        <f>Final[[#This Row],[Variable Kosten]]*Final[[#This Row],[Menge ]]</f>
        <v>3398400</v>
      </c>
    </row>
    <row r="1382" spans="1:24" x14ac:dyDescent="0.25">
      <c r="A1382" t="s">
        <v>4074</v>
      </c>
      <c r="B1382" s="56">
        <v>44865</v>
      </c>
      <c r="C1382">
        <v>1022</v>
      </c>
      <c r="D1382" t="s">
        <v>3153</v>
      </c>
      <c r="E1382">
        <v>169</v>
      </c>
      <c r="F1382">
        <v>50436191</v>
      </c>
      <c r="G1382" t="s">
        <v>37</v>
      </c>
      <c r="H1382">
        <v>4903716.08023101</v>
      </c>
      <c r="I1382">
        <v>5001790.4018356306</v>
      </c>
      <c r="J1382">
        <v>5088994.4018356306</v>
      </c>
      <c r="K1382">
        <v>1168194.4018356306</v>
      </c>
      <c r="L1382">
        <v>247839904</v>
      </c>
      <c r="M1382" t="s">
        <v>863</v>
      </c>
      <c r="N1382" t="s">
        <v>35</v>
      </c>
      <c r="O1382" t="s">
        <v>36</v>
      </c>
      <c r="P1382" t="s">
        <v>26</v>
      </c>
      <c r="Q1382">
        <v>516</v>
      </c>
      <c r="R1382" t="s">
        <v>37</v>
      </c>
      <c r="S1382">
        <v>1.02</v>
      </c>
      <c r="T1382" t="s">
        <v>637</v>
      </c>
      <c r="U1382" t="s">
        <v>1049</v>
      </c>
      <c r="V1382" t="s">
        <v>1048</v>
      </c>
      <c r="W1382">
        <v>23200</v>
      </c>
      <c r="X1382">
        <f>Final[[#This Row],[Variable Kosten]]*Final[[#This Row],[Menge ]]</f>
        <v>3920800</v>
      </c>
    </row>
    <row r="1383" spans="1:24" x14ac:dyDescent="0.25">
      <c r="A1383" t="s">
        <v>4075</v>
      </c>
      <c r="B1383" s="56">
        <v>44678</v>
      </c>
      <c r="C1383">
        <v>1023</v>
      </c>
      <c r="D1383" t="s">
        <v>3155</v>
      </c>
      <c r="E1383">
        <v>90</v>
      </c>
      <c r="F1383">
        <v>7200000</v>
      </c>
      <c r="G1383" t="s">
        <v>23</v>
      </c>
      <c r="H1383">
        <v>7200000</v>
      </c>
      <c r="I1383">
        <v>7200000</v>
      </c>
      <c r="J1383">
        <v>7218090</v>
      </c>
      <c r="K1383">
        <v>1458090</v>
      </c>
      <c r="L1383">
        <v>263992486</v>
      </c>
      <c r="M1383" t="s">
        <v>910</v>
      </c>
      <c r="N1383" t="s">
        <v>39</v>
      </c>
      <c r="O1383" t="s">
        <v>1598</v>
      </c>
      <c r="P1383" t="s">
        <v>1599</v>
      </c>
      <c r="Q1383">
        <v>201</v>
      </c>
      <c r="R1383" t="s">
        <v>23</v>
      </c>
      <c r="S1383">
        <v>1</v>
      </c>
      <c r="T1383" t="s">
        <v>637</v>
      </c>
      <c r="U1383" t="s">
        <v>1050</v>
      </c>
      <c r="V1383" t="s">
        <v>1051</v>
      </c>
      <c r="W1383">
        <v>64000</v>
      </c>
      <c r="X1383">
        <f>Final[[#This Row],[Variable Kosten]]*Final[[#This Row],[Menge ]]</f>
        <v>5760000</v>
      </c>
    </row>
    <row r="1384" spans="1:24" x14ac:dyDescent="0.25">
      <c r="A1384" t="s">
        <v>4076</v>
      </c>
      <c r="B1384" s="56">
        <v>44834</v>
      </c>
      <c r="C1384">
        <v>1024</v>
      </c>
      <c r="D1384" t="s">
        <v>3157</v>
      </c>
      <c r="E1384">
        <v>125</v>
      </c>
      <c r="F1384">
        <v>6125000</v>
      </c>
      <c r="G1384" t="s">
        <v>23</v>
      </c>
      <c r="H1384">
        <v>6125000</v>
      </c>
      <c r="I1384">
        <v>6125000</v>
      </c>
      <c r="J1384">
        <v>6150375</v>
      </c>
      <c r="K1384">
        <v>1250375</v>
      </c>
      <c r="L1384">
        <v>244110195</v>
      </c>
      <c r="M1384" t="s">
        <v>724</v>
      </c>
      <c r="N1384" t="s">
        <v>29</v>
      </c>
      <c r="O1384" t="s">
        <v>1600</v>
      </c>
      <c r="P1384" t="s">
        <v>1601</v>
      </c>
      <c r="Q1384">
        <v>203</v>
      </c>
      <c r="R1384" t="s">
        <v>23</v>
      </c>
      <c r="S1384">
        <v>1</v>
      </c>
      <c r="T1384" t="s">
        <v>637</v>
      </c>
      <c r="U1384" t="s">
        <v>1052</v>
      </c>
      <c r="V1384" t="s">
        <v>1051</v>
      </c>
      <c r="W1384">
        <v>39200</v>
      </c>
      <c r="X1384">
        <f>Final[[#This Row],[Variable Kosten]]*Final[[#This Row],[Menge ]]</f>
        <v>4900000</v>
      </c>
    </row>
    <row r="1385" spans="1:24" x14ac:dyDescent="0.25">
      <c r="A1385" t="s">
        <v>4077</v>
      </c>
      <c r="B1385" s="56">
        <v>44725</v>
      </c>
      <c r="C1385">
        <v>1025</v>
      </c>
      <c r="D1385" t="s">
        <v>3159</v>
      </c>
      <c r="E1385">
        <v>92</v>
      </c>
      <c r="F1385">
        <v>3588000</v>
      </c>
      <c r="G1385" t="s">
        <v>23</v>
      </c>
      <c r="H1385">
        <v>3588000</v>
      </c>
      <c r="I1385">
        <v>3659760</v>
      </c>
      <c r="J1385">
        <v>3706036</v>
      </c>
      <c r="K1385">
        <v>835636</v>
      </c>
      <c r="L1385">
        <v>158261809</v>
      </c>
      <c r="M1385" t="s">
        <v>695</v>
      </c>
      <c r="N1385" t="s">
        <v>1566</v>
      </c>
      <c r="O1385" t="s">
        <v>1596</v>
      </c>
      <c r="P1385" t="s">
        <v>1597</v>
      </c>
      <c r="Q1385">
        <v>503</v>
      </c>
      <c r="R1385" t="s">
        <v>23</v>
      </c>
      <c r="S1385">
        <v>1.02</v>
      </c>
      <c r="T1385" t="s">
        <v>637</v>
      </c>
      <c r="U1385" t="s">
        <v>1053</v>
      </c>
      <c r="V1385" t="s">
        <v>1054</v>
      </c>
      <c r="W1385">
        <v>31200</v>
      </c>
      <c r="X1385">
        <f>Final[[#This Row],[Variable Kosten]]*Final[[#This Row],[Menge ]]</f>
        <v>2870400</v>
      </c>
    </row>
    <row r="1386" spans="1:24" x14ac:dyDescent="0.25">
      <c r="A1386" t="s">
        <v>1525</v>
      </c>
      <c r="B1386" s="56">
        <v>44785</v>
      </c>
      <c r="C1386">
        <v>1025</v>
      </c>
      <c r="D1386" t="s">
        <v>1591</v>
      </c>
      <c r="E1386">
        <v>1</v>
      </c>
      <c r="F1386">
        <v>50000</v>
      </c>
      <c r="G1386" t="s">
        <v>23</v>
      </c>
      <c r="H1386">
        <v>50000</v>
      </c>
      <c r="I1386">
        <v>51000</v>
      </c>
      <c r="J1386">
        <v>51503</v>
      </c>
      <c r="K1386">
        <v>11503</v>
      </c>
      <c r="L1386">
        <v>158261809</v>
      </c>
      <c r="M1386" t="s">
        <v>695</v>
      </c>
      <c r="N1386" t="s">
        <v>1566</v>
      </c>
      <c r="O1386" t="s">
        <v>1596</v>
      </c>
      <c r="P1386" t="s">
        <v>1597</v>
      </c>
      <c r="Q1386">
        <v>503</v>
      </c>
      <c r="R1386" t="s">
        <v>23</v>
      </c>
      <c r="S1386">
        <v>1.02</v>
      </c>
      <c r="T1386" t="s">
        <v>637</v>
      </c>
      <c r="U1386" t="s">
        <v>1577</v>
      </c>
      <c r="V1386" t="s">
        <v>1051</v>
      </c>
      <c r="W1386">
        <v>40000</v>
      </c>
      <c r="X1386">
        <f>Final[[#This Row],[Variable Kosten]]*Final[[#This Row],[Menge ]]</f>
        <v>40000</v>
      </c>
    </row>
    <row r="1387" spans="1:24" x14ac:dyDescent="0.25">
      <c r="A1387" t="s">
        <v>4078</v>
      </c>
      <c r="B1387" s="56">
        <v>44789</v>
      </c>
      <c r="C1387">
        <v>1026</v>
      </c>
      <c r="D1387" t="s">
        <v>3161</v>
      </c>
      <c r="E1387">
        <v>148</v>
      </c>
      <c r="F1387">
        <v>6808000</v>
      </c>
      <c r="G1387" t="s">
        <v>23</v>
      </c>
      <c r="H1387">
        <v>6808000</v>
      </c>
      <c r="I1387">
        <v>6808000</v>
      </c>
      <c r="J1387">
        <v>6845296</v>
      </c>
      <c r="K1387">
        <v>1398896</v>
      </c>
      <c r="L1387">
        <v>111637221</v>
      </c>
      <c r="M1387" t="s">
        <v>882</v>
      </c>
      <c r="N1387" t="s">
        <v>31</v>
      </c>
      <c r="O1387" t="s">
        <v>32</v>
      </c>
      <c r="P1387" t="s">
        <v>33</v>
      </c>
      <c r="Q1387">
        <v>252</v>
      </c>
      <c r="R1387" t="s">
        <v>23</v>
      </c>
      <c r="S1387">
        <v>1</v>
      </c>
      <c r="T1387" t="s">
        <v>637</v>
      </c>
      <c r="U1387" t="s">
        <v>1055</v>
      </c>
      <c r="V1387" t="s">
        <v>1054</v>
      </c>
      <c r="W1387">
        <v>36800</v>
      </c>
      <c r="X1387">
        <f>Final[[#This Row],[Variable Kosten]]*Final[[#This Row],[Menge ]]</f>
        <v>5446400</v>
      </c>
    </row>
    <row r="1388" spans="1:24" x14ac:dyDescent="0.25">
      <c r="A1388" t="s">
        <v>4079</v>
      </c>
      <c r="B1388" s="56">
        <v>44860</v>
      </c>
      <c r="C1388">
        <v>1027</v>
      </c>
      <c r="D1388" t="s">
        <v>3163</v>
      </c>
      <c r="E1388">
        <v>189</v>
      </c>
      <c r="F1388">
        <v>17338104</v>
      </c>
      <c r="G1388" t="s">
        <v>46</v>
      </c>
      <c r="H1388">
        <v>3747563.8171403869</v>
      </c>
      <c r="I1388">
        <v>3747563.8171403869</v>
      </c>
      <c r="J1388">
        <v>3767219.8171403869</v>
      </c>
      <c r="K1388">
        <v>743219.81714038691</v>
      </c>
      <c r="L1388">
        <v>533106696</v>
      </c>
      <c r="M1388" t="s">
        <v>950</v>
      </c>
      <c r="N1388" t="s">
        <v>43</v>
      </c>
      <c r="O1388" t="s">
        <v>44</v>
      </c>
      <c r="P1388" t="s">
        <v>45</v>
      </c>
      <c r="Q1388">
        <v>104</v>
      </c>
      <c r="R1388" t="s">
        <v>46</v>
      </c>
      <c r="S1388">
        <v>1</v>
      </c>
      <c r="T1388" t="s">
        <v>637</v>
      </c>
      <c r="U1388" t="s">
        <v>1056</v>
      </c>
      <c r="V1388" t="s">
        <v>1057</v>
      </c>
      <c r="W1388">
        <v>16000</v>
      </c>
      <c r="X1388">
        <f>Final[[#This Row],[Variable Kosten]]*Final[[#This Row],[Menge ]]</f>
        <v>3024000</v>
      </c>
    </row>
    <row r="1389" spans="1:24" x14ac:dyDescent="0.25">
      <c r="A1389" t="s">
        <v>4080</v>
      </c>
      <c r="B1389" s="56">
        <v>44678</v>
      </c>
      <c r="C1389">
        <v>1028</v>
      </c>
      <c r="D1389" t="s">
        <v>3163</v>
      </c>
      <c r="E1389">
        <v>109</v>
      </c>
      <c r="F1389">
        <v>2180000</v>
      </c>
      <c r="G1389" t="s">
        <v>23</v>
      </c>
      <c r="H1389">
        <v>2180000</v>
      </c>
      <c r="I1389">
        <v>2180000</v>
      </c>
      <c r="J1389">
        <v>2191445</v>
      </c>
      <c r="K1389">
        <v>447445</v>
      </c>
      <c r="L1389">
        <v>612650067</v>
      </c>
      <c r="M1389" t="s">
        <v>931</v>
      </c>
      <c r="N1389" t="s">
        <v>20</v>
      </c>
      <c r="O1389" t="s">
        <v>21</v>
      </c>
      <c r="P1389" t="s">
        <v>22</v>
      </c>
      <c r="Q1389">
        <v>105</v>
      </c>
      <c r="R1389" t="s">
        <v>23</v>
      </c>
      <c r="S1389">
        <v>1</v>
      </c>
      <c r="T1389" t="s">
        <v>637</v>
      </c>
      <c r="U1389" t="s">
        <v>1056</v>
      </c>
      <c r="V1389" t="s">
        <v>1057</v>
      </c>
      <c r="W1389">
        <v>16000</v>
      </c>
      <c r="X1389">
        <f>Final[[#This Row],[Variable Kosten]]*Final[[#This Row],[Menge ]]</f>
        <v>1744000</v>
      </c>
    </row>
    <row r="1390" spans="1:24" x14ac:dyDescent="0.25">
      <c r="A1390" t="s">
        <v>4081</v>
      </c>
      <c r="B1390" s="56">
        <v>44622</v>
      </c>
      <c r="C1390">
        <v>1029</v>
      </c>
      <c r="D1390" t="s">
        <v>3165</v>
      </c>
      <c r="E1390">
        <v>157</v>
      </c>
      <c r="F1390">
        <v>40392175</v>
      </c>
      <c r="G1390" t="s">
        <v>37</v>
      </c>
      <c r="H1390">
        <v>3785086.7739940402</v>
      </c>
      <c r="I1390">
        <v>3860788.5094739213</v>
      </c>
      <c r="J1390">
        <v>3945725.5094739213</v>
      </c>
      <c r="K1390">
        <v>805725.50947392127</v>
      </c>
      <c r="L1390">
        <v>623892399</v>
      </c>
      <c r="M1390" t="s">
        <v>994</v>
      </c>
      <c r="N1390" t="s">
        <v>35</v>
      </c>
      <c r="O1390" t="s">
        <v>36</v>
      </c>
      <c r="P1390" t="s">
        <v>26</v>
      </c>
      <c r="Q1390">
        <v>541</v>
      </c>
      <c r="R1390" t="s">
        <v>37</v>
      </c>
      <c r="S1390">
        <v>1.02</v>
      </c>
      <c r="T1390" t="s">
        <v>637</v>
      </c>
      <c r="U1390" t="s">
        <v>1058</v>
      </c>
      <c r="V1390" t="s">
        <v>1057</v>
      </c>
      <c r="W1390">
        <v>20000</v>
      </c>
      <c r="X1390">
        <f>Final[[#This Row],[Variable Kosten]]*Final[[#This Row],[Menge ]]</f>
        <v>3140000</v>
      </c>
    </row>
    <row r="1391" spans="1:24" x14ac:dyDescent="0.25">
      <c r="A1391" t="s">
        <v>4082</v>
      </c>
      <c r="B1391" s="56">
        <v>44569</v>
      </c>
      <c r="C1391">
        <v>1030</v>
      </c>
      <c r="D1391" t="s">
        <v>3167</v>
      </c>
      <c r="E1391">
        <v>168</v>
      </c>
      <c r="F1391">
        <v>8736000</v>
      </c>
      <c r="G1391" t="s">
        <v>23</v>
      </c>
      <c r="H1391">
        <v>8736000</v>
      </c>
      <c r="I1391">
        <v>8736000</v>
      </c>
      <c r="J1391">
        <v>8753640</v>
      </c>
      <c r="K1391">
        <v>1764840</v>
      </c>
      <c r="L1391">
        <v>199263043</v>
      </c>
      <c r="M1391" t="s">
        <v>729</v>
      </c>
      <c r="N1391" t="s">
        <v>1566</v>
      </c>
      <c r="O1391" t="s">
        <v>1596</v>
      </c>
      <c r="P1391" t="s">
        <v>1597</v>
      </c>
      <c r="Q1391">
        <v>105</v>
      </c>
      <c r="R1391" t="s">
        <v>23</v>
      </c>
      <c r="S1391">
        <v>1</v>
      </c>
      <c r="T1391" t="s">
        <v>637</v>
      </c>
      <c r="U1391" t="s">
        <v>1039</v>
      </c>
      <c r="V1391" t="s">
        <v>1040</v>
      </c>
      <c r="W1391">
        <v>41600</v>
      </c>
      <c r="X1391">
        <f>Final[[#This Row],[Variable Kosten]]*Final[[#This Row],[Menge ]]</f>
        <v>6988800</v>
      </c>
    </row>
    <row r="1392" spans="1:24" x14ac:dyDescent="0.25">
      <c r="A1392" t="s">
        <v>4083</v>
      </c>
      <c r="B1392" s="56">
        <v>44897</v>
      </c>
      <c r="C1392">
        <v>1031</v>
      </c>
      <c r="D1392" t="s">
        <v>3141</v>
      </c>
      <c r="E1392">
        <v>158</v>
      </c>
      <c r="F1392">
        <v>6320000</v>
      </c>
      <c r="G1392" t="s">
        <v>23</v>
      </c>
      <c r="H1392">
        <v>6320000</v>
      </c>
      <c r="I1392">
        <v>6320000</v>
      </c>
      <c r="J1392">
        <v>6336590</v>
      </c>
      <c r="K1392">
        <v>1280590</v>
      </c>
      <c r="L1392">
        <v>886038442</v>
      </c>
      <c r="M1392" t="s">
        <v>711</v>
      </c>
      <c r="N1392" t="s">
        <v>29</v>
      </c>
      <c r="O1392" t="s">
        <v>1600</v>
      </c>
      <c r="P1392" t="s">
        <v>1601</v>
      </c>
      <c r="Q1392">
        <v>105</v>
      </c>
      <c r="R1392" t="s">
        <v>23</v>
      </c>
      <c r="S1392">
        <v>1</v>
      </c>
      <c r="T1392" t="s">
        <v>637</v>
      </c>
      <c r="U1392" t="s">
        <v>1041</v>
      </c>
      <c r="V1392" t="s">
        <v>1040</v>
      </c>
      <c r="W1392">
        <v>32000</v>
      </c>
      <c r="X1392">
        <f>Final[[#This Row],[Variable Kosten]]*Final[[#This Row],[Menge ]]</f>
        <v>5056000</v>
      </c>
    </row>
    <row r="1393" spans="1:24" x14ac:dyDescent="0.25">
      <c r="A1393" t="s">
        <v>1527</v>
      </c>
      <c r="B1393" s="56">
        <v>44764</v>
      </c>
      <c r="C1393">
        <v>1031</v>
      </c>
      <c r="D1393" t="s">
        <v>1593</v>
      </c>
      <c r="E1393">
        <v>1</v>
      </c>
      <c r="F1393">
        <v>42000</v>
      </c>
      <c r="G1393" t="s">
        <v>23</v>
      </c>
      <c r="H1393">
        <v>42000</v>
      </c>
      <c r="I1393">
        <v>42000</v>
      </c>
      <c r="J1393">
        <v>42105</v>
      </c>
      <c r="K1393">
        <v>8505</v>
      </c>
      <c r="L1393">
        <v>886038442</v>
      </c>
      <c r="M1393" t="s">
        <v>711</v>
      </c>
      <c r="N1393" t="s">
        <v>29</v>
      </c>
      <c r="O1393" t="s">
        <v>1600</v>
      </c>
      <c r="P1393" t="s">
        <v>1601</v>
      </c>
      <c r="Q1393">
        <v>105</v>
      </c>
      <c r="R1393" t="s">
        <v>23</v>
      </c>
      <c r="S1393">
        <v>1</v>
      </c>
      <c r="T1393" t="s">
        <v>637</v>
      </c>
      <c r="U1393" t="s">
        <v>1579</v>
      </c>
      <c r="V1393" t="s">
        <v>1054</v>
      </c>
      <c r="W1393">
        <v>33600</v>
      </c>
      <c r="X1393">
        <f>Final[[#This Row],[Variable Kosten]]*Final[[#This Row],[Menge ]]</f>
        <v>33600</v>
      </c>
    </row>
    <row r="1394" spans="1:24" x14ac:dyDescent="0.25">
      <c r="A1394" t="s">
        <v>4084</v>
      </c>
      <c r="B1394" s="56">
        <v>44894</v>
      </c>
      <c r="C1394">
        <v>1032</v>
      </c>
      <c r="D1394" t="s">
        <v>3143</v>
      </c>
      <c r="E1394">
        <v>98</v>
      </c>
      <c r="F1394">
        <v>6370000</v>
      </c>
      <c r="G1394" t="s">
        <v>23</v>
      </c>
      <c r="H1394">
        <v>6370000</v>
      </c>
      <c r="I1394">
        <v>6497400</v>
      </c>
      <c r="J1394">
        <v>6518470</v>
      </c>
      <c r="K1394">
        <v>1422470</v>
      </c>
      <c r="L1394">
        <v>801042668</v>
      </c>
      <c r="M1394" t="s">
        <v>703</v>
      </c>
      <c r="N1394" t="s">
        <v>1566</v>
      </c>
      <c r="O1394" t="s">
        <v>1596</v>
      </c>
      <c r="P1394" t="s">
        <v>1597</v>
      </c>
      <c r="Q1394">
        <v>215</v>
      </c>
      <c r="R1394" t="s">
        <v>23</v>
      </c>
      <c r="S1394">
        <v>1.02</v>
      </c>
      <c r="T1394" t="s">
        <v>637</v>
      </c>
      <c r="U1394" t="s">
        <v>1042</v>
      </c>
      <c r="V1394" t="s">
        <v>1043</v>
      </c>
      <c r="W1394">
        <v>52000</v>
      </c>
      <c r="X1394">
        <f>Final[[#This Row],[Variable Kosten]]*Final[[#This Row],[Menge ]]</f>
        <v>5096000</v>
      </c>
    </row>
    <row r="1395" spans="1:24" x14ac:dyDescent="0.25">
      <c r="A1395" t="s">
        <v>1528</v>
      </c>
      <c r="B1395" s="56">
        <v>44569</v>
      </c>
      <c r="C1395">
        <v>1032</v>
      </c>
      <c r="D1395" t="s">
        <v>1594</v>
      </c>
      <c r="E1395">
        <v>1</v>
      </c>
      <c r="F1395">
        <v>21000</v>
      </c>
      <c r="G1395" t="s">
        <v>23</v>
      </c>
      <c r="H1395">
        <v>21000</v>
      </c>
      <c r="I1395">
        <v>21420</v>
      </c>
      <c r="J1395">
        <v>21635</v>
      </c>
      <c r="K1395">
        <v>4835</v>
      </c>
      <c r="L1395">
        <v>801042668</v>
      </c>
      <c r="M1395" t="s">
        <v>703</v>
      </c>
      <c r="N1395" t="s">
        <v>1566</v>
      </c>
      <c r="O1395" t="s">
        <v>1596</v>
      </c>
      <c r="P1395" t="s">
        <v>1597</v>
      </c>
      <c r="Q1395">
        <v>215</v>
      </c>
      <c r="R1395" t="s">
        <v>23</v>
      </c>
      <c r="S1395">
        <v>1.02</v>
      </c>
      <c r="T1395" t="s">
        <v>637</v>
      </c>
      <c r="U1395" t="s">
        <v>1580</v>
      </c>
      <c r="V1395" t="s">
        <v>1057</v>
      </c>
      <c r="W1395">
        <v>16800</v>
      </c>
      <c r="X1395">
        <f>Final[[#This Row],[Variable Kosten]]*Final[[#This Row],[Menge ]]</f>
        <v>16800</v>
      </c>
    </row>
    <row r="1396" spans="1:24" x14ac:dyDescent="0.25">
      <c r="A1396" t="s">
        <v>4085</v>
      </c>
      <c r="B1396" s="56">
        <v>44848</v>
      </c>
      <c r="C1396">
        <v>1033</v>
      </c>
      <c r="D1396" t="s">
        <v>3145</v>
      </c>
      <c r="E1396">
        <v>149</v>
      </c>
      <c r="F1396">
        <v>10132000</v>
      </c>
      <c r="G1396" t="s">
        <v>23</v>
      </c>
      <c r="H1396">
        <v>10132000</v>
      </c>
      <c r="I1396">
        <v>11145200</v>
      </c>
      <c r="J1396">
        <v>11448862</v>
      </c>
      <c r="K1396">
        <v>3343262</v>
      </c>
      <c r="L1396">
        <v>402377183</v>
      </c>
      <c r="M1396" t="s">
        <v>735</v>
      </c>
      <c r="N1396" t="s">
        <v>29</v>
      </c>
      <c r="O1396" t="s">
        <v>1600</v>
      </c>
      <c r="P1396" t="s">
        <v>1601</v>
      </c>
      <c r="Q1396">
        <v>2038</v>
      </c>
      <c r="R1396" t="s">
        <v>23</v>
      </c>
      <c r="S1396">
        <v>1.1000000000000001</v>
      </c>
      <c r="T1396" t="s">
        <v>637</v>
      </c>
      <c r="U1396" t="s">
        <v>1044</v>
      </c>
      <c r="V1396" t="s">
        <v>1043</v>
      </c>
      <c r="W1396">
        <v>54400</v>
      </c>
      <c r="X1396">
        <f>Final[[#This Row],[Variable Kosten]]*Final[[#This Row],[Menge ]]</f>
        <v>8105600</v>
      </c>
    </row>
    <row r="1397" spans="1:24" x14ac:dyDescent="0.25">
      <c r="A1397" t="s">
        <v>1529</v>
      </c>
      <c r="B1397" s="56">
        <v>44783</v>
      </c>
      <c r="C1397">
        <v>1033</v>
      </c>
      <c r="D1397" t="s">
        <v>1595</v>
      </c>
      <c r="E1397">
        <v>1</v>
      </c>
      <c r="F1397">
        <v>27000</v>
      </c>
      <c r="G1397" t="s">
        <v>23</v>
      </c>
      <c r="H1397">
        <v>27000</v>
      </c>
      <c r="I1397">
        <v>29700.000000000004</v>
      </c>
      <c r="J1397">
        <v>31738.000000000004</v>
      </c>
      <c r="K1397">
        <v>10138.000000000004</v>
      </c>
      <c r="L1397">
        <v>402377183</v>
      </c>
      <c r="M1397" t="s">
        <v>735</v>
      </c>
      <c r="N1397" t="s">
        <v>29</v>
      </c>
      <c r="O1397" t="s">
        <v>1600</v>
      </c>
      <c r="P1397" t="s">
        <v>1601</v>
      </c>
      <c r="Q1397">
        <v>2038</v>
      </c>
      <c r="R1397" t="s">
        <v>23</v>
      </c>
      <c r="S1397">
        <v>1.1000000000000001</v>
      </c>
      <c r="T1397" t="s">
        <v>637</v>
      </c>
      <c r="U1397" t="s">
        <v>1581</v>
      </c>
      <c r="V1397" t="s">
        <v>1057</v>
      </c>
      <c r="W1397">
        <v>21600</v>
      </c>
      <c r="X1397">
        <f>Final[[#This Row],[Variable Kosten]]*Final[[#This Row],[Menge ]]</f>
        <v>21600</v>
      </c>
    </row>
    <row r="1398" spans="1:24" x14ac:dyDescent="0.25">
      <c r="A1398" t="s">
        <v>4086</v>
      </c>
      <c r="B1398" s="56">
        <v>44773</v>
      </c>
      <c r="C1398">
        <v>1034</v>
      </c>
      <c r="D1398" t="s">
        <v>3147</v>
      </c>
      <c r="E1398">
        <v>136</v>
      </c>
      <c r="F1398">
        <v>4080000</v>
      </c>
      <c r="G1398" t="s">
        <v>23</v>
      </c>
      <c r="H1398">
        <v>4080000</v>
      </c>
      <c r="I1398">
        <v>4080000</v>
      </c>
      <c r="J1398">
        <v>4109104</v>
      </c>
      <c r="K1398">
        <v>845104</v>
      </c>
      <c r="L1398">
        <v>336374703</v>
      </c>
      <c r="M1398" t="s">
        <v>1032</v>
      </c>
      <c r="N1398" t="s">
        <v>29</v>
      </c>
      <c r="O1398" t="s">
        <v>1600</v>
      </c>
      <c r="P1398" t="s">
        <v>1601</v>
      </c>
      <c r="Q1398">
        <v>214</v>
      </c>
      <c r="R1398" t="s">
        <v>23</v>
      </c>
      <c r="S1398">
        <v>1</v>
      </c>
      <c r="T1398" t="s">
        <v>637</v>
      </c>
      <c r="U1398" t="s">
        <v>724</v>
      </c>
      <c r="V1398" t="s">
        <v>1045</v>
      </c>
      <c r="W1398">
        <v>24000</v>
      </c>
      <c r="X1398">
        <f>Final[[#This Row],[Variable Kosten]]*Final[[#This Row],[Menge ]]</f>
        <v>3264000</v>
      </c>
    </row>
    <row r="1399" spans="1:24" x14ac:dyDescent="0.25">
      <c r="A1399" t="s">
        <v>4087</v>
      </c>
      <c r="B1399" s="56">
        <v>44818</v>
      </c>
      <c r="C1399">
        <v>1035</v>
      </c>
      <c r="D1399" t="s">
        <v>3149</v>
      </c>
      <c r="E1399">
        <v>80</v>
      </c>
      <c r="F1399">
        <v>2547776</v>
      </c>
      <c r="G1399" t="s">
        <v>16</v>
      </c>
      <c r="H1399">
        <v>2436431.0987855024</v>
      </c>
      <c r="I1399">
        <v>2599671.982404131</v>
      </c>
      <c r="J1399">
        <v>2700231.982404131</v>
      </c>
      <c r="K1399">
        <v>908231.98240413098</v>
      </c>
      <c r="L1399">
        <v>619988651</v>
      </c>
      <c r="M1399" t="s">
        <v>486</v>
      </c>
      <c r="N1399" t="s">
        <v>13</v>
      </c>
      <c r="O1399" t="s">
        <v>14</v>
      </c>
      <c r="P1399" t="s">
        <v>15</v>
      </c>
      <c r="Q1399">
        <v>1257</v>
      </c>
      <c r="R1399" t="s">
        <v>16</v>
      </c>
      <c r="S1399">
        <v>1.0669999999999999</v>
      </c>
      <c r="T1399" t="s">
        <v>17</v>
      </c>
      <c r="U1399" t="s">
        <v>1046</v>
      </c>
      <c r="V1399" t="s">
        <v>1045</v>
      </c>
      <c r="W1399">
        <v>22400</v>
      </c>
      <c r="X1399">
        <f>Final[[#This Row],[Variable Kosten]]*Final[[#This Row],[Menge ]]</f>
        <v>1792000</v>
      </c>
    </row>
    <row r="1400" spans="1:24" x14ac:dyDescent="0.25">
      <c r="A1400" t="s">
        <v>4088</v>
      </c>
      <c r="B1400" s="56">
        <v>44610</v>
      </c>
      <c r="C1400">
        <v>1036</v>
      </c>
      <c r="D1400" t="s">
        <v>3151</v>
      </c>
      <c r="E1400">
        <v>159</v>
      </c>
      <c r="F1400">
        <v>5724000</v>
      </c>
      <c r="G1400" t="s">
        <v>23</v>
      </c>
      <c r="H1400">
        <v>5724000</v>
      </c>
      <c r="I1400">
        <v>5663325.5999999996</v>
      </c>
      <c r="J1400">
        <v>5695761.5999999996</v>
      </c>
      <c r="K1400">
        <v>1116561.5999999996</v>
      </c>
      <c r="L1400">
        <v>170440284</v>
      </c>
      <c r="M1400" t="s">
        <v>534</v>
      </c>
      <c r="N1400" t="s">
        <v>1566</v>
      </c>
      <c r="O1400" t="s">
        <v>1596</v>
      </c>
      <c r="P1400" t="s">
        <v>1597</v>
      </c>
      <c r="Q1400">
        <v>204</v>
      </c>
      <c r="R1400" t="s">
        <v>23</v>
      </c>
      <c r="S1400">
        <v>0.98939999999999995</v>
      </c>
      <c r="T1400" t="s">
        <v>17</v>
      </c>
      <c r="U1400" t="s">
        <v>1047</v>
      </c>
      <c r="V1400" t="s">
        <v>1048</v>
      </c>
      <c r="W1400">
        <v>28800</v>
      </c>
      <c r="X1400">
        <f>Final[[#This Row],[Variable Kosten]]*Final[[#This Row],[Menge ]]</f>
        <v>4579200</v>
      </c>
    </row>
    <row r="1401" spans="1:24" x14ac:dyDescent="0.25">
      <c r="A1401" t="s">
        <v>1530</v>
      </c>
      <c r="B1401" s="56">
        <v>44855</v>
      </c>
      <c r="C1401">
        <v>1036</v>
      </c>
      <c r="D1401" t="s">
        <v>1582</v>
      </c>
      <c r="E1401">
        <v>1</v>
      </c>
      <c r="F1401">
        <v>49000</v>
      </c>
      <c r="G1401" t="s">
        <v>23</v>
      </c>
      <c r="H1401">
        <v>49000</v>
      </c>
      <c r="I1401">
        <v>48480.6</v>
      </c>
      <c r="J1401">
        <v>48684.6</v>
      </c>
      <c r="K1401">
        <v>9484.5999999999985</v>
      </c>
      <c r="L1401">
        <v>170440284</v>
      </c>
      <c r="M1401" t="s">
        <v>534</v>
      </c>
      <c r="N1401" t="s">
        <v>1566</v>
      </c>
      <c r="O1401" t="s">
        <v>1596</v>
      </c>
      <c r="P1401" t="s">
        <v>1597</v>
      </c>
      <c r="Q1401">
        <v>204</v>
      </c>
      <c r="R1401" t="s">
        <v>23</v>
      </c>
      <c r="S1401">
        <v>0.98939999999999995</v>
      </c>
      <c r="T1401" t="s">
        <v>17</v>
      </c>
      <c r="U1401" t="s">
        <v>1568</v>
      </c>
      <c r="V1401" t="s">
        <v>1040</v>
      </c>
      <c r="W1401">
        <v>39200</v>
      </c>
      <c r="X1401">
        <f>Final[[#This Row],[Variable Kosten]]*Final[[#This Row],[Menge ]]</f>
        <v>39200</v>
      </c>
    </row>
    <row r="1402" spans="1:24" x14ac:dyDescent="0.25">
      <c r="A1402" t="s">
        <v>4089</v>
      </c>
      <c r="B1402" s="56">
        <v>44671</v>
      </c>
      <c r="C1402">
        <v>1037</v>
      </c>
      <c r="D1402" t="s">
        <v>3153</v>
      </c>
      <c r="E1402">
        <v>56</v>
      </c>
      <c r="F1402">
        <v>1624000</v>
      </c>
      <c r="G1402" t="s">
        <v>23</v>
      </c>
      <c r="H1402">
        <v>1624000</v>
      </c>
      <c r="I1402">
        <v>1624000</v>
      </c>
      <c r="J1402">
        <v>1629992</v>
      </c>
      <c r="K1402">
        <v>330792</v>
      </c>
      <c r="L1402">
        <v>294348318</v>
      </c>
      <c r="M1402" t="s">
        <v>638</v>
      </c>
      <c r="N1402" t="s">
        <v>20</v>
      </c>
      <c r="O1402" t="s">
        <v>21</v>
      </c>
      <c r="P1402" t="s">
        <v>22</v>
      </c>
      <c r="Q1402">
        <v>107</v>
      </c>
      <c r="R1402" t="s">
        <v>23</v>
      </c>
      <c r="S1402">
        <v>1</v>
      </c>
      <c r="T1402" t="s">
        <v>637</v>
      </c>
      <c r="U1402" t="s">
        <v>1049</v>
      </c>
      <c r="V1402" t="s">
        <v>1048</v>
      </c>
      <c r="W1402">
        <v>23200</v>
      </c>
      <c r="X1402">
        <f>Final[[#This Row],[Variable Kosten]]*Final[[#This Row],[Menge ]]</f>
        <v>1299200</v>
      </c>
    </row>
    <row r="1403" spans="1:24" x14ac:dyDescent="0.25">
      <c r="A1403" t="s">
        <v>1531</v>
      </c>
      <c r="B1403" s="56">
        <v>44735</v>
      </c>
      <c r="C1403">
        <v>1037</v>
      </c>
      <c r="D1403" t="s">
        <v>1583</v>
      </c>
      <c r="E1403">
        <v>1</v>
      </c>
      <c r="F1403">
        <v>46000</v>
      </c>
      <c r="G1403" t="s">
        <v>23</v>
      </c>
      <c r="H1403">
        <v>46000</v>
      </c>
      <c r="I1403">
        <v>46000</v>
      </c>
      <c r="J1403">
        <v>46107</v>
      </c>
      <c r="K1403">
        <v>9307</v>
      </c>
      <c r="L1403">
        <v>294348318</v>
      </c>
      <c r="M1403" t="s">
        <v>638</v>
      </c>
      <c r="N1403" t="s">
        <v>20</v>
      </c>
      <c r="O1403" t="s">
        <v>21</v>
      </c>
      <c r="P1403" t="s">
        <v>22</v>
      </c>
      <c r="Q1403">
        <v>107</v>
      </c>
      <c r="R1403" t="s">
        <v>23</v>
      </c>
      <c r="S1403">
        <v>1</v>
      </c>
      <c r="T1403" t="s">
        <v>637</v>
      </c>
      <c r="U1403" t="s">
        <v>1569</v>
      </c>
      <c r="V1403" t="s">
        <v>1040</v>
      </c>
      <c r="W1403">
        <v>36800</v>
      </c>
      <c r="X1403">
        <f>Final[[#This Row],[Variable Kosten]]*Final[[#This Row],[Menge ]]</f>
        <v>36800</v>
      </c>
    </row>
    <row r="1404" spans="1:24" x14ac:dyDescent="0.25">
      <c r="A1404" t="s">
        <v>4090</v>
      </c>
      <c r="B1404" s="56">
        <v>44731</v>
      </c>
      <c r="C1404">
        <v>1038</v>
      </c>
      <c r="D1404" t="s">
        <v>3155</v>
      </c>
      <c r="E1404">
        <v>168</v>
      </c>
      <c r="F1404">
        <v>13440000</v>
      </c>
      <c r="G1404" t="s">
        <v>23</v>
      </c>
      <c r="H1404">
        <v>13440000</v>
      </c>
      <c r="I1404">
        <v>14784000.000000002</v>
      </c>
      <c r="J1404">
        <v>15124872.000000002</v>
      </c>
      <c r="K1404">
        <v>4372872.0000000019</v>
      </c>
      <c r="L1404">
        <v>597146521</v>
      </c>
      <c r="M1404" t="s">
        <v>699</v>
      </c>
      <c r="N1404" t="s">
        <v>31</v>
      </c>
      <c r="O1404" t="s">
        <v>32</v>
      </c>
      <c r="P1404" t="s">
        <v>33</v>
      </c>
      <c r="Q1404">
        <v>2029</v>
      </c>
      <c r="R1404" t="s">
        <v>23</v>
      </c>
      <c r="S1404">
        <v>1.1000000000000001</v>
      </c>
      <c r="T1404" t="s">
        <v>637</v>
      </c>
      <c r="U1404" t="s">
        <v>1050</v>
      </c>
      <c r="V1404" t="s">
        <v>1051</v>
      </c>
      <c r="W1404">
        <v>64000</v>
      </c>
      <c r="X1404">
        <f>Final[[#This Row],[Variable Kosten]]*Final[[#This Row],[Menge ]]</f>
        <v>10752000</v>
      </c>
    </row>
    <row r="1405" spans="1:24" x14ac:dyDescent="0.25">
      <c r="A1405" t="s">
        <v>1532</v>
      </c>
      <c r="B1405" s="56">
        <v>44586</v>
      </c>
      <c r="C1405">
        <v>1038</v>
      </c>
      <c r="D1405" t="s">
        <v>1584</v>
      </c>
      <c r="E1405">
        <v>1</v>
      </c>
      <c r="F1405">
        <v>61000</v>
      </c>
      <c r="G1405" t="s">
        <v>23</v>
      </c>
      <c r="H1405">
        <v>61000</v>
      </c>
      <c r="I1405">
        <v>67100</v>
      </c>
      <c r="J1405">
        <v>69129</v>
      </c>
      <c r="K1405">
        <v>20329</v>
      </c>
      <c r="L1405">
        <v>597146521</v>
      </c>
      <c r="M1405" t="s">
        <v>699</v>
      </c>
      <c r="N1405" t="s">
        <v>31</v>
      </c>
      <c r="O1405" t="s">
        <v>32</v>
      </c>
      <c r="P1405" t="s">
        <v>33</v>
      </c>
      <c r="Q1405">
        <v>2029</v>
      </c>
      <c r="R1405" t="s">
        <v>23</v>
      </c>
      <c r="S1405">
        <v>1.1000000000000001</v>
      </c>
      <c r="T1405" t="s">
        <v>637</v>
      </c>
      <c r="U1405" t="s">
        <v>1570</v>
      </c>
      <c r="V1405" t="s">
        <v>1043</v>
      </c>
      <c r="W1405">
        <v>48800</v>
      </c>
      <c r="X1405">
        <f>Final[[#This Row],[Variable Kosten]]*Final[[#This Row],[Menge ]]</f>
        <v>48800</v>
      </c>
    </row>
    <row r="1406" spans="1:24" x14ac:dyDescent="0.25">
      <c r="A1406" t="s">
        <v>4091</v>
      </c>
      <c r="B1406" s="56">
        <v>44658</v>
      </c>
      <c r="C1406">
        <v>1039</v>
      </c>
      <c r="D1406" t="s">
        <v>3157</v>
      </c>
      <c r="E1406">
        <v>196</v>
      </c>
      <c r="F1406">
        <v>10923589.6</v>
      </c>
      <c r="G1406" t="s">
        <v>16</v>
      </c>
      <c r="H1406">
        <v>10679039.59331313</v>
      </c>
      <c r="I1406">
        <v>11394535.246065108</v>
      </c>
      <c r="J1406">
        <v>11647571.246065108</v>
      </c>
      <c r="K1406">
        <v>3964371.2460651081</v>
      </c>
      <c r="L1406">
        <v>180178974</v>
      </c>
      <c r="M1406" t="s">
        <v>585</v>
      </c>
      <c r="N1406" t="s">
        <v>13</v>
      </c>
      <c r="O1406" t="s">
        <v>14</v>
      </c>
      <c r="P1406" t="s">
        <v>15</v>
      </c>
      <c r="Q1406">
        <v>1291</v>
      </c>
      <c r="R1406" t="s">
        <v>16</v>
      </c>
      <c r="S1406">
        <v>1.0669999999999999</v>
      </c>
      <c r="T1406" t="s">
        <v>17</v>
      </c>
      <c r="U1406" t="s">
        <v>1052</v>
      </c>
      <c r="V1406" t="s">
        <v>1051</v>
      </c>
      <c r="W1406">
        <v>39200</v>
      </c>
      <c r="X1406">
        <f>Final[[#This Row],[Variable Kosten]]*Final[[#This Row],[Menge ]]</f>
        <v>7683200</v>
      </c>
    </row>
    <row r="1407" spans="1:24" x14ac:dyDescent="0.25">
      <c r="A1407" t="s">
        <v>4092</v>
      </c>
      <c r="B1407" s="56">
        <v>44769</v>
      </c>
      <c r="C1407">
        <v>1040</v>
      </c>
      <c r="D1407" t="s">
        <v>3159</v>
      </c>
      <c r="E1407">
        <v>173</v>
      </c>
      <c r="F1407">
        <v>6747000</v>
      </c>
      <c r="G1407" t="s">
        <v>23</v>
      </c>
      <c r="H1407">
        <v>6747000</v>
      </c>
      <c r="I1407">
        <v>6747000</v>
      </c>
      <c r="J1407">
        <v>6791115</v>
      </c>
      <c r="K1407">
        <v>1393515</v>
      </c>
      <c r="L1407">
        <v>896246605</v>
      </c>
      <c r="M1407" t="s">
        <v>890</v>
      </c>
      <c r="N1407" t="s">
        <v>31</v>
      </c>
      <c r="O1407" t="s">
        <v>32</v>
      </c>
      <c r="P1407" t="s">
        <v>33</v>
      </c>
      <c r="Q1407">
        <v>255</v>
      </c>
      <c r="R1407" t="s">
        <v>23</v>
      </c>
      <c r="S1407">
        <v>1</v>
      </c>
      <c r="T1407" t="s">
        <v>637</v>
      </c>
      <c r="U1407" t="s">
        <v>1053</v>
      </c>
      <c r="V1407" t="s">
        <v>1054</v>
      </c>
      <c r="W1407">
        <v>31200</v>
      </c>
      <c r="X1407">
        <f>Final[[#This Row],[Variable Kosten]]*Final[[#This Row],[Menge ]]</f>
        <v>5397600</v>
      </c>
    </row>
    <row r="1408" spans="1:24" x14ac:dyDescent="0.25">
      <c r="A1408" t="s">
        <v>4093</v>
      </c>
      <c r="B1408" s="56">
        <v>44598</v>
      </c>
      <c r="C1408">
        <v>1041</v>
      </c>
      <c r="D1408" t="s">
        <v>3161</v>
      </c>
      <c r="E1408">
        <v>183</v>
      </c>
      <c r="F1408">
        <v>38611682.400000006</v>
      </c>
      <c r="G1408" t="s">
        <v>46</v>
      </c>
      <c r="H1408">
        <v>8072522.5063243518</v>
      </c>
      <c r="I1408">
        <v>8072522.5063243518</v>
      </c>
      <c r="J1408">
        <v>8092652.5063243518</v>
      </c>
      <c r="K1408">
        <v>1358252.5063243518</v>
      </c>
      <c r="L1408">
        <v>760560515</v>
      </c>
      <c r="M1408" t="s">
        <v>932</v>
      </c>
      <c r="N1408" t="s">
        <v>43</v>
      </c>
      <c r="O1408" t="s">
        <v>44</v>
      </c>
      <c r="P1408" t="s">
        <v>45</v>
      </c>
      <c r="Q1408">
        <v>110</v>
      </c>
      <c r="R1408" t="s">
        <v>46</v>
      </c>
      <c r="S1408">
        <v>1</v>
      </c>
      <c r="T1408" t="s">
        <v>637</v>
      </c>
      <c r="U1408" t="s">
        <v>1055</v>
      </c>
      <c r="V1408" t="s">
        <v>1054</v>
      </c>
      <c r="W1408">
        <v>36800</v>
      </c>
      <c r="X1408">
        <f>Final[[#This Row],[Variable Kosten]]*Final[[#This Row],[Menge ]]</f>
        <v>6734400</v>
      </c>
    </row>
    <row r="1409" spans="1:24" x14ac:dyDescent="0.25">
      <c r="A1409" t="s">
        <v>4094</v>
      </c>
      <c r="B1409" s="56">
        <v>44795</v>
      </c>
      <c r="C1409">
        <v>1042</v>
      </c>
      <c r="D1409" t="s">
        <v>3163</v>
      </c>
      <c r="E1409">
        <v>146</v>
      </c>
      <c r="F1409">
        <v>2920000</v>
      </c>
      <c r="G1409" t="s">
        <v>23</v>
      </c>
      <c r="H1409">
        <v>2920000</v>
      </c>
      <c r="I1409">
        <v>2920000</v>
      </c>
      <c r="J1409">
        <v>2958690</v>
      </c>
      <c r="K1409">
        <v>622690</v>
      </c>
      <c r="L1409">
        <v>929524912</v>
      </c>
      <c r="M1409" t="s">
        <v>995</v>
      </c>
      <c r="N1409" t="s">
        <v>31</v>
      </c>
      <c r="O1409" t="s">
        <v>32</v>
      </c>
      <c r="P1409" t="s">
        <v>33</v>
      </c>
      <c r="Q1409">
        <v>265</v>
      </c>
      <c r="R1409" t="s">
        <v>23</v>
      </c>
      <c r="S1409">
        <v>1</v>
      </c>
      <c r="T1409" t="s">
        <v>637</v>
      </c>
      <c r="U1409" t="s">
        <v>1056</v>
      </c>
      <c r="V1409" t="s">
        <v>1057</v>
      </c>
      <c r="W1409">
        <v>16000</v>
      </c>
      <c r="X1409">
        <f>Final[[#This Row],[Variable Kosten]]*Final[[#This Row],[Menge ]]</f>
        <v>2336000</v>
      </c>
    </row>
    <row r="1410" spans="1:24" x14ac:dyDescent="0.25">
      <c r="A1410" t="s">
        <v>4095</v>
      </c>
      <c r="B1410" s="56">
        <v>44703</v>
      </c>
      <c r="C1410">
        <v>1043</v>
      </c>
      <c r="D1410" t="s">
        <v>3163</v>
      </c>
      <c r="E1410">
        <v>59</v>
      </c>
      <c r="F1410">
        <v>1180000</v>
      </c>
      <c r="G1410" t="s">
        <v>23</v>
      </c>
      <c r="H1410">
        <v>1180000</v>
      </c>
      <c r="I1410">
        <v>1180000</v>
      </c>
      <c r="J1410">
        <v>1192449</v>
      </c>
      <c r="K1410">
        <v>248449</v>
      </c>
      <c r="L1410">
        <v>431559832</v>
      </c>
      <c r="M1410" t="s">
        <v>961</v>
      </c>
      <c r="N1410" t="s">
        <v>39</v>
      </c>
      <c r="O1410" t="s">
        <v>1598</v>
      </c>
      <c r="P1410" t="s">
        <v>1599</v>
      </c>
      <c r="Q1410">
        <v>211</v>
      </c>
      <c r="R1410" t="s">
        <v>23</v>
      </c>
      <c r="S1410">
        <v>1</v>
      </c>
      <c r="T1410" t="s">
        <v>637</v>
      </c>
      <c r="U1410" t="s">
        <v>1056</v>
      </c>
      <c r="V1410" t="s">
        <v>1057</v>
      </c>
      <c r="W1410">
        <v>16000</v>
      </c>
      <c r="X1410">
        <f>Final[[#This Row],[Variable Kosten]]*Final[[#This Row],[Menge ]]</f>
        <v>944000</v>
      </c>
    </row>
    <row r="1411" spans="1:24" x14ac:dyDescent="0.25">
      <c r="A1411" t="s">
        <v>4096</v>
      </c>
      <c r="B1411" s="56">
        <v>44703</v>
      </c>
      <c r="C1411">
        <v>1044</v>
      </c>
      <c r="D1411" t="s">
        <v>3165</v>
      </c>
      <c r="E1411">
        <v>154</v>
      </c>
      <c r="F1411">
        <v>3850000</v>
      </c>
      <c r="G1411" t="s">
        <v>23</v>
      </c>
      <c r="H1411">
        <v>3850000</v>
      </c>
      <c r="I1411">
        <v>3850000</v>
      </c>
      <c r="J1411">
        <v>3881878</v>
      </c>
      <c r="K1411">
        <v>801878</v>
      </c>
      <c r="L1411">
        <v>697723399</v>
      </c>
      <c r="M1411" t="s">
        <v>1015</v>
      </c>
      <c r="N1411" t="s">
        <v>39</v>
      </c>
      <c r="O1411" t="s">
        <v>1598</v>
      </c>
      <c r="P1411" t="s">
        <v>1599</v>
      </c>
      <c r="Q1411">
        <v>207</v>
      </c>
      <c r="R1411" t="s">
        <v>23</v>
      </c>
      <c r="S1411">
        <v>1</v>
      </c>
      <c r="T1411" t="s">
        <v>637</v>
      </c>
      <c r="U1411" t="s">
        <v>1058</v>
      </c>
      <c r="V1411" t="s">
        <v>1057</v>
      </c>
      <c r="W1411">
        <v>20000</v>
      </c>
      <c r="X1411">
        <f>Final[[#This Row],[Variable Kosten]]*Final[[#This Row],[Menge ]]</f>
        <v>3080000</v>
      </c>
    </row>
    <row r="1412" spans="1:24" x14ac:dyDescent="0.25">
      <c r="A1412" t="s">
        <v>4097</v>
      </c>
      <c r="B1412" s="56">
        <v>44689</v>
      </c>
      <c r="C1412">
        <v>1045</v>
      </c>
      <c r="D1412" t="s">
        <v>3167</v>
      </c>
      <c r="E1412">
        <v>160</v>
      </c>
      <c r="F1412">
        <v>8320000</v>
      </c>
      <c r="G1412" t="s">
        <v>23</v>
      </c>
      <c r="H1412">
        <v>8320000</v>
      </c>
      <c r="I1412">
        <v>8320000</v>
      </c>
      <c r="J1412">
        <v>8363040</v>
      </c>
      <c r="K1412">
        <v>1707040</v>
      </c>
      <c r="L1412">
        <v>358311847</v>
      </c>
      <c r="M1412" t="s">
        <v>696</v>
      </c>
      <c r="N1412" t="s">
        <v>31</v>
      </c>
      <c r="O1412" t="s">
        <v>32</v>
      </c>
      <c r="P1412" t="s">
        <v>33</v>
      </c>
      <c r="Q1412">
        <v>269</v>
      </c>
      <c r="R1412" t="s">
        <v>23</v>
      </c>
      <c r="S1412">
        <v>1</v>
      </c>
      <c r="T1412" t="s">
        <v>637</v>
      </c>
      <c r="U1412" t="s">
        <v>1039</v>
      </c>
      <c r="V1412" t="s">
        <v>1040</v>
      </c>
      <c r="W1412">
        <v>41600</v>
      </c>
      <c r="X1412">
        <f>Final[[#This Row],[Variable Kosten]]*Final[[#This Row],[Menge ]]</f>
        <v>6656000</v>
      </c>
    </row>
    <row r="1413" spans="1:24" x14ac:dyDescent="0.25">
      <c r="A1413" t="s">
        <v>1533</v>
      </c>
      <c r="B1413" s="56">
        <v>44579</v>
      </c>
      <c r="C1413">
        <v>1045</v>
      </c>
      <c r="D1413" t="s">
        <v>1585</v>
      </c>
      <c r="E1413">
        <v>1</v>
      </c>
      <c r="F1413">
        <v>79000</v>
      </c>
      <c r="G1413" t="s">
        <v>23</v>
      </c>
      <c r="H1413">
        <v>79000</v>
      </c>
      <c r="I1413">
        <v>79000</v>
      </c>
      <c r="J1413">
        <v>79269</v>
      </c>
      <c r="K1413">
        <v>16069</v>
      </c>
      <c r="L1413">
        <v>358311847</v>
      </c>
      <c r="M1413" t="s">
        <v>696</v>
      </c>
      <c r="N1413" t="s">
        <v>31</v>
      </c>
      <c r="O1413" t="s">
        <v>32</v>
      </c>
      <c r="P1413" t="s">
        <v>33</v>
      </c>
      <c r="Q1413">
        <v>269</v>
      </c>
      <c r="R1413" t="s">
        <v>23</v>
      </c>
      <c r="S1413">
        <v>1</v>
      </c>
      <c r="T1413" t="s">
        <v>637</v>
      </c>
      <c r="U1413" t="s">
        <v>1571</v>
      </c>
      <c r="V1413" t="s">
        <v>1043</v>
      </c>
      <c r="W1413">
        <v>63200</v>
      </c>
      <c r="X1413">
        <f>Final[[#This Row],[Variable Kosten]]*Final[[#This Row],[Menge ]]</f>
        <v>63200</v>
      </c>
    </row>
    <row r="1414" spans="1:24" x14ac:dyDescent="0.25">
      <c r="A1414" t="s">
        <v>4098</v>
      </c>
      <c r="B1414" s="56">
        <v>44843</v>
      </c>
      <c r="C1414">
        <v>1046</v>
      </c>
      <c r="D1414" t="s">
        <v>3141</v>
      </c>
      <c r="E1414">
        <v>83</v>
      </c>
      <c r="F1414">
        <v>3776168</v>
      </c>
      <c r="G1414" t="s">
        <v>16</v>
      </c>
      <c r="H1414">
        <v>3410556.3583815028</v>
      </c>
      <c r="I1414">
        <v>3639063.6343930634</v>
      </c>
      <c r="J1414">
        <v>3742979.6343930634</v>
      </c>
      <c r="K1414">
        <v>1086979.6343930634</v>
      </c>
      <c r="L1414">
        <v>922232177</v>
      </c>
      <c r="M1414" t="s">
        <v>432</v>
      </c>
      <c r="N1414" t="s">
        <v>13</v>
      </c>
      <c r="O1414" t="s">
        <v>14</v>
      </c>
      <c r="P1414" t="s">
        <v>15</v>
      </c>
      <c r="Q1414">
        <v>1252</v>
      </c>
      <c r="R1414" t="s">
        <v>16</v>
      </c>
      <c r="S1414">
        <v>1.0669999999999999</v>
      </c>
      <c r="T1414" t="s">
        <v>17</v>
      </c>
      <c r="U1414" t="s">
        <v>1041</v>
      </c>
      <c r="V1414" t="s">
        <v>1040</v>
      </c>
      <c r="W1414">
        <v>32000</v>
      </c>
      <c r="X1414">
        <f>Final[[#This Row],[Variable Kosten]]*Final[[#This Row],[Menge ]]</f>
        <v>2656000</v>
      </c>
    </row>
    <row r="1415" spans="1:24" x14ac:dyDescent="0.25">
      <c r="A1415" t="s">
        <v>4099</v>
      </c>
      <c r="B1415" s="56">
        <v>44854</v>
      </c>
      <c r="C1415">
        <v>1047</v>
      </c>
      <c r="D1415" t="s">
        <v>3143</v>
      </c>
      <c r="E1415">
        <v>156</v>
      </c>
      <c r="F1415">
        <v>46510152</v>
      </c>
      <c r="G1415" t="s">
        <v>46</v>
      </c>
      <c r="H1415">
        <v>9998742.7981769703</v>
      </c>
      <c r="I1415">
        <v>9698780.5142316613</v>
      </c>
      <c r="J1415">
        <v>9715784.5142316613</v>
      </c>
      <c r="K1415">
        <v>1603784.5142316613</v>
      </c>
      <c r="L1415">
        <v>343453728</v>
      </c>
      <c r="M1415" t="s">
        <v>578</v>
      </c>
      <c r="N1415" t="s">
        <v>43</v>
      </c>
      <c r="O1415" t="s">
        <v>44</v>
      </c>
      <c r="P1415" t="s">
        <v>45</v>
      </c>
      <c r="Q1415">
        <v>109</v>
      </c>
      <c r="R1415" t="s">
        <v>46</v>
      </c>
      <c r="S1415">
        <v>0.97</v>
      </c>
      <c r="T1415" t="s">
        <v>17</v>
      </c>
      <c r="U1415" t="s">
        <v>1042</v>
      </c>
      <c r="V1415" t="s">
        <v>1043</v>
      </c>
      <c r="W1415">
        <v>52000</v>
      </c>
      <c r="X1415">
        <f>Final[[#This Row],[Variable Kosten]]*Final[[#This Row],[Menge ]]</f>
        <v>8112000</v>
      </c>
    </row>
    <row r="1416" spans="1:24" x14ac:dyDescent="0.25">
      <c r="A1416" t="s">
        <v>4100</v>
      </c>
      <c r="B1416" s="56">
        <v>44676</v>
      </c>
      <c r="C1416">
        <v>1048</v>
      </c>
      <c r="D1416" t="s">
        <v>3145</v>
      </c>
      <c r="E1416">
        <v>196</v>
      </c>
      <c r="F1416">
        <v>96349444.799999997</v>
      </c>
      <c r="G1416" t="s">
        <v>60</v>
      </c>
      <c r="H1416">
        <v>14085970.20511396</v>
      </c>
      <c r="I1416">
        <v>15029730.208856596</v>
      </c>
      <c r="J1416">
        <v>15444466.208856596</v>
      </c>
      <c r="K1416">
        <v>4782066.2088565957</v>
      </c>
      <c r="L1416">
        <v>374160559</v>
      </c>
      <c r="M1416" t="s">
        <v>96</v>
      </c>
      <c r="N1416" t="s">
        <v>59</v>
      </c>
      <c r="O1416" t="s">
        <v>1604</v>
      </c>
      <c r="P1416" t="s">
        <v>1605</v>
      </c>
      <c r="Q1416">
        <v>2116</v>
      </c>
      <c r="R1416" t="s">
        <v>60</v>
      </c>
      <c r="S1416">
        <v>1.0669999999999999</v>
      </c>
      <c r="T1416" t="s">
        <v>17</v>
      </c>
      <c r="U1416" t="s">
        <v>1044</v>
      </c>
      <c r="V1416" t="s">
        <v>1043</v>
      </c>
      <c r="W1416">
        <v>54400</v>
      </c>
      <c r="X1416">
        <f>Final[[#This Row],[Variable Kosten]]*Final[[#This Row],[Menge ]]</f>
        <v>10662400</v>
      </c>
    </row>
    <row r="1417" spans="1:24" x14ac:dyDescent="0.25">
      <c r="A1417" t="s">
        <v>4101</v>
      </c>
      <c r="B1417" s="56">
        <v>44615</v>
      </c>
      <c r="C1417">
        <v>1049</v>
      </c>
      <c r="D1417" t="s">
        <v>3147</v>
      </c>
      <c r="E1417">
        <v>198</v>
      </c>
      <c r="F1417">
        <v>5940000</v>
      </c>
      <c r="G1417" t="s">
        <v>23</v>
      </c>
      <c r="H1417">
        <v>5940000</v>
      </c>
      <c r="I1417">
        <v>5761800</v>
      </c>
      <c r="J1417">
        <v>5801796</v>
      </c>
      <c r="K1417">
        <v>1049796</v>
      </c>
      <c r="L1417">
        <v>866565235</v>
      </c>
      <c r="M1417" t="s">
        <v>528</v>
      </c>
      <c r="N1417" t="s">
        <v>29</v>
      </c>
      <c r="O1417" t="s">
        <v>1600</v>
      </c>
      <c r="P1417" t="s">
        <v>1601</v>
      </c>
      <c r="Q1417">
        <v>202</v>
      </c>
      <c r="R1417" t="s">
        <v>23</v>
      </c>
      <c r="S1417">
        <v>0.97</v>
      </c>
      <c r="T1417" t="s">
        <v>17</v>
      </c>
      <c r="U1417" t="s">
        <v>724</v>
      </c>
      <c r="V1417" t="s">
        <v>1045</v>
      </c>
      <c r="W1417">
        <v>24000</v>
      </c>
      <c r="X1417">
        <f>Final[[#This Row],[Variable Kosten]]*Final[[#This Row],[Menge ]]</f>
        <v>4752000</v>
      </c>
    </row>
    <row r="1418" spans="1:24" x14ac:dyDescent="0.25">
      <c r="A1418" t="s">
        <v>1534</v>
      </c>
      <c r="B1418" s="56">
        <v>44733</v>
      </c>
      <c r="C1418">
        <v>1049</v>
      </c>
      <c r="D1418" t="s">
        <v>1586</v>
      </c>
      <c r="E1418">
        <v>1</v>
      </c>
      <c r="F1418">
        <v>32000</v>
      </c>
      <c r="G1418" t="s">
        <v>23</v>
      </c>
      <c r="H1418">
        <v>32000</v>
      </c>
      <c r="I1418">
        <v>31040</v>
      </c>
      <c r="J1418">
        <v>31242</v>
      </c>
      <c r="K1418">
        <v>5642</v>
      </c>
      <c r="L1418">
        <v>866565235</v>
      </c>
      <c r="M1418" t="s">
        <v>528</v>
      </c>
      <c r="N1418" t="s">
        <v>29</v>
      </c>
      <c r="O1418" t="s">
        <v>1600</v>
      </c>
      <c r="P1418" t="s">
        <v>1601</v>
      </c>
      <c r="Q1418">
        <v>202</v>
      </c>
      <c r="R1418" t="s">
        <v>23</v>
      </c>
      <c r="S1418">
        <v>0.97</v>
      </c>
      <c r="T1418" t="s">
        <v>17</v>
      </c>
      <c r="U1418" t="s">
        <v>1572</v>
      </c>
      <c r="V1418" t="s">
        <v>1045</v>
      </c>
      <c r="W1418">
        <v>25600</v>
      </c>
      <c r="X1418">
        <f>Final[[#This Row],[Variable Kosten]]*Final[[#This Row],[Menge ]]</f>
        <v>25600</v>
      </c>
    </row>
    <row r="1419" spans="1:24" x14ac:dyDescent="0.25">
      <c r="A1419" t="s">
        <v>4102</v>
      </c>
      <c r="B1419" s="56">
        <v>44859</v>
      </c>
      <c r="C1419">
        <v>1050</v>
      </c>
      <c r="D1419" t="s">
        <v>3149</v>
      </c>
      <c r="E1419">
        <v>55</v>
      </c>
      <c r="F1419">
        <v>1540000</v>
      </c>
      <c r="G1419" t="s">
        <v>23</v>
      </c>
      <c r="H1419">
        <v>1540000</v>
      </c>
      <c r="I1419">
        <v>1493800</v>
      </c>
      <c r="J1419">
        <v>1508265</v>
      </c>
      <c r="K1419">
        <v>276265</v>
      </c>
      <c r="L1419">
        <v>547470287</v>
      </c>
      <c r="M1419" t="s">
        <v>437</v>
      </c>
      <c r="N1419" t="s">
        <v>31</v>
      </c>
      <c r="O1419" t="s">
        <v>32</v>
      </c>
      <c r="P1419" t="s">
        <v>33</v>
      </c>
      <c r="Q1419">
        <v>263</v>
      </c>
      <c r="R1419" t="s">
        <v>23</v>
      </c>
      <c r="S1419">
        <v>0.97</v>
      </c>
      <c r="T1419" t="s">
        <v>17</v>
      </c>
      <c r="U1419" t="s">
        <v>1046</v>
      </c>
      <c r="V1419" t="s">
        <v>1045</v>
      </c>
      <c r="W1419">
        <v>22400</v>
      </c>
      <c r="X1419">
        <f>Final[[#This Row],[Variable Kosten]]*Final[[#This Row],[Menge ]]</f>
        <v>1232000</v>
      </c>
    </row>
    <row r="1420" spans="1:24" x14ac:dyDescent="0.25">
      <c r="A1420" t="s">
        <v>1535</v>
      </c>
      <c r="B1420" s="56">
        <v>44872</v>
      </c>
      <c r="C1420">
        <v>1050</v>
      </c>
      <c r="D1420" t="s">
        <v>1587</v>
      </c>
      <c r="E1420">
        <v>1</v>
      </c>
      <c r="F1420">
        <v>27000</v>
      </c>
      <c r="G1420" t="s">
        <v>23</v>
      </c>
      <c r="H1420">
        <v>27000</v>
      </c>
      <c r="I1420">
        <v>26190</v>
      </c>
      <c r="J1420">
        <v>26453</v>
      </c>
      <c r="K1420">
        <v>4853</v>
      </c>
      <c r="L1420">
        <v>547470287</v>
      </c>
      <c r="M1420" t="s">
        <v>437</v>
      </c>
      <c r="N1420" t="s">
        <v>31</v>
      </c>
      <c r="O1420" t="s">
        <v>32</v>
      </c>
      <c r="P1420" t="s">
        <v>33</v>
      </c>
      <c r="Q1420">
        <v>263</v>
      </c>
      <c r="R1420" t="s">
        <v>23</v>
      </c>
      <c r="S1420">
        <v>0.97</v>
      </c>
      <c r="T1420" t="s">
        <v>17</v>
      </c>
      <c r="U1420" t="s">
        <v>1573</v>
      </c>
      <c r="V1420" t="s">
        <v>1045</v>
      </c>
      <c r="W1420">
        <v>21600</v>
      </c>
      <c r="X1420">
        <f>Final[[#This Row],[Variable Kosten]]*Final[[#This Row],[Menge ]]</f>
        <v>21600</v>
      </c>
    </row>
    <row r="1421" spans="1:24" x14ac:dyDescent="0.25">
      <c r="A1421" t="s">
        <v>4103</v>
      </c>
      <c r="B1421" s="56">
        <v>44852</v>
      </c>
      <c r="C1421">
        <v>1051</v>
      </c>
      <c r="D1421" t="s">
        <v>3151</v>
      </c>
      <c r="E1421">
        <v>107</v>
      </c>
      <c r="F1421">
        <v>3852000</v>
      </c>
      <c r="G1421" t="s">
        <v>23</v>
      </c>
      <c r="H1421">
        <v>3852000</v>
      </c>
      <c r="I1421">
        <v>3736440</v>
      </c>
      <c r="J1421">
        <v>3759231</v>
      </c>
      <c r="K1421">
        <v>677631</v>
      </c>
      <c r="L1421">
        <v>214154077</v>
      </c>
      <c r="M1421" t="s">
        <v>222</v>
      </c>
      <c r="N1421" t="s">
        <v>29</v>
      </c>
      <c r="O1421" t="s">
        <v>1600</v>
      </c>
      <c r="P1421" t="s">
        <v>1601</v>
      </c>
      <c r="Q1421">
        <v>213</v>
      </c>
      <c r="R1421" t="s">
        <v>23</v>
      </c>
      <c r="S1421">
        <v>0.97</v>
      </c>
      <c r="T1421" t="s">
        <v>17</v>
      </c>
      <c r="U1421" t="s">
        <v>1047</v>
      </c>
      <c r="V1421" t="s">
        <v>1048</v>
      </c>
      <c r="W1421">
        <v>28800</v>
      </c>
      <c r="X1421">
        <f>Final[[#This Row],[Variable Kosten]]*Final[[#This Row],[Menge ]]</f>
        <v>3081600</v>
      </c>
    </row>
    <row r="1422" spans="1:24" x14ac:dyDescent="0.25">
      <c r="A1422" t="s">
        <v>1536</v>
      </c>
      <c r="B1422" s="56">
        <v>44824</v>
      </c>
      <c r="C1422">
        <v>1051</v>
      </c>
      <c r="D1422" t="s">
        <v>1588</v>
      </c>
      <c r="E1422">
        <v>1</v>
      </c>
      <c r="F1422">
        <v>33000</v>
      </c>
      <c r="G1422" t="s">
        <v>23</v>
      </c>
      <c r="H1422">
        <v>33000</v>
      </c>
      <c r="I1422">
        <v>32010</v>
      </c>
      <c r="J1422">
        <v>32223</v>
      </c>
      <c r="K1422">
        <v>5823</v>
      </c>
      <c r="L1422">
        <v>214154077</v>
      </c>
      <c r="M1422" t="s">
        <v>222</v>
      </c>
      <c r="N1422" t="s">
        <v>29</v>
      </c>
      <c r="O1422" t="s">
        <v>1600</v>
      </c>
      <c r="P1422" t="s">
        <v>1601</v>
      </c>
      <c r="Q1422">
        <v>213</v>
      </c>
      <c r="R1422" t="s">
        <v>23</v>
      </c>
      <c r="S1422">
        <v>0.97</v>
      </c>
      <c r="T1422" t="s">
        <v>17</v>
      </c>
      <c r="U1422" t="s">
        <v>1574</v>
      </c>
      <c r="V1422" t="s">
        <v>1048</v>
      </c>
      <c r="W1422">
        <v>26400</v>
      </c>
      <c r="X1422">
        <f>Final[[#This Row],[Variable Kosten]]*Final[[#This Row],[Menge ]]</f>
        <v>26400</v>
      </c>
    </row>
    <row r="1423" spans="1:24" x14ac:dyDescent="0.25">
      <c r="A1423" t="s">
        <v>4104</v>
      </c>
      <c r="B1423" s="56">
        <v>44804</v>
      </c>
      <c r="C1423">
        <v>1052</v>
      </c>
      <c r="D1423" t="s">
        <v>3153</v>
      </c>
      <c r="E1423">
        <v>185</v>
      </c>
      <c r="F1423">
        <v>5365000</v>
      </c>
      <c r="G1423" t="s">
        <v>23</v>
      </c>
      <c r="H1423">
        <v>5365000</v>
      </c>
      <c r="I1423">
        <v>5308131</v>
      </c>
      <c r="J1423">
        <v>5346611</v>
      </c>
      <c r="K1423">
        <v>1054611</v>
      </c>
      <c r="L1423">
        <v>634683399</v>
      </c>
      <c r="M1423" t="s">
        <v>579</v>
      </c>
      <c r="N1423" t="s">
        <v>1566</v>
      </c>
      <c r="O1423" t="s">
        <v>1596</v>
      </c>
      <c r="P1423" t="s">
        <v>1597</v>
      </c>
      <c r="Q1423">
        <v>208</v>
      </c>
      <c r="R1423" t="s">
        <v>23</v>
      </c>
      <c r="S1423">
        <v>0.98939999999999995</v>
      </c>
      <c r="T1423" t="s">
        <v>17</v>
      </c>
      <c r="U1423" t="s">
        <v>1049</v>
      </c>
      <c r="V1423" t="s">
        <v>1048</v>
      </c>
      <c r="W1423">
        <v>23200</v>
      </c>
      <c r="X1423">
        <f>Final[[#This Row],[Variable Kosten]]*Final[[#This Row],[Menge ]]</f>
        <v>4292000</v>
      </c>
    </row>
    <row r="1424" spans="1:24" x14ac:dyDescent="0.25">
      <c r="A1424" t="s">
        <v>1537</v>
      </c>
      <c r="B1424" s="56">
        <v>44668</v>
      </c>
      <c r="C1424">
        <v>1052</v>
      </c>
      <c r="D1424" t="s">
        <v>1589</v>
      </c>
      <c r="E1424">
        <v>1</v>
      </c>
      <c r="F1424">
        <v>27000</v>
      </c>
      <c r="G1424" t="s">
        <v>23</v>
      </c>
      <c r="H1424">
        <v>27000</v>
      </c>
      <c r="I1424">
        <v>26713.8</v>
      </c>
      <c r="J1424">
        <v>26921.8</v>
      </c>
      <c r="K1424">
        <v>5321.7999999999993</v>
      </c>
      <c r="L1424">
        <v>634683399</v>
      </c>
      <c r="M1424" t="s">
        <v>579</v>
      </c>
      <c r="N1424" t="s">
        <v>1566</v>
      </c>
      <c r="O1424" t="s">
        <v>1596</v>
      </c>
      <c r="P1424" t="s">
        <v>1597</v>
      </c>
      <c r="Q1424">
        <v>208</v>
      </c>
      <c r="R1424" t="s">
        <v>23</v>
      </c>
      <c r="S1424">
        <v>0.98939999999999995</v>
      </c>
      <c r="T1424" t="s">
        <v>17</v>
      </c>
      <c r="U1424" t="s">
        <v>1575</v>
      </c>
      <c r="V1424" t="s">
        <v>1048</v>
      </c>
      <c r="W1424">
        <v>21600</v>
      </c>
      <c r="X1424">
        <f>Final[[#This Row],[Variable Kosten]]*Final[[#This Row],[Menge ]]</f>
        <v>21600</v>
      </c>
    </row>
    <row r="1425" spans="1:24" x14ac:dyDescent="0.25">
      <c r="A1425" t="s">
        <v>4105</v>
      </c>
      <c r="B1425" s="56">
        <v>44822</v>
      </c>
      <c r="C1425">
        <v>1053</v>
      </c>
      <c r="D1425" t="s">
        <v>3155</v>
      </c>
      <c r="E1425">
        <v>167</v>
      </c>
      <c r="F1425">
        <v>13360000</v>
      </c>
      <c r="G1425" t="s">
        <v>23</v>
      </c>
      <c r="H1425">
        <v>13360000</v>
      </c>
      <c r="I1425">
        <v>12959200</v>
      </c>
      <c r="J1425">
        <v>12993602</v>
      </c>
      <c r="K1425">
        <v>2305602</v>
      </c>
      <c r="L1425">
        <v>422617353</v>
      </c>
      <c r="M1425" t="s">
        <v>502</v>
      </c>
      <c r="N1425" t="s">
        <v>39</v>
      </c>
      <c r="O1425" t="s">
        <v>1598</v>
      </c>
      <c r="P1425" t="s">
        <v>1599</v>
      </c>
      <c r="Q1425">
        <v>206</v>
      </c>
      <c r="R1425" t="s">
        <v>23</v>
      </c>
      <c r="S1425">
        <v>0.97</v>
      </c>
      <c r="T1425" t="s">
        <v>17</v>
      </c>
      <c r="U1425" t="s">
        <v>1050</v>
      </c>
      <c r="V1425" t="s">
        <v>1051</v>
      </c>
      <c r="W1425">
        <v>64000</v>
      </c>
      <c r="X1425">
        <f>Final[[#This Row],[Variable Kosten]]*Final[[#This Row],[Menge ]]</f>
        <v>10688000</v>
      </c>
    </row>
    <row r="1426" spans="1:24" x14ac:dyDescent="0.25">
      <c r="A1426" t="s">
        <v>1538</v>
      </c>
      <c r="B1426" s="56">
        <v>44836</v>
      </c>
      <c r="C1426">
        <v>1053</v>
      </c>
      <c r="D1426" t="s">
        <v>1590</v>
      </c>
      <c r="E1426">
        <v>1</v>
      </c>
      <c r="F1426">
        <v>81000</v>
      </c>
      <c r="G1426" t="s">
        <v>23</v>
      </c>
      <c r="H1426">
        <v>81000</v>
      </c>
      <c r="I1426">
        <v>78570</v>
      </c>
      <c r="J1426">
        <v>78776</v>
      </c>
      <c r="K1426">
        <v>13976</v>
      </c>
      <c r="L1426">
        <v>422617353</v>
      </c>
      <c r="M1426" t="s">
        <v>502</v>
      </c>
      <c r="N1426" t="s">
        <v>39</v>
      </c>
      <c r="O1426" t="s">
        <v>1598</v>
      </c>
      <c r="P1426" t="s">
        <v>1599</v>
      </c>
      <c r="Q1426">
        <v>206</v>
      </c>
      <c r="R1426" t="s">
        <v>23</v>
      </c>
      <c r="S1426">
        <v>0.97</v>
      </c>
      <c r="T1426" t="s">
        <v>17</v>
      </c>
      <c r="U1426" t="s">
        <v>1576</v>
      </c>
      <c r="V1426" t="s">
        <v>1051</v>
      </c>
      <c r="W1426">
        <v>64800</v>
      </c>
      <c r="X1426">
        <f>Final[[#This Row],[Variable Kosten]]*Final[[#This Row],[Menge ]]</f>
        <v>64800</v>
      </c>
    </row>
    <row r="1427" spans="1:24" x14ac:dyDescent="0.25">
      <c r="A1427" t="s">
        <v>4106</v>
      </c>
      <c r="B1427" s="56">
        <v>44697</v>
      </c>
      <c r="C1427">
        <v>1054</v>
      </c>
      <c r="D1427" t="s">
        <v>3157</v>
      </c>
      <c r="E1427">
        <v>79</v>
      </c>
      <c r="F1427">
        <v>3871000</v>
      </c>
      <c r="G1427" t="s">
        <v>23</v>
      </c>
      <c r="H1427">
        <v>3871000</v>
      </c>
      <c r="I1427">
        <v>3754870</v>
      </c>
      <c r="J1427">
        <v>3763165</v>
      </c>
      <c r="K1427">
        <v>666365</v>
      </c>
      <c r="L1427">
        <v>165921010</v>
      </c>
      <c r="M1427" t="s">
        <v>127</v>
      </c>
      <c r="N1427" t="s">
        <v>20</v>
      </c>
      <c r="O1427" t="s">
        <v>21</v>
      </c>
      <c r="P1427" t="s">
        <v>22</v>
      </c>
      <c r="Q1427">
        <v>105</v>
      </c>
      <c r="R1427" t="s">
        <v>23</v>
      </c>
      <c r="S1427">
        <v>0.97</v>
      </c>
      <c r="T1427" t="s">
        <v>17</v>
      </c>
      <c r="U1427" t="s">
        <v>1052</v>
      </c>
      <c r="V1427" t="s">
        <v>1051</v>
      </c>
      <c r="W1427">
        <v>39200</v>
      </c>
      <c r="X1427">
        <f>Final[[#This Row],[Variable Kosten]]*Final[[#This Row],[Menge ]]</f>
        <v>3096800</v>
      </c>
    </row>
    <row r="1428" spans="1:24" x14ac:dyDescent="0.25">
      <c r="A1428" t="s">
        <v>1539</v>
      </c>
      <c r="B1428" s="56">
        <v>44801</v>
      </c>
      <c r="C1428">
        <v>1054</v>
      </c>
      <c r="D1428" t="s">
        <v>1591</v>
      </c>
      <c r="E1428">
        <v>1</v>
      </c>
      <c r="F1428">
        <v>50000</v>
      </c>
      <c r="G1428" t="s">
        <v>23</v>
      </c>
      <c r="H1428">
        <v>50000</v>
      </c>
      <c r="I1428">
        <v>48500</v>
      </c>
      <c r="J1428">
        <v>48605</v>
      </c>
      <c r="K1428">
        <v>8605</v>
      </c>
      <c r="L1428">
        <v>165921010</v>
      </c>
      <c r="M1428" t="s">
        <v>127</v>
      </c>
      <c r="N1428" t="s">
        <v>20</v>
      </c>
      <c r="O1428" t="s">
        <v>21</v>
      </c>
      <c r="P1428" t="s">
        <v>22</v>
      </c>
      <c r="Q1428">
        <v>105</v>
      </c>
      <c r="R1428" t="s">
        <v>23</v>
      </c>
      <c r="S1428">
        <v>0.97</v>
      </c>
      <c r="T1428" t="s">
        <v>17</v>
      </c>
      <c r="U1428" t="s">
        <v>1577</v>
      </c>
      <c r="V1428" t="s">
        <v>1051</v>
      </c>
      <c r="W1428">
        <v>40000</v>
      </c>
      <c r="X1428">
        <f>Final[[#This Row],[Variable Kosten]]*Final[[#This Row],[Menge ]]</f>
        <v>40000</v>
      </c>
    </row>
    <row r="1429" spans="1:24" x14ac:dyDescent="0.25">
      <c r="A1429" t="s">
        <v>4107</v>
      </c>
      <c r="B1429" s="56">
        <v>44839</v>
      </c>
      <c r="C1429">
        <v>1055</v>
      </c>
      <c r="D1429" t="s">
        <v>3159</v>
      </c>
      <c r="E1429">
        <v>54</v>
      </c>
      <c r="F1429">
        <v>9659800.8000000007</v>
      </c>
      <c r="G1429" t="s">
        <v>46</v>
      </c>
      <c r="H1429">
        <v>2107148.4850467904</v>
      </c>
      <c r="I1429">
        <v>2107148.4850467904</v>
      </c>
      <c r="J1429">
        <v>2112764.4850467904</v>
      </c>
      <c r="K1429">
        <v>427964.48504679045</v>
      </c>
      <c r="L1429">
        <v>553394679</v>
      </c>
      <c r="M1429" t="s">
        <v>684</v>
      </c>
      <c r="N1429" t="s">
        <v>43</v>
      </c>
      <c r="O1429" t="s">
        <v>44</v>
      </c>
      <c r="P1429" t="s">
        <v>45</v>
      </c>
      <c r="Q1429">
        <v>104</v>
      </c>
      <c r="R1429" t="s">
        <v>46</v>
      </c>
      <c r="S1429">
        <v>1</v>
      </c>
      <c r="T1429" t="s">
        <v>637</v>
      </c>
      <c r="U1429" t="s">
        <v>1053</v>
      </c>
      <c r="V1429" t="s">
        <v>1054</v>
      </c>
      <c r="W1429">
        <v>31200</v>
      </c>
      <c r="X1429">
        <f>Final[[#This Row],[Variable Kosten]]*Final[[#This Row],[Menge ]]</f>
        <v>1684800</v>
      </c>
    </row>
    <row r="1430" spans="1:24" x14ac:dyDescent="0.25">
      <c r="A1430" t="s">
        <v>4108</v>
      </c>
      <c r="B1430" s="56">
        <v>44571</v>
      </c>
      <c r="C1430">
        <v>1056</v>
      </c>
      <c r="D1430" t="s">
        <v>3161</v>
      </c>
      <c r="E1430">
        <v>130</v>
      </c>
      <c r="F1430">
        <v>6801652</v>
      </c>
      <c r="G1430" t="s">
        <v>16</v>
      </c>
      <c r="H1430">
        <v>6775228.6084271343</v>
      </c>
      <c r="I1430">
        <v>7452751.4692698484</v>
      </c>
      <c r="J1430">
        <v>7623441.4692698484</v>
      </c>
      <c r="K1430">
        <v>2839441.4692698484</v>
      </c>
      <c r="L1430">
        <v>553443487</v>
      </c>
      <c r="M1430" t="s">
        <v>1026</v>
      </c>
      <c r="N1430" t="s">
        <v>13</v>
      </c>
      <c r="O1430" t="s">
        <v>14</v>
      </c>
      <c r="P1430" t="s">
        <v>15</v>
      </c>
      <c r="Q1430">
        <v>1313</v>
      </c>
      <c r="R1430" t="s">
        <v>16</v>
      </c>
      <c r="S1430">
        <v>1.1000000000000001</v>
      </c>
      <c r="T1430" t="s">
        <v>637</v>
      </c>
      <c r="U1430" t="s">
        <v>1055</v>
      </c>
      <c r="V1430" t="s">
        <v>1054</v>
      </c>
      <c r="W1430">
        <v>36800</v>
      </c>
      <c r="X1430">
        <f>Final[[#This Row],[Variable Kosten]]*Final[[#This Row],[Menge ]]</f>
        <v>4784000</v>
      </c>
    </row>
    <row r="1431" spans="1:24" x14ac:dyDescent="0.25">
      <c r="A1431" t="s">
        <v>4109</v>
      </c>
      <c r="B1431" s="56">
        <v>44613</v>
      </c>
      <c r="C1431">
        <v>1057</v>
      </c>
      <c r="D1431" t="s">
        <v>3163</v>
      </c>
      <c r="E1431">
        <v>110</v>
      </c>
      <c r="F1431">
        <v>10090960</v>
      </c>
      <c r="G1431" t="s">
        <v>46</v>
      </c>
      <c r="H1431">
        <v>2136873.9808991384</v>
      </c>
      <c r="I1431">
        <v>2072767.7614721642</v>
      </c>
      <c r="J1431">
        <v>2084647.7614721642</v>
      </c>
      <c r="K1431">
        <v>324647.76147216419</v>
      </c>
      <c r="L1431">
        <v>737487124</v>
      </c>
      <c r="M1431" t="s">
        <v>360</v>
      </c>
      <c r="N1431" t="s">
        <v>43</v>
      </c>
      <c r="O1431" t="s">
        <v>44</v>
      </c>
      <c r="P1431" t="s">
        <v>45</v>
      </c>
      <c r="Q1431">
        <v>108</v>
      </c>
      <c r="R1431" t="s">
        <v>46</v>
      </c>
      <c r="S1431">
        <v>0.97</v>
      </c>
      <c r="T1431" t="s">
        <v>17</v>
      </c>
      <c r="U1431" t="s">
        <v>1056</v>
      </c>
      <c r="V1431" t="s">
        <v>1057</v>
      </c>
      <c r="W1431">
        <v>16000</v>
      </c>
      <c r="X1431">
        <f>Final[[#This Row],[Variable Kosten]]*Final[[#This Row],[Menge ]]</f>
        <v>1760000</v>
      </c>
    </row>
    <row r="1432" spans="1:24" x14ac:dyDescent="0.25">
      <c r="A1432" t="s">
        <v>4110</v>
      </c>
      <c r="B1432" s="56">
        <v>44684</v>
      </c>
      <c r="C1432">
        <v>1058</v>
      </c>
      <c r="D1432" t="s">
        <v>3163</v>
      </c>
      <c r="E1432">
        <v>69</v>
      </c>
      <c r="F1432">
        <v>1380000</v>
      </c>
      <c r="G1432" t="s">
        <v>23</v>
      </c>
      <c r="H1432">
        <v>1380000</v>
      </c>
      <c r="I1432">
        <v>1338600</v>
      </c>
      <c r="J1432">
        <v>1345500</v>
      </c>
      <c r="K1432">
        <v>241500</v>
      </c>
      <c r="L1432">
        <v>253152804</v>
      </c>
      <c r="M1432" t="s">
        <v>595</v>
      </c>
      <c r="N1432" t="s">
        <v>20</v>
      </c>
      <c r="O1432" t="s">
        <v>21</v>
      </c>
      <c r="P1432" t="s">
        <v>22</v>
      </c>
      <c r="Q1432">
        <v>100</v>
      </c>
      <c r="R1432" t="s">
        <v>23</v>
      </c>
      <c r="S1432">
        <v>0.97</v>
      </c>
      <c r="T1432" t="s">
        <v>17</v>
      </c>
      <c r="U1432" t="s">
        <v>1056</v>
      </c>
      <c r="V1432" t="s">
        <v>1057</v>
      </c>
      <c r="W1432">
        <v>16000</v>
      </c>
      <c r="X1432">
        <f>Final[[#This Row],[Variable Kosten]]*Final[[#This Row],[Menge ]]</f>
        <v>1104000</v>
      </c>
    </row>
    <row r="1433" spans="1:24" x14ac:dyDescent="0.25">
      <c r="A1433" t="s">
        <v>1540</v>
      </c>
      <c r="B1433" s="56">
        <v>44715</v>
      </c>
      <c r="C1433">
        <v>1058</v>
      </c>
      <c r="D1433" t="s">
        <v>1592</v>
      </c>
      <c r="E1433">
        <v>1</v>
      </c>
      <c r="F1433">
        <v>37000</v>
      </c>
      <c r="G1433" t="s">
        <v>23</v>
      </c>
      <c r="H1433">
        <v>37000</v>
      </c>
      <c r="I1433">
        <v>35890</v>
      </c>
      <c r="J1433">
        <v>35990</v>
      </c>
      <c r="K1433">
        <v>6390</v>
      </c>
      <c r="L1433">
        <v>253152804</v>
      </c>
      <c r="M1433" t="s">
        <v>595</v>
      </c>
      <c r="N1433" t="s">
        <v>20</v>
      </c>
      <c r="O1433" t="s">
        <v>21</v>
      </c>
      <c r="P1433" t="s">
        <v>22</v>
      </c>
      <c r="Q1433">
        <v>100</v>
      </c>
      <c r="R1433" t="s">
        <v>23</v>
      </c>
      <c r="S1433">
        <v>0.97</v>
      </c>
      <c r="T1433" t="s">
        <v>17</v>
      </c>
      <c r="U1433" t="s">
        <v>1578</v>
      </c>
      <c r="V1433" t="s">
        <v>1054</v>
      </c>
      <c r="W1433">
        <v>29600</v>
      </c>
      <c r="X1433">
        <f>Final[[#This Row],[Variable Kosten]]*Final[[#This Row],[Menge ]]</f>
        <v>29600</v>
      </c>
    </row>
    <row r="1434" spans="1:24" x14ac:dyDescent="0.25">
      <c r="A1434" t="s">
        <v>4111</v>
      </c>
      <c r="B1434" s="56">
        <v>44658</v>
      </c>
      <c r="C1434">
        <v>1059</v>
      </c>
      <c r="D1434" t="s">
        <v>3165</v>
      </c>
      <c r="E1434">
        <v>68</v>
      </c>
      <c r="F1434">
        <v>1700000</v>
      </c>
      <c r="G1434" t="s">
        <v>23</v>
      </c>
      <c r="H1434">
        <v>1700000</v>
      </c>
      <c r="I1434">
        <v>1700000</v>
      </c>
      <c r="J1434">
        <v>1718088</v>
      </c>
      <c r="K1434">
        <v>358088</v>
      </c>
      <c r="L1434">
        <v>697077273</v>
      </c>
      <c r="M1434" t="s">
        <v>705</v>
      </c>
      <c r="N1434" t="s">
        <v>31</v>
      </c>
      <c r="O1434" t="s">
        <v>32</v>
      </c>
      <c r="P1434" t="s">
        <v>33</v>
      </c>
      <c r="Q1434">
        <v>266</v>
      </c>
      <c r="R1434" t="s">
        <v>23</v>
      </c>
      <c r="S1434">
        <v>1</v>
      </c>
      <c r="T1434" t="s">
        <v>637</v>
      </c>
      <c r="U1434" t="s">
        <v>1058</v>
      </c>
      <c r="V1434" t="s">
        <v>1057</v>
      </c>
      <c r="W1434">
        <v>20000</v>
      </c>
      <c r="X1434">
        <f>Final[[#This Row],[Variable Kosten]]*Final[[#This Row],[Menge ]]</f>
        <v>1360000</v>
      </c>
    </row>
    <row r="1435" spans="1:24" x14ac:dyDescent="0.25">
      <c r="A1435" t="s">
        <v>1541</v>
      </c>
      <c r="B1435" s="56">
        <v>44661</v>
      </c>
      <c r="C1435">
        <v>1059</v>
      </c>
      <c r="D1435" t="s">
        <v>1593</v>
      </c>
      <c r="E1435">
        <v>1</v>
      </c>
      <c r="F1435">
        <v>42000</v>
      </c>
      <c r="G1435" t="s">
        <v>23</v>
      </c>
      <c r="H1435">
        <v>42000</v>
      </c>
      <c r="I1435">
        <v>42000</v>
      </c>
      <c r="J1435">
        <v>42266</v>
      </c>
      <c r="K1435">
        <v>8666</v>
      </c>
      <c r="L1435">
        <v>697077273</v>
      </c>
      <c r="M1435" t="s">
        <v>705</v>
      </c>
      <c r="N1435" t="s">
        <v>31</v>
      </c>
      <c r="O1435" t="s">
        <v>32</v>
      </c>
      <c r="P1435" t="s">
        <v>33</v>
      </c>
      <c r="Q1435">
        <v>266</v>
      </c>
      <c r="R1435" t="s">
        <v>23</v>
      </c>
      <c r="S1435">
        <v>1</v>
      </c>
      <c r="T1435" t="s">
        <v>637</v>
      </c>
      <c r="U1435" t="s">
        <v>1579</v>
      </c>
      <c r="V1435" t="s">
        <v>1054</v>
      </c>
      <c r="W1435">
        <v>33600</v>
      </c>
      <c r="X1435">
        <f>Final[[#This Row],[Variable Kosten]]*Final[[#This Row],[Menge ]]</f>
        <v>33600</v>
      </c>
    </row>
    <row r="1436" spans="1:24" x14ac:dyDescent="0.25">
      <c r="A1436" t="s">
        <v>4112</v>
      </c>
      <c r="B1436" s="56">
        <v>44581</v>
      </c>
      <c r="C1436">
        <v>1060</v>
      </c>
      <c r="D1436" t="s">
        <v>3167</v>
      </c>
      <c r="E1436">
        <v>83</v>
      </c>
      <c r="F1436">
        <v>44415956</v>
      </c>
      <c r="G1436" t="s">
        <v>37</v>
      </c>
      <c r="H1436">
        <v>4203827.1371242525</v>
      </c>
      <c r="I1436">
        <v>4159266.5694707353</v>
      </c>
      <c r="J1436">
        <v>4201098.5694707353</v>
      </c>
      <c r="K1436">
        <v>748298.56947073527</v>
      </c>
      <c r="L1436">
        <v>933328084</v>
      </c>
      <c r="M1436" t="s">
        <v>463</v>
      </c>
      <c r="N1436" t="s">
        <v>35</v>
      </c>
      <c r="O1436" t="s">
        <v>36</v>
      </c>
      <c r="P1436" t="s">
        <v>26</v>
      </c>
      <c r="Q1436">
        <v>504</v>
      </c>
      <c r="R1436" t="s">
        <v>37</v>
      </c>
      <c r="S1436">
        <v>0.98939999999999995</v>
      </c>
      <c r="T1436" t="s">
        <v>17</v>
      </c>
      <c r="U1436" t="s">
        <v>1039</v>
      </c>
      <c r="V1436" t="s">
        <v>1040</v>
      </c>
      <c r="W1436">
        <v>41600</v>
      </c>
      <c r="X1436">
        <f>Final[[#This Row],[Variable Kosten]]*Final[[#This Row],[Menge ]]</f>
        <v>3452800</v>
      </c>
    </row>
    <row r="1437" spans="1:24" x14ac:dyDescent="0.25">
      <c r="A1437" t="s">
        <v>4113</v>
      </c>
      <c r="B1437" s="56">
        <v>44752</v>
      </c>
      <c r="C1437">
        <v>1061</v>
      </c>
      <c r="D1437" t="s">
        <v>3141</v>
      </c>
      <c r="E1437">
        <v>161</v>
      </c>
      <c r="F1437">
        <v>7324856</v>
      </c>
      <c r="G1437" t="s">
        <v>16</v>
      </c>
      <c r="H1437">
        <v>7352058.6168824658</v>
      </c>
      <c r="I1437">
        <v>7844646.5442135902</v>
      </c>
      <c r="J1437">
        <v>8056522.5442135902</v>
      </c>
      <c r="K1437">
        <v>2904522.5442135902</v>
      </c>
      <c r="L1437">
        <v>116793565</v>
      </c>
      <c r="M1437" t="s">
        <v>540</v>
      </c>
      <c r="N1437" t="s">
        <v>13</v>
      </c>
      <c r="O1437" t="s">
        <v>14</v>
      </c>
      <c r="P1437" t="s">
        <v>15</v>
      </c>
      <c r="Q1437">
        <v>1316</v>
      </c>
      <c r="R1437" t="s">
        <v>16</v>
      </c>
      <c r="S1437">
        <v>1.0669999999999999</v>
      </c>
      <c r="T1437" t="s">
        <v>17</v>
      </c>
      <c r="U1437" t="s">
        <v>1041</v>
      </c>
      <c r="V1437" t="s">
        <v>1040</v>
      </c>
      <c r="W1437">
        <v>32000</v>
      </c>
      <c r="X1437">
        <f>Final[[#This Row],[Variable Kosten]]*Final[[#This Row],[Menge ]]</f>
        <v>5152000</v>
      </c>
    </row>
    <row r="1438" spans="1:24" x14ac:dyDescent="0.25">
      <c r="A1438" t="s">
        <v>4114</v>
      </c>
      <c r="B1438" s="56">
        <v>44564</v>
      </c>
      <c r="C1438">
        <v>1062</v>
      </c>
      <c r="D1438" t="s">
        <v>3143</v>
      </c>
      <c r="E1438">
        <v>81</v>
      </c>
      <c r="F1438">
        <v>24149502</v>
      </c>
      <c r="G1438" t="s">
        <v>46</v>
      </c>
      <c r="H1438">
        <v>5147830.4058663025</v>
      </c>
      <c r="I1438">
        <v>4993395.4936903138</v>
      </c>
      <c r="J1438">
        <v>5002224.4936903138</v>
      </c>
      <c r="K1438">
        <v>790224.49369031377</v>
      </c>
      <c r="L1438">
        <v>118314545</v>
      </c>
      <c r="M1438" t="s">
        <v>53</v>
      </c>
      <c r="N1438" t="s">
        <v>43</v>
      </c>
      <c r="O1438" t="s">
        <v>44</v>
      </c>
      <c r="P1438" t="s">
        <v>45</v>
      </c>
      <c r="Q1438">
        <v>109</v>
      </c>
      <c r="R1438" t="s">
        <v>46</v>
      </c>
      <c r="S1438">
        <v>0.97</v>
      </c>
      <c r="T1438" t="s">
        <v>17</v>
      </c>
      <c r="U1438" t="s">
        <v>1042</v>
      </c>
      <c r="V1438" t="s">
        <v>1043</v>
      </c>
      <c r="W1438">
        <v>52000</v>
      </c>
      <c r="X1438">
        <f>Final[[#This Row],[Variable Kosten]]*Final[[#This Row],[Menge ]]</f>
        <v>4212000</v>
      </c>
    </row>
    <row r="1439" spans="1:24" x14ac:dyDescent="0.25">
      <c r="A1439" t="s">
        <v>4115</v>
      </c>
      <c r="B1439" s="56">
        <v>44636</v>
      </c>
      <c r="C1439">
        <v>1063</v>
      </c>
      <c r="D1439" t="s">
        <v>3145</v>
      </c>
      <c r="E1439">
        <v>109</v>
      </c>
      <c r="F1439">
        <v>7412000</v>
      </c>
      <c r="G1439" t="s">
        <v>23</v>
      </c>
      <c r="H1439">
        <v>7412000</v>
      </c>
      <c r="I1439">
        <v>7333432.7999999998</v>
      </c>
      <c r="J1439">
        <v>7356976.7999999998</v>
      </c>
      <c r="K1439">
        <v>1427376.7999999998</v>
      </c>
      <c r="L1439">
        <v>391691002</v>
      </c>
      <c r="M1439" t="s">
        <v>552</v>
      </c>
      <c r="N1439" t="s">
        <v>1566</v>
      </c>
      <c r="O1439" t="s">
        <v>1596</v>
      </c>
      <c r="P1439" t="s">
        <v>1597</v>
      </c>
      <c r="Q1439">
        <v>216</v>
      </c>
      <c r="R1439" t="s">
        <v>23</v>
      </c>
      <c r="S1439">
        <v>0.98939999999999995</v>
      </c>
      <c r="T1439" t="s">
        <v>17</v>
      </c>
      <c r="U1439" t="s">
        <v>1044</v>
      </c>
      <c r="V1439" t="s">
        <v>1043</v>
      </c>
      <c r="W1439">
        <v>54400</v>
      </c>
      <c r="X1439">
        <f>Final[[#This Row],[Variable Kosten]]*Final[[#This Row],[Menge ]]</f>
        <v>5929600</v>
      </c>
    </row>
    <row r="1440" spans="1:24" x14ac:dyDescent="0.25">
      <c r="A1440" t="s">
        <v>1542</v>
      </c>
      <c r="B1440" s="56">
        <v>44740</v>
      </c>
      <c r="C1440">
        <v>1063</v>
      </c>
      <c r="D1440" t="s">
        <v>1594</v>
      </c>
      <c r="E1440">
        <v>1</v>
      </c>
      <c r="F1440">
        <v>21000</v>
      </c>
      <c r="G1440" t="s">
        <v>23</v>
      </c>
      <c r="H1440">
        <v>21000</v>
      </c>
      <c r="I1440">
        <v>20777.399999999998</v>
      </c>
      <c r="J1440">
        <v>20993.399999999998</v>
      </c>
      <c r="K1440">
        <v>4193.3999999999978</v>
      </c>
      <c r="L1440">
        <v>391691002</v>
      </c>
      <c r="M1440" t="s">
        <v>552</v>
      </c>
      <c r="N1440" t="s">
        <v>1566</v>
      </c>
      <c r="O1440" t="s">
        <v>1596</v>
      </c>
      <c r="P1440" t="s">
        <v>1597</v>
      </c>
      <c r="Q1440">
        <v>216</v>
      </c>
      <c r="R1440" t="s">
        <v>23</v>
      </c>
      <c r="S1440">
        <v>0.98939999999999995</v>
      </c>
      <c r="T1440" t="s">
        <v>17</v>
      </c>
      <c r="U1440" t="s">
        <v>1580</v>
      </c>
      <c r="V1440" t="s">
        <v>1057</v>
      </c>
      <c r="W1440">
        <v>16800</v>
      </c>
      <c r="X1440">
        <f>Final[[#This Row],[Variable Kosten]]*Final[[#This Row],[Menge ]]</f>
        <v>16800</v>
      </c>
    </row>
    <row r="1441" spans="1:24" x14ac:dyDescent="0.25">
      <c r="A1441" t="s">
        <v>4116</v>
      </c>
      <c r="B1441" s="56">
        <v>44895</v>
      </c>
      <c r="C1441">
        <v>1064</v>
      </c>
      <c r="D1441" t="s">
        <v>3147</v>
      </c>
      <c r="E1441">
        <v>96</v>
      </c>
      <c r="F1441">
        <v>2880000</v>
      </c>
      <c r="G1441" t="s">
        <v>23</v>
      </c>
      <c r="H1441">
        <v>2880000</v>
      </c>
      <c r="I1441">
        <v>2793600</v>
      </c>
      <c r="J1441">
        <v>2812992</v>
      </c>
      <c r="K1441">
        <v>508992</v>
      </c>
      <c r="L1441">
        <v>963598187</v>
      </c>
      <c r="M1441" t="s">
        <v>258</v>
      </c>
      <c r="N1441" t="s">
        <v>29</v>
      </c>
      <c r="O1441" t="s">
        <v>1600</v>
      </c>
      <c r="P1441" t="s">
        <v>1601</v>
      </c>
      <c r="Q1441">
        <v>202</v>
      </c>
      <c r="R1441" t="s">
        <v>23</v>
      </c>
      <c r="S1441">
        <v>0.97</v>
      </c>
      <c r="T1441" t="s">
        <v>17</v>
      </c>
      <c r="U1441" t="s">
        <v>724</v>
      </c>
      <c r="V1441" t="s">
        <v>1045</v>
      </c>
      <c r="W1441">
        <v>24000</v>
      </c>
      <c r="X1441">
        <f>Final[[#This Row],[Variable Kosten]]*Final[[#This Row],[Menge ]]</f>
        <v>2304000</v>
      </c>
    </row>
    <row r="1442" spans="1:24" x14ac:dyDescent="0.25">
      <c r="A1442" t="s">
        <v>1543</v>
      </c>
      <c r="B1442" s="56">
        <v>44904</v>
      </c>
      <c r="C1442">
        <v>1064</v>
      </c>
      <c r="D1442" t="s">
        <v>1595</v>
      </c>
      <c r="E1442">
        <v>1</v>
      </c>
      <c r="F1442">
        <v>27000</v>
      </c>
      <c r="G1442" t="s">
        <v>23</v>
      </c>
      <c r="H1442">
        <v>27000</v>
      </c>
      <c r="I1442">
        <v>26190</v>
      </c>
      <c r="J1442">
        <v>26392</v>
      </c>
      <c r="K1442">
        <v>4792</v>
      </c>
      <c r="L1442">
        <v>963598187</v>
      </c>
      <c r="M1442" t="s">
        <v>258</v>
      </c>
      <c r="N1442" t="s">
        <v>29</v>
      </c>
      <c r="O1442" t="s">
        <v>1600</v>
      </c>
      <c r="P1442" t="s">
        <v>1601</v>
      </c>
      <c r="Q1442">
        <v>202</v>
      </c>
      <c r="R1442" t="s">
        <v>23</v>
      </c>
      <c r="S1442">
        <v>0.97</v>
      </c>
      <c r="T1442" t="s">
        <v>17</v>
      </c>
      <c r="U1442" t="s">
        <v>1581</v>
      </c>
      <c r="V1442" t="s">
        <v>1057</v>
      </c>
      <c r="W1442">
        <v>21600</v>
      </c>
      <c r="X1442">
        <f>Final[[#This Row],[Variable Kosten]]*Final[[#This Row],[Menge ]]</f>
        <v>21600</v>
      </c>
    </row>
    <row r="1443" spans="1:24" x14ac:dyDescent="0.25">
      <c r="A1443" t="s">
        <v>4117</v>
      </c>
      <c r="B1443" s="56">
        <v>44918</v>
      </c>
      <c r="C1443">
        <v>1065</v>
      </c>
      <c r="D1443" t="s">
        <v>3149</v>
      </c>
      <c r="E1443">
        <v>168</v>
      </c>
      <c r="F1443">
        <v>4704000</v>
      </c>
      <c r="G1443" t="s">
        <v>23</v>
      </c>
      <c r="H1443">
        <v>4704000</v>
      </c>
      <c r="I1443">
        <v>4562880</v>
      </c>
      <c r="J1443">
        <v>4580184</v>
      </c>
      <c r="K1443">
        <v>816984</v>
      </c>
      <c r="L1443">
        <v>762370951</v>
      </c>
      <c r="M1443" t="s">
        <v>163</v>
      </c>
      <c r="N1443" t="s">
        <v>20</v>
      </c>
      <c r="O1443" t="s">
        <v>21</v>
      </c>
      <c r="P1443" t="s">
        <v>22</v>
      </c>
      <c r="Q1443">
        <v>103</v>
      </c>
      <c r="R1443" t="s">
        <v>23</v>
      </c>
      <c r="S1443">
        <v>0.97</v>
      </c>
      <c r="T1443" t="s">
        <v>17</v>
      </c>
      <c r="U1443" t="s">
        <v>1046</v>
      </c>
      <c r="V1443" t="s">
        <v>1045</v>
      </c>
      <c r="W1443">
        <v>22400</v>
      </c>
      <c r="X1443">
        <f>Final[[#This Row],[Variable Kosten]]*Final[[#This Row],[Menge ]]</f>
        <v>3763200</v>
      </c>
    </row>
    <row r="1444" spans="1:24" x14ac:dyDescent="0.25">
      <c r="A1444" t="s">
        <v>1544</v>
      </c>
      <c r="B1444" s="56">
        <v>44769</v>
      </c>
      <c r="C1444">
        <v>1065</v>
      </c>
      <c r="D1444" t="s">
        <v>1582</v>
      </c>
      <c r="E1444">
        <v>1</v>
      </c>
      <c r="F1444">
        <v>49000</v>
      </c>
      <c r="G1444" t="s">
        <v>23</v>
      </c>
      <c r="H1444">
        <v>49000</v>
      </c>
      <c r="I1444">
        <v>47530</v>
      </c>
      <c r="J1444">
        <v>47633</v>
      </c>
      <c r="K1444">
        <v>8433</v>
      </c>
      <c r="L1444">
        <v>762370951</v>
      </c>
      <c r="M1444" t="s">
        <v>163</v>
      </c>
      <c r="N1444" t="s">
        <v>20</v>
      </c>
      <c r="O1444" t="s">
        <v>21</v>
      </c>
      <c r="P1444" t="s">
        <v>22</v>
      </c>
      <c r="Q1444">
        <v>103</v>
      </c>
      <c r="R1444" t="s">
        <v>23</v>
      </c>
      <c r="S1444">
        <v>0.97</v>
      </c>
      <c r="T1444" t="s">
        <v>17</v>
      </c>
      <c r="U1444" t="s">
        <v>1568</v>
      </c>
      <c r="V1444" t="s">
        <v>1040</v>
      </c>
      <c r="W1444">
        <v>39200</v>
      </c>
      <c r="X1444">
        <f>Final[[#This Row],[Variable Kosten]]*Final[[#This Row],[Menge ]]</f>
        <v>39200</v>
      </c>
    </row>
    <row r="1445" spans="1:24" x14ac:dyDescent="0.25">
      <c r="A1445" t="s">
        <v>4118</v>
      </c>
      <c r="B1445" s="56">
        <v>44605</v>
      </c>
      <c r="C1445">
        <v>1066</v>
      </c>
      <c r="D1445" t="s">
        <v>3151</v>
      </c>
      <c r="E1445">
        <v>105</v>
      </c>
      <c r="F1445">
        <v>17338104</v>
      </c>
      <c r="G1445" t="s">
        <v>46</v>
      </c>
      <c r="H1445">
        <v>3712735.6046168013</v>
      </c>
      <c r="I1445">
        <v>3601353.5364782973</v>
      </c>
      <c r="J1445">
        <v>3612903.5364782973</v>
      </c>
      <c r="K1445">
        <v>588903.53647829732</v>
      </c>
      <c r="L1445">
        <v>806980804</v>
      </c>
      <c r="M1445" t="s">
        <v>407</v>
      </c>
      <c r="N1445" t="s">
        <v>43</v>
      </c>
      <c r="O1445" t="s">
        <v>44</v>
      </c>
      <c r="P1445" t="s">
        <v>45</v>
      </c>
      <c r="Q1445">
        <v>110</v>
      </c>
      <c r="R1445" t="s">
        <v>46</v>
      </c>
      <c r="S1445">
        <v>0.97</v>
      </c>
      <c r="T1445" t="s">
        <v>17</v>
      </c>
      <c r="U1445" t="s">
        <v>1047</v>
      </c>
      <c r="V1445" t="s">
        <v>1048</v>
      </c>
      <c r="W1445">
        <v>28800</v>
      </c>
      <c r="X1445">
        <f>Final[[#This Row],[Variable Kosten]]*Final[[#This Row],[Menge ]]</f>
        <v>3024000</v>
      </c>
    </row>
    <row r="1446" spans="1:24" x14ac:dyDescent="0.25">
      <c r="A1446" t="s">
        <v>4119</v>
      </c>
      <c r="B1446" s="56">
        <v>44649</v>
      </c>
      <c r="C1446">
        <v>1067</v>
      </c>
      <c r="D1446" t="s">
        <v>3153</v>
      </c>
      <c r="E1446">
        <v>76</v>
      </c>
      <c r="F1446">
        <v>2204000</v>
      </c>
      <c r="G1446" t="s">
        <v>23</v>
      </c>
      <c r="H1446">
        <v>2204000</v>
      </c>
      <c r="I1446">
        <v>2137880</v>
      </c>
      <c r="J1446">
        <v>2156956</v>
      </c>
      <c r="K1446">
        <v>393756</v>
      </c>
      <c r="L1446">
        <v>495898249</v>
      </c>
      <c r="M1446" t="s">
        <v>309</v>
      </c>
      <c r="N1446" t="s">
        <v>31</v>
      </c>
      <c r="O1446" t="s">
        <v>32</v>
      </c>
      <c r="P1446" t="s">
        <v>33</v>
      </c>
      <c r="Q1446">
        <v>251</v>
      </c>
      <c r="R1446" t="s">
        <v>23</v>
      </c>
      <c r="S1446">
        <v>0.97</v>
      </c>
      <c r="T1446" t="s">
        <v>17</v>
      </c>
      <c r="U1446" t="s">
        <v>1049</v>
      </c>
      <c r="V1446" t="s">
        <v>1048</v>
      </c>
      <c r="W1446">
        <v>23200</v>
      </c>
      <c r="X1446">
        <f>Final[[#This Row],[Variable Kosten]]*Final[[#This Row],[Menge ]]</f>
        <v>1763200</v>
      </c>
    </row>
    <row r="1447" spans="1:24" x14ac:dyDescent="0.25">
      <c r="A1447" t="s">
        <v>1545</v>
      </c>
      <c r="B1447" s="56">
        <v>44761</v>
      </c>
      <c r="C1447">
        <v>1067</v>
      </c>
      <c r="D1447" t="s">
        <v>1583</v>
      </c>
      <c r="E1447">
        <v>1</v>
      </c>
      <c r="F1447">
        <v>46000</v>
      </c>
      <c r="G1447" t="s">
        <v>23</v>
      </c>
      <c r="H1447">
        <v>46000</v>
      </c>
      <c r="I1447">
        <v>44620</v>
      </c>
      <c r="J1447">
        <v>44871</v>
      </c>
      <c r="K1447">
        <v>8071</v>
      </c>
      <c r="L1447">
        <v>495898249</v>
      </c>
      <c r="M1447" t="s">
        <v>309</v>
      </c>
      <c r="N1447" t="s">
        <v>31</v>
      </c>
      <c r="O1447" t="s">
        <v>32</v>
      </c>
      <c r="P1447" t="s">
        <v>33</v>
      </c>
      <c r="Q1447">
        <v>251</v>
      </c>
      <c r="R1447" t="s">
        <v>23</v>
      </c>
      <c r="S1447">
        <v>0.97</v>
      </c>
      <c r="T1447" t="s">
        <v>17</v>
      </c>
      <c r="U1447" t="s">
        <v>1569</v>
      </c>
      <c r="V1447" t="s">
        <v>1040</v>
      </c>
      <c r="W1447">
        <v>36800</v>
      </c>
      <c r="X1447">
        <f>Final[[#This Row],[Variable Kosten]]*Final[[#This Row],[Menge ]]</f>
        <v>36800</v>
      </c>
    </row>
    <row r="1448" spans="1:24" x14ac:dyDescent="0.25">
      <c r="A1448" t="s">
        <v>4120</v>
      </c>
      <c r="B1448" s="56">
        <v>44785</v>
      </c>
      <c r="C1448">
        <v>1068</v>
      </c>
      <c r="D1448" t="s">
        <v>3155</v>
      </c>
      <c r="E1448">
        <v>181</v>
      </c>
      <c r="F1448">
        <v>14480000</v>
      </c>
      <c r="G1448" t="s">
        <v>23</v>
      </c>
      <c r="H1448">
        <v>14480000</v>
      </c>
      <c r="I1448">
        <v>14045600</v>
      </c>
      <c r="J1448">
        <v>14085058</v>
      </c>
      <c r="K1448">
        <v>2501058</v>
      </c>
      <c r="L1448">
        <v>674605056</v>
      </c>
      <c r="M1448" t="s">
        <v>213</v>
      </c>
      <c r="N1448" t="s">
        <v>29</v>
      </c>
      <c r="O1448" t="s">
        <v>1600</v>
      </c>
      <c r="P1448" t="s">
        <v>1601</v>
      </c>
      <c r="Q1448">
        <v>218</v>
      </c>
      <c r="R1448" t="s">
        <v>23</v>
      </c>
      <c r="S1448">
        <v>0.97</v>
      </c>
      <c r="T1448" t="s">
        <v>17</v>
      </c>
      <c r="U1448" t="s">
        <v>1050</v>
      </c>
      <c r="V1448" t="s">
        <v>1051</v>
      </c>
      <c r="W1448">
        <v>64000</v>
      </c>
      <c r="X1448">
        <f>Final[[#This Row],[Variable Kosten]]*Final[[#This Row],[Menge ]]</f>
        <v>11584000</v>
      </c>
    </row>
    <row r="1449" spans="1:24" x14ac:dyDescent="0.25">
      <c r="A1449" t="s">
        <v>1546</v>
      </c>
      <c r="B1449" s="56">
        <v>44780</v>
      </c>
      <c r="C1449">
        <v>1068</v>
      </c>
      <c r="D1449" t="s">
        <v>1584</v>
      </c>
      <c r="E1449">
        <v>1</v>
      </c>
      <c r="F1449">
        <v>61000</v>
      </c>
      <c r="G1449" t="s">
        <v>23</v>
      </c>
      <c r="H1449">
        <v>61000</v>
      </c>
      <c r="I1449">
        <v>59170</v>
      </c>
      <c r="J1449">
        <v>59388</v>
      </c>
      <c r="K1449">
        <v>10588</v>
      </c>
      <c r="L1449">
        <v>674605056</v>
      </c>
      <c r="M1449" t="s">
        <v>213</v>
      </c>
      <c r="N1449" t="s">
        <v>29</v>
      </c>
      <c r="O1449" t="s">
        <v>1600</v>
      </c>
      <c r="P1449" t="s">
        <v>1601</v>
      </c>
      <c r="Q1449">
        <v>218</v>
      </c>
      <c r="R1449" t="s">
        <v>23</v>
      </c>
      <c r="S1449">
        <v>0.97</v>
      </c>
      <c r="T1449" t="s">
        <v>17</v>
      </c>
      <c r="U1449" t="s">
        <v>1570</v>
      </c>
      <c r="V1449" t="s">
        <v>1043</v>
      </c>
      <c r="W1449">
        <v>48800</v>
      </c>
      <c r="X1449">
        <f>Final[[#This Row],[Variable Kosten]]*Final[[#This Row],[Menge ]]</f>
        <v>48800</v>
      </c>
    </row>
    <row r="1450" spans="1:24" x14ac:dyDescent="0.25">
      <c r="A1450" t="s">
        <v>4121</v>
      </c>
      <c r="B1450" s="56">
        <v>44664</v>
      </c>
      <c r="C1450">
        <v>1069</v>
      </c>
      <c r="D1450" t="s">
        <v>3157</v>
      </c>
      <c r="E1450">
        <v>187</v>
      </c>
      <c r="F1450">
        <v>9163000</v>
      </c>
      <c r="G1450" t="s">
        <v>23</v>
      </c>
      <c r="H1450">
        <v>9163000</v>
      </c>
      <c r="I1450">
        <v>9163000</v>
      </c>
      <c r="J1450">
        <v>9183570</v>
      </c>
      <c r="K1450">
        <v>1853170</v>
      </c>
      <c r="L1450">
        <v>177421075</v>
      </c>
      <c r="M1450" t="s">
        <v>771</v>
      </c>
      <c r="N1450" t="s">
        <v>39</v>
      </c>
      <c r="O1450" t="s">
        <v>1598</v>
      </c>
      <c r="P1450" t="s">
        <v>1599</v>
      </c>
      <c r="Q1450">
        <v>110</v>
      </c>
      <c r="R1450" t="s">
        <v>23</v>
      </c>
      <c r="S1450">
        <v>1</v>
      </c>
      <c r="T1450" t="s">
        <v>637</v>
      </c>
      <c r="U1450" t="s">
        <v>1052</v>
      </c>
      <c r="V1450" t="s">
        <v>1051</v>
      </c>
      <c r="W1450">
        <v>39200</v>
      </c>
      <c r="X1450">
        <f>Final[[#This Row],[Variable Kosten]]*Final[[#This Row],[Menge ]]</f>
        <v>7330400</v>
      </c>
    </row>
    <row r="1451" spans="1:24" x14ac:dyDescent="0.25">
      <c r="A1451" t="s">
        <v>1547</v>
      </c>
      <c r="B1451" s="56">
        <v>44726</v>
      </c>
      <c r="C1451">
        <v>1069</v>
      </c>
      <c r="D1451" t="s">
        <v>1585</v>
      </c>
      <c r="E1451">
        <v>1</v>
      </c>
      <c r="F1451">
        <v>79000</v>
      </c>
      <c r="G1451" t="s">
        <v>23</v>
      </c>
      <c r="H1451">
        <v>79000</v>
      </c>
      <c r="I1451">
        <v>79000</v>
      </c>
      <c r="J1451">
        <v>79110</v>
      </c>
      <c r="K1451">
        <v>15910</v>
      </c>
      <c r="L1451">
        <v>177421075</v>
      </c>
      <c r="M1451" t="s">
        <v>771</v>
      </c>
      <c r="N1451" t="s">
        <v>39</v>
      </c>
      <c r="O1451" t="s">
        <v>1598</v>
      </c>
      <c r="P1451" t="s">
        <v>1599</v>
      </c>
      <c r="Q1451">
        <v>110</v>
      </c>
      <c r="R1451" t="s">
        <v>23</v>
      </c>
      <c r="S1451">
        <v>1</v>
      </c>
      <c r="T1451" t="s">
        <v>637</v>
      </c>
      <c r="U1451" t="s">
        <v>1571</v>
      </c>
      <c r="V1451" t="s">
        <v>1043</v>
      </c>
      <c r="W1451">
        <v>63200</v>
      </c>
      <c r="X1451">
        <f>Final[[#This Row],[Variable Kosten]]*Final[[#This Row],[Menge ]]</f>
        <v>63200</v>
      </c>
    </row>
    <row r="1452" spans="1:24" x14ac:dyDescent="0.25">
      <c r="A1452" t="s">
        <v>4122</v>
      </c>
      <c r="B1452" s="56">
        <v>44865</v>
      </c>
      <c r="C1452">
        <v>1070</v>
      </c>
      <c r="D1452" t="s">
        <v>3159</v>
      </c>
      <c r="E1452">
        <v>155</v>
      </c>
      <c r="F1452">
        <v>6045000</v>
      </c>
      <c r="G1452" t="s">
        <v>23</v>
      </c>
      <c r="H1452">
        <v>6045000</v>
      </c>
      <c r="I1452">
        <v>6649500.0000000009</v>
      </c>
      <c r="J1452">
        <v>6848830.0000000009</v>
      </c>
      <c r="K1452">
        <v>2012830.0000000009</v>
      </c>
      <c r="L1452">
        <v>784762764</v>
      </c>
      <c r="M1452" t="s">
        <v>778</v>
      </c>
      <c r="N1452" t="s">
        <v>31</v>
      </c>
      <c r="O1452" t="s">
        <v>32</v>
      </c>
      <c r="P1452" t="s">
        <v>33</v>
      </c>
      <c r="Q1452">
        <v>1286</v>
      </c>
      <c r="R1452" t="s">
        <v>23</v>
      </c>
      <c r="S1452">
        <v>1.1000000000000001</v>
      </c>
      <c r="T1452" t="s">
        <v>637</v>
      </c>
      <c r="U1452" t="s">
        <v>1053</v>
      </c>
      <c r="V1452" t="s">
        <v>1054</v>
      </c>
      <c r="W1452">
        <v>31200</v>
      </c>
      <c r="X1452">
        <f>Final[[#This Row],[Variable Kosten]]*Final[[#This Row],[Menge ]]</f>
        <v>4836000</v>
      </c>
    </row>
    <row r="1453" spans="1:24" x14ac:dyDescent="0.25">
      <c r="A1453" t="s">
        <v>1548</v>
      </c>
      <c r="B1453" s="56">
        <v>44793</v>
      </c>
      <c r="C1453">
        <v>1070</v>
      </c>
      <c r="D1453" t="s">
        <v>1586</v>
      </c>
      <c r="E1453">
        <v>1</v>
      </c>
      <c r="F1453">
        <v>32000</v>
      </c>
      <c r="G1453" t="s">
        <v>23</v>
      </c>
      <c r="H1453">
        <v>32000</v>
      </c>
      <c r="I1453">
        <v>35200</v>
      </c>
      <c r="J1453">
        <v>36486</v>
      </c>
      <c r="K1453">
        <v>10886</v>
      </c>
      <c r="L1453">
        <v>784762764</v>
      </c>
      <c r="M1453" t="s">
        <v>778</v>
      </c>
      <c r="N1453" t="s">
        <v>31</v>
      </c>
      <c r="O1453" t="s">
        <v>32</v>
      </c>
      <c r="P1453" t="s">
        <v>33</v>
      </c>
      <c r="Q1453">
        <v>1286</v>
      </c>
      <c r="R1453" t="s">
        <v>23</v>
      </c>
      <c r="S1453">
        <v>1.1000000000000001</v>
      </c>
      <c r="T1453" t="s">
        <v>637</v>
      </c>
      <c r="U1453" t="s">
        <v>1572</v>
      </c>
      <c r="V1453" t="s">
        <v>1045</v>
      </c>
      <c r="W1453">
        <v>25600</v>
      </c>
      <c r="X1453">
        <f>Final[[#This Row],[Variable Kosten]]*Final[[#This Row],[Menge ]]</f>
        <v>25600</v>
      </c>
    </row>
    <row r="1454" spans="1:24" x14ac:dyDescent="0.25">
      <c r="A1454" t="s">
        <v>4123</v>
      </c>
      <c r="B1454" s="56">
        <v>44894</v>
      </c>
      <c r="C1454">
        <v>1071</v>
      </c>
      <c r="D1454" t="s">
        <v>3161</v>
      </c>
      <c r="E1454">
        <v>109</v>
      </c>
      <c r="F1454">
        <v>5014000</v>
      </c>
      <c r="G1454" t="s">
        <v>23</v>
      </c>
      <c r="H1454">
        <v>5014000</v>
      </c>
      <c r="I1454">
        <v>5114280</v>
      </c>
      <c r="J1454">
        <v>5137061</v>
      </c>
      <c r="K1454">
        <v>1125861</v>
      </c>
      <c r="L1454">
        <v>646044955</v>
      </c>
      <c r="M1454" t="s">
        <v>808</v>
      </c>
      <c r="N1454" t="s">
        <v>31</v>
      </c>
      <c r="O1454" t="s">
        <v>32</v>
      </c>
      <c r="P1454" t="s">
        <v>33</v>
      </c>
      <c r="Q1454">
        <v>209</v>
      </c>
      <c r="R1454" t="s">
        <v>23</v>
      </c>
      <c r="S1454">
        <v>1.02</v>
      </c>
      <c r="T1454" t="s">
        <v>637</v>
      </c>
      <c r="U1454" t="s">
        <v>1055</v>
      </c>
      <c r="V1454" t="s">
        <v>1054</v>
      </c>
      <c r="W1454">
        <v>36800</v>
      </c>
      <c r="X1454">
        <f>Final[[#This Row],[Variable Kosten]]*Final[[#This Row],[Menge ]]</f>
        <v>4011200</v>
      </c>
    </row>
    <row r="1455" spans="1:24" x14ac:dyDescent="0.25">
      <c r="A1455" t="s">
        <v>1549</v>
      </c>
      <c r="B1455" s="56">
        <v>44776</v>
      </c>
      <c r="C1455">
        <v>1071</v>
      </c>
      <c r="D1455" t="s">
        <v>1587</v>
      </c>
      <c r="E1455">
        <v>1</v>
      </c>
      <c r="F1455">
        <v>27000</v>
      </c>
      <c r="G1455" t="s">
        <v>23</v>
      </c>
      <c r="H1455">
        <v>27000</v>
      </c>
      <c r="I1455">
        <v>27540</v>
      </c>
      <c r="J1455">
        <v>27749</v>
      </c>
      <c r="K1455">
        <v>6149</v>
      </c>
      <c r="L1455">
        <v>646044955</v>
      </c>
      <c r="M1455" t="s">
        <v>808</v>
      </c>
      <c r="N1455" t="s">
        <v>31</v>
      </c>
      <c r="O1455" t="s">
        <v>32</v>
      </c>
      <c r="P1455" t="s">
        <v>33</v>
      </c>
      <c r="Q1455">
        <v>209</v>
      </c>
      <c r="R1455" t="s">
        <v>23</v>
      </c>
      <c r="S1455">
        <v>1.02</v>
      </c>
      <c r="T1455" t="s">
        <v>637</v>
      </c>
      <c r="U1455" t="s">
        <v>1573</v>
      </c>
      <c r="V1455" t="s">
        <v>1045</v>
      </c>
      <c r="W1455">
        <v>21600</v>
      </c>
      <c r="X1455">
        <f>Final[[#This Row],[Variable Kosten]]*Final[[#This Row],[Menge ]]</f>
        <v>21600</v>
      </c>
    </row>
    <row r="1456" spans="1:24" x14ac:dyDescent="0.25">
      <c r="A1456" t="s">
        <v>4124</v>
      </c>
      <c r="B1456" s="56">
        <v>44573</v>
      </c>
      <c r="C1456">
        <v>1072</v>
      </c>
      <c r="D1456" t="s">
        <v>3163</v>
      </c>
      <c r="E1456">
        <v>112</v>
      </c>
      <c r="F1456">
        <v>2240000</v>
      </c>
      <c r="G1456" t="s">
        <v>23</v>
      </c>
      <c r="H1456">
        <v>2240000</v>
      </c>
      <c r="I1456">
        <v>2464000</v>
      </c>
      <c r="J1456">
        <v>2691472</v>
      </c>
      <c r="K1456">
        <v>899472</v>
      </c>
      <c r="L1456">
        <v>366396602</v>
      </c>
      <c r="M1456" t="s">
        <v>831</v>
      </c>
      <c r="N1456" t="s">
        <v>20</v>
      </c>
      <c r="O1456" t="s">
        <v>21</v>
      </c>
      <c r="P1456" t="s">
        <v>22</v>
      </c>
      <c r="Q1456">
        <v>2031</v>
      </c>
      <c r="R1456" t="s">
        <v>23</v>
      </c>
      <c r="S1456">
        <v>1.1000000000000001</v>
      </c>
      <c r="T1456" t="s">
        <v>637</v>
      </c>
      <c r="U1456" t="s">
        <v>1056</v>
      </c>
      <c r="V1456" t="s">
        <v>1057</v>
      </c>
      <c r="W1456">
        <v>16000</v>
      </c>
      <c r="X1456">
        <f>Final[[#This Row],[Variable Kosten]]*Final[[#This Row],[Menge ]]</f>
        <v>1792000</v>
      </c>
    </row>
    <row r="1457" spans="1:24" x14ac:dyDescent="0.25">
      <c r="A1457" t="s">
        <v>4125</v>
      </c>
      <c r="B1457" s="56">
        <v>44696</v>
      </c>
      <c r="C1457">
        <v>1073</v>
      </c>
      <c r="D1457" t="s">
        <v>3163</v>
      </c>
      <c r="E1457">
        <v>130</v>
      </c>
      <c r="F1457">
        <v>2600000</v>
      </c>
      <c r="G1457" t="s">
        <v>23</v>
      </c>
      <c r="H1457">
        <v>2600000</v>
      </c>
      <c r="I1457">
        <v>2652000</v>
      </c>
      <c r="J1457">
        <v>2679690</v>
      </c>
      <c r="K1457">
        <v>599690</v>
      </c>
      <c r="L1457">
        <v>215497801</v>
      </c>
      <c r="M1457" t="s">
        <v>763</v>
      </c>
      <c r="N1457" t="s">
        <v>1566</v>
      </c>
      <c r="O1457" t="s">
        <v>1596</v>
      </c>
      <c r="P1457" t="s">
        <v>1597</v>
      </c>
      <c r="Q1457">
        <v>213</v>
      </c>
      <c r="R1457" t="s">
        <v>23</v>
      </c>
      <c r="S1457">
        <v>1.02</v>
      </c>
      <c r="T1457" t="s">
        <v>637</v>
      </c>
      <c r="U1457" t="s">
        <v>1056</v>
      </c>
      <c r="V1457" t="s">
        <v>1057</v>
      </c>
      <c r="W1457">
        <v>16000</v>
      </c>
      <c r="X1457">
        <f>Final[[#This Row],[Variable Kosten]]*Final[[#This Row],[Menge ]]</f>
        <v>2080000</v>
      </c>
    </row>
    <row r="1458" spans="1:24" x14ac:dyDescent="0.25">
      <c r="A1458" t="s">
        <v>1551</v>
      </c>
      <c r="B1458" s="56">
        <v>44820</v>
      </c>
      <c r="C1458">
        <v>1073</v>
      </c>
      <c r="D1458" t="s">
        <v>1589</v>
      </c>
      <c r="E1458">
        <v>1</v>
      </c>
      <c r="F1458">
        <v>27000</v>
      </c>
      <c r="G1458" t="s">
        <v>23</v>
      </c>
      <c r="H1458">
        <v>27000</v>
      </c>
      <c r="I1458">
        <v>27540</v>
      </c>
      <c r="J1458">
        <v>27753</v>
      </c>
      <c r="K1458">
        <v>6153</v>
      </c>
      <c r="L1458">
        <v>215497801</v>
      </c>
      <c r="M1458" t="s">
        <v>763</v>
      </c>
      <c r="N1458" t="s">
        <v>1566</v>
      </c>
      <c r="O1458" t="s">
        <v>1596</v>
      </c>
      <c r="P1458" t="s">
        <v>1597</v>
      </c>
      <c r="Q1458">
        <v>213</v>
      </c>
      <c r="R1458" t="s">
        <v>23</v>
      </c>
      <c r="S1458">
        <v>1.02</v>
      </c>
      <c r="T1458" t="s">
        <v>637</v>
      </c>
      <c r="U1458" t="s">
        <v>1575</v>
      </c>
      <c r="V1458" t="s">
        <v>1048</v>
      </c>
      <c r="W1458">
        <v>21600</v>
      </c>
      <c r="X1458">
        <f>Final[[#This Row],[Variable Kosten]]*Final[[#This Row],[Menge ]]</f>
        <v>21600</v>
      </c>
    </row>
    <row r="1459" spans="1:24" x14ac:dyDescent="0.25">
      <c r="A1459" t="s">
        <v>4126</v>
      </c>
      <c r="B1459" s="56">
        <v>44726</v>
      </c>
      <c r="C1459">
        <v>1074</v>
      </c>
      <c r="D1459" t="s">
        <v>3165</v>
      </c>
      <c r="E1459">
        <v>115</v>
      </c>
      <c r="F1459">
        <v>2875000</v>
      </c>
      <c r="G1459" t="s">
        <v>23</v>
      </c>
      <c r="H1459">
        <v>2875000</v>
      </c>
      <c r="I1459">
        <v>3162500.0000000005</v>
      </c>
      <c r="J1459">
        <v>3414120.0000000005</v>
      </c>
      <c r="K1459">
        <v>1114120.0000000005</v>
      </c>
      <c r="L1459">
        <v>575380972</v>
      </c>
      <c r="M1459" t="s">
        <v>750</v>
      </c>
      <c r="N1459" t="s">
        <v>39</v>
      </c>
      <c r="O1459" t="s">
        <v>1598</v>
      </c>
      <c r="P1459" t="s">
        <v>1599</v>
      </c>
      <c r="Q1459">
        <v>2188</v>
      </c>
      <c r="R1459" t="s">
        <v>23</v>
      </c>
      <c r="S1459">
        <v>1.1000000000000001</v>
      </c>
      <c r="T1459" t="s">
        <v>637</v>
      </c>
      <c r="U1459" t="s">
        <v>1058</v>
      </c>
      <c r="V1459" t="s">
        <v>1057</v>
      </c>
      <c r="W1459">
        <v>20000</v>
      </c>
      <c r="X1459">
        <f>Final[[#This Row],[Variable Kosten]]*Final[[#This Row],[Menge ]]</f>
        <v>2300000</v>
      </c>
    </row>
    <row r="1460" spans="1:24" x14ac:dyDescent="0.25">
      <c r="A1460" t="s">
        <v>4127</v>
      </c>
      <c r="B1460" s="56">
        <v>44801</v>
      </c>
      <c r="C1460">
        <v>1075</v>
      </c>
      <c r="D1460" t="s">
        <v>3167</v>
      </c>
      <c r="E1460">
        <v>124</v>
      </c>
      <c r="F1460">
        <v>6448000</v>
      </c>
      <c r="G1460" t="s">
        <v>23</v>
      </c>
      <c r="H1460">
        <v>6448000</v>
      </c>
      <c r="I1460">
        <v>7092800.0000000009</v>
      </c>
      <c r="J1460">
        <v>7356796.0000000009</v>
      </c>
      <c r="K1460">
        <v>2198396.0000000009</v>
      </c>
      <c r="L1460">
        <v>532306416</v>
      </c>
      <c r="M1460" t="s">
        <v>795</v>
      </c>
      <c r="N1460" t="s">
        <v>39</v>
      </c>
      <c r="O1460" t="s">
        <v>1598</v>
      </c>
      <c r="P1460" t="s">
        <v>1599</v>
      </c>
      <c r="Q1460">
        <v>2129</v>
      </c>
      <c r="R1460" t="s">
        <v>23</v>
      </c>
      <c r="S1460">
        <v>1.1000000000000001</v>
      </c>
      <c r="T1460" t="s">
        <v>637</v>
      </c>
      <c r="U1460" t="s">
        <v>1039</v>
      </c>
      <c r="V1460" t="s">
        <v>1040</v>
      </c>
      <c r="W1460">
        <v>41600</v>
      </c>
      <c r="X1460">
        <f>Final[[#This Row],[Variable Kosten]]*Final[[#This Row],[Menge ]]</f>
        <v>5158400</v>
      </c>
    </row>
    <row r="1461" spans="1:24" x14ac:dyDescent="0.25">
      <c r="A1461" t="s">
        <v>1552</v>
      </c>
      <c r="B1461" s="56">
        <v>44621</v>
      </c>
      <c r="C1461">
        <v>1075</v>
      </c>
      <c r="D1461" t="s">
        <v>1591</v>
      </c>
      <c r="E1461">
        <v>1</v>
      </c>
      <c r="F1461">
        <v>50000</v>
      </c>
      <c r="G1461" t="s">
        <v>23</v>
      </c>
      <c r="H1461">
        <v>50000</v>
      </c>
      <c r="I1461">
        <v>55000.000000000007</v>
      </c>
      <c r="J1461">
        <v>57129.000000000007</v>
      </c>
      <c r="K1461">
        <v>17129.000000000007</v>
      </c>
      <c r="L1461">
        <v>532306416</v>
      </c>
      <c r="M1461" t="s">
        <v>795</v>
      </c>
      <c r="N1461" t="s">
        <v>39</v>
      </c>
      <c r="O1461" t="s">
        <v>1598</v>
      </c>
      <c r="P1461" t="s">
        <v>1599</v>
      </c>
      <c r="Q1461">
        <v>2129</v>
      </c>
      <c r="R1461" t="s">
        <v>23</v>
      </c>
      <c r="S1461">
        <v>1.1000000000000001</v>
      </c>
      <c r="T1461" t="s">
        <v>637</v>
      </c>
      <c r="U1461" t="s">
        <v>1577</v>
      </c>
      <c r="V1461" t="s">
        <v>1051</v>
      </c>
      <c r="W1461">
        <v>40000</v>
      </c>
      <c r="X1461">
        <f>Final[[#This Row],[Variable Kosten]]*Final[[#This Row],[Menge ]]</f>
        <v>40000</v>
      </c>
    </row>
    <row r="1462" spans="1:24" x14ac:dyDescent="0.25">
      <c r="A1462" t="s">
        <v>4128</v>
      </c>
      <c r="B1462" s="56">
        <v>44612</v>
      </c>
      <c r="C1462">
        <v>1076</v>
      </c>
      <c r="D1462" t="s">
        <v>3141</v>
      </c>
      <c r="E1462">
        <v>95</v>
      </c>
      <c r="F1462">
        <v>3800000</v>
      </c>
      <c r="G1462" t="s">
        <v>23</v>
      </c>
      <c r="H1462">
        <v>3800000</v>
      </c>
      <c r="I1462">
        <v>3876000</v>
      </c>
      <c r="J1462">
        <v>3926540</v>
      </c>
      <c r="K1462">
        <v>886540</v>
      </c>
      <c r="L1462">
        <v>337291303</v>
      </c>
      <c r="M1462" t="s">
        <v>713</v>
      </c>
      <c r="N1462" t="s">
        <v>39</v>
      </c>
      <c r="O1462" t="s">
        <v>1598</v>
      </c>
      <c r="P1462" t="s">
        <v>1599</v>
      </c>
      <c r="Q1462">
        <v>532</v>
      </c>
      <c r="R1462" t="s">
        <v>23</v>
      </c>
      <c r="S1462">
        <v>1.02</v>
      </c>
      <c r="T1462" t="s">
        <v>637</v>
      </c>
      <c r="U1462" t="s">
        <v>1041</v>
      </c>
      <c r="V1462" t="s">
        <v>1040</v>
      </c>
      <c r="W1462">
        <v>32000</v>
      </c>
      <c r="X1462">
        <f>Final[[#This Row],[Variable Kosten]]*Final[[#This Row],[Menge ]]</f>
        <v>3040000</v>
      </c>
    </row>
    <row r="1463" spans="1:24" x14ac:dyDescent="0.25">
      <c r="A1463" t="s">
        <v>1553</v>
      </c>
      <c r="B1463" s="56">
        <v>44780</v>
      </c>
      <c r="C1463">
        <v>1076</v>
      </c>
      <c r="D1463" t="s">
        <v>1592</v>
      </c>
      <c r="E1463">
        <v>1</v>
      </c>
      <c r="F1463">
        <v>37000</v>
      </c>
      <c r="G1463" t="s">
        <v>23</v>
      </c>
      <c r="H1463">
        <v>37000</v>
      </c>
      <c r="I1463">
        <v>37740</v>
      </c>
      <c r="J1463">
        <v>38272</v>
      </c>
      <c r="K1463">
        <v>8672</v>
      </c>
      <c r="L1463">
        <v>337291303</v>
      </c>
      <c r="M1463" t="s">
        <v>713</v>
      </c>
      <c r="N1463" t="s">
        <v>39</v>
      </c>
      <c r="O1463" t="s">
        <v>1598</v>
      </c>
      <c r="P1463" t="s">
        <v>1599</v>
      </c>
      <c r="Q1463">
        <v>532</v>
      </c>
      <c r="R1463" t="s">
        <v>23</v>
      </c>
      <c r="S1463">
        <v>1.02</v>
      </c>
      <c r="T1463" t="s">
        <v>637</v>
      </c>
      <c r="U1463" t="s">
        <v>1578</v>
      </c>
      <c r="V1463" t="s">
        <v>1054</v>
      </c>
      <c r="W1463">
        <v>29600</v>
      </c>
      <c r="X1463">
        <f>Final[[#This Row],[Variable Kosten]]*Final[[#This Row],[Menge ]]</f>
        <v>29600</v>
      </c>
    </row>
    <row r="1464" spans="1:24" x14ac:dyDescent="0.25">
      <c r="A1464" t="s">
        <v>4129</v>
      </c>
      <c r="B1464" s="56">
        <v>44832</v>
      </c>
      <c r="C1464">
        <v>1077</v>
      </c>
      <c r="D1464" t="s">
        <v>3143</v>
      </c>
      <c r="E1464">
        <v>187</v>
      </c>
      <c r="F1464">
        <v>13825097</v>
      </c>
      <c r="G1464" t="s">
        <v>16</v>
      </c>
      <c r="H1464">
        <v>13579311.462528238</v>
      </c>
      <c r="I1464">
        <v>14937242.608781064</v>
      </c>
      <c r="J1464">
        <v>15177537.608781064</v>
      </c>
      <c r="K1464">
        <v>5453537.6087810639</v>
      </c>
      <c r="L1464">
        <v>288419547</v>
      </c>
      <c r="M1464" t="s">
        <v>841</v>
      </c>
      <c r="N1464" t="s">
        <v>13</v>
      </c>
      <c r="O1464" t="s">
        <v>14</v>
      </c>
      <c r="P1464" t="s">
        <v>15</v>
      </c>
      <c r="Q1464">
        <v>1285</v>
      </c>
      <c r="R1464" t="s">
        <v>16</v>
      </c>
      <c r="S1464">
        <v>1.1000000000000001</v>
      </c>
      <c r="T1464" t="s">
        <v>637</v>
      </c>
      <c r="U1464" t="s">
        <v>1042</v>
      </c>
      <c r="V1464" t="s">
        <v>1043</v>
      </c>
      <c r="W1464">
        <v>52000</v>
      </c>
      <c r="X1464">
        <f>Final[[#This Row],[Variable Kosten]]*Final[[#This Row],[Menge ]]</f>
        <v>9724000</v>
      </c>
    </row>
    <row r="1465" spans="1:24" x14ac:dyDescent="0.25">
      <c r="A1465" t="s">
        <v>4130</v>
      </c>
      <c r="B1465" s="56">
        <v>44862</v>
      </c>
      <c r="C1465">
        <v>1078</v>
      </c>
      <c r="D1465" t="s">
        <v>3145</v>
      </c>
      <c r="E1465">
        <v>161</v>
      </c>
      <c r="F1465">
        <v>10948000</v>
      </c>
      <c r="G1465" t="s">
        <v>23</v>
      </c>
      <c r="H1465">
        <v>10948000</v>
      </c>
      <c r="I1465">
        <v>10948000</v>
      </c>
      <c r="J1465">
        <v>10964583</v>
      </c>
      <c r="K1465">
        <v>2206183</v>
      </c>
      <c r="L1465">
        <v>638199455</v>
      </c>
      <c r="M1465" t="s">
        <v>815</v>
      </c>
      <c r="N1465" t="s">
        <v>39</v>
      </c>
      <c r="O1465" t="s">
        <v>1598</v>
      </c>
      <c r="P1465" t="s">
        <v>1599</v>
      </c>
      <c r="Q1465">
        <v>103</v>
      </c>
      <c r="R1465" t="s">
        <v>23</v>
      </c>
      <c r="S1465">
        <v>1</v>
      </c>
      <c r="T1465" t="s">
        <v>637</v>
      </c>
      <c r="U1465" t="s">
        <v>1044</v>
      </c>
      <c r="V1465" t="s">
        <v>1043</v>
      </c>
      <c r="W1465">
        <v>54400</v>
      </c>
      <c r="X1465">
        <f>Final[[#This Row],[Variable Kosten]]*Final[[#This Row],[Menge ]]</f>
        <v>8758400</v>
      </c>
    </row>
    <row r="1466" spans="1:24" x14ac:dyDescent="0.25">
      <c r="A1466" t="s">
        <v>1554</v>
      </c>
      <c r="B1466" s="56">
        <v>44565</v>
      </c>
      <c r="C1466">
        <v>1078</v>
      </c>
      <c r="D1466" t="s">
        <v>1593</v>
      </c>
      <c r="E1466">
        <v>1</v>
      </c>
      <c r="F1466">
        <v>42000</v>
      </c>
      <c r="G1466" t="s">
        <v>23</v>
      </c>
      <c r="H1466">
        <v>42000</v>
      </c>
      <c r="I1466">
        <v>42000</v>
      </c>
      <c r="J1466">
        <v>42103</v>
      </c>
      <c r="K1466">
        <v>8503</v>
      </c>
      <c r="L1466">
        <v>638199455</v>
      </c>
      <c r="M1466" t="s">
        <v>815</v>
      </c>
      <c r="N1466" t="s">
        <v>39</v>
      </c>
      <c r="O1466" t="s">
        <v>1598</v>
      </c>
      <c r="P1466" t="s">
        <v>1599</v>
      </c>
      <c r="Q1466">
        <v>103</v>
      </c>
      <c r="R1466" t="s">
        <v>23</v>
      </c>
      <c r="S1466">
        <v>1</v>
      </c>
      <c r="T1466" t="s">
        <v>637</v>
      </c>
      <c r="U1466" t="s">
        <v>1579</v>
      </c>
      <c r="V1466" t="s">
        <v>1054</v>
      </c>
      <c r="W1466">
        <v>33600</v>
      </c>
      <c r="X1466">
        <f>Final[[#This Row],[Variable Kosten]]*Final[[#This Row],[Menge ]]</f>
        <v>33600</v>
      </c>
    </row>
    <row r="1467" spans="1:24" x14ac:dyDescent="0.25">
      <c r="A1467" t="s">
        <v>4131</v>
      </c>
      <c r="B1467" s="56">
        <v>44745</v>
      </c>
      <c r="C1467">
        <v>1079</v>
      </c>
      <c r="D1467" t="s">
        <v>3147</v>
      </c>
      <c r="E1467">
        <v>80</v>
      </c>
      <c r="F1467">
        <v>2400000</v>
      </c>
      <c r="G1467" t="s">
        <v>23</v>
      </c>
      <c r="H1467">
        <v>2400000</v>
      </c>
      <c r="I1467">
        <v>2400000</v>
      </c>
      <c r="J1467">
        <v>2408400</v>
      </c>
      <c r="K1467">
        <v>488400</v>
      </c>
      <c r="L1467">
        <v>559654529</v>
      </c>
      <c r="M1467" t="s">
        <v>842</v>
      </c>
      <c r="N1467" t="s">
        <v>20</v>
      </c>
      <c r="O1467" t="s">
        <v>21</v>
      </c>
      <c r="P1467" t="s">
        <v>22</v>
      </c>
      <c r="Q1467">
        <v>105</v>
      </c>
      <c r="R1467" t="s">
        <v>23</v>
      </c>
      <c r="S1467">
        <v>1</v>
      </c>
      <c r="T1467" t="s">
        <v>637</v>
      </c>
      <c r="U1467" t="s">
        <v>724</v>
      </c>
      <c r="V1467" t="s">
        <v>1045</v>
      </c>
      <c r="W1467">
        <v>24000</v>
      </c>
      <c r="X1467">
        <f>Final[[#This Row],[Variable Kosten]]*Final[[#This Row],[Menge ]]</f>
        <v>1920000</v>
      </c>
    </row>
    <row r="1468" spans="1:24" x14ac:dyDescent="0.25">
      <c r="A1468" t="s">
        <v>4132</v>
      </c>
      <c r="B1468" s="56">
        <v>44838</v>
      </c>
      <c r="C1468">
        <v>1080</v>
      </c>
      <c r="D1468" t="s">
        <v>3149</v>
      </c>
      <c r="E1468">
        <v>53</v>
      </c>
      <c r="F1468">
        <v>1484000</v>
      </c>
      <c r="G1468" t="s">
        <v>23</v>
      </c>
      <c r="H1468">
        <v>1484000</v>
      </c>
      <c r="I1468">
        <v>1632400.0000000002</v>
      </c>
      <c r="J1468">
        <v>1699922.0000000002</v>
      </c>
      <c r="K1468">
        <v>512722.00000000023</v>
      </c>
      <c r="L1468">
        <v>525604995</v>
      </c>
      <c r="M1468" t="s">
        <v>796</v>
      </c>
      <c r="N1468" t="s">
        <v>20</v>
      </c>
      <c r="O1468" t="s">
        <v>21</v>
      </c>
      <c r="P1468" t="s">
        <v>22</v>
      </c>
      <c r="Q1468">
        <v>1274</v>
      </c>
      <c r="R1468" t="s">
        <v>23</v>
      </c>
      <c r="S1468">
        <v>1.1000000000000001</v>
      </c>
      <c r="T1468" t="s">
        <v>637</v>
      </c>
      <c r="U1468" t="s">
        <v>1046</v>
      </c>
      <c r="V1468" t="s">
        <v>1045</v>
      </c>
      <c r="W1468">
        <v>22400</v>
      </c>
      <c r="X1468">
        <f>Final[[#This Row],[Variable Kosten]]*Final[[#This Row],[Menge ]]</f>
        <v>1187200</v>
      </c>
    </row>
    <row r="1469" spans="1:24" x14ac:dyDescent="0.25">
      <c r="A1469" t="s">
        <v>1555</v>
      </c>
      <c r="B1469" s="56">
        <v>44595</v>
      </c>
      <c r="C1469">
        <v>1080</v>
      </c>
      <c r="D1469" t="s">
        <v>1594</v>
      </c>
      <c r="E1469">
        <v>1</v>
      </c>
      <c r="F1469">
        <v>21000</v>
      </c>
      <c r="G1469" t="s">
        <v>23</v>
      </c>
      <c r="H1469">
        <v>21000</v>
      </c>
      <c r="I1469">
        <v>23100.000000000004</v>
      </c>
      <c r="J1469">
        <v>24374.000000000004</v>
      </c>
      <c r="K1469">
        <v>7574.0000000000036</v>
      </c>
      <c r="L1469">
        <v>525604995</v>
      </c>
      <c r="M1469" t="s">
        <v>796</v>
      </c>
      <c r="N1469" t="s">
        <v>20</v>
      </c>
      <c r="O1469" t="s">
        <v>21</v>
      </c>
      <c r="P1469" t="s">
        <v>22</v>
      </c>
      <c r="Q1469">
        <v>1274</v>
      </c>
      <c r="R1469" t="s">
        <v>23</v>
      </c>
      <c r="S1469">
        <v>1.1000000000000001</v>
      </c>
      <c r="T1469" t="s">
        <v>637</v>
      </c>
      <c r="U1469" t="s">
        <v>1580</v>
      </c>
      <c r="V1469" t="s">
        <v>1057</v>
      </c>
      <c r="W1469">
        <v>16800</v>
      </c>
      <c r="X1469">
        <f>Final[[#This Row],[Variable Kosten]]*Final[[#This Row],[Menge ]]</f>
        <v>16800</v>
      </c>
    </row>
    <row r="1470" spans="1:24" x14ac:dyDescent="0.25">
      <c r="A1470" t="s">
        <v>4133</v>
      </c>
      <c r="B1470" s="56">
        <v>44624</v>
      </c>
      <c r="C1470">
        <v>1081</v>
      </c>
      <c r="D1470" t="s">
        <v>3151</v>
      </c>
      <c r="E1470">
        <v>190</v>
      </c>
      <c r="F1470">
        <v>6840000</v>
      </c>
      <c r="G1470" t="s">
        <v>23</v>
      </c>
      <c r="H1470">
        <v>6840000</v>
      </c>
      <c r="I1470">
        <v>6976800</v>
      </c>
      <c r="J1470">
        <v>7015370</v>
      </c>
      <c r="K1470">
        <v>1543370</v>
      </c>
      <c r="L1470">
        <v>887717461</v>
      </c>
      <c r="M1470" t="s">
        <v>772</v>
      </c>
      <c r="N1470" t="s">
        <v>1566</v>
      </c>
      <c r="O1470" t="s">
        <v>1596</v>
      </c>
      <c r="P1470" t="s">
        <v>1597</v>
      </c>
      <c r="Q1470">
        <v>203</v>
      </c>
      <c r="R1470" t="s">
        <v>23</v>
      </c>
      <c r="S1470">
        <v>1.02</v>
      </c>
      <c r="T1470" t="s">
        <v>637</v>
      </c>
      <c r="U1470" t="s">
        <v>1047</v>
      </c>
      <c r="V1470" t="s">
        <v>1048</v>
      </c>
      <c r="W1470">
        <v>28800</v>
      </c>
      <c r="X1470">
        <f>Final[[#This Row],[Variable Kosten]]*Final[[#This Row],[Menge ]]</f>
        <v>5472000</v>
      </c>
    </row>
    <row r="1471" spans="1:24" x14ac:dyDescent="0.25">
      <c r="A1471" t="s">
        <v>4134</v>
      </c>
      <c r="B1471" s="56">
        <v>44677</v>
      </c>
      <c r="C1471">
        <v>1082</v>
      </c>
      <c r="D1471" t="s">
        <v>3153</v>
      </c>
      <c r="E1471">
        <v>112</v>
      </c>
      <c r="F1471">
        <v>3248000</v>
      </c>
      <c r="G1471" t="s">
        <v>23</v>
      </c>
      <c r="H1471">
        <v>3248000</v>
      </c>
      <c r="I1471">
        <v>3248000</v>
      </c>
      <c r="J1471">
        <v>3277904</v>
      </c>
      <c r="K1471">
        <v>679504</v>
      </c>
      <c r="L1471">
        <v>649417012</v>
      </c>
      <c r="M1471" t="s">
        <v>741</v>
      </c>
      <c r="N1471" t="s">
        <v>31</v>
      </c>
      <c r="O1471" t="s">
        <v>32</v>
      </c>
      <c r="P1471" t="s">
        <v>33</v>
      </c>
      <c r="Q1471">
        <v>267</v>
      </c>
      <c r="R1471" t="s">
        <v>23</v>
      </c>
      <c r="S1471">
        <v>1</v>
      </c>
      <c r="T1471" t="s">
        <v>637</v>
      </c>
      <c r="U1471" t="s">
        <v>1049</v>
      </c>
      <c r="V1471" t="s">
        <v>1048</v>
      </c>
      <c r="W1471">
        <v>23200</v>
      </c>
      <c r="X1471">
        <f>Final[[#This Row],[Variable Kosten]]*Final[[#This Row],[Menge ]]</f>
        <v>2598400</v>
      </c>
    </row>
    <row r="1472" spans="1:24" x14ac:dyDescent="0.25">
      <c r="A1472" t="s">
        <v>1557</v>
      </c>
      <c r="B1472" s="56">
        <v>44620</v>
      </c>
      <c r="C1472">
        <v>1082</v>
      </c>
      <c r="D1472" t="s">
        <v>1582</v>
      </c>
      <c r="E1472">
        <v>1</v>
      </c>
      <c r="F1472">
        <v>49000</v>
      </c>
      <c r="G1472" t="s">
        <v>23</v>
      </c>
      <c r="H1472">
        <v>49000</v>
      </c>
      <c r="I1472">
        <v>49000</v>
      </c>
      <c r="J1472">
        <v>49267</v>
      </c>
      <c r="K1472">
        <v>10067</v>
      </c>
      <c r="L1472">
        <v>649417012</v>
      </c>
      <c r="M1472" t="s">
        <v>741</v>
      </c>
      <c r="N1472" t="s">
        <v>31</v>
      </c>
      <c r="O1472" t="s">
        <v>32</v>
      </c>
      <c r="P1472" t="s">
        <v>33</v>
      </c>
      <c r="Q1472">
        <v>267</v>
      </c>
      <c r="R1472" t="s">
        <v>23</v>
      </c>
      <c r="S1472">
        <v>1</v>
      </c>
      <c r="T1472" t="s">
        <v>637</v>
      </c>
      <c r="U1472" t="s">
        <v>1568</v>
      </c>
      <c r="V1472" t="s">
        <v>1040</v>
      </c>
      <c r="W1472">
        <v>39200</v>
      </c>
      <c r="X1472">
        <f>Final[[#This Row],[Variable Kosten]]*Final[[#This Row],[Menge ]]</f>
        <v>39200</v>
      </c>
    </row>
    <row r="1473" spans="1:24" x14ac:dyDescent="0.25">
      <c r="A1473" t="s">
        <v>4135</v>
      </c>
      <c r="B1473" s="56">
        <v>44605</v>
      </c>
      <c r="C1473">
        <v>1083</v>
      </c>
      <c r="D1473" t="s">
        <v>3155</v>
      </c>
      <c r="E1473">
        <v>71</v>
      </c>
      <c r="F1473">
        <v>26053024</v>
      </c>
      <c r="G1473" t="s">
        <v>46</v>
      </c>
      <c r="H1473">
        <v>5692907.9625906833</v>
      </c>
      <c r="I1473">
        <v>5522120.7237129631</v>
      </c>
      <c r="J1473">
        <v>5529504.7237129631</v>
      </c>
      <c r="K1473">
        <v>985504.72371296305</v>
      </c>
      <c r="L1473">
        <v>165748138</v>
      </c>
      <c r="M1473" t="s">
        <v>75</v>
      </c>
      <c r="N1473" t="s">
        <v>43</v>
      </c>
      <c r="O1473" t="s">
        <v>44</v>
      </c>
      <c r="P1473" t="s">
        <v>45</v>
      </c>
      <c r="Q1473">
        <v>104</v>
      </c>
      <c r="R1473" t="s">
        <v>46</v>
      </c>
      <c r="S1473">
        <v>0.97</v>
      </c>
      <c r="T1473" t="s">
        <v>17</v>
      </c>
      <c r="U1473" t="s">
        <v>1050</v>
      </c>
      <c r="V1473" t="s">
        <v>1051</v>
      </c>
      <c r="W1473">
        <v>64000</v>
      </c>
      <c r="X1473">
        <f>Final[[#This Row],[Variable Kosten]]*Final[[#This Row],[Menge ]]</f>
        <v>4544000</v>
      </c>
    </row>
    <row r="1474" spans="1:24" x14ac:dyDescent="0.25">
      <c r="A1474" t="s">
        <v>4136</v>
      </c>
      <c r="B1474" s="56">
        <v>44571</v>
      </c>
      <c r="C1474">
        <v>1084</v>
      </c>
      <c r="D1474" t="s">
        <v>3157</v>
      </c>
      <c r="E1474">
        <v>90</v>
      </c>
      <c r="F1474">
        <v>45383310</v>
      </c>
      <c r="G1474" t="s">
        <v>37</v>
      </c>
      <c r="H1474">
        <v>4239330.985586579</v>
      </c>
      <c r="I1474">
        <v>4194394.0771393608</v>
      </c>
      <c r="J1474">
        <v>4241734.0771393608</v>
      </c>
      <c r="K1474">
        <v>713734.07713936083</v>
      </c>
      <c r="L1474">
        <v>991419460</v>
      </c>
      <c r="M1474" t="s">
        <v>481</v>
      </c>
      <c r="N1474" t="s">
        <v>35</v>
      </c>
      <c r="O1474" t="s">
        <v>36</v>
      </c>
      <c r="P1474" t="s">
        <v>26</v>
      </c>
      <c r="Q1474">
        <v>526</v>
      </c>
      <c r="R1474" t="s">
        <v>37</v>
      </c>
      <c r="S1474">
        <v>0.98939999999999995</v>
      </c>
      <c r="T1474" t="s">
        <v>17</v>
      </c>
      <c r="U1474" t="s">
        <v>1052</v>
      </c>
      <c r="V1474" t="s">
        <v>1051</v>
      </c>
      <c r="W1474">
        <v>39200</v>
      </c>
      <c r="X1474">
        <f>Final[[#This Row],[Variable Kosten]]*Final[[#This Row],[Menge ]]</f>
        <v>3528000</v>
      </c>
    </row>
    <row r="1475" spans="1:24" x14ac:dyDescent="0.25">
      <c r="A1475" t="s">
        <v>4137</v>
      </c>
      <c r="B1475" s="56">
        <v>44638</v>
      </c>
      <c r="C1475">
        <v>1085</v>
      </c>
      <c r="D1475" t="s">
        <v>3159</v>
      </c>
      <c r="E1475">
        <v>100</v>
      </c>
      <c r="F1475">
        <v>28193490.000000004</v>
      </c>
      <c r="G1475" t="s">
        <v>60</v>
      </c>
      <c r="H1475">
        <v>4035135.2511807648</v>
      </c>
      <c r="I1475">
        <v>4305489.3130098758</v>
      </c>
      <c r="J1475">
        <v>4510789.3130098758</v>
      </c>
      <c r="K1475">
        <v>1390789.3130098758</v>
      </c>
      <c r="L1475">
        <v>962004416</v>
      </c>
      <c r="M1475" t="s">
        <v>620</v>
      </c>
      <c r="N1475" t="s">
        <v>59</v>
      </c>
      <c r="O1475" t="s">
        <v>1604</v>
      </c>
      <c r="P1475" t="s">
        <v>1605</v>
      </c>
      <c r="Q1475">
        <v>2053</v>
      </c>
      <c r="R1475" t="s">
        <v>60</v>
      </c>
      <c r="S1475">
        <v>1.0669999999999999</v>
      </c>
      <c r="T1475" t="s">
        <v>17</v>
      </c>
      <c r="U1475" t="s">
        <v>1053</v>
      </c>
      <c r="V1475" t="s">
        <v>1054</v>
      </c>
      <c r="W1475">
        <v>31200</v>
      </c>
      <c r="X1475">
        <f>Final[[#This Row],[Variable Kosten]]*Final[[#This Row],[Menge ]]</f>
        <v>3120000</v>
      </c>
    </row>
    <row r="1476" spans="1:24" x14ac:dyDescent="0.25">
      <c r="A1476" t="s">
        <v>4138</v>
      </c>
      <c r="B1476" s="56">
        <v>44804</v>
      </c>
      <c r="C1476">
        <v>1086</v>
      </c>
      <c r="D1476" t="s">
        <v>3161</v>
      </c>
      <c r="E1476">
        <v>125</v>
      </c>
      <c r="F1476">
        <v>5750000</v>
      </c>
      <c r="G1476" t="s">
        <v>23</v>
      </c>
      <c r="H1476">
        <v>5750000</v>
      </c>
      <c r="I1476">
        <v>6325000.0000000009</v>
      </c>
      <c r="J1476">
        <v>6485000.0000000009</v>
      </c>
      <c r="K1476">
        <v>1885000.0000000009</v>
      </c>
      <c r="L1476">
        <v>240307696</v>
      </c>
      <c r="M1476" t="s">
        <v>787</v>
      </c>
      <c r="N1476" t="s">
        <v>1566</v>
      </c>
      <c r="O1476" t="s">
        <v>1596</v>
      </c>
      <c r="P1476" t="s">
        <v>1597</v>
      </c>
      <c r="Q1476">
        <v>1280</v>
      </c>
      <c r="R1476" t="s">
        <v>23</v>
      </c>
      <c r="S1476">
        <v>1.1000000000000001</v>
      </c>
      <c r="T1476" t="s">
        <v>637</v>
      </c>
      <c r="U1476" t="s">
        <v>1055</v>
      </c>
      <c r="V1476" t="s">
        <v>1054</v>
      </c>
      <c r="W1476">
        <v>36800</v>
      </c>
      <c r="X1476">
        <f>Final[[#This Row],[Variable Kosten]]*Final[[#This Row],[Menge ]]</f>
        <v>4600000</v>
      </c>
    </row>
    <row r="1477" spans="1:24" x14ac:dyDescent="0.25">
      <c r="A1477" t="s">
        <v>1558</v>
      </c>
      <c r="B1477" s="56">
        <v>44788</v>
      </c>
      <c r="C1477">
        <v>1086</v>
      </c>
      <c r="D1477" t="s">
        <v>1583</v>
      </c>
      <c r="E1477">
        <v>1</v>
      </c>
      <c r="F1477">
        <v>46000</v>
      </c>
      <c r="G1477" t="s">
        <v>23</v>
      </c>
      <c r="H1477">
        <v>46000</v>
      </c>
      <c r="I1477">
        <v>50600.000000000007</v>
      </c>
      <c r="J1477">
        <v>51880.000000000007</v>
      </c>
      <c r="K1477">
        <v>15080.000000000007</v>
      </c>
      <c r="L1477">
        <v>240307696</v>
      </c>
      <c r="M1477" t="s">
        <v>787</v>
      </c>
      <c r="N1477" t="s">
        <v>1566</v>
      </c>
      <c r="O1477" t="s">
        <v>1596</v>
      </c>
      <c r="P1477" t="s">
        <v>1597</v>
      </c>
      <c r="Q1477">
        <v>1280</v>
      </c>
      <c r="R1477" t="s">
        <v>23</v>
      </c>
      <c r="S1477">
        <v>1.1000000000000001</v>
      </c>
      <c r="T1477" t="s">
        <v>637</v>
      </c>
      <c r="U1477" t="s">
        <v>1569</v>
      </c>
      <c r="V1477" t="s">
        <v>1040</v>
      </c>
      <c r="W1477">
        <v>36800</v>
      </c>
      <c r="X1477">
        <f>Final[[#This Row],[Variable Kosten]]*Final[[#This Row],[Menge ]]</f>
        <v>36800</v>
      </c>
    </row>
    <row r="1478" spans="1:24" x14ac:dyDescent="0.25">
      <c r="A1478" t="s">
        <v>4139</v>
      </c>
      <c r="B1478" s="56">
        <v>44683</v>
      </c>
      <c r="C1478">
        <v>1087</v>
      </c>
      <c r="D1478" t="s">
        <v>3163</v>
      </c>
      <c r="E1478">
        <v>100</v>
      </c>
      <c r="F1478">
        <v>2000000</v>
      </c>
      <c r="G1478" t="s">
        <v>23</v>
      </c>
      <c r="H1478">
        <v>2000000</v>
      </c>
      <c r="I1478">
        <v>2000000</v>
      </c>
      <c r="J1478">
        <v>2010500</v>
      </c>
      <c r="K1478">
        <v>410500</v>
      </c>
      <c r="L1478">
        <v>527645310</v>
      </c>
      <c r="M1478" t="s">
        <v>762</v>
      </c>
      <c r="N1478" t="s">
        <v>20</v>
      </c>
      <c r="O1478" t="s">
        <v>21</v>
      </c>
      <c r="P1478" t="s">
        <v>22</v>
      </c>
      <c r="Q1478">
        <v>105</v>
      </c>
      <c r="R1478" t="s">
        <v>23</v>
      </c>
      <c r="S1478">
        <v>1</v>
      </c>
      <c r="T1478" t="s">
        <v>637</v>
      </c>
      <c r="U1478" t="s">
        <v>1056</v>
      </c>
      <c r="V1478" t="s">
        <v>1057</v>
      </c>
      <c r="W1478">
        <v>16000</v>
      </c>
      <c r="X1478">
        <f>Final[[#This Row],[Variable Kosten]]*Final[[#This Row],[Menge ]]</f>
        <v>1600000</v>
      </c>
    </row>
    <row r="1479" spans="1:24" x14ac:dyDescent="0.25">
      <c r="A1479" t="s">
        <v>1559</v>
      </c>
      <c r="B1479" s="56">
        <v>44773</v>
      </c>
      <c r="C1479">
        <v>1087</v>
      </c>
      <c r="D1479" t="s">
        <v>1584</v>
      </c>
      <c r="E1479">
        <v>1</v>
      </c>
      <c r="F1479">
        <v>61000</v>
      </c>
      <c r="G1479" t="s">
        <v>23</v>
      </c>
      <c r="H1479">
        <v>61000</v>
      </c>
      <c r="I1479">
        <v>61000</v>
      </c>
      <c r="J1479">
        <v>61105</v>
      </c>
      <c r="K1479">
        <v>12305</v>
      </c>
      <c r="L1479">
        <v>527645310</v>
      </c>
      <c r="M1479" t="s">
        <v>762</v>
      </c>
      <c r="N1479" t="s">
        <v>20</v>
      </c>
      <c r="O1479" t="s">
        <v>21</v>
      </c>
      <c r="P1479" t="s">
        <v>22</v>
      </c>
      <c r="Q1479">
        <v>105</v>
      </c>
      <c r="R1479" t="s">
        <v>23</v>
      </c>
      <c r="S1479">
        <v>1</v>
      </c>
      <c r="T1479" t="s">
        <v>637</v>
      </c>
      <c r="U1479" t="s">
        <v>1570</v>
      </c>
      <c r="V1479" t="s">
        <v>1043</v>
      </c>
      <c r="W1479">
        <v>48800</v>
      </c>
      <c r="X1479">
        <f>Final[[#This Row],[Variable Kosten]]*Final[[#This Row],[Menge ]]</f>
        <v>48800</v>
      </c>
    </row>
    <row r="1480" spans="1:24" x14ac:dyDescent="0.25">
      <c r="A1480" t="s">
        <v>4140</v>
      </c>
      <c r="B1480" s="56">
        <v>44791</v>
      </c>
      <c r="C1480">
        <v>1088</v>
      </c>
      <c r="D1480" t="s">
        <v>3163</v>
      </c>
      <c r="E1480">
        <v>99</v>
      </c>
      <c r="F1480">
        <v>1980000</v>
      </c>
      <c r="G1480" t="s">
        <v>23</v>
      </c>
      <c r="H1480">
        <v>1980000</v>
      </c>
      <c r="I1480">
        <v>1980000</v>
      </c>
      <c r="J1480">
        <v>1989999</v>
      </c>
      <c r="K1480">
        <v>405999</v>
      </c>
      <c r="L1480">
        <v>996861509</v>
      </c>
      <c r="M1480" t="s">
        <v>779</v>
      </c>
      <c r="N1480" t="s">
        <v>20</v>
      </c>
      <c r="O1480" t="s">
        <v>21</v>
      </c>
      <c r="P1480" t="s">
        <v>22</v>
      </c>
      <c r="Q1480">
        <v>101</v>
      </c>
      <c r="R1480" t="s">
        <v>23</v>
      </c>
      <c r="S1480">
        <v>1</v>
      </c>
      <c r="T1480" t="s">
        <v>637</v>
      </c>
      <c r="U1480" t="s">
        <v>1056</v>
      </c>
      <c r="V1480" t="s">
        <v>1057</v>
      </c>
      <c r="W1480">
        <v>16000</v>
      </c>
      <c r="X1480">
        <f>Final[[#This Row],[Variable Kosten]]*Final[[#This Row],[Menge ]]</f>
        <v>1584000</v>
      </c>
    </row>
    <row r="1481" spans="1:24" x14ac:dyDescent="0.25">
      <c r="A1481" t="s">
        <v>1560</v>
      </c>
      <c r="B1481" s="56">
        <v>44866</v>
      </c>
      <c r="C1481">
        <v>1088</v>
      </c>
      <c r="D1481" t="s">
        <v>1585</v>
      </c>
      <c r="E1481">
        <v>2</v>
      </c>
      <c r="F1481">
        <v>158000</v>
      </c>
      <c r="G1481" t="s">
        <v>23</v>
      </c>
      <c r="H1481">
        <v>158000</v>
      </c>
      <c r="I1481">
        <v>158000</v>
      </c>
      <c r="J1481">
        <v>158202</v>
      </c>
      <c r="K1481">
        <v>31802</v>
      </c>
      <c r="L1481">
        <v>996861509</v>
      </c>
      <c r="M1481" t="s">
        <v>779</v>
      </c>
      <c r="N1481" t="s">
        <v>20</v>
      </c>
      <c r="O1481" t="s">
        <v>21</v>
      </c>
      <c r="P1481" t="s">
        <v>22</v>
      </c>
      <c r="Q1481">
        <v>101</v>
      </c>
      <c r="R1481" t="s">
        <v>23</v>
      </c>
      <c r="S1481">
        <v>1</v>
      </c>
      <c r="T1481" t="s">
        <v>637</v>
      </c>
      <c r="U1481" t="s">
        <v>1571</v>
      </c>
      <c r="V1481" t="s">
        <v>1043</v>
      </c>
      <c r="W1481">
        <v>63200</v>
      </c>
      <c r="X1481">
        <f>Final[[#This Row],[Variable Kosten]]*Final[[#This Row],[Menge ]]</f>
        <v>126400</v>
      </c>
    </row>
    <row r="1482" spans="1:24" x14ac:dyDescent="0.25">
      <c r="A1482" t="s">
        <v>4141</v>
      </c>
      <c r="B1482" s="56">
        <v>44913</v>
      </c>
      <c r="C1482">
        <v>1089</v>
      </c>
      <c r="D1482" t="s">
        <v>3165</v>
      </c>
      <c r="E1482">
        <v>126</v>
      </c>
      <c r="F1482">
        <v>3582810</v>
      </c>
      <c r="G1482" t="s">
        <v>16</v>
      </c>
      <c r="H1482">
        <v>3680717.0741730016</v>
      </c>
      <c r="I1482">
        <v>4048788.781590302</v>
      </c>
      <c r="J1482">
        <v>4208052.7815903015</v>
      </c>
      <c r="K1482">
        <v>1688052.7815903015</v>
      </c>
      <c r="L1482">
        <v>356807483</v>
      </c>
      <c r="M1482" t="s">
        <v>832</v>
      </c>
      <c r="N1482" t="s">
        <v>13</v>
      </c>
      <c r="O1482" t="s">
        <v>14</v>
      </c>
      <c r="P1482" t="s">
        <v>15</v>
      </c>
      <c r="Q1482">
        <v>1264</v>
      </c>
      <c r="R1482" t="s">
        <v>16</v>
      </c>
      <c r="S1482">
        <v>1.1000000000000001</v>
      </c>
      <c r="T1482" t="s">
        <v>637</v>
      </c>
      <c r="U1482" t="s">
        <v>1058</v>
      </c>
      <c r="V1482" t="s">
        <v>1057</v>
      </c>
      <c r="W1482">
        <v>20000</v>
      </c>
      <c r="X1482">
        <f>Final[[#This Row],[Variable Kosten]]*Final[[#This Row],[Menge ]]</f>
        <v>2520000</v>
      </c>
    </row>
    <row r="1483" spans="1:24" x14ac:dyDescent="0.25">
      <c r="A1483" t="s">
        <v>4142</v>
      </c>
      <c r="B1483" s="56">
        <v>44762</v>
      </c>
      <c r="C1483">
        <v>1090</v>
      </c>
      <c r="D1483" t="s">
        <v>3167</v>
      </c>
      <c r="E1483">
        <v>72</v>
      </c>
      <c r="F1483">
        <v>3744000</v>
      </c>
      <c r="G1483" t="s">
        <v>23</v>
      </c>
      <c r="H1483">
        <v>3744000</v>
      </c>
      <c r="I1483">
        <v>3744000</v>
      </c>
      <c r="J1483">
        <v>3751200</v>
      </c>
      <c r="K1483">
        <v>756000</v>
      </c>
      <c r="L1483">
        <v>633237874</v>
      </c>
      <c r="M1483" t="s">
        <v>752</v>
      </c>
      <c r="N1483" t="s">
        <v>20</v>
      </c>
      <c r="O1483" t="s">
        <v>21</v>
      </c>
      <c r="P1483" t="s">
        <v>22</v>
      </c>
      <c r="Q1483">
        <v>100</v>
      </c>
      <c r="R1483" t="s">
        <v>23</v>
      </c>
      <c r="S1483">
        <v>1</v>
      </c>
      <c r="T1483" t="s">
        <v>637</v>
      </c>
      <c r="U1483" t="s">
        <v>1039</v>
      </c>
      <c r="V1483" t="s">
        <v>1040</v>
      </c>
      <c r="W1483">
        <v>41600</v>
      </c>
      <c r="X1483">
        <f>Final[[#This Row],[Variable Kosten]]*Final[[#This Row],[Menge ]]</f>
        <v>2995200</v>
      </c>
    </row>
    <row r="1484" spans="1:24" x14ac:dyDescent="0.25">
      <c r="A1484" t="s">
        <v>1561</v>
      </c>
      <c r="B1484" s="56">
        <v>44578</v>
      </c>
      <c r="C1484">
        <v>1090</v>
      </c>
      <c r="D1484" t="s">
        <v>1586</v>
      </c>
      <c r="E1484">
        <v>1</v>
      </c>
      <c r="F1484">
        <v>32000</v>
      </c>
      <c r="G1484" t="s">
        <v>23</v>
      </c>
      <c r="H1484">
        <v>32000</v>
      </c>
      <c r="I1484">
        <v>32000</v>
      </c>
      <c r="J1484">
        <v>32100</v>
      </c>
      <c r="K1484">
        <v>6500</v>
      </c>
      <c r="L1484">
        <v>633237874</v>
      </c>
      <c r="M1484" t="s">
        <v>752</v>
      </c>
      <c r="N1484" t="s">
        <v>20</v>
      </c>
      <c r="O1484" t="s">
        <v>21</v>
      </c>
      <c r="P1484" t="s">
        <v>22</v>
      </c>
      <c r="Q1484">
        <v>100</v>
      </c>
      <c r="R1484" t="s">
        <v>23</v>
      </c>
      <c r="S1484">
        <v>1</v>
      </c>
      <c r="T1484" t="s">
        <v>637</v>
      </c>
      <c r="U1484" t="s">
        <v>1572</v>
      </c>
      <c r="V1484" t="s">
        <v>1045</v>
      </c>
      <c r="W1484">
        <v>25600</v>
      </c>
      <c r="X1484">
        <f>Final[[#This Row],[Variable Kosten]]*Final[[#This Row],[Menge ]]</f>
        <v>25600</v>
      </c>
    </row>
    <row r="1485" spans="1:24" x14ac:dyDescent="0.25">
      <c r="A1485" t="s">
        <v>4143</v>
      </c>
      <c r="B1485" s="56">
        <v>44822</v>
      </c>
      <c r="C1485">
        <v>1091</v>
      </c>
      <c r="D1485" t="s">
        <v>3141</v>
      </c>
      <c r="E1485">
        <v>56</v>
      </c>
      <c r="F1485">
        <v>2240000</v>
      </c>
      <c r="G1485" t="s">
        <v>23</v>
      </c>
      <c r="H1485">
        <v>2240000</v>
      </c>
      <c r="I1485">
        <v>2284800</v>
      </c>
      <c r="J1485">
        <v>2315040</v>
      </c>
      <c r="K1485">
        <v>523040</v>
      </c>
      <c r="L1485">
        <v>293782853</v>
      </c>
      <c r="M1485" t="s">
        <v>764</v>
      </c>
      <c r="N1485" t="s">
        <v>1566</v>
      </c>
      <c r="O1485" t="s">
        <v>1596</v>
      </c>
      <c r="P1485" t="s">
        <v>1597</v>
      </c>
      <c r="Q1485">
        <v>540</v>
      </c>
      <c r="R1485" t="s">
        <v>23</v>
      </c>
      <c r="S1485">
        <v>1.02</v>
      </c>
      <c r="T1485" t="s">
        <v>637</v>
      </c>
      <c r="U1485" t="s">
        <v>1041</v>
      </c>
      <c r="V1485" t="s">
        <v>1040</v>
      </c>
      <c r="W1485">
        <v>32000</v>
      </c>
      <c r="X1485">
        <f>Final[[#This Row],[Variable Kosten]]*Final[[#This Row],[Menge ]]</f>
        <v>1792000</v>
      </c>
    </row>
    <row r="1486" spans="1:24" x14ac:dyDescent="0.25">
      <c r="A1486" t="s">
        <v>1562</v>
      </c>
      <c r="B1486" s="56">
        <v>44614</v>
      </c>
      <c r="C1486">
        <v>1091</v>
      </c>
      <c r="D1486" t="s">
        <v>1587</v>
      </c>
      <c r="E1486">
        <v>1</v>
      </c>
      <c r="F1486">
        <v>27000</v>
      </c>
      <c r="G1486" t="s">
        <v>23</v>
      </c>
      <c r="H1486">
        <v>27000</v>
      </c>
      <c r="I1486">
        <v>27540</v>
      </c>
      <c r="J1486">
        <v>28080</v>
      </c>
      <c r="K1486">
        <v>6480</v>
      </c>
      <c r="L1486">
        <v>293782853</v>
      </c>
      <c r="M1486" t="s">
        <v>764</v>
      </c>
      <c r="N1486" t="s">
        <v>1566</v>
      </c>
      <c r="O1486" t="s">
        <v>1596</v>
      </c>
      <c r="P1486" t="s">
        <v>1597</v>
      </c>
      <c r="Q1486">
        <v>540</v>
      </c>
      <c r="R1486" t="s">
        <v>23</v>
      </c>
      <c r="S1486">
        <v>1.02</v>
      </c>
      <c r="T1486" t="s">
        <v>637</v>
      </c>
      <c r="U1486" t="s">
        <v>1573</v>
      </c>
      <c r="V1486" t="s">
        <v>1045</v>
      </c>
      <c r="W1486">
        <v>21600</v>
      </c>
      <c r="X1486">
        <f>Final[[#This Row],[Variable Kosten]]*Final[[#This Row],[Menge ]]</f>
        <v>21600</v>
      </c>
    </row>
    <row r="1487" spans="1:24" x14ac:dyDescent="0.25">
      <c r="A1487" t="s">
        <v>4144</v>
      </c>
      <c r="B1487" s="56">
        <v>44619</v>
      </c>
      <c r="C1487">
        <v>1092</v>
      </c>
      <c r="D1487" t="s">
        <v>3143</v>
      </c>
      <c r="E1487">
        <v>64</v>
      </c>
      <c r="F1487">
        <v>4160000</v>
      </c>
      <c r="G1487" t="s">
        <v>23</v>
      </c>
      <c r="H1487">
        <v>4160000</v>
      </c>
      <c r="I1487">
        <v>4160000</v>
      </c>
      <c r="J1487">
        <v>4166912</v>
      </c>
      <c r="K1487">
        <v>838912</v>
      </c>
      <c r="L1487">
        <v>735486002</v>
      </c>
      <c r="M1487" t="s">
        <v>788</v>
      </c>
      <c r="N1487" t="s">
        <v>31</v>
      </c>
      <c r="O1487" t="s">
        <v>32</v>
      </c>
      <c r="P1487" t="s">
        <v>33</v>
      </c>
      <c r="Q1487">
        <v>108</v>
      </c>
      <c r="R1487" t="s">
        <v>23</v>
      </c>
      <c r="S1487">
        <v>1</v>
      </c>
      <c r="T1487" t="s">
        <v>637</v>
      </c>
      <c r="U1487" t="s">
        <v>1042</v>
      </c>
      <c r="V1487" t="s">
        <v>1043</v>
      </c>
      <c r="W1487">
        <v>52000</v>
      </c>
      <c r="X1487">
        <f>Final[[#This Row],[Variable Kosten]]*Final[[#This Row],[Menge ]]</f>
        <v>3328000</v>
      </c>
    </row>
    <row r="1488" spans="1:24" x14ac:dyDescent="0.25">
      <c r="A1488" t="s">
        <v>1563</v>
      </c>
      <c r="B1488" s="56">
        <v>44640</v>
      </c>
      <c r="C1488">
        <v>1092</v>
      </c>
      <c r="D1488" t="s">
        <v>1588</v>
      </c>
      <c r="E1488">
        <v>1</v>
      </c>
      <c r="F1488">
        <v>33000</v>
      </c>
      <c r="G1488" t="s">
        <v>23</v>
      </c>
      <c r="H1488">
        <v>33000</v>
      </c>
      <c r="I1488">
        <v>33000</v>
      </c>
      <c r="J1488">
        <v>33108</v>
      </c>
      <c r="K1488">
        <v>6708</v>
      </c>
      <c r="L1488">
        <v>735486002</v>
      </c>
      <c r="M1488" t="s">
        <v>788</v>
      </c>
      <c r="N1488" t="s">
        <v>31</v>
      </c>
      <c r="O1488" t="s">
        <v>32</v>
      </c>
      <c r="P1488" t="s">
        <v>33</v>
      </c>
      <c r="Q1488">
        <v>108</v>
      </c>
      <c r="R1488" t="s">
        <v>23</v>
      </c>
      <c r="S1488">
        <v>1</v>
      </c>
      <c r="T1488" t="s">
        <v>637</v>
      </c>
      <c r="U1488" t="s">
        <v>1574</v>
      </c>
      <c r="V1488" t="s">
        <v>1048</v>
      </c>
      <c r="W1488">
        <v>26400</v>
      </c>
      <c r="X1488">
        <f>Final[[#This Row],[Variable Kosten]]*Final[[#This Row],[Menge ]]</f>
        <v>26400</v>
      </c>
    </row>
    <row r="1489" spans="1:24" x14ac:dyDescent="0.25">
      <c r="A1489" t="s">
        <v>4145</v>
      </c>
      <c r="B1489" s="56">
        <v>44819</v>
      </c>
      <c r="C1489">
        <v>1093</v>
      </c>
      <c r="D1489" t="s">
        <v>3145</v>
      </c>
      <c r="E1489">
        <v>51</v>
      </c>
      <c r="F1489">
        <v>3468000</v>
      </c>
      <c r="G1489" t="s">
        <v>23</v>
      </c>
      <c r="H1489">
        <v>3468000</v>
      </c>
      <c r="I1489">
        <v>3468000</v>
      </c>
      <c r="J1489">
        <v>3473202</v>
      </c>
      <c r="K1489">
        <v>698802</v>
      </c>
      <c r="L1489">
        <v>578828197</v>
      </c>
      <c r="M1489" t="s">
        <v>833</v>
      </c>
      <c r="N1489" t="s">
        <v>20</v>
      </c>
      <c r="O1489" t="s">
        <v>21</v>
      </c>
      <c r="P1489" t="s">
        <v>22</v>
      </c>
      <c r="Q1489">
        <v>102</v>
      </c>
      <c r="R1489" t="s">
        <v>23</v>
      </c>
      <c r="S1489">
        <v>1</v>
      </c>
      <c r="T1489" t="s">
        <v>637</v>
      </c>
      <c r="U1489" t="s">
        <v>1044</v>
      </c>
      <c r="V1489" t="s">
        <v>1043</v>
      </c>
      <c r="W1489">
        <v>54400</v>
      </c>
      <c r="X1489">
        <f>Final[[#This Row],[Variable Kosten]]*Final[[#This Row],[Menge ]]</f>
        <v>2774400</v>
      </c>
    </row>
    <row r="1490" spans="1:24" x14ac:dyDescent="0.25">
      <c r="A1490" t="s">
        <v>4146</v>
      </c>
      <c r="B1490" s="56">
        <v>44734</v>
      </c>
      <c r="C1490">
        <v>1094</v>
      </c>
      <c r="D1490" t="s">
        <v>3147</v>
      </c>
      <c r="E1490">
        <v>69</v>
      </c>
      <c r="F1490">
        <v>2070000</v>
      </c>
      <c r="G1490" t="s">
        <v>23</v>
      </c>
      <c r="H1490">
        <v>2070000</v>
      </c>
      <c r="I1490">
        <v>2111400</v>
      </c>
      <c r="J1490">
        <v>2146866</v>
      </c>
      <c r="K1490">
        <v>490866</v>
      </c>
      <c r="L1490">
        <v>352766975</v>
      </c>
      <c r="M1490" t="s">
        <v>740</v>
      </c>
      <c r="N1490" t="s">
        <v>1566</v>
      </c>
      <c r="O1490" t="s">
        <v>1596</v>
      </c>
      <c r="P1490" t="s">
        <v>1597</v>
      </c>
      <c r="Q1490">
        <v>514</v>
      </c>
      <c r="R1490" t="s">
        <v>23</v>
      </c>
      <c r="S1490">
        <v>1.02</v>
      </c>
      <c r="T1490" t="s">
        <v>637</v>
      </c>
      <c r="U1490" t="s">
        <v>724</v>
      </c>
      <c r="V1490" t="s">
        <v>1045</v>
      </c>
      <c r="W1490">
        <v>24000</v>
      </c>
      <c r="X1490">
        <f>Final[[#This Row],[Variable Kosten]]*Final[[#This Row],[Menge ]]</f>
        <v>1656000</v>
      </c>
    </row>
    <row r="1491" spans="1:24" x14ac:dyDescent="0.25">
      <c r="A1491" t="s">
        <v>1564</v>
      </c>
      <c r="B1491" s="56">
        <v>44769</v>
      </c>
      <c r="C1491">
        <v>1094</v>
      </c>
      <c r="D1491" t="s">
        <v>1589</v>
      </c>
      <c r="E1491">
        <v>2</v>
      </c>
      <c r="F1491">
        <v>54000</v>
      </c>
      <c r="G1491" t="s">
        <v>23</v>
      </c>
      <c r="H1491">
        <v>54000</v>
      </c>
      <c r="I1491">
        <v>55080</v>
      </c>
      <c r="J1491">
        <v>56108</v>
      </c>
      <c r="K1491">
        <v>12908</v>
      </c>
      <c r="L1491">
        <v>352766975</v>
      </c>
      <c r="M1491" t="s">
        <v>740</v>
      </c>
      <c r="N1491" t="s">
        <v>1566</v>
      </c>
      <c r="O1491" t="s">
        <v>1596</v>
      </c>
      <c r="P1491" t="s">
        <v>1597</v>
      </c>
      <c r="Q1491">
        <v>514</v>
      </c>
      <c r="R1491" t="s">
        <v>23</v>
      </c>
      <c r="S1491">
        <v>1.02</v>
      </c>
      <c r="T1491" t="s">
        <v>637</v>
      </c>
      <c r="U1491" t="s">
        <v>1575</v>
      </c>
      <c r="V1491" t="s">
        <v>1048</v>
      </c>
      <c r="W1491">
        <v>21600</v>
      </c>
      <c r="X1491">
        <f>Final[[#This Row],[Variable Kosten]]*Final[[#This Row],[Menge ]]</f>
        <v>43200</v>
      </c>
    </row>
    <row r="1492" spans="1:24" x14ac:dyDescent="0.25">
      <c r="A1492" t="s">
        <v>4147</v>
      </c>
      <c r="B1492" s="56">
        <v>44633</v>
      </c>
      <c r="C1492">
        <v>1095</v>
      </c>
      <c r="D1492" t="s">
        <v>3149</v>
      </c>
      <c r="E1492">
        <v>104</v>
      </c>
      <c r="F1492">
        <v>2912000</v>
      </c>
      <c r="G1492" t="s">
        <v>23</v>
      </c>
      <c r="H1492">
        <v>2912000</v>
      </c>
      <c r="I1492">
        <v>2824640</v>
      </c>
      <c r="J1492">
        <v>2835040</v>
      </c>
      <c r="K1492">
        <v>505440</v>
      </c>
      <c r="L1492">
        <v>845204451</v>
      </c>
      <c r="M1492" t="s">
        <v>190</v>
      </c>
      <c r="N1492" t="s">
        <v>20</v>
      </c>
      <c r="O1492" t="s">
        <v>21</v>
      </c>
      <c r="P1492" t="s">
        <v>22</v>
      </c>
      <c r="Q1492">
        <v>100</v>
      </c>
      <c r="R1492" t="s">
        <v>23</v>
      </c>
      <c r="S1492">
        <v>0.97</v>
      </c>
      <c r="T1492" t="s">
        <v>17</v>
      </c>
      <c r="U1492" t="s">
        <v>1046</v>
      </c>
      <c r="V1492" t="s">
        <v>1045</v>
      </c>
      <c r="W1492">
        <v>22400</v>
      </c>
      <c r="X1492">
        <f>Final[[#This Row],[Variable Kosten]]*Final[[#This Row],[Menge ]]</f>
        <v>2329600</v>
      </c>
    </row>
    <row r="1493" spans="1:24" x14ac:dyDescent="0.25">
      <c r="A1493" t="s">
        <v>1565</v>
      </c>
      <c r="B1493" s="56">
        <v>44824</v>
      </c>
      <c r="C1493">
        <v>1095</v>
      </c>
      <c r="D1493" t="s">
        <v>1590</v>
      </c>
      <c r="E1493">
        <v>1</v>
      </c>
      <c r="F1493">
        <v>81000</v>
      </c>
      <c r="G1493" t="s">
        <v>23</v>
      </c>
      <c r="H1493">
        <v>81000</v>
      </c>
      <c r="I1493">
        <v>78570</v>
      </c>
      <c r="J1493">
        <v>78670</v>
      </c>
      <c r="K1493">
        <v>13870</v>
      </c>
      <c r="L1493">
        <v>845204451</v>
      </c>
      <c r="M1493" t="s">
        <v>190</v>
      </c>
      <c r="N1493" t="s">
        <v>20</v>
      </c>
      <c r="O1493" t="s">
        <v>21</v>
      </c>
      <c r="P1493" t="s">
        <v>22</v>
      </c>
      <c r="Q1493">
        <v>100</v>
      </c>
      <c r="R1493" t="s">
        <v>23</v>
      </c>
      <c r="S1493">
        <v>0.97</v>
      </c>
      <c r="T1493" t="s">
        <v>17</v>
      </c>
      <c r="U1493" t="s">
        <v>1576</v>
      </c>
      <c r="V1493" t="s">
        <v>1051</v>
      </c>
      <c r="W1493">
        <v>64800</v>
      </c>
      <c r="X1493">
        <f>Final[[#This Row],[Variable Kosten]]*Final[[#This Row],[Menge ]]</f>
        <v>64800</v>
      </c>
    </row>
    <row r="1494" spans="1:24" x14ac:dyDescent="0.25">
      <c r="A1494" t="s">
        <v>4148</v>
      </c>
      <c r="B1494" s="56">
        <v>44878</v>
      </c>
      <c r="C1494">
        <v>1096</v>
      </c>
      <c r="D1494" t="s">
        <v>3151</v>
      </c>
      <c r="E1494">
        <v>52</v>
      </c>
      <c r="F1494">
        <v>19264752</v>
      </c>
      <c r="G1494" t="s">
        <v>37</v>
      </c>
      <c r="H1494">
        <v>1821174.8690703521</v>
      </c>
      <c r="I1494">
        <v>1857598.3664517591</v>
      </c>
      <c r="J1494">
        <v>1884898.3664517591</v>
      </c>
      <c r="K1494">
        <v>387298.36645175912</v>
      </c>
      <c r="L1494">
        <v>328600562</v>
      </c>
      <c r="M1494" t="s">
        <v>650</v>
      </c>
      <c r="N1494" t="s">
        <v>35</v>
      </c>
      <c r="O1494" t="s">
        <v>36</v>
      </c>
      <c r="P1494" t="s">
        <v>26</v>
      </c>
      <c r="Q1494">
        <v>525</v>
      </c>
      <c r="R1494" t="s">
        <v>37</v>
      </c>
      <c r="S1494">
        <v>1.02</v>
      </c>
      <c r="T1494" t="s">
        <v>637</v>
      </c>
      <c r="U1494" t="s">
        <v>1047</v>
      </c>
      <c r="V1494" t="s">
        <v>1048</v>
      </c>
      <c r="W1494">
        <v>28800</v>
      </c>
      <c r="X1494">
        <f>Final[[#This Row],[Variable Kosten]]*Final[[#This Row],[Menge ]]</f>
        <v>1497600</v>
      </c>
    </row>
    <row r="1495" spans="1:24" x14ac:dyDescent="0.25">
      <c r="A1495" t="s">
        <v>4149</v>
      </c>
      <c r="B1495" s="56">
        <v>44787</v>
      </c>
      <c r="C1495">
        <v>1097</v>
      </c>
      <c r="D1495" t="s">
        <v>3153</v>
      </c>
      <c r="E1495">
        <v>154</v>
      </c>
      <c r="F1495">
        <v>20484648.800000001</v>
      </c>
      <c r="G1495" t="s">
        <v>46</v>
      </c>
      <c r="H1495">
        <v>4383524.5982324369</v>
      </c>
      <c r="I1495">
        <v>4252018.8602854637</v>
      </c>
      <c r="J1495">
        <v>4268342.8602854637</v>
      </c>
      <c r="K1495">
        <v>695542.86028546374</v>
      </c>
      <c r="L1495">
        <v>310099113</v>
      </c>
      <c r="M1495" t="s">
        <v>236</v>
      </c>
      <c r="N1495" t="s">
        <v>43</v>
      </c>
      <c r="O1495" t="s">
        <v>44</v>
      </c>
      <c r="P1495" t="s">
        <v>45</v>
      </c>
      <c r="Q1495">
        <v>106</v>
      </c>
      <c r="R1495" t="s">
        <v>46</v>
      </c>
      <c r="S1495">
        <v>0.97</v>
      </c>
      <c r="T1495" t="s">
        <v>17</v>
      </c>
      <c r="U1495" t="s">
        <v>1049</v>
      </c>
      <c r="V1495" t="s">
        <v>1048</v>
      </c>
      <c r="W1495">
        <v>23200</v>
      </c>
      <c r="X1495">
        <f>Final[[#This Row],[Variable Kosten]]*Final[[#This Row],[Menge ]]</f>
        <v>3572800</v>
      </c>
    </row>
    <row r="1496" spans="1:24" x14ac:dyDescent="0.25">
      <c r="A1496" t="s">
        <v>4150</v>
      </c>
      <c r="B1496" s="56">
        <v>44857</v>
      </c>
      <c r="C1496">
        <v>1098</v>
      </c>
      <c r="D1496" t="s">
        <v>3155</v>
      </c>
      <c r="E1496">
        <v>178</v>
      </c>
      <c r="F1496">
        <v>16196576</v>
      </c>
      <c r="G1496" t="s">
        <v>16</v>
      </c>
      <c r="H1496">
        <v>16149741.748928109</v>
      </c>
      <c r="I1496">
        <v>17231774.446106292</v>
      </c>
      <c r="J1496">
        <v>17461394.446106292</v>
      </c>
      <c r="K1496">
        <v>6069394.4461062923</v>
      </c>
      <c r="L1496">
        <v>977903437</v>
      </c>
      <c r="M1496" t="s">
        <v>117</v>
      </c>
      <c r="N1496" t="s">
        <v>13</v>
      </c>
      <c r="O1496" t="s">
        <v>14</v>
      </c>
      <c r="P1496" t="s">
        <v>15</v>
      </c>
      <c r="Q1496">
        <v>1290</v>
      </c>
      <c r="R1496" t="s">
        <v>16</v>
      </c>
      <c r="S1496">
        <v>1.0669999999999999</v>
      </c>
      <c r="T1496" t="s">
        <v>17</v>
      </c>
      <c r="U1496" t="s">
        <v>1050</v>
      </c>
      <c r="V1496" t="s">
        <v>1051</v>
      </c>
      <c r="W1496">
        <v>64000</v>
      </c>
      <c r="X1496">
        <f>Final[[#This Row],[Variable Kosten]]*Final[[#This Row],[Menge ]]</f>
        <v>11392000</v>
      </c>
    </row>
    <row r="1497" spans="1:24" x14ac:dyDescent="0.25">
      <c r="A1497" t="s">
        <v>4151</v>
      </c>
      <c r="B1497" s="56">
        <v>44836</v>
      </c>
      <c r="C1497">
        <v>1099</v>
      </c>
      <c r="D1497" t="s">
        <v>3157</v>
      </c>
      <c r="E1497">
        <v>175</v>
      </c>
      <c r="F1497">
        <v>61989532.499999993</v>
      </c>
      <c r="G1497" t="s">
        <v>60</v>
      </c>
      <c r="H1497">
        <v>8983599.6261032131</v>
      </c>
      <c r="I1497">
        <v>9585500.801052127</v>
      </c>
      <c r="J1497">
        <v>9944425.801052127</v>
      </c>
      <c r="K1497">
        <v>3084425.801052127</v>
      </c>
      <c r="L1497">
        <v>894651102</v>
      </c>
      <c r="M1497" t="s">
        <v>267</v>
      </c>
      <c r="N1497" t="s">
        <v>59</v>
      </c>
      <c r="O1497" t="s">
        <v>1604</v>
      </c>
      <c r="P1497" t="s">
        <v>1605</v>
      </c>
      <c r="Q1497">
        <v>2051</v>
      </c>
      <c r="R1497" t="s">
        <v>60</v>
      </c>
      <c r="S1497">
        <v>1.0669999999999999</v>
      </c>
      <c r="T1497" t="s">
        <v>17</v>
      </c>
      <c r="U1497" t="s">
        <v>1052</v>
      </c>
      <c r="V1497" t="s">
        <v>1051</v>
      </c>
      <c r="W1497">
        <v>39200</v>
      </c>
      <c r="X1497">
        <f>Final[[#This Row],[Variable Kosten]]*Final[[#This Row],[Menge ]]</f>
        <v>6860000</v>
      </c>
    </row>
    <row r="1498" spans="1:24" x14ac:dyDescent="0.25">
      <c r="A1498" t="s">
        <v>4152</v>
      </c>
      <c r="B1498" s="56">
        <v>44754</v>
      </c>
      <c r="C1498">
        <v>1100</v>
      </c>
      <c r="D1498" t="s">
        <v>3159</v>
      </c>
      <c r="E1498">
        <v>157</v>
      </c>
      <c r="F1498">
        <v>6964300.2000000002</v>
      </c>
      <c r="G1498" t="s">
        <v>16</v>
      </c>
      <c r="H1498">
        <v>6676541.2712108148</v>
      </c>
      <c r="I1498">
        <v>7123869.5363819394</v>
      </c>
      <c r="J1498">
        <v>7313682.5363819394</v>
      </c>
      <c r="K1498">
        <v>2415282.5363819394</v>
      </c>
      <c r="L1498">
        <v>303905019</v>
      </c>
      <c r="M1498" t="s">
        <v>100</v>
      </c>
      <c r="N1498" t="s">
        <v>13</v>
      </c>
      <c r="O1498" t="s">
        <v>14</v>
      </c>
      <c r="P1498" t="s">
        <v>15</v>
      </c>
      <c r="Q1498">
        <v>1209</v>
      </c>
      <c r="R1498" t="s">
        <v>16</v>
      </c>
      <c r="S1498">
        <v>1.0669999999999999</v>
      </c>
      <c r="T1498" t="s">
        <v>17</v>
      </c>
      <c r="U1498" t="s">
        <v>1053</v>
      </c>
      <c r="V1498" t="s">
        <v>1054</v>
      </c>
      <c r="W1498">
        <v>31200</v>
      </c>
      <c r="X1498">
        <f>Final[[#This Row],[Variable Kosten]]*Final[[#This Row],[Menge ]]</f>
        <v>4898400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43582-42AC-40DC-A9F7-DCB6A03661F1}">
  <dimension ref="A1:D29"/>
  <sheetViews>
    <sheetView workbookViewId="0"/>
  </sheetViews>
  <sheetFormatPr defaultRowHeight="13.2" x14ac:dyDescent="0.25"/>
  <cols>
    <col min="1" max="1" width="12.5546875" bestFit="1" customWidth="1"/>
    <col min="2" max="2" width="14.88671875" bestFit="1" customWidth="1"/>
    <col min="3" max="3" width="17.33203125" bestFit="1" customWidth="1"/>
    <col min="4" max="4" width="17.109375" bestFit="1" customWidth="1"/>
  </cols>
  <sheetData>
    <row r="1" spans="1:4" x14ac:dyDescent="0.25">
      <c r="A1" t="s">
        <v>3</v>
      </c>
      <c r="B1" t="s">
        <v>1037</v>
      </c>
      <c r="C1" t="s">
        <v>1038</v>
      </c>
      <c r="D1" t="s">
        <v>1646</v>
      </c>
    </row>
    <row r="2" spans="1:4" x14ac:dyDescent="0.25">
      <c r="A2" t="s">
        <v>1582</v>
      </c>
      <c r="B2" t="s">
        <v>1568</v>
      </c>
      <c r="C2" t="s">
        <v>1040</v>
      </c>
      <c r="D2">
        <v>39200</v>
      </c>
    </row>
    <row r="3" spans="1:4" x14ac:dyDescent="0.25">
      <c r="A3" t="s">
        <v>1583</v>
      </c>
      <c r="B3" t="s">
        <v>1569</v>
      </c>
      <c r="C3" t="s">
        <v>1040</v>
      </c>
      <c r="D3">
        <v>36800</v>
      </c>
    </row>
    <row r="4" spans="1:4" x14ac:dyDescent="0.25">
      <c r="A4" t="s">
        <v>1584</v>
      </c>
      <c r="B4" t="s">
        <v>1570</v>
      </c>
      <c r="C4" t="s">
        <v>1043</v>
      </c>
      <c r="D4">
        <v>48800</v>
      </c>
    </row>
    <row r="5" spans="1:4" x14ac:dyDescent="0.25">
      <c r="A5" t="s">
        <v>1585</v>
      </c>
      <c r="B5" t="s">
        <v>1571</v>
      </c>
      <c r="C5" t="s">
        <v>1043</v>
      </c>
      <c r="D5">
        <v>63200</v>
      </c>
    </row>
    <row r="6" spans="1:4" x14ac:dyDescent="0.25">
      <c r="A6" t="s">
        <v>1586</v>
      </c>
      <c r="B6" t="s">
        <v>1572</v>
      </c>
      <c r="C6" t="s">
        <v>1045</v>
      </c>
      <c r="D6">
        <v>25600</v>
      </c>
    </row>
    <row r="7" spans="1:4" x14ac:dyDescent="0.25">
      <c r="A7" t="s">
        <v>1587</v>
      </c>
      <c r="B7" t="s">
        <v>1573</v>
      </c>
      <c r="C7" t="s">
        <v>1045</v>
      </c>
      <c r="D7">
        <v>21600</v>
      </c>
    </row>
    <row r="8" spans="1:4" x14ac:dyDescent="0.25">
      <c r="A8" t="s">
        <v>1588</v>
      </c>
      <c r="B8" t="s">
        <v>1574</v>
      </c>
      <c r="C8" t="s">
        <v>1048</v>
      </c>
      <c r="D8">
        <v>26400</v>
      </c>
    </row>
    <row r="9" spans="1:4" x14ac:dyDescent="0.25">
      <c r="A9" t="s">
        <v>1589</v>
      </c>
      <c r="B9" t="s">
        <v>1575</v>
      </c>
      <c r="C9" t="s">
        <v>1048</v>
      </c>
      <c r="D9">
        <v>21600</v>
      </c>
    </row>
    <row r="10" spans="1:4" x14ac:dyDescent="0.25">
      <c r="A10" t="s">
        <v>1590</v>
      </c>
      <c r="B10" t="s">
        <v>1576</v>
      </c>
      <c r="C10" t="s">
        <v>1051</v>
      </c>
      <c r="D10">
        <v>64800</v>
      </c>
    </row>
    <row r="11" spans="1:4" x14ac:dyDescent="0.25">
      <c r="A11" t="s">
        <v>1591</v>
      </c>
      <c r="B11" t="s">
        <v>1577</v>
      </c>
      <c r="C11" t="s">
        <v>1051</v>
      </c>
      <c r="D11">
        <v>40000</v>
      </c>
    </row>
    <row r="12" spans="1:4" x14ac:dyDescent="0.25">
      <c r="A12" t="s">
        <v>1592</v>
      </c>
      <c r="B12" t="s">
        <v>1578</v>
      </c>
      <c r="C12" t="s">
        <v>1054</v>
      </c>
      <c r="D12">
        <v>29600</v>
      </c>
    </row>
    <row r="13" spans="1:4" x14ac:dyDescent="0.25">
      <c r="A13" t="s">
        <v>1593</v>
      </c>
      <c r="B13" t="s">
        <v>1579</v>
      </c>
      <c r="C13" t="s">
        <v>1054</v>
      </c>
      <c r="D13">
        <v>33600</v>
      </c>
    </row>
    <row r="14" spans="1:4" x14ac:dyDescent="0.25">
      <c r="A14" t="s">
        <v>1594</v>
      </c>
      <c r="B14" t="s">
        <v>1580</v>
      </c>
      <c r="C14" t="s">
        <v>1057</v>
      </c>
      <c r="D14">
        <v>16800</v>
      </c>
    </row>
    <row r="15" spans="1:4" x14ac:dyDescent="0.25">
      <c r="A15" t="s">
        <v>1595</v>
      </c>
      <c r="B15" t="s">
        <v>1581</v>
      </c>
      <c r="C15" t="s">
        <v>1057</v>
      </c>
      <c r="D15">
        <v>21600</v>
      </c>
    </row>
    <row r="16" spans="1:4" x14ac:dyDescent="0.25">
      <c r="A16" t="s">
        <v>3167</v>
      </c>
      <c r="B16" t="s">
        <v>1039</v>
      </c>
      <c r="C16" t="s">
        <v>1040</v>
      </c>
      <c r="D16">
        <v>41600</v>
      </c>
    </row>
    <row r="17" spans="1:4" x14ac:dyDescent="0.25">
      <c r="A17" t="s">
        <v>3141</v>
      </c>
      <c r="B17" t="s">
        <v>1041</v>
      </c>
      <c r="C17" t="s">
        <v>1040</v>
      </c>
      <c r="D17">
        <v>32000</v>
      </c>
    </row>
    <row r="18" spans="1:4" x14ac:dyDescent="0.25">
      <c r="A18" t="s">
        <v>3143</v>
      </c>
      <c r="B18" t="s">
        <v>1042</v>
      </c>
      <c r="C18" t="s">
        <v>1043</v>
      </c>
      <c r="D18">
        <v>52000</v>
      </c>
    </row>
    <row r="19" spans="1:4" x14ac:dyDescent="0.25">
      <c r="A19" t="s">
        <v>3145</v>
      </c>
      <c r="B19" t="s">
        <v>1044</v>
      </c>
      <c r="C19" t="s">
        <v>1043</v>
      </c>
      <c r="D19">
        <v>54400</v>
      </c>
    </row>
    <row r="20" spans="1:4" x14ac:dyDescent="0.25">
      <c r="A20" t="s">
        <v>3147</v>
      </c>
      <c r="B20" t="s">
        <v>724</v>
      </c>
      <c r="C20" t="s">
        <v>1045</v>
      </c>
      <c r="D20">
        <v>24000</v>
      </c>
    </row>
    <row r="21" spans="1:4" x14ac:dyDescent="0.25">
      <c r="A21" t="s">
        <v>3149</v>
      </c>
      <c r="B21" t="s">
        <v>1046</v>
      </c>
      <c r="C21" t="s">
        <v>1045</v>
      </c>
      <c r="D21">
        <v>22400</v>
      </c>
    </row>
    <row r="22" spans="1:4" x14ac:dyDescent="0.25">
      <c r="A22" t="s">
        <v>3151</v>
      </c>
      <c r="B22" t="s">
        <v>1047</v>
      </c>
      <c r="C22" t="s">
        <v>1048</v>
      </c>
      <c r="D22">
        <v>28800</v>
      </c>
    </row>
    <row r="23" spans="1:4" x14ac:dyDescent="0.25">
      <c r="A23" t="s">
        <v>3153</v>
      </c>
      <c r="B23" t="s">
        <v>1049</v>
      </c>
      <c r="C23" t="s">
        <v>1048</v>
      </c>
      <c r="D23">
        <v>23200</v>
      </c>
    </row>
    <row r="24" spans="1:4" x14ac:dyDescent="0.25">
      <c r="A24" t="s">
        <v>3155</v>
      </c>
      <c r="B24" t="s">
        <v>1050</v>
      </c>
      <c r="C24" t="s">
        <v>1051</v>
      </c>
      <c r="D24">
        <v>64000</v>
      </c>
    </row>
    <row r="25" spans="1:4" x14ac:dyDescent="0.25">
      <c r="A25" t="s">
        <v>3157</v>
      </c>
      <c r="B25" t="s">
        <v>1052</v>
      </c>
      <c r="C25" t="s">
        <v>1051</v>
      </c>
      <c r="D25">
        <v>39200</v>
      </c>
    </row>
    <row r="26" spans="1:4" x14ac:dyDescent="0.25">
      <c r="A26" t="s">
        <v>3159</v>
      </c>
      <c r="B26" t="s">
        <v>1053</v>
      </c>
      <c r="C26" t="s">
        <v>1054</v>
      </c>
      <c r="D26">
        <v>31200</v>
      </c>
    </row>
    <row r="27" spans="1:4" x14ac:dyDescent="0.25">
      <c r="A27" t="s">
        <v>3161</v>
      </c>
      <c r="B27" t="s">
        <v>1055</v>
      </c>
      <c r="C27" t="s">
        <v>1054</v>
      </c>
      <c r="D27">
        <v>36800</v>
      </c>
    </row>
    <row r="28" spans="1:4" x14ac:dyDescent="0.25">
      <c r="A28" t="s">
        <v>3163</v>
      </c>
      <c r="B28" t="s">
        <v>1056</v>
      </c>
      <c r="C28" t="s">
        <v>1057</v>
      </c>
      <c r="D28">
        <v>16000</v>
      </c>
    </row>
    <row r="29" spans="1:4" x14ac:dyDescent="0.25">
      <c r="A29" t="s">
        <v>3165</v>
      </c>
      <c r="B29" t="s">
        <v>1058</v>
      </c>
      <c r="C29" t="s">
        <v>1057</v>
      </c>
      <c r="D29">
        <v>20000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4D89-2364-414B-A6A1-84A1F94B31A2}">
  <sheetPr>
    <tabColor theme="1" tint="0.499984740745262"/>
  </sheetPr>
  <dimension ref="A1:D996"/>
  <sheetViews>
    <sheetView workbookViewId="0">
      <selection activeCell="B4" sqref="B4"/>
    </sheetView>
  </sheetViews>
  <sheetFormatPr defaultColWidth="11.44140625" defaultRowHeight="15.6" x14ac:dyDescent="0.3"/>
  <cols>
    <col min="1" max="1" width="12.33203125" style="1" customWidth="1"/>
    <col min="2" max="2" width="14.77734375" style="3" customWidth="1"/>
    <col min="3" max="3" width="17.88671875" style="3" bestFit="1" customWidth="1"/>
    <col min="4" max="4" width="16.88671875" style="11" bestFit="1" customWidth="1"/>
    <col min="5" max="16384" width="11.44140625" style="3"/>
  </cols>
  <sheetData>
    <row r="1" spans="1:4" ht="14.4" customHeight="1" x14ac:dyDescent="0.3">
      <c r="A1" s="64" t="s">
        <v>3</v>
      </c>
      <c r="B1" s="65" t="s">
        <v>1037</v>
      </c>
      <c r="C1" s="65" t="s">
        <v>1038</v>
      </c>
      <c r="D1" s="66" t="s">
        <v>1646</v>
      </c>
    </row>
    <row r="2" spans="1:4" ht="14.4" customHeight="1" x14ac:dyDescent="0.3">
      <c r="A2" s="55" t="s">
        <v>1582</v>
      </c>
      <c r="B2" s="12" t="s">
        <v>1568</v>
      </c>
      <c r="C2" s="12" t="s">
        <v>1040</v>
      </c>
      <c r="D2" s="57">
        <v>39200</v>
      </c>
    </row>
    <row r="3" spans="1:4" ht="14.4" customHeight="1" x14ac:dyDescent="0.3">
      <c r="A3" s="55" t="s">
        <v>1583</v>
      </c>
      <c r="B3" s="12" t="s">
        <v>1569</v>
      </c>
      <c r="C3" s="12" t="s">
        <v>1040</v>
      </c>
      <c r="D3" s="57">
        <v>36800</v>
      </c>
    </row>
    <row r="4" spans="1:4" ht="14.4" customHeight="1" x14ac:dyDescent="0.3">
      <c r="A4" s="55" t="s">
        <v>1584</v>
      </c>
      <c r="B4" s="12" t="s">
        <v>1570</v>
      </c>
      <c r="C4" s="12" t="s">
        <v>1043</v>
      </c>
      <c r="D4" s="57">
        <v>48800</v>
      </c>
    </row>
    <row r="5" spans="1:4" ht="14.4" customHeight="1" x14ac:dyDescent="0.3">
      <c r="A5" s="55" t="s">
        <v>1585</v>
      </c>
      <c r="B5" s="12" t="s">
        <v>1571</v>
      </c>
      <c r="C5" s="12" t="s">
        <v>1043</v>
      </c>
      <c r="D5" s="57">
        <v>63200</v>
      </c>
    </row>
    <row r="6" spans="1:4" ht="14.4" customHeight="1" x14ac:dyDescent="0.3">
      <c r="A6" s="55" t="s">
        <v>1586</v>
      </c>
      <c r="B6" s="12" t="s">
        <v>1572</v>
      </c>
      <c r="C6" s="12" t="s">
        <v>1045</v>
      </c>
      <c r="D6" s="57">
        <v>25600</v>
      </c>
    </row>
    <row r="7" spans="1:4" ht="14.4" customHeight="1" x14ac:dyDescent="0.3">
      <c r="A7" s="55" t="s">
        <v>1587</v>
      </c>
      <c r="B7" s="12" t="s">
        <v>1573</v>
      </c>
      <c r="C7" s="12" t="s">
        <v>1045</v>
      </c>
      <c r="D7" s="57">
        <v>21600</v>
      </c>
    </row>
    <row r="8" spans="1:4" ht="14.4" customHeight="1" x14ac:dyDescent="0.3">
      <c r="A8" s="55" t="s">
        <v>1588</v>
      </c>
      <c r="B8" s="12" t="s">
        <v>1574</v>
      </c>
      <c r="C8" s="12" t="s">
        <v>1048</v>
      </c>
      <c r="D8" s="57">
        <v>26400</v>
      </c>
    </row>
    <row r="9" spans="1:4" ht="14.4" customHeight="1" x14ac:dyDescent="0.3">
      <c r="A9" s="55" t="s">
        <v>1589</v>
      </c>
      <c r="B9" s="12" t="s">
        <v>1575</v>
      </c>
      <c r="C9" s="12" t="s">
        <v>1048</v>
      </c>
      <c r="D9" s="57">
        <v>21600</v>
      </c>
    </row>
    <row r="10" spans="1:4" ht="14.4" customHeight="1" x14ac:dyDescent="0.3">
      <c r="A10" s="55" t="s">
        <v>1590</v>
      </c>
      <c r="B10" s="12" t="s">
        <v>1576</v>
      </c>
      <c r="C10" s="12" t="s">
        <v>1051</v>
      </c>
      <c r="D10" s="57">
        <v>64800</v>
      </c>
    </row>
    <row r="11" spans="1:4" ht="14.4" customHeight="1" x14ac:dyDescent="0.3">
      <c r="A11" s="55" t="s">
        <v>1591</v>
      </c>
      <c r="B11" s="12" t="s">
        <v>1577</v>
      </c>
      <c r="C11" s="12" t="s">
        <v>1051</v>
      </c>
      <c r="D11" s="57">
        <v>40000</v>
      </c>
    </row>
    <row r="12" spans="1:4" ht="14.4" customHeight="1" x14ac:dyDescent="0.3">
      <c r="A12" s="55" t="s">
        <v>1592</v>
      </c>
      <c r="B12" s="12" t="s">
        <v>1578</v>
      </c>
      <c r="C12" s="12" t="s">
        <v>1054</v>
      </c>
      <c r="D12" s="57">
        <v>29600</v>
      </c>
    </row>
    <row r="13" spans="1:4" ht="14.4" customHeight="1" x14ac:dyDescent="0.3">
      <c r="A13" s="55" t="s">
        <v>1593</v>
      </c>
      <c r="B13" s="12" t="s">
        <v>1579</v>
      </c>
      <c r="C13" s="12" t="s">
        <v>1054</v>
      </c>
      <c r="D13" s="57">
        <v>33600</v>
      </c>
    </row>
    <row r="14" spans="1:4" ht="14.4" customHeight="1" x14ac:dyDescent="0.3">
      <c r="A14" s="55" t="s">
        <v>1594</v>
      </c>
      <c r="B14" s="12" t="s">
        <v>1580</v>
      </c>
      <c r="C14" s="12" t="s">
        <v>1057</v>
      </c>
      <c r="D14" s="57">
        <v>16800</v>
      </c>
    </row>
    <row r="15" spans="1:4" ht="14.4" customHeight="1" x14ac:dyDescent="0.3">
      <c r="A15" s="67" t="s">
        <v>1595</v>
      </c>
      <c r="B15" s="68" t="s">
        <v>1581</v>
      </c>
      <c r="C15" s="68" t="s">
        <v>1057</v>
      </c>
      <c r="D15" s="63">
        <v>21600</v>
      </c>
    </row>
    <row r="16" spans="1:4" x14ac:dyDescent="0.3">
      <c r="A16" s="43">
        <v>1000</v>
      </c>
      <c r="B16" s="12" t="s">
        <v>1039</v>
      </c>
      <c r="C16" s="12" t="s">
        <v>1040</v>
      </c>
      <c r="D16" s="57">
        <v>41600</v>
      </c>
    </row>
    <row r="17" spans="1:4" x14ac:dyDescent="0.3">
      <c r="A17" s="43">
        <v>1100</v>
      </c>
      <c r="B17" s="12" t="s">
        <v>1041</v>
      </c>
      <c r="C17" s="12" t="s">
        <v>1040</v>
      </c>
      <c r="D17" s="57">
        <v>32000</v>
      </c>
    </row>
    <row r="18" spans="1:4" x14ac:dyDescent="0.3">
      <c r="A18" s="43">
        <v>1200</v>
      </c>
      <c r="B18" s="12" t="s">
        <v>1042</v>
      </c>
      <c r="C18" s="12" t="s">
        <v>1043</v>
      </c>
      <c r="D18" s="57">
        <v>52000</v>
      </c>
    </row>
    <row r="19" spans="1:4" x14ac:dyDescent="0.3">
      <c r="A19" s="43">
        <v>1300</v>
      </c>
      <c r="B19" s="12" t="s">
        <v>1044</v>
      </c>
      <c r="C19" s="12" t="s">
        <v>1043</v>
      </c>
      <c r="D19" s="57">
        <v>54400</v>
      </c>
    </row>
    <row r="20" spans="1:4" x14ac:dyDescent="0.3">
      <c r="A20" s="43">
        <v>1400</v>
      </c>
      <c r="B20" s="12" t="s">
        <v>724</v>
      </c>
      <c r="C20" s="12" t="s">
        <v>1045</v>
      </c>
      <c r="D20" s="57">
        <v>24000</v>
      </c>
    </row>
    <row r="21" spans="1:4" x14ac:dyDescent="0.3">
      <c r="A21" s="43">
        <v>1500</v>
      </c>
      <c r="B21" s="12" t="s">
        <v>1046</v>
      </c>
      <c r="C21" s="12" t="s">
        <v>1045</v>
      </c>
      <c r="D21" s="57">
        <v>22400</v>
      </c>
    </row>
    <row r="22" spans="1:4" x14ac:dyDescent="0.3">
      <c r="A22" s="43">
        <v>1600</v>
      </c>
      <c r="B22" s="12" t="s">
        <v>1047</v>
      </c>
      <c r="C22" s="12" t="s">
        <v>1048</v>
      </c>
      <c r="D22" s="57">
        <v>28800</v>
      </c>
    </row>
    <row r="23" spans="1:4" x14ac:dyDescent="0.3">
      <c r="A23" s="43">
        <v>1700</v>
      </c>
      <c r="B23" s="12" t="s">
        <v>1049</v>
      </c>
      <c r="C23" s="12" t="s">
        <v>1048</v>
      </c>
      <c r="D23" s="57">
        <v>23200</v>
      </c>
    </row>
    <row r="24" spans="1:4" x14ac:dyDescent="0.3">
      <c r="A24" s="43">
        <v>1800</v>
      </c>
      <c r="B24" s="12" t="s">
        <v>1050</v>
      </c>
      <c r="C24" s="12" t="s">
        <v>1051</v>
      </c>
      <c r="D24" s="57">
        <v>64000</v>
      </c>
    </row>
    <row r="25" spans="1:4" x14ac:dyDescent="0.3">
      <c r="A25" s="43">
        <v>1900</v>
      </c>
      <c r="B25" s="12" t="s">
        <v>1052</v>
      </c>
      <c r="C25" s="12" t="s">
        <v>1051</v>
      </c>
      <c r="D25" s="57">
        <v>39200</v>
      </c>
    </row>
    <row r="26" spans="1:4" x14ac:dyDescent="0.3">
      <c r="A26" s="43">
        <v>2000</v>
      </c>
      <c r="B26" s="12" t="s">
        <v>1053</v>
      </c>
      <c r="C26" s="12" t="s">
        <v>1054</v>
      </c>
      <c r="D26" s="57">
        <v>31200</v>
      </c>
    </row>
    <row r="27" spans="1:4" x14ac:dyDescent="0.3">
      <c r="A27" s="43">
        <v>2100</v>
      </c>
      <c r="B27" s="12" t="s">
        <v>1055</v>
      </c>
      <c r="C27" s="12" t="s">
        <v>1054</v>
      </c>
      <c r="D27" s="57">
        <v>36800</v>
      </c>
    </row>
    <row r="28" spans="1:4" x14ac:dyDescent="0.3">
      <c r="A28" s="43">
        <v>2200</v>
      </c>
      <c r="B28" s="12" t="s">
        <v>1056</v>
      </c>
      <c r="C28" s="12" t="s">
        <v>1057</v>
      </c>
      <c r="D28" s="57">
        <v>16000</v>
      </c>
    </row>
    <row r="29" spans="1:4" x14ac:dyDescent="0.3">
      <c r="A29" s="61">
        <v>2300</v>
      </c>
      <c r="B29" s="68" t="s">
        <v>1058</v>
      </c>
      <c r="C29" s="68" t="s">
        <v>1057</v>
      </c>
      <c r="D29" s="63">
        <v>20000</v>
      </c>
    </row>
    <row r="30" spans="1:4" x14ac:dyDescent="0.3">
      <c r="A30" s="2"/>
    </row>
    <row r="31" spans="1:4" x14ac:dyDescent="0.3">
      <c r="A31" s="2"/>
    </row>
    <row r="32" spans="1:4" x14ac:dyDescent="0.3">
      <c r="A32" s="2"/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/>
    </row>
    <row r="40" spans="1:1" x14ac:dyDescent="0.3">
      <c r="A40" s="2"/>
    </row>
    <row r="41" spans="1:1" x14ac:dyDescent="0.3">
      <c r="A41" s="2"/>
    </row>
    <row r="42" spans="1:1" x14ac:dyDescent="0.3">
      <c r="A42" s="2"/>
    </row>
    <row r="43" spans="1:1" x14ac:dyDescent="0.3">
      <c r="A43" s="2"/>
    </row>
    <row r="44" spans="1:1" x14ac:dyDescent="0.3">
      <c r="A44" s="2"/>
    </row>
    <row r="45" spans="1:1" x14ac:dyDescent="0.3">
      <c r="A45" s="2"/>
    </row>
    <row r="46" spans="1:1" x14ac:dyDescent="0.3">
      <c r="A46" s="2"/>
    </row>
    <row r="47" spans="1:1" x14ac:dyDescent="0.3">
      <c r="A47" s="2"/>
    </row>
    <row r="48" spans="1:1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5B02D-8670-46E6-ACD9-DAC54EDE3A64}">
  <sheetPr>
    <tabColor theme="4"/>
  </sheetPr>
  <dimension ref="A1:J1001"/>
  <sheetViews>
    <sheetView workbookViewId="0">
      <selection activeCell="C3" sqref="C3"/>
    </sheetView>
  </sheetViews>
  <sheetFormatPr defaultColWidth="10.77734375" defaultRowHeight="13.2" x14ac:dyDescent="0.25"/>
  <cols>
    <col min="1" max="1" width="12.21875" customWidth="1"/>
    <col min="2" max="2" width="12.109375" customWidth="1"/>
    <col min="3" max="3" width="27.5546875" bestFit="1" customWidth="1"/>
    <col min="4" max="4" width="13.33203125" customWidth="1"/>
    <col min="5" max="5" width="17.88671875" customWidth="1"/>
    <col min="6" max="6" width="13.109375" customWidth="1"/>
    <col min="7" max="7" width="18.77734375" customWidth="1"/>
    <col min="8" max="8" width="16.109375" customWidth="1"/>
    <col min="9" max="9" width="15.77734375" customWidth="1"/>
    <col min="10" max="10" width="12.109375" customWidth="1"/>
  </cols>
  <sheetData>
    <row r="1" spans="1:10" ht="14.4" x14ac:dyDescent="0.3">
      <c r="A1" s="33" t="s">
        <v>3131</v>
      </c>
      <c r="B1" s="33" t="s">
        <v>1609</v>
      </c>
      <c r="C1" s="33" t="s">
        <v>3130</v>
      </c>
      <c r="D1" s="27" t="s">
        <v>6</v>
      </c>
      <c r="E1" s="26" t="s">
        <v>7</v>
      </c>
      <c r="F1" s="27" t="s">
        <v>8</v>
      </c>
      <c r="G1" s="27" t="s">
        <v>9</v>
      </c>
      <c r="H1" s="27" t="s">
        <v>10</v>
      </c>
      <c r="I1" s="27" t="s">
        <v>11</v>
      </c>
      <c r="J1" s="27" t="s">
        <v>1606</v>
      </c>
    </row>
    <row r="2" spans="1:10" x14ac:dyDescent="0.25">
      <c r="A2" s="37">
        <v>101</v>
      </c>
      <c r="B2" s="34">
        <v>644664336</v>
      </c>
      <c r="C2" s="34" t="s">
        <v>128</v>
      </c>
      <c r="D2" s="34" t="s">
        <v>43</v>
      </c>
      <c r="E2" s="36" t="s">
        <v>44</v>
      </c>
      <c r="F2" s="36" t="s">
        <v>45</v>
      </c>
      <c r="G2" s="35">
        <v>105</v>
      </c>
      <c r="H2" s="34" t="s">
        <v>46</v>
      </c>
      <c r="I2" s="35">
        <v>0.97</v>
      </c>
      <c r="J2" s="34" t="s">
        <v>17</v>
      </c>
    </row>
    <row r="3" spans="1:10" x14ac:dyDescent="0.25">
      <c r="A3" s="37">
        <v>102</v>
      </c>
      <c r="B3" s="34">
        <v>829297741</v>
      </c>
      <c r="C3" s="34" t="s">
        <v>345</v>
      </c>
      <c r="D3" s="34" t="s">
        <v>31</v>
      </c>
      <c r="E3" s="36" t="s">
        <v>32</v>
      </c>
      <c r="F3" s="36" t="s">
        <v>33</v>
      </c>
      <c r="G3" s="35">
        <v>270</v>
      </c>
      <c r="H3" s="34" t="s">
        <v>23</v>
      </c>
      <c r="I3" s="35">
        <v>0.97</v>
      </c>
      <c r="J3" s="34" t="s">
        <v>17</v>
      </c>
    </row>
    <row r="4" spans="1:10" x14ac:dyDescent="0.25">
      <c r="A4" s="37">
        <v>103</v>
      </c>
      <c r="B4" s="34">
        <v>408389319</v>
      </c>
      <c r="C4" s="34" t="s">
        <v>426</v>
      </c>
      <c r="D4" s="34" t="s">
        <v>1566</v>
      </c>
      <c r="E4" s="36" t="s">
        <v>1596</v>
      </c>
      <c r="F4" s="36" t="s">
        <v>1597</v>
      </c>
      <c r="G4" s="35">
        <v>205</v>
      </c>
      <c r="H4" s="34" t="s">
        <v>23</v>
      </c>
      <c r="I4" s="35">
        <v>0.98939999999999995</v>
      </c>
      <c r="J4" s="34" t="s">
        <v>17</v>
      </c>
    </row>
    <row r="5" spans="1:10" x14ac:dyDescent="0.25">
      <c r="A5" s="37">
        <v>104</v>
      </c>
      <c r="B5" s="34">
        <v>251535273</v>
      </c>
      <c r="C5" s="34" t="s">
        <v>301</v>
      </c>
      <c r="D5" s="34" t="s">
        <v>29</v>
      </c>
      <c r="E5" s="36" t="s">
        <v>1600</v>
      </c>
      <c r="F5" s="36" t="s">
        <v>1601</v>
      </c>
      <c r="G5" s="35">
        <v>201</v>
      </c>
      <c r="H5" s="34" t="s">
        <v>23</v>
      </c>
      <c r="I5" s="35">
        <v>0.97</v>
      </c>
      <c r="J5" s="34" t="s">
        <v>17</v>
      </c>
    </row>
    <row r="6" spans="1:10" x14ac:dyDescent="0.25">
      <c r="A6" s="37">
        <v>105</v>
      </c>
      <c r="B6" s="34">
        <v>973395158</v>
      </c>
      <c r="C6" s="34" t="s">
        <v>220</v>
      </c>
      <c r="D6" s="34" t="s">
        <v>35</v>
      </c>
      <c r="E6" s="36" t="s">
        <v>36</v>
      </c>
      <c r="F6" s="36" t="s">
        <v>26</v>
      </c>
      <c r="G6" s="35">
        <v>542</v>
      </c>
      <c r="H6" s="34" t="s">
        <v>37</v>
      </c>
      <c r="I6" s="35">
        <v>0.98939999999999995</v>
      </c>
      <c r="J6" s="34" t="s">
        <v>17</v>
      </c>
    </row>
    <row r="7" spans="1:10" x14ac:dyDescent="0.25">
      <c r="A7" s="37">
        <v>106</v>
      </c>
      <c r="B7" s="34">
        <v>693035738</v>
      </c>
      <c r="C7" s="34" t="s">
        <v>704</v>
      </c>
      <c r="D7" s="34" t="s">
        <v>20</v>
      </c>
      <c r="E7" s="36" t="s">
        <v>21</v>
      </c>
      <c r="F7" s="36" t="s">
        <v>22</v>
      </c>
      <c r="G7" s="35">
        <v>521</v>
      </c>
      <c r="H7" s="34" t="s">
        <v>23</v>
      </c>
      <c r="I7" s="35">
        <v>1.02</v>
      </c>
      <c r="J7" s="34" t="s">
        <v>637</v>
      </c>
    </row>
    <row r="8" spans="1:10" x14ac:dyDescent="0.25">
      <c r="A8" s="37">
        <v>107</v>
      </c>
      <c r="B8" s="34">
        <v>576146989</v>
      </c>
      <c r="C8" s="34" t="s">
        <v>138</v>
      </c>
      <c r="D8" s="34" t="s">
        <v>1566</v>
      </c>
      <c r="E8" s="36" t="s">
        <v>1596</v>
      </c>
      <c r="F8" s="36" t="s">
        <v>1597</v>
      </c>
      <c r="G8" s="35">
        <v>213</v>
      </c>
      <c r="H8" s="34" t="s">
        <v>23</v>
      </c>
      <c r="I8" s="35">
        <v>0.98939999999999995</v>
      </c>
      <c r="J8" s="34" t="s">
        <v>17</v>
      </c>
    </row>
    <row r="9" spans="1:10" x14ac:dyDescent="0.25">
      <c r="A9" s="37">
        <v>108</v>
      </c>
      <c r="B9" s="34">
        <v>290073386</v>
      </c>
      <c r="C9" s="34" t="s">
        <v>115</v>
      </c>
      <c r="D9" s="34" t="s">
        <v>39</v>
      </c>
      <c r="E9" s="36" t="s">
        <v>1598</v>
      </c>
      <c r="F9" s="36" t="s">
        <v>1599</v>
      </c>
      <c r="G9" s="35">
        <v>220</v>
      </c>
      <c r="H9" s="34" t="s">
        <v>23</v>
      </c>
      <c r="I9" s="35">
        <v>0.97</v>
      </c>
      <c r="J9" s="34" t="s">
        <v>17</v>
      </c>
    </row>
    <row r="10" spans="1:10" x14ac:dyDescent="0.25">
      <c r="A10" s="37">
        <v>109</v>
      </c>
      <c r="B10" s="34">
        <v>802723745</v>
      </c>
      <c r="C10" s="34" t="s">
        <v>435</v>
      </c>
      <c r="D10" s="34" t="s">
        <v>1566</v>
      </c>
      <c r="E10" s="36" t="s">
        <v>1596</v>
      </c>
      <c r="F10" s="36" t="s">
        <v>1597</v>
      </c>
      <c r="G10" s="35">
        <v>211</v>
      </c>
      <c r="H10" s="34" t="s">
        <v>23</v>
      </c>
      <c r="I10" s="35">
        <v>0.98939999999999995</v>
      </c>
      <c r="J10" s="34" t="s">
        <v>17</v>
      </c>
    </row>
    <row r="11" spans="1:10" x14ac:dyDescent="0.25">
      <c r="A11" s="37">
        <v>110</v>
      </c>
      <c r="B11" s="34">
        <v>525866797</v>
      </c>
      <c r="C11" s="34" t="s">
        <v>381</v>
      </c>
      <c r="D11" s="34" t="s">
        <v>31</v>
      </c>
      <c r="E11" s="36" t="s">
        <v>32</v>
      </c>
      <c r="F11" s="36" t="s">
        <v>33</v>
      </c>
      <c r="G11" s="35">
        <v>271</v>
      </c>
      <c r="H11" s="34" t="s">
        <v>23</v>
      </c>
      <c r="I11" s="35">
        <v>0.97</v>
      </c>
      <c r="J11" s="34" t="s">
        <v>17</v>
      </c>
    </row>
    <row r="12" spans="1:10" x14ac:dyDescent="0.25">
      <c r="A12" s="37">
        <v>111</v>
      </c>
      <c r="B12" s="34">
        <v>336022029</v>
      </c>
      <c r="C12" s="34" t="s">
        <v>665</v>
      </c>
      <c r="D12" s="34" t="s">
        <v>20</v>
      </c>
      <c r="E12" s="36" t="s">
        <v>21</v>
      </c>
      <c r="F12" s="36" t="s">
        <v>22</v>
      </c>
      <c r="G12" s="35">
        <v>109</v>
      </c>
      <c r="H12" s="34" t="s">
        <v>23</v>
      </c>
      <c r="I12" s="35">
        <v>1</v>
      </c>
      <c r="J12" s="34" t="s">
        <v>637</v>
      </c>
    </row>
    <row r="13" spans="1:10" x14ac:dyDescent="0.25">
      <c r="A13" s="37">
        <v>112</v>
      </c>
      <c r="B13" s="34">
        <v>212058230</v>
      </c>
      <c r="C13" s="34" t="s">
        <v>467</v>
      </c>
      <c r="D13" s="34" t="s">
        <v>59</v>
      </c>
      <c r="E13" s="36" t="s">
        <v>1604</v>
      </c>
      <c r="F13" s="36" t="s">
        <v>1605</v>
      </c>
      <c r="G13" s="35">
        <v>2057</v>
      </c>
      <c r="H13" s="34" t="s">
        <v>60</v>
      </c>
      <c r="I13" s="35">
        <v>1.0669999999999999</v>
      </c>
      <c r="J13" s="34" t="s">
        <v>17</v>
      </c>
    </row>
    <row r="14" spans="1:10" x14ac:dyDescent="0.25">
      <c r="A14" s="37">
        <v>113</v>
      </c>
      <c r="B14" s="34">
        <v>650389857</v>
      </c>
      <c r="C14" s="34" t="s">
        <v>50</v>
      </c>
      <c r="D14" s="34" t="s">
        <v>13</v>
      </c>
      <c r="E14" s="36" t="s">
        <v>14</v>
      </c>
      <c r="F14" s="36" t="s">
        <v>15</v>
      </c>
      <c r="G14" s="35">
        <v>1315</v>
      </c>
      <c r="H14" s="34" t="s">
        <v>16</v>
      </c>
      <c r="I14" s="35">
        <v>1.0669999999999999</v>
      </c>
      <c r="J14" s="34" t="s">
        <v>17</v>
      </c>
    </row>
    <row r="15" spans="1:10" x14ac:dyDescent="0.25">
      <c r="A15" s="37">
        <v>114</v>
      </c>
      <c r="B15" s="34">
        <v>860794482</v>
      </c>
      <c r="C15" s="34" t="s">
        <v>297</v>
      </c>
      <c r="D15" s="34" t="s">
        <v>43</v>
      </c>
      <c r="E15" s="36" t="s">
        <v>44</v>
      </c>
      <c r="F15" s="36" t="s">
        <v>45</v>
      </c>
      <c r="G15" s="35">
        <v>102</v>
      </c>
      <c r="H15" s="34" t="s">
        <v>46</v>
      </c>
      <c r="I15" s="35">
        <v>0.97</v>
      </c>
      <c r="J15" s="34" t="s">
        <v>17</v>
      </c>
    </row>
    <row r="16" spans="1:10" x14ac:dyDescent="0.25">
      <c r="A16" s="37">
        <v>115</v>
      </c>
      <c r="B16" s="34">
        <v>396932648</v>
      </c>
      <c r="C16" s="34" t="s">
        <v>329</v>
      </c>
      <c r="D16" s="34" t="s">
        <v>39</v>
      </c>
      <c r="E16" s="36" t="s">
        <v>1598</v>
      </c>
      <c r="F16" s="36" t="s">
        <v>1599</v>
      </c>
      <c r="G16" s="35">
        <v>216</v>
      </c>
      <c r="H16" s="34" t="s">
        <v>23</v>
      </c>
      <c r="I16" s="35">
        <v>0.97</v>
      </c>
      <c r="J16" s="34" t="s">
        <v>17</v>
      </c>
    </row>
    <row r="17" spans="1:10" x14ac:dyDescent="0.25">
      <c r="A17" s="37">
        <v>116</v>
      </c>
      <c r="B17" s="34">
        <v>677244475</v>
      </c>
      <c r="C17" s="34" t="s">
        <v>399</v>
      </c>
      <c r="D17" s="34" t="s">
        <v>31</v>
      </c>
      <c r="E17" s="36" t="s">
        <v>32</v>
      </c>
      <c r="F17" s="36" t="s">
        <v>33</v>
      </c>
      <c r="G17" s="35">
        <v>260</v>
      </c>
      <c r="H17" s="34" t="s">
        <v>23</v>
      </c>
      <c r="I17" s="35">
        <v>0.97</v>
      </c>
      <c r="J17" s="34" t="s">
        <v>17</v>
      </c>
    </row>
    <row r="18" spans="1:10" x14ac:dyDescent="0.25">
      <c r="A18" s="37">
        <v>117</v>
      </c>
      <c r="B18" s="34">
        <v>419412476</v>
      </c>
      <c r="C18" s="34" t="s">
        <v>660</v>
      </c>
      <c r="D18" s="34" t="s">
        <v>31</v>
      </c>
      <c r="E18" s="36" t="s">
        <v>32</v>
      </c>
      <c r="F18" s="36" t="s">
        <v>33</v>
      </c>
      <c r="G18" s="35">
        <v>263</v>
      </c>
      <c r="H18" s="34" t="s">
        <v>23</v>
      </c>
      <c r="I18" s="35">
        <v>1</v>
      </c>
      <c r="J18" s="34" t="s">
        <v>637</v>
      </c>
    </row>
    <row r="19" spans="1:10" x14ac:dyDescent="0.25">
      <c r="A19" s="37">
        <v>118</v>
      </c>
      <c r="B19" s="34">
        <v>509111317</v>
      </c>
      <c r="C19" s="34" t="s">
        <v>459</v>
      </c>
      <c r="D19" s="34" t="s">
        <v>13</v>
      </c>
      <c r="E19" s="36" t="s">
        <v>14</v>
      </c>
      <c r="F19" s="36" t="s">
        <v>15</v>
      </c>
      <c r="G19" s="35">
        <v>1229</v>
      </c>
      <c r="H19" s="34" t="s">
        <v>16</v>
      </c>
      <c r="I19" s="35">
        <v>1.0669999999999999</v>
      </c>
      <c r="J19" s="34" t="s">
        <v>17</v>
      </c>
    </row>
    <row r="20" spans="1:10" x14ac:dyDescent="0.25">
      <c r="A20" s="37">
        <v>119</v>
      </c>
      <c r="B20" s="34">
        <v>289452803</v>
      </c>
      <c r="C20" s="34" t="s">
        <v>235</v>
      </c>
      <c r="D20" s="34" t="s">
        <v>20</v>
      </c>
      <c r="E20" s="36" t="s">
        <v>21</v>
      </c>
      <c r="F20" s="36" t="s">
        <v>22</v>
      </c>
      <c r="G20" s="35">
        <v>106</v>
      </c>
      <c r="H20" s="34" t="s">
        <v>23</v>
      </c>
      <c r="I20" s="35">
        <v>0.97</v>
      </c>
      <c r="J20" s="34" t="s">
        <v>17</v>
      </c>
    </row>
    <row r="21" spans="1:10" x14ac:dyDescent="0.25">
      <c r="A21" s="37">
        <v>120</v>
      </c>
      <c r="B21" s="34">
        <v>462402522</v>
      </c>
      <c r="C21" s="34" t="s">
        <v>189</v>
      </c>
      <c r="D21" s="34" t="s">
        <v>13</v>
      </c>
      <c r="E21" s="36" t="s">
        <v>14</v>
      </c>
      <c r="F21" s="36" t="s">
        <v>15</v>
      </c>
      <c r="G21" s="35">
        <v>1310</v>
      </c>
      <c r="H21" s="34" t="s">
        <v>16</v>
      </c>
      <c r="I21" s="35">
        <v>1.0669999999999999</v>
      </c>
      <c r="J21" s="34" t="s">
        <v>17</v>
      </c>
    </row>
    <row r="22" spans="1:10" x14ac:dyDescent="0.25">
      <c r="A22" s="37">
        <v>121</v>
      </c>
      <c r="B22" s="34">
        <v>975849171</v>
      </c>
      <c r="C22" s="34" t="s">
        <v>409</v>
      </c>
      <c r="D22" s="34" t="s">
        <v>35</v>
      </c>
      <c r="E22" s="36" t="s">
        <v>36</v>
      </c>
      <c r="F22" s="36" t="s">
        <v>26</v>
      </c>
      <c r="G22" s="35">
        <v>540</v>
      </c>
      <c r="H22" s="34" t="s">
        <v>37</v>
      </c>
      <c r="I22" s="35">
        <v>0.98939999999999995</v>
      </c>
      <c r="J22" s="34" t="s">
        <v>17</v>
      </c>
    </row>
    <row r="23" spans="1:10" x14ac:dyDescent="0.25">
      <c r="A23" s="37">
        <v>122</v>
      </c>
      <c r="B23" s="34">
        <v>656939313</v>
      </c>
      <c r="C23" s="34" t="s">
        <v>266</v>
      </c>
      <c r="D23" s="34" t="s">
        <v>39</v>
      </c>
      <c r="E23" s="36" t="s">
        <v>1598</v>
      </c>
      <c r="F23" s="36" t="s">
        <v>1599</v>
      </c>
      <c r="G23" s="35">
        <v>205</v>
      </c>
      <c r="H23" s="34" t="s">
        <v>23</v>
      </c>
      <c r="I23" s="35">
        <v>0.97</v>
      </c>
      <c r="J23" s="34" t="s">
        <v>17</v>
      </c>
    </row>
    <row r="24" spans="1:10" x14ac:dyDescent="0.25">
      <c r="A24" s="37">
        <v>123</v>
      </c>
      <c r="B24" s="34">
        <v>921088209</v>
      </c>
      <c r="C24" s="34" t="s">
        <v>386</v>
      </c>
      <c r="D24" s="34" t="s">
        <v>20</v>
      </c>
      <c r="E24" s="36" t="s">
        <v>21</v>
      </c>
      <c r="F24" s="36" t="s">
        <v>22</v>
      </c>
      <c r="G24" s="35">
        <v>103</v>
      </c>
      <c r="H24" s="34" t="s">
        <v>23</v>
      </c>
      <c r="I24" s="35">
        <v>0.97</v>
      </c>
      <c r="J24" s="34" t="s">
        <v>17</v>
      </c>
    </row>
    <row r="25" spans="1:10" x14ac:dyDescent="0.25">
      <c r="A25" s="37">
        <v>124</v>
      </c>
      <c r="B25" s="34">
        <v>144192704</v>
      </c>
      <c r="C25" s="34" t="s">
        <v>164</v>
      </c>
      <c r="D25" s="34" t="s">
        <v>43</v>
      </c>
      <c r="E25" s="36" t="s">
        <v>44</v>
      </c>
      <c r="F25" s="36" t="s">
        <v>45</v>
      </c>
      <c r="G25" s="35">
        <v>104</v>
      </c>
      <c r="H25" s="34" t="s">
        <v>46</v>
      </c>
      <c r="I25" s="35">
        <v>0.97</v>
      </c>
      <c r="J25" s="34" t="s">
        <v>17</v>
      </c>
    </row>
    <row r="26" spans="1:10" x14ac:dyDescent="0.25">
      <c r="A26" s="37">
        <v>125</v>
      </c>
      <c r="B26" s="34">
        <v>247960689</v>
      </c>
      <c r="C26" s="34" t="s">
        <v>545</v>
      </c>
      <c r="D26" s="34" t="s">
        <v>31</v>
      </c>
      <c r="E26" s="36" t="s">
        <v>32</v>
      </c>
      <c r="F26" s="36" t="s">
        <v>33</v>
      </c>
      <c r="G26" s="35">
        <v>259</v>
      </c>
      <c r="H26" s="34" t="s">
        <v>23</v>
      </c>
      <c r="I26" s="35">
        <v>0.97</v>
      </c>
      <c r="J26" s="34" t="s">
        <v>17</v>
      </c>
    </row>
    <row r="27" spans="1:10" x14ac:dyDescent="0.25">
      <c r="A27" s="37">
        <v>126</v>
      </c>
      <c r="B27" s="34">
        <v>387797708</v>
      </c>
      <c r="C27" s="34" t="s">
        <v>56</v>
      </c>
      <c r="D27" s="34" t="s">
        <v>13</v>
      </c>
      <c r="E27" s="36" t="s">
        <v>14</v>
      </c>
      <c r="F27" s="36" t="s">
        <v>15</v>
      </c>
      <c r="G27" s="35">
        <v>1258</v>
      </c>
      <c r="H27" s="34" t="s">
        <v>16</v>
      </c>
      <c r="I27" s="35">
        <v>1.0669999999999999</v>
      </c>
      <c r="J27" s="34" t="s">
        <v>17</v>
      </c>
    </row>
    <row r="28" spans="1:10" x14ac:dyDescent="0.25">
      <c r="A28" s="37">
        <v>127</v>
      </c>
      <c r="B28" s="34">
        <v>459622292</v>
      </c>
      <c r="C28" s="34" t="s">
        <v>492</v>
      </c>
      <c r="D28" s="34" t="s">
        <v>29</v>
      </c>
      <c r="E28" s="36" t="s">
        <v>1600</v>
      </c>
      <c r="F28" s="36" t="s">
        <v>1601</v>
      </c>
      <c r="G28" s="35">
        <v>213</v>
      </c>
      <c r="H28" s="34" t="s">
        <v>23</v>
      </c>
      <c r="I28" s="35">
        <v>0.97</v>
      </c>
      <c r="J28" s="34" t="s">
        <v>17</v>
      </c>
    </row>
    <row r="29" spans="1:10" x14ac:dyDescent="0.25">
      <c r="A29" s="37">
        <v>128</v>
      </c>
      <c r="B29" s="34">
        <v>603635648</v>
      </c>
      <c r="C29" s="34" t="s">
        <v>680</v>
      </c>
      <c r="D29" s="34" t="s">
        <v>39</v>
      </c>
      <c r="E29" s="36" t="s">
        <v>1598</v>
      </c>
      <c r="F29" s="36" t="s">
        <v>1599</v>
      </c>
      <c r="G29" s="35">
        <v>212</v>
      </c>
      <c r="H29" s="34" t="s">
        <v>23</v>
      </c>
      <c r="I29" s="35">
        <v>1</v>
      </c>
      <c r="J29" s="34" t="s">
        <v>637</v>
      </c>
    </row>
    <row r="30" spans="1:10" x14ac:dyDescent="0.25">
      <c r="A30" s="37">
        <v>129</v>
      </c>
      <c r="B30" s="34">
        <v>544489025</v>
      </c>
      <c r="C30" s="34" t="s">
        <v>131</v>
      </c>
      <c r="D30" s="34" t="s">
        <v>31</v>
      </c>
      <c r="E30" s="36" t="s">
        <v>32</v>
      </c>
      <c r="F30" s="36" t="s">
        <v>33</v>
      </c>
      <c r="G30" s="35">
        <v>253</v>
      </c>
      <c r="H30" s="34" t="s">
        <v>23</v>
      </c>
      <c r="I30" s="35">
        <v>0.97</v>
      </c>
      <c r="J30" s="34" t="s">
        <v>17</v>
      </c>
    </row>
    <row r="31" spans="1:10" x14ac:dyDescent="0.25">
      <c r="A31" s="37">
        <v>130</v>
      </c>
      <c r="B31" s="34">
        <v>434406991</v>
      </c>
      <c r="C31" s="34" t="s">
        <v>659</v>
      </c>
      <c r="D31" s="34" t="s">
        <v>35</v>
      </c>
      <c r="E31" s="36" t="s">
        <v>36</v>
      </c>
      <c r="F31" s="36" t="s">
        <v>26</v>
      </c>
      <c r="G31" s="35">
        <v>522</v>
      </c>
      <c r="H31" s="34" t="s">
        <v>37</v>
      </c>
      <c r="I31" s="35">
        <v>1.02</v>
      </c>
      <c r="J31" s="34" t="s">
        <v>637</v>
      </c>
    </row>
    <row r="32" spans="1:10" x14ac:dyDescent="0.25">
      <c r="A32" s="37">
        <v>131</v>
      </c>
      <c r="B32" s="34">
        <v>118360029</v>
      </c>
      <c r="C32" s="34" t="s">
        <v>530</v>
      </c>
      <c r="D32" s="34" t="s">
        <v>59</v>
      </c>
      <c r="E32" s="36" t="s">
        <v>1604</v>
      </c>
      <c r="F32" s="36" t="s">
        <v>1605</v>
      </c>
      <c r="G32" s="35">
        <v>2149</v>
      </c>
      <c r="H32" s="34" t="s">
        <v>60</v>
      </c>
      <c r="I32" s="35">
        <v>1.0669999999999999</v>
      </c>
      <c r="J32" s="34" t="s">
        <v>17</v>
      </c>
    </row>
    <row r="33" spans="1:10" x14ac:dyDescent="0.25">
      <c r="A33" s="37">
        <v>132</v>
      </c>
      <c r="B33" s="34">
        <v>353176377</v>
      </c>
      <c r="C33" s="34" t="s">
        <v>553</v>
      </c>
      <c r="D33" s="34" t="s">
        <v>35</v>
      </c>
      <c r="E33" s="36" t="s">
        <v>36</v>
      </c>
      <c r="F33" s="36" t="s">
        <v>26</v>
      </c>
      <c r="G33" s="35">
        <v>525</v>
      </c>
      <c r="H33" s="34" t="s">
        <v>37</v>
      </c>
      <c r="I33" s="35">
        <v>0.98939999999999995</v>
      </c>
      <c r="J33" s="34" t="s">
        <v>17</v>
      </c>
    </row>
    <row r="34" spans="1:10" x14ac:dyDescent="0.25">
      <c r="A34" s="37">
        <v>133</v>
      </c>
      <c r="B34" s="34">
        <v>836157394</v>
      </c>
      <c r="C34" s="34" t="s">
        <v>1567</v>
      </c>
      <c r="D34" s="34" t="s">
        <v>1566</v>
      </c>
      <c r="E34" s="36" t="s">
        <v>1596</v>
      </c>
      <c r="F34" s="36" t="s">
        <v>1597</v>
      </c>
      <c r="G34" s="35">
        <v>213</v>
      </c>
      <c r="H34" s="34" t="s">
        <v>23</v>
      </c>
      <c r="I34" s="35">
        <v>1.02</v>
      </c>
      <c r="J34" s="34" t="s">
        <v>637</v>
      </c>
    </row>
    <row r="35" spans="1:10" x14ac:dyDescent="0.25">
      <c r="A35" s="37">
        <v>134</v>
      </c>
      <c r="B35" s="34">
        <v>836535966</v>
      </c>
      <c r="C35" s="34" t="s">
        <v>565</v>
      </c>
      <c r="D35" s="34" t="s">
        <v>39</v>
      </c>
      <c r="E35" s="36" t="s">
        <v>1598</v>
      </c>
      <c r="F35" s="36" t="s">
        <v>1599</v>
      </c>
      <c r="G35" s="35">
        <v>210</v>
      </c>
      <c r="H35" s="34" t="s">
        <v>23</v>
      </c>
      <c r="I35" s="35">
        <v>0.97</v>
      </c>
      <c r="J35" s="34" t="s">
        <v>17</v>
      </c>
    </row>
    <row r="36" spans="1:10" x14ac:dyDescent="0.25">
      <c r="A36" s="37">
        <v>135</v>
      </c>
      <c r="B36" s="34">
        <v>435829370</v>
      </c>
      <c r="C36" s="34" t="s">
        <v>541</v>
      </c>
      <c r="D36" s="34" t="s">
        <v>20</v>
      </c>
      <c r="E36" s="36" t="s">
        <v>21</v>
      </c>
      <c r="F36" s="36" t="s">
        <v>22</v>
      </c>
      <c r="G36" s="35">
        <v>101</v>
      </c>
      <c r="H36" s="34" t="s">
        <v>23</v>
      </c>
      <c r="I36" s="35">
        <v>0.97</v>
      </c>
      <c r="J36" s="34" t="s">
        <v>17</v>
      </c>
    </row>
    <row r="37" spans="1:10" x14ac:dyDescent="0.25">
      <c r="A37" s="37">
        <v>136</v>
      </c>
      <c r="B37" s="34">
        <v>628996115</v>
      </c>
      <c r="C37" s="34" t="s">
        <v>458</v>
      </c>
      <c r="D37" s="34" t="s">
        <v>59</v>
      </c>
      <c r="E37" s="36" t="s">
        <v>1604</v>
      </c>
      <c r="F37" s="36" t="s">
        <v>1605</v>
      </c>
      <c r="G37" s="35">
        <v>2188</v>
      </c>
      <c r="H37" s="34" t="s">
        <v>60</v>
      </c>
      <c r="I37" s="35">
        <v>1.0669999999999999</v>
      </c>
      <c r="J37" s="34" t="s">
        <v>17</v>
      </c>
    </row>
    <row r="38" spans="1:10" x14ac:dyDescent="0.25">
      <c r="A38" s="37">
        <v>137</v>
      </c>
      <c r="B38" s="34">
        <v>183331815</v>
      </c>
      <c r="C38" s="34" t="s">
        <v>303</v>
      </c>
      <c r="D38" s="34" t="s">
        <v>59</v>
      </c>
      <c r="E38" s="36" t="s">
        <v>1604</v>
      </c>
      <c r="F38" s="36" t="s">
        <v>1605</v>
      </c>
      <c r="G38" s="35">
        <v>2038</v>
      </c>
      <c r="H38" s="34" t="s">
        <v>60</v>
      </c>
      <c r="I38" s="35">
        <v>1.0669999999999999</v>
      </c>
      <c r="J38" s="34" t="s">
        <v>17</v>
      </c>
    </row>
    <row r="39" spans="1:10" x14ac:dyDescent="0.25">
      <c r="A39" s="37">
        <v>138</v>
      </c>
      <c r="B39" s="34">
        <v>722512394</v>
      </c>
      <c r="C39" s="34" t="s">
        <v>423</v>
      </c>
      <c r="D39" s="34" t="s">
        <v>13</v>
      </c>
      <c r="E39" s="36" t="s">
        <v>14</v>
      </c>
      <c r="F39" s="36" t="s">
        <v>15</v>
      </c>
      <c r="G39" s="35">
        <v>1238</v>
      </c>
      <c r="H39" s="34" t="s">
        <v>16</v>
      </c>
      <c r="I39" s="35">
        <v>1.0669999999999999</v>
      </c>
      <c r="J39" s="34" t="s">
        <v>17</v>
      </c>
    </row>
    <row r="40" spans="1:10" x14ac:dyDescent="0.25">
      <c r="A40" s="37">
        <v>139</v>
      </c>
      <c r="B40" s="34">
        <v>935667494</v>
      </c>
      <c r="C40" s="34" t="s">
        <v>327</v>
      </c>
      <c r="D40" s="34" t="s">
        <v>31</v>
      </c>
      <c r="E40" s="36" t="s">
        <v>32</v>
      </c>
      <c r="F40" s="36" t="s">
        <v>33</v>
      </c>
      <c r="G40" s="35">
        <v>269</v>
      </c>
      <c r="H40" s="34" t="s">
        <v>23</v>
      </c>
      <c r="I40" s="35">
        <v>0.97</v>
      </c>
      <c r="J40" s="34" t="s">
        <v>17</v>
      </c>
    </row>
    <row r="41" spans="1:10" x14ac:dyDescent="0.25">
      <c r="A41" s="37">
        <v>140</v>
      </c>
      <c r="B41" s="34">
        <v>304625985</v>
      </c>
      <c r="C41" s="34" t="s">
        <v>41</v>
      </c>
      <c r="D41" s="34" t="s">
        <v>20</v>
      </c>
      <c r="E41" s="36" t="s">
        <v>21</v>
      </c>
      <c r="F41" s="36" t="s">
        <v>22</v>
      </c>
      <c r="G41" s="35">
        <v>100</v>
      </c>
      <c r="H41" s="34" t="s">
        <v>23</v>
      </c>
      <c r="I41" s="35">
        <v>0.97</v>
      </c>
      <c r="J41" s="34" t="s">
        <v>17</v>
      </c>
    </row>
    <row r="42" spans="1:10" x14ac:dyDescent="0.25">
      <c r="A42" s="37">
        <v>141</v>
      </c>
      <c r="B42" s="34">
        <v>656162293</v>
      </c>
      <c r="C42" s="34" t="s">
        <v>674</v>
      </c>
      <c r="D42" s="34" t="s">
        <v>20</v>
      </c>
      <c r="E42" s="36" t="s">
        <v>21</v>
      </c>
      <c r="F42" s="36" t="s">
        <v>22</v>
      </c>
      <c r="G42" s="35">
        <v>107</v>
      </c>
      <c r="H42" s="34" t="s">
        <v>23</v>
      </c>
      <c r="I42" s="35">
        <v>1</v>
      </c>
      <c r="J42" s="34" t="s">
        <v>637</v>
      </c>
    </row>
    <row r="43" spans="1:10" x14ac:dyDescent="0.25">
      <c r="A43" s="37">
        <v>142</v>
      </c>
      <c r="B43" s="34">
        <v>409952210</v>
      </c>
      <c r="C43" s="34" t="s">
        <v>452</v>
      </c>
      <c r="D43" s="34" t="s">
        <v>43</v>
      </c>
      <c r="E43" s="36" t="s">
        <v>44</v>
      </c>
      <c r="F43" s="36" t="s">
        <v>45</v>
      </c>
      <c r="G43" s="35">
        <v>102</v>
      </c>
      <c r="H43" s="34" t="s">
        <v>46</v>
      </c>
      <c r="I43" s="35">
        <v>0.97</v>
      </c>
      <c r="J43" s="34" t="s">
        <v>17</v>
      </c>
    </row>
    <row r="44" spans="1:10" x14ac:dyDescent="0.25">
      <c r="A44" s="37">
        <v>143</v>
      </c>
      <c r="B44" s="34">
        <v>789702184</v>
      </c>
      <c r="C44" s="34" t="s">
        <v>226</v>
      </c>
      <c r="D44" s="34" t="s">
        <v>20</v>
      </c>
      <c r="E44" s="36" t="s">
        <v>21</v>
      </c>
      <c r="F44" s="36" t="s">
        <v>22</v>
      </c>
      <c r="G44" s="35">
        <v>106</v>
      </c>
      <c r="H44" s="34" t="s">
        <v>23</v>
      </c>
      <c r="I44" s="35">
        <v>0.97</v>
      </c>
      <c r="J44" s="34" t="s">
        <v>17</v>
      </c>
    </row>
    <row r="45" spans="1:10" x14ac:dyDescent="0.25">
      <c r="A45" s="37">
        <v>144</v>
      </c>
      <c r="B45" s="34">
        <v>779443554</v>
      </c>
      <c r="C45" s="34" t="s">
        <v>575</v>
      </c>
      <c r="D45" s="34" t="s">
        <v>59</v>
      </c>
      <c r="E45" s="36" t="s">
        <v>1604</v>
      </c>
      <c r="F45" s="36" t="s">
        <v>1605</v>
      </c>
      <c r="G45" s="35">
        <v>2193</v>
      </c>
      <c r="H45" s="34" t="s">
        <v>60</v>
      </c>
      <c r="I45" s="35">
        <v>1.0669999999999999</v>
      </c>
      <c r="J45" s="34" t="s">
        <v>17</v>
      </c>
    </row>
    <row r="46" spans="1:10" x14ac:dyDescent="0.25">
      <c r="A46" s="37">
        <v>145</v>
      </c>
      <c r="B46" s="34">
        <v>192015643</v>
      </c>
      <c r="C46" s="34" t="s">
        <v>364</v>
      </c>
      <c r="D46" s="34" t="s">
        <v>29</v>
      </c>
      <c r="E46" s="36" t="s">
        <v>1600</v>
      </c>
      <c r="F46" s="36" t="s">
        <v>1601</v>
      </c>
      <c r="G46" s="35">
        <v>205</v>
      </c>
      <c r="H46" s="34" t="s">
        <v>23</v>
      </c>
      <c r="I46" s="35">
        <v>0.97</v>
      </c>
      <c r="J46" s="34" t="s">
        <v>17</v>
      </c>
    </row>
    <row r="47" spans="1:10" x14ac:dyDescent="0.25">
      <c r="A47" s="37">
        <v>146</v>
      </c>
      <c r="B47" s="34">
        <v>685697760</v>
      </c>
      <c r="C47" s="34" t="s">
        <v>509</v>
      </c>
      <c r="D47" s="34" t="s">
        <v>31</v>
      </c>
      <c r="E47" s="36" t="s">
        <v>32</v>
      </c>
      <c r="F47" s="36" t="s">
        <v>33</v>
      </c>
      <c r="G47" s="35">
        <v>273</v>
      </c>
      <c r="H47" s="34" t="s">
        <v>23</v>
      </c>
      <c r="I47" s="35">
        <v>0.97</v>
      </c>
      <c r="J47" s="34" t="s">
        <v>17</v>
      </c>
    </row>
    <row r="48" spans="1:10" x14ac:dyDescent="0.25">
      <c r="A48" s="37">
        <v>147</v>
      </c>
      <c r="B48" s="34">
        <v>348349516</v>
      </c>
      <c r="C48" s="34" t="s">
        <v>666</v>
      </c>
      <c r="D48" s="34" t="s">
        <v>43</v>
      </c>
      <c r="E48" s="36" t="s">
        <v>44</v>
      </c>
      <c r="F48" s="36" t="s">
        <v>45</v>
      </c>
      <c r="G48" s="35">
        <v>110</v>
      </c>
      <c r="H48" s="34" t="s">
        <v>46</v>
      </c>
      <c r="I48" s="35">
        <v>1</v>
      </c>
      <c r="J48" s="34" t="s">
        <v>637</v>
      </c>
    </row>
    <row r="49" spans="1:10" x14ac:dyDescent="0.25">
      <c r="A49" s="37">
        <v>148</v>
      </c>
      <c r="B49" s="34">
        <v>665319830</v>
      </c>
      <c r="C49" s="34" t="s">
        <v>165</v>
      </c>
      <c r="D49" s="34" t="s">
        <v>1566</v>
      </c>
      <c r="E49" s="36" t="s">
        <v>1596</v>
      </c>
      <c r="F49" s="36" t="s">
        <v>1597</v>
      </c>
      <c r="G49" s="35">
        <v>215</v>
      </c>
      <c r="H49" s="34" t="s">
        <v>23</v>
      </c>
      <c r="I49" s="35">
        <v>0.98939999999999995</v>
      </c>
      <c r="J49" s="34" t="s">
        <v>17</v>
      </c>
    </row>
    <row r="50" spans="1:10" x14ac:dyDescent="0.25">
      <c r="A50" s="37">
        <v>149</v>
      </c>
      <c r="B50" s="34">
        <v>110190074</v>
      </c>
      <c r="C50" s="34" t="s">
        <v>350</v>
      </c>
      <c r="D50" s="34" t="s">
        <v>20</v>
      </c>
      <c r="E50" s="36" t="s">
        <v>21</v>
      </c>
      <c r="F50" s="36" t="s">
        <v>22</v>
      </c>
      <c r="G50" s="35">
        <v>102</v>
      </c>
      <c r="H50" s="34" t="s">
        <v>23</v>
      </c>
      <c r="I50" s="35">
        <v>0.97</v>
      </c>
      <c r="J50" s="34" t="s">
        <v>17</v>
      </c>
    </row>
    <row r="51" spans="1:10" x14ac:dyDescent="0.25">
      <c r="A51" s="37">
        <v>150</v>
      </c>
      <c r="B51" s="34">
        <v>624894146</v>
      </c>
      <c r="C51" s="34" t="s">
        <v>316</v>
      </c>
      <c r="D51" s="34" t="s">
        <v>1566</v>
      </c>
      <c r="E51" s="36" t="s">
        <v>1596</v>
      </c>
      <c r="F51" s="36" t="s">
        <v>1597</v>
      </c>
      <c r="G51" s="35">
        <v>218</v>
      </c>
      <c r="H51" s="34" t="s">
        <v>23</v>
      </c>
      <c r="I51" s="35">
        <v>0.98939999999999995</v>
      </c>
      <c r="J51" s="34" t="s">
        <v>17</v>
      </c>
    </row>
    <row r="52" spans="1:10" x14ac:dyDescent="0.25">
      <c r="A52" s="37">
        <v>151</v>
      </c>
      <c r="B52" s="34">
        <v>635992017</v>
      </c>
      <c r="C52" s="34" t="s">
        <v>413</v>
      </c>
      <c r="D52" s="34" t="s">
        <v>59</v>
      </c>
      <c r="E52" s="36" t="s">
        <v>1604</v>
      </c>
      <c r="F52" s="36" t="s">
        <v>1605</v>
      </c>
      <c r="G52" s="35">
        <v>2051</v>
      </c>
      <c r="H52" s="34" t="s">
        <v>60</v>
      </c>
      <c r="I52" s="35">
        <v>1.0669999999999999</v>
      </c>
      <c r="J52" s="34" t="s">
        <v>17</v>
      </c>
    </row>
    <row r="53" spans="1:10" x14ac:dyDescent="0.25">
      <c r="A53" s="37">
        <v>152</v>
      </c>
      <c r="B53" s="34">
        <v>593095912</v>
      </c>
      <c r="C53" s="34" t="s">
        <v>211</v>
      </c>
      <c r="D53" s="34" t="s">
        <v>35</v>
      </c>
      <c r="E53" s="36" t="s">
        <v>36</v>
      </c>
      <c r="F53" s="36" t="s">
        <v>26</v>
      </c>
      <c r="G53" s="35">
        <v>501</v>
      </c>
      <c r="H53" s="34" t="s">
        <v>37</v>
      </c>
      <c r="I53" s="35">
        <v>0.98939999999999995</v>
      </c>
      <c r="J53" s="34" t="s">
        <v>17</v>
      </c>
    </row>
    <row r="54" spans="1:10" x14ac:dyDescent="0.25">
      <c r="A54" s="37">
        <v>153</v>
      </c>
      <c r="B54" s="34">
        <v>919396550</v>
      </c>
      <c r="C54" s="34" t="s">
        <v>379</v>
      </c>
      <c r="D54" s="34" t="s">
        <v>1566</v>
      </c>
      <c r="E54" s="36" t="s">
        <v>1596</v>
      </c>
      <c r="F54" s="36" t="s">
        <v>1597</v>
      </c>
      <c r="G54" s="35">
        <v>203</v>
      </c>
      <c r="H54" s="34" t="s">
        <v>23</v>
      </c>
      <c r="I54" s="35">
        <v>0.98939999999999995</v>
      </c>
      <c r="J54" s="34" t="s">
        <v>17</v>
      </c>
    </row>
    <row r="55" spans="1:10" x14ac:dyDescent="0.25">
      <c r="A55" s="37">
        <v>154</v>
      </c>
      <c r="B55" s="34">
        <v>783070144</v>
      </c>
      <c r="C55" s="34" t="s">
        <v>496</v>
      </c>
      <c r="D55" s="34" t="s">
        <v>20</v>
      </c>
      <c r="E55" s="36" t="s">
        <v>21</v>
      </c>
      <c r="F55" s="36" t="s">
        <v>22</v>
      </c>
      <c r="G55" s="35">
        <v>107</v>
      </c>
      <c r="H55" s="34" t="s">
        <v>23</v>
      </c>
      <c r="I55" s="35">
        <v>0.97</v>
      </c>
      <c r="J55" s="34" t="s">
        <v>17</v>
      </c>
    </row>
    <row r="56" spans="1:10" x14ac:dyDescent="0.25">
      <c r="A56" s="37">
        <v>155</v>
      </c>
      <c r="B56" s="34">
        <v>984663592</v>
      </c>
      <c r="C56" s="34" t="s">
        <v>471</v>
      </c>
      <c r="D56" s="34" t="s">
        <v>1566</v>
      </c>
      <c r="E56" s="36" t="s">
        <v>1596</v>
      </c>
      <c r="F56" s="36" t="s">
        <v>1597</v>
      </c>
      <c r="G56" s="35">
        <v>209</v>
      </c>
      <c r="H56" s="34" t="s">
        <v>23</v>
      </c>
      <c r="I56" s="35">
        <v>0.98939999999999995</v>
      </c>
      <c r="J56" s="34" t="s">
        <v>17</v>
      </c>
    </row>
    <row r="57" spans="1:10" x14ac:dyDescent="0.25">
      <c r="A57" s="37">
        <v>156</v>
      </c>
      <c r="B57" s="34">
        <v>844855482</v>
      </c>
      <c r="C57" s="34" t="s">
        <v>374</v>
      </c>
      <c r="D57" s="34" t="s">
        <v>39</v>
      </c>
      <c r="E57" s="36" t="s">
        <v>1598</v>
      </c>
      <c r="F57" s="36" t="s">
        <v>1599</v>
      </c>
      <c r="G57" s="35">
        <v>217</v>
      </c>
      <c r="H57" s="34" t="s">
        <v>23</v>
      </c>
      <c r="I57" s="35">
        <v>0.97</v>
      </c>
      <c r="J57" s="34" t="s">
        <v>17</v>
      </c>
    </row>
    <row r="58" spans="1:10" x14ac:dyDescent="0.25">
      <c r="A58" s="37">
        <v>157</v>
      </c>
      <c r="B58" s="34">
        <v>733960334</v>
      </c>
      <c r="C58" s="34" t="s">
        <v>68</v>
      </c>
      <c r="D58" s="34" t="s">
        <v>20</v>
      </c>
      <c r="E58" s="36" t="s">
        <v>21</v>
      </c>
      <c r="F58" s="36" t="s">
        <v>22</v>
      </c>
      <c r="G58" s="35">
        <v>109</v>
      </c>
      <c r="H58" s="34" t="s">
        <v>23</v>
      </c>
      <c r="I58" s="35">
        <v>0.97</v>
      </c>
      <c r="J58" s="34" t="s">
        <v>17</v>
      </c>
    </row>
    <row r="59" spans="1:10" x14ac:dyDescent="0.25">
      <c r="A59" s="37">
        <v>158</v>
      </c>
      <c r="B59" s="34">
        <v>674953961</v>
      </c>
      <c r="C59" s="34" t="s">
        <v>522</v>
      </c>
      <c r="D59" s="34" t="s">
        <v>13</v>
      </c>
      <c r="E59" s="36" t="s">
        <v>14</v>
      </c>
      <c r="F59" s="36" t="s">
        <v>15</v>
      </c>
      <c r="G59" s="35">
        <v>1215</v>
      </c>
      <c r="H59" s="34" t="s">
        <v>16</v>
      </c>
      <c r="I59" s="35">
        <v>1.0669999999999999</v>
      </c>
      <c r="J59" s="34" t="s">
        <v>17</v>
      </c>
    </row>
    <row r="60" spans="1:10" x14ac:dyDescent="0.25">
      <c r="A60" s="37">
        <v>159</v>
      </c>
      <c r="B60" s="34">
        <v>575109586</v>
      </c>
      <c r="C60" s="34" t="s">
        <v>532</v>
      </c>
      <c r="D60" s="34" t="s">
        <v>20</v>
      </c>
      <c r="E60" s="36" t="s">
        <v>21</v>
      </c>
      <c r="F60" s="36" t="s">
        <v>22</v>
      </c>
      <c r="G60" s="35">
        <v>109</v>
      </c>
      <c r="H60" s="34" t="s">
        <v>23</v>
      </c>
      <c r="I60" s="35">
        <v>0.97</v>
      </c>
      <c r="J60" s="34" t="s">
        <v>17</v>
      </c>
    </row>
    <row r="61" spans="1:10" x14ac:dyDescent="0.25">
      <c r="A61" s="37">
        <v>160</v>
      </c>
      <c r="B61" s="34">
        <v>375240332</v>
      </c>
      <c r="C61" s="34" t="s">
        <v>122</v>
      </c>
      <c r="D61" s="34" t="s">
        <v>31</v>
      </c>
      <c r="E61" s="36" t="s">
        <v>32</v>
      </c>
      <c r="F61" s="36" t="s">
        <v>33</v>
      </c>
      <c r="G61" s="35">
        <v>273</v>
      </c>
      <c r="H61" s="34" t="s">
        <v>23</v>
      </c>
      <c r="I61" s="35">
        <v>0.97</v>
      </c>
      <c r="J61" s="34" t="s">
        <v>17</v>
      </c>
    </row>
    <row r="62" spans="1:10" x14ac:dyDescent="0.25">
      <c r="A62" s="37">
        <v>161</v>
      </c>
      <c r="B62" s="34">
        <v>312949201</v>
      </c>
      <c r="C62" s="34" t="s">
        <v>508</v>
      </c>
      <c r="D62" s="34" t="s">
        <v>35</v>
      </c>
      <c r="E62" s="36" t="s">
        <v>36</v>
      </c>
      <c r="F62" s="36" t="s">
        <v>26</v>
      </c>
      <c r="G62" s="35">
        <v>521</v>
      </c>
      <c r="H62" s="34" t="s">
        <v>37</v>
      </c>
      <c r="I62" s="35">
        <v>0.98939999999999995</v>
      </c>
      <c r="J62" s="34" t="s">
        <v>17</v>
      </c>
    </row>
    <row r="63" spans="1:10" x14ac:dyDescent="0.25">
      <c r="A63" s="37">
        <v>162</v>
      </c>
      <c r="B63" s="34">
        <v>424333840</v>
      </c>
      <c r="C63" s="34" t="s">
        <v>542</v>
      </c>
      <c r="D63" s="34" t="s">
        <v>43</v>
      </c>
      <c r="E63" s="36" t="s">
        <v>44</v>
      </c>
      <c r="F63" s="36" t="s">
        <v>45</v>
      </c>
      <c r="G63" s="35">
        <v>101</v>
      </c>
      <c r="H63" s="34" t="s">
        <v>46</v>
      </c>
      <c r="I63" s="35">
        <v>0.97</v>
      </c>
      <c r="J63" s="34" t="s">
        <v>17</v>
      </c>
    </row>
    <row r="64" spans="1:10" x14ac:dyDescent="0.25">
      <c r="A64" s="37">
        <v>163</v>
      </c>
      <c r="B64" s="34">
        <v>266356373</v>
      </c>
      <c r="C64" s="34" t="s">
        <v>73</v>
      </c>
      <c r="D64" s="34" t="s">
        <v>13</v>
      </c>
      <c r="E64" s="36" t="s">
        <v>14</v>
      </c>
      <c r="F64" s="36" t="s">
        <v>15</v>
      </c>
      <c r="G64" s="35">
        <v>1287</v>
      </c>
      <c r="H64" s="34" t="s">
        <v>16</v>
      </c>
      <c r="I64" s="35">
        <v>1.0669999999999999</v>
      </c>
      <c r="J64" s="34" t="s">
        <v>17</v>
      </c>
    </row>
    <row r="65" spans="1:10" x14ac:dyDescent="0.25">
      <c r="A65" s="37">
        <v>164</v>
      </c>
      <c r="B65" s="34">
        <v>610909682</v>
      </c>
      <c r="C65" s="34" t="s">
        <v>366</v>
      </c>
      <c r="D65" s="34" t="s">
        <v>59</v>
      </c>
      <c r="E65" s="36" t="s">
        <v>1604</v>
      </c>
      <c r="F65" s="36" t="s">
        <v>1605</v>
      </c>
      <c r="G65" s="35">
        <v>2029</v>
      </c>
      <c r="H65" s="34" t="s">
        <v>60</v>
      </c>
      <c r="I65" s="35">
        <v>1.0669999999999999</v>
      </c>
      <c r="J65" s="34" t="s">
        <v>17</v>
      </c>
    </row>
    <row r="66" spans="1:10" x14ac:dyDescent="0.25">
      <c r="A66" s="37">
        <v>165</v>
      </c>
      <c r="B66" s="34">
        <v>872895997</v>
      </c>
      <c r="C66" s="34" t="s">
        <v>166</v>
      </c>
      <c r="D66" s="34" t="s">
        <v>35</v>
      </c>
      <c r="E66" s="36" t="s">
        <v>36</v>
      </c>
      <c r="F66" s="36" t="s">
        <v>26</v>
      </c>
      <c r="G66" s="35">
        <v>542</v>
      </c>
      <c r="H66" s="34" t="s">
        <v>37</v>
      </c>
      <c r="I66" s="35">
        <v>0.98939999999999995</v>
      </c>
      <c r="J66" s="34" t="s">
        <v>17</v>
      </c>
    </row>
    <row r="67" spans="1:10" x14ac:dyDescent="0.25">
      <c r="A67" s="37">
        <v>166</v>
      </c>
      <c r="B67" s="34">
        <v>115369722</v>
      </c>
      <c r="C67" s="34" t="s">
        <v>628</v>
      </c>
      <c r="D67" s="34" t="s">
        <v>20</v>
      </c>
      <c r="E67" s="36" t="s">
        <v>21</v>
      </c>
      <c r="F67" s="36" t="s">
        <v>22</v>
      </c>
      <c r="G67" s="35">
        <v>108</v>
      </c>
      <c r="H67" s="34" t="s">
        <v>23</v>
      </c>
      <c r="I67" s="35">
        <v>0.97</v>
      </c>
      <c r="J67" s="34" t="s">
        <v>17</v>
      </c>
    </row>
    <row r="68" spans="1:10" x14ac:dyDescent="0.25">
      <c r="A68" s="37">
        <v>167</v>
      </c>
      <c r="B68" s="34">
        <v>678383704</v>
      </c>
      <c r="C68" s="34" t="s">
        <v>683</v>
      </c>
      <c r="D68" s="34" t="s">
        <v>20</v>
      </c>
      <c r="E68" s="36" t="s">
        <v>21</v>
      </c>
      <c r="F68" s="36" t="s">
        <v>22</v>
      </c>
      <c r="G68" s="35">
        <v>102</v>
      </c>
      <c r="H68" s="34" t="s">
        <v>23</v>
      </c>
      <c r="I68" s="35">
        <v>1</v>
      </c>
      <c r="J68" s="34" t="s">
        <v>637</v>
      </c>
    </row>
    <row r="69" spans="1:10" x14ac:dyDescent="0.25">
      <c r="A69" s="37">
        <v>168</v>
      </c>
      <c r="B69" s="34">
        <v>350255186</v>
      </c>
      <c r="C69" s="34" t="s">
        <v>908</v>
      </c>
      <c r="D69" s="34" t="s">
        <v>31</v>
      </c>
      <c r="E69" s="36" t="s">
        <v>32</v>
      </c>
      <c r="F69" s="36" t="s">
        <v>33</v>
      </c>
      <c r="G69" s="35">
        <v>267</v>
      </c>
      <c r="H69" s="34" t="s">
        <v>23</v>
      </c>
      <c r="I69" s="35">
        <v>1</v>
      </c>
      <c r="J69" s="34" t="s">
        <v>637</v>
      </c>
    </row>
    <row r="70" spans="1:10" x14ac:dyDescent="0.25">
      <c r="A70" s="37">
        <v>169</v>
      </c>
      <c r="B70" s="34">
        <v>809608149</v>
      </c>
      <c r="C70" s="34" t="s">
        <v>973</v>
      </c>
      <c r="D70" s="34" t="s">
        <v>20</v>
      </c>
      <c r="E70" s="36" t="s">
        <v>21</v>
      </c>
      <c r="F70" s="36" t="s">
        <v>22</v>
      </c>
      <c r="G70" s="35">
        <v>109</v>
      </c>
      <c r="H70" s="34" t="s">
        <v>23</v>
      </c>
      <c r="I70" s="35">
        <v>1</v>
      </c>
      <c r="J70" s="34" t="s">
        <v>637</v>
      </c>
    </row>
    <row r="71" spans="1:10" x14ac:dyDescent="0.25">
      <c r="A71" s="37">
        <v>170</v>
      </c>
      <c r="B71" s="34">
        <v>349934091</v>
      </c>
      <c r="C71" s="34" t="s">
        <v>936</v>
      </c>
      <c r="D71" s="34" t="s">
        <v>29</v>
      </c>
      <c r="E71" s="36" t="s">
        <v>1600</v>
      </c>
      <c r="F71" s="36" t="s">
        <v>1601</v>
      </c>
      <c r="G71" s="35">
        <v>220</v>
      </c>
      <c r="H71" s="34" t="s">
        <v>23</v>
      </c>
      <c r="I71" s="35">
        <v>1</v>
      </c>
      <c r="J71" s="34" t="s">
        <v>637</v>
      </c>
    </row>
    <row r="72" spans="1:10" x14ac:dyDescent="0.25">
      <c r="A72" s="37">
        <v>171</v>
      </c>
      <c r="B72" s="34">
        <v>891633706</v>
      </c>
      <c r="C72" s="34" t="s">
        <v>999</v>
      </c>
      <c r="D72" s="34" t="s">
        <v>13</v>
      </c>
      <c r="E72" s="36" t="s">
        <v>14</v>
      </c>
      <c r="F72" s="36" t="s">
        <v>15</v>
      </c>
      <c r="G72" s="35">
        <v>1206</v>
      </c>
      <c r="H72" s="34" t="s">
        <v>16</v>
      </c>
      <c r="I72" s="35">
        <v>1.1000000000000001</v>
      </c>
      <c r="J72" s="34" t="s">
        <v>637</v>
      </c>
    </row>
    <row r="73" spans="1:10" x14ac:dyDescent="0.25">
      <c r="A73" s="37">
        <v>172</v>
      </c>
      <c r="B73" s="34">
        <v>985092916</v>
      </c>
      <c r="C73" s="34" t="s">
        <v>214</v>
      </c>
      <c r="D73" s="34" t="s">
        <v>39</v>
      </c>
      <c r="E73" s="36" t="s">
        <v>1598</v>
      </c>
      <c r="F73" s="36" t="s">
        <v>1599</v>
      </c>
      <c r="G73" s="35">
        <v>206</v>
      </c>
      <c r="H73" s="34" t="s">
        <v>23</v>
      </c>
      <c r="I73" s="35">
        <v>0.97</v>
      </c>
      <c r="J73" s="34" t="s">
        <v>17</v>
      </c>
    </row>
    <row r="74" spans="1:10" x14ac:dyDescent="0.25">
      <c r="A74" s="37">
        <v>173</v>
      </c>
      <c r="B74" s="34">
        <v>744222763</v>
      </c>
      <c r="C74" s="34" t="s">
        <v>286</v>
      </c>
      <c r="D74" s="34" t="s">
        <v>13</v>
      </c>
      <c r="E74" s="36" t="s">
        <v>14</v>
      </c>
      <c r="F74" s="36" t="s">
        <v>15</v>
      </c>
      <c r="G74" s="35">
        <v>1232</v>
      </c>
      <c r="H74" s="34" t="s">
        <v>16</v>
      </c>
      <c r="I74" s="35">
        <v>1.0669999999999999</v>
      </c>
      <c r="J74" s="34" t="s">
        <v>17</v>
      </c>
    </row>
    <row r="75" spans="1:10" x14ac:dyDescent="0.25">
      <c r="A75" s="37">
        <v>174</v>
      </c>
      <c r="B75" s="34">
        <v>785743965</v>
      </c>
      <c r="C75" s="34" t="s">
        <v>98</v>
      </c>
      <c r="D75" s="34" t="s">
        <v>13</v>
      </c>
      <c r="E75" s="36" t="s">
        <v>14</v>
      </c>
      <c r="F75" s="36" t="s">
        <v>15</v>
      </c>
      <c r="G75" s="35">
        <v>1278</v>
      </c>
      <c r="H75" s="34" t="s">
        <v>16</v>
      </c>
      <c r="I75" s="35">
        <v>1.0669999999999999</v>
      </c>
      <c r="J75" s="34" t="s">
        <v>17</v>
      </c>
    </row>
    <row r="76" spans="1:10" x14ac:dyDescent="0.25">
      <c r="A76" s="37">
        <v>175</v>
      </c>
      <c r="B76" s="34">
        <v>782564715</v>
      </c>
      <c r="C76" s="34" t="s">
        <v>1029</v>
      </c>
      <c r="D76" s="34" t="s">
        <v>25</v>
      </c>
      <c r="E76" s="36" t="s">
        <v>1602</v>
      </c>
      <c r="F76" s="36" t="s">
        <v>1603</v>
      </c>
      <c r="G76" s="35">
        <v>206</v>
      </c>
      <c r="H76" s="34" t="s">
        <v>27</v>
      </c>
      <c r="I76" s="35">
        <v>1.02</v>
      </c>
      <c r="J76" s="34" t="s">
        <v>637</v>
      </c>
    </row>
    <row r="77" spans="1:10" x14ac:dyDescent="0.25">
      <c r="A77" s="37">
        <v>176</v>
      </c>
      <c r="B77" s="34">
        <v>410513948</v>
      </c>
      <c r="C77" s="34" t="s">
        <v>351</v>
      </c>
      <c r="D77" s="34" t="s">
        <v>43</v>
      </c>
      <c r="E77" s="36" t="s">
        <v>44</v>
      </c>
      <c r="F77" s="36" t="s">
        <v>45</v>
      </c>
      <c r="G77" s="35">
        <v>109</v>
      </c>
      <c r="H77" s="34" t="s">
        <v>46</v>
      </c>
      <c r="I77" s="35">
        <v>0.97</v>
      </c>
      <c r="J77" s="34" t="s">
        <v>17</v>
      </c>
    </row>
    <row r="78" spans="1:10" x14ac:dyDescent="0.25">
      <c r="A78" s="37">
        <v>177</v>
      </c>
      <c r="B78" s="34">
        <v>178747953</v>
      </c>
      <c r="C78" s="34" t="s">
        <v>514</v>
      </c>
      <c r="D78" s="34" t="s">
        <v>20</v>
      </c>
      <c r="E78" s="36" t="s">
        <v>21</v>
      </c>
      <c r="F78" s="36" t="s">
        <v>22</v>
      </c>
      <c r="G78" s="35">
        <v>110</v>
      </c>
      <c r="H78" s="34" t="s">
        <v>23</v>
      </c>
      <c r="I78" s="35">
        <v>0.97</v>
      </c>
      <c r="J78" s="34" t="s">
        <v>17</v>
      </c>
    </row>
    <row r="79" spans="1:10" x14ac:dyDescent="0.25">
      <c r="A79" s="37">
        <v>178</v>
      </c>
      <c r="B79" s="34">
        <v>691268831</v>
      </c>
      <c r="C79" s="34" t="s">
        <v>1031</v>
      </c>
      <c r="D79" s="34" t="s">
        <v>31</v>
      </c>
      <c r="E79" s="36" t="s">
        <v>32</v>
      </c>
      <c r="F79" s="36" t="s">
        <v>33</v>
      </c>
      <c r="G79" s="35">
        <v>270</v>
      </c>
      <c r="H79" s="34" t="s">
        <v>23</v>
      </c>
      <c r="I79" s="35">
        <v>1</v>
      </c>
      <c r="J79" s="34" t="s">
        <v>637</v>
      </c>
    </row>
    <row r="80" spans="1:10" x14ac:dyDescent="0.25">
      <c r="A80" s="37">
        <v>179</v>
      </c>
      <c r="B80" s="34">
        <v>984026213</v>
      </c>
      <c r="C80" s="34" t="s">
        <v>133</v>
      </c>
      <c r="D80" s="34" t="s">
        <v>39</v>
      </c>
      <c r="E80" s="36" t="s">
        <v>1598</v>
      </c>
      <c r="F80" s="36" t="s">
        <v>1599</v>
      </c>
      <c r="G80" s="35">
        <v>220</v>
      </c>
      <c r="H80" s="34" t="s">
        <v>23</v>
      </c>
      <c r="I80" s="35">
        <v>0.97</v>
      </c>
      <c r="J80" s="34" t="s">
        <v>17</v>
      </c>
    </row>
    <row r="81" spans="1:10" x14ac:dyDescent="0.25">
      <c r="A81" s="37">
        <v>180</v>
      </c>
      <c r="B81" s="34">
        <v>811186367</v>
      </c>
      <c r="C81" s="34" t="s">
        <v>212</v>
      </c>
      <c r="D81" s="34" t="s">
        <v>31</v>
      </c>
      <c r="E81" s="36" t="s">
        <v>32</v>
      </c>
      <c r="F81" s="36" t="s">
        <v>33</v>
      </c>
      <c r="G81" s="35">
        <v>271</v>
      </c>
      <c r="H81" s="34" t="s">
        <v>23</v>
      </c>
      <c r="I81" s="35">
        <v>0.97</v>
      </c>
      <c r="J81" s="34" t="s">
        <v>17</v>
      </c>
    </row>
    <row r="82" spans="1:10" x14ac:dyDescent="0.25">
      <c r="A82" s="37">
        <v>181</v>
      </c>
      <c r="B82" s="34">
        <v>244864185</v>
      </c>
      <c r="C82" s="34" t="s">
        <v>113</v>
      </c>
      <c r="D82" s="34" t="s">
        <v>31</v>
      </c>
      <c r="E82" s="36" t="s">
        <v>32</v>
      </c>
      <c r="F82" s="36" t="s">
        <v>33</v>
      </c>
      <c r="G82" s="35">
        <v>253</v>
      </c>
      <c r="H82" s="34" t="s">
        <v>23</v>
      </c>
      <c r="I82" s="35">
        <v>0.97</v>
      </c>
      <c r="J82" s="34" t="s">
        <v>17</v>
      </c>
    </row>
    <row r="83" spans="1:10" x14ac:dyDescent="0.25">
      <c r="A83" s="37">
        <v>182</v>
      </c>
      <c r="B83" s="34">
        <v>551232375</v>
      </c>
      <c r="C83" s="34" t="s">
        <v>105</v>
      </c>
      <c r="D83" s="34" t="s">
        <v>43</v>
      </c>
      <c r="E83" s="36" t="s">
        <v>44</v>
      </c>
      <c r="F83" s="36" t="s">
        <v>45</v>
      </c>
      <c r="G83" s="35">
        <v>101</v>
      </c>
      <c r="H83" s="34" t="s">
        <v>46</v>
      </c>
      <c r="I83" s="35">
        <v>0.97</v>
      </c>
      <c r="J83" s="34" t="s">
        <v>17</v>
      </c>
    </row>
    <row r="84" spans="1:10" x14ac:dyDescent="0.25">
      <c r="A84" s="37">
        <v>183</v>
      </c>
      <c r="B84" s="34">
        <v>148141897</v>
      </c>
      <c r="C84" s="34" t="s">
        <v>90</v>
      </c>
      <c r="D84" s="34" t="s">
        <v>35</v>
      </c>
      <c r="E84" s="36" t="s">
        <v>36</v>
      </c>
      <c r="F84" s="36" t="s">
        <v>26</v>
      </c>
      <c r="G84" s="35">
        <v>522</v>
      </c>
      <c r="H84" s="34" t="s">
        <v>37</v>
      </c>
      <c r="I84" s="35">
        <v>0.98939999999999995</v>
      </c>
      <c r="J84" s="34" t="s">
        <v>17</v>
      </c>
    </row>
    <row r="85" spans="1:10" x14ac:dyDescent="0.25">
      <c r="A85" s="37">
        <v>184</v>
      </c>
      <c r="B85" s="34">
        <v>992837467</v>
      </c>
      <c r="C85" s="34" t="s">
        <v>707</v>
      </c>
      <c r="D85" s="34" t="s">
        <v>39</v>
      </c>
      <c r="E85" s="36" t="s">
        <v>1598</v>
      </c>
      <c r="F85" s="36" t="s">
        <v>1599</v>
      </c>
      <c r="G85" s="35">
        <v>211</v>
      </c>
      <c r="H85" s="34" t="s">
        <v>23</v>
      </c>
      <c r="I85" s="35">
        <v>1</v>
      </c>
      <c r="J85" s="34" t="s">
        <v>637</v>
      </c>
    </row>
    <row r="86" spans="1:10" x14ac:dyDescent="0.25">
      <c r="A86" s="37">
        <v>185</v>
      </c>
      <c r="B86" s="34">
        <v>543832009</v>
      </c>
      <c r="C86" s="34" t="s">
        <v>873</v>
      </c>
      <c r="D86" s="34" t="s">
        <v>31</v>
      </c>
      <c r="E86" s="36" t="s">
        <v>32</v>
      </c>
      <c r="F86" s="36" t="s">
        <v>33</v>
      </c>
      <c r="G86" s="35">
        <v>267</v>
      </c>
      <c r="H86" s="34" t="s">
        <v>23</v>
      </c>
      <c r="I86" s="35">
        <v>1</v>
      </c>
      <c r="J86" s="34" t="s">
        <v>637</v>
      </c>
    </row>
    <row r="87" spans="1:10" x14ac:dyDescent="0.25">
      <c r="A87" s="37">
        <v>186</v>
      </c>
      <c r="B87" s="34">
        <v>869539285</v>
      </c>
      <c r="C87" s="34" t="s">
        <v>943</v>
      </c>
      <c r="D87" s="34" t="s">
        <v>35</v>
      </c>
      <c r="E87" s="36" t="s">
        <v>36</v>
      </c>
      <c r="F87" s="36" t="s">
        <v>26</v>
      </c>
      <c r="G87" s="35">
        <v>513</v>
      </c>
      <c r="H87" s="34" t="s">
        <v>37</v>
      </c>
      <c r="I87" s="35">
        <v>1.02</v>
      </c>
      <c r="J87" s="34" t="s">
        <v>637</v>
      </c>
    </row>
    <row r="88" spans="1:10" x14ac:dyDescent="0.25">
      <c r="A88" s="37">
        <v>187</v>
      </c>
      <c r="B88" s="34">
        <v>819854431</v>
      </c>
      <c r="C88" s="34" t="s">
        <v>1006</v>
      </c>
      <c r="D88" s="34" t="s">
        <v>39</v>
      </c>
      <c r="E88" s="36" t="s">
        <v>1598</v>
      </c>
      <c r="F88" s="36" t="s">
        <v>1599</v>
      </c>
      <c r="G88" s="35">
        <v>215</v>
      </c>
      <c r="H88" s="34" t="s">
        <v>23</v>
      </c>
      <c r="I88" s="35">
        <v>1</v>
      </c>
      <c r="J88" s="34" t="s">
        <v>637</v>
      </c>
    </row>
    <row r="89" spans="1:10" x14ac:dyDescent="0.25">
      <c r="A89" s="37">
        <v>188</v>
      </c>
      <c r="B89" s="34">
        <v>686290524</v>
      </c>
      <c r="C89" s="34" t="s">
        <v>888</v>
      </c>
      <c r="D89" s="34" t="s">
        <v>25</v>
      </c>
      <c r="E89" s="36" t="s">
        <v>1602</v>
      </c>
      <c r="F89" s="36" t="s">
        <v>1603</v>
      </c>
      <c r="G89" s="35">
        <v>207</v>
      </c>
      <c r="H89" s="34" t="s">
        <v>27</v>
      </c>
      <c r="I89" s="35">
        <v>1.02</v>
      </c>
      <c r="J89" s="34" t="s">
        <v>637</v>
      </c>
    </row>
    <row r="90" spans="1:10" x14ac:dyDescent="0.25">
      <c r="A90" s="37">
        <v>189</v>
      </c>
      <c r="B90" s="34">
        <v>548571071</v>
      </c>
      <c r="C90" s="34" t="s">
        <v>708</v>
      </c>
      <c r="D90" s="34" t="s">
        <v>1566</v>
      </c>
      <c r="E90" s="36" t="s">
        <v>1596</v>
      </c>
      <c r="F90" s="36" t="s">
        <v>1597</v>
      </c>
      <c r="G90" s="35">
        <v>2145</v>
      </c>
      <c r="H90" s="34" t="s">
        <v>23</v>
      </c>
      <c r="I90" s="35">
        <v>1.1000000000000001</v>
      </c>
      <c r="J90" s="34" t="s">
        <v>637</v>
      </c>
    </row>
    <row r="91" spans="1:10" x14ac:dyDescent="0.25">
      <c r="A91" s="37">
        <v>190</v>
      </c>
      <c r="B91" s="34">
        <v>805695045</v>
      </c>
      <c r="C91" s="34" t="s">
        <v>730</v>
      </c>
      <c r="D91" s="34" t="s">
        <v>1566</v>
      </c>
      <c r="E91" s="36" t="s">
        <v>1596</v>
      </c>
      <c r="F91" s="36" t="s">
        <v>1597</v>
      </c>
      <c r="G91" s="35">
        <v>205</v>
      </c>
      <c r="H91" s="34" t="s">
        <v>23</v>
      </c>
      <c r="I91" s="35">
        <v>1.02</v>
      </c>
      <c r="J91" s="34" t="s">
        <v>637</v>
      </c>
    </row>
    <row r="92" spans="1:10" x14ac:dyDescent="0.25">
      <c r="A92" s="37">
        <v>191</v>
      </c>
      <c r="B92" s="34">
        <v>341891607</v>
      </c>
      <c r="C92" s="34" t="s">
        <v>1034</v>
      </c>
      <c r="D92" s="34" t="s">
        <v>59</v>
      </c>
      <c r="E92" s="36" t="s">
        <v>1604</v>
      </c>
      <c r="F92" s="36" t="s">
        <v>1605</v>
      </c>
      <c r="G92" s="35">
        <v>2117</v>
      </c>
      <c r="H92" s="34" t="s">
        <v>60</v>
      </c>
      <c r="I92" s="35">
        <v>1.1000000000000001</v>
      </c>
      <c r="J92" s="34" t="s">
        <v>637</v>
      </c>
    </row>
    <row r="93" spans="1:10" x14ac:dyDescent="0.25">
      <c r="A93" s="37">
        <v>192</v>
      </c>
      <c r="B93" s="34">
        <v>358504728</v>
      </c>
      <c r="C93" s="34" t="s">
        <v>736</v>
      </c>
      <c r="D93" s="34" t="s">
        <v>39</v>
      </c>
      <c r="E93" s="36" t="s">
        <v>1598</v>
      </c>
      <c r="F93" s="36" t="s">
        <v>1599</v>
      </c>
      <c r="G93" s="35">
        <v>1268</v>
      </c>
      <c r="H93" s="34" t="s">
        <v>23</v>
      </c>
      <c r="I93" s="35">
        <v>1.1000000000000001</v>
      </c>
      <c r="J93" s="34" t="s">
        <v>637</v>
      </c>
    </row>
    <row r="94" spans="1:10" x14ac:dyDescent="0.25">
      <c r="A94" s="37">
        <v>193</v>
      </c>
      <c r="B94" s="34">
        <v>764966928</v>
      </c>
      <c r="C94" s="34" t="s">
        <v>826</v>
      </c>
      <c r="D94" s="34" t="s">
        <v>20</v>
      </c>
      <c r="E94" s="36" t="s">
        <v>21</v>
      </c>
      <c r="F94" s="36" t="s">
        <v>22</v>
      </c>
      <c r="G94" s="35">
        <v>211</v>
      </c>
      <c r="H94" s="34" t="s">
        <v>23</v>
      </c>
      <c r="I94" s="35">
        <v>1.02</v>
      </c>
      <c r="J94" s="34" t="s">
        <v>637</v>
      </c>
    </row>
    <row r="95" spans="1:10" x14ac:dyDescent="0.25">
      <c r="A95" s="37">
        <v>194</v>
      </c>
      <c r="B95" s="34">
        <v>410776719</v>
      </c>
      <c r="C95" s="34" t="s">
        <v>859</v>
      </c>
      <c r="D95" s="34" t="s">
        <v>13</v>
      </c>
      <c r="E95" s="36" t="s">
        <v>14</v>
      </c>
      <c r="F95" s="36" t="s">
        <v>15</v>
      </c>
      <c r="G95" s="35">
        <v>1213</v>
      </c>
      <c r="H95" s="34" t="s">
        <v>16</v>
      </c>
      <c r="I95" s="35">
        <v>1.1000000000000001</v>
      </c>
      <c r="J95" s="34" t="s">
        <v>637</v>
      </c>
    </row>
    <row r="96" spans="1:10" x14ac:dyDescent="0.25">
      <c r="A96" s="37">
        <v>195</v>
      </c>
      <c r="B96" s="34">
        <v>653796726</v>
      </c>
      <c r="C96" s="34" t="s">
        <v>821</v>
      </c>
      <c r="D96" s="34" t="s">
        <v>20</v>
      </c>
      <c r="E96" s="36" t="s">
        <v>21</v>
      </c>
      <c r="F96" s="36" t="s">
        <v>22</v>
      </c>
      <c r="G96" s="35">
        <v>213</v>
      </c>
      <c r="H96" s="34" t="s">
        <v>23</v>
      </c>
      <c r="I96" s="35">
        <v>1</v>
      </c>
      <c r="J96" s="34" t="s">
        <v>637</v>
      </c>
    </row>
    <row r="97" spans="1:10" x14ac:dyDescent="0.25">
      <c r="A97" s="37">
        <v>196</v>
      </c>
      <c r="B97" s="34">
        <v>686500627</v>
      </c>
      <c r="C97" s="34" t="s">
        <v>800</v>
      </c>
      <c r="D97" s="34" t="s">
        <v>39</v>
      </c>
      <c r="E97" s="36" t="s">
        <v>1598</v>
      </c>
      <c r="F97" s="36" t="s">
        <v>1599</v>
      </c>
      <c r="G97" s="35">
        <v>506</v>
      </c>
      <c r="H97" s="34" t="s">
        <v>23</v>
      </c>
      <c r="I97" s="35">
        <v>1.02</v>
      </c>
      <c r="J97" s="34" t="s">
        <v>637</v>
      </c>
    </row>
    <row r="98" spans="1:10" x14ac:dyDescent="0.25">
      <c r="A98" s="37">
        <v>197</v>
      </c>
      <c r="B98" s="34">
        <v>151849736</v>
      </c>
      <c r="C98" s="34" t="s">
        <v>940</v>
      </c>
      <c r="D98" s="34" t="s">
        <v>20</v>
      </c>
      <c r="E98" s="36" t="s">
        <v>21</v>
      </c>
      <c r="F98" s="36" t="s">
        <v>22</v>
      </c>
      <c r="G98" s="35">
        <v>102</v>
      </c>
      <c r="H98" s="34" t="s">
        <v>23</v>
      </c>
      <c r="I98" s="35">
        <v>1</v>
      </c>
      <c r="J98" s="34" t="s">
        <v>637</v>
      </c>
    </row>
    <row r="99" spans="1:10" x14ac:dyDescent="0.25">
      <c r="A99" s="37">
        <v>198</v>
      </c>
      <c r="B99" s="34">
        <v>984652601</v>
      </c>
      <c r="C99" s="34" t="s">
        <v>1003</v>
      </c>
      <c r="D99" s="34" t="s">
        <v>35</v>
      </c>
      <c r="E99" s="36" t="s">
        <v>36</v>
      </c>
      <c r="F99" s="36" t="s">
        <v>26</v>
      </c>
      <c r="G99" s="35">
        <v>501</v>
      </c>
      <c r="H99" s="34" t="s">
        <v>37</v>
      </c>
      <c r="I99" s="35">
        <v>1.02</v>
      </c>
      <c r="J99" s="34" t="s">
        <v>637</v>
      </c>
    </row>
    <row r="100" spans="1:10" x14ac:dyDescent="0.25">
      <c r="A100" s="37">
        <v>199</v>
      </c>
      <c r="B100" s="34">
        <v>772493323</v>
      </c>
      <c r="C100" s="34" t="s">
        <v>899</v>
      </c>
      <c r="D100" s="34" t="s">
        <v>31</v>
      </c>
      <c r="E100" s="36" t="s">
        <v>32</v>
      </c>
      <c r="F100" s="36" t="s">
        <v>33</v>
      </c>
      <c r="G100" s="35">
        <v>255</v>
      </c>
      <c r="H100" s="34" t="s">
        <v>23</v>
      </c>
      <c r="I100" s="35">
        <v>1</v>
      </c>
      <c r="J100" s="34" t="s">
        <v>637</v>
      </c>
    </row>
    <row r="101" spans="1:10" x14ac:dyDescent="0.25">
      <c r="A101" s="37">
        <v>200</v>
      </c>
      <c r="B101" s="34">
        <v>572197575</v>
      </c>
      <c r="C101" s="34" t="s">
        <v>965</v>
      </c>
      <c r="D101" s="34" t="s">
        <v>43</v>
      </c>
      <c r="E101" s="36" t="s">
        <v>44</v>
      </c>
      <c r="F101" s="36" t="s">
        <v>45</v>
      </c>
      <c r="G101" s="35">
        <v>100</v>
      </c>
      <c r="H101" s="34" t="s">
        <v>46</v>
      </c>
      <c r="I101" s="35">
        <v>1</v>
      </c>
      <c r="J101" s="34" t="s">
        <v>637</v>
      </c>
    </row>
    <row r="102" spans="1:10" x14ac:dyDescent="0.25">
      <c r="A102" s="37">
        <v>201</v>
      </c>
      <c r="B102" s="34">
        <v>641400702</v>
      </c>
      <c r="C102" s="34" t="s">
        <v>1019</v>
      </c>
      <c r="D102" s="34" t="s">
        <v>43</v>
      </c>
      <c r="E102" s="36" t="s">
        <v>44</v>
      </c>
      <c r="F102" s="36" t="s">
        <v>45</v>
      </c>
      <c r="G102" s="35">
        <v>102</v>
      </c>
      <c r="H102" s="34" t="s">
        <v>46</v>
      </c>
      <c r="I102" s="35">
        <v>1</v>
      </c>
      <c r="J102" s="34" t="s">
        <v>637</v>
      </c>
    </row>
    <row r="103" spans="1:10" x14ac:dyDescent="0.25">
      <c r="A103" s="37">
        <v>202</v>
      </c>
      <c r="B103" s="34">
        <v>769145673</v>
      </c>
      <c r="C103" s="34" t="s">
        <v>874</v>
      </c>
      <c r="D103" s="34" t="s">
        <v>29</v>
      </c>
      <c r="E103" s="36" t="s">
        <v>1600</v>
      </c>
      <c r="F103" s="36" t="s">
        <v>1601</v>
      </c>
      <c r="G103" s="35">
        <v>214</v>
      </c>
      <c r="H103" s="34" t="s">
        <v>23</v>
      </c>
      <c r="I103" s="35">
        <v>1</v>
      </c>
      <c r="J103" s="34" t="s">
        <v>637</v>
      </c>
    </row>
    <row r="104" spans="1:10" x14ac:dyDescent="0.25">
      <c r="A104" s="37">
        <v>203</v>
      </c>
      <c r="B104" s="34">
        <v>619589484</v>
      </c>
      <c r="C104" s="34" t="s">
        <v>928</v>
      </c>
      <c r="D104" s="34" t="s">
        <v>39</v>
      </c>
      <c r="E104" s="36" t="s">
        <v>1598</v>
      </c>
      <c r="F104" s="36" t="s">
        <v>1599</v>
      </c>
      <c r="G104" s="35">
        <v>215</v>
      </c>
      <c r="H104" s="34" t="s">
        <v>23</v>
      </c>
      <c r="I104" s="35">
        <v>1</v>
      </c>
      <c r="J104" s="34" t="s">
        <v>637</v>
      </c>
    </row>
    <row r="105" spans="1:10" x14ac:dyDescent="0.25">
      <c r="A105" s="37">
        <v>204</v>
      </c>
      <c r="B105" s="34">
        <v>536499159</v>
      </c>
      <c r="C105" s="34" t="s">
        <v>991</v>
      </c>
      <c r="D105" s="34" t="s">
        <v>20</v>
      </c>
      <c r="E105" s="36" t="s">
        <v>21</v>
      </c>
      <c r="F105" s="36" t="s">
        <v>22</v>
      </c>
      <c r="G105" s="35">
        <v>109</v>
      </c>
      <c r="H105" s="34" t="s">
        <v>23</v>
      </c>
      <c r="I105" s="35">
        <v>1</v>
      </c>
      <c r="J105" s="34" t="s">
        <v>637</v>
      </c>
    </row>
    <row r="106" spans="1:10" x14ac:dyDescent="0.25">
      <c r="A106" s="37">
        <v>205</v>
      </c>
      <c r="B106" s="34">
        <v>757868679</v>
      </c>
      <c r="C106" s="34" t="s">
        <v>911</v>
      </c>
      <c r="D106" s="34" t="s">
        <v>59</v>
      </c>
      <c r="E106" s="36" t="s">
        <v>1604</v>
      </c>
      <c r="F106" s="36" t="s">
        <v>1605</v>
      </c>
      <c r="G106" s="35">
        <v>2007</v>
      </c>
      <c r="H106" s="34" t="s">
        <v>60</v>
      </c>
      <c r="I106" s="35">
        <v>1.1000000000000001</v>
      </c>
      <c r="J106" s="34" t="s">
        <v>637</v>
      </c>
    </row>
    <row r="107" spans="1:10" x14ac:dyDescent="0.25">
      <c r="A107" s="37">
        <v>206</v>
      </c>
      <c r="B107" s="34">
        <v>852258426</v>
      </c>
      <c r="C107" s="34" t="s">
        <v>974</v>
      </c>
      <c r="D107" s="34" t="s">
        <v>43</v>
      </c>
      <c r="E107" s="36" t="s">
        <v>44</v>
      </c>
      <c r="F107" s="36" t="s">
        <v>45</v>
      </c>
      <c r="G107" s="35">
        <v>102</v>
      </c>
      <c r="H107" s="34" t="s">
        <v>46</v>
      </c>
      <c r="I107" s="35">
        <v>1</v>
      </c>
      <c r="J107" s="34" t="s">
        <v>637</v>
      </c>
    </row>
    <row r="108" spans="1:10" x14ac:dyDescent="0.25">
      <c r="A108" s="37">
        <v>207</v>
      </c>
      <c r="B108" s="34">
        <v>192744892</v>
      </c>
      <c r="C108" s="34" t="s">
        <v>1028</v>
      </c>
      <c r="D108" s="34" t="s">
        <v>43</v>
      </c>
      <c r="E108" s="36" t="s">
        <v>44</v>
      </c>
      <c r="F108" s="36" t="s">
        <v>45</v>
      </c>
      <c r="G108" s="35">
        <v>100</v>
      </c>
      <c r="H108" s="34" t="s">
        <v>46</v>
      </c>
      <c r="I108" s="35">
        <v>1</v>
      </c>
      <c r="J108" s="34" t="s">
        <v>637</v>
      </c>
    </row>
    <row r="109" spans="1:10" x14ac:dyDescent="0.25">
      <c r="A109" s="37">
        <v>208</v>
      </c>
      <c r="B109" s="34">
        <v>889668672</v>
      </c>
      <c r="C109" s="34" t="s">
        <v>895</v>
      </c>
      <c r="D109" s="34" t="s">
        <v>20</v>
      </c>
      <c r="E109" s="36" t="s">
        <v>21</v>
      </c>
      <c r="F109" s="36" t="s">
        <v>22</v>
      </c>
      <c r="G109" s="35">
        <v>107</v>
      </c>
      <c r="H109" s="34" t="s">
        <v>23</v>
      </c>
      <c r="I109" s="35">
        <v>1</v>
      </c>
      <c r="J109" s="34" t="s">
        <v>637</v>
      </c>
    </row>
    <row r="110" spans="1:10" x14ac:dyDescent="0.25">
      <c r="A110" s="37">
        <v>209</v>
      </c>
      <c r="B110" s="34">
        <v>837141303</v>
      </c>
      <c r="C110" s="34" t="s">
        <v>960</v>
      </c>
      <c r="D110" s="34" t="s">
        <v>29</v>
      </c>
      <c r="E110" s="36" t="s">
        <v>1600</v>
      </c>
      <c r="F110" s="36" t="s">
        <v>1601</v>
      </c>
      <c r="G110" s="35">
        <v>204</v>
      </c>
      <c r="H110" s="34" t="s">
        <v>23</v>
      </c>
      <c r="I110" s="35">
        <v>1</v>
      </c>
      <c r="J110" s="34" t="s">
        <v>637</v>
      </c>
    </row>
    <row r="111" spans="1:10" x14ac:dyDescent="0.25">
      <c r="A111" s="37">
        <v>210</v>
      </c>
      <c r="B111" s="34">
        <v>946026497</v>
      </c>
      <c r="C111" s="34" t="s">
        <v>1014</v>
      </c>
      <c r="D111" s="34" t="s">
        <v>29</v>
      </c>
      <c r="E111" s="36" t="s">
        <v>1600</v>
      </c>
      <c r="F111" s="36" t="s">
        <v>1601</v>
      </c>
      <c r="G111" s="35">
        <v>207</v>
      </c>
      <c r="H111" s="34" t="s">
        <v>23</v>
      </c>
      <c r="I111" s="35">
        <v>1</v>
      </c>
      <c r="J111" s="34" t="s">
        <v>637</v>
      </c>
    </row>
    <row r="112" spans="1:10" x14ac:dyDescent="0.25">
      <c r="A112" s="37">
        <v>211</v>
      </c>
      <c r="B112" s="34">
        <v>147468840</v>
      </c>
      <c r="C112" s="34" t="s">
        <v>891</v>
      </c>
      <c r="D112" s="34" t="s">
        <v>29</v>
      </c>
      <c r="E112" s="36" t="s">
        <v>1600</v>
      </c>
      <c r="F112" s="36" t="s">
        <v>1601</v>
      </c>
      <c r="G112" s="35">
        <v>203</v>
      </c>
      <c r="H112" s="34" t="s">
        <v>23</v>
      </c>
      <c r="I112" s="35">
        <v>1</v>
      </c>
      <c r="J112" s="34" t="s">
        <v>637</v>
      </c>
    </row>
    <row r="113" spans="1:10" x14ac:dyDescent="0.25">
      <c r="A113" s="37">
        <v>212</v>
      </c>
      <c r="B113" s="34">
        <v>704124706</v>
      </c>
      <c r="C113" s="34" t="s">
        <v>957</v>
      </c>
      <c r="D113" s="34" t="s">
        <v>25</v>
      </c>
      <c r="E113" s="36" t="s">
        <v>1602</v>
      </c>
      <c r="F113" s="36" t="s">
        <v>1603</v>
      </c>
      <c r="G113" s="35">
        <v>212</v>
      </c>
      <c r="H113" s="34" t="s">
        <v>27</v>
      </c>
      <c r="I113" s="35">
        <v>1.02</v>
      </c>
      <c r="J113" s="34" t="s">
        <v>637</v>
      </c>
    </row>
    <row r="114" spans="1:10" x14ac:dyDescent="0.25">
      <c r="A114" s="37">
        <v>213</v>
      </c>
      <c r="B114" s="34">
        <v>589932908</v>
      </c>
      <c r="C114" s="34" t="s">
        <v>1011</v>
      </c>
      <c r="D114" s="34" t="s">
        <v>25</v>
      </c>
      <c r="E114" s="36" t="s">
        <v>1602</v>
      </c>
      <c r="F114" s="36" t="s">
        <v>1603</v>
      </c>
      <c r="G114" s="35">
        <v>217</v>
      </c>
      <c r="H114" s="34" t="s">
        <v>27</v>
      </c>
      <c r="I114" s="35">
        <v>1.02</v>
      </c>
      <c r="J114" s="34" t="s">
        <v>637</v>
      </c>
    </row>
    <row r="115" spans="1:10" x14ac:dyDescent="0.25">
      <c r="A115" s="37">
        <v>214</v>
      </c>
      <c r="B115" s="34">
        <v>713934312</v>
      </c>
      <c r="C115" s="34" t="s">
        <v>725</v>
      </c>
      <c r="D115" s="34" t="s">
        <v>39</v>
      </c>
      <c r="E115" s="36" t="s">
        <v>1598</v>
      </c>
      <c r="F115" s="36" t="s">
        <v>1599</v>
      </c>
      <c r="G115" s="35">
        <v>206</v>
      </c>
      <c r="H115" s="34" t="s">
        <v>23</v>
      </c>
      <c r="I115" s="35">
        <v>1</v>
      </c>
      <c r="J115" s="34" t="s">
        <v>637</v>
      </c>
    </row>
    <row r="116" spans="1:10" x14ac:dyDescent="0.25">
      <c r="A116" s="37">
        <v>215</v>
      </c>
      <c r="B116" s="34">
        <v>620436872</v>
      </c>
      <c r="C116" s="34" t="s">
        <v>876</v>
      </c>
      <c r="D116" s="34" t="s">
        <v>59</v>
      </c>
      <c r="E116" s="36" t="s">
        <v>1604</v>
      </c>
      <c r="F116" s="36" t="s">
        <v>1605</v>
      </c>
      <c r="G116" s="35">
        <v>2018</v>
      </c>
      <c r="H116" s="34" t="s">
        <v>60</v>
      </c>
      <c r="I116" s="35">
        <v>1.1000000000000001</v>
      </c>
      <c r="J116" s="34" t="s">
        <v>637</v>
      </c>
    </row>
    <row r="117" spans="1:10" x14ac:dyDescent="0.25">
      <c r="A117" s="37">
        <v>216</v>
      </c>
      <c r="B117" s="34">
        <v>792344186</v>
      </c>
      <c r="C117" s="34" t="s">
        <v>861</v>
      </c>
      <c r="D117" s="34" t="s">
        <v>43</v>
      </c>
      <c r="E117" s="36" t="s">
        <v>44</v>
      </c>
      <c r="F117" s="36" t="s">
        <v>45</v>
      </c>
      <c r="G117" s="35">
        <v>108</v>
      </c>
      <c r="H117" s="34" t="s">
        <v>46</v>
      </c>
      <c r="I117" s="35">
        <v>1</v>
      </c>
      <c r="J117" s="34" t="s">
        <v>637</v>
      </c>
    </row>
    <row r="118" spans="1:10" x14ac:dyDescent="0.25">
      <c r="A118" s="37">
        <v>217</v>
      </c>
      <c r="B118" s="34">
        <v>401535038</v>
      </c>
      <c r="C118" s="34" t="s">
        <v>870</v>
      </c>
      <c r="D118" s="34" t="s">
        <v>43</v>
      </c>
      <c r="E118" s="36" t="s">
        <v>44</v>
      </c>
      <c r="F118" s="36" t="s">
        <v>45</v>
      </c>
      <c r="G118" s="35">
        <v>104</v>
      </c>
      <c r="H118" s="34" t="s">
        <v>46</v>
      </c>
      <c r="I118" s="35">
        <v>1</v>
      </c>
      <c r="J118" s="34" t="s">
        <v>637</v>
      </c>
    </row>
    <row r="119" spans="1:10" x14ac:dyDescent="0.25">
      <c r="A119" s="37">
        <v>218</v>
      </c>
      <c r="B119" s="34">
        <v>530816198</v>
      </c>
      <c r="C119" s="34" t="s">
        <v>926</v>
      </c>
      <c r="D119" s="34" t="s">
        <v>31</v>
      </c>
      <c r="E119" s="36" t="s">
        <v>32</v>
      </c>
      <c r="F119" s="36" t="s">
        <v>33</v>
      </c>
      <c r="G119" s="35">
        <v>251</v>
      </c>
      <c r="H119" s="34" t="s">
        <v>23</v>
      </c>
      <c r="I119" s="35">
        <v>1</v>
      </c>
      <c r="J119" s="34" t="s">
        <v>637</v>
      </c>
    </row>
    <row r="120" spans="1:10" x14ac:dyDescent="0.25">
      <c r="A120" s="37">
        <v>219</v>
      </c>
      <c r="B120" s="34">
        <v>492775884</v>
      </c>
      <c r="C120" s="34" t="s">
        <v>989</v>
      </c>
      <c r="D120" s="34" t="s">
        <v>59</v>
      </c>
      <c r="E120" s="36" t="s">
        <v>1604</v>
      </c>
      <c r="F120" s="36" t="s">
        <v>1605</v>
      </c>
      <c r="G120" s="35">
        <v>2197</v>
      </c>
      <c r="H120" s="34" t="s">
        <v>60</v>
      </c>
      <c r="I120" s="35">
        <v>1.1000000000000001</v>
      </c>
      <c r="J120" s="34" t="s">
        <v>637</v>
      </c>
    </row>
    <row r="121" spans="1:10" x14ac:dyDescent="0.25">
      <c r="A121" s="37">
        <v>220</v>
      </c>
      <c r="B121" s="34">
        <v>709195374</v>
      </c>
      <c r="C121" s="34" t="s">
        <v>884</v>
      </c>
      <c r="D121" s="34" t="s">
        <v>39</v>
      </c>
      <c r="E121" s="36" t="s">
        <v>1598</v>
      </c>
      <c r="F121" s="36" t="s">
        <v>1599</v>
      </c>
      <c r="G121" s="35">
        <v>212</v>
      </c>
      <c r="H121" s="34" t="s">
        <v>23</v>
      </c>
      <c r="I121" s="35">
        <v>1</v>
      </c>
      <c r="J121" s="34" t="s">
        <v>637</v>
      </c>
    </row>
    <row r="122" spans="1:10" x14ac:dyDescent="0.25">
      <c r="A122" s="37">
        <v>221</v>
      </c>
      <c r="B122" s="34">
        <v>859365129</v>
      </c>
      <c r="C122" s="34" t="s">
        <v>952</v>
      </c>
      <c r="D122" s="34" t="s">
        <v>35</v>
      </c>
      <c r="E122" s="36" t="s">
        <v>36</v>
      </c>
      <c r="F122" s="36" t="s">
        <v>26</v>
      </c>
      <c r="G122" s="35">
        <v>505</v>
      </c>
      <c r="H122" s="34" t="s">
        <v>37</v>
      </c>
      <c r="I122" s="35">
        <v>1.02</v>
      </c>
      <c r="J122" s="34" t="s">
        <v>637</v>
      </c>
    </row>
    <row r="123" spans="1:10" x14ac:dyDescent="0.25">
      <c r="A123" s="37">
        <v>222</v>
      </c>
      <c r="B123" s="34">
        <v>769784574</v>
      </c>
      <c r="C123" s="34" t="s">
        <v>720</v>
      </c>
      <c r="D123" s="34" t="s">
        <v>31</v>
      </c>
      <c r="E123" s="36" t="s">
        <v>32</v>
      </c>
      <c r="F123" s="36" t="s">
        <v>33</v>
      </c>
      <c r="G123" s="35">
        <v>108</v>
      </c>
      <c r="H123" s="34" t="s">
        <v>23</v>
      </c>
      <c r="I123" s="35">
        <v>1</v>
      </c>
      <c r="J123" s="34" t="s">
        <v>637</v>
      </c>
    </row>
    <row r="124" spans="1:10" x14ac:dyDescent="0.25">
      <c r="A124" s="37">
        <v>223</v>
      </c>
      <c r="B124" s="34">
        <v>750156415</v>
      </c>
      <c r="C124" s="34" t="s">
        <v>693</v>
      </c>
      <c r="D124" s="34" t="s">
        <v>20</v>
      </c>
      <c r="E124" s="36" t="s">
        <v>21</v>
      </c>
      <c r="F124" s="36" t="s">
        <v>22</v>
      </c>
      <c r="G124" s="35">
        <v>108</v>
      </c>
      <c r="H124" s="34" t="s">
        <v>23</v>
      </c>
      <c r="I124" s="35">
        <v>1</v>
      </c>
      <c r="J124" s="34" t="s">
        <v>637</v>
      </c>
    </row>
    <row r="125" spans="1:10" x14ac:dyDescent="0.25">
      <c r="A125" s="37">
        <v>224</v>
      </c>
      <c r="B125" s="34">
        <v>177538467</v>
      </c>
      <c r="C125" s="34" t="s">
        <v>864</v>
      </c>
      <c r="D125" s="34" t="s">
        <v>31</v>
      </c>
      <c r="E125" s="36" t="s">
        <v>32</v>
      </c>
      <c r="F125" s="36" t="s">
        <v>33</v>
      </c>
      <c r="G125" s="35">
        <v>251</v>
      </c>
      <c r="H125" s="34" t="s">
        <v>23</v>
      </c>
      <c r="I125" s="35">
        <v>1</v>
      </c>
      <c r="J125" s="34" t="s">
        <v>637</v>
      </c>
    </row>
    <row r="126" spans="1:10" x14ac:dyDescent="0.25">
      <c r="A126" s="37">
        <v>225</v>
      </c>
      <c r="B126" s="34">
        <v>328139914</v>
      </c>
      <c r="C126" s="34" t="s">
        <v>731</v>
      </c>
      <c r="D126" s="34" t="s">
        <v>31</v>
      </c>
      <c r="E126" s="36" t="s">
        <v>32</v>
      </c>
      <c r="F126" s="36" t="s">
        <v>33</v>
      </c>
      <c r="G126" s="35">
        <v>526</v>
      </c>
      <c r="H126" s="34" t="s">
        <v>23</v>
      </c>
      <c r="I126" s="35">
        <v>1.02</v>
      </c>
      <c r="J126" s="34" t="s">
        <v>637</v>
      </c>
    </row>
    <row r="127" spans="1:10" x14ac:dyDescent="0.25">
      <c r="A127" s="37">
        <v>226</v>
      </c>
      <c r="B127" s="34">
        <v>639322904</v>
      </c>
      <c r="C127" s="34" t="s">
        <v>916</v>
      </c>
      <c r="D127" s="34" t="s">
        <v>35</v>
      </c>
      <c r="E127" s="36" t="s">
        <v>36</v>
      </c>
      <c r="F127" s="36" t="s">
        <v>26</v>
      </c>
      <c r="G127" s="35">
        <v>543</v>
      </c>
      <c r="H127" s="34" t="s">
        <v>37</v>
      </c>
      <c r="I127" s="35">
        <v>1.02</v>
      </c>
      <c r="J127" s="34" t="s">
        <v>637</v>
      </c>
    </row>
    <row r="128" spans="1:10" x14ac:dyDescent="0.25">
      <c r="A128" s="37">
        <v>227</v>
      </c>
      <c r="B128" s="34">
        <v>518254406</v>
      </c>
      <c r="C128" s="34" t="s">
        <v>979</v>
      </c>
      <c r="D128" s="34" t="s">
        <v>39</v>
      </c>
      <c r="E128" s="36" t="s">
        <v>1598</v>
      </c>
      <c r="F128" s="36" t="s">
        <v>1599</v>
      </c>
      <c r="G128" s="35">
        <v>220</v>
      </c>
      <c r="H128" s="34" t="s">
        <v>23</v>
      </c>
      <c r="I128" s="35">
        <v>1</v>
      </c>
      <c r="J128" s="34" t="s">
        <v>637</v>
      </c>
    </row>
    <row r="129" spans="1:10" x14ac:dyDescent="0.25">
      <c r="A129" s="37">
        <v>228</v>
      </c>
      <c r="B129" s="34">
        <v>404087455</v>
      </c>
      <c r="C129" s="34" t="s">
        <v>689</v>
      </c>
      <c r="D129" s="34" t="s">
        <v>39</v>
      </c>
      <c r="E129" s="36" t="s">
        <v>1598</v>
      </c>
      <c r="F129" s="36" t="s">
        <v>1599</v>
      </c>
      <c r="G129" s="35">
        <v>218</v>
      </c>
      <c r="H129" s="34" t="s">
        <v>23</v>
      </c>
      <c r="I129" s="35">
        <v>1</v>
      </c>
      <c r="J129" s="34" t="s">
        <v>637</v>
      </c>
    </row>
    <row r="130" spans="1:10" x14ac:dyDescent="0.25">
      <c r="A130" s="37">
        <v>229</v>
      </c>
      <c r="B130" s="34">
        <v>310969226</v>
      </c>
      <c r="C130" s="34" t="s">
        <v>923</v>
      </c>
      <c r="D130" s="34" t="s">
        <v>43</v>
      </c>
      <c r="E130" s="36" t="s">
        <v>44</v>
      </c>
      <c r="F130" s="36" t="s">
        <v>45</v>
      </c>
      <c r="G130" s="35">
        <v>108</v>
      </c>
      <c r="H130" s="34" t="s">
        <v>46</v>
      </c>
      <c r="I130" s="35">
        <v>1</v>
      </c>
      <c r="J130" s="34" t="s">
        <v>637</v>
      </c>
    </row>
    <row r="131" spans="1:10" x14ac:dyDescent="0.25">
      <c r="A131" s="37">
        <v>230</v>
      </c>
      <c r="B131" s="34">
        <v>604768239</v>
      </c>
      <c r="C131" s="34" t="s">
        <v>986</v>
      </c>
      <c r="D131" s="34" t="s">
        <v>31</v>
      </c>
      <c r="E131" s="36" t="s">
        <v>32</v>
      </c>
      <c r="F131" s="36" t="s">
        <v>33</v>
      </c>
      <c r="G131" s="35">
        <v>269</v>
      </c>
      <c r="H131" s="34" t="s">
        <v>23</v>
      </c>
      <c r="I131" s="35">
        <v>1</v>
      </c>
      <c r="J131" s="34" t="s">
        <v>637</v>
      </c>
    </row>
    <row r="132" spans="1:10" x14ac:dyDescent="0.25">
      <c r="A132" s="37">
        <v>231</v>
      </c>
      <c r="B132" s="34">
        <v>221926571</v>
      </c>
      <c r="C132" s="34" t="s">
        <v>904</v>
      </c>
      <c r="D132" s="34" t="s">
        <v>20</v>
      </c>
      <c r="E132" s="36" t="s">
        <v>21</v>
      </c>
      <c r="F132" s="36" t="s">
        <v>22</v>
      </c>
      <c r="G132" s="35">
        <v>104</v>
      </c>
      <c r="H132" s="34" t="s">
        <v>23</v>
      </c>
      <c r="I132" s="35">
        <v>1</v>
      </c>
      <c r="J132" s="34" t="s">
        <v>637</v>
      </c>
    </row>
    <row r="133" spans="1:10" x14ac:dyDescent="0.25">
      <c r="A133" s="37">
        <v>232</v>
      </c>
      <c r="B133" s="34">
        <v>855725145</v>
      </c>
      <c r="C133" s="34" t="s">
        <v>933</v>
      </c>
      <c r="D133" s="34" t="s">
        <v>25</v>
      </c>
      <c r="E133" s="36" t="s">
        <v>1602</v>
      </c>
      <c r="F133" s="36" t="s">
        <v>1603</v>
      </c>
      <c r="G133" s="35">
        <v>210</v>
      </c>
      <c r="H133" s="34" t="s">
        <v>27</v>
      </c>
      <c r="I133" s="35">
        <v>1.02</v>
      </c>
      <c r="J133" s="34" t="s">
        <v>637</v>
      </c>
    </row>
    <row r="134" spans="1:10" x14ac:dyDescent="0.25">
      <c r="A134" s="37">
        <v>233</v>
      </c>
      <c r="B134" s="34">
        <v>525394325</v>
      </c>
      <c r="C134" s="34" t="s">
        <v>996</v>
      </c>
      <c r="D134" s="34" t="s">
        <v>29</v>
      </c>
      <c r="E134" s="36" t="s">
        <v>1600</v>
      </c>
      <c r="F134" s="36" t="s">
        <v>1601</v>
      </c>
      <c r="G134" s="35">
        <v>201</v>
      </c>
      <c r="H134" s="34" t="s">
        <v>23</v>
      </c>
      <c r="I134" s="35">
        <v>1</v>
      </c>
      <c r="J134" s="34" t="s">
        <v>637</v>
      </c>
    </row>
    <row r="135" spans="1:10" x14ac:dyDescent="0.25">
      <c r="A135" s="37">
        <v>234</v>
      </c>
      <c r="B135" s="34">
        <v>118981311</v>
      </c>
      <c r="C135" s="34" t="s">
        <v>854</v>
      </c>
      <c r="D135" s="34" t="s">
        <v>35</v>
      </c>
      <c r="E135" s="36" t="s">
        <v>36</v>
      </c>
      <c r="F135" s="36" t="s">
        <v>26</v>
      </c>
      <c r="G135" s="35">
        <v>547</v>
      </c>
      <c r="H135" s="34" t="s">
        <v>37</v>
      </c>
      <c r="I135" s="35">
        <v>1.02</v>
      </c>
      <c r="J135" s="34" t="s">
        <v>637</v>
      </c>
    </row>
    <row r="136" spans="1:10" x14ac:dyDescent="0.25">
      <c r="A136" s="37">
        <v>235</v>
      </c>
      <c r="B136" s="34">
        <v>657099506</v>
      </c>
      <c r="C136" s="34" t="s">
        <v>737</v>
      </c>
      <c r="D136" s="34" t="s">
        <v>20</v>
      </c>
      <c r="E136" s="36" t="s">
        <v>21</v>
      </c>
      <c r="F136" s="36" t="s">
        <v>22</v>
      </c>
      <c r="G136" s="35">
        <v>102</v>
      </c>
      <c r="H136" s="34" t="s">
        <v>23</v>
      </c>
      <c r="I136" s="35">
        <v>1</v>
      </c>
      <c r="J136" s="34" t="s">
        <v>637</v>
      </c>
    </row>
    <row r="137" spans="1:10" x14ac:dyDescent="0.25">
      <c r="A137" s="37">
        <v>236</v>
      </c>
      <c r="B137" s="34">
        <v>950652913</v>
      </c>
      <c r="C137" s="34" t="s">
        <v>420</v>
      </c>
      <c r="D137" s="34" t="s">
        <v>29</v>
      </c>
      <c r="E137" s="36" t="s">
        <v>1600</v>
      </c>
      <c r="F137" s="36" t="s">
        <v>1601</v>
      </c>
      <c r="G137" s="35">
        <v>220</v>
      </c>
      <c r="H137" s="34" t="s">
        <v>23</v>
      </c>
      <c r="I137" s="35">
        <v>0.97</v>
      </c>
      <c r="J137" s="34" t="s">
        <v>17</v>
      </c>
    </row>
    <row r="138" spans="1:10" x14ac:dyDescent="0.25">
      <c r="A138" s="37">
        <v>237</v>
      </c>
      <c r="B138" s="34">
        <v>527103273</v>
      </c>
      <c r="C138" s="34" t="s">
        <v>356</v>
      </c>
      <c r="D138" s="34" t="s">
        <v>39</v>
      </c>
      <c r="E138" s="36" t="s">
        <v>1598</v>
      </c>
      <c r="F138" s="36" t="s">
        <v>1599</v>
      </c>
      <c r="G138" s="35">
        <v>208</v>
      </c>
      <c r="H138" s="34" t="s">
        <v>23</v>
      </c>
      <c r="I138" s="35">
        <v>0.97</v>
      </c>
      <c r="J138" s="34" t="s">
        <v>17</v>
      </c>
    </row>
    <row r="139" spans="1:10" x14ac:dyDescent="0.25">
      <c r="A139" s="37">
        <v>238</v>
      </c>
      <c r="B139" s="34">
        <v>583285029</v>
      </c>
      <c r="C139" s="34" t="s">
        <v>441</v>
      </c>
      <c r="D139" s="34" t="s">
        <v>13</v>
      </c>
      <c r="E139" s="36" t="s">
        <v>14</v>
      </c>
      <c r="F139" s="36" t="s">
        <v>15</v>
      </c>
      <c r="G139" s="35">
        <v>1207</v>
      </c>
      <c r="H139" s="34" t="s">
        <v>16</v>
      </c>
      <c r="I139" s="35">
        <v>1.0669999999999999</v>
      </c>
      <c r="J139" s="34" t="s">
        <v>17</v>
      </c>
    </row>
    <row r="140" spans="1:10" x14ac:dyDescent="0.25">
      <c r="A140" s="37">
        <v>239</v>
      </c>
      <c r="B140" s="34">
        <v>192857759</v>
      </c>
      <c r="C140" s="34" t="s">
        <v>291</v>
      </c>
      <c r="D140" s="34" t="s">
        <v>31</v>
      </c>
      <c r="E140" s="36" t="s">
        <v>32</v>
      </c>
      <c r="F140" s="36" t="s">
        <v>33</v>
      </c>
      <c r="G140" s="35">
        <v>251</v>
      </c>
      <c r="H140" s="34" t="s">
        <v>23</v>
      </c>
      <c r="I140" s="35">
        <v>0.97</v>
      </c>
      <c r="J140" s="34" t="s">
        <v>17</v>
      </c>
    </row>
    <row r="141" spans="1:10" x14ac:dyDescent="0.25">
      <c r="A141" s="37">
        <v>240</v>
      </c>
      <c r="B141" s="34">
        <v>747912865</v>
      </c>
      <c r="C141" s="34" t="s">
        <v>186</v>
      </c>
      <c r="D141" s="34" t="s">
        <v>29</v>
      </c>
      <c r="E141" s="36" t="s">
        <v>1600</v>
      </c>
      <c r="F141" s="36" t="s">
        <v>1601</v>
      </c>
      <c r="G141" s="35">
        <v>215</v>
      </c>
      <c r="H141" s="34" t="s">
        <v>23</v>
      </c>
      <c r="I141" s="35">
        <v>0.97</v>
      </c>
      <c r="J141" s="34" t="s">
        <v>17</v>
      </c>
    </row>
    <row r="142" spans="1:10" x14ac:dyDescent="0.25">
      <c r="A142" s="37">
        <v>241</v>
      </c>
      <c r="B142" s="34">
        <v>191972125</v>
      </c>
      <c r="C142" s="34" t="s">
        <v>259</v>
      </c>
      <c r="D142" s="34" t="s">
        <v>39</v>
      </c>
      <c r="E142" s="36" t="s">
        <v>1598</v>
      </c>
      <c r="F142" s="36" t="s">
        <v>1599</v>
      </c>
      <c r="G142" s="35">
        <v>206</v>
      </c>
      <c r="H142" s="34" t="s">
        <v>23</v>
      </c>
      <c r="I142" s="35">
        <v>0.97</v>
      </c>
      <c r="J142" s="34" t="s">
        <v>17</v>
      </c>
    </row>
    <row r="143" spans="1:10" x14ac:dyDescent="0.25">
      <c r="A143" s="37">
        <v>242</v>
      </c>
      <c r="B143" s="34">
        <v>591745339</v>
      </c>
      <c r="C143" s="34" t="s">
        <v>322</v>
      </c>
      <c r="D143" s="34" t="s">
        <v>13</v>
      </c>
      <c r="E143" s="36" t="s">
        <v>14</v>
      </c>
      <c r="F143" s="36" t="s">
        <v>15</v>
      </c>
      <c r="G143" s="35">
        <v>1303</v>
      </c>
      <c r="H143" s="34" t="s">
        <v>16</v>
      </c>
      <c r="I143" s="35">
        <v>1.0669999999999999</v>
      </c>
      <c r="J143" s="34" t="s">
        <v>17</v>
      </c>
    </row>
    <row r="144" spans="1:10" x14ac:dyDescent="0.25">
      <c r="A144" s="37">
        <v>243</v>
      </c>
      <c r="B144" s="34">
        <v>290519918</v>
      </c>
      <c r="C144" s="34" t="s">
        <v>228</v>
      </c>
      <c r="D144" s="34" t="s">
        <v>1566</v>
      </c>
      <c r="E144" s="36" t="s">
        <v>1596</v>
      </c>
      <c r="F144" s="36" t="s">
        <v>1597</v>
      </c>
      <c r="G144" s="35">
        <v>207</v>
      </c>
      <c r="H144" s="34" t="s">
        <v>23</v>
      </c>
      <c r="I144" s="35">
        <v>0.98939999999999995</v>
      </c>
      <c r="J144" s="34" t="s">
        <v>17</v>
      </c>
    </row>
    <row r="145" spans="1:10" x14ac:dyDescent="0.25">
      <c r="A145" s="37">
        <v>244</v>
      </c>
      <c r="B145" s="34">
        <v>197448363</v>
      </c>
      <c r="C145" s="34" t="s">
        <v>380</v>
      </c>
      <c r="D145" s="34" t="s">
        <v>35</v>
      </c>
      <c r="E145" s="36" t="s">
        <v>36</v>
      </c>
      <c r="F145" s="36" t="s">
        <v>26</v>
      </c>
      <c r="G145" s="35">
        <v>505</v>
      </c>
      <c r="H145" s="34" t="s">
        <v>37</v>
      </c>
      <c r="I145" s="35">
        <v>0.98939999999999995</v>
      </c>
      <c r="J145" s="34" t="s">
        <v>17</v>
      </c>
    </row>
    <row r="146" spans="1:10" x14ac:dyDescent="0.25">
      <c r="A146" s="37">
        <v>245</v>
      </c>
      <c r="B146" s="34">
        <v>109983416</v>
      </c>
      <c r="C146" s="34" t="s">
        <v>256</v>
      </c>
      <c r="D146" s="34" t="s">
        <v>35</v>
      </c>
      <c r="E146" s="36" t="s">
        <v>36</v>
      </c>
      <c r="F146" s="36" t="s">
        <v>26</v>
      </c>
      <c r="G146" s="35">
        <v>541</v>
      </c>
      <c r="H146" s="34" t="s">
        <v>37</v>
      </c>
      <c r="I146" s="35">
        <v>0.98939999999999995</v>
      </c>
      <c r="J146" s="34" t="s">
        <v>17</v>
      </c>
    </row>
    <row r="147" spans="1:10" x14ac:dyDescent="0.25">
      <c r="A147" s="37">
        <v>246</v>
      </c>
      <c r="B147" s="34">
        <v>224329928</v>
      </c>
      <c r="C147" s="34" t="s">
        <v>91</v>
      </c>
      <c r="D147" s="34" t="s">
        <v>29</v>
      </c>
      <c r="E147" s="36" t="s">
        <v>1600</v>
      </c>
      <c r="F147" s="36" t="s">
        <v>1601</v>
      </c>
      <c r="G147" s="35">
        <v>217</v>
      </c>
      <c r="H147" s="34" t="s">
        <v>23</v>
      </c>
      <c r="I147" s="35">
        <v>0.97</v>
      </c>
      <c r="J147" s="34" t="s">
        <v>17</v>
      </c>
    </row>
    <row r="148" spans="1:10" x14ac:dyDescent="0.25">
      <c r="A148" s="37">
        <v>247</v>
      </c>
      <c r="B148" s="34">
        <v>145643190</v>
      </c>
      <c r="C148" s="34" t="s">
        <v>682</v>
      </c>
      <c r="D148" s="34" t="s">
        <v>13</v>
      </c>
      <c r="E148" s="36" t="s">
        <v>14</v>
      </c>
      <c r="F148" s="36" t="s">
        <v>15</v>
      </c>
      <c r="G148" s="35">
        <v>1205</v>
      </c>
      <c r="H148" s="34" t="s">
        <v>16</v>
      </c>
      <c r="I148" s="35">
        <v>1.1000000000000001</v>
      </c>
      <c r="J148" s="34" t="s">
        <v>637</v>
      </c>
    </row>
    <row r="149" spans="1:10" x14ac:dyDescent="0.25">
      <c r="A149" s="37">
        <v>248</v>
      </c>
      <c r="B149" s="34">
        <v>753751714</v>
      </c>
      <c r="C149" s="34" t="s">
        <v>108</v>
      </c>
      <c r="D149" s="34" t="s">
        <v>1566</v>
      </c>
      <c r="E149" s="36" t="s">
        <v>1596</v>
      </c>
      <c r="F149" s="36" t="s">
        <v>1597</v>
      </c>
      <c r="G149" s="35">
        <v>214</v>
      </c>
      <c r="H149" s="34" t="s">
        <v>23</v>
      </c>
      <c r="I149" s="35">
        <v>0.98939999999999995</v>
      </c>
      <c r="J149" s="34" t="s">
        <v>17</v>
      </c>
    </row>
    <row r="150" spans="1:10" x14ac:dyDescent="0.25">
      <c r="A150" s="37">
        <v>249</v>
      </c>
      <c r="B150" s="34">
        <v>430010888</v>
      </c>
      <c r="C150" s="34" t="s">
        <v>622</v>
      </c>
      <c r="D150" s="34" t="s">
        <v>20</v>
      </c>
      <c r="E150" s="36" t="s">
        <v>21</v>
      </c>
      <c r="F150" s="36" t="s">
        <v>22</v>
      </c>
      <c r="G150" s="35">
        <v>100</v>
      </c>
      <c r="H150" s="34" t="s">
        <v>23</v>
      </c>
      <c r="I150" s="35">
        <v>0.97</v>
      </c>
      <c r="J150" s="34" t="s">
        <v>17</v>
      </c>
    </row>
    <row r="151" spans="1:10" x14ac:dyDescent="0.25">
      <c r="A151" s="37">
        <v>250</v>
      </c>
      <c r="B151" s="34">
        <v>970243014</v>
      </c>
      <c r="C151" s="34" t="s">
        <v>512</v>
      </c>
      <c r="D151" s="34" t="s">
        <v>59</v>
      </c>
      <c r="E151" s="36" t="s">
        <v>1604</v>
      </c>
      <c r="F151" s="36" t="s">
        <v>1605</v>
      </c>
      <c r="G151" s="35">
        <v>2056</v>
      </c>
      <c r="H151" s="34" t="s">
        <v>60</v>
      </c>
      <c r="I151" s="35">
        <v>1.0669999999999999</v>
      </c>
      <c r="J151" s="34" t="s">
        <v>17</v>
      </c>
    </row>
    <row r="152" spans="1:10" x14ac:dyDescent="0.25">
      <c r="A152" s="37">
        <v>251</v>
      </c>
      <c r="B152" s="34">
        <v>259306410</v>
      </c>
      <c r="C152" s="34" t="s">
        <v>667</v>
      </c>
      <c r="D152" s="34" t="s">
        <v>1566</v>
      </c>
      <c r="E152" s="36" t="s">
        <v>1596</v>
      </c>
      <c r="F152" s="36" t="s">
        <v>1597</v>
      </c>
      <c r="G152" s="35">
        <v>212</v>
      </c>
      <c r="H152" s="34" t="s">
        <v>23</v>
      </c>
      <c r="I152" s="35">
        <v>1.02</v>
      </c>
      <c r="J152" s="34" t="s">
        <v>637</v>
      </c>
    </row>
    <row r="153" spans="1:10" x14ac:dyDescent="0.25">
      <c r="A153" s="37">
        <v>252</v>
      </c>
      <c r="B153" s="34">
        <v>733388103</v>
      </c>
      <c r="C153" s="34" t="s">
        <v>268</v>
      </c>
      <c r="D153" s="34" t="s">
        <v>13</v>
      </c>
      <c r="E153" s="36" t="s">
        <v>14</v>
      </c>
      <c r="F153" s="36" t="s">
        <v>15</v>
      </c>
      <c r="G153" s="35">
        <v>1240</v>
      </c>
      <c r="H153" s="34" t="s">
        <v>16</v>
      </c>
      <c r="I153" s="35">
        <v>1.0669999999999999</v>
      </c>
      <c r="J153" s="34" t="s">
        <v>17</v>
      </c>
    </row>
    <row r="154" spans="1:10" x14ac:dyDescent="0.25">
      <c r="A154" s="37">
        <v>253</v>
      </c>
      <c r="B154" s="34">
        <v>599701483</v>
      </c>
      <c r="C154" s="34" t="s">
        <v>167</v>
      </c>
      <c r="D154" s="34" t="s">
        <v>31</v>
      </c>
      <c r="E154" s="36" t="s">
        <v>32</v>
      </c>
      <c r="F154" s="36" t="s">
        <v>33</v>
      </c>
      <c r="G154" s="35">
        <v>256</v>
      </c>
      <c r="H154" s="34" t="s">
        <v>23</v>
      </c>
      <c r="I154" s="35">
        <v>0.97</v>
      </c>
      <c r="J154" s="34" t="s">
        <v>17</v>
      </c>
    </row>
    <row r="155" spans="1:10" x14ac:dyDescent="0.25">
      <c r="A155" s="37">
        <v>254</v>
      </c>
      <c r="B155" s="34">
        <v>786935317</v>
      </c>
      <c r="C155" s="34" t="s">
        <v>382</v>
      </c>
      <c r="D155" s="34" t="s">
        <v>29</v>
      </c>
      <c r="E155" s="36" t="s">
        <v>1600</v>
      </c>
      <c r="F155" s="36" t="s">
        <v>1601</v>
      </c>
      <c r="G155" s="35">
        <v>200</v>
      </c>
      <c r="H155" s="34" t="s">
        <v>23</v>
      </c>
      <c r="I155" s="35">
        <v>0.97</v>
      </c>
      <c r="J155" s="34" t="s">
        <v>17</v>
      </c>
    </row>
    <row r="156" spans="1:10" x14ac:dyDescent="0.25">
      <c r="A156" s="37">
        <v>255</v>
      </c>
      <c r="B156" s="34">
        <v>297499378</v>
      </c>
      <c r="C156" s="34" t="s">
        <v>305</v>
      </c>
      <c r="D156" s="34" t="s">
        <v>20</v>
      </c>
      <c r="E156" s="36" t="s">
        <v>21</v>
      </c>
      <c r="F156" s="36" t="s">
        <v>22</v>
      </c>
      <c r="G156" s="35">
        <v>110</v>
      </c>
      <c r="H156" s="34" t="s">
        <v>23</v>
      </c>
      <c r="I156" s="35">
        <v>0.97</v>
      </c>
      <c r="J156" s="34" t="s">
        <v>17</v>
      </c>
    </row>
    <row r="157" spans="1:10" x14ac:dyDescent="0.25">
      <c r="A157" s="37">
        <v>256</v>
      </c>
      <c r="B157" s="34">
        <v>561327379</v>
      </c>
      <c r="C157" s="34" t="s">
        <v>193</v>
      </c>
      <c r="D157" s="34" t="s">
        <v>35</v>
      </c>
      <c r="E157" s="36" t="s">
        <v>36</v>
      </c>
      <c r="F157" s="36" t="s">
        <v>26</v>
      </c>
      <c r="G157" s="35">
        <v>531</v>
      </c>
      <c r="H157" s="34" t="s">
        <v>37</v>
      </c>
      <c r="I157" s="35">
        <v>0.98939999999999995</v>
      </c>
      <c r="J157" s="34" t="s">
        <v>17</v>
      </c>
    </row>
    <row r="158" spans="1:10" x14ac:dyDescent="0.25">
      <c r="A158" s="37">
        <v>257</v>
      </c>
      <c r="B158" s="34">
        <v>381367024</v>
      </c>
      <c r="C158" s="34" t="s">
        <v>408</v>
      </c>
      <c r="D158" s="34" t="s">
        <v>1566</v>
      </c>
      <c r="E158" s="36" t="s">
        <v>1596</v>
      </c>
      <c r="F158" s="36" t="s">
        <v>1597</v>
      </c>
      <c r="G158" s="35">
        <v>216</v>
      </c>
      <c r="H158" s="34" t="s">
        <v>23</v>
      </c>
      <c r="I158" s="35">
        <v>0.98939999999999995</v>
      </c>
      <c r="J158" s="34" t="s">
        <v>17</v>
      </c>
    </row>
    <row r="159" spans="1:10" x14ac:dyDescent="0.25">
      <c r="A159" s="37">
        <v>258</v>
      </c>
      <c r="B159" s="34">
        <v>789497058</v>
      </c>
      <c r="C159" s="34" t="s">
        <v>477</v>
      </c>
      <c r="D159" s="34" t="s">
        <v>13</v>
      </c>
      <c r="E159" s="36" t="s">
        <v>14</v>
      </c>
      <c r="F159" s="36" t="s">
        <v>15</v>
      </c>
      <c r="G159" s="35">
        <v>1272</v>
      </c>
      <c r="H159" s="34" t="s">
        <v>16</v>
      </c>
      <c r="I159" s="35">
        <v>1.0669999999999999</v>
      </c>
      <c r="J159" s="34" t="s">
        <v>17</v>
      </c>
    </row>
    <row r="160" spans="1:10" x14ac:dyDescent="0.25">
      <c r="A160" s="37">
        <v>259</v>
      </c>
      <c r="B160" s="34">
        <v>929027860</v>
      </c>
      <c r="C160" s="34" t="s">
        <v>449</v>
      </c>
      <c r="D160" s="34" t="s">
        <v>59</v>
      </c>
      <c r="E160" s="36" t="s">
        <v>1604</v>
      </c>
      <c r="F160" s="36" t="s">
        <v>1605</v>
      </c>
      <c r="G160" s="35">
        <v>2111</v>
      </c>
      <c r="H160" s="34" t="s">
        <v>60</v>
      </c>
      <c r="I160" s="35">
        <v>1.0669999999999999</v>
      </c>
      <c r="J160" s="34" t="s">
        <v>17</v>
      </c>
    </row>
    <row r="161" spans="1:10" x14ac:dyDescent="0.25">
      <c r="A161" s="37">
        <v>260</v>
      </c>
      <c r="B161" s="34">
        <v>378746867</v>
      </c>
      <c r="C161" s="34" t="s">
        <v>139</v>
      </c>
      <c r="D161" s="34" t="s">
        <v>35</v>
      </c>
      <c r="E161" s="36" t="s">
        <v>36</v>
      </c>
      <c r="F161" s="36" t="s">
        <v>26</v>
      </c>
      <c r="G161" s="35">
        <v>523</v>
      </c>
      <c r="H161" s="34" t="s">
        <v>37</v>
      </c>
      <c r="I161" s="35">
        <v>0.98939999999999995</v>
      </c>
      <c r="J161" s="34" t="s">
        <v>17</v>
      </c>
    </row>
    <row r="162" spans="1:10" x14ac:dyDescent="0.25">
      <c r="A162" s="37">
        <v>261</v>
      </c>
      <c r="B162" s="34">
        <v>513635633</v>
      </c>
      <c r="C162" s="34" t="s">
        <v>816</v>
      </c>
      <c r="D162" s="34" t="s">
        <v>20</v>
      </c>
      <c r="E162" s="36" t="s">
        <v>21</v>
      </c>
      <c r="F162" s="36" t="s">
        <v>22</v>
      </c>
      <c r="G162" s="35">
        <v>106</v>
      </c>
      <c r="H162" s="34" t="s">
        <v>23</v>
      </c>
      <c r="I162" s="35">
        <v>1</v>
      </c>
      <c r="J162" s="34" t="s">
        <v>637</v>
      </c>
    </row>
    <row r="163" spans="1:10" x14ac:dyDescent="0.25">
      <c r="A163" s="37">
        <v>262</v>
      </c>
      <c r="B163" s="34">
        <v>227256575</v>
      </c>
      <c r="C163" s="34" t="s">
        <v>510</v>
      </c>
      <c r="D163" s="34" t="s">
        <v>29</v>
      </c>
      <c r="E163" s="36" t="s">
        <v>1600</v>
      </c>
      <c r="F163" s="36" t="s">
        <v>1601</v>
      </c>
      <c r="G163" s="35">
        <v>219</v>
      </c>
      <c r="H163" s="34" t="s">
        <v>23</v>
      </c>
      <c r="I163" s="35">
        <v>0.97</v>
      </c>
      <c r="J163" s="34" t="s">
        <v>17</v>
      </c>
    </row>
    <row r="164" spans="1:10" x14ac:dyDescent="0.25">
      <c r="A164" s="37">
        <v>263</v>
      </c>
      <c r="B164" s="34">
        <v>867199190</v>
      </c>
      <c r="C164" s="34" t="s">
        <v>354</v>
      </c>
      <c r="D164" s="34" t="s">
        <v>31</v>
      </c>
      <c r="E164" s="36" t="s">
        <v>32</v>
      </c>
      <c r="F164" s="36" t="s">
        <v>33</v>
      </c>
      <c r="G164" s="35">
        <v>257</v>
      </c>
      <c r="H164" s="34" t="s">
        <v>23</v>
      </c>
      <c r="I164" s="35">
        <v>0.97</v>
      </c>
      <c r="J164" s="34" t="s">
        <v>17</v>
      </c>
    </row>
    <row r="165" spans="1:10" x14ac:dyDescent="0.25">
      <c r="A165" s="37">
        <v>264</v>
      </c>
      <c r="B165" s="34">
        <v>649746610</v>
      </c>
      <c r="C165" s="34" t="s">
        <v>111</v>
      </c>
      <c r="D165" s="34" t="s">
        <v>1566</v>
      </c>
      <c r="E165" s="36" t="s">
        <v>1596</v>
      </c>
      <c r="F165" s="36" t="s">
        <v>1597</v>
      </c>
      <c r="G165" s="35">
        <v>208</v>
      </c>
      <c r="H165" s="34" t="s">
        <v>23</v>
      </c>
      <c r="I165" s="35">
        <v>0.98939999999999995</v>
      </c>
      <c r="J165" s="34" t="s">
        <v>17</v>
      </c>
    </row>
    <row r="166" spans="1:10" x14ac:dyDescent="0.25">
      <c r="A166" s="37">
        <v>265</v>
      </c>
      <c r="B166" s="34">
        <v>996762661</v>
      </c>
      <c r="C166" s="34" t="s">
        <v>168</v>
      </c>
      <c r="D166" s="34" t="s">
        <v>29</v>
      </c>
      <c r="E166" s="36" t="s">
        <v>1600</v>
      </c>
      <c r="F166" s="36" t="s">
        <v>1601</v>
      </c>
      <c r="G166" s="35">
        <v>206</v>
      </c>
      <c r="H166" s="34" t="s">
        <v>23</v>
      </c>
      <c r="I166" s="35">
        <v>0.97</v>
      </c>
      <c r="J166" s="34" t="s">
        <v>17</v>
      </c>
    </row>
    <row r="167" spans="1:10" x14ac:dyDescent="0.25">
      <c r="A167" s="37">
        <v>266</v>
      </c>
      <c r="B167" s="34">
        <v>646196563</v>
      </c>
      <c r="C167" s="34" t="s">
        <v>78</v>
      </c>
      <c r="D167" s="34" t="s">
        <v>31</v>
      </c>
      <c r="E167" s="36" t="s">
        <v>32</v>
      </c>
      <c r="F167" s="36" t="s">
        <v>33</v>
      </c>
      <c r="G167" s="35">
        <v>265</v>
      </c>
      <c r="H167" s="34" t="s">
        <v>23</v>
      </c>
      <c r="I167" s="35">
        <v>0.97</v>
      </c>
      <c r="J167" s="34" t="s">
        <v>17</v>
      </c>
    </row>
    <row r="168" spans="1:10" x14ac:dyDescent="0.25">
      <c r="A168" s="37">
        <v>267</v>
      </c>
      <c r="B168" s="34">
        <v>406533805</v>
      </c>
      <c r="C168" s="34" t="s">
        <v>868</v>
      </c>
      <c r="D168" s="34" t="s">
        <v>13</v>
      </c>
      <c r="E168" s="36" t="s">
        <v>14</v>
      </c>
      <c r="F168" s="36" t="s">
        <v>15</v>
      </c>
      <c r="G168" s="35">
        <v>1242</v>
      </c>
      <c r="H168" s="34" t="s">
        <v>16</v>
      </c>
      <c r="I168" s="35">
        <v>1.1000000000000001</v>
      </c>
      <c r="J168" s="34" t="s">
        <v>637</v>
      </c>
    </row>
    <row r="169" spans="1:10" x14ac:dyDescent="0.25">
      <c r="A169" s="37">
        <v>268</v>
      </c>
      <c r="B169" s="34">
        <v>599564161</v>
      </c>
      <c r="C169" s="34" t="s">
        <v>920</v>
      </c>
      <c r="D169" s="34" t="s">
        <v>59</v>
      </c>
      <c r="E169" s="36" t="s">
        <v>1604</v>
      </c>
      <c r="F169" s="36" t="s">
        <v>1605</v>
      </c>
      <c r="G169" s="35">
        <v>2094</v>
      </c>
      <c r="H169" s="34" t="s">
        <v>60</v>
      </c>
      <c r="I169" s="35">
        <v>1.1000000000000001</v>
      </c>
      <c r="J169" s="34" t="s">
        <v>637</v>
      </c>
    </row>
    <row r="170" spans="1:10" x14ac:dyDescent="0.25">
      <c r="A170" s="37">
        <v>269</v>
      </c>
      <c r="B170" s="34">
        <v>902621879</v>
      </c>
      <c r="C170" s="34" t="s">
        <v>983</v>
      </c>
      <c r="D170" s="34" t="s">
        <v>43</v>
      </c>
      <c r="E170" s="36" t="s">
        <v>44</v>
      </c>
      <c r="F170" s="36" t="s">
        <v>45</v>
      </c>
      <c r="G170" s="35">
        <v>110</v>
      </c>
      <c r="H170" s="34" t="s">
        <v>46</v>
      </c>
      <c r="I170" s="35">
        <v>1</v>
      </c>
      <c r="J170" s="34" t="s">
        <v>637</v>
      </c>
    </row>
    <row r="171" spans="1:10" x14ac:dyDescent="0.25">
      <c r="A171" s="37">
        <v>270</v>
      </c>
      <c r="B171" s="34">
        <v>379870268</v>
      </c>
      <c r="C171" s="34" t="s">
        <v>490</v>
      </c>
      <c r="D171" s="34" t="s">
        <v>35</v>
      </c>
      <c r="E171" s="36" t="s">
        <v>36</v>
      </c>
      <c r="F171" s="36" t="s">
        <v>26</v>
      </c>
      <c r="G171" s="35">
        <v>539</v>
      </c>
      <c r="H171" s="34" t="s">
        <v>37</v>
      </c>
      <c r="I171" s="35">
        <v>0.98939999999999995</v>
      </c>
      <c r="J171" s="34" t="s">
        <v>17</v>
      </c>
    </row>
    <row r="172" spans="1:10" x14ac:dyDescent="0.25">
      <c r="A172" s="37">
        <v>271</v>
      </c>
      <c r="B172" s="34">
        <v>366981026</v>
      </c>
      <c r="C172" s="34" t="s">
        <v>518</v>
      </c>
      <c r="D172" s="34" t="s">
        <v>31</v>
      </c>
      <c r="E172" s="36" t="s">
        <v>32</v>
      </c>
      <c r="F172" s="36" t="s">
        <v>33</v>
      </c>
      <c r="G172" s="35">
        <v>263</v>
      </c>
      <c r="H172" s="34" t="s">
        <v>23</v>
      </c>
      <c r="I172" s="35">
        <v>0.97</v>
      </c>
      <c r="J172" s="34" t="s">
        <v>17</v>
      </c>
    </row>
    <row r="173" spans="1:10" x14ac:dyDescent="0.25">
      <c r="A173" s="37">
        <v>272</v>
      </c>
      <c r="B173" s="34">
        <v>497340806</v>
      </c>
      <c r="C173" s="34" t="s">
        <v>893</v>
      </c>
      <c r="D173" s="34" t="s">
        <v>59</v>
      </c>
      <c r="E173" s="36" t="s">
        <v>1604</v>
      </c>
      <c r="F173" s="36" t="s">
        <v>1605</v>
      </c>
      <c r="G173" s="35">
        <v>2137</v>
      </c>
      <c r="H173" s="34" t="s">
        <v>60</v>
      </c>
      <c r="I173" s="35">
        <v>1.1000000000000001</v>
      </c>
      <c r="J173" s="34" t="s">
        <v>637</v>
      </c>
    </row>
    <row r="174" spans="1:10" x14ac:dyDescent="0.25">
      <c r="A174" s="37">
        <v>273</v>
      </c>
      <c r="B174" s="34">
        <v>710972494</v>
      </c>
      <c r="C174" s="34" t="s">
        <v>511</v>
      </c>
      <c r="D174" s="34" t="s">
        <v>39</v>
      </c>
      <c r="E174" s="36" t="s">
        <v>1598</v>
      </c>
      <c r="F174" s="36" t="s">
        <v>1599</v>
      </c>
      <c r="G174" s="35">
        <v>211</v>
      </c>
      <c r="H174" s="34" t="s">
        <v>23</v>
      </c>
      <c r="I174" s="35">
        <v>0.97</v>
      </c>
      <c r="J174" s="34" t="s">
        <v>17</v>
      </c>
    </row>
    <row r="175" spans="1:10" x14ac:dyDescent="0.25">
      <c r="A175" s="37">
        <v>274</v>
      </c>
      <c r="B175" s="34">
        <v>625816129</v>
      </c>
      <c r="C175" s="34" t="s">
        <v>605</v>
      </c>
      <c r="D175" s="34" t="s">
        <v>43</v>
      </c>
      <c r="E175" s="36" t="s">
        <v>44</v>
      </c>
      <c r="F175" s="36" t="s">
        <v>45</v>
      </c>
      <c r="G175" s="35">
        <v>102</v>
      </c>
      <c r="H175" s="34" t="s">
        <v>46</v>
      </c>
      <c r="I175" s="35">
        <v>0.97</v>
      </c>
      <c r="J175" s="34" t="s">
        <v>17</v>
      </c>
    </row>
    <row r="176" spans="1:10" x14ac:dyDescent="0.25">
      <c r="A176" s="37">
        <v>275</v>
      </c>
      <c r="B176" s="34">
        <v>822198747</v>
      </c>
      <c r="C176" s="34" t="s">
        <v>137</v>
      </c>
      <c r="D176" s="34" t="s">
        <v>43</v>
      </c>
      <c r="E176" s="36" t="s">
        <v>44</v>
      </c>
      <c r="F176" s="36" t="s">
        <v>45</v>
      </c>
      <c r="G176" s="35">
        <v>104</v>
      </c>
      <c r="H176" s="34" t="s">
        <v>46</v>
      </c>
      <c r="I176" s="35">
        <v>0.97</v>
      </c>
      <c r="J176" s="34" t="s">
        <v>17</v>
      </c>
    </row>
    <row r="177" spans="1:10" x14ac:dyDescent="0.25">
      <c r="A177" s="37">
        <v>276</v>
      </c>
      <c r="B177" s="34">
        <v>214607296</v>
      </c>
      <c r="C177" s="34" t="s">
        <v>879</v>
      </c>
      <c r="D177" s="34" t="s">
        <v>43</v>
      </c>
      <c r="E177" s="36" t="s">
        <v>44</v>
      </c>
      <c r="F177" s="36" t="s">
        <v>45</v>
      </c>
      <c r="G177" s="35">
        <v>104</v>
      </c>
      <c r="H177" s="34" t="s">
        <v>46</v>
      </c>
      <c r="I177" s="35">
        <v>1</v>
      </c>
      <c r="J177" s="34" t="s">
        <v>637</v>
      </c>
    </row>
    <row r="178" spans="1:10" x14ac:dyDescent="0.25">
      <c r="A178" s="37">
        <v>277</v>
      </c>
      <c r="B178" s="34">
        <v>290780882</v>
      </c>
      <c r="C178" s="34" t="s">
        <v>947</v>
      </c>
      <c r="D178" s="34" t="s">
        <v>59</v>
      </c>
      <c r="E178" s="36" t="s">
        <v>1604</v>
      </c>
      <c r="F178" s="36" t="s">
        <v>1605</v>
      </c>
      <c r="G178" s="35">
        <v>2046</v>
      </c>
      <c r="H178" s="34" t="s">
        <v>60</v>
      </c>
      <c r="I178" s="35">
        <v>1.1000000000000001</v>
      </c>
      <c r="J178" s="34" t="s">
        <v>637</v>
      </c>
    </row>
    <row r="179" spans="1:10" x14ac:dyDescent="0.25">
      <c r="A179" s="37">
        <v>278</v>
      </c>
      <c r="B179" s="34">
        <v>388175744</v>
      </c>
      <c r="C179" s="34" t="s">
        <v>325</v>
      </c>
      <c r="D179" s="34" t="s">
        <v>1566</v>
      </c>
      <c r="E179" s="36" t="s">
        <v>1596</v>
      </c>
      <c r="F179" s="36" t="s">
        <v>1597</v>
      </c>
      <c r="G179" s="35">
        <v>212</v>
      </c>
      <c r="H179" s="34" t="s">
        <v>23</v>
      </c>
      <c r="I179" s="35">
        <v>0.98939999999999995</v>
      </c>
      <c r="J179" s="34" t="s">
        <v>17</v>
      </c>
    </row>
    <row r="180" spans="1:10" x14ac:dyDescent="0.25">
      <c r="A180" s="37">
        <v>279</v>
      </c>
      <c r="B180" s="34">
        <v>320890907</v>
      </c>
      <c r="C180" s="34" t="s">
        <v>247</v>
      </c>
      <c r="D180" s="34" t="s">
        <v>35</v>
      </c>
      <c r="E180" s="36" t="s">
        <v>36</v>
      </c>
      <c r="F180" s="36" t="s">
        <v>26</v>
      </c>
      <c r="G180" s="35">
        <v>541</v>
      </c>
      <c r="H180" s="34" t="s">
        <v>37</v>
      </c>
      <c r="I180" s="35">
        <v>0.98939999999999995</v>
      </c>
      <c r="J180" s="34" t="s">
        <v>17</v>
      </c>
    </row>
    <row r="181" spans="1:10" x14ac:dyDescent="0.25">
      <c r="A181" s="37">
        <v>280</v>
      </c>
      <c r="B181" s="34">
        <v>465452265</v>
      </c>
      <c r="C181" s="34" t="s">
        <v>201</v>
      </c>
      <c r="D181" s="34" t="s">
        <v>1566</v>
      </c>
      <c r="E181" s="36" t="s">
        <v>1596</v>
      </c>
      <c r="F181" s="36" t="s">
        <v>1597</v>
      </c>
      <c r="G181" s="35">
        <v>214</v>
      </c>
      <c r="H181" s="34" t="s">
        <v>23</v>
      </c>
      <c r="I181" s="35">
        <v>0.98939999999999995</v>
      </c>
      <c r="J181" s="34" t="s">
        <v>17</v>
      </c>
    </row>
    <row r="182" spans="1:10" x14ac:dyDescent="0.25">
      <c r="A182" s="37">
        <v>281</v>
      </c>
      <c r="B182" s="34">
        <v>778790000</v>
      </c>
      <c r="C182" s="34" t="s">
        <v>66</v>
      </c>
      <c r="D182" s="34" t="s">
        <v>25</v>
      </c>
      <c r="E182" s="36" t="s">
        <v>1602</v>
      </c>
      <c r="F182" s="36" t="s">
        <v>1603</v>
      </c>
      <c r="G182" s="35">
        <v>202</v>
      </c>
      <c r="H182" s="34" t="s">
        <v>27</v>
      </c>
      <c r="I182" s="35">
        <v>0.98939999999999995</v>
      </c>
      <c r="J182" s="34" t="s">
        <v>17</v>
      </c>
    </row>
    <row r="183" spans="1:10" x14ac:dyDescent="0.25">
      <c r="A183" s="37">
        <v>282</v>
      </c>
      <c r="B183" s="34">
        <v>402110119</v>
      </c>
      <c r="C183" s="34" t="s">
        <v>278</v>
      </c>
      <c r="D183" s="34" t="s">
        <v>20</v>
      </c>
      <c r="E183" s="36" t="s">
        <v>21</v>
      </c>
      <c r="F183" s="36" t="s">
        <v>22</v>
      </c>
      <c r="G183" s="35">
        <v>103</v>
      </c>
      <c r="H183" s="34" t="s">
        <v>23</v>
      </c>
      <c r="I183" s="35">
        <v>0.97</v>
      </c>
      <c r="J183" s="34" t="s">
        <v>17</v>
      </c>
    </row>
    <row r="184" spans="1:10" x14ac:dyDescent="0.25">
      <c r="A184" s="37">
        <v>283</v>
      </c>
      <c r="B184" s="34">
        <v>245226312</v>
      </c>
      <c r="C184" s="34" t="s">
        <v>140</v>
      </c>
      <c r="D184" s="34" t="s">
        <v>31</v>
      </c>
      <c r="E184" s="36" t="s">
        <v>32</v>
      </c>
      <c r="F184" s="36" t="s">
        <v>33</v>
      </c>
      <c r="G184" s="35">
        <v>255</v>
      </c>
      <c r="H184" s="34" t="s">
        <v>23</v>
      </c>
      <c r="I184" s="35">
        <v>0.97</v>
      </c>
      <c r="J184" s="34" t="s">
        <v>17</v>
      </c>
    </row>
    <row r="185" spans="1:10" x14ac:dyDescent="0.25">
      <c r="A185" s="37">
        <v>284</v>
      </c>
      <c r="B185" s="34">
        <v>231731496</v>
      </c>
      <c r="C185" s="34" t="s">
        <v>443</v>
      </c>
      <c r="D185" s="34" t="s">
        <v>43</v>
      </c>
      <c r="E185" s="36" t="s">
        <v>44</v>
      </c>
      <c r="F185" s="36" t="s">
        <v>45</v>
      </c>
      <c r="G185" s="35">
        <v>110</v>
      </c>
      <c r="H185" s="34" t="s">
        <v>46</v>
      </c>
      <c r="I185" s="35">
        <v>0.97</v>
      </c>
      <c r="J185" s="34" t="s">
        <v>17</v>
      </c>
    </row>
    <row r="186" spans="1:10" x14ac:dyDescent="0.25">
      <c r="A186" s="37">
        <v>285</v>
      </c>
      <c r="B186" s="34">
        <v>742425512</v>
      </c>
      <c r="C186" s="34" t="s">
        <v>271</v>
      </c>
      <c r="D186" s="34" t="s">
        <v>1566</v>
      </c>
      <c r="E186" s="36" t="s">
        <v>1596</v>
      </c>
      <c r="F186" s="36" t="s">
        <v>1597</v>
      </c>
      <c r="G186" s="35">
        <v>217</v>
      </c>
      <c r="H186" s="34" t="s">
        <v>23</v>
      </c>
      <c r="I186" s="35">
        <v>0.98939999999999995</v>
      </c>
      <c r="J186" s="34" t="s">
        <v>17</v>
      </c>
    </row>
    <row r="187" spans="1:10" x14ac:dyDescent="0.25">
      <c r="A187" s="37">
        <v>286</v>
      </c>
      <c r="B187" s="34">
        <v>957380738</v>
      </c>
      <c r="C187" s="34" t="s">
        <v>343</v>
      </c>
      <c r="D187" s="34" t="s">
        <v>1566</v>
      </c>
      <c r="E187" s="36" t="s">
        <v>1596</v>
      </c>
      <c r="F187" s="36" t="s">
        <v>1597</v>
      </c>
      <c r="G187" s="35">
        <v>200</v>
      </c>
      <c r="H187" s="34" t="s">
        <v>23</v>
      </c>
      <c r="I187" s="35">
        <v>0.98939999999999995</v>
      </c>
      <c r="J187" s="34" t="s">
        <v>17</v>
      </c>
    </row>
    <row r="188" spans="1:10" x14ac:dyDescent="0.25">
      <c r="A188" s="37">
        <v>287</v>
      </c>
      <c r="B188" s="34">
        <v>299218365</v>
      </c>
      <c r="C188" s="34" t="s">
        <v>302</v>
      </c>
      <c r="D188" s="34" t="s">
        <v>39</v>
      </c>
      <c r="E188" s="36" t="s">
        <v>1598</v>
      </c>
      <c r="F188" s="36" t="s">
        <v>1599</v>
      </c>
      <c r="G188" s="35">
        <v>216</v>
      </c>
      <c r="H188" s="34" t="s">
        <v>23</v>
      </c>
      <c r="I188" s="35">
        <v>0.97</v>
      </c>
      <c r="J188" s="34" t="s">
        <v>17</v>
      </c>
    </row>
    <row r="189" spans="1:10" x14ac:dyDescent="0.25">
      <c r="A189" s="37">
        <v>288</v>
      </c>
      <c r="B189" s="34">
        <v>424148534</v>
      </c>
      <c r="C189" s="34" t="s">
        <v>216</v>
      </c>
      <c r="D189" s="34" t="s">
        <v>13</v>
      </c>
      <c r="E189" s="36" t="s">
        <v>14</v>
      </c>
      <c r="F189" s="36" t="s">
        <v>15</v>
      </c>
      <c r="G189" s="35">
        <v>1266</v>
      </c>
      <c r="H189" s="34" t="s">
        <v>16</v>
      </c>
      <c r="I189" s="35">
        <v>1.0669999999999999</v>
      </c>
      <c r="J189" s="34" t="s">
        <v>17</v>
      </c>
    </row>
    <row r="190" spans="1:10" x14ac:dyDescent="0.25">
      <c r="A190" s="37">
        <v>289</v>
      </c>
      <c r="B190" s="34">
        <v>735890937</v>
      </c>
      <c r="C190" s="34" t="s">
        <v>40</v>
      </c>
      <c r="D190" s="34" t="s">
        <v>20</v>
      </c>
      <c r="E190" s="36" t="s">
        <v>21</v>
      </c>
      <c r="F190" s="36" t="s">
        <v>22</v>
      </c>
      <c r="G190" s="35">
        <v>109</v>
      </c>
      <c r="H190" s="34" t="s">
        <v>23</v>
      </c>
      <c r="I190" s="35">
        <v>0.97</v>
      </c>
      <c r="J190" s="34" t="s">
        <v>17</v>
      </c>
    </row>
    <row r="191" spans="1:10" x14ac:dyDescent="0.25">
      <c r="A191" s="37">
        <v>290</v>
      </c>
      <c r="B191" s="34">
        <v>855266101</v>
      </c>
      <c r="C191" s="34" t="s">
        <v>668</v>
      </c>
      <c r="D191" s="34" t="s">
        <v>35</v>
      </c>
      <c r="E191" s="36" t="s">
        <v>36</v>
      </c>
      <c r="F191" s="36" t="s">
        <v>26</v>
      </c>
      <c r="G191" s="35">
        <v>549</v>
      </c>
      <c r="H191" s="34" t="s">
        <v>37</v>
      </c>
      <c r="I191" s="35">
        <v>1.02</v>
      </c>
      <c r="J191" s="34" t="s">
        <v>637</v>
      </c>
    </row>
    <row r="192" spans="1:10" x14ac:dyDescent="0.25">
      <c r="A192" s="37">
        <v>291</v>
      </c>
      <c r="B192" s="34">
        <v>543949474</v>
      </c>
      <c r="C192" s="34" t="s">
        <v>240</v>
      </c>
      <c r="D192" s="34" t="s">
        <v>29</v>
      </c>
      <c r="E192" s="36" t="s">
        <v>1600</v>
      </c>
      <c r="F192" s="36" t="s">
        <v>1601</v>
      </c>
      <c r="G192" s="35">
        <v>213</v>
      </c>
      <c r="H192" s="34" t="s">
        <v>23</v>
      </c>
      <c r="I192" s="35">
        <v>0.97</v>
      </c>
      <c r="J192" s="34" t="s">
        <v>17</v>
      </c>
    </row>
    <row r="193" spans="1:10" x14ac:dyDescent="0.25">
      <c r="A193" s="37">
        <v>292</v>
      </c>
      <c r="B193" s="34">
        <v>495958332</v>
      </c>
      <c r="C193" s="34" t="s">
        <v>422</v>
      </c>
      <c r="D193" s="34" t="s">
        <v>59</v>
      </c>
      <c r="E193" s="36" t="s">
        <v>1604</v>
      </c>
      <c r="F193" s="36" t="s">
        <v>1605</v>
      </c>
      <c r="G193" s="35">
        <v>2104</v>
      </c>
      <c r="H193" s="34" t="s">
        <v>60</v>
      </c>
      <c r="I193" s="35">
        <v>1.0669999999999999</v>
      </c>
      <c r="J193" s="34" t="s">
        <v>17</v>
      </c>
    </row>
    <row r="194" spans="1:10" x14ac:dyDescent="0.25">
      <c r="A194" s="37">
        <v>293</v>
      </c>
      <c r="B194" s="34">
        <v>511262528</v>
      </c>
      <c r="C194" s="34" t="s">
        <v>94</v>
      </c>
      <c r="D194" s="34" t="s">
        <v>29</v>
      </c>
      <c r="E194" s="36" t="s">
        <v>1600</v>
      </c>
      <c r="F194" s="36" t="s">
        <v>1601</v>
      </c>
      <c r="G194" s="35">
        <v>216</v>
      </c>
      <c r="H194" s="34" t="s">
        <v>23</v>
      </c>
      <c r="I194" s="35">
        <v>0.97</v>
      </c>
      <c r="J194" s="34" t="s">
        <v>17</v>
      </c>
    </row>
    <row r="195" spans="1:10" x14ac:dyDescent="0.25">
      <c r="A195" s="37">
        <v>294</v>
      </c>
      <c r="B195" s="34">
        <v>365746985</v>
      </c>
      <c r="C195" s="34" t="s">
        <v>283</v>
      </c>
      <c r="D195" s="34" t="s">
        <v>29</v>
      </c>
      <c r="E195" s="36" t="s">
        <v>1600</v>
      </c>
      <c r="F195" s="36" t="s">
        <v>1601</v>
      </c>
      <c r="G195" s="35">
        <v>203</v>
      </c>
      <c r="H195" s="34" t="s">
        <v>23</v>
      </c>
      <c r="I195" s="35">
        <v>0.97</v>
      </c>
      <c r="J195" s="34" t="s">
        <v>17</v>
      </c>
    </row>
    <row r="196" spans="1:10" x14ac:dyDescent="0.25">
      <c r="A196" s="37">
        <v>295</v>
      </c>
      <c r="B196" s="34">
        <v>403690271</v>
      </c>
      <c r="C196" s="34" t="s">
        <v>373</v>
      </c>
      <c r="D196" s="34" t="s">
        <v>29</v>
      </c>
      <c r="E196" s="36" t="s">
        <v>1600</v>
      </c>
      <c r="F196" s="36" t="s">
        <v>1601</v>
      </c>
      <c r="G196" s="35">
        <v>205</v>
      </c>
      <c r="H196" s="34" t="s">
        <v>23</v>
      </c>
      <c r="I196" s="35">
        <v>0.97</v>
      </c>
      <c r="J196" s="34" t="s">
        <v>17</v>
      </c>
    </row>
    <row r="197" spans="1:10" x14ac:dyDescent="0.25">
      <c r="A197" s="37">
        <v>296</v>
      </c>
      <c r="B197" s="34">
        <v>202495531</v>
      </c>
      <c r="C197" s="34" t="s">
        <v>210</v>
      </c>
      <c r="D197" s="34" t="s">
        <v>1566</v>
      </c>
      <c r="E197" s="36" t="s">
        <v>1596</v>
      </c>
      <c r="F197" s="36" t="s">
        <v>1597</v>
      </c>
      <c r="G197" s="35">
        <v>205</v>
      </c>
      <c r="H197" s="34" t="s">
        <v>23</v>
      </c>
      <c r="I197" s="35">
        <v>0.98939999999999995</v>
      </c>
      <c r="J197" s="34" t="s">
        <v>17</v>
      </c>
    </row>
    <row r="198" spans="1:10" x14ac:dyDescent="0.25">
      <c r="A198" s="37">
        <v>297</v>
      </c>
      <c r="B198" s="34">
        <v>222357481</v>
      </c>
      <c r="C198" s="34" t="s">
        <v>433</v>
      </c>
      <c r="D198" s="34" t="s">
        <v>20</v>
      </c>
      <c r="E198" s="36" t="s">
        <v>21</v>
      </c>
      <c r="F198" s="36" t="s">
        <v>22</v>
      </c>
      <c r="G198" s="35">
        <v>105</v>
      </c>
      <c r="H198" s="34" t="s">
        <v>23</v>
      </c>
      <c r="I198" s="35">
        <v>0.97</v>
      </c>
      <c r="J198" s="34" t="s">
        <v>17</v>
      </c>
    </row>
    <row r="199" spans="1:10" x14ac:dyDescent="0.25">
      <c r="A199" s="37">
        <v>298</v>
      </c>
      <c r="B199" s="34">
        <v>213581451</v>
      </c>
      <c r="C199" s="34" t="s">
        <v>252</v>
      </c>
      <c r="D199" s="34" t="s">
        <v>13</v>
      </c>
      <c r="E199" s="36" t="s">
        <v>14</v>
      </c>
      <c r="F199" s="36" t="s">
        <v>15</v>
      </c>
      <c r="G199" s="35">
        <v>1258</v>
      </c>
      <c r="H199" s="34" t="s">
        <v>16</v>
      </c>
      <c r="I199" s="35">
        <v>1.0669999999999999</v>
      </c>
      <c r="J199" s="34" t="s">
        <v>17</v>
      </c>
    </row>
    <row r="200" spans="1:10" x14ac:dyDescent="0.25">
      <c r="A200" s="37">
        <v>299</v>
      </c>
      <c r="B200" s="34">
        <v>674599705</v>
      </c>
      <c r="C200" s="34" t="s">
        <v>169</v>
      </c>
      <c r="D200" s="34" t="s">
        <v>39</v>
      </c>
      <c r="E200" s="36" t="s">
        <v>1598</v>
      </c>
      <c r="F200" s="36" t="s">
        <v>1599</v>
      </c>
      <c r="G200" s="35">
        <v>200</v>
      </c>
      <c r="H200" s="34" t="s">
        <v>23</v>
      </c>
      <c r="I200" s="35">
        <v>0.97</v>
      </c>
      <c r="J200" s="34" t="s">
        <v>17</v>
      </c>
    </row>
    <row r="201" spans="1:10" x14ac:dyDescent="0.25">
      <c r="A201" s="37">
        <v>300</v>
      </c>
      <c r="B201" s="34">
        <v>650092499</v>
      </c>
      <c r="C201" s="34" t="s">
        <v>442</v>
      </c>
      <c r="D201" s="34" t="s">
        <v>20</v>
      </c>
      <c r="E201" s="36" t="s">
        <v>21</v>
      </c>
      <c r="F201" s="36" t="s">
        <v>22</v>
      </c>
      <c r="G201" s="35">
        <v>106</v>
      </c>
      <c r="H201" s="34" t="s">
        <v>23</v>
      </c>
      <c r="I201" s="35">
        <v>0.97</v>
      </c>
      <c r="J201" s="34" t="s">
        <v>17</v>
      </c>
    </row>
    <row r="202" spans="1:10" x14ac:dyDescent="0.25">
      <c r="A202" s="37">
        <v>301</v>
      </c>
      <c r="B202" s="34">
        <v>690661309</v>
      </c>
      <c r="C202" s="34" t="s">
        <v>141</v>
      </c>
      <c r="D202" s="34" t="s">
        <v>29</v>
      </c>
      <c r="E202" s="36" t="s">
        <v>1600</v>
      </c>
      <c r="F202" s="36" t="s">
        <v>1601</v>
      </c>
      <c r="G202" s="35">
        <v>205</v>
      </c>
      <c r="H202" s="34" t="s">
        <v>23</v>
      </c>
      <c r="I202" s="35">
        <v>0.97</v>
      </c>
      <c r="J202" s="34" t="s">
        <v>17</v>
      </c>
    </row>
    <row r="203" spans="1:10" x14ac:dyDescent="0.25">
      <c r="A203" s="37">
        <v>302</v>
      </c>
      <c r="B203" s="34">
        <v>950947218</v>
      </c>
      <c r="C203" s="34" t="s">
        <v>377</v>
      </c>
      <c r="D203" s="34" t="s">
        <v>20</v>
      </c>
      <c r="E203" s="36" t="s">
        <v>21</v>
      </c>
      <c r="F203" s="36" t="s">
        <v>22</v>
      </c>
      <c r="G203" s="35">
        <v>107</v>
      </c>
      <c r="H203" s="34" t="s">
        <v>23</v>
      </c>
      <c r="I203" s="35">
        <v>0.97</v>
      </c>
      <c r="J203" s="34" t="s">
        <v>17</v>
      </c>
    </row>
    <row r="204" spans="1:10" x14ac:dyDescent="0.25">
      <c r="A204" s="37">
        <v>303</v>
      </c>
      <c r="B204" s="34">
        <v>722331437</v>
      </c>
      <c r="C204" s="34" t="s">
        <v>690</v>
      </c>
      <c r="D204" s="34" t="s">
        <v>59</v>
      </c>
      <c r="E204" s="36" t="s">
        <v>1604</v>
      </c>
      <c r="F204" s="36" t="s">
        <v>1605</v>
      </c>
      <c r="G204" s="35">
        <v>2113</v>
      </c>
      <c r="H204" s="34" t="s">
        <v>60</v>
      </c>
      <c r="I204" s="35">
        <v>1.1000000000000001</v>
      </c>
      <c r="J204" s="34" t="s">
        <v>637</v>
      </c>
    </row>
    <row r="205" spans="1:10" x14ac:dyDescent="0.25">
      <c r="A205" s="37">
        <v>304</v>
      </c>
      <c r="B205" s="34">
        <v>990407720</v>
      </c>
      <c r="C205" s="34" t="s">
        <v>962</v>
      </c>
      <c r="D205" s="34" t="s">
        <v>59</v>
      </c>
      <c r="E205" s="36" t="s">
        <v>1604</v>
      </c>
      <c r="F205" s="36" t="s">
        <v>1605</v>
      </c>
      <c r="G205" s="35">
        <v>2008</v>
      </c>
      <c r="H205" s="34" t="s">
        <v>60</v>
      </c>
      <c r="I205" s="35">
        <v>1.1000000000000001</v>
      </c>
      <c r="J205" s="34" t="s">
        <v>637</v>
      </c>
    </row>
    <row r="206" spans="1:10" x14ac:dyDescent="0.25">
      <c r="A206" s="37">
        <v>305</v>
      </c>
      <c r="B206" s="34">
        <v>925670934</v>
      </c>
      <c r="C206" s="34" t="s">
        <v>1016</v>
      </c>
      <c r="D206" s="34" t="s">
        <v>59</v>
      </c>
      <c r="E206" s="36" t="s">
        <v>1604</v>
      </c>
      <c r="F206" s="36" t="s">
        <v>1605</v>
      </c>
      <c r="G206" s="35">
        <v>2016</v>
      </c>
      <c r="H206" s="34" t="s">
        <v>60</v>
      </c>
      <c r="I206" s="35">
        <v>1.1000000000000001</v>
      </c>
      <c r="J206" s="34" t="s">
        <v>637</v>
      </c>
    </row>
    <row r="207" spans="1:10" x14ac:dyDescent="0.25">
      <c r="A207" s="37">
        <v>306</v>
      </c>
      <c r="B207" s="34">
        <v>166012208</v>
      </c>
      <c r="C207" s="34" t="s">
        <v>909</v>
      </c>
      <c r="D207" s="34" t="s">
        <v>29</v>
      </c>
      <c r="E207" s="36" t="s">
        <v>1600</v>
      </c>
      <c r="F207" s="36" t="s">
        <v>1601</v>
      </c>
      <c r="G207" s="35">
        <v>215</v>
      </c>
      <c r="H207" s="34" t="s">
        <v>23</v>
      </c>
      <c r="I207" s="35">
        <v>1</v>
      </c>
      <c r="J207" s="34" t="s">
        <v>637</v>
      </c>
    </row>
    <row r="208" spans="1:10" x14ac:dyDescent="0.25">
      <c r="A208" s="37">
        <v>307</v>
      </c>
      <c r="B208" s="34">
        <v>855147563</v>
      </c>
      <c r="C208" s="34" t="s">
        <v>862</v>
      </c>
      <c r="D208" s="34" t="s">
        <v>25</v>
      </c>
      <c r="E208" s="36" t="s">
        <v>1602</v>
      </c>
      <c r="F208" s="36" t="s">
        <v>1603</v>
      </c>
      <c r="G208" s="35">
        <v>200</v>
      </c>
      <c r="H208" s="34" t="s">
        <v>27</v>
      </c>
      <c r="I208" s="35">
        <v>1.02</v>
      </c>
      <c r="J208" s="34" t="s">
        <v>637</v>
      </c>
    </row>
    <row r="209" spans="1:10" x14ac:dyDescent="0.25">
      <c r="A209" s="37">
        <v>308</v>
      </c>
      <c r="B209" s="34">
        <v>192747008</v>
      </c>
      <c r="C209" s="34" t="s">
        <v>608</v>
      </c>
      <c r="D209" s="34" t="s">
        <v>31</v>
      </c>
      <c r="E209" s="36" t="s">
        <v>32</v>
      </c>
      <c r="F209" s="36" t="s">
        <v>33</v>
      </c>
      <c r="G209" s="35">
        <v>275</v>
      </c>
      <c r="H209" s="34" t="s">
        <v>23</v>
      </c>
      <c r="I209" s="35">
        <v>0.97</v>
      </c>
      <c r="J209" s="34" t="s">
        <v>17</v>
      </c>
    </row>
    <row r="210" spans="1:10" x14ac:dyDescent="0.25">
      <c r="A210" s="37">
        <v>309</v>
      </c>
      <c r="B210" s="34">
        <v>438515341</v>
      </c>
      <c r="C210" s="34" t="s">
        <v>688</v>
      </c>
      <c r="D210" s="34" t="s">
        <v>29</v>
      </c>
      <c r="E210" s="36" t="s">
        <v>1600</v>
      </c>
      <c r="F210" s="36" t="s">
        <v>1601</v>
      </c>
      <c r="G210" s="35">
        <v>210</v>
      </c>
      <c r="H210" s="34" t="s">
        <v>23</v>
      </c>
      <c r="I210" s="35">
        <v>1</v>
      </c>
      <c r="J210" s="34" t="s">
        <v>637</v>
      </c>
    </row>
    <row r="211" spans="1:10" x14ac:dyDescent="0.25">
      <c r="A211" s="37">
        <v>310</v>
      </c>
      <c r="B211" s="34">
        <v>804073051</v>
      </c>
      <c r="C211" s="34" t="s">
        <v>129</v>
      </c>
      <c r="D211" s="34" t="s">
        <v>1566</v>
      </c>
      <c r="E211" s="36" t="s">
        <v>1596</v>
      </c>
      <c r="F211" s="36" t="s">
        <v>1597</v>
      </c>
      <c r="G211" s="35">
        <v>201</v>
      </c>
      <c r="H211" s="34" t="s">
        <v>23</v>
      </c>
      <c r="I211" s="35">
        <v>0.98939999999999995</v>
      </c>
      <c r="J211" s="34" t="s">
        <v>17</v>
      </c>
    </row>
    <row r="212" spans="1:10" x14ac:dyDescent="0.25">
      <c r="A212" s="37">
        <v>311</v>
      </c>
      <c r="B212" s="34">
        <v>407799650</v>
      </c>
      <c r="C212" s="34" t="s">
        <v>642</v>
      </c>
      <c r="D212" s="34" t="s">
        <v>31</v>
      </c>
      <c r="E212" s="36" t="s">
        <v>32</v>
      </c>
      <c r="F212" s="36" t="s">
        <v>33</v>
      </c>
      <c r="G212" s="35">
        <v>275</v>
      </c>
      <c r="H212" s="34" t="s">
        <v>23</v>
      </c>
      <c r="I212" s="35">
        <v>1</v>
      </c>
      <c r="J212" s="34" t="s">
        <v>637</v>
      </c>
    </row>
    <row r="213" spans="1:10" x14ac:dyDescent="0.25">
      <c r="A213" s="37">
        <v>312</v>
      </c>
      <c r="B213" s="34">
        <v>483721543</v>
      </c>
      <c r="C213" s="34" t="s">
        <v>519</v>
      </c>
      <c r="D213" s="34" t="s">
        <v>29</v>
      </c>
      <c r="E213" s="36" t="s">
        <v>1600</v>
      </c>
      <c r="F213" s="36" t="s">
        <v>1601</v>
      </c>
      <c r="G213" s="35">
        <v>213</v>
      </c>
      <c r="H213" s="34" t="s">
        <v>23</v>
      </c>
      <c r="I213" s="35">
        <v>0.97</v>
      </c>
      <c r="J213" s="34" t="s">
        <v>17</v>
      </c>
    </row>
    <row r="214" spans="1:10" x14ac:dyDescent="0.25">
      <c r="A214" s="37">
        <v>313</v>
      </c>
      <c r="B214" s="34">
        <v>142407211</v>
      </c>
      <c r="C214" s="34" t="s">
        <v>526</v>
      </c>
      <c r="D214" s="34" t="s">
        <v>35</v>
      </c>
      <c r="E214" s="36" t="s">
        <v>36</v>
      </c>
      <c r="F214" s="36" t="s">
        <v>26</v>
      </c>
      <c r="G214" s="35">
        <v>514</v>
      </c>
      <c r="H214" s="34" t="s">
        <v>37</v>
      </c>
      <c r="I214" s="35">
        <v>0.98939999999999995</v>
      </c>
      <c r="J214" s="34" t="s">
        <v>17</v>
      </c>
    </row>
    <row r="215" spans="1:10" x14ac:dyDescent="0.25">
      <c r="A215" s="37">
        <v>314</v>
      </c>
      <c r="B215" s="34">
        <v>323508554</v>
      </c>
      <c r="C215" s="34" t="s">
        <v>615</v>
      </c>
      <c r="D215" s="34" t="s">
        <v>1566</v>
      </c>
      <c r="E215" s="36" t="s">
        <v>1596</v>
      </c>
      <c r="F215" s="36" t="s">
        <v>1597</v>
      </c>
      <c r="G215" s="35">
        <v>213</v>
      </c>
      <c r="H215" s="34" t="s">
        <v>23</v>
      </c>
      <c r="I215" s="35">
        <v>0.98939999999999995</v>
      </c>
      <c r="J215" s="34" t="s">
        <v>17</v>
      </c>
    </row>
    <row r="216" spans="1:10" x14ac:dyDescent="0.25">
      <c r="A216" s="37">
        <v>315</v>
      </c>
      <c r="B216" s="34">
        <v>765591904</v>
      </c>
      <c r="C216" s="34" t="s">
        <v>171</v>
      </c>
      <c r="D216" s="34" t="s">
        <v>13</v>
      </c>
      <c r="E216" s="36" t="s">
        <v>14</v>
      </c>
      <c r="F216" s="36" t="s">
        <v>15</v>
      </c>
      <c r="G216" s="35">
        <v>1218</v>
      </c>
      <c r="H216" s="34" t="s">
        <v>16</v>
      </c>
      <c r="I216" s="35">
        <v>1.0669999999999999</v>
      </c>
      <c r="J216" s="34" t="s">
        <v>17</v>
      </c>
    </row>
    <row r="217" spans="1:10" x14ac:dyDescent="0.25">
      <c r="A217" s="37">
        <v>316</v>
      </c>
      <c r="B217" s="34">
        <v>129011233</v>
      </c>
      <c r="C217" s="34" t="s">
        <v>365</v>
      </c>
      <c r="D217" s="34" t="s">
        <v>39</v>
      </c>
      <c r="E217" s="36" t="s">
        <v>1598</v>
      </c>
      <c r="F217" s="36" t="s">
        <v>1599</v>
      </c>
      <c r="G217" s="35">
        <v>201</v>
      </c>
      <c r="H217" s="34" t="s">
        <v>23</v>
      </c>
      <c r="I217" s="35">
        <v>0.97</v>
      </c>
      <c r="J217" s="34" t="s">
        <v>17</v>
      </c>
    </row>
    <row r="218" spans="1:10" x14ac:dyDescent="0.25">
      <c r="A218" s="37">
        <v>317</v>
      </c>
      <c r="B218" s="34">
        <v>868107038</v>
      </c>
      <c r="C218" s="34" t="s">
        <v>87</v>
      </c>
      <c r="D218" s="34" t="s">
        <v>20</v>
      </c>
      <c r="E218" s="36" t="s">
        <v>21</v>
      </c>
      <c r="F218" s="36" t="s">
        <v>22</v>
      </c>
      <c r="G218" s="35">
        <v>100</v>
      </c>
      <c r="H218" s="34" t="s">
        <v>23</v>
      </c>
      <c r="I218" s="35">
        <v>0.97</v>
      </c>
      <c r="J218" s="34" t="s">
        <v>17</v>
      </c>
    </row>
    <row r="219" spans="1:10" x14ac:dyDescent="0.25">
      <c r="A219" s="37">
        <v>318</v>
      </c>
      <c r="B219" s="34">
        <v>919281132</v>
      </c>
      <c r="C219" s="34" t="s">
        <v>58</v>
      </c>
      <c r="D219" s="34" t="s">
        <v>59</v>
      </c>
      <c r="E219" s="36" t="s">
        <v>1604</v>
      </c>
      <c r="F219" s="36" t="s">
        <v>1605</v>
      </c>
      <c r="G219" s="35">
        <v>2044</v>
      </c>
      <c r="H219" s="34" t="s">
        <v>60</v>
      </c>
      <c r="I219" s="35">
        <v>1.0669999999999999</v>
      </c>
      <c r="J219" s="34" t="s">
        <v>17</v>
      </c>
    </row>
    <row r="220" spans="1:10" x14ac:dyDescent="0.25">
      <c r="A220" s="37">
        <v>319</v>
      </c>
      <c r="B220" s="34">
        <v>781442630</v>
      </c>
      <c r="C220" s="34" t="s">
        <v>197</v>
      </c>
      <c r="D220" s="34" t="s">
        <v>59</v>
      </c>
      <c r="E220" s="36" t="s">
        <v>1604</v>
      </c>
      <c r="F220" s="36" t="s">
        <v>1605</v>
      </c>
      <c r="G220" s="35">
        <v>2161</v>
      </c>
      <c r="H220" s="34" t="s">
        <v>60</v>
      </c>
      <c r="I220" s="35">
        <v>1.0669999999999999</v>
      </c>
      <c r="J220" s="34" t="s">
        <v>17</v>
      </c>
    </row>
    <row r="221" spans="1:10" x14ac:dyDescent="0.25">
      <c r="A221" s="37">
        <v>320</v>
      </c>
      <c r="B221" s="34">
        <v>730162041</v>
      </c>
      <c r="C221" s="34" t="s">
        <v>344</v>
      </c>
      <c r="D221" s="34" t="s">
        <v>35</v>
      </c>
      <c r="E221" s="36" t="s">
        <v>36</v>
      </c>
      <c r="F221" s="36" t="s">
        <v>26</v>
      </c>
      <c r="G221" s="35">
        <v>547</v>
      </c>
      <c r="H221" s="34" t="s">
        <v>37</v>
      </c>
      <c r="I221" s="35">
        <v>0.98939999999999995</v>
      </c>
      <c r="J221" s="34" t="s">
        <v>17</v>
      </c>
    </row>
    <row r="222" spans="1:10" x14ac:dyDescent="0.25">
      <c r="A222" s="37">
        <v>321</v>
      </c>
      <c r="B222" s="34">
        <v>640117228</v>
      </c>
      <c r="C222" s="34" t="s">
        <v>520</v>
      </c>
      <c r="D222" s="34" t="s">
        <v>39</v>
      </c>
      <c r="E222" s="36" t="s">
        <v>1598</v>
      </c>
      <c r="F222" s="36" t="s">
        <v>1599</v>
      </c>
      <c r="G222" s="35">
        <v>208</v>
      </c>
      <c r="H222" s="34" t="s">
        <v>23</v>
      </c>
      <c r="I222" s="35">
        <v>0.97</v>
      </c>
      <c r="J222" s="34" t="s">
        <v>17</v>
      </c>
    </row>
    <row r="223" spans="1:10" x14ac:dyDescent="0.25">
      <c r="A223" s="37">
        <v>322</v>
      </c>
      <c r="B223" s="34">
        <v>988340090</v>
      </c>
      <c r="C223" s="34" t="s">
        <v>143</v>
      </c>
      <c r="D223" s="34" t="s">
        <v>59</v>
      </c>
      <c r="E223" s="36" t="s">
        <v>1604</v>
      </c>
      <c r="F223" s="36" t="s">
        <v>1605</v>
      </c>
      <c r="G223" s="35">
        <v>2061</v>
      </c>
      <c r="H223" s="34" t="s">
        <v>60</v>
      </c>
      <c r="I223" s="35">
        <v>1.0669999999999999</v>
      </c>
      <c r="J223" s="34" t="s">
        <v>17</v>
      </c>
    </row>
    <row r="224" spans="1:10" x14ac:dyDescent="0.25">
      <c r="A224" s="37">
        <v>323</v>
      </c>
      <c r="B224" s="34">
        <v>953432141</v>
      </c>
      <c r="C224" s="34" t="s">
        <v>412</v>
      </c>
      <c r="D224" s="34" t="s">
        <v>39</v>
      </c>
      <c r="E224" s="36" t="s">
        <v>1598</v>
      </c>
      <c r="F224" s="36" t="s">
        <v>1599</v>
      </c>
      <c r="G224" s="35">
        <v>210</v>
      </c>
      <c r="H224" s="34" t="s">
        <v>23</v>
      </c>
      <c r="I224" s="35">
        <v>0.97</v>
      </c>
      <c r="J224" s="34" t="s">
        <v>17</v>
      </c>
    </row>
    <row r="225" spans="1:10" x14ac:dyDescent="0.25">
      <c r="A225" s="37">
        <v>324</v>
      </c>
      <c r="B225" s="34">
        <v>815326909</v>
      </c>
      <c r="C225" s="34" t="s">
        <v>307</v>
      </c>
      <c r="D225" s="34" t="s">
        <v>1566</v>
      </c>
      <c r="E225" s="36" t="s">
        <v>1596</v>
      </c>
      <c r="F225" s="36" t="s">
        <v>1597</v>
      </c>
      <c r="G225" s="35">
        <v>212</v>
      </c>
      <c r="H225" s="34" t="s">
        <v>23</v>
      </c>
      <c r="I225" s="35">
        <v>0.98939999999999995</v>
      </c>
      <c r="J225" s="34" t="s">
        <v>17</v>
      </c>
    </row>
    <row r="226" spans="1:10" x14ac:dyDescent="0.25">
      <c r="A226" s="37">
        <v>325</v>
      </c>
      <c r="B226" s="34">
        <v>561639389</v>
      </c>
      <c r="C226" s="34" t="s">
        <v>625</v>
      </c>
      <c r="D226" s="34" t="s">
        <v>35</v>
      </c>
      <c r="E226" s="36" t="s">
        <v>36</v>
      </c>
      <c r="F226" s="36" t="s">
        <v>26</v>
      </c>
      <c r="G226" s="35">
        <v>549</v>
      </c>
      <c r="H226" s="34" t="s">
        <v>37</v>
      </c>
      <c r="I226" s="35">
        <v>0.98939999999999995</v>
      </c>
      <c r="J226" s="34" t="s">
        <v>17</v>
      </c>
    </row>
    <row r="227" spans="1:10" x14ac:dyDescent="0.25">
      <c r="A227" s="37">
        <v>326</v>
      </c>
      <c r="B227" s="34">
        <v>115520565</v>
      </c>
      <c r="C227" s="34" t="s">
        <v>64</v>
      </c>
      <c r="D227" s="34" t="s">
        <v>13</v>
      </c>
      <c r="E227" s="36" t="s">
        <v>14</v>
      </c>
      <c r="F227" s="36" t="s">
        <v>15</v>
      </c>
      <c r="G227" s="35">
        <v>1307</v>
      </c>
      <c r="H227" s="34" t="s">
        <v>16</v>
      </c>
      <c r="I227" s="35">
        <v>1.0669999999999999</v>
      </c>
      <c r="J227" s="34" t="s">
        <v>17</v>
      </c>
    </row>
    <row r="228" spans="1:10" x14ac:dyDescent="0.25">
      <c r="A228" s="37">
        <v>327</v>
      </c>
      <c r="B228" s="34">
        <v>453393525</v>
      </c>
      <c r="C228" s="34" t="s">
        <v>142</v>
      </c>
      <c r="D228" s="34" t="s">
        <v>39</v>
      </c>
      <c r="E228" s="36" t="s">
        <v>1598</v>
      </c>
      <c r="F228" s="36" t="s">
        <v>1599</v>
      </c>
      <c r="G228" s="35">
        <v>207</v>
      </c>
      <c r="H228" s="34" t="s">
        <v>23</v>
      </c>
      <c r="I228" s="35">
        <v>0.97</v>
      </c>
      <c r="J228" s="34" t="s">
        <v>17</v>
      </c>
    </row>
    <row r="229" spans="1:10" x14ac:dyDescent="0.25">
      <c r="A229" s="37">
        <v>328</v>
      </c>
      <c r="B229" s="34">
        <v>235902795</v>
      </c>
      <c r="C229" s="34" t="s">
        <v>591</v>
      </c>
      <c r="D229" s="34" t="s">
        <v>29</v>
      </c>
      <c r="E229" s="36" t="s">
        <v>1600</v>
      </c>
      <c r="F229" s="36" t="s">
        <v>1601</v>
      </c>
      <c r="G229" s="35">
        <v>217</v>
      </c>
      <c r="H229" s="34" t="s">
        <v>23</v>
      </c>
      <c r="I229" s="35">
        <v>0.97</v>
      </c>
      <c r="J229" s="34" t="s">
        <v>17</v>
      </c>
    </row>
    <row r="230" spans="1:10" x14ac:dyDescent="0.25">
      <c r="A230" s="37">
        <v>329</v>
      </c>
      <c r="B230" s="34">
        <v>976864686</v>
      </c>
      <c r="C230" s="34" t="s">
        <v>284</v>
      </c>
      <c r="D230" s="34" t="s">
        <v>39</v>
      </c>
      <c r="E230" s="36" t="s">
        <v>1598</v>
      </c>
      <c r="F230" s="36" t="s">
        <v>1599</v>
      </c>
      <c r="G230" s="35">
        <v>212</v>
      </c>
      <c r="H230" s="34" t="s">
        <v>23</v>
      </c>
      <c r="I230" s="35">
        <v>0.97</v>
      </c>
      <c r="J230" s="34" t="s">
        <v>17</v>
      </c>
    </row>
    <row r="231" spans="1:10" x14ac:dyDescent="0.25">
      <c r="A231" s="37">
        <v>330</v>
      </c>
      <c r="B231" s="34">
        <v>555972264</v>
      </c>
      <c r="C231" s="34" t="s">
        <v>346</v>
      </c>
      <c r="D231" s="34" t="s">
        <v>29</v>
      </c>
      <c r="E231" s="36" t="s">
        <v>1600</v>
      </c>
      <c r="F231" s="36" t="s">
        <v>1601</v>
      </c>
      <c r="G231" s="35">
        <v>208</v>
      </c>
      <c r="H231" s="34" t="s">
        <v>23</v>
      </c>
      <c r="I231" s="35">
        <v>0.97</v>
      </c>
      <c r="J231" s="34" t="s">
        <v>17</v>
      </c>
    </row>
    <row r="232" spans="1:10" x14ac:dyDescent="0.25">
      <c r="A232" s="37">
        <v>331</v>
      </c>
      <c r="B232" s="34">
        <v>965441490</v>
      </c>
      <c r="C232" s="34" t="s">
        <v>406</v>
      </c>
      <c r="D232" s="34" t="s">
        <v>20</v>
      </c>
      <c r="E232" s="36" t="s">
        <v>21</v>
      </c>
      <c r="F232" s="36" t="s">
        <v>22</v>
      </c>
      <c r="G232" s="35">
        <v>110</v>
      </c>
      <c r="H232" s="34" t="s">
        <v>23</v>
      </c>
      <c r="I232" s="35">
        <v>0.97</v>
      </c>
      <c r="J232" s="34" t="s">
        <v>17</v>
      </c>
    </row>
    <row r="233" spans="1:10" x14ac:dyDescent="0.25">
      <c r="A233" s="37">
        <v>332</v>
      </c>
      <c r="B233" s="34">
        <v>671471702</v>
      </c>
      <c r="C233" s="34" t="s">
        <v>314</v>
      </c>
      <c r="D233" s="34" t="s">
        <v>20</v>
      </c>
      <c r="E233" s="36" t="s">
        <v>21</v>
      </c>
      <c r="F233" s="36" t="s">
        <v>22</v>
      </c>
      <c r="G233" s="35">
        <v>104</v>
      </c>
      <c r="H233" s="34" t="s">
        <v>23</v>
      </c>
      <c r="I233" s="35">
        <v>0.97</v>
      </c>
      <c r="J233" s="34" t="s">
        <v>17</v>
      </c>
    </row>
    <row r="234" spans="1:10" x14ac:dyDescent="0.25">
      <c r="A234" s="37">
        <v>333</v>
      </c>
      <c r="B234" s="34">
        <v>860989905</v>
      </c>
      <c r="C234" s="34" t="s">
        <v>217</v>
      </c>
      <c r="D234" s="34" t="s">
        <v>20</v>
      </c>
      <c r="E234" s="36" t="s">
        <v>21</v>
      </c>
      <c r="F234" s="36" t="s">
        <v>22</v>
      </c>
      <c r="G234" s="35">
        <v>107</v>
      </c>
      <c r="H234" s="34" t="s">
        <v>23</v>
      </c>
      <c r="I234" s="35">
        <v>0.97</v>
      </c>
      <c r="J234" s="34" t="s">
        <v>17</v>
      </c>
    </row>
    <row r="235" spans="1:10" x14ac:dyDescent="0.25">
      <c r="A235" s="37">
        <v>334</v>
      </c>
      <c r="B235" s="34">
        <v>631744399</v>
      </c>
      <c r="C235" s="34" t="s">
        <v>170</v>
      </c>
      <c r="D235" s="34" t="s">
        <v>59</v>
      </c>
      <c r="E235" s="36" t="s">
        <v>1604</v>
      </c>
      <c r="F235" s="36" t="s">
        <v>1605</v>
      </c>
      <c r="G235" s="35">
        <v>2058</v>
      </c>
      <c r="H235" s="34" t="s">
        <v>60</v>
      </c>
      <c r="I235" s="35">
        <v>1.0669999999999999</v>
      </c>
      <c r="J235" s="34" t="s">
        <v>17</v>
      </c>
    </row>
    <row r="236" spans="1:10" x14ac:dyDescent="0.25">
      <c r="A236" s="37">
        <v>335</v>
      </c>
      <c r="B236" s="34">
        <v>682721911</v>
      </c>
      <c r="C236" s="34" t="s">
        <v>474</v>
      </c>
      <c r="D236" s="34" t="s">
        <v>29</v>
      </c>
      <c r="E236" s="36" t="s">
        <v>1600</v>
      </c>
      <c r="F236" s="36" t="s">
        <v>1601</v>
      </c>
      <c r="G236" s="35">
        <v>201</v>
      </c>
      <c r="H236" s="34" t="s">
        <v>23</v>
      </c>
      <c r="I236" s="35">
        <v>0.97</v>
      </c>
      <c r="J236" s="34" t="s">
        <v>17</v>
      </c>
    </row>
    <row r="237" spans="1:10" x14ac:dyDescent="0.25">
      <c r="A237" s="37">
        <v>336</v>
      </c>
      <c r="B237" s="34">
        <v>164355745</v>
      </c>
      <c r="C237" s="34" t="s">
        <v>817</v>
      </c>
      <c r="D237" s="34" t="s">
        <v>1566</v>
      </c>
      <c r="E237" s="36" t="s">
        <v>1596</v>
      </c>
      <c r="F237" s="36" t="s">
        <v>1597</v>
      </c>
      <c r="G237" s="35">
        <v>219</v>
      </c>
      <c r="H237" s="34" t="s">
        <v>23</v>
      </c>
      <c r="I237" s="35">
        <v>1.02</v>
      </c>
      <c r="J237" s="34" t="s">
        <v>637</v>
      </c>
    </row>
    <row r="238" spans="1:10" x14ac:dyDescent="0.25">
      <c r="A238" s="37">
        <v>337</v>
      </c>
      <c r="B238" s="34">
        <v>406290738</v>
      </c>
      <c r="C238" s="34" t="s">
        <v>568</v>
      </c>
      <c r="D238" s="34" t="s">
        <v>20</v>
      </c>
      <c r="E238" s="36" t="s">
        <v>21</v>
      </c>
      <c r="F238" s="36" t="s">
        <v>22</v>
      </c>
      <c r="G238" s="35">
        <v>105</v>
      </c>
      <c r="H238" s="34" t="s">
        <v>23</v>
      </c>
      <c r="I238" s="35">
        <v>0.97</v>
      </c>
      <c r="J238" s="34" t="s">
        <v>17</v>
      </c>
    </row>
    <row r="239" spans="1:10" x14ac:dyDescent="0.25">
      <c r="A239" s="37">
        <v>338</v>
      </c>
      <c r="B239" s="34">
        <v>853576429</v>
      </c>
      <c r="C239" s="34" t="s">
        <v>529</v>
      </c>
      <c r="D239" s="34" t="s">
        <v>39</v>
      </c>
      <c r="E239" s="36" t="s">
        <v>1598</v>
      </c>
      <c r="F239" s="36" t="s">
        <v>1599</v>
      </c>
      <c r="G239" s="35">
        <v>203</v>
      </c>
      <c r="H239" s="34" t="s">
        <v>23</v>
      </c>
      <c r="I239" s="35">
        <v>0.97</v>
      </c>
      <c r="J239" s="34" t="s">
        <v>17</v>
      </c>
    </row>
    <row r="240" spans="1:10" x14ac:dyDescent="0.25">
      <c r="A240" s="37">
        <v>339</v>
      </c>
      <c r="B240" s="34">
        <v>378928592</v>
      </c>
      <c r="C240" s="34" t="s">
        <v>639</v>
      </c>
      <c r="D240" s="34" t="s">
        <v>43</v>
      </c>
      <c r="E240" s="36" t="s">
        <v>44</v>
      </c>
      <c r="F240" s="36" t="s">
        <v>45</v>
      </c>
      <c r="G240" s="35">
        <v>109</v>
      </c>
      <c r="H240" s="34" t="s">
        <v>46</v>
      </c>
      <c r="I240" s="35">
        <v>1</v>
      </c>
      <c r="J240" s="34" t="s">
        <v>637</v>
      </c>
    </row>
    <row r="241" spans="1:10" x14ac:dyDescent="0.25">
      <c r="A241" s="37">
        <v>340</v>
      </c>
      <c r="B241" s="34">
        <v>653455782</v>
      </c>
      <c r="C241" s="34" t="s">
        <v>527</v>
      </c>
      <c r="D241" s="34" t="s">
        <v>31</v>
      </c>
      <c r="E241" s="36" t="s">
        <v>32</v>
      </c>
      <c r="F241" s="36" t="s">
        <v>33</v>
      </c>
      <c r="G241" s="35">
        <v>259</v>
      </c>
      <c r="H241" s="34" t="s">
        <v>23</v>
      </c>
      <c r="I241" s="35">
        <v>0.97</v>
      </c>
      <c r="J241" s="34" t="s">
        <v>17</v>
      </c>
    </row>
    <row r="242" spans="1:10" x14ac:dyDescent="0.25">
      <c r="A242" s="37">
        <v>341</v>
      </c>
      <c r="B242" s="34">
        <v>896792639</v>
      </c>
      <c r="C242" s="34" t="s">
        <v>837</v>
      </c>
      <c r="D242" s="34" t="s">
        <v>31</v>
      </c>
      <c r="E242" s="36" t="s">
        <v>32</v>
      </c>
      <c r="F242" s="36" t="s">
        <v>33</v>
      </c>
      <c r="G242" s="35">
        <v>266</v>
      </c>
      <c r="H242" s="34" t="s">
        <v>23</v>
      </c>
      <c r="I242" s="35">
        <v>1</v>
      </c>
      <c r="J242" s="34" t="s">
        <v>637</v>
      </c>
    </row>
    <row r="243" spans="1:10" x14ac:dyDescent="0.25">
      <c r="A243" s="37">
        <v>342</v>
      </c>
      <c r="B243" s="34">
        <v>352054178</v>
      </c>
      <c r="C243" s="34" t="s">
        <v>767</v>
      </c>
      <c r="D243" s="34" t="s">
        <v>39</v>
      </c>
      <c r="E243" s="36" t="s">
        <v>1598</v>
      </c>
      <c r="F243" s="36" t="s">
        <v>1599</v>
      </c>
      <c r="G243" s="35">
        <v>208</v>
      </c>
      <c r="H243" s="34" t="s">
        <v>23</v>
      </c>
      <c r="I243" s="35">
        <v>1</v>
      </c>
      <c r="J243" s="34" t="s">
        <v>637</v>
      </c>
    </row>
    <row r="244" spans="1:10" x14ac:dyDescent="0.25">
      <c r="A244" s="37">
        <v>343</v>
      </c>
      <c r="B244" s="34">
        <v>578123246</v>
      </c>
      <c r="C244" s="34" t="s">
        <v>811</v>
      </c>
      <c r="D244" s="34" t="s">
        <v>20</v>
      </c>
      <c r="E244" s="36" t="s">
        <v>21</v>
      </c>
      <c r="F244" s="36" t="s">
        <v>22</v>
      </c>
      <c r="G244" s="35">
        <v>215</v>
      </c>
      <c r="H244" s="34" t="s">
        <v>23</v>
      </c>
      <c r="I244" s="35">
        <v>1</v>
      </c>
      <c r="J244" s="34" t="s">
        <v>637</v>
      </c>
    </row>
    <row r="245" spans="1:10" x14ac:dyDescent="0.25">
      <c r="A245" s="37">
        <v>344</v>
      </c>
      <c r="B245" s="34">
        <v>880022882</v>
      </c>
      <c r="C245" s="34" t="s">
        <v>791</v>
      </c>
      <c r="D245" s="34" t="s">
        <v>20</v>
      </c>
      <c r="E245" s="36" t="s">
        <v>21</v>
      </c>
      <c r="F245" s="36" t="s">
        <v>22</v>
      </c>
      <c r="G245" s="35">
        <v>549</v>
      </c>
      <c r="H245" s="34" t="s">
        <v>23</v>
      </c>
      <c r="I245" s="35">
        <v>1.02</v>
      </c>
      <c r="J245" s="34" t="s">
        <v>637</v>
      </c>
    </row>
    <row r="246" spans="1:10" x14ac:dyDescent="0.25">
      <c r="A246" s="37">
        <v>345</v>
      </c>
      <c r="B246" s="34">
        <v>203591991</v>
      </c>
      <c r="C246" s="34" t="s">
        <v>702</v>
      </c>
      <c r="D246" s="34" t="s">
        <v>39</v>
      </c>
      <c r="E246" s="36" t="s">
        <v>1598</v>
      </c>
      <c r="F246" s="36" t="s">
        <v>1599</v>
      </c>
      <c r="G246" s="35">
        <v>100</v>
      </c>
      <c r="H246" s="34" t="s">
        <v>23</v>
      </c>
      <c r="I246" s="35">
        <v>1</v>
      </c>
      <c r="J246" s="34" t="s">
        <v>637</v>
      </c>
    </row>
    <row r="247" spans="1:10" x14ac:dyDescent="0.25">
      <c r="A247" s="37">
        <v>346</v>
      </c>
      <c r="B247" s="34">
        <v>262668763</v>
      </c>
      <c r="C247" s="34" t="s">
        <v>723</v>
      </c>
      <c r="D247" s="34" t="s">
        <v>31</v>
      </c>
      <c r="E247" s="36" t="s">
        <v>32</v>
      </c>
      <c r="F247" s="36" t="s">
        <v>33</v>
      </c>
      <c r="G247" s="35">
        <v>253</v>
      </c>
      <c r="H247" s="34" t="s">
        <v>23</v>
      </c>
      <c r="I247" s="35">
        <v>1</v>
      </c>
      <c r="J247" s="34" t="s">
        <v>637</v>
      </c>
    </row>
    <row r="248" spans="1:10" x14ac:dyDescent="0.25">
      <c r="A248" s="37">
        <v>347</v>
      </c>
      <c r="B248" s="34">
        <v>825010205</v>
      </c>
      <c r="C248" s="34" t="s">
        <v>719</v>
      </c>
      <c r="D248" s="34" t="s">
        <v>20</v>
      </c>
      <c r="E248" s="36" t="s">
        <v>21</v>
      </c>
      <c r="F248" s="36" t="s">
        <v>22</v>
      </c>
      <c r="G248" s="35">
        <v>105</v>
      </c>
      <c r="H248" s="34" t="s">
        <v>23</v>
      </c>
      <c r="I248" s="35">
        <v>1</v>
      </c>
      <c r="J248" s="34" t="s">
        <v>637</v>
      </c>
    </row>
    <row r="249" spans="1:10" x14ac:dyDescent="0.25">
      <c r="A249" s="37">
        <v>348</v>
      </c>
      <c r="B249" s="34">
        <v>618204127</v>
      </c>
      <c r="C249" s="34" t="s">
        <v>907</v>
      </c>
      <c r="D249" s="34" t="s">
        <v>35</v>
      </c>
      <c r="E249" s="36" t="s">
        <v>36</v>
      </c>
      <c r="F249" s="36" t="s">
        <v>26</v>
      </c>
      <c r="G249" s="35">
        <v>512</v>
      </c>
      <c r="H249" s="34" t="s">
        <v>37</v>
      </c>
      <c r="I249" s="35">
        <v>1.02</v>
      </c>
      <c r="J249" s="34" t="s">
        <v>637</v>
      </c>
    </row>
    <row r="250" spans="1:10" x14ac:dyDescent="0.25">
      <c r="A250" s="37">
        <v>349</v>
      </c>
      <c r="B250" s="34">
        <v>627501682</v>
      </c>
      <c r="C250" s="34" t="s">
        <v>972</v>
      </c>
      <c r="D250" s="34" t="s">
        <v>13</v>
      </c>
      <c r="E250" s="36" t="s">
        <v>14</v>
      </c>
      <c r="F250" s="36" t="s">
        <v>15</v>
      </c>
      <c r="G250" s="35">
        <v>1236</v>
      </c>
      <c r="H250" s="34" t="s">
        <v>16</v>
      </c>
      <c r="I250" s="35">
        <v>1.1000000000000001</v>
      </c>
      <c r="J250" s="34" t="s">
        <v>637</v>
      </c>
    </row>
    <row r="251" spans="1:10" x14ac:dyDescent="0.25">
      <c r="A251" s="37">
        <v>350</v>
      </c>
      <c r="B251" s="34">
        <v>928858691</v>
      </c>
      <c r="C251" s="34" t="s">
        <v>964</v>
      </c>
      <c r="D251" s="34" t="s">
        <v>20</v>
      </c>
      <c r="E251" s="36" t="s">
        <v>21</v>
      </c>
      <c r="F251" s="36" t="s">
        <v>22</v>
      </c>
      <c r="G251" s="35">
        <v>105</v>
      </c>
      <c r="H251" s="34" t="s">
        <v>23</v>
      </c>
      <c r="I251" s="35">
        <v>1</v>
      </c>
      <c r="J251" s="34" t="s">
        <v>637</v>
      </c>
    </row>
    <row r="252" spans="1:10" x14ac:dyDescent="0.25">
      <c r="A252" s="37">
        <v>351</v>
      </c>
      <c r="B252" s="34">
        <v>175099853</v>
      </c>
      <c r="C252" s="34" t="s">
        <v>1018</v>
      </c>
      <c r="D252" s="34" t="s">
        <v>20</v>
      </c>
      <c r="E252" s="36" t="s">
        <v>21</v>
      </c>
      <c r="F252" s="36" t="s">
        <v>22</v>
      </c>
      <c r="G252" s="35">
        <v>105</v>
      </c>
      <c r="H252" s="34" t="s">
        <v>23</v>
      </c>
      <c r="I252" s="35">
        <v>1</v>
      </c>
      <c r="J252" s="34" t="s">
        <v>637</v>
      </c>
    </row>
    <row r="253" spans="1:10" x14ac:dyDescent="0.25">
      <c r="A253" s="37">
        <v>352</v>
      </c>
      <c r="B253" s="34">
        <v>601199931</v>
      </c>
      <c r="C253" s="34" t="s">
        <v>871</v>
      </c>
      <c r="D253" s="34" t="s">
        <v>25</v>
      </c>
      <c r="E253" s="36" t="s">
        <v>1602</v>
      </c>
      <c r="F253" s="36" t="s">
        <v>1603</v>
      </c>
      <c r="G253" s="35">
        <v>215</v>
      </c>
      <c r="H253" s="34" t="s">
        <v>27</v>
      </c>
      <c r="I253" s="35">
        <v>1.02</v>
      </c>
      <c r="J253" s="34" t="s">
        <v>637</v>
      </c>
    </row>
    <row r="254" spans="1:10" x14ac:dyDescent="0.25">
      <c r="A254" s="37">
        <v>353</v>
      </c>
      <c r="B254" s="34">
        <v>920278099</v>
      </c>
      <c r="C254" s="34" t="s">
        <v>929</v>
      </c>
      <c r="D254" s="34" t="s">
        <v>59</v>
      </c>
      <c r="E254" s="36" t="s">
        <v>1604</v>
      </c>
      <c r="F254" s="36" t="s">
        <v>1605</v>
      </c>
      <c r="G254" s="35">
        <v>2102</v>
      </c>
      <c r="H254" s="34" t="s">
        <v>60</v>
      </c>
      <c r="I254" s="35">
        <v>1.1000000000000001</v>
      </c>
      <c r="J254" s="34" t="s">
        <v>637</v>
      </c>
    </row>
    <row r="255" spans="1:10" x14ac:dyDescent="0.25">
      <c r="A255" s="37">
        <v>354</v>
      </c>
      <c r="B255" s="34">
        <v>384194031</v>
      </c>
      <c r="C255" s="34" t="s">
        <v>834</v>
      </c>
      <c r="D255" s="34" t="s">
        <v>43</v>
      </c>
      <c r="E255" s="36" t="s">
        <v>44</v>
      </c>
      <c r="F255" s="36" t="s">
        <v>45</v>
      </c>
      <c r="G255" s="35">
        <v>109</v>
      </c>
      <c r="H255" s="34" t="s">
        <v>46</v>
      </c>
      <c r="I255" s="35">
        <v>1</v>
      </c>
      <c r="J255" s="34" t="s">
        <v>637</v>
      </c>
    </row>
    <row r="256" spans="1:10" x14ac:dyDescent="0.25">
      <c r="A256" s="37">
        <v>355</v>
      </c>
      <c r="B256" s="34">
        <v>135748406</v>
      </c>
      <c r="C256" s="34" t="s">
        <v>992</v>
      </c>
      <c r="D256" s="34" t="s">
        <v>43</v>
      </c>
      <c r="E256" s="36" t="s">
        <v>44</v>
      </c>
      <c r="F256" s="36" t="s">
        <v>45</v>
      </c>
      <c r="G256" s="35">
        <v>107</v>
      </c>
      <c r="H256" s="34" t="s">
        <v>46</v>
      </c>
      <c r="I256" s="35">
        <v>1</v>
      </c>
      <c r="J256" s="34" t="s">
        <v>637</v>
      </c>
    </row>
    <row r="257" spans="1:10" x14ac:dyDescent="0.25">
      <c r="A257" s="37">
        <v>356</v>
      </c>
      <c r="B257" s="34">
        <v>674609472</v>
      </c>
      <c r="C257" s="34" t="s">
        <v>710</v>
      </c>
      <c r="D257" s="34" t="s">
        <v>20</v>
      </c>
      <c r="E257" s="36" t="s">
        <v>21</v>
      </c>
      <c r="F257" s="36" t="s">
        <v>22</v>
      </c>
      <c r="G257" s="35">
        <v>100</v>
      </c>
      <c r="H257" s="34" t="s">
        <v>23</v>
      </c>
      <c r="I257" s="35">
        <v>1</v>
      </c>
      <c r="J257" s="34" t="s">
        <v>637</v>
      </c>
    </row>
    <row r="258" spans="1:10" x14ac:dyDescent="0.25">
      <c r="A258" s="37">
        <v>357</v>
      </c>
      <c r="B258" s="34">
        <v>395074839</v>
      </c>
      <c r="C258" s="34" t="s">
        <v>927</v>
      </c>
      <c r="D258" s="34" t="s">
        <v>29</v>
      </c>
      <c r="E258" s="36" t="s">
        <v>1600</v>
      </c>
      <c r="F258" s="36" t="s">
        <v>1601</v>
      </c>
      <c r="G258" s="35">
        <v>205</v>
      </c>
      <c r="H258" s="34" t="s">
        <v>23</v>
      </c>
      <c r="I258" s="35">
        <v>1</v>
      </c>
      <c r="J258" s="34" t="s">
        <v>637</v>
      </c>
    </row>
    <row r="259" spans="1:10" x14ac:dyDescent="0.25">
      <c r="A259" s="37">
        <v>358</v>
      </c>
      <c r="B259" s="34">
        <v>884151542</v>
      </c>
      <c r="C259" s="34" t="s">
        <v>990</v>
      </c>
      <c r="D259" s="34" t="s">
        <v>13</v>
      </c>
      <c r="E259" s="36" t="s">
        <v>14</v>
      </c>
      <c r="F259" s="36" t="s">
        <v>15</v>
      </c>
      <c r="G259" s="35">
        <v>1271</v>
      </c>
      <c r="H259" s="34" t="s">
        <v>16</v>
      </c>
      <c r="I259" s="35">
        <v>1.1000000000000001</v>
      </c>
      <c r="J259" s="34" t="s">
        <v>637</v>
      </c>
    </row>
    <row r="260" spans="1:10" x14ac:dyDescent="0.25">
      <c r="A260" s="37">
        <v>359</v>
      </c>
      <c r="B260" s="34">
        <v>683107940</v>
      </c>
      <c r="C260" s="34" t="s">
        <v>877</v>
      </c>
      <c r="D260" s="34" t="s">
        <v>13</v>
      </c>
      <c r="E260" s="36" t="s">
        <v>14</v>
      </c>
      <c r="F260" s="36" t="s">
        <v>15</v>
      </c>
      <c r="G260" s="35">
        <v>1287</v>
      </c>
      <c r="H260" s="34" t="s">
        <v>16</v>
      </c>
      <c r="I260" s="35">
        <v>1.1000000000000001</v>
      </c>
      <c r="J260" s="34" t="s">
        <v>637</v>
      </c>
    </row>
    <row r="261" spans="1:10" x14ac:dyDescent="0.25">
      <c r="A261" s="37">
        <v>360</v>
      </c>
      <c r="B261" s="34">
        <v>741294881</v>
      </c>
      <c r="C261" s="34" t="s">
        <v>944</v>
      </c>
      <c r="D261" s="34" t="s">
        <v>31</v>
      </c>
      <c r="E261" s="36" t="s">
        <v>32</v>
      </c>
      <c r="F261" s="36" t="s">
        <v>33</v>
      </c>
      <c r="G261" s="35">
        <v>263</v>
      </c>
      <c r="H261" s="34" t="s">
        <v>23</v>
      </c>
      <c r="I261" s="35">
        <v>1</v>
      </c>
      <c r="J261" s="34" t="s">
        <v>637</v>
      </c>
    </row>
    <row r="262" spans="1:10" x14ac:dyDescent="0.25">
      <c r="A262" s="37">
        <v>361</v>
      </c>
      <c r="B262" s="34">
        <v>381323604</v>
      </c>
      <c r="C262" s="34" t="s">
        <v>1007</v>
      </c>
      <c r="D262" s="34" t="s">
        <v>59</v>
      </c>
      <c r="E262" s="36" t="s">
        <v>1604</v>
      </c>
      <c r="F262" s="36" t="s">
        <v>1605</v>
      </c>
      <c r="G262" s="35">
        <v>2166</v>
      </c>
      <c r="H262" s="34" t="s">
        <v>60</v>
      </c>
      <c r="I262" s="35">
        <v>1.1000000000000001</v>
      </c>
      <c r="J262" s="34" t="s">
        <v>637</v>
      </c>
    </row>
    <row r="263" spans="1:10" x14ac:dyDescent="0.25">
      <c r="A263" s="37">
        <v>362</v>
      </c>
      <c r="B263" s="34">
        <v>942388364</v>
      </c>
      <c r="C263" s="34" t="s">
        <v>715</v>
      </c>
      <c r="D263" s="34" t="s">
        <v>29</v>
      </c>
      <c r="E263" s="36" t="s">
        <v>1600</v>
      </c>
      <c r="F263" s="36" t="s">
        <v>1601</v>
      </c>
      <c r="G263" s="35">
        <v>212</v>
      </c>
      <c r="H263" s="34" t="s">
        <v>23</v>
      </c>
      <c r="I263" s="35">
        <v>1</v>
      </c>
      <c r="J263" s="34" t="s">
        <v>637</v>
      </c>
    </row>
    <row r="264" spans="1:10" x14ac:dyDescent="0.25">
      <c r="A264" s="37">
        <v>363</v>
      </c>
      <c r="B264" s="34">
        <v>230999379</v>
      </c>
      <c r="C264" s="34" t="s">
        <v>917</v>
      </c>
      <c r="D264" s="34" t="s">
        <v>31</v>
      </c>
      <c r="E264" s="36" t="s">
        <v>32</v>
      </c>
      <c r="F264" s="36" t="s">
        <v>33</v>
      </c>
      <c r="G264" s="35">
        <v>256</v>
      </c>
      <c r="H264" s="34" t="s">
        <v>23</v>
      </c>
      <c r="I264" s="35">
        <v>1</v>
      </c>
      <c r="J264" s="34" t="s">
        <v>637</v>
      </c>
    </row>
    <row r="265" spans="1:10" x14ac:dyDescent="0.25">
      <c r="A265" s="37">
        <v>364</v>
      </c>
      <c r="B265" s="34">
        <v>655595798</v>
      </c>
      <c r="C265" s="34" t="s">
        <v>980</v>
      </c>
      <c r="D265" s="34" t="s">
        <v>59</v>
      </c>
      <c r="E265" s="36" t="s">
        <v>1604</v>
      </c>
      <c r="F265" s="36" t="s">
        <v>1605</v>
      </c>
      <c r="G265" s="35">
        <v>2191</v>
      </c>
      <c r="H265" s="34" t="s">
        <v>60</v>
      </c>
      <c r="I265" s="35">
        <v>1.1000000000000001</v>
      </c>
      <c r="J265" s="34" t="s">
        <v>637</v>
      </c>
    </row>
    <row r="266" spans="1:10" x14ac:dyDescent="0.25">
      <c r="A266" s="37">
        <v>365</v>
      </c>
      <c r="B266" s="34">
        <v>181240325</v>
      </c>
      <c r="C266" s="34" t="s">
        <v>865</v>
      </c>
      <c r="D266" s="34" t="s">
        <v>29</v>
      </c>
      <c r="E266" s="36" t="s">
        <v>1600</v>
      </c>
      <c r="F266" s="36" t="s">
        <v>1601</v>
      </c>
      <c r="G266" s="35">
        <v>212</v>
      </c>
      <c r="H266" s="34" t="s">
        <v>23</v>
      </c>
      <c r="I266" s="35">
        <v>1</v>
      </c>
      <c r="J266" s="34" t="s">
        <v>637</v>
      </c>
    </row>
    <row r="267" spans="1:10" x14ac:dyDescent="0.25">
      <c r="A267" s="37">
        <v>366</v>
      </c>
      <c r="B267" s="34">
        <v>748678007</v>
      </c>
      <c r="C267" s="34" t="s">
        <v>935</v>
      </c>
      <c r="D267" s="34" t="s">
        <v>31</v>
      </c>
      <c r="E267" s="36" t="s">
        <v>32</v>
      </c>
      <c r="F267" s="36" t="s">
        <v>33</v>
      </c>
      <c r="G267" s="35">
        <v>273</v>
      </c>
      <c r="H267" s="34" t="s">
        <v>23</v>
      </c>
      <c r="I267" s="35">
        <v>1</v>
      </c>
      <c r="J267" s="34" t="s">
        <v>637</v>
      </c>
    </row>
    <row r="268" spans="1:10" x14ac:dyDescent="0.25">
      <c r="A268" s="37">
        <v>367</v>
      </c>
      <c r="B268" s="34">
        <v>326958991</v>
      </c>
      <c r="C268" s="34" t="s">
        <v>998</v>
      </c>
      <c r="D268" s="34" t="s">
        <v>59</v>
      </c>
      <c r="E268" s="36" t="s">
        <v>1604</v>
      </c>
      <c r="F268" s="36" t="s">
        <v>1605</v>
      </c>
      <c r="G268" s="35">
        <v>2149</v>
      </c>
      <c r="H268" s="34" t="s">
        <v>60</v>
      </c>
      <c r="I268" s="35">
        <v>1.1000000000000001</v>
      </c>
      <c r="J268" s="34" t="s">
        <v>637</v>
      </c>
    </row>
    <row r="269" spans="1:10" x14ac:dyDescent="0.25">
      <c r="A269" s="37">
        <v>368</v>
      </c>
      <c r="B269" s="34">
        <v>777204055</v>
      </c>
      <c r="C269" s="34" t="s">
        <v>953</v>
      </c>
      <c r="D269" s="34" t="s">
        <v>31</v>
      </c>
      <c r="E269" s="36" t="s">
        <v>32</v>
      </c>
      <c r="F269" s="36" t="s">
        <v>33</v>
      </c>
      <c r="G269" s="35">
        <v>255</v>
      </c>
      <c r="H269" s="34" t="s">
        <v>23</v>
      </c>
      <c r="I269" s="35">
        <v>1</v>
      </c>
      <c r="J269" s="34" t="s">
        <v>637</v>
      </c>
    </row>
    <row r="270" spans="1:10" x14ac:dyDescent="0.25">
      <c r="A270" s="37">
        <v>369</v>
      </c>
      <c r="B270" s="34">
        <v>983565352</v>
      </c>
      <c r="C270" s="34" t="s">
        <v>1035</v>
      </c>
      <c r="D270" s="34" t="s">
        <v>13</v>
      </c>
      <c r="E270" s="36" t="s">
        <v>14</v>
      </c>
      <c r="F270" s="36" t="s">
        <v>15</v>
      </c>
      <c r="G270" s="35">
        <v>1318</v>
      </c>
      <c r="H270" s="34" t="s">
        <v>16</v>
      </c>
      <c r="I270" s="35">
        <v>1.1000000000000001</v>
      </c>
      <c r="J270" s="34" t="s">
        <v>637</v>
      </c>
    </row>
    <row r="271" spans="1:10" x14ac:dyDescent="0.25">
      <c r="A271" s="37">
        <v>370</v>
      </c>
      <c r="B271" s="34">
        <v>861689241</v>
      </c>
      <c r="C271" s="34" t="s">
        <v>883</v>
      </c>
      <c r="D271" s="34" t="s">
        <v>29</v>
      </c>
      <c r="E271" s="36" t="s">
        <v>1600</v>
      </c>
      <c r="F271" s="36" t="s">
        <v>1601</v>
      </c>
      <c r="G271" s="35">
        <v>219</v>
      </c>
      <c r="H271" s="34" t="s">
        <v>23</v>
      </c>
      <c r="I271" s="35">
        <v>1</v>
      </c>
      <c r="J271" s="34" t="s">
        <v>637</v>
      </c>
    </row>
    <row r="272" spans="1:10" x14ac:dyDescent="0.25">
      <c r="A272" s="37">
        <v>371</v>
      </c>
      <c r="B272" s="34">
        <v>726513692</v>
      </c>
      <c r="C272" s="34" t="s">
        <v>912</v>
      </c>
      <c r="D272" s="34" t="s">
        <v>13</v>
      </c>
      <c r="E272" s="36" t="s">
        <v>14</v>
      </c>
      <c r="F272" s="36" t="s">
        <v>15</v>
      </c>
      <c r="G272" s="35">
        <v>1212</v>
      </c>
      <c r="H272" s="34" t="s">
        <v>16</v>
      </c>
      <c r="I272" s="35">
        <v>1.1000000000000001</v>
      </c>
      <c r="J272" s="34" t="s">
        <v>637</v>
      </c>
    </row>
    <row r="273" spans="1:10" x14ac:dyDescent="0.25">
      <c r="A273" s="37">
        <v>372</v>
      </c>
      <c r="B273" s="34">
        <v>905452068</v>
      </c>
      <c r="C273" s="34" t="s">
        <v>951</v>
      </c>
      <c r="D273" s="34" t="s">
        <v>25</v>
      </c>
      <c r="E273" s="36" t="s">
        <v>1602</v>
      </c>
      <c r="F273" s="36" t="s">
        <v>1603</v>
      </c>
      <c r="G273" s="35">
        <v>213</v>
      </c>
      <c r="H273" s="34" t="s">
        <v>27</v>
      </c>
      <c r="I273" s="35">
        <v>1.02</v>
      </c>
      <c r="J273" s="34" t="s">
        <v>637</v>
      </c>
    </row>
    <row r="274" spans="1:10" x14ac:dyDescent="0.25">
      <c r="A274" s="37">
        <v>373</v>
      </c>
      <c r="B274" s="34">
        <v>411207339</v>
      </c>
      <c r="C274" s="34" t="s">
        <v>1033</v>
      </c>
      <c r="D274" s="34" t="s">
        <v>39</v>
      </c>
      <c r="E274" s="36" t="s">
        <v>1598</v>
      </c>
      <c r="F274" s="36" t="s">
        <v>1599</v>
      </c>
      <c r="G274" s="35">
        <v>204</v>
      </c>
      <c r="H274" s="34" t="s">
        <v>23</v>
      </c>
      <c r="I274" s="35">
        <v>1</v>
      </c>
      <c r="J274" s="34" t="s">
        <v>637</v>
      </c>
    </row>
    <row r="275" spans="1:10" x14ac:dyDescent="0.25">
      <c r="A275" s="37">
        <v>374</v>
      </c>
      <c r="B275" s="34">
        <v>617201995</v>
      </c>
      <c r="C275" s="34" t="s">
        <v>975</v>
      </c>
      <c r="D275" s="34" t="s">
        <v>25</v>
      </c>
      <c r="E275" s="36" t="s">
        <v>1602</v>
      </c>
      <c r="F275" s="36" t="s">
        <v>1603</v>
      </c>
      <c r="G275" s="35">
        <v>204</v>
      </c>
      <c r="H275" s="34" t="s">
        <v>27</v>
      </c>
      <c r="I275" s="35">
        <v>1.02</v>
      </c>
      <c r="J275" s="34" t="s">
        <v>637</v>
      </c>
    </row>
    <row r="276" spans="1:10" x14ac:dyDescent="0.25">
      <c r="A276" s="37">
        <v>375</v>
      </c>
      <c r="B276" s="34">
        <v>434042810</v>
      </c>
      <c r="C276" s="34" t="s">
        <v>901</v>
      </c>
      <c r="D276" s="34" t="s">
        <v>39</v>
      </c>
      <c r="E276" s="36" t="s">
        <v>1598</v>
      </c>
      <c r="F276" s="36" t="s">
        <v>1599</v>
      </c>
      <c r="G276" s="35">
        <v>212</v>
      </c>
      <c r="H276" s="34" t="s">
        <v>23</v>
      </c>
      <c r="I276" s="35">
        <v>1</v>
      </c>
      <c r="J276" s="34" t="s">
        <v>637</v>
      </c>
    </row>
    <row r="277" spans="1:10" x14ac:dyDescent="0.25">
      <c r="A277" s="37">
        <v>376</v>
      </c>
      <c r="B277" s="34">
        <v>172564131</v>
      </c>
      <c r="C277" s="34" t="s">
        <v>967</v>
      </c>
      <c r="D277" s="34" t="s">
        <v>35</v>
      </c>
      <c r="E277" s="36" t="s">
        <v>36</v>
      </c>
      <c r="F277" s="36" t="s">
        <v>26</v>
      </c>
      <c r="G277" s="35">
        <v>521</v>
      </c>
      <c r="H277" s="34" t="s">
        <v>37</v>
      </c>
      <c r="I277" s="35">
        <v>1.02</v>
      </c>
      <c r="J277" s="34" t="s">
        <v>637</v>
      </c>
    </row>
    <row r="278" spans="1:10" x14ac:dyDescent="0.25">
      <c r="A278" s="37">
        <v>377</v>
      </c>
      <c r="B278" s="34">
        <v>183582521</v>
      </c>
      <c r="C278" s="34" t="s">
        <v>1021</v>
      </c>
      <c r="D278" s="34" t="s">
        <v>35</v>
      </c>
      <c r="E278" s="36" t="s">
        <v>36</v>
      </c>
      <c r="F278" s="36" t="s">
        <v>26</v>
      </c>
      <c r="G278" s="35">
        <v>525</v>
      </c>
      <c r="H278" s="34" t="s">
        <v>37</v>
      </c>
      <c r="I278" s="35">
        <v>1.02</v>
      </c>
      <c r="J278" s="34" t="s">
        <v>637</v>
      </c>
    </row>
    <row r="279" spans="1:10" x14ac:dyDescent="0.25">
      <c r="A279" s="37">
        <v>378</v>
      </c>
      <c r="B279" s="34">
        <v>902336437</v>
      </c>
      <c r="C279" s="34" t="s">
        <v>875</v>
      </c>
      <c r="D279" s="34" t="s">
        <v>39</v>
      </c>
      <c r="E279" s="36" t="s">
        <v>1598</v>
      </c>
      <c r="F279" s="36" t="s">
        <v>1599</v>
      </c>
      <c r="G279" s="35">
        <v>207</v>
      </c>
      <c r="H279" s="34" t="s">
        <v>23</v>
      </c>
      <c r="I279" s="35">
        <v>1</v>
      </c>
      <c r="J279" s="34" t="s">
        <v>637</v>
      </c>
    </row>
    <row r="280" spans="1:10" x14ac:dyDescent="0.25">
      <c r="A280" s="37">
        <v>379</v>
      </c>
      <c r="B280" s="34">
        <v>196158774</v>
      </c>
      <c r="C280" s="34" t="s">
        <v>924</v>
      </c>
      <c r="D280" s="34" t="s">
        <v>25</v>
      </c>
      <c r="E280" s="36" t="s">
        <v>1602</v>
      </c>
      <c r="F280" s="36" t="s">
        <v>1603</v>
      </c>
      <c r="G280" s="35">
        <v>214</v>
      </c>
      <c r="H280" s="34" t="s">
        <v>27</v>
      </c>
      <c r="I280" s="35">
        <v>1.02</v>
      </c>
      <c r="J280" s="34" t="s">
        <v>637</v>
      </c>
    </row>
    <row r="281" spans="1:10" x14ac:dyDescent="0.25">
      <c r="A281" s="37">
        <v>380</v>
      </c>
      <c r="B281" s="34">
        <v>668091168</v>
      </c>
      <c r="C281" s="34" t="s">
        <v>987</v>
      </c>
      <c r="D281" s="34" t="s">
        <v>29</v>
      </c>
      <c r="E281" s="36" t="s">
        <v>1600</v>
      </c>
      <c r="F281" s="36" t="s">
        <v>1601</v>
      </c>
      <c r="G281" s="35">
        <v>203</v>
      </c>
      <c r="H281" s="34" t="s">
        <v>23</v>
      </c>
      <c r="I281" s="35">
        <v>1</v>
      </c>
      <c r="J281" s="34" t="s">
        <v>637</v>
      </c>
    </row>
    <row r="282" spans="1:10" x14ac:dyDescent="0.25">
      <c r="A282" s="37">
        <v>381</v>
      </c>
      <c r="B282" s="34">
        <v>621025401</v>
      </c>
      <c r="C282" s="34" t="s">
        <v>728</v>
      </c>
      <c r="D282" s="34" t="s">
        <v>20</v>
      </c>
      <c r="E282" s="36" t="s">
        <v>21</v>
      </c>
      <c r="F282" s="36" t="s">
        <v>22</v>
      </c>
      <c r="G282" s="35">
        <v>100</v>
      </c>
      <c r="H282" s="34" t="s">
        <v>23</v>
      </c>
      <c r="I282" s="35">
        <v>1</v>
      </c>
      <c r="J282" s="34" t="s">
        <v>637</v>
      </c>
    </row>
    <row r="283" spans="1:10" x14ac:dyDescent="0.25">
      <c r="A283" s="37">
        <v>382</v>
      </c>
      <c r="B283" s="34">
        <v>123998626</v>
      </c>
      <c r="C283" s="34" t="s">
        <v>692</v>
      </c>
      <c r="D283" s="34" t="s">
        <v>20</v>
      </c>
      <c r="E283" s="36" t="s">
        <v>21</v>
      </c>
      <c r="F283" s="36" t="s">
        <v>22</v>
      </c>
      <c r="G283" s="35">
        <v>101</v>
      </c>
      <c r="H283" s="34" t="s">
        <v>23</v>
      </c>
      <c r="I283" s="35">
        <v>1</v>
      </c>
      <c r="J283" s="34" t="s">
        <v>637</v>
      </c>
    </row>
    <row r="284" spans="1:10" x14ac:dyDescent="0.25">
      <c r="A284" s="37">
        <v>383</v>
      </c>
      <c r="B284" s="34">
        <v>469743176</v>
      </c>
      <c r="C284" s="34" t="s">
        <v>889</v>
      </c>
      <c r="D284" s="34" t="s">
        <v>35</v>
      </c>
      <c r="E284" s="36" t="s">
        <v>36</v>
      </c>
      <c r="F284" s="36" t="s">
        <v>26</v>
      </c>
      <c r="G284" s="35">
        <v>531</v>
      </c>
      <c r="H284" s="34" t="s">
        <v>37</v>
      </c>
      <c r="I284" s="35">
        <v>1.02</v>
      </c>
      <c r="J284" s="34" t="s">
        <v>637</v>
      </c>
    </row>
    <row r="285" spans="1:10" x14ac:dyDescent="0.25">
      <c r="A285" s="37">
        <v>384</v>
      </c>
      <c r="B285" s="34">
        <v>952323189</v>
      </c>
      <c r="C285" s="34" t="s">
        <v>958</v>
      </c>
      <c r="D285" s="34" t="s">
        <v>35</v>
      </c>
      <c r="E285" s="36" t="s">
        <v>36</v>
      </c>
      <c r="F285" s="36" t="s">
        <v>26</v>
      </c>
      <c r="G285" s="35">
        <v>500</v>
      </c>
      <c r="H285" s="34" t="s">
        <v>37</v>
      </c>
      <c r="I285" s="35">
        <v>1.02</v>
      </c>
      <c r="J285" s="34" t="s">
        <v>637</v>
      </c>
    </row>
    <row r="286" spans="1:10" x14ac:dyDescent="0.25">
      <c r="A286" s="37">
        <v>385</v>
      </c>
      <c r="B286" s="34">
        <v>822832314</v>
      </c>
      <c r="C286" s="34" t="s">
        <v>1012</v>
      </c>
      <c r="D286" s="34" t="s">
        <v>35</v>
      </c>
      <c r="E286" s="36" t="s">
        <v>36</v>
      </c>
      <c r="F286" s="36" t="s">
        <v>26</v>
      </c>
      <c r="G286" s="35">
        <v>510</v>
      </c>
      <c r="H286" s="34" t="s">
        <v>37</v>
      </c>
      <c r="I286" s="35">
        <v>1.02</v>
      </c>
      <c r="J286" s="34" t="s">
        <v>637</v>
      </c>
    </row>
    <row r="287" spans="1:10" x14ac:dyDescent="0.25">
      <c r="A287" s="37">
        <v>386</v>
      </c>
      <c r="B287" s="34">
        <v>406022155</v>
      </c>
      <c r="C287" s="34" t="s">
        <v>706</v>
      </c>
      <c r="D287" s="34" t="s">
        <v>29</v>
      </c>
      <c r="E287" s="36" t="s">
        <v>1600</v>
      </c>
      <c r="F287" s="36" t="s">
        <v>1601</v>
      </c>
      <c r="G287" s="35">
        <v>213</v>
      </c>
      <c r="H287" s="34" t="s">
        <v>23</v>
      </c>
      <c r="I287" s="35">
        <v>1</v>
      </c>
      <c r="J287" s="34" t="s">
        <v>637</v>
      </c>
    </row>
    <row r="288" spans="1:10" x14ac:dyDescent="0.25">
      <c r="A288" s="37">
        <v>387</v>
      </c>
      <c r="B288" s="34">
        <v>408844009</v>
      </c>
      <c r="C288" s="34" t="s">
        <v>733</v>
      </c>
      <c r="D288" s="34" t="s">
        <v>29</v>
      </c>
      <c r="E288" s="36" t="s">
        <v>1600</v>
      </c>
      <c r="F288" s="36" t="s">
        <v>1601</v>
      </c>
      <c r="G288" s="35">
        <v>205</v>
      </c>
      <c r="H288" s="34" t="s">
        <v>23</v>
      </c>
      <c r="I288" s="35">
        <v>1</v>
      </c>
      <c r="J288" s="34" t="s">
        <v>637</v>
      </c>
    </row>
    <row r="289" spans="1:10" x14ac:dyDescent="0.25">
      <c r="A289" s="37">
        <v>388</v>
      </c>
      <c r="B289" s="34">
        <v>784748069</v>
      </c>
      <c r="C289" s="34" t="s">
        <v>855</v>
      </c>
      <c r="D289" s="34" t="s">
        <v>31</v>
      </c>
      <c r="E289" s="36" t="s">
        <v>32</v>
      </c>
      <c r="F289" s="36" t="s">
        <v>33</v>
      </c>
      <c r="G289" s="35">
        <v>262</v>
      </c>
      <c r="H289" s="34" t="s">
        <v>23</v>
      </c>
      <c r="I289" s="35">
        <v>1</v>
      </c>
      <c r="J289" s="34" t="s">
        <v>637</v>
      </c>
    </row>
    <row r="290" spans="1:10" x14ac:dyDescent="0.25">
      <c r="A290" s="37">
        <v>389</v>
      </c>
      <c r="B290" s="34">
        <v>132839635</v>
      </c>
      <c r="C290" s="34" t="s">
        <v>74</v>
      </c>
      <c r="D290" s="34" t="s">
        <v>13</v>
      </c>
      <c r="E290" s="36" t="s">
        <v>14</v>
      </c>
      <c r="F290" s="36" t="s">
        <v>15</v>
      </c>
      <c r="G290" s="35">
        <v>1293</v>
      </c>
      <c r="H290" s="34" t="s">
        <v>16</v>
      </c>
      <c r="I290" s="35">
        <v>1.0669999999999999</v>
      </c>
      <c r="J290" s="34" t="s">
        <v>17</v>
      </c>
    </row>
    <row r="291" spans="1:10" x14ac:dyDescent="0.25">
      <c r="A291" s="37">
        <v>390</v>
      </c>
      <c r="B291" s="34">
        <v>218249853</v>
      </c>
      <c r="C291" s="34" t="s">
        <v>558</v>
      </c>
      <c r="D291" s="34" t="s">
        <v>13</v>
      </c>
      <c r="E291" s="36" t="s">
        <v>14</v>
      </c>
      <c r="F291" s="36" t="s">
        <v>15</v>
      </c>
      <c r="G291" s="35">
        <v>1213</v>
      </c>
      <c r="H291" s="34" t="s">
        <v>16</v>
      </c>
      <c r="I291" s="35">
        <v>1.0669999999999999</v>
      </c>
      <c r="J291" s="34" t="s">
        <v>17</v>
      </c>
    </row>
    <row r="292" spans="1:10" x14ac:dyDescent="0.25">
      <c r="A292" s="37">
        <v>391</v>
      </c>
      <c r="B292" s="34">
        <v>739246755</v>
      </c>
      <c r="C292" s="34" t="s">
        <v>749</v>
      </c>
      <c r="D292" s="34" t="s">
        <v>39</v>
      </c>
      <c r="E292" s="36" t="s">
        <v>1598</v>
      </c>
      <c r="F292" s="36" t="s">
        <v>1599</v>
      </c>
      <c r="G292" s="35">
        <v>212</v>
      </c>
      <c r="H292" s="34" t="s">
        <v>23</v>
      </c>
      <c r="I292" s="35">
        <v>1</v>
      </c>
      <c r="J292" s="34" t="s">
        <v>637</v>
      </c>
    </row>
    <row r="293" spans="1:10" x14ac:dyDescent="0.25">
      <c r="A293" s="37">
        <v>392</v>
      </c>
      <c r="B293" s="34">
        <v>710823335</v>
      </c>
      <c r="C293" s="34" t="s">
        <v>777</v>
      </c>
      <c r="D293" s="34" t="s">
        <v>1566</v>
      </c>
      <c r="E293" s="36" t="s">
        <v>1596</v>
      </c>
      <c r="F293" s="36" t="s">
        <v>1597</v>
      </c>
      <c r="G293" s="35">
        <v>2176</v>
      </c>
      <c r="H293" s="34" t="s">
        <v>23</v>
      </c>
      <c r="I293" s="35">
        <v>1.1000000000000001</v>
      </c>
      <c r="J293" s="34" t="s">
        <v>637</v>
      </c>
    </row>
    <row r="294" spans="1:10" x14ac:dyDescent="0.25">
      <c r="A294" s="37">
        <v>393</v>
      </c>
      <c r="B294" s="34">
        <v>692608369</v>
      </c>
      <c r="C294" s="34" t="s">
        <v>801</v>
      </c>
      <c r="D294" s="34" t="s">
        <v>20</v>
      </c>
      <c r="E294" s="36" t="s">
        <v>21</v>
      </c>
      <c r="F294" s="36" t="s">
        <v>22</v>
      </c>
      <c r="G294" s="35">
        <v>259</v>
      </c>
      <c r="H294" s="34" t="s">
        <v>23</v>
      </c>
      <c r="I294" s="35">
        <v>1</v>
      </c>
      <c r="J294" s="34" t="s">
        <v>637</v>
      </c>
    </row>
    <row r="295" spans="1:10" x14ac:dyDescent="0.25">
      <c r="A295" s="37">
        <v>394</v>
      </c>
      <c r="B295" s="34">
        <v>713932947</v>
      </c>
      <c r="C295" s="34" t="s">
        <v>847</v>
      </c>
      <c r="D295" s="34" t="s">
        <v>29</v>
      </c>
      <c r="E295" s="36" t="s">
        <v>1600</v>
      </c>
      <c r="F295" s="36" t="s">
        <v>1601</v>
      </c>
      <c r="G295" s="35">
        <v>217</v>
      </c>
      <c r="H295" s="34" t="s">
        <v>23</v>
      </c>
      <c r="I295" s="35">
        <v>1</v>
      </c>
      <c r="J295" s="34" t="s">
        <v>637</v>
      </c>
    </row>
    <row r="296" spans="1:10" x14ac:dyDescent="0.25">
      <c r="A296" s="37">
        <v>395</v>
      </c>
      <c r="B296" s="34">
        <v>590119808</v>
      </c>
      <c r="C296" s="34" t="s">
        <v>761</v>
      </c>
      <c r="D296" s="34" t="s">
        <v>20</v>
      </c>
      <c r="E296" s="36" t="s">
        <v>21</v>
      </c>
      <c r="F296" s="36" t="s">
        <v>22</v>
      </c>
      <c r="G296" s="35">
        <v>107</v>
      </c>
      <c r="H296" s="34" t="s">
        <v>23</v>
      </c>
      <c r="I296" s="35">
        <v>1</v>
      </c>
      <c r="J296" s="34" t="s">
        <v>637</v>
      </c>
    </row>
    <row r="297" spans="1:10" x14ac:dyDescent="0.25">
      <c r="A297" s="37">
        <v>396</v>
      </c>
      <c r="B297" s="34">
        <v>119704379</v>
      </c>
      <c r="C297" s="34" t="s">
        <v>786</v>
      </c>
      <c r="D297" s="34" t="s">
        <v>20</v>
      </c>
      <c r="E297" s="36" t="s">
        <v>21</v>
      </c>
      <c r="F297" s="36" t="s">
        <v>22</v>
      </c>
      <c r="G297" s="35">
        <v>2072</v>
      </c>
      <c r="H297" s="34" t="s">
        <v>23</v>
      </c>
      <c r="I297" s="35">
        <v>1.1000000000000001</v>
      </c>
      <c r="J297" s="34" t="s">
        <v>637</v>
      </c>
    </row>
    <row r="298" spans="1:10" x14ac:dyDescent="0.25">
      <c r="A298" s="37">
        <v>397</v>
      </c>
      <c r="B298" s="34">
        <v>502679717</v>
      </c>
      <c r="C298" s="34" t="s">
        <v>804</v>
      </c>
      <c r="D298" s="34" t="s">
        <v>29</v>
      </c>
      <c r="E298" s="36" t="s">
        <v>1600</v>
      </c>
      <c r="F298" s="36" t="s">
        <v>1601</v>
      </c>
      <c r="G298" s="35">
        <v>2198</v>
      </c>
      <c r="H298" s="34" t="s">
        <v>23</v>
      </c>
      <c r="I298" s="35">
        <v>1.1000000000000001</v>
      </c>
      <c r="J298" s="34" t="s">
        <v>637</v>
      </c>
    </row>
    <row r="299" spans="1:10" x14ac:dyDescent="0.25">
      <c r="A299" s="37">
        <v>398</v>
      </c>
      <c r="B299" s="34">
        <v>613882828</v>
      </c>
      <c r="C299" s="34" t="s">
        <v>813</v>
      </c>
      <c r="D299" s="34" t="s">
        <v>31</v>
      </c>
      <c r="E299" s="36" t="s">
        <v>32</v>
      </c>
      <c r="F299" s="36" t="s">
        <v>33</v>
      </c>
      <c r="G299" s="35">
        <v>2186</v>
      </c>
      <c r="H299" s="34" t="s">
        <v>23</v>
      </c>
      <c r="I299" s="35">
        <v>1.1000000000000001</v>
      </c>
      <c r="J299" s="34" t="s">
        <v>637</v>
      </c>
    </row>
    <row r="300" spans="1:10" x14ac:dyDescent="0.25">
      <c r="A300" s="37">
        <v>399</v>
      </c>
      <c r="B300" s="34">
        <v>623523285</v>
      </c>
      <c r="C300" s="34" t="s">
        <v>753</v>
      </c>
      <c r="D300" s="34" t="s">
        <v>1566</v>
      </c>
      <c r="E300" s="36" t="s">
        <v>1596</v>
      </c>
      <c r="F300" s="36" t="s">
        <v>1597</v>
      </c>
      <c r="G300" s="35">
        <v>107</v>
      </c>
      <c r="H300" s="34" t="s">
        <v>23</v>
      </c>
      <c r="I300" s="35">
        <v>1</v>
      </c>
      <c r="J300" s="34" t="s">
        <v>637</v>
      </c>
    </row>
    <row r="301" spans="1:10" x14ac:dyDescent="0.25">
      <c r="A301" s="37">
        <v>400</v>
      </c>
      <c r="B301" s="34">
        <v>101391457</v>
      </c>
      <c r="C301" s="34" t="s">
        <v>769</v>
      </c>
      <c r="D301" s="34" t="s">
        <v>29</v>
      </c>
      <c r="E301" s="36" t="s">
        <v>1600</v>
      </c>
      <c r="F301" s="36" t="s">
        <v>1601</v>
      </c>
      <c r="G301" s="35">
        <v>1239</v>
      </c>
      <c r="H301" s="34" t="s">
        <v>23</v>
      </c>
      <c r="I301" s="35">
        <v>1.1000000000000001</v>
      </c>
      <c r="J301" s="34" t="s">
        <v>637</v>
      </c>
    </row>
    <row r="302" spans="1:10" x14ac:dyDescent="0.25">
      <c r="A302" s="37">
        <v>401</v>
      </c>
      <c r="B302" s="34">
        <v>282169179</v>
      </c>
      <c r="C302" s="34" t="s">
        <v>839</v>
      </c>
      <c r="D302" s="34" t="s">
        <v>39</v>
      </c>
      <c r="E302" s="36" t="s">
        <v>1598</v>
      </c>
      <c r="F302" s="36" t="s">
        <v>1599</v>
      </c>
      <c r="G302" s="35">
        <v>203</v>
      </c>
      <c r="H302" s="34" t="s">
        <v>23</v>
      </c>
      <c r="I302" s="35">
        <v>1</v>
      </c>
      <c r="J302" s="34" t="s">
        <v>637</v>
      </c>
    </row>
    <row r="303" spans="1:10" x14ac:dyDescent="0.25">
      <c r="A303" s="37">
        <v>402</v>
      </c>
      <c r="B303" s="34">
        <v>170954499</v>
      </c>
      <c r="C303" s="34" t="s">
        <v>793</v>
      </c>
      <c r="D303" s="34" t="s">
        <v>31</v>
      </c>
      <c r="E303" s="36" t="s">
        <v>32</v>
      </c>
      <c r="F303" s="36" t="s">
        <v>33</v>
      </c>
      <c r="G303" s="35">
        <v>218</v>
      </c>
      <c r="H303" s="34" t="s">
        <v>23</v>
      </c>
      <c r="I303" s="35">
        <v>1</v>
      </c>
      <c r="J303" s="34" t="s">
        <v>637</v>
      </c>
    </row>
    <row r="304" spans="1:10" x14ac:dyDescent="0.25">
      <c r="A304" s="37">
        <v>403</v>
      </c>
      <c r="B304" s="34">
        <v>185432450</v>
      </c>
      <c r="C304" s="34" t="s">
        <v>123</v>
      </c>
      <c r="D304" s="34" t="s">
        <v>29</v>
      </c>
      <c r="E304" s="36" t="s">
        <v>1600</v>
      </c>
      <c r="F304" s="36" t="s">
        <v>1601</v>
      </c>
      <c r="G304" s="35">
        <v>207</v>
      </c>
      <c r="H304" s="34" t="s">
        <v>23</v>
      </c>
      <c r="I304" s="35">
        <v>0.97</v>
      </c>
      <c r="J304" s="34" t="s">
        <v>17</v>
      </c>
    </row>
    <row r="305" spans="1:10" x14ac:dyDescent="0.25">
      <c r="A305" s="37">
        <v>404</v>
      </c>
      <c r="B305" s="34">
        <v>476819634</v>
      </c>
      <c r="C305" s="34" t="s">
        <v>648</v>
      </c>
      <c r="D305" s="34" t="s">
        <v>43</v>
      </c>
      <c r="E305" s="36" t="s">
        <v>44</v>
      </c>
      <c r="F305" s="36" t="s">
        <v>45</v>
      </c>
      <c r="G305" s="35">
        <v>107</v>
      </c>
      <c r="H305" s="34" t="s">
        <v>46</v>
      </c>
      <c r="I305" s="35">
        <v>1</v>
      </c>
      <c r="J305" s="34" t="s">
        <v>637</v>
      </c>
    </row>
    <row r="306" spans="1:10" x14ac:dyDescent="0.25">
      <c r="A306" s="37">
        <v>405</v>
      </c>
      <c r="B306" s="34">
        <v>837572176</v>
      </c>
      <c r="C306" s="34" t="s">
        <v>331</v>
      </c>
      <c r="D306" s="34" t="s">
        <v>13</v>
      </c>
      <c r="E306" s="36" t="s">
        <v>14</v>
      </c>
      <c r="F306" s="36" t="s">
        <v>15</v>
      </c>
      <c r="G306" s="35">
        <v>1207</v>
      </c>
      <c r="H306" s="34" t="s">
        <v>16</v>
      </c>
      <c r="I306" s="35">
        <v>1.0669999999999999</v>
      </c>
      <c r="J306" s="34" t="s">
        <v>17</v>
      </c>
    </row>
    <row r="307" spans="1:10" x14ac:dyDescent="0.25">
      <c r="A307" s="37">
        <v>406</v>
      </c>
      <c r="B307" s="34">
        <v>100129944</v>
      </c>
      <c r="C307" s="34" t="s">
        <v>401</v>
      </c>
      <c r="D307" s="34" t="s">
        <v>39</v>
      </c>
      <c r="E307" s="36" t="s">
        <v>1598</v>
      </c>
      <c r="F307" s="36" t="s">
        <v>1599</v>
      </c>
      <c r="G307" s="35">
        <v>214</v>
      </c>
      <c r="H307" s="34" t="s">
        <v>23</v>
      </c>
      <c r="I307" s="35">
        <v>0.97</v>
      </c>
      <c r="J307" s="34" t="s">
        <v>17</v>
      </c>
    </row>
    <row r="308" spans="1:10" x14ac:dyDescent="0.25">
      <c r="A308" s="37">
        <v>407</v>
      </c>
      <c r="B308" s="34">
        <v>105154781</v>
      </c>
      <c r="C308" s="34" t="s">
        <v>144</v>
      </c>
      <c r="D308" s="34" t="s">
        <v>13</v>
      </c>
      <c r="E308" s="36" t="s">
        <v>14</v>
      </c>
      <c r="F308" s="36" t="s">
        <v>15</v>
      </c>
      <c r="G308" s="35">
        <v>1289</v>
      </c>
      <c r="H308" s="34" t="s">
        <v>16</v>
      </c>
      <c r="I308" s="35">
        <v>1.0669999999999999</v>
      </c>
      <c r="J308" s="34" t="s">
        <v>17</v>
      </c>
    </row>
    <row r="309" spans="1:10" x14ac:dyDescent="0.25">
      <c r="A309" s="37">
        <v>408</v>
      </c>
      <c r="B309" s="34">
        <v>226567136</v>
      </c>
      <c r="C309" s="34" t="s">
        <v>51</v>
      </c>
      <c r="D309" s="34" t="s">
        <v>39</v>
      </c>
      <c r="E309" s="36" t="s">
        <v>1598</v>
      </c>
      <c r="F309" s="36" t="s">
        <v>1599</v>
      </c>
      <c r="G309" s="35">
        <v>214</v>
      </c>
      <c r="H309" s="34" t="s">
        <v>23</v>
      </c>
      <c r="I309" s="35">
        <v>0.97</v>
      </c>
      <c r="J309" s="34" t="s">
        <v>17</v>
      </c>
    </row>
    <row r="310" spans="1:10" x14ac:dyDescent="0.25">
      <c r="A310" s="37">
        <v>409</v>
      </c>
      <c r="B310" s="34">
        <v>433443050</v>
      </c>
      <c r="C310" s="34" t="s">
        <v>336</v>
      </c>
      <c r="D310" s="34" t="s">
        <v>31</v>
      </c>
      <c r="E310" s="36" t="s">
        <v>32</v>
      </c>
      <c r="F310" s="36" t="s">
        <v>33</v>
      </c>
      <c r="G310" s="35">
        <v>258</v>
      </c>
      <c r="H310" s="34" t="s">
        <v>23</v>
      </c>
      <c r="I310" s="35">
        <v>0.97</v>
      </c>
      <c r="J310" s="34" t="s">
        <v>17</v>
      </c>
    </row>
    <row r="311" spans="1:10" x14ac:dyDescent="0.25">
      <c r="A311" s="37">
        <v>410</v>
      </c>
      <c r="B311" s="34">
        <v>789733633</v>
      </c>
      <c r="C311" s="34" t="s">
        <v>215</v>
      </c>
      <c r="D311" s="34" t="s">
        <v>59</v>
      </c>
      <c r="E311" s="36" t="s">
        <v>1604</v>
      </c>
      <c r="F311" s="36" t="s">
        <v>1605</v>
      </c>
      <c r="G311" s="35">
        <v>2123</v>
      </c>
      <c r="H311" s="34" t="s">
        <v>60</v>
      </c>
      <c r="I311" s="35">
        <v>1.0669999999999999</v>
      </c>
      <c r="J311" s="34" t="s">
        <v>17</v>
      </c>
    </row>
    <row r="312" spans="1:10" x14ac:dyDescent="0.25">
      <c r="A312" s="37">
        <v>411</v>
      </c>
      <c r="B312" s="34">
        <v>256641924</v>
      </c>
      <c r="C312" s="34" t="s">
        <v>172</v>
      </c>
      <c r="D312" s="34" t="s">
        <v>20</v>
      </c>
      <c r="E312" s="36" t="s">
        <v>21</v>
      </c>
      <c r="F312" s="36" t="s">
        <v>22</v>
      </c>
      <c r="G312" s="35">
        <v>104</v>
      </c>
      <c r="H312" s="34" t="s">
        <v>23</v>
      </c>
      <c r="I312" s="35">
        <v>0.97</v>
      </c>
      <c r="J312" s="34" t="s">
        <v>17</v>
      </c>
    </row>
    <row r="313" spans="1:10" x14ac:dyDescent="0.25">
      <c r="A313" s="37">
        <v>412</v>
      </c>
      <c r="B313" s="34">
        <v>782129431</v>
      </c>
      <c r="C313" s="34" t="s">
        <v>955</v>
      </c>
      <c r="D313" s="34" t="s">
        <v>20</v>
      </c>
      <c r="E313" s="36" t="s">
        <v>21</v>
      </c>
      <c r="F313" s="36" t="s">
        <v>22</v>
      </c>
      <c r="G313" s="35">
        <v>108</v>
      </c>
      <c r="H313" s="34" t="s">
        <v>23</v>
      </c>
      <c r="I313" s="35">
        <v>1</v>
      </c>
      <c r="J313" s="34" t="s">
        <v>637</v>
      </c>
    </row>
    <row r="314" spans="1:10" x14ac:dyDescent="0.25">
      <c r="A314" s="37">
        <v>413</v>
      </c>
      <c r="B314" s="34">
        <v>746920337</v>
      </c>
      <c r="C314" s="34" t="s">
        <v>886</v>
      </c>
      <c r="D314" s="34" t="s">
        <v>13</v>
      </c>
      <c r="E314" s="36" t="s">
        <v>14</v>
      </c>
      <c r="F314" s="36" t="s">
        <v>15</v>
      </c>
      <c r="G314" s="35">
        <v>1255</v>
      </c>
      <c r="H314" s="34" t="s">
        <v>16</v>
      </c>
      <c r="I314" s="35">
        <v>1.1000000000000001</v>
      </c>
      <c r="J314" s="34" t="s">
        <v>637</v>
      </c>
    </row>
    <row r="315" spans="1:10" x14ac:dyDescent="0.25">
      <c r="A315" s="37">
        <v>414</v>
      </c>
      <c r="B315" s="34">
        <v>911382468</v>
      </c>
      <c r="C315" s="34" t="s">
        <v>938</v>
      </c>
      <c r="D315" s="34" t="s">
        <v>59</v>
      </c>
      <c r="E315" s="36" t="s">
        <v>1604</v>
      </c>
      <c r="F315" s="36" t="s">
        <v>1605</v>
      </c>
      <c r="G315" s="35">
        <v>2129</v>
      </c>
      <c r="H315" s="34" t="s">
        <v>60</v>
      </c>
      <c r="I315" s="35">
        <v>1.1000000000000001</v>
      </c>
      <c r="J315" s="34" t="s">
        <v>637</v>
      </c>
    </row>
    <row r="316" spans="1:10" x14ac:dyDescent="0.25">
      <c r="A316" s="37">
        <v>415</v>
      </c>
      <c r="B316" s="34">
        <v>682750627</v>
      </c>
      <c r="C316" s="34" t="s">
        <v>1001</v>
      </c>
      <c r="D316" s="34" t="s">
        <v>43</v>
      </c>
      <c r="E316" s="36" t="s">
        <v>44</v>
      </c>
      <c r="F316" s="36" t="s">
        <v>45</v>
      </c>
      <c r="G316" s="35">
        <v>103</v>
      </c>
      <c r="H316" s="34" t="s">
        <v>46</v>
      </c>
      <c r="I316" s="35">
        <v>1</v>
      </c>
      <c r="J316" s="34" t="s">
        <v>637</v>
      </c>
    </row>
    <row r="317" spans="1:10" x14ac:dyDescent="0.25">
      <c r="A317" s="37">
        <v>416</v>
      </c>
      <c r="B317" s="34">
        <v>296200767</v>
      </c>
      <c r="C317" s="34" t="s">
        <v>897</v>
      </c>
      <c r="D317" s="34" t="s">
        <v>25</v>
      </c>
      <c r="E317" s="36" t="s">
        <v>1602</v>
      </c>
      <c r="F317" s="36" t="s">
        <v>1603</v>
      </c>
      <c r="G317" s="35">
        <v>200</v>
      </c>
      <c r="H317" s="34" t="s">
        <v>27</v>
      </c>
      <c r="I317" s="35">
        <v>1.02</v>
      </c>
      <c r="J317" s="34" t="s">
        <v>637</v>
      </c>
    </row>
    <row r="318" spans="1:10" x14ac:dyDescent="0.25">
      <c r="A318" s="37">
        <v>417</v>
      </c>
      <c r="B318" s="34">
        <v>279067436</v>
      </c>
      <c r="C318" s="34" t="s">
        <v>428</v>
      </c>
      <c r="D318" s="34" t="s">
        <v>31</v>
      </c>
      <c r="E318" s="36" t="s">
        <v>32</v>
      </c>
      <c r="F318" s="36" t="s">
        <v>33</v>
      </c>
      <c r="G318" s="35">
        <v>264</v>
      </c>
      <c r="H318" s="34" t="s">
        <v>23</v>
      </c>
      <c r="I318" s="35">
        <v>0.97</v>
      </c>
      <c r="J318" s="34" t="s">
        <v>17</v>
      </c>
    </row>
    <row r="319" spans="1:10" x14ac:dyDescent="0.25">
      <c r="A319" s="37">
        <v>418</v>
      </c>
      <c r="B319" s="34">
        <v>653577015</v>
      </c>
      <c r="C319" s="34" t="s">
        <v>106</v>
      </c>
      <c r="D319" s="34" t="s">
        <v>43</v>
      </c>
      <c r="E319" s="36" t="s">
        <v>44</v>
      </c>
      <c r="F319" s="36" t="s">
        <v>45</v>
      </c>
      <c r="G319" s="35">
        <v>102</v>
      </c>
      <c r="H319" s="34" t="s">
        <v>46</v>
      </c>
      <c r="I319" s="35">
        <v>0.97</v>
      </c>
      <c r="J319" s="34" t="s">
        <v>17</v>
      </c>
    </row>
    <row r="320" spans="1:10" x14ac:dyDescent="0.25">
      <c r="A320" s="37">
        <v>419</v>
      </c>
      <c r="B320" s="34">
        <v>746565930</v>
      </c>
      <c r="C320" s="34" t="s">
        <v>367</v>
      </c>
      <c r="D320" s="34" t="s">
        <v>13</v>
      </c>
      <c r="E320" s="36" t="s">
        <v>14</v>
      </c>
      <c r="F320" s="36" t="s">
        <v>15</v>
      </c>
      <c r="G320" s="35">
        <v>1223</v>
      </c>
      <c r="H320" s="34" t="s">
        <v>16</v>
      </c>
      <c r="I320" s="35">
        <v>1.0669999999999999</v>
      </c>
      <c r="J320" s="34" t="s">
        <v>17</v>
      </c>
    </row>
    <row r="321" spans="1:10" x14ac:dyDescent="0.25">
      <c r="A321" s="37">
        <v>420</v>
      </c>
      <c r="B321" s="34">
        <v>287594646</v>
      </c>
      <c r="C321" s="34" t="s">
        <v>573</v>
      </c>
      <c r="D321" s="34" t="s">
        <v>29</v>
      </c>
      <c r="E321" s="36" t="s">
        <v>1600</v>
      </c>
      <c r="F321" s="36" t="s">
        <v>1601</v>
      </c>
      <c r="G321" s="35">
        <v>208</v>
      </c>
      <c r="H321" s="34" t="s">
        <v>23</v>
      </c>
      <c r="I321" s="35">
        <v>0.97</v>
      </c>
      <c r="J321" s="34" t="s">
        <v>17</v>
      </c>
    </row>
    <row r="322" spans="1:10" x14ac:dyDescent="0.25">
      <c r="A322" s="37">
        <v>421</v>
      </c>
      <c r="B322" s="34">
        <v>990569218</v>
      </c>
      <c r="C322" s="34" t="s">
        <v>446</v>
      </c>
      <c r="D322" s="34" t="s">
        <v>31</v>
      </c>
      <c r="E322" s="36" t="s">
        <v>32</v>
      </c>
      <c r="F322" s="36" t="s">
        <v>33</v>
      </c>
      <c r="G322" s="35">
        <v>264</v>
      </c>
      <c r="H322" s="34" t="s">
        <v>23</v>
      </c>
      <c r="I322" s="35">
        <v>0.97</v>
      </c>
      <c r="J322" s="34" t="s">
        <v>17</v>
      </c>
    </row>
    <row r="323" spans="1:10" x14ac:dyDescent="0.25">
      <c r="A323" s="37">
        <v>422</v>
      </c>
      <c r="B323" s="34">
        <v>205496296</v>
      </c>
      <c r="C323" s="34" t="s">
        <v>95</v>
      </c>
      <c r="D323" s="34" t="s">
        <v>59</v>
      </c>
      <c r="E323" s="36" t="s">
        <v>1604</v>
      </c>
      <c r="F323" s="36" t="s">
        <v>1605</v>
      </c>
      <c r="G323" s="35">
        <v>2189</v>
      </c>
      <c r="H323" s="34" t="s">
        <v>60</v>
      </c>
      <c r="I323" s="35">
        <v>1.0669999999999999</v>
      </c>
      <c r="J323" s="34" t="s">
        <v>17</v>
      </c>
    </row>
    <row r="324" spans="1:10" x14ac:dyDescent="0.25">
      <c r="A324" s="37">
        <v>423</v>
      </c>
      <c r="B324" s="34">
        <v>911223319</v>
      </c>
      <c r="C324" s="34" t="s">
        <v>484</v>
      </c>
      <c r="D324" s="34" t="s">
        <v>39</v>
      </c>
      <c r="E324" s="36" t="s">
        <v>1598</v>
      </c>
      <c r="F324" s="36" t="s">
        <v>1599</v>
      </c>
      <c r="G324" s="35">
        <v>209</v>
      </c>
      <c r="H324" s="34" t="s">
        <v>23</v>
      </c>
      <c r="I324" s="35">
        <v>0.97</v>
      </c>
      <c r="J324" s="34" t="s">
        <v>17</v>
      </c>
    </row>
    <row r="325" spans="1:10" x14ac:dyDescent="0.25">
      <c r="A325" s="37">
        <v>424</v>
      </c>
      <c r="B325" s="34">
        <v>122920874</v>
      </c>
      <c r="C325" s="34" t="s">
        <v>253</v>
      </c>
      <c r="D325" s="34" t="s">
        <v>20</v>
      </c>
      <c r="E325" s="36" t="s">
        <v>21</v>
      </c>
      <c r="F325" s="36" t="s">
        <v>22</v>
      </c>
      <c r="G325" s="35">
        <v>108</v>
      </c>
      <c r="H325" s="34" t="s">
        <v>23</v>
      </c>
      <c r="I325" s="35">
        <v>0.97</v>
      </c>
      <c r="J325" s="34" t="s">
        <v>17</v>
      </c>
    </row>
    <row r="326" spans="1:10" x14ac:dyDescent="0.25">
      <c r="A326" s="37">
        <v>425</v>
      </c>
      <c r="B326" s="34">
        <v>393677358</v>
      </c>
      <c r="C326" s="34" t="s">
        <v>383</v>
      </c>
      <c r="D326" s="34" t="s">
        <v>39</v>
      </c>
      <c r="E326" s="36" t="s">
        <v>1598</v>
      </c>
      <c r="F326" s="36" t="s">
        <v>1599</v>
      </c>
      <c r="G326" s="35">
        <v>210</v>
      </c>
      <c r="H326" s="34" t="s">
        <v>23</v>
      </c>
      <c r="I326" s="35">
        <v>0.97</v>
      </c>
      <c r="J326" s="34" t="s">
        <v>17</v>
      </c>
    </row>
    <row r="327" spans="1:10" x14ac:dyDescent="0.25">
      <c r="A327" s="37">
        <v>426</v>
      </c>
      <c r="B327" s="34">
        <v>492236758</v>
      </c>
      <c r="C327" s="34" t="s">
        <v>363</v>
      </c>
      <c r="D327" s="34" t="s">
        <v>31</v>
      </c>
      <c r="E327" s="36" t="s">
        <v>32</v>
      </c>
      <c r="F327" s="36" t="s">
        <v>33</v>
      </c>
      <c r="G327" s="35">
        <v>272</v>
      </c>
      <c r="H327" s="34" t="s">
        <v>23</v>
      </c>
      <c r="I327" s="35">
        <v>0.97</v>
      </c>
      <c r="J327" s="34" t="s">
        <v>17</v>
      </c>
    </row>
    <row r="328" spans="1:10" x14ac:dyDescent="0.25">
      <c r="A328" s="37">
        <v>427</v>
      </c>
      <c r="B328" s="34">
        <v>112479460</v>
      </c>
      <c r="C328" s="34" t="s">
        <v>125</v>
      </c>
      <c r="D328" s="34" t="s">
        <v>59</v>
      </c>
      <c r="E328" s="36" t="s">
        <v>1604</v>
      </c>
      <c r="F328" s="36" t="s">
        <v>1605</v>
      </c>
      <c r="G328" s="35">
        <v>2001</v>
      </c>
      <c r="H328" s="34" t="s">
        <v>60</v>
      </c>
      <c r="I328" s="35">
        <v>1.0669999999999999</v>
      </c>
      <c r="J328" s="34" t="s">
        <v>17</v>
      </c>
    </row>
    <row r="329" spans="1:10" x14ac:dyDescent="0.25">
      <c r="A329" s="37">
        <v>428</v>
      </c>
      <c r="B329" s="34">
        <v>787368003</v>
      </c>
      <c r="C329" s="34" t="s">
        <v>460</v>
      </c>
      <c r="D329" s="34" t="s">
        <v>20</v>
      </c>
      <c r="E329" s="36" t="s">
        <v>21</v>
      </c>
      <c r="F329" s="36" t="s">
        <v>22</v>
      </c>
      <c r="G329" s="35">
        <v>104</v>
      </c>
      <c r="H329" s="34" t="s">
        <v>23</v>
      </c>
      <c r="I329" s="35">
        <v>0.97</v>
      </c>
      <c r="J329" s="34" t="s">
        <v>17</v>
      </c>
    </row>
    <row r="330" spans="1:10" x14ac:dyDescent="0.25">
      <c r="A330" s="37">
        <v>429</v>
      </c>
      <c r="B330" s="34">
        <v>962212675</v>
      </c>
      <c r="C330" s="34" t="s">
        <v>469</v>
      </c>
      <c r="D330" s="34" t="s">
        <v>20</v>
      </c>
      <c r="E330" s="36" t="s">
        <v>21</v>
      </c>
      <c r="F330" s="36" t="s">
        <v>22</v>
      </c>
      <c r="G330" s="35">
        <v>107</v>
      </c>
      <c r="H330" s="34" t="s">
        <v>23</v>
      </c>
      <c r="I330" s="35">
        <v>0.97</v>
      </c>
      <c r="J330" s="34" t="s">
        <v>17</v>
      </c>
    </row>
    <row r="331" spans="1:10" x14ac:dyDescent="0.25">
      <c r="A331" s="37">
        <v>430</v>
      </c>
      <c r="B331" s="34">
        <v>114299465</v>
      </c>
      <c r="C331" s="34" t="s">
        <v>333</v>
      </c>
      <c r="D331" s="34" t="s">
        <v>43</v>
      </c>
      <c r="E331" s="36" t="s">
        <v>44</v>
      </c>
      <c r="F331" s="36" t="s">
        <v>45</v>
      </c>
      <c r="G331" s="35">
        <v>108</v>
      </c>
      <c r="H331" s="34" t="s">
        <v>46</v>
      </c>
      <c r="I331" s="35">
        <v>0.97</v>
      </c>
      <c r="J331" s="34" t="s">
        <v>17</v>
      </c>
    </row>
    <row r="332" spans="1:10" x14ac:dyDescent="0.25">
      <c r="A332" s="37">
        <v>431</v>
      </c>
      <c r="B332" s="34">
        <v>457107103</v>
      </c>
      <c r="C332" s="34" t="s">
        <v>464</v>
      </c>
      <c r="D332" s="34" t="s">
        <v>31</v>
      </c>
      <c r="E332" s="36" t="s">
        <v>32</v>
      </c>
      <c r="F332" s="36" t="s">
        <v>33</v>
      </c>
      <c r="G332" s="35">
        <v>270</v>
      </c>
      <c r="H332" s="34" t="s">
        <v>23</v>
      </c>
      <c r="I332" s="35">
        <v>0.97</v>
      </c>
      <c r="J332" s="34" t="s">
        <v>17</v>
      </c>
    </row>
    <row r="333" spans="1:10" x14ac:dyDescent="0.25">
      <c r="A333" s="37">
        <v>432</v>
      </c>
      <c r="B333" s="34">
        <v>535134698</v>
      </c>
      <c r="C333" s="34" t="s">
        <v>204</v>
      </c>
      <c r="D333" s="34" t="s">
        <v>29</v>
      </c>
      <c r="E333" s="36" t="s">
        <v>1600</v>
      </c>
      <c r="F333" s="36" t="s">
        <v>1601</v>
      </c>
      <c r="G333" s="35">
        <v>212</v>
      </c>
      <c r="H333" s="34" t="s">
        <v>23</v>
      </c>
      <c r="I333" s="35">
        <v>0.97</v>
      </c>
      <c r="J333" s="34" t="s">
        <v>17</v>
      </c>
    </row>
    <row r="334" spans="1:10" x14ac:dyDescent="0.25">
      <c r="A334" s="37">
        <v>433</v>
      </c>
      <c r="B334" s="34">
        <v>374546425</v>
      </c>
      <c r="C334" s="34" t="s">
        <v>273</v>
      </c>
      <c r="D334" s="34" t="s">
        <v>31</v>
      </c>
      <c r="E334" s="36" t="s">
        <v>32</v>
      </c>
      <c r="F334" s="36" t="s">
        <v>33</v>
      </c>
      <c r="G334" s="35">
        <v>273</v>
      </c>
      <c r="H334" s="34" t="s">
        <v>23</v>
      </c>
      <c r="I334" s="35">
        <v>0.97</v>
      </c>
      <c r="J334" s="34" t="s">
        <v>17</v>
      </c>
    </row>
    <row r="335" spans="1:10" x14ac:dyDescent="0.25">
      <c r="A335" s="37">
        <v>434</v>
      </c>
      <c r="B335" s="34">
        <v>747395262</v>
      </c>
      <c r="C335" s="34" t="s">
        <v>427</v>
      </c>
      <c r="D335" s="34" t="s">
        <v>35</v>
      </c>
      <c r="E335" s="36" t="s">
        <v>36</v>
      </c>
      <c r="F335" s="36" t="s">
        <v>26</v>
      </c>
      <c r="G335" s="35">
        <v>530</v>
      </c>
      <c r="H335" s="34" t="s">
        <v>37</v>
      </c>
      <c r="I335" s="35">
        <v>0.98939999999999995</v>
      </c>
      <c r="J335" s="34" t="s">
        <v>17</v>
      </c>
    </row>
    <row r="336" spans="1:10" x14ac:dyDescent="0.25">
      <c r="A336" s="37">
        <v>435</v>
      </c>
      <c r="B336" s="34">
        <v>548709975</v>
      </c>
      <c r="C336" s="34" t="s">
        <v>324</v>
      </c>
      <c r="D336" s="34" t="s">
        <v>43</v>
      </c>
      <c r="E336" s="36" t="s">
        <v>44</v>
      </c>
      <c r="F336" s="36" t="s">
        <v>45</v>
      </c>
      <c r="G336" s="35">
        <v>106</v>
      </c>
      <c r="H336" s="34" t="s">
        <v>46</v>
      </c>
      <c r="I336" s="35">
        <v>0.97</v>
      </c>
      <c r="J336" s="34" t="s">
        <v>17</v>
      </c>
    </row>
    <row r="337" spans="1:10" x14ac:dyDescent="0.25">
      <c r="A337" s="37">
        <v>436</v>
      </c>
      <c r="B337" s="34">
        <v>838039031</v>
      </c>
      <c r="C337" s="34" t="s">
        <v>416</v>
      </c>
      <c r="D337" s="34" t="s">
        <v>43</v>
      </c>
      <c r="E337" s="36" t="s">
        <v>44</v>
      </c>
      <c r="F337" s="36" t="s">
        <v>45</v>
      </c>
      <c r="G337" s="35">
        <v>100</v>
      </c>
      <c r="H337" s="34" t="s">
        <v>46</v>
      </c>
      <c r="I337" s="35">
        <v>0.97</v>
      </c>
      <c r="J337" s="34" t="s">
        <v>17</v>
      </c>
    </row>
    <row r="338" spans="1:10" x14ac:dyDescent="0.25">
      <c r="A338" s="37">
        <v>437</v>
      </c>
      <c r="B338" s="34">
        <v>600787279</v>
      </c>
      <c r="C338" s="34" t="s">
        <v>304</v>
      </c>
      <c r="D338" s="34" t="s">
        <v>13</v>
      </c>
      <c r="E338" s="36" t="s">
        <v>14</v>
      </c>
      <c r="F338" s="36" t="s">
        <v>15</v>
      </c>
      <c r="G338" s="35">
        <v>1224</v>
      </c>
      <c r="H338" s="34" t="s">
        <v>16</v>
      </c>
      <c r="I338" s="35">
        <v>1.0669999999999999</v>
      </c>
      <c r="J338" s="34" t="s">
        <v>17</v>
      </c>
    </row>
    <row r="339" spans="1:10" x14ac:dyDescent="0.25">
      <c r="A339" s="37">
        <v>438</v>
      </c>
      <c r="B339" s="34">
        <v>198438602</v>
      </c>
      <c r="C339" s="34" t="s">
        <v>394</v>
      </c>
      <c r="D339" s="34" t="s">
        <v>13</v>
      </c>
      <c r="E339" s="36" t="s">
        <v>14</v>
      </c>
      <c r="F339" s="36" t="s">
        <v>15</v>
      </c>
      <c r="G339" s="35">
        <v>1219</v>
      </c>
      <c r="H339" s="34" t="s">
        <v>16</v>
      </c>
      <c r="I339" s="35">
        <v>1.0669999999999999</v>
      </c>
      <c r="J339" s="34" t="s">
        <v>17</v>
      </c>
    </row>
    <row r="340" spans="1:10" x14ac:dyDescent="0.25">
      <c r="A340" s="37">
        <v>439</v>
      </c>
      <c r="B340" s="34">
        <v>228178164</v>
      </c>
      <c r="C340" s="34" t="s">
        <v>342</v>
      </c>
      <c r="D340" s="34" t="s">
        <v>43</v>
      </c>
      <c r="E340" s="36" t="s">
        <v>44</v>
      </c>
      <c r="F340" s="36" t="s">
        <v>45</v>
      </c>
      <c r="G340" s="35">
        <v>102</v>
      </c>
      <c r="H340" s="34" t="s">
        <v>46</v>
      </c>
      <c r="I340" s="35">
        <v>0.97</v>
      </c>
      <c r="J340" s="34" t="s">
        <v>17</v>
      </c>
    </row>
    <row r="341" spans="1:10" x14ac:dyDescent="0.25">
      <c r="A341" s="37">
        <v>440</v>
      </c>
      <c r="B341" s="34">
        <v>996400251</v>
      </c>
      <c r="C341" s="34" t="s">
        <v>242</v>
      </c>
      <c r="D341" s="34" t="s">
        <v>59</v>
      </c>
      <c r="E341" s="36" t="s">
        <v>1604</v>
      </c>
      <c r="F341" s="36" t="s">
        <v>1605</v>
      </c>
      <c r="G341" s="35">
        <v>2188</v>
      </c>
      <c r="H341" s="34" t="s">
        <v>60</v>
      </c>
      <c r="I341" s="35">
        <v>1.0669999999999999</v>
      </c>
      <c r="J341" s="34" t="s">
        <v>17</v>
      </c>
    </row>
    <row r="342" spans="1:10" x14ac:dyDescent="0.25">
      <c r="A342" s="37">
        <v>441</v>
      </c>
      <c r="B342" s="34">
        <v>208819847</v>
      </c>
      <c r="C342" s="34" t="s">
        <v>287</v>
      </c>
      <c r="D342" s="34" t="s">
        <v>20</v>
      </c>
      <c r="E342" s="36" t="s">
        <v>21</v>
      </c>
      <c r="F342" s="36" t="s">
        <v>22</v>
      </c>
      <c r="G342" s="35">
        <v>107</v>
      </c>
      <c r="H342" s="34" t="s">
        <v>23</v>
      </c>
      <c r="I342" s="35">
        <v>0.97</v>
      </c>
      <c r="J342" s="34" t="s">
        <v>17</v>
      </c>
    </row>
    <row r="343" spans="1:10" x14ac:dyDescent="0.25">
      <c r="A343" s="37">
        <v>442</v>
      </c>
      <c r="B343" s="34">
        <v>808387473</v>
      </c>
      <c r="C343" s="34" t="s">
        <v>12</v>
      </c>
      <c r="D343" s="34" t="s">
        <v>13</v>
      </c>
      <c r="E343" s="36" t="s">
        <v>14</v>
      </c>
      <c r="F343" s="36" t="s">
        <v>15</v>
      </c>
      <c r="G343" s="35">
        <v>1295</v>
      </c>
      <c r="H343" s="34" t="s">
        <v>16</v>
      </c>
      <c r="I343" s="35">
        <v>1.0669999999999999</v>
      </c>
      <c r="J343" s="34" t="s">
        <v>17</v>
      </c>
    </row>
    <row r="344" spans="1:10" x14ac:dyDescent="0.25">
      <c r="A344" s="37">
        <v>443</v>
      </c>
      <c r="B344" s="34">
        <v>609105066</v>
      </c>
      <c r="C344" s="34" t="s">
        <v>482</v>
      </c>
      <c r="D344" s="34" t="s">
        <v>31</v>
      </c>
      <c r="E344" s="36" t="s">
        <v>32</v>
      </c>
      <c r="F344" s="36" t="s">
        <v>33</v>
      </c>
      <c r="G344" s="35">
        <v>275</v>
      </c>
      <c r="H344" s="34" t="s">
        <v>23</v>
      </c>
      <c r="I344" s="35">
        <v>0.97</v>
      </c>
      <c r="J344" s="34" t="s">
        <v>17</v>
      </c>
    </row>
    <row r="345" spans="1:10" x14ac:dyDescent="0.25">
      <c r="A345" s="37">
        <v>444</v>
      </c>
      <c r="B345" s="34">
        <v>528487181</v>
      </c>
      <c r="C345" s="34" t="s">
        <v>554</v>
      </c>
      <c r="D345" s="34" t="s">
        <v>31</v>
      </c>
      <c r="E345" s="36" t="s">
        <v>32</v>
      </c>
      <c r="F345" s="36" t="s">
        <v>33</v>
      </c>
      <c r="G345" s="35">
        <v>254</v>
      </c>
      <c r="H345" s="34" t="s">
        <v>23</v>
      </c>
      <c r="I345" s="35">
        <v>0.97</v>
      </c>
      <c r="J345" s="34" t="s">
        <v>17</v>
      </c>
    </row>
    <row r="346" spans="1:10" x14ac:dyDescent="0.25">
      <c r="A346" s="37">
        <v>445</v>
      </c>
      <c r="B346" s="34">
        <v>915250224</v>
      </c>
      <c r="C346" s="34" t="s">
        <v>673</v>
      </c>
      <c r="D346" s="34" t="s">
        <v>13</v>
      </c>
      <c r="E346" s="36" t="s">
        <v>14</v>
      </c>
      <c r="F346" s="36" t="s">
        <v>15</v>
      </c>
      <c r="G346" s="35">
        <v>1237</v>
      </c>
      <c r="H346" s="34" t="s">
        <v>16</v>
      </c>
      <c r="I346" s="35">
        <v>1.1000000000000001</v>
      </c>
      <c r="J346" s="34" t="s">
        <v>637</v>
      </c>
    </row>
    <row r="347" spans="1:10" x14ac:dyDescent="0.25">
      <c r="A347" s="37">
        <v>446</v>
      </c>
      <c r="B347" s="34">
        <v>264116521</v>
      </c>
      <c r="C347" s="34" t="s">
        <v>395</v>
      </c>
      <c r="D347" s="34" t="s">
        <v>20</v>
      </c>
      <c r="E347" s="36" t="s">
        <v>21</v>
      </c>
      <c r="F347" s="36" t="s">
        <v>22</v>
      </c>
      <c r="G347" s="35">
        <v>103</v>
      </c>
      <c r="H347" s="34" t="s">
        <v>23</v>
      </c>
      <c r="I347" s="35">
        <v>0.97</v>
      </c>
      <c r="J347" s="34" t="s">
        <v>17</v>
      </c>
    </row>
    <row r="348" spans="1:10" x14ac:dyDescent="0.25">
      <c r="A348" s="37">
        <v>447</v>
      </c>
      <c r="B348" s="34">
        <v>913826384</v>
      </c>
      <c r="C348" s="34" t="s">
        <v>227</v>
      </c>
      <c r="D348" s="34" t="s">
        <v>43</v>
      </c>
      <c r="E348" s="36" t="s">
        <v>44</v>
      </c>
      <c r="F348" s="36" t="s">
        <v>45</v>
      </c>
      <c r="G348" s="35">
        <v>109</v>
      </c>
      <c r="H348" s="34" t="s">
        <v>46</v>
      </c>
      <c r="I348" s="35">
        <v>0.97</v>
      </c>
      <c r="J348" s="34" t="s">
        <v>17</v>
      </c>
    </row>
    <row r="349" spans="1:10" x14ac:dyDescent="0.25">
      <c r="A349" s="37">
        <v>448</v>
      </c>
      <c r="B349" s="34">
        <v>940066558</v>
      </c>
      <c r="C349" s="34" t="s">
        <v>320</v>
      </c>
      <c r="D349" s="34" t="s">
        <v>39</v>
      </c>
      <c r="E349" s="36" t="s">
        <v>1598</v>
      </c>
      <c r="F349" s="36" t="s">
        <v>1599</v>
      </c>
      <c r="G349" s="35">
        <v>205</v>
      </c>
      <c r="H349" s="34" t="s">
        <v>23</v>
      </c>
      <c r="I349" s="35">
        <v>0.97</v>
      </c>
      <c r="J349" s="34" t="s">
        <v>17</v>
      </c>
    </row>
    <row r="350" spans="1:10" x14ac:dyDescent="0.25">
      <c r="A350" s="37">
        <v>449</v>
      </c>
      <c r="B350" s="34">
        <v>181400844</v>
      </c>
      <c r="C350" s="34" t="s">
        <v>191</v>
      </c>
      <c r="D350" s="34" t="s">
        <v>43</v>
      </c>
      <c r="E350" s="36" t="s">
        <v>44</v>
      </c>
      <c r="F350" s="36" t="s">
        <v>45</v>
      </c>
      <c r="G350" s="35">
        <v>100</v>
      </c>
      <c r="H350" s="34" t="s">
        <v>46</v>
      </c>
      <c r="I350" s="35">
        <v>0.97</v>
      </c>
      <c r="J350" s="34" t="s">
        <v>17</v>
      </c>
    </row>
    <row r="351" spans="1:10" x14ac:dyDescent="0.25">
      <c r="A351" s="37">
        <v>450</v>
      </c>
      <c r="B351" s="34">
        <v>358971916</v>
      </c>
      <c r="C351" s="34" t="s">
        <v>451</v>
      </c>
      <c r="D351" s="34" t="s">
        <v>20</v>
      </c>
      <c r="E351" s="36" t="s">
        <v>21</v>
      </c>
      <c r="F351" s="36" t="s">
        <v>22</v>
      </c>
      <c r="G351" s="35">
        <v>109</v>
      </c>
      <c r="H351" s="34" t="s">
        <v>23</v>
      </c>
      <c r="I351" s="35">
        <v>0.97</v>
      </c>
      <c r="J351" s="34" t="s">
        <v>17</v>
      </c>
    </row>
    <row r="352" spans="1:10" x14ac:dyDescent="0.25">
      <c r="A352" s="37">
        <v>451</v>
      </c>
      <c r="B352" s="34">
        <v>724232794</v>
      </c>
      <c r="C352" s="34" t="s">
        <v>359</v>
      </c>
      <c r="D352" s="34" t="s">
        <v>20</v>
      </c>
      <c r="E352" s="36" t="s">
        <v>21</v>
      </c>
      <c r="F352" s="36" t="s">
        <v>22</v>
      </c>
      <c r="G352" s="35">
        <v>110</v>
      </c>
      <c r="H352" s="34" t="s">
        <v>23</v>
      </c>
      <c r="I352" s="35">
        <v>0.97</v>
      </c>
      <c r="J352" s="34" t="s">
        <v>17</v>
      </c>
    </row>
    <row r="353" spans="1:10" x14ac:dyDescent="0.25">
      <c r="A353" s="37">
        <v>452</v>
      </c>
      <c r="B353" s="34">
        <v>797599943</v>
      </c>
      <c r="C353" s="34" t="s">
        <v>173</v>
      </c>
      <c r="D353" s="34" t="s">
        <v>43</v>
      </c>
      <c r="E353" s="36" t="s">
        <v>44</v>
      </c>
      <c r="F353" s="36" t="s">
        <v>45</v>
      </c>
      <c r="G353" s="35">
        <v>101</v>
      </c>
      <c r="H353" s="34" t="s">
        <v>46</v>
      </c>
      <c r="I353" s="35">
        <v>0.97</v>
      </c>
      <c r="J353" s="34" t="s">
        <v>17</v>
      </c>
    </row>
    <row r="354" spans="1:10" x14ac:dyDescent="0.25">
      <c r="A354" s="37">
        <v>453</v>
      </c>
      <c r="B354" s="34">
        <v>926180565</v>
      </c>
      <c r="C354" s="34" t="s">
        <v>145</v>
      </c>
      <c r="D354" s="34" t="s">
        <v>20</v>
      </c>
      <c r="E354" s="36" t="s">
        <v>21</v>
      </c>
      <c r="F354" s="36" t="s">
        <v>22</v>
      </c>
      <c r="G354" s="35">
        <v>102</v>
      </c>
      <c r="H354" s="34" t="s">
        <v>23</v>
      </c>
      <c r="I354" s="35">
        <v>0.97</v>
      </c>
      <c r="J354" s="34" t="s">
        <v>17</v>
      </c>
    </row>
    <row r="355" spans="1:10" x14ac:dyDescent="0.25">
      <c r="A355" s="37">
        <v>454</v>
      </c>
      <c r="B355" s="34">
        <v>978265344</v>
      </c>
      <c r="C355" s="34" t="s">
        <v>250</v>
      </c>
      <c r="D355" s="34" t="s">
        <v>39</v>
      </c>
      <c r="E355" s="36" t="s">
        <v>1598</v>
      </c>
      <c r="F355" s="36" t="s">
        <v>1599</v>
      </c>
      <c r="G355" s="35">
        <v>213</v>
      </c>
      <c r="H355" s="34" t="s">
        <v>23</v>
      </c>
      <c r="I355" s="35">
        <v>0.97</v>
      </c>
      <c r="J355" s="34" t="s">
        <v>17</v>
      </c>
    </row>
    <row r="356" spans="1:10" x14ac:dyDescent="0.25">
      <c r="A356" s="37">
        <v>455</v>
      </c>
      <c r="B356" s="34">
        <v>882546753</v>
      </c>
      <c r="C356" s="34" t="s">
        <v>339</v>
      </c>
      <c r="D356" s="34" t="s">
        <v>59</v>
      </c>
      <c r="E356" s="36" t="s">
        <v>1604</v>
      </c>
      <c r="F356" s="36" t="s">
        <v>1605</v>
      </c>
      <c r="G356" s="35">
        <v>2034</v>
      </c>
      <c r="H356" s="34" t="s">
        <v>60</v>
      </c>
      <c r="I356" s="35">
        <v>1.0669999999999999</v>
      </c>
      <c r="J356" s="34" t="s">
        <v>17</v>
      </c>
    </row>
    <row r="357" spans="1:10" x14ac:dyDescent="0.25">
      <c r="A357" s="37">
        <v>456</v>
      </c>
      <c r="B357" s="34">
        <v>312459481</v>
      </c>
      <c r="C357" s="34" t="s">
        <v>208</v>
      </c>
      <c r="D357" s="34" t="s">
        <v>20</v>
      </c>
      <c r="E357" s="36" t="s">
        <v>21</v>
      </c>
      <c r="F357" s="36" t="s">
        <v>22</v>
      </c>
      <c r="G357" s="35">
        <v>106</v>
      </c>
      <c r="H357" s="34" t="s">
        <v>23</v>
      </c>
      <c r="I357" s="35">
        <v>0.97</v>
      </c>
      <c r="J357" s="34" t="s">
        <v>17</v>
      </c>
    </row>
    <row r="358" spans="1:10" x14ac:dyDescent="0.25">
      <c r="A358" s="37">
        <v>457</v>
      </c>
      <c r="B358" s="34">
        <v>947530870</v>
      </c>
      <c r="C358" s="34" t="s">
        <v>439</v>
      </c>
      <c r="D358" s="34" t="s">
        <v>39</v>
      </c>
      <c r="E358" s="36" t="s">
        <v>1598</v>
      </c>
      <c r="F358" s="36" t="s">
        <v>1599</v>
      </c>
      <c r="G358" s="35">
        <v>203</v>
      </c>
      <c r="H358" s="34" t="s">
        <v>23</v>
      </c>
      <c r="I358" s="35">
        <v>0.97</v>
      </c>
      <c r="J358" s="34" t="s">
        <v>17</v>
      </c>
    </row>
    <row r="359" spans="1:10" x14ac:dyDescent="0.25">
      <c r="A359" s="37">
        <v>458</v>
      </c>
      <c r="B359" s="34">
        <v>760341311</v>
      </c>
      <c r="C359" s="34" t="s">
        <v>300</v>
      </c>
      <c r="D359" s="34" t="s">
        <v>31</v>
      </c>
      <c r="E359" s="36" t="s">
        <v>32</v>
      </c>
      <c r="F359" s="36" t="s">
        <v>33</v>
      </c>
      <c r="G359" s="35">
        <v>251</v>
      </c>
      <c r="H359" s="34" t="s">
        <v>23</v>
      </c>
      <c r="I359" s="35">
        <v>0.97</v>
      </c>
      <c r="J359" s="34" t="s">
        <v>17</v>
      </c>
    </row>
    <row r="360" spans="1:10" x14ac:dyDescent="0.25">
      <c r="A360" s="37">
        <v>459</v>
      </c>
      <c r="B360" s="34">
        <v>844588090</v>
      </c>
      <c r="C360" s="34" t="s">
        <v>653</v>
      </c>
      <c r="D360" s="34" t="s">
        <v>39</v>
      </c>
      <c r="E360" s="36" t="s">
        <v>1598</v>
      </c>
      <c r="F360" s="36" t="s">
        <v>1599</v>
      </c>
      <c r="G360" s="35">
        <v>220</v>
      </c>
      <c r="H360" s="34" t="s">
        <v>23</v>
      </c>
      <c r="I360" s="35">
        <v>1</v>
      </c>
      <c r="J360" s="34" t="s">
        <v>637</v>
      </c>
    </row>
    <row r="361" spans="1:10" x14ac:dyDescent="0.25">
      <c r="A361" s="37">
        <v>460</v>
      </c>
      <c r="B361" s="34">
        <v>179281171</v>
      </c>
      <c r="C361" s="34" t="s">
        <v>369</v>
      </c>
      <c r="D361" s="34" t="s">
        <v>43</v>
      </c>
      <c r="E361" s="36" t="s">
        <v>44</v>
      </c>
      <c r="F361" s="36" t="s">
        <v>45</v>
      </c>
      <c r="G361" s="35">
        <v>110</v>
      </c>
      <c r="H361" s="34" t="s">
        <v>46</v>
      </c>
      <c r="I361" s="35">
        <v>0.97</v>
      </c>
      <c r="J361" s="34" t="s">
        <v>17</v>
      </c>
    </row>
    <row r="362" spans="1:10" x14ac:dyDescent="0.25">
      <c r="A362" s="37">
        <v>461</v>
      </c>
      <c r="B362" s="34">
        <v>851251906</v>
      </c>
      <c r="C362" s="34" t="s">
        <v>281</v>
      </c>
      <c r="D362" s="34" t="s">
        <v>35</v>
      </c>
      <c r="E362" s="36" t="s">
        <v>36</v>
      </c>
      <c r="F362" s="36" t="s">
        <v>26</v>
      </c>
      <c r="G362" s="35">
        <v>525</v>
      </c>
      <c r="H362" s="34" t="s">
        <v>37</v>
      </c>
      <c r="I362" s="35">
        <v>0.98939999999999995</v>
      </c>
      <c r="J362" s="34" t="s">
        <v>17</v>
      </c>
    </row>
    <row r="363" spans="1:10" x14ac:dyDescent="0.25">
      <c r="A363" s="37">
        <v>462</v>
      </c>
      <c r="B363" s="34">
        <v>406294252</v>
      </c>
      <c r="C363" s="34" t="s">
        <v>425</v>
      </c>
      <c r="D363" s="34" t="s">
        <v>43</v>
      </c>
      <c r="E363" s="36" t="s">
        <v>44</v>
      </c>
      <c r="F363" s="36" t="s">
        <v>45</v>
      </c>
      <c r="G363" s="35">
        <v>106</v>
      </c>
      <c r="H363" s="34" t="s">
        <v>46</v>
      </c>
      <c r="I363" s="35">
        <v>0.97</v>
      </c>
      <c r="J363" s="34" t="s">
        <v>17</v>
      </c>
    </row>
    <row r="364" spans="1:10" x14ac:dyDescent="0.25">
      <c r="A364" s="37">
        <v>463</v>
      </c>
      <c r="B364" s="34">
        <v>105980961</v>
      </c>
      <c r="C364" s="34" t="s">
        <v>619</v>
      </c>
      <c r="D364" s="34" t="s">
        <v>39</v>
      </c>
      <c r="E364" s="36" t="s">
        <v>1598</v>
      </c>
      <c r="F364" s="36" t="s">
        <v>1599</v>
      </c>
      <c r="G364" s="35">
        <v>208</v>
      </c>
      <c r="H364" s="34" t="s">
        <v>23</v>
      </c>
      <c r="I364" s="35">
        <v>0.97</v>
      </c>
      <c r="J364" s="34" t="s">
        <v>17</v>
      </c>
    </row>
    <row r="365" spans="1:10" x14ac:dyDescent="0.25">
      <c r="A365" s="37">
        <v>464</v>
      </c>
      <c r="B365" s="34">
        <v>942261623</v>
      </c>
      <c r="C365" s="34" t="s">
        <v>748</v>
      </c>
      <c r="D365" s="34" t="s">
        <v>29</v>
      </c>
      <c r="E365" s="36" t="s">
        <v>1600</v>
      </c>
      <c r="F365" s="36" t="s">
        <v>1601</v>
      </c>
      <c r="G365" s="35">
        <v>211</v>
      </c>
      <c r="H365" s="34" t="s">
        <v>23</v>
      </c>
      <c r="I365" s="35">
        <v>1</v>
      </c>
      <c r="J365" s="34" t="s">
        <v>637</v>
      </c>
    </row>
    <row r="366" spans="1:10" x14ac:dyDescent="0.25">
      <c r="A366" s="37">
        <v>465</v>
      </c>
      <c r="B366" s="34">
        <v>497987403</v>
      </c>
      <c r="C366" s="34" t="s">
        <v>806</v>
      </c>
      <c r="D366" s="34" t="s">
        <v>20</v>
      </c>
      <c r="E366" s="36" t="s">
        <v>21</v>
      </c>
      <c r="F366" s="36" t="s">
        <v>22</v>
      </c>
      <c r="G366" s="35">
        <v>104</v>
      </c>
      <c r="H366" s="34" t="s">
        <v>23</v>
      </c>
      <c r="I366" s="35">
        <v>1</v>
      </c>
      <c r="J366" s="34" t="s">
        <v>637</v>
      </c>
    </row>
    <row r="367" spans="1:10" x14ac:dyDescent="0.25">
      <c r="A367" s="37">
        <v>466</v>
      </c>
      <c r="B367" s="34">
        <v>490025731</v>
      </c>
      <c r="C367" s="34" t="s">
        <v>774</v>
      </c>
      <c r="D367" s="34" t="s">
        <v>31</v>
      </c>
      <c r="E367" s="36" t="s">
        <v>32</v>
      </c>
      <c r="F367" s="36" t="s">
        <v>33</v>
      </c>
      <c r="G367" s="35">
        <v>251</v>
      </c>
      <c r="H367" s="34" t="s">
        <v>23</v>
      </c>
      <c r="I367" s="35">
        <v>1</v>
      </c>
      <c r="J367" s="34" t="s">
        <v>637</v>
      </c>
    </row>
    <row r="368" spans="1:10" x14ac:dyDescent="0.25">
      <c r="A368" s="37">
        <v>467</v>
      </c>
      <c r="B368" s="34">
        <v>280541355</v>
      </c>
      <c r="C368" s="34" t="s">
        <v>829</v>
      </c>
      <c r="D368" s="34" t="s">
        <v>29</v>
      </c>
      <c r="E368" s="36" t="s">
        <v>1600</v>
      </c>
      <c r="F368" s="36" t="s">
        <v>1601</v>
      </c>
      <c r="G368" s="35">
        <v>214</v>
      </c>
      <c r="H368" s="34" t="s">
        <v>23</v>
      </c>
      <c r="I368" s="35">
        <v>1</v>
      </c>
      <c r="J368" s="34" t="s">
        <v>637</v>
      </c>
    </row>
    <row r="369" spans="1:10" x14ac:dyDescent="0.25">
      <c r="A369" s="37">
        <v>468</v>
      </c>
      <c r="B369" s="34">
        <v>651264091</v>
      </c>
      <c r="C369" s="34" t="s">
        <v>818</v>
      </c>
      <c r="D369" s="34" t="s">
        <v>31</v>
      </c>
      <c r="E369" s="36" t="s">
        <v>32</v>
      </c>
      <c r="F369" s="36" t="s">
        <v>33</v>
      </c>
      <c r="G369" s="35">
        <v>516</v>
      </c>
      <c r="H369" s="34" t="s">
        <v>23</v>
      </c>
      <c r="I369" s="35">
        <v>1.02</v>
      </c>
      <c r="J369" s="34" t="s">
        <v>637</v>
      </c>
    </row>
    <row r="370" spans="1:10" x14ac:dyDescent="0.25">
      <c r="A370" s="37">
        <v>469</v>
      </c>
      <c r="B370" s="34">
        <v>920785893</v>
      </c>
      <c r="C370" s="34" t="s">
        <v>844</v>
      </c>
      <c r="D370" s="34" t="s">
        <v>25</v>
      </c>
      <c r="E370" s="36" t="s">
        <v>1602</v>
      </c>
      <c r="F370" s="36" t="s">
        <v>1603</v>
      </c>
      <c r="G370" s="35">
        <v>213</v>
      </c>
      <c r="H370" s="34" t="s">
        <v>27</v>
      </c>
      <c r="I370" s="35">
        <v>1.02</v>
      </c>
      <c r="J370" s="34" t="s">
        <v>637</v>
      </c>
    </row>
    <row r="371" spans="1:10" x14ac:dyDescent="0.25">
      <c r="A371" s="37">
        <v>470</v>
      </c>
      <c r="B371" s="34">
        <v>674723741</v>
      </c>
      <c r="C371" s="34" t="s">
        <v>785</v>
      </c>
      <c r="D371" s="34" t="s">
        <v>39</v>
      </c>
      <c r="E371" s="36" t="s">
        <v>1598</v>
      </c>
      <c r="F371" s="36" t="s">
        <v>1599</v>
      </c>
      <c r="G371" s="35">
        <v>201</v>
      </c>
      <c r="H371" s="34" t="s">
        <v>23</v>
      </c>
      <c r="I371" s="35">
        <v>1</v>
      </c>
      <c r="J371" s="34" t="s">
        <v>637</v>
      </c>
    </row>
    <row r="372" spans="1:10" x14ac:dyDescent="0.25">
      <c r="A372" s="37">
        <v>471</v>
      </c>
      <c r="B372" s="34">
        <v>645826453</v>
      </c>
      <c r="C372" s="34" t="s">
        <v>798</v>
      </c>
      <c r="D372" s="34" t="s">
        <v>31</v>
      </c>
      <c r="E372" s="36" t="s">
        <v>32</v>
      </c>
      <c r="F372" s="36" t="s">
        <v>33</v>
      </c>
      <c r="G372" s="35">
        <v>108</v>
      </c>
      <c r="H372" s="34" t="s">
        <v>23</v>
      </c>
      <c r="I372" s="35">
        <v>1</v>
      </c>
      <c r="J372" s="34" t="s">
        <v>637</v>
      </c>
    </row>
    <row r="373" spans="1:10" x14ac:dyDescent="0.25">
      <c r="A373" s="37">
        <v>472</v>
      </c>
      <c r="B373" s="34">
        <v>293305533</v>
      </c>
      <c r="C373" s="34" t="s">
        <v>760</v>
      </c>
      <c r="D373" s="34" t="s">
        <v>39</v>
      </c>
      <c r="E373" s="36" t="s">
        <v>1598</v>
      </c>
      <c r="F373" s="36" t="s">
        <v>1599</v>
      </c>
      <c r="G373" s="35">
        <v>1272</v>
      </c>
      <c r="H373" s="34" t="s">
        <v>23</v>
      </c>
      <c r="I373" s="35">
        <v>1.1000000000000001</v>
      </c>
      <c r="J373" s="34" t="s">
        <v>637</v>
      </c>
    </row>
    <row r="374" spans="1:10" x14ac:dyDescent="0.25">
      <c r="A374" s="37">
        <v>473</v>
      </c>
      <c r="B374" s="34">
        <v>136322243</v>
      </c>
      <c r="C374" s="34" t="s">
        <v>949</v>
      </c>
      <c r="D374" s="34" t="s">
        <v>20</v>
      </c>
      <c r="E374" s="36" t="s">
        <v>21</v>
      </c>
      <c r="F374" s="36" t="s">
        <v>22</v>
      </c>
      <c r="G374" s="35">
        <v>106</v>
      </c>
      <c r="H374" s="34" t="s">
        <v>23</v>
      </c>
      <c r="I374" s="35">
        <v>1</v>
      </c>
      <c r="J374" s="34" t="s">
        <v>637</v>
      </c>
    </row>
    <row r="375" spans="1:10" x14ac:dyDescent="0.25">
      <c r="A375" s="37">
        <v>474</v>
      </c>
      <c r="B375" s="34">
        <v>186763747</v>
      </c>
      <c r="C375" s="34" t="s">
        <v>881</v>
      </c>
      <c r="D375" s="34" t="s">
        <v>35</v>
      </c>
      <c r="E375" s="36" t="s">
        <v>36</v>
      </c>
      <c r="F375" s="36" t="s">
        <v>26</v>
      </c>
      <c r="G375" s="35">
        <v>502</v>
      </c>
      <c r="H375" s="34" t="s">
        <v>37</v>
      </c>
      <c r="I375" s="35">
        <v>1.02</v>
      </c>
      <c r="J375" s="34" t="s">
        <v>637</v>
      </c>
    </row>
    <row r="376" spans="1:10" x14ac:dyDescent="0.25">
      <c r="A376" s="37">
        <v>475</v>
      </c>
      <c r="B376" s="34">
        <v>495962918</v>
      </c>
      <c r="C376" s="34" t="s">
        <v>898</v>
      </c>
      <c r="D376" s="34" t="s">
        <v>35</v>
      </c>
      <c r="E376" s="36" t="s">
        <v>36</v>
      </c>
      <c r="F376" s="36" t="s">
        <v>26</v>
      </c>
      <c r="G376" s="35">
        <v>549</v>
      </c>
      <c r="H376" s="34" t="s">
        <v>37</v>
      </c>
      <c r="I376" s="35">
        <v>1.02</v>
      </c>
      <c r="J376" s="34" t="s">
        <v>637</v>
      </c>
    </row>
    <row r="377" spans="1:10" x14ac:dyDescent="0.25">
      <c r="A377" s="37">
        <v>476</v>
      </c>
      <c r="B377" s="34">
        <v>481805796</v>
      </c>
      <c r="C377" s="34" t="s">
        <v>969</v>
      </c>
      <c r="D377" s="34" t="s">
        <v>29</v>
      </c>
      <c r="E377" s="36" t="s">
        <v>1600</v>
      </c>
      <c r="F377" s="36" t="s">
        <v>1601</v>
      </c>
      <c r="G377" s="35">
        <v>218</v>
      </c>
      <c r="H377" s="34" t="s">
        <v>23</v>
      </c>
      <c r="I377" s="35">
        <v>1</v>
      </c>
      <c r="J377" s="34" t="s">
        <v>637</v>
      </c>
    </row>
    <row r="378" spans="1:10" x14ac:dyDescent="0.25">
      <c r="A378" s="37">
        <v>477</v>
      </c>
      <c r="B378" s="34">
        <v>597792703</v>
      </c>
      <c r="C378" s="34" t="s">
        <v>1023</v>
      </c>
      <c r="D378" s="34" t="s">
        <v>29</v>
      </c>
      <c r="E378" s="36" t="s">
        <v>1600</v>
      </c>
      <c r="F378" s="36" t="s">
        <v>1601</v>
      </c>
      <c r="G378" s="35">
        <v>219</v>
      </c>
      <c r="H378" s="34" t="s">
        <v>23</v>
      </c>
      <c r="I378" s="35">
        <v>1</v>
      </c>
      <c r="J378" s="34" t="s">
        <v>637</v>
      </c>
    </row>
    <row r="379" spans="1:10" x14ac:dyDescent="0.25">
      <c r="A379" s="37">
        <v>478</v>
      </c>
      <c r="B379" s="34">
        <v>966726443</v>
      </c>
      <c r="C379" s="34" t="s">
        <v>556</v>
      </c>
      <c r="D379" s="34" t="s">
        <v>39</v>
      </c>
      <c r="E379" s="36" t="s">
        <v>1598</v>
      </c>
      <c r="F379" s="36" t="s">
        <v>1599</v>
      </c>
      <c r="G379" s="35">
        <v>213</v>
      </c>
      <c r="H379" s="34" t="s">
        <v>23</v>
      </c>
      <c r="I379" s="35">
        <v>0.97</v>
      </c>
      <c r="J379" s="34" t="s">
        <v>17</v>
      </c>
    </row>
    <row r="380" spans="1:10" x14ac:dyDescent="0.25">
      <c r="A380" s="37">
        <v>479</v>
      </c>
      <c r="B380" s="34">
        <v>658851013</v>
      </c>
      <c r="C380" s="34" t="s">
        <v>479</v>
      </c>
      <c r="D380" s="34" t="s">
        <v>43</v>
      </c>
      <c r="E380" s="36" t="s">
        <v>44</v>
      </c>
      <c r="F380" s="36" t="s">
        <v>45</v>
      </c>
      <c r="G380" s="35">
        <v>100</v>
      </c>
      <c r="H380" s="34" t="s">
        <v>46</v>
      </c>
      <c r="I380" s="35">
        <v>0.97</v>
      </c>
      <c r="J380" s="34" t="s">
        <v>17</v>
      </c>
    </row>
    <row r="381" spans="1:10" x14ac:dyDescent="0.25">
      <c r="A381" s="37">
        <v>480</v>
      </c>
      <c r="B381" s="34">
        <v>587934972</v>
      </c>
      <c r="C381" s="34" t="s">
        <v>500</v>
      </c>
      <c r="D381" s="34" t="s">
        <v>31</v>
      </c>
      <c r="E381" s="36" t="s">
        <v>32</v>
      </c>
      <c r="F381" s="36" t="s">
        <v>33</v>
      </c>
      <c r="G381" s="35">
        <v>259</v>
      </c>
      <c r="H381" s="34" t="s">
        <v>23</v>
      </c>
      <c r="I381" s="35">
        <v>0.97</v>
      </c>
      <c r="J381" s="34" t="s">
        <v>17</v>
      </c>
    </row>
    <row r="382" spans="1:10" x14ac:dyDescent="0.25">
      <c r="A382" s="37">
        <v>481</v>
      </c>
      <c r="B382" s="34">
        <v>189823011</v>
      </c>
      <c r="C382" s="34" t="s">
        <v>976</v>
      </c>
      <c r="D382" s="34" t="s">
        <v>35</v>
      </c>
      <c r="E382" s="36" t="s">
        <v>36</v>
      </c>
      <c r="F382" s="36" t="s">
        <v>26</v>
      </c>
      <c r="G382" s="35">
        <v>504</v>
      </c>
      <c r="H382" s="34" t="s">
        <v>37</v>
      </c>
      <c r="I382" s="35">
        <v>1.02</v>
      </c>
      <c r="J382" s="34" t="s">
        <v>637</v>
      </c>
    </row>
    <row r="383" spans="1:10" x14ac:dyDescent="0.25">
      <c r="A383" s="37">
        <v>482</v>
      </c>
      <c r="B383" s="34">
        <v>895302411</v>
      </c>
      <c r="C383" s="34" t="s">
        <v>856</v>
      </c>
      <c r="D383" s="34" t="s">
        <v>29</v>
      </c>
      <c r="E383" s="36" t="s">
        <v>1600</v>
      </c>
      <c r="F383" s="36" t="s">
        <v>1601</v>
      </c>
      <c r="G383" s="35">
        <v>213</v>
      </c>
      <c r="H383" s="34" t="s">
        <v>23</v>
      </c>
      <c r="I383" s="35">
        <v>1</v>
      </c>
      <c r="J383" s="34" t="s">
        <v>637</v>
      </c>
    </row>
    <row r="384" spans="1:10" x14ac:dyDescent="0.25">
      <c r="A384" s="37">
        <v>483</v>
      </c>
      <c r="B384" s="34">
        <v>375458463</v>
      </c>
      <c r="C384" s="34" t="s">
        <v>913</v>
      </c>
      <c r="D384" s="34" t="s">
        <v>20</v>
      </c>
      <c r="E384" s="36" t="s">
        <v>21</v>
      </c>
      <c r="F384" s="36" t="s">
        <v>22</v>
      </c>
      <c r="G384" s="35">
        <v>107</v>
      </c>
      <c r="H384" s="34" t="s">
        <v>23</v>
      </c>
      <c r="I384" s="35">
        <v>1</v>
      </c>
      <c r="J384" s="34" t="s">
        <v>637</v>
      </c>
    </row>
    <row r="385" spans="1:10" x14ac:dyDescent="0.25">
      <c r="A385" s="37">
        <v>484</v>
      </c>
      <c r="B385" s="34">
        <v>352602838</v>
      </c>
      <c r="C385" s="34" t="s">
        <v>745</v>
      </c>
      <c r="D385" s="34" t="s">
        <v>1566</v>
      </c>
      <c r="E385" s="36" t="s">
        <v>1596</v>
      </c>
      <c r="F385" s="36" t="s">
        <v>1597</v>
      </c>
      <c r="G385" s="35">
        <v>201</v>
      </c>
      <c r="H385" s="34" t="s">
        <v>23</v>
      </c>
      <c r="I385" s="35">
        <v>1.02</v>
      </c>
      <c r="J385" s="34" t="s">
        <v>637</v>
      </c>
    </row>
    <row r="386" spans="1:10" x14ac:dyDescent="0.25">
      <c r="A386" s="37">
        <v>485</v>
      </c>
      <c r="B386" s="34">
        <v>501431935</v>
      </c>
      <c r="C386" s="34" t="s">
        <v>561</v>
      </c>
      <c r="D386" s="34" t="s">
        <v>1566</v>
      </c>
      <c r="E386" s="36" t="s">
        <v>1596</v>
      </c>
      <c r="F386" s="36" t="s">
        <v>1597</v>
      </c>
      <c r="G386" s="35">
        <v>202</v>
      </c>
      <c r="H386" s="34" t="s">
        <v>23</v>
      </c>
      <c r="I386" s="35">
        <v>0.98939999999999995</v>
      </c>
      <c r="J386" s="34" t="s">
        <v>17</v>
      </c>
    </row>
    <row r="387" spans="1:10" x14ac:dyDescent="0.25">
      <c r="A387" s="37">
        <v>486</v>
      </c>
      <c r="B387" s="34">
        <v>164428037</v>
      </c>
      <c r="C387" s="34" t="s">
        <v>71</v>
      </c>
      <c r="D387" s="34" t="s">
        <v>35</v>
      </c>
      <c r="E387" s="36" t="s">
        <v>36</v>
      </c>
      <c r="F387" s="36" t="s">
        <v>26</v>
      </c>
      <c r="G387" s="35">
        <v>545</v>
      </c>
      <c r="H387" s="34" t="s">
        <v>37</v>
      </c>
      <c r="I387" s="35">
        <v>0.98939999999999995</v>
      </c>
      <c r="J387" s="34" t="s">
        <v>17</v>
      </c>
    </row>
    <row r="388" spans="1:10" x14ac:dyDescent="0.25">
      <c r="A388" s="37">
        <v>487</v>
      </c>
      <c r="B388" s="34">
        <v>809623439</v>
      </c>
      <c r="C388" s="34" t="s">
        <v>274</v>
      </c>
      <c r="D388" s="34" t="s">
        <v>29</v>
      </c>
      <c r="E388" s="36" t="s">
        <v>1600</v>
      </c>
      <c r="F388" s="36" t="s">
        <v>1601</v>
      </c>
      <c r="G388" s="35">
        <v>218</v>
      </c>
      <c r="H388" s="34" t="s">
        <v>23</v>
      </c>
      <c r="I388" s="35">
        <v>0.97</v>
      </c>
      <c r="J388" s="34" t="s">
        <v>17</v>
      </c>
    </row>
    <row r="389" spans="1:10" x14ac:dyDescent="0.25">
      <c r="A389" s="37">
        <v>488</v>
      </c>
      <c r="B389" s="34">
        <v>365412254</v>
      </c>
      <c r="C389" s="34" t="s">
        <v>221</v>
      </c>
      <c r="D389" s="34" t="s">
        <v>31</v>
      </c>
      <c r="E389" s="36" t="s">
        <v>32</v>
      </c>
      <c r="F389" s="36" t="s">
        <v>33</v>
      </c>
      <c r="G389" s="35">
        <v>275</v>
      </c>
      <c r="H389" s="34" t="s">
        <v>23</v>
      </c>
      <c r="I389" s="35">
        <v>0.97</v>
      </c>
      <c r="J389" s="34" t="s">
        <v>17</v>
      </c>
    </row>
    <row r="390" spans="1:10" x14ac:dyDescent="0.25">
      <c r="A390" s="37">
        <v>489</v>
      </c>
      <c r="B390" s="34">
        <v>457856717</v>
      </c>
      <c r="C390" s="34" t="s">
        <v>243</v>
      </c>
      <c r="D390" s="34" t="s">
        <v>13</v>
      </c>
      <c r="E390" s="36" t="s">
        <v>14</v>
      </c>
      <c r="F390" s="36" t="s">
        <v>15</v>
      </c>
      <c r="G390" s="35">
        <v>1302</v>
      </c>
      <c r="H390" s="34" t="s">
        <v>16</v>
      </c>
      <c r="I390" s="35">
        <v>1.0669999999999999</v>
      </c>
      <c r="J390" s="34" t="s">
        <v>17</v>
      </c>
    </row>
    <row r="391" spans="1:10" x14ac:dyDescent="0.25">
      <c r="A391" s="37">
        <v>490</v>
      </c>
      <c r="B391" s="34">
        <v>565288488</v>
      </c>
      <c r="C391" s="34" t="s">
        <v>174</v>
      </c>
      <c r="D391" s="34" t="s">
        <v>1566</v>
      </c>
      <c r="E391" s="36" t="s">
        <v>1596</v>
      </c>
      <c r="F391" s="36" t="s">
        <v>1597</v>
      </c>
      <c r="G391" s="35">
        <v>217</v>
      </c>
      <c r="H391" s="34" t="s">
        <v>23</v>
      </c>
      <c r="I391" s="35">
        <v>0.98939999999999995</v>
      </c>
      <c r="J391" s="34" t="s">
        <v>17</v>
      </c>
    </row>
    <row r="392" spans="1:10" x14ac:dyDescent="0.25">
      <c r="A392" s="37">
        <v>491</v>
      </c>
      <c r="B392" s="34">
        <v>946361933</v>
      </c>
      <c r="C392" s="34" t="s">
        <v>136</v>
      </c>
      <c r="D392" s="34" t="s">
        <v>20</v>
      </c>
      <c r="E392" s="36" t="s">
        <v>21</v>
      </c>
      <c r="F392" s="36" t="s">
        <v>22</v>
      </c>
      <c r="G392" s="35">
        <v>103</v>
      </c>
      <c r="H392" s="34" t="s">
        <v>23</v>
      </c>
      <c r="I392" s="35">
        <v>0.97</v>
      </c>
      <c r="J392" s="34" t="s">
        <v>17</v>
      </c>
    </row>
    <row r="393" spans="1:10" x14ac:dyDescent="0.25">
      <c r="A393" s="37">
        <v>492</v>
      </c>
      <c r="B393" s="34">
        <v>197586733</v>
      </c>
      <c r="C393" s="34" t="s">
        <v>697</v>
      </c>
      <c r="D393" s="34" t="s">
        <v>29</v>
      </c>
      <c r="E393" s="36" t="s">
        <v>1600</v>
      </c>
      <c r="F393" s="36" t="s">
        <v>1601</v>
      </c>
      <c r="G393" s="35">
        <v>200</v>
      </c>
      <c r="H393" s="34" t="s">
        <v>23</v>
      </c>
      <c r="I393" s="35">
        <v>1</v>
      </c>
      <c r="J393" s="34" t="s">
        <v>637</v>
      </c>
    </row>
    <row r="394" spans="1:10" x14ac:dyDescent="0.25">
      <c r="A394" s="37">
        <v>493</v>
      </c>
      <c r="B394" s="34">
        <v>148948410</v>
      </c>
      <c r="C394" s="34" t="s">
        <v>718</v>
      </c>
      <c r="D394" s="34" t="s">
        <v>1566</v>
      </c>
      <c r="E394" s="36" t="s">
        <v>1596</v>
      </c>
      <c r="F394" s="36" t="s">
        <v>1597</v>
      </c>
      <c r="G394" s="35">
        <v>1250</v>
      </c>
      <c r="H394" s="34" t="s">
        <v>23</v>
      </c>
      <c r="I394" s="35">
        <v>1.1000000000000001</v>
      </c>
      <c r="J394" s="34" t="s">
        <v>637</v>
      </c>
    </row>
    <row r="395" spans="1:10" x14ac:dyDescent="0.25">
      <c r="A395" s="37">
        <v>494</v>
      </c>
      <c r="B395" s="34">
        <v>762245665</v>
      </c>
      <c r="C395" s="34" t="s">
        <v>819</v>
      </c>
      <c r="D395" s="34" t="s">
        <v>29</v>
      </c>
      <c r="E395" s="36" t="s">
        <v>1600</v>
      </c>
      <c r="F395" s="36" t="s">
        <v>1601</v>
      </c>
      <c r="G395" s="35">
        <v>272</v>
      </c>
      <c r="H395" s="34" t="s">
        <v>23</v>
      </c>
      <c r="I395" s="35">
        <v>1</v>
      </c>
      <c r="J395" s="34" t="s">
        <v>637</v>
      </c>
    </row>
    <row r="396" spans="1:10" x14ac:dyDescent="0.25">
      <c r="A396" s="37">
        <v>495</v>
      </c>
      <c r="B396" s="34">
        <v>356754456</v>
      </c>
      <c r="C396" s="34" t="s">
        <v>845</v>
      </c>
      <c r="D396" s="34" t="s">
        <v>35</v>
      </c>
      <c r="E396" s="36" t="s">
        <v>36</v>
      </c>
      <c r="F396" s="36" t="s">
        <v>26</v>
      </c>
      <c r="G396" s="35">
        <v>543</v>
      </c>
      <c r="H396" s="34" t="s">
        <v>37</v>
      </c>
      <c r="I396" s="35">
        <v>1.02</v>
      </c>
      <c r="J396" s="34" t="s">
        <v>637</v>
      </c>
    </row>
    <row r="397" spans="1:10" x14ac:dyDescent="0.25">
      <c r="A397" s="37">
        <v>496</v>
      </c>
      <c r="B397" s="34">
        <v>106044608</v>
      </c>
      <c r="C397" s="34" t="s">
        <v>799</v>
      </c>
      <c r="D397" s="34" t="s">
        <v>29</v>
      </c>
      <c r="E397" s="36" t="s">
        <v>1600</v>
      </c>
      <c r="F397" s="36" t="s">
        <v>1601</v>
      </c>
      <c r="G397" s="35">
        <v>205</v>
      </c>
      <c r="H397" s="34" t="s">
        <v>23</v>
      </c>
      <c r="I397" s="35">
        <v>1.02</v>
      </c>
      <c r="J397" s="34" t="s">
        <v>637</v>
      </c>
    </row>
    <row r="398" spans="1:10" x14ac:dyDescent="0.25">
      <c r="A398" s="37">
        <v>497</v>
      </c>
      <c r="B398" s="34">
        <v>543745996</v>
      </c>
      <c r="C398" s="34" t="s">
        <v>775</v>
      </c>
      <c r="D398" s="34" t="s">
        <v>29</v>
      </c>
      <c r="E398" s="36" t="s">
        <v>1600</v>
      </c>
      <c r="F398" s="36" t="s">
        <v>1601</v>
      </c>
      <c r="G398" s="35">
        <v>201</v>
      </c>
      <c r="H398" s="34" t="s">
        <v>23</v>
      </c>
      <c r="I398" s="35">
        <v>1</v>
      </c>
      <c r="J398" s="34" t="s">
        <v>637</v>
      </c>
    </row>
    <row r="399" spans="1:10" x14ac:dyDescent="0.25">
      <c r="A399" s="37">
        <v>498</v>
      </c>
      <c r="B399" s="34">
        <v>819358521</v>
      </c>
      <c r="C399" s="34" t="s">
        <v>807</v>
      </c>
      <c r="D399" s="34" t="s">
        <v>1566</v>
      </c>
      <c r="E399" s="36" t="s">
        <v>1596</v>
      </c>
      <c r="F399" s="36" t="s">
        <v>1597</v>
      </c>
      <c r="G399" s="35">
        <v>104</v>
      </c>
      <c r="H399" s="34" t="s">
        <v>23</v>
      </c>
      <c r="I399" s="35">
        <v>1</v>
      </c>
      <c r="J399" s="34" t="s">
        <v>637</v>
      </c>
    </row>
    <row r="400" spans="1:10" x14ac:dyDescent="0.25">
      <c r="A400" s="37">
        <v>499</v>
      </c>
      <c r="B400" s="34">
        <v>617603484</v>
      </c>
      <c r="C400" s="34" t="s">
        <v>830</v>
      </c>
      <c r="D400" s="34" t="s">
        <v>39</v>
      </c>
      <c r="E400" s="36" t="s">
        <v>1598</v>
      </c>
      <c r="F400" s="36" t="s">
        <v>1599</v>
      </c>
      <c r="G400" s="35">
        <v>212</v>
      </c>
      <c r="H400" s="34" t="s">
        <v>23</v>
      </c>
      <c r="I400" s="35">
        <v>1</v>
      </c>
      <c r="J400" s="34" t="s">
        <v>637</v>
      </c>
    </row>
    <row r="401" spans="1:10" x14ac:dyDescent="0.25">
      <c r="A401" s="37">
        <v>500</v>
      </c>
      <c r="B401" s="34">
        <v>665010194</v>
      </c>
      <c r="C401" s="34" t="s">
        <v>687</v>
      </c>
      <c r="D401" s="34" t="s">
        <v>31</v>
      </c>
      <c r="E401" s="36" t="s">
        <v>32</v>
      </c>
      <c r="F401" s="36" t="s">
        <v>33</v>
      </c>
      <c r="G401" s="35">
        <v>275</v>
      </c>
      <c r="H401" s="34" t="s">
        <v>23</v>
      </c>
      <c r="I401" s="35">
        <v>1</v>
      </c>
      <c r="J401" s="34" t="s">
        <v>637</v>
      </c>
    </row>
    <row r="402" spans="1:10" x14ac:dyDescent="0.25">
      <c r="A402" s="37">
        <v>501</v>
      </c>
      <c r="B402" s="34">
        <v>308435477</v>
      </c>
      <c r="C402" s="34" t="s">
        <v>546</v>
      </c>
      <c r="D402" s="34" t="s">
        <v>29</v>
      </c>
      <c r="E402" s="36" t="s">
        <v>1600</v>
      </c>
      <c r="F402" s="36" t="s">
        <v>1601</v>
      </c>
      <c r="G402" s="35">
        <v>201</v>
      </c>
      <c r="H402" s="34" t="s">
        <v>23</v>
      </c>
      <c r="I402" s="35">
        <v>0.97</v>
      </c>
      <c r="J402" s="34" t="s">
        <v>17</v>
      </c>
    </row>
    <row r="403" spans="1:10" x14ac:dyDescent="0.25">
      <c r="A403" s="37">
        <v>502</v>
      </c>
      <c r="B403" s="34">
        <v>760340100</v>
      </c>
      <c r="C403" s="34" t="s">
        <v>375</v>
      </c>
      <c r="D403" s="34" t="s">
        <v>59</v>
      </c>
      <c r="E403" s="36" t="s">
        <v>1604</v>
      </c>
      <c r="F403" s="36" t="s">
        <v>1605</v>
      </c>
      <c r="G403" s="35">
        <v>2010</v>
      </c>
      <c r="H403" s="34" t="s">
        <v>60</v>
      </c>
      <c r="I403" s="35">
        <v>1.0669999999999999</v>
      </c>
      <c r="J403" s="34" t="s">
        <v>17</v>
      </c>
    </row>
    <row r="404" spans="1:10" x14ac:dyDescent="0.25">
      <c r="A404" s="37">
        <v>503</v>
      </c>
      <c r="B404" s="34">
        <v>465707234</v>
      </c>
      <c r="C404" s="34" t="s">
        <v>277</v>
      </c>
      <c r="D404" s="34" t="s">
        <v>13</v>
      </c>
      <c r="E404" s="36" t="s">
        <v>14</v>
      </c>
      <c r="F404" s="36" t="s">
        <v>15</v>
      </c>
      <c r="G404" s="35">
        <v>1303</v>
      </c>
      <c r="H404" s="34" t="s">
        <v>16</v>
      </c>
      <c r="I404" s="35">
        <v>1.0669999999999999</v>
      </c>
      <c r="J404" s="34" t="s">
        <v>17</v>
      </c>
    </row>
    <row r="405" spans="1:10" x14ac:dyDescent="0.25">
      <c r="A405" s="37">
        <v>504</v>
      </c>
      <c r="B405" s="34">
        <v>931888716</v>
      </c>
      <c r="C405" s="34" t="s">
        <v>88</v>
      </c>
      <c r="D405" s="34" t="s">
        <v>39</v>
      </c>
      <c r="E405" s="36" t="s">
        <v>1598</v>
      </c>
      <c r="F405" s="36" t="s">
        <v>1599</v>
      </c>
      <c r="G405" s="35">
        <v>213</v>
      </c>
      <c r="H405" s="34" t="s">
        <v>23</v>
      </c>
      <c r="I405" s="35">
        <v>0.97</v>
      </c>
      <c r="J405" s="34" t="s">
        <v>17</v>
      </c>
    </row>
    <row r="406" spans="1:10" x14ac:dyDescent="0.25">
      <c r="A406" s="37">
        <v>505</v>
      </c>
      <c r="B406" s="34">
        <v>594411288</v>
      </c>
      <c r="C406" s="34" t="s">
        <v>431</v>
      </c>
      <c r="D406" s="34" t="s">
        <v>59</v>
      </c>
      <c r="E406" s="36" t="s">
        <v>1604</v>
      </c>
      <c r="F406" s="36" t="s">
        <v>1605</v>
      </c>
      <c r="G406" s="35">
        <v>2025</v>
      </c>
      <c r="H406" s="34" t="s">
        <v>60</v>
      </c>
      <c r="I406" s="35">
        <v>1.0669999999999999</v>
      </c>
      <c r="J406" s="34" t="s">
        <v>17</v>
      </c>
    </row>
    <row r="407" spans="1:10" x14ac:dyDescent="0.25">
      <c r="A407" s="37">
        <v>506</v>
      </c>
      <c r="B407" s="34">
        <v>893581558</v>
      </c>
      <c r="C407" s="34" t="s">
        <v>196</v>
      </c>
      <c r="D407" s="34" t="s">
        <v>39</v>
      </c>
      <c r="E407" s="36" t="s">
        <v>1598</v>
      </c>
      <c r="F407" s="36" t="s">
        <v>1599</v>
      </c>
      <c r="G407" s="35">
        <v>206</v>
      </c>
      <c r="H407" s="34" t="s">
        <v>23</v>
      </c>
      <c r="I407" s="35">
        <v>0.97</v>
      </c>
      <c r="J407" s="34" t="s">
        <v>17</v>
      </c>
    </row>
    <row r="408" spans="1:10" x14ac:dyDescent="0.25">
      <c r="A408" s="37">
        <v>507</v>
      </c>
      <c r="B408" s="34">
        <v>919610074</v>
      </c>
      <c r="C408" s="34" t="s">
        <v>246</v>
      </c>
      <c r="D408" s="34" t="s">
        <v>1566</v>
      </c>
      <c r="E408" s="36" t="s">
        <v>1596</v>
      </c>
      <c r="F408" s="36" t="s">
        <v>1597</v>
      </c>
      <c r="G408" s="35">
        <v>203</v>
      </c>
      <c r="H408" s="34" t="s">
        <v>23</v>
      </c>
      <c r="I408" s="35">
        <v>0.98939999999999995</v>
      </c>
      <c r="J408" s="34" t="s">
        <v>17</v>
      </c>
    </row>
    <row r="409" spans="1:10" x14ac:dyDescent="0.25">
      <c r="A409" s="37">
        <v>508</v>
      </c>
      <c r="B409" s="34">
        <v>723921720</v>
      </c>
      <c r="C409" s="34" t="s">
        <v>385</v>
      </c>
      <c r="D409" s="34" t="s">
        <v>13</v>
      </c>
      <c r="E409" s="36" t="s">
        <v>14</v>
      </c>
      <c r="F409" s="36" t="s">
        <v>15</v>
      </c>
      <c r="G409" s="35">
        <v>1206</v>
      </c>
      <c r="H409" s="34" t="s">
        <v>16</v>
      </c>
      <c r="I409" s="35">
        <v>1.0669999999999999</v>
      </c>
      <c r="J409" s="34" t="s">
        <v>17</v>
      </c>
    </row>
    <row r="410" spans="1:10" x14ac:dyDescent="0.25">
      <c r="A410" s="37">
        <v>509</v>
      </c>
      <c r="B410" s="34">
        <v>420640512</v>
      </c>
      <c r="C410" s="34" t="s">
        <v>941</v>
      </c>
      <c r="D410" s="34" t="s">
        <v>43</v>
      </c>
      <c r="E410" s="36" t="s">
        <v>44</v>
      </c>
      <c r="F410" s="36" t="s">
        <v>45</v>
      </c>
      <c r="G410" s="35">
        <v>109</v>
      </c>
      <c r="H410" s="34" t="s">
        <v>46</v>
      </c>
      <c r="I410" s="35">
        <v>1</v>
      </c>
      <c r="J410" s="34" t="s">
        <v>637</v>
      </c>
    </row>
    <row r="411" spans="1:10" x14ac:dyDescent="0.25">
      <c r="A411" s="37">
        <v>510</v>
      </c>
      <c r="B411" s="34">
        <v>224677889</v>
      </c>
      <c r="C411" s="34" t="s">
        <v>1004</v>
      </c>
      <c r="D411" s="34" t="s">
        <v>31</v>
      </c>
      <c r="E411" s="36" t="s">
        <v>32</v>
      </c>
      <c r="F411" s="36" t="s">
        <v>33</v>
      </c>
      <c r="G411" s="35">
        <v>269</v>
      </c>
      <c r="H411" s="34" t="s">
        <v>23</v>
      </c>
      <c r="I411" s="35">
        <v>1</v>
      </c>
      <c r="J411" s="34" t="s">
        <v>637</v>
      </c>
    </row>
    <row r="412" spans="1:10" x14ac:dyDescent="0.25">
      <c r="A412" s="37">
        <v>511</v>
      </c>
      <c r="B412" s="34">
        <v>605519554</v>
      </c>
      <c r="C412" s="34" t="s">
        <v>915</v>
      </c>
      <c r="D412" s="34" t="s">
        <v>25</v>
      </c>
      <c r="E412" s="36" t="s">
        <v>1602</v>
      </c>
      <c r="F412" s="36" t="s">
        <v>1603</v>
      </c>
      <c r="G412" s="35">
        <v>200</v>
      </c>
      <c r="H412" s="34" t="s">
        <v>27</v>
      </c>
      <c r="I412" s="35">
        <v>1.02</v>
      </c>
      <c r="J412" s="34" t="s">
        <v>637</v>
      </c>
    </row>
    <row r="413" spans="1:10" x14ac:dyDescent="0.25">
      <c r="A413" s="37">
        <v>512</v>
      </c>
      <c r="B413" s="34">
        <v>284423100</v>
      </c>
      <c r="C413" s="34" t="s">
        <v>978</v>
      </c>
      <c r="D413" s="34" t="s">
        <v>29</v>
      </c>
      <c r="E413" s="36" t="s">
        <v>1600</v>
      </c>
      <c r="F413" s="36" t="s">
        <v>1601</v>
      </c>
      <c r="G413" s="35">
        <v>215</v>
      </c>
      <c r="H413" s="34" t="s">
        <v>23</v>
      </c>
      <c r="I413" s="35">
        <v>1</v>
      </c>
      <c r="J413" s="34" t="s">
        <v>637</v>
      </c>
    </row>
    <row r="414" spans="1:10" x14ac:dyDescent="0.25">
      <c r="A414" s="37">
        <v>513</v>
      </c>
      <c r="B414" s="34">
        <v>966265117</v>
      </c>
      <c r="C414" s="34" t="s">
        <v>334</v>
      </c>
      <c r="D414" s="34" t="s">
        <v>1566</v>
      </c>
      <c r="E414" s="36" t="s">
        <v>1596</v>
      </c>
      <c r="F414" s="36" t="s">
        <v>1597</v>
      </c>
      <c r="G414" s="35">
        <v>209</v>
      </c>
      <c r="H414" s="34" t="s">
        <v>23</v>
      </c>
      <c r="I414" s="35">
        <v>0.98939999999999995</v>
      </c>
      <c r="J414" s="34" t="s">
        <v>17</v>
      </c>
    </row>
    <row r="415" spans="1:10" x14ac:dyDescent="0.25">
      <c r="A415" s="37">
        <v>514</v>
      </c>
      <c r="B415" s="34">
        <v>266333891</v>
      </c>
      <c r="C415" s="34" t="s">
        <v>613</v>
      </c>
      <c r="D415" s="34" t="s">
        <v>20</v>
      </c>
      <c r="E415" s="36" t="s">
        <v>21</v>
      </c>
      <c r="F415" s="36" t="s">
        <v>22</v>
      </c>
      <c r="G415" s="35">
        <v>107</v>
      </c>
      <c r="H415" s="34" t="s">
        <v>23</v>
      </c>
      <c r="I415" s="35">
        <v>0.97</v>
      </c>
      <c r="J415" s="34" t="s">
        <v>17</v>
      </c>
    </row>
    <row r="416" spans="1:10" x14ac:dyDescent="0.25">
      <c r="A416" s="37">
        <v>515</v>
      </c>
      <c r="B416" s="34">
        <v>975798716</v>
      </c>
      <c r="C416" s="34" t="s">
        <v>312</v>
      </c>
      <c r="D416" s="34" t="s">
        <v>59</v>
      </c>
      <c r="E416" s="36" t="s">
        <v>1604</v>
      </c>
      <c r="F416" s="36" t="s">
        <v>1605</v>
      </c>
      <c r="G416" s="35">
        <v>2191</v>
      </c>
      <c r="H416" s="34" t="s">
        <v>60</v>
      </c>
      <c r="I416" s="35">
        <v>1.0669999999999999</v>
      </c>
      <c r="J416" s="34" t="s">
        <v>17</v>
      </c>
    </row>
    <row r="417" spans="1:10" x14ac:dyDescent="0.25">
      <c r="A417" s="37">
        <v>516</v>
      </c>
      <c r="B417" s="34">
        <v>745381736</v>
      </c>
      <c r="C417" s="34" t="s">
        <v>110</v>
      </c>
      <c r="D417" s="34" t="s">
        <v>43</v>
      </c>
      <c r="E417" s="36" t="s">
        <v>44</v>
      </c>
      <c r="F417" s="36" t="s">
        <v>45</v>
      </c>
      <c r="G417" s="35">
        <v>108</v>
      </c>
      <c r="H417" s="34" t="s">
        <v>46</v>
      </c>
      <c r="I417" s="35">
        <v>0.97</v>
      </c>
      <c r="J417" s="34" t="s">
        <v>17</v>
      </c>
    </row>
    <row r="418" spans="1:10" x14ac:dyDescent="0.25">
      <c r="A418" s="37">
        <v>517</v>
      </c>
      <c r="B418" s="34">
        <v>979295688</v>
      </c>
      <c r="C418" s="34" t="s">
        <v>524</v>
      </c>
      <c r="D418" s="34" t="s">
        <v>43</v>
      </c>
      <c r="E418" s="36" t="s">
        <v>44</v>
      </c>
      <c r="F418" s="36" t="s">
        <v>45</v>
      </c>
      <c r="G418" s="35">
        <v>106</v>
      </c>
      <c r="H418" s="34" t="s">
        <v>46</v>
      </c>
      <c r="I418" s="35">
        <v>0.97</v>
      </c>
      <c r="J418" s="34" t="s">
        <v>17</v>
      </c>
    </row>
    <row r="419" spans="1:10" x14ac:dyDescent="0.25">
      <c r="A419" s="37">
        <v>518</v>
      </c>
      <c r="B419" s="34">
        <v>295491351</v>
      </c>
      <c r="C419" s="34" t="s">
        <v>28</v>
      </c>
      <c r="D419" s="34" t="s">
        <v>29</v>
      </c>
      <c r="E419" s="36" t="s">
        <v>1600</v>
      </c>
      <c r="F419" s="36" t="s">
        <v>1601</v>
      </c>
      <c r="G419" s="35">
        <v>206</v>
      </c>
      <c r="H419" s="34" t="s">
        <v>23</v>
      </c>
      <c r="I419" s="35">
        <v>0.97</v>
      </c>
      <c r="J419" s="34" t="s">
        <v>17</v>
      </c>
    </row>
    <row r="420" spans="1:10" x14ac:dyDescent="0.25">
      <c r="A420" s="37">
        <v>519</v>
      </c>
      <c r="B420" s="34">
        <v>846196881</v>
      </c>
      <c r="C420" s="34" t="s">
        <v>376</v>
      </c>
      <c r="D420" s="34" t="s">
        <v>13</v>
      </c>
      <c r="E420" s="36" t="s">
        <v>14</v>
      </c>
      <c r="F420" s="36" t="s">
        <v>15</v>
      </c>
      <c r="G420" s="35">
        <v>1204</v>
      </c>
      <c r="H420" s="34" t="s">
        <v>16</v>
      </c>
      <c r="I420" s="35">
        <v>1.0669999999999999</v>
      </c>
      <c r="J420" s="34" t="s">
        <v>17</v>
      </c>
    </row>
    <row r="421" spans="1:10" x14ac:dyDescent="0.25">
      <c r="A421" s="37">
        <v>520</v>
      </c>
      <c r="B421" s="34">
        <v>758355717</v>
      </c>
      <c r="C421" s="34" t="s">
        <v>531</v>
      </c>
      <c r="D421" s="34" t="s">
        <v>13</v>
      </c>
      <c r="E421" s="36" t="s">
        <v>14</v>
      </c>
      <c r="F421" s="36" t="s">
        <v>15</v>
      </c>
      <c r="G421" s="35">
        <v>1302</v>
      </c>
      <c r="H421" s="34" t="s">
        <v>16</v>
      </c>
      <c r="I421" s="35">
        <v>1.0669999999999999</v>
      </c>
      <c r="J421" s="34" t="s">
        <v>17</v>
      </c>
    </row>
    <row r="422" spans="1:10" x14ac:dyDescent="0.25">
      <c r="A422" s="37">
        <v>521</v>
      </c>
      <c r="B422" s="34">
        <v>424631093</v>
      </c>
      <c r="C422" s="34" t="s">
        <v>434</v>
      </c>
      <c r="D422" s="34" t="s">
        <v>43</v>
      </c>
      <c r="E422" s="36" t="s">
        <v>44</v>
      </c>
      <c r="F422" s="36" t="s">
        <v>45</v>
      </c>
      <c r="G422" s="35">
        <v>107</v>
      </c>
      <c r="H422" s="34" t="s">
        <v>46</v>
      </c>
      <c r="I422" s="35">
        <v>0.97</v>
      </c>
      <c r="J422" s="34" t="s">
        <v>17</v>
      </c>
    </row>
    <row r="423" spans="1:10" x14ac:dyDescent="0.25">
      <c r="A423" s="37">
        <v>522</v>
      </c>
      <c r="B423" s="34">
        <v>971936057</v>
      </c>
      <c r="C423" s="34" t="s">
        <v>42</v>
      </c>
      <c r="D423" s="34" t="s">
        <v>43</v>
      </c>
      <c r="E423" s="36" t="s">
        <v>44</v>
      </c>
      <c r="F423" s="36" t="s">
        <v>45</v>
      </c>
      <c r="G423" s="35">
        <v>102</v>
      </c>
      <c r="H423" s="34" t="s">
        <v>46</v>
      </c>
      <c r="I423" s="35">
        <v>0.97</v>
      </c>
      <c r="J423" s="34" t="s">
        <v>17</v>
      </c>
    </row>
    <row r="424" spans="1:10" x14ac:dyDescent="0.25">
      <c r="A424" s="37">
        <v>523</v>
      </c>
      <c r="B424" s="34">
        <v>700249899</v>
      </c>
      <c r="C424" s="34" t="s">
        <v>248</v>
      </c>
      <c r="D424" s="34" t="s">
        <v>31</v>
      </c>
      <c r="E424" s="36" t="s">
        <v>32</v>
      </c>
      <c r="F424" s="36" t="s">
        <v>33</v>
      </c>
      <c r="G424" s="35">
        <v>269</v>
      </c>
      <c r="H424" s="34" t="s">
        <v>23</v>
      </c>
      <c r="I424" s="35">
        <v>0.97</v>
      </c>
      <c r="J424" s="34" t="s">
        <v>17</v>
      </c>
    </row>
    <row r="425" spans="1:10" x14ac:dyDescent="0.25">
      <c r="A425" s="37">
        <v>524</v>
      </c>
      <c r="B425" s="34">
        <v>918845550</v>
      </c>
      <c r="C425" s="34" t="s">
        <v>384</v>
      </c>
      <c r="D425" s="34" t="s">
        <v>59</v>
      </c>
      <c r="E425" s="36" t="s">
        <v>1604</v>
      </c>
      <c r="F425" s="36" t="s">
        <v>1605</v>
      </c>
      <c r="G425" s="35">
        <v>2004</v>
      </c>
      <c r="H425" s="34" t="s">
        <v>60</v>
      </c>
      <c r="I425" s="35">
        <v>1.0669999999999999</v>
      </c>
      <c r="J425" s="34" t="s">
        <v>17</v>
      </c>
    </row>
    <row r="426" spans="1:10" x14ac:dyDescent="0.25">
      <c r="A426" s="37">
        <v>525</v>
      </c>
      <c r="B426" s="34">
        <v>189108714</v>
      </c>
      <c r="C426" s="34" t="s">
        <v>299</v>
      </c>
      <c r="D426" s="34" t="s">
        <v>35</v>
      </c>
      <c r="E426" s="36" t="s">
        <v>36</v>
      </c>
      <c r="F426" s="36" t="s">
        <v>26</v>
      </c>
      <c r="G426" s="35">
        <v>528</v>
      </c>
      <c r="H426" s="34" t="s">
        <v>37</v>
      </c>
      <c r="I426" s="35">
        <v>0.98939999999999995</v>
      </c>
      <c r="J426" s="34" t="s">
        <v>17</v>
      </c>
    </row>
    <row r="427" spans="1:10" x14ac:dyDescent="0.25">
      <c r="A427" s="37">
        <v>526</v>
      </c>
      <c r="B427" s="34">
        <v>767972288</v>
      </c>
      <c r="C427" s="34" t="s">
        <v>445</v>
      </c>
      <c r="D427" s="34" t="s">
        <v>35</v>
      </c>
      <c r="E427" s="36" t="s">
        <v>36</v>
      </c>
      <c r="F427" s="36" t="s">
        <v>26</v>
      </c>
      <c r="G427" s="35">
        <v>506</v>
      </c>
      <c r="H427" s="34" t="s">
        <v>37</v>
      </c>
      <c r="I427" s="35">
        <v>0.98939999999999995</v>
      </c>
      <c r="J427" s="34" t="s">
        <v>17</v>
      </c>
    </row>
    <row r="428" spans="1:10" x14ac:dyDescent="0.25">
      <c r="A428" s="37">
        <v>527</v>
      </c>
      <c r="B428" s="34">
        <v>112298362</v>
      </c>
      <c r="C428" s="34" t="s">
        <v>279</v>
      </c>
      <c r="D428" s="34" t="s">
        <v>43</v>
      </c>
      <c r="E428" s="36" t="s">
        <v>44</v>
      </c>
      <c r="F428" s="36" t="s">
        <v>45</v>
      </c>
      <c r="G428" s="35">
        <v>101</v>
      </c>
      <c r="H428" s="34" t="s">
        <v>46</v>
      </c>
      <c r="I428" s="35">
        <v>0.97</v>
      </c>
      <c r="J428" s="34" t="s">
        <v>17</v>
      </c>
    </row>
    <row r="429" spans="1:10" x14ac:dyDescent="0.25">
      <c r="A429" s="37">
        <v>528</v>
      </c>
      <c r="B429" s="34">
        <v>825855672</v>
      </c>
      <c r="C429" s="34" t="s">
        <v>321</v>
      </c>
      <c r="D429" s="34" t="s">
        <v>59</v>
      </c>
      <c r="E429" s="36" t="s">
        <v>1604</v>
      </c>
      <c r="F429" s="36" t="s">
        <v>1605</v>
      </c>
      <c r="G429" s="35">
        <v>2037</v>
      </c>
      <c r="H429" s="34" t="s">
        <v>60</v>
      </c>
      <c r="I429" s="35">
        <v>1.0669999999999999</v>
      </c>
      <c r="J429" s="34" t="s">
        <v>17</v>
      </c>
    </row>
    <row r="430" spans="1:10" x14ac:dyDescent="0.25">
      <c r="A430" s="37">
        <v>529</v>
      </c>
      <c r="B430" s="34">
        <v>296603964</v>
      </c>
      <c r="C430" s="34" t="s">
        <v>202</v>
      </c>
      <c r="D430" s="34" t="s">
        <v>35</v>
      </c>
      <c r="E430" s="36" t="s">
        <v>36</v>
      </c>
      <c r="F430" s="36" t="s">
        <v>26</v>
      </c>
      <c r="G430" s="35">
        <v>544</v>
      </c>
      <c r="H430" s="34" t="s">
        <v>37</v>
      </c>
      <c r="I430" s="35">
        <v>0.98939999999999995</v>
      </c>
      <c r="J430" s="34" t="s">
        <v>17</v>
      </c>
    </row>
    <row r="431" spans="1:10" x14ac:dyDescent="0.25">
      <c r="A431" s="37">
        <v>530</v>
      </c>
      <c r="B431" s="34">
        <v>246101419</v>
      </c>
      <c r="C431" s="34" t="s">
        <v>424</v>
      </c>
      <c r="D431" s="34" t="s">
        <v>20</v>
      </c>
      <c r="E431" s="36" t="s">
        <v>21</v>
      </c>
      <c r="F431" s="36" t="s">
        <v>22</v>
      </c>
      <c r="G431" s="35">
        <v>107</v>
      </c>
      <c r="H431" s="34" t="s">
        <v>23</v>
      </c>
      <c r="I431" s="35">
        <v>0.97</v>
      </c>
      <c r="J431" s="34" t="s">
        <v>17</v>
      </c>
    </row>
    <row r="432" spans="1:10" x14ac:dyDescent="0.25">
      <c r="A432" s="37">
        <v>531</v>
      </c>
      <c r="B432" s="34">
        <v>584643138</v>
      </c>
      <c r="C432" s="34" t="s">
        <v>652</v>
      </c>
      <c r="D432" s="34" t="s">
        <v>29</v>
      </c>
      <c r="E432" s="36" t="s">
        <v>1600</v>
      </c>
      <c r="F432" s="36" t="s">
        <v>1601</v>
      </c>
      <c r="G432" s="35">
        <v>218</v>
      </c>
      <c r="H432" s="34" t="s">
        <v>23</v>
      </c>
      <c r="I432" s="35">
        <v>1</v>
      </c>
      <c r="J432" s="34" t="s">
        <v>637</v>
      </c>
    </row>
    <row r="433" spans="1:10" x14ac:dyDescent="0.25">
      <c r="A433" s="37">
        <v>532</v>
      </c>
      <c r="B433" s="34">
        <v>181298630</v>
      </c>
      <c r="C433" s="34" t="s">
        <v>456</v>
      </c>
      <c r="D433" s="34" t="s">
        <v>29</v>
      </c>
      <c r="E433" s="36" t="s">
        <v>1600</v>
      </c>
      <c r="F433" s="36" t="s">
        <v>1601</v>
      </c>
      <c r="G433" s="35">
        <v>203</v>
      </c>
      <c r="H433" s="34" t="s">
        <v>23</v>
      </c>
      <c r="I433" s="35">
        <v>0.97</v>
      </c>
      <c r="J433" s="34" t="s">
        <v>17</v>
      </c>
    </row>
    <row r="434" spans="1:10" x14ac:dyDescent="0.25">
      <c r="A434" s="37">
        <v>533</v>
      </c>
      <c r="B434" s="34">
        <v>170788827</v>
      </c>
      <c r="C434" s="34" t="s">
        <v>104</v>
      </c>
      <c r="D434" s="34" t="s">
        <v>43</v>
      </c>
      <c r="E434" s="36" t="s">
        <v>44</v>
      </c>
      <c r="F434" s="36" t="s">
        <v>45</v>
      </c>
      <c r="G434" s="35">
        <v>109</v>
      </c>
      <c r="H434" s="34" t="s">
        <v>46</v>
      </c>
      <c r="I434" s="35">
        <v>0.97</v>
      </c>
      <c r="J434" s="34" t="s">
        <v>17</v>
      </c>
    </row>
    <row r="435" spans="1:10" x14ac:dyDescent="0.25">
      <c r="A435" s="37">
        <v>534</v>
      </c>
      <c r="B435" s="34">
        <v>250632950</v>
      </c>
      <c r="C435" s="34" t="s">
        <v>649</v>
      </c>
      <c r="D435" s="34" t="s">
        <v>1566</v>
      </c>
      <c r="E435" s="36" t="s">
        <v>1596</v>
      </c>
      <c r="F435" s="36" t="s">
        <v>1597</v>
      </c>
      <c r="G435" s="35">
        <v>208</v>
      </c>
      <c r="H435" s="34" t="s">
        <v>23</v>
      </c>
      <c r="I435" s="35">
        <v>1.02</v>
      </c>
      <c r="J435" s="34" t="s">
        <v>637</v>
      </c>
    </row>
    <row r="436" spans="1:10" x14ac:dyDescent="0.25">
      <c r="A436" s="37">
        <v>535</v>
      </c>
      <c r="B436" s="34">
        <v>408205443</v>
      </c>
      <c r="C436" s="34" t="s">
        <v>754</v>
      </c>
      <c r="D436" s="34" t="s">
        <v>1566</v>
      </c>
      <c r="E436" s="36" t="s">
        <v>1596</v>
      </c>
      <c r="F436" s="36" t="s">
        <v>1597</v>
      </c>
      <c r="G436" s="35">
        <v>202</v>
      </c>
      <c r="H436" s="34" t="s">
        <v>23</v>
      </c>
      <c r="I436" s="35">
        <v>1.02</v>
      </c>
      <c r="J436" s="34" t="s">
        <v>637</v>
      </c>
    </row>
    <row r="437" spans="1:10" x14ac:dyDescent="0.25">
      <c r="A437" s="37">
        <v>536</v>
      </c>
      <c r="B437" s="34">
        <v>813927653</v>
      </c>
      <c r="C437" s="34" t="s">
        <v>584</v>
      </c>
      <c r="D437" s="34" t="s">
        <v>59</v>
      </c>
      <c r="E437" s="36" t="s">
        <v>1604</v>
      </c>
      <c r="F437" s="36" t="s">
        <v>1605</v>
      </c>
      <c r="G437" s="35">
        <v>2097</v>
      </c>
      <c r="H437" s="34" t="s">
        <v>60</v>
      </c>
      <c r="I437" s="35">
        <v>1.0669999999999999</v>
      </c>
      <c r="J437" s="34" t="s">
        <v>17</v>
      </c>
    </row>
    <row r="438" spans="1:10" x14ac:dyDescent="0.25">
      <c r="A438" s="37">
        <v>537</v>
      </c>
      <c r="B438" s="34">
        <v>888482153</v>
      </c>
      <c r="C438" s="34" t="s">
        <v>594</v>
      </c>
      <c r="D438" s="34" t="s">
        <v>13</v>
      </c>
      <c r="E438" s="36" t="s">
        <v>14</v>
      </c>
      <c r="F438" s="36" t="s">
        <v>15</v>
      </c>
      <c r="G438" s="35">
        <v>1257</v>
      </c>
      <c r="H438" s="34" t="s">
        <v>16</v>
      </c>
      <c r="I438" s="35">
        <v>1.0669999999999999</v>
      </c>
      <c r="J438" s="34" t="s">
        <v>17</v>
      </c>
    </row>
    <row r="439" spans="1:10" x14ac:dyDescent="0.25">
      <c r="A439" s="37">
        <v>538</v>
      </c>
      <c r="B439" s="34">
        <v>436058471</v>
      </c>
      <c r="C439" s="34" t="s">
        <v>623</v>
      </c>
      <c r="D439" s="34" t="s">
        <v>43</v>
      </c>
      <c r="E439" s="36" t="s">
        <v>44</v>
      </c>
      <c r="F439" s="36" t="s">
        <v>45</v>
      </c>
      <c r="G439" s="35">
        <v>106</v>
      </c>
      <c r="H439" s="34" t="s">
        <v>46</v>
      </c>
      <c r="I439" s="35">
        <v>0.97</v>
      </c>
      <c r="J439" s="34" t="s">
        <v>17</v>
      </c>
    </row>
    <row r="440" spans="1:10" x14ac:dyDescent="0.25">
      <c r="A440" s="37">
        <v>539</v>
      </c>
      <c r="B440" s="34">
        <v>695274692</v>
      </c>
      <c r="C440" s="34" t="s">
        <v>175</v>
      </c>
      <c r="D440" s="34" t="s">
        <v>35</v>
      </c>
      <c r="E440" s="36" t="s">
        <v>36</v>
      </c>
      <c r="F440" s="36" t="s">
        <v>26</v>
      </c>
      <c r="G440" s="35">
        <v>543</v>
      </c>
      <c r="H440" s="34" t="s">
        <v>37</v>
      </c>
      <c r="I440" s="35">
        <v>0.98939999999999995</v>
      </c>
      <c r="J440" s="34" t="s">
        <v>17</v>
      </c>
    </row>
    <row r="441" spans="1:10" x14ac:dyDescent="0.25">
      <c r="A441" s="37">
        <v>540</v>
      </c>
      <c r="B441" s="34">
        <v>857491824</v>
      </c>
      <c r="C441" s="34" t="s">
        <v>612</v>
      </c>
      <c r="D441" s="34" t="s">
        <v>13</v>
      </c>
      <c r="E441" s="36" t="s">
        <v>14</v>
      </c>
      <c r="F441" s="36" t="s">
        <v>15</v>
      </c>
      <c r="G441" s="35">
        <v>1200</v>
      </c>
      <c r="H441" s="34" t="s">
        <v>16</v>
      </c>
      <c r="I441" s="35">
        <v>1.0669999999999999</v>
      </c>
      <c r="J441" s="34" t="s">
        <v>17</v>
      </c>
    </row>
    <row r="442" spans="1:10" x14ac:dyDescent="0.25">
      <c r="A442" s="37">
        <v>541</v>
      </c>
      <c r="B442" s="34">
        <v>942505537</v>
      </c>
      <c r="C442" s="34" t="s">
        <v>414</v>
      </c>
      <c r="D442" s="34" t="s">
        <v>13</v>
      </c>
      <c r="E442" s="36" t="s">
        <v>14</v>
      </c>
      <c r="F442" s="36" t="s">
        <v>15</v>
      </c>
      <c r="G442" s="35">
        <v>1262</v>
      </c>
      <c r="H442" s="34" t="s">
        <v>16</v>
      </c>
      <c r="I442" s="35">
        <v>1.0669999999999999</v>
      </c>
      <c r="J442" s="34" t="s">
        <v>17</v>
      </c>
    </row>
    <row r="443" spans="1:10" x14ac:dyDescent="0.25">
      <c r="A443" s="37">
        <v>542</v>
      </c>
      <c r="B443" s="34">
        <v>700124611</v>
      </c>
      <c r="C443" s="34" t="s">
        <v>239</v>
      </c>
      <c r="D443" s="34" t="s">
        <v>31</v>
      </c>
      <c r="E443" s="36" t="s">
        <v>32</v>
      </c>
      <c r="F443" s="36" t="s">
        <v>33</v>
      </c>
      <c r="G443" s="35">
        <v>252</v>
      </c>
      <c r="H443" s="34" t="s">
        <v>23</v>
      </c>
      <c r="I443" s="35">
        <v>0.97</v>
      </c>
      <c r="J443" s="34" t="s">
        <v>17</v>
      </c>
    </row>
    <row r="444" spans="1:10" x14ac:dyDescent="0.25">
      <c r="A444" s="37">
        <v>543</v>
      </c>
      <c r="B444" s="34">
        <v>820438076</v>
      </c>
      <c r="C444" s="34" t="s">
        <v>270</v>
      </c>
      <c r="D444" s="34" t="s">
        <v>43</v>
      </c>
      <c r="E444" s="36" t="s">
        <v>44</v>
      </c>
      <c r="F444" s="36" t="s">
        <v>45</v>
      </c>
      <c r="G444" s="35">
        <v>108</v>
      </c>
      <c r="H444" s="34" t="s">
        <v>46</v>
      </c>
      <c r="I444" s="35">
        <v>0.97</v>
      </c>
      <c r="J444" s="34" t="s">
        <v>17</v>
      </c>
    </row>
    <row r="445" spans="1:10" x14ac:dyDescent="0.25">
      <c r="A445" s="37">
        <v>544</v>
      </c>
      <c r="B445" s="34">
        <v>953854093</v>
      </c>
      <c r="C445" s="34" t="s">
        <v>461</v>
      </c>
      <c r="D445" s="34" t="s">
        <v>43</v>
      </c>
      <c r="E445" s="36" t="s">
        <v>44</v>
      </c>
      <c r="F445" s="36" t="s">
        <v>45</v>
      </c>
      <c r="G445" s="35">
        <v>101</v>
      </c>
      <c r="H445" s="34" t="s">
        <v>46</v>
      </c>
      <c r="I445" s="35">
        <v>0.97</v>
      </c>
      <c r="J445" s="34" t="s">
        <v>17</v>
      </c>
    </row>
    <row r="446" spans="1:10" x14ac:dyDescent="0.25">
      <c r="A446" s="37">
        <v>545</v>
      </c>
      <c r="B446" s="34">
        <v>352537717</v>
      </c>
      <c r="C446" s="34" t="s">
        <v>306</v>
      </c>
      <c r="D446" s="34" t="s">
        <v>43</v>
      </c>
      <c r="E446" s="36" t="s">
        <v>44</v>
      </c>
      <c r="F446" s="36" t="s">
        <v>45</v>
      </c>
      <c r="G446" s="35">
        <v>108</v>
      </c>
      <c r="H446" s="34" t="s">
        <v>46</v>
      </c>
      <c r="I446" s="35">
        <v>0.97</v>
      </c>
      <c r="J446" s="34" t="s">
        <v>17</v>
      </c>
    </row>
    <row r="447" spans="1:10" x14ac:dyDescent="0.25">
      <c r="A447" s="37">
        <v>546</v>
      </c>
      <c r="B447" s="34">
        <v>423053637</v>
      </c>
      <c r="C447" s="34" t="s">
        <v>146</v>
      </c>
      <c r="D447" s="34" t="s">
        <v>43</v>
      </c>
      <c r="E447" s="36" t="s">
        <v>44</v>
      </c>
      <c r="F447" s="36" t="s">
        <v>45</v>
      </c>
      <c r="G447" s="35">
        <v>100</v>
      </c>
      <c r="H447" s="34" t="s">
        <v>46</v>
      </c>
      <c r="I447" s="35">
        <v>0.97</v>
      </c>
      <c r="J447" s="34" t="s">
        <v>17</v>
      </c>
    </row>
    <row r="448" spans="1:10" x14ac:dyDescent="0.25">
      <c r="A448" s="37">
        <v>547</v>
      </c>
      <c r="B448" s="34">
        <v>314625160</v>
      </c>
      <c r="C448" s="34" t="s">
        <v>205</v>
      </c>
      <c r="D448" s="34" t="s">
        <v>39</v>
      </c>
      <c r="E448" s="36" t="s">
        <v>1598</v>
      </c>
      <c r="F448" s="36" t="s">
        <v>1599</v>
      </c>
      <c r="G448" s="35">
        <v>220</v>
      </c>
      <c r="H448" s="34" t="s">
        <v>23</v>
      </c>
      <c r="I448" s="35">
        <v>0.97</v>
      </c>
      <c r="J448" s="34" t="s">
        <v>17</v>
      </c>
    </row>
    <row r="449" spans="1:10" x14ac:dyDescent="0.25">
      <c r="A449" s="37">
        <v>548</v>
      </c>
      <c r="B449" s="34">
        <v>870529114</v>
      </c>
      <c r="C449" s="34" t="s">
        <v>55</v>
      </c>
      <c r="D449" s="34" t="s">
        <v>29</v>
      </c>
      <c r="E449" s="36" t="s">
        <v>1600</v>
      </c>
      <c r="F449" s="36" t="s">
        <v>1601</v>
      </c>
      <c r="G449" s="35">
        <v>210</v>
      </c>
      <c r="H449" s="34" t="s">
        <v>23</v>
      </c>
      <c r="I449" s="35">
        <v>0.97</v>
      </c>
      <c r="J449" s="34" t="s">
        <v>17</v>
      </c>
    </row>
    <row r="450" spans="1:10" x14ac:dyDescent="0.25">
      <c r="A450" s="37">
        <v>549</v>
      </c>
      <c r="B450" s="34">
        <v>697769614</v>
      </c>
      <c r="C450" s="34" t="s">
        <v>982</v>
      </c>
      <c r="D450" s="34" t="s">
        <v>20</v>
      </c>
      <c r="E450" s="36" t="s">
        <v>21</v>
      </c>
      <c r="F450" s="36" t="s">
        <v>22</v>
      </c>
      <c r="G450" s="35">
        <v>100</v>
      </c>
      <c r="H450" s="34" t="s">
        <v>23</v>
      </c>
      <c r="I450" s="35">
        <v>1</v>
      </c>
      <c r="J450" s="34" t="s">
        <v>637</v>
      </c>
    </row>
    <row r="451" spans="1:10" x14ac:dyDescent="0.25">
      <c r="A451" s="37">
        <v>550</v>
      </c>
      <c r="B451" s="34">
        <v>529430752</v>
      </c>
      <c r="C451" s="34" t="s">
        <v>919</v>
      </c>
      <c r="D451" s="34" t="s">
        <v>39</v>
      </c>
      <c r="E451" s="36" t="s">
        <v>1598</v>
      </c>
      <c r="F451" s="36" t="s">
        <v>1599</v>
      </c>
      <c r="G451" s="35">
        <v>202</v>
      </c>
      <c r="H451" s="34" t="s">
        <v>23</v>
      </c>
      <c r="I451" s="35">
        <v>1</v>
      </c>
      <c r="J451" s="34" t="s">
        <v>637</v>
      </c>
    </row>
    <row r="452" spans="1:10" x14ac:dyDescent="0.25">
      <c r="A452" s="37">
        <v>551</v>
      </c>
      <c r="B452" s="34">
        <v>463473121</v>
      </c>
      <c r="C452" s="34" t="s">
        <v>744</v>
      </c>
      <c r="D452" s="34" t="s">
        <v>31</v>
      </c>
      <c r="E452" s="36" t="s">
        <v>32</v>
      </c>
      <c r="F452" s="36" t="s">
        <v>33</v>
      </c>
      <c r="G452" s="35">
        <v>102</v>
      </c>
      <c r="H452" s="34" t="s">
        <v>23</v>
      </c>
      <c r="I452" s="35">
        <v>1</v>
      </c>
      <c r="J452" s="34" t="s">
        <v>637</v>
      </c>
    </row>
    <row r="453" spans="1:10" x14ac:dyDescent="0.25">
      <c r="A453" s="37">
        <v>552</v>
      </c>
      <c r="B453" s="34">
        <v>723734227</v>
      </c>
      <c r="C453" s="34" t="s">
        <v>828</v>
      </c>
      <c r="D453" s="34" t="s">
        <v>31</v>
      </c>
      <c r="E453" s="36" t="s">
        <v>32</v>
      </c>
      <c r="F453" s="36" t="s">
        <v>33</v>
      </c>
      <c r="G453" s="35">
        <v>266</v>
      </c>
      <c r="H453" s="34" t="s">
        <v>23</v>
      </c>
      <c r="I453" s="35">
        <v>1</v>
      </c>
      <c r="J453" s="34" t="s">
        <v>637</v>
      </c>
    </row>
    <row r="454" spans="1:10" x14ac:dyDescent="0.25">
      <c r="A454" s="37">
        <v>553</v>
      </c>
      <c r="B454" s="34">
        <v>231088754</v>
      </c>
      <c r="C454" s="34" t="s">
        <v>805</v>
      </c>
      <c r="D454" s="34" t="s">
        <v>39</v>
      </c>
      <c r="E454" s="36" t="s">
        <v>1598</v>
      </c>
      <c r="F454" s="36" t="s">
        <v>1599</v>
      </c>
      <c r="G454" s="35">
        <v>1267</v>
      </c>
      <c r="H454" s="34" t="s">
        <v>23</v>
      </c>
      <c r="I454" s="35">
        <v>1.1000000000000001</v>
      </c>
      <c r="J454" s="34" t="s">
        <v>637</v>
      </c>
    </row>
    <row r="455" spans="1:10" x14ac:dyDescent="0.25">
      <c r="A455" s="37">
        <v>554</v>
      </c>
      <c r="B455" s="34">
        <v>818842319</v>
      </c>
      <c r="C455" s="34" t="s">
        <v>784</v>
      </c>
      <c r="D455" s="34" t="s">
        <v>29</v>
      </c>
      <c r="E455" s="36" t="s">
        <v>1600</v>
      </c>
      <c r="F455" s="36" t="s">
        <v>1601</v>
      </c>
      <c r="G455" s="35">
        <v>214</v>
      </c>
      <c r="H455" s="34" t="s">
        <v>23</v>
      </c>
      <c r="I455" s="35">
        <v>1</v>
      </c>
      <c r="J455" s="34" t="s">
        <v>637</v>
      </c>
    </row>
    <row r="456" spans="1:10" x14ac:dyDescent="0.25">
      <c r="A456" s="37">
        <v>555</v>
      </c>
      <c r="B456" s="34">
        <v>880221275</v>
      </c>
      <c r="C456" s="34" t="s">
        <v>759</v>
      </c>
      <c r="D456" s="34" t="s">
        <v>29</v>
      </c>
      <c r="E456" s="36" t="s">
        <v>1600</v>
      </c>
      <c r="F456" s="36" t="s">
        <v>1601</v>
      </c>
      <c r="G456" s="35">
        <v>2170</v>
      </c>
      <c r="H456" s="34" t="s">
        <v>23</v>
      </c>
      <c r="I456" s="35">
        <v>1.1000000000000001</v>
      </c>
      <c r="J456" s="34" t="s">
        <v>637</v>
      </c>
    </row>
    <row r="457" spans="1:10" x14ac:dyDescent="0.25">
      <c r="A457" s="37">
        <v>556</v>
      </c>
      <c r="B457" s="34">
        <v>740531882</v>
      </c>
      <c r="C457" s="34" t="s">
        <v>76</v>
      </c>
      <c r="D457" s="34" t="s">
        <v>35</v>
      </c>
      <c r="E457" s="36" t="s">
        <v>36</v>
      </c>
      <c r="F457" s="36" t="s">
        <v>26</v>
      </c>
      <c r="G457" s="35">
        <v>543</v>
      </c>
      <c r="H457" s="34" t="s">
        <v>37</v>
      </c>
      <c r="I457" s="35">
        <v>0.98939999999999995</v>
      </c>
      <c r="J457" s="34" t="s">
        <v>17</v>
      </c>
    </row>
    <row r="458" spans="1:10" x14ac:dyDescent="0.25">
      <c r="A458" s="37">
        <v>557</v>
      </c>
      <c r="B458" s="34">
        <v>773645772</v>
      </c>
      <c r="C458" s="34" t="s">
        <v>147</v>
      </c>
      <c r="D458" s="34" t="s">
        <v>1566</v>
      </c>
      <c r="E458" s="36" t="s">
        <v>1596</v>
      </c>
      <c r="F458" s="36" t="s">
        <v>1597</v>
      </c>
      <c r="G458" s="35">
        <v>206</v>
      </c>
      <c r="H458" s="34" t="s">
        <v>23</v>
      </c>
      <c r="I458" s="35">
        <v>0.98939999999999995</v>
      </c>
      <c r="J458" s="34" t="s">
        <v>17</v>
      </c>
    </row>
    <row r="459" spans="1:10" x14ac:dyDescent="0.25">
      <c r="A459" s="37">
        <v>558</v>
      </c>
      <c r="B459" s="34">
        <v>236422697</v>
      </c>
      <c r="C459" s="34" t="s">
        <v>176</v>
      </c>
      <c r="D459" s="34" t="s">
        <v>31</v>
      </c>
      <c r="E459" s="36" t="s">
        <v>32</v>
      </c>
      <c r="F459" s="36" t="s">
        <v>33</v>
      </c>
      <c r="G459" s="35">
        <v>263</v>
      </c>
      <c r="H459" s="34" t="s">
        <v>23</v>
      </c>
      <c r="I459" s="35">
        <v>0.97</v>
      </c>
      <c r="J459" s="34" t="s">
        <v>17</v>
      </c>
    </row>
    <row r="460" spans="1:10" x14ac:dyDescent="0.25">
      <c r="A460" s="37">
        <v>559</v>
      </c>
      <c r="B460" s="34">
        <v>646579616</v>
      </c>
      <c r="C460" s="34" t="s">
        <v>199</v>
      </c>
      <c r="D460" s="34" t="s">
        <v>20</v>
      </c>
      <c r="E460" s="36" t="s">
        <v>21</v>
      </c>
      <c r="F460" s="36" t="s">
        <v>22</v>
      </c>
      <c r="G460" s="35">
        <v>109</v>
      </c>
      <c r="H460" s="34" t="s">
        <v>23</v>
      </c>
      <c r="I460" s="35">
        <v>0.97</v>
      </c>
      <c r="J460" s="34" t="s">
        <v>17</v>
      </c>
    </row>
    <row r="461" spans="1:10" x14ac:dyDescent="0.25">
      <c r="A461" s="37">
        <v>560</v>
      </c>
      <c r="B461" s="34">
        <v>162316012</v>
      </c>
      <c r="C461" s="34" t="s">
        <v>82</v>
      </c>
      <c r="D461" s="34" t="s">
        <v>1566</v>
      </c>
      <c r="E461" s="36" t="s">
        <v>1596</v>
      </c>
      <c r="F461" s="36" t="s">
        <v>1597</v>
      </c>
      <c r="G461" s="35">
        <v>219</v>
      </c>
      <c r="H461" s="34" t="s">
        <v>23</v>
      </c>
      <c r="I461" s="35">
        <v>0.98939999999999995</v>
      </c>
      <c r="J461" s="34" t="s">
        <v>17</v>
      </c>
    </row>
    <row r="462" spans="1:10" x14ac:dyDescent="0.25">
      <c r="A462" s="37">
        <v>561</v>
      </c>
      <c r="B462" s="34">
        <v>678109980</v>
      </c>
      <c r="C462" s="34" t="s">
        <v>478</v>
      </c>
      <c r="D462" s="34" t="s">
        <v>20</v>
      </c>
      <c r="E462" s="36" t="s">
        <v>21</v>
      </c>
      <c r="F462" s="36" t="s">
        <v>22</v>
      </c>
      <c r="G462" s="35">
        <v>103</v>
      </c>
      <c r="H462" s="34" t="s">
        <v>23</v>
      </c>
      <c r="I462" s="35">
        <v>0.97</v>
      </c>
      <c r="J462" s="34" t="s">
        <v>17</v>
      </c>
    </row>
    <row r="463" spans="1:10" x14ac:dyDescent="0.25">
      <c r="A463" s="37">
        <v>562</v>
      </c>
      <c r="B463" s="34">
        <v>261603354</v>
      </c>
      <c r="C463" s="34" t="s">
        <v>231</v>
      </c>
      <c r="D463" s="34" t="s">
        <v>29</v>
      </c>
      <c r="E463" s="36" t="s">
        <v>1600</v>
      </c>
      <c r="F463" s="36" t="s">
        <v>1601</v>
      </c>
      <c r="G463" s="35">
        <v>217</v>
      </c>
      <c r="H463" s="34" t="s">
        <v>23</v>
      </c>
      <c r="I463" s="35">
        <v>0.97</v>
      </c>
      <c r="J463" s="34" t="s">
        <v>17</v>
      </c>
    </row>
    <row r="464" spans="1:10" x14ac:dyDescent="0.25">
      <c r="A464" s="37">
        <v>563</v>
      </c>
      <c r="B464" s="34">
        <v>631503923</v>
      </c>
      <c r="C464" s="34" t="s">
        <v>30</v>
      </c>
      <c r="D464" s="34" t="s">
        <v>31</v>
      </c>
      <c r="E464" s="36" t="s">
        <v>32</v>
      </c>
      <c r="F464" s="36" t="s">
        <v>33</v>
      </c>
      <c r="G464" s="35">
        <v>267</v>
      </c>
      <c r="H464" s="34" t="s">
        <v>23</v>
      </c>
      <c r="I464" s="35">
        <v>0.97</v>
      </c>
      <c r="J464" s="34" t="s">
        <v>17</v>
      </c>
    </row>
    <row r="465" spans="1:10" x14ac:dyDescent="0.25">
      <c r="A465" s="37">
        <v>564</v>
      </c>
      <c r="B465" s="34">
        <v>681271069</v>
      </c>
      <c r="C465" s="34" t="s">
        <v>262</v>
      </c>
      <c r="D465" s="34" t="s">
        <v>1566</v>
      </c>
      <c r="E465" s="36" t="s">
        <v>1596</v>
      </c>
      <c r="F465" s="36" t="s">
        <v>1597</v>
      </c>
      <c r="G465" s="35">
        <v>218</v>
      </c>
      <c r="H465" s="34" t="s">
        <v>23</v>
      </c>
      <c r="I465" s="35">
        <v>0.98939999999999995</v>
      </c>
      <c r="J465" s="34" t="s">
        <v>17</v>
      </c>
    </row>
    <row r="466" spans="1:10" x14ac:dyDescent="0.25">
      <c r="A466" s="37">
        <v>565</v>
      </c>
      <c r="B466" s="34">
        <v>117114165</v>
      </c>
      <c r="C466" s="34" t="s">
        <v>421</v>
      </c>
      <c r="D466" s="34" t="s">
        <v>39</v>
      </c>
      <c r="E466" s="36" t="s">
        <v>1598</v>
      </c>
      <c r="F466" s="36" t="s">
        <v>1599</v>
      </c>
      <c r="G466" s="35">
        <v>204</v>
      </c>
      <c r="H466" s="34" t="s">
        <v>23</v>
      </c>
      <c r="I466" s="35">
        <v>0.97</v>
      </c>
      <c r="J466" s="34" t="s">
        <v>17</v>
      </c>
    </row>
    <row r="467" spans="1:10" x14ac:dyDescent="0.25">
      <c r="A467" s="37">
        <v>566</v>
      </c>
      <c r="B467" s="34">
        <v>109860230</v>
      </c>
      <c r="C467" s="34" t="s">
        <v>392</v>
      </c>
      <c r="D467" s="34" t="s">
        <v>39</v>
      </c>
      <c r="E467" s="36" t="s">
        <v>1598</v>
      </c>
      <c r="F467" s="36" t="s">
        <v>1599</v>
      </c>
      <c r="G467" s="35">
        <v>215</v>
      </c>
      <c r="H467" s="34" t="s">
        <v>23</v>
      </c>
      <c r="I467" s="35">
        <v>0.97</v>
      </c>
      <c r="J467" s="34" t="s">
        <v>17</v>
      </c>
    </row>
    <row r="468" spans="1:10" x14ac:dyDescent="0.25">
      <c r="A468" s="37">
        <v>567</v>
      </c>
      <c r="B468" s="34">
        <v>350945005</v>
      </c>
      <c r="C468" s="34" t="s">
        <v>293</v>
      </c>
      <c r="D468" s="34" t="s">
        <v>39</v>
      </c>
      <c r="E468" s="36" t="s">
        <v>1598</v>
      </c>
      <c r="F468" s="36" t="s">
        <v>1599</v>
      </c>
      <c r="G468" s="35">
        <v>201</v>
      </c>
      <c r="H468" s="34" t="s">
        <v>23</v>
      </c>
      <c r="I468" s="35">
        <v>0.97</v>
      </c>
      <c r="J468" s="34" t="s">
        <v>17</v>
      </c>
    </row>
    <row r="469" spans="1:10" x14ac:dyDescent="0.25">
      <c r="A469" s="37">
        <v>568</v>
      </c>
      <c r="B469" s="34">
        <v>990350480</v>
      </c>
      <c r="C469" s="34" t="s">
        <v>678</v>
      </c>
      <c r="D469" s="34" t="s">
        <v>31</v>
      </c>
      <c r="E469" s="36" t="s">
        <v>32</v>
      </c>
      <c r="F469" s="36" t="s">
        <v>33</v>
      </c>
      <c r="G469" s="35">
        <v>254</v>
      </c>
      <c r="H469" s="34" t="s">
        <v>23</v>
      </c>
      <c r="I469" s="35">
        <v>1</v>
      </c>
      <c r="J469" s="34" t="s">
        <v>637</v>
      </c>
    </row>
    <row r="470" spans="1:10" x14ac:dyDescent="0.25">
      <c r="A470" s="37">
        <v>569</v>
      </c>
      <c r="B470" s="34">
        <v>929842453</v>
      </c>
      <c r="C470" s="34" t="s">
        <v>84</v>
      </c>
      <c r="D470" s="34" t="s">
        <v>20</v>
      </c>
      <c r="E470" s="36" t="s">
        <v>21</v>
      </c>
      <c r="F470" s="36" t="s">
        <v>22</v>
      </c>
      <c r="G470" s="35">
        <v>106</v>
      </c>
      <c r="H470" s="34" t="s">
        <v>23</v>
      </c>
      <c r="I470" s="35">
        <v>0.97</v>
      </c>
      <c r="J470" s="34" t="s">
        <v>17</v>
      </c>
    </row>
    <row r="471" spans="1:10" x14ac:dyDescent="0.25">
      <c r="A471" s="37">
        <v>570</v>
      </c>
      <c r="B471" s="34">
        <v>372276195</v>
      </c>
      <c r="C471" s="34" t="s">
        <v>148</v>
      </c>
      <c r="D471" s="34" t="s">
        <v>35</v>
      </c>
      <c r="E471" s="36" t="s">
        <v>36</v>
      </c>
      <c r="F471" s="36" t="s">
        <v>26</v>
      </c>
      <c r="G471" s="35">
        <v>550</v>
      </c>
      <c r="H471" s="34" t="s">
        <v>37</v>
      </c>
      <c r="I471" s="35">
        <v>0.98939999999999995</v>
      </c>
      <c r="J471" s="34" t="s">
        <v>17</v>
      </c>
    </row>
    <row r="472" spans="1:10" x14ac:dyDescent="0.25">
      <c r="A472" s="37">
        <v>571</v>
      </c>
      <c r="B472" s="34">
        <v>201401611</v>
      </c>
      <c r="C472" s="34" t="s">
        <v>368</v>
      </c>
      <c r="D472" s="34" t="s">
        <v>20</v>
      </c>
      <c r="E472" s="36" t="s">
        <v>21</v>
      </c>
      <c r="F472" s="36" t="s">
        <v>22</v>
      </c>
      <c r="G472" s="35">
        <v>109</v>
      </c>
      <c r="H472" s="34" t="s">
        <v>23</v>
      </c>
      <c r="I472" s="35">
        <v>0.97</v>
      </c>
      <c r="J472" s="34" t="s">
        <v>17</v>
      </c>
    </row>
    <row r="473" spans="1:10" x14ac:dyDescent="0.25">
      <c r="A473" s="37">
        <v>572</v>
      </c>
      <c r="B473" s="34">
        <v>528686026</v>
      </c>
      <c r="C473" s="34" t="s">
        <v>237</v>
      </c>
      <c r="D473" s="34" t="s">
        <v>1566</v>
      </c>
      <c r="E473" s="36" t="s">
        <v>1596</v>
      </c>
      <c r="F473" s="36" t="s">
        <v>1597</v>
      </c>
      <c r="G473" s="35">
        <v>206</v>
      </c>
      <c r="H473" s="34" t="s">
        <v>23</v>
      </c>
      <c r="I473" s="35">
        <v>0.98939999999999995</v>
      </c>
      <c r="J473" s="34" t="s">
        <v>17</v>
      </c>
    </row>
    <row r="474" spans="1:10" x14ac:dyDescent="0.25">
      <c r="A474" s="37">
        <v>573</v>
      </c>
      <c r="B474" s="34">
        <v>322855697</v>
      </c>
      <c r="C474" s="34" t="s">
        <v>296</v>
      </c>
      <c r="D474" s="34" t="s">
        <v>20</v>
      </c>
      <c r="E474" s="36" t="s">
        <v>21</v>
      </c>
      <c r="F474" s="36" t="s">
        <v>22</v>
      </c>
      <c r="G474" s="35">
        <v>106</v>
      </c>
      <c r="H474" s="34" t="s">
        <v>23</v>
      </c>
      <c r="I474" s="35">
        <v>0.97</v>
      </c>
      <c r="J474" s="34" t="s">
        <v>17</v>
      </c>
    </row>
    <row r="475" spans="1:10" x14ac:dyDescent="0.25">
      <c r="A475" s="37">
        <v>574</v>
      </c>
      <c r="B475" s="34">
        <v>507489599</v>
      </c>
      <c r="C475" s="34" t="s">
        <v>415</v>
      </c>
      <c r="D475" s="34" t="s">
        <v>20</v>
      </c>
      <c r="E475" s="36" t="s">
        <v>21</v>
      </c>
      <c r="F475" s="36" t="s">
        <v>22</v>
      </c>
      <c r="G475" s="35">
        <v>100</v>
      </c>
      <c r="H475" s="34" t="s">
        <v>23</v>
      </c>
      <c r="I475" s="35">
        <v>0.97</v>
      </c>
      <c r="J475" s="34" t="s">
        <v>17</v>
      </c>
    </row>
    <row r="476" spans="1:10" x14ac:dyDescent="0.25">
      <c r="A476" s="37">
        <v>575</v>
      </c>
      <c r="B476" s="34">
        <v>787297744</v>
      </c>
      <c r="C476" s="34" t="s">
        <v>295</v>
      </c>
      <c r="D476" s="34" t="s">
        <v>13</v>
      </c>
      <c r="E476" s="36" t="s">
        <v>14</v>
      </c>
      <c r="F476" s="36" t="s">
        <v>15</v>
      </c>
      <c r="G476" s="35">
        <v>1236</v>
      </c>
      <c r="H476" s="34" t="s">
        <v>16</v>
      </c>
      <c r="I476" s="35">
        <v>1.0669999999999999</v>
      </c>
      <c r="J476" s="34" t="s">
        <v>17</v>
      </c>
    </row>
    <row r="477" spans="1:10" x14ac:dyDescent="0.25">
      <c r="A477" s="37">
        <v>576</v>
      </c>
      <c r="B477" s="34">
        <v>862727759</v>
      </c>
      <c r="C477" s="34" t="s">
        <v>328</v>
      </c>
      <c r="D477" s="34" t="s">
        <v>29</v>
      </c>
      <c r="E477" s="36" t="s">
        <v>1600</v>
      </c>
      <c r="F477" s="36" t="s">
        <v>1601</v>
      </c>
      <c r="G477" s="35">
        <v>204</v>
      </c>
      <c r="H477" s="34" t="s">
        <v>23</v>
      </c>
      <c r="I477" s="35">
        <v>0.97</v>
      </c>
      <c r="J477" s="34" t="s">
        <v>17</v>
      </c>
    </row>
    <row r="478" spans="1:10" x14ac:dyDescent="0.25">
      <c r="A478" s="37">
        <v>577</v>
      </c>
      <c r="B478" s="34">
        <v>161639669</v>
      </c>
      <c r="C478" s="34" t="s">
        <v>62</v>
      </c>
      <c r="D478" s="34" t="s">
        <v>59</v>
      </c>
      <c r="E478" s="36" t="s">
        <v>1604</v>
      </c>
      <c r="F478" s="36" t="s">
        <v>1605</v>
      </c>
      <c r="G478" s="35">
        <v>2128</v>
      </c>
      <c r="H478" s="34" t="s">
        <v>60</v>
      </c>
      <c r="I478" s="35">
        <v>1.0669999999999999</v>
      </c>
      <c r="J478" s="34" t="s">
        <v>17</v>
      </c>
    </row>
    <row r="479" spans="1:10" x14ac:dyDescent="0.25">
      <c r="A479" s="37">
        <v>578</v>
      </c>
      <c r="B479" s="34">
        <v>828268326</v>
      </c>
      <c r="C479" s="34" t="s">
        <v>225</v>
      </c>
      <c r="D479" s="34" t="s">
        <v>13</v>
      </c>
      <c r="E479" s="36" t="s">
        <v>14</v>
      </c>
      <c r="F479" s="36" t="s">
        <v>15</v>
      </c>
      <c r="G479" s="35">
        <v>1301</v>
      </c>
      <c r="H479" s="34" t="s">
        <v>16</v>
      </c>
      <c r="I479" s="35">
        <v>1.0669999999999999</v>
      </c>
      <c r="J479" s="34" t="s">
        <v>17</v>
      </c>
    </row>
    <row r="480" spans="1:10" x14ac:dyDescent="0.25">
      <c r="A480" s="37">
        <v>579</v>
      </c>
      <c r="B480" s="34">
        <v>903375336</v>
      </c>
      <c r="C480" s="34" t="s">
        <v>207</v>
      </c>
      <c r="D480" s="34" t="s">
        <v>13</v>
      </c>
      <c r="E480" s="36" t="s">
        <v>14</v>
      </c>
      <c r="F480" s="36" t="s">
        <v>15</v>
      </c>
      <c r="G480" s="35">
        <v>1292</v>
      </c>
      <c r="H480" s="34" t="s">
        <v>16</v>
      </c>
      <c r="I480" s="35">
        <v>1.0669999999999999</v>
      </c>
      <c r="J480" s="34" t="s">
        <v>17</v>
      </c>
    </row>
    <row r="481" spans="1:10" x14ac:dyDescent="0.25">
      <c r="A481" s="37">
        <v>580</v>
      </c>
      <c r="B481" s="34">
        <v>859651335</v>
      </c>
      <c r="C481" s="34" t="s">
        <v>177</v>
      </c>
      <c r="D481" s="34" t="s">
        <v>29</v>
      </c>
      <c r="E481" s="36" t="s">
        <v>1600</v>
      </c>
      <c r="F481" s="36" t="s">
        <v>1601</v>
      </c>
      <c r="G481" s="35">
        <v>202</v>
      </c>
      <c r="H481" s="34" t="s">
        <v>23</v>
      </c>
      <c r="I481" s="35">
        <v>0.97</v>
      </c>
      <c r="J481" s="34" t="s">
        <v>17</v>
      </c>
    </row>
    <row r="482" spans="1:10" x14ac:dyDescent="0.25">
      <c r="A482" s="37">
        <v>581</v>
      </c>
      <c r="B482" s="34">
        <v>259741253</v>
      </c>
      <c r="C482" s="34" t="s">
        <v>251</v>
      </c>
      <c r="D482" s="34" t="s">
        <v>59</v>
      </c>
      <c r="E482" s="36" t="s">
        <v>1604</v>
      </c>
      <c r="F482" s="36" t="s">
        <v>1605</v>
      </c>
      <c r="G482" s="35">
        <v>2182</v>
      </c>
      <c r="H482" s="34" t="s">
        <v>60</v>
      </c>
      <c r="I482" s="35">
        <v>1.0669999999999999</v>
      </c>
      <c r="J482" s="34" t="s">
        <v>17</v>
      </c>
    </row>
    <row r="483" spans="1:10" x14ac:dyDescent="0.25">
      <c r="A483" s="37">
        <v>582</v>
      </c>
      <c r="B483" s="34">
        <v>590092568</v>
      </c>
      <c r="C483" s="34" t="s">
        <v>151</v>
      </c>
      <c r="D483" s="34" t="s">
        <v>39</v>
      </c>
      <c r="E483" s="36" t="s">
        <v>1598</v>
      </c>
      <c r="F483" s="36" t="s">
        <v>1599</v>
      </c>
      <c r="G483" s="35">
        <v>211</v>
      </c>
      <c r="H483" s="34" t="s">
        <v>23</v>
      </c>
      <c r="I483" s="35">
        <v>0.97</v>
      </c>
      <c r="J483" s="34" t="s">
        <v>17</v>
      </c>
    </row>
    <row r="484" spans="1:10" x14ac:dyDescent="0.25">
      <c r="A484" s="37">
        <v>583</v>
      </c>
      <c r="B484" s="34">
        <v>395182052</v>
      </c>
      <c r="C484" s="34" t="s">
        <v>403</v>
      </c>
      <c r="D484" s="34" t="s">
        <v>13</v>
      </c>
      <c r="E484" s="36" t="s">
        <v>14</v>
      </c>
      <c r="F484" s="36" t="s">
        <v>15</v>
      </c>
      <c r="G484" s="35">
        <v>1231</v>
      </c>
      <c r="H484" s="34" t="s">
        <v>16</v>
      </c>
      <c r="I484" s="35">
        <v>1.0669999999999999</v>
      </c>
      <c r="J484" s="34" t="s">
        <v>17</v>
      </c>
    </row>
    <row r="485" spans="1:10" x14ac:dyDescent="0.25">
      <c r="A485" s="37">
        <v>584</v>
      </c>
      <c r="B485" s="34">
        <v>355062662</v>
      </c>
      <c r="C485" s="34" t="s">
        <v>357</v>
      </c>
      <c r="D485" s="34" t="s">
        <v>59</v>
      </c>
      <c r="E485" s="36" t="s">
        <v>1604</v>
      </c>
      <c r="F485" s="36" t="s">
        <v>1605</v>
      </c>
      <c r="G485" s="35">
        <v>2041</v>
      </c>
      <c r="H485" s="34" t="s">
        <v>60</v>
      </c>
      <c r="I485" s="35">
        <v>1.0669999999999999</v>
      </c>
      <c r="J485" s="34" t="s">
        <v>17</v>
      </c>
    </row>
    <row r="486" spans="1:10" x14ac:dyDescent="0.25">
      <c r="A486" s="37">
        <v>585</v>
      </c>
      <c r="B486" s="34">
        <v>427024228</v>
      </c>
      <c r="C486" s="34" t="s">
        <v>282</v>
      </c>
      <c r="D486" s="34" t="s">
        <v>31</v>
      </c>
      <c r="E486" s="36" t="s">
        <v>32</v>
      </c>
      <c r="F486" s="36" t="s">
        <v>33</v>
      </c>
      <c r="G486" s="35">
        <v>258</v>
      </c>
      <c r="H486" s="34" t="s">
        <v>23</v>
      </c>
      <c r="I486" s="35">
        <v>0.97</v>
      </c>
      <c r="J486" s="34" t="s">
        <v>17</v>
      </c>
    </row>
    <row r="487" spans="1:10" x14ac:dyDescent="0.25">
      <c r="A487" s="37">
        <v>586</v>
      </c>
      <c r="B487" s="34">
        <v>602708086</v>
      </c>
      <c r="C487" s="34" t="s">
        <v>400</v>
      </c>
      <c r="D487" s="34" t="s">
        <v>29</v>
      </c>
      <c r="E487" s="36" t="s">
        <v>1600</v>
      </c>
      <c r="F487" s="36" t="s">
        <v>1601</v>
      </c>
      <c r="G487" s="35">
        <v>210</v>
      </c>
      <c r="H487" s="34" t="s">
        <v>23</v>
      </c>
      <c r="I487" s="35">
        <v>0.97</v>
      </c>
      <c r="J487" s="34" t="s">
        <v>17</v>
      </c>
    </row>
    <row r="488" spans="1:10" x14ac:dyDescent="0.25">
      <c r="A488" s="37">
        <v>587</v>
      </c>
      <c r="B488" s="34">
        <v>398342051</v>
      </c>
      <c r="C488" s="34" t="s">
        <v>308</v>
      </c>
      <c r="D488" s="34" t="s">
        <v>35</v>
      </c>
      <c r="E488" s="36" t="s">
        <v>36</v>
      </c>
      <c r="F488" s="36" t="s">
        <v>26</v>
      </c>
      <c r="G488" s="35">
        <v>511</v>
      </c>
      <c r="H488" s="34" t="s">
        <v>37</v>
      </c>
      <c r="I488" s="35">
        <v>0.98939999999999995</v>
      </c>
      <c r="J488" s="34" t="s">
        <v>17</v>
      </c>
    </row>
    <row r="489" spans="1:10" x14ac:dyDescent="0.25">
      <c r="A489" s="37">
        <v>588</v>
      </c>
      <c r="B489" s="34">
        <v>448482561</v>
      </c>
      <c r="C489" s="34" t="s">
        <v>54</v>
      </c>
      <c r="D489" s="34" t="s">
        <v>39</v>
      </c>
      <c r="E489" s="36" t="s">
        <v>1598</v>
      </c>
      <c r="F489" s="36" t="s">
        <v>1599</v>
      </c>
      <c r="G489" s="35">
        <v>200</v>
      </c>
      <c r="H489" s="34" t="s">
        <v>23</v>
      </c>
      <c r="I489" s="35">
        <v>0.97</v>
      </c>
      <c r="J489" s="34" t="s">
        <v>17</v>
      </c>
    </row>
    <row r="490" spans="1:10" x14ac:dyDescent="0.25">
      <c r="A490" s="37">
        <v>589</v>
      </c>
      <c r="B490" s="34">
        <v>383325949</v>
      </c>
      <c r="C490" s="34" t="s">
        <v>341</v>
      </c>
      <c r="D490" s="34" t="s">
        <v>20</v>
      </c>
      <c r="E490" s="36" t="s">
        <v>21</v>
      </c>
      <c r="F490" s="36" t="s">
        <v>22</v>
      </c>
      <c r="G490" s="35">
        <v>104</v>
      </c>
      <c r="H490" s="34" t="s">
        <v>23</v>
      </c>
      <c r="I490" s="35">
        <v>0.97</v>
      </c>
      <c r="J490" s="34" t="s">
        <v>17</v>
      </c>
    </row>
    <row r="491" spans="1:10" x14ac:dyDescent="0.25">
      <c r="A491" s="37">
        <v>590</v>
      </c>
      <c r="B491" s="34">
        <v>837983695</v>
      </c>
      <c r="C491" s="34" t="s">
        <v>609</v>
      </c>
      <c r="D491" s="34" t="s">
        <v>29</v>
      </c>
      <c r="E491" s="36" t="s">
        <v>1600</v>
      </c>
      <c r="F491" s="36" t="s">
        <v>1601</v>
      </c>
      <c r="G491" s="35">
        <v>212</v>
      </c>
      <c r="H491" s="34" t="s">
        <v>23</v>
      </c>
      <c r="I491" s="35">
        <v>0.97</v>
      </c>
      <c r="J491" s="34" t="s">
        <v>17</v>
      </c>
    </row>
    <row r="492" spans="1:10" x14ac:dyDescent="0.25">
      <c r="A492" s="37">
        <v>591</v>
      </c>
      <c r="B492" s="34">
        <v>570081965</v>
      </c>
      <c r="C492" s="34" t="s">
        <v>149</v>
      </c>
      <c r="D492" s="34" t="s">
        <v>31</v>
      </c>
      <c r="E492" s="36" t="s">
        <v>32</v>
      </c>
      <c r="F492" s="36" t="s">
        <v>33</v>
      </c>
      <c r="G492" s="35">
        <v>252</v>
      </c>
      <c r="H492" s="34" t="s">
        <v>23</v>
      </c>
      <c r="I492" s="35">
        <v>0.97</v>
      </c>
      <c r="J492" s="34" t="s">
        <v>17</v>
      </c>
    </row>
    <row r="493" spans="1:10" x14ac:dyDescent="0.25">
      <c r="A493" s="37">
        <v>592</v>
      </c>
      <c r="B493" s="34">
        <v>101631872</v>
      </c>
      <c r="C493" s="34" t="s">
        <v>465</v>
      </c>
      <c r="D493" s="34" t="s">
        <v>29</v>
      </c>
      <c r="E493" s="36" t="s">
        <v>1600</v>
      </c>
      <c r="F493" s="36" t="s">
        <v>1601</v>
      </c>
      <c r="G493" s="35">
        <v>206</v>
      </c>
      <c r="H493" s="34" t="s">
        <v>23</v>
      </c>
      <c r="I493" s="35">
        <v>0.97</v>
      </c>
      <c r="J493" s="34" t="s">
        <v>17</v>
      </c>
    </row>
    <row r="494" spans="1:10" x14ac:dyDescent="0.25">
      <c r="A494" s="37">
        <v>593</v>
      </c>
      <c r="B494" s="34">
        <v>425547721</v>
      </c>
      <c r="C494" s="34" t="s">
        <v>444</v>
      </c>
      <c r="D494" s="34" t="s">
        <v>1566</v>
      </c>
      <c r="E494" s="36" t="s">
        <v>1596</v>
      </c>
      <c r="F494" s="36" t="s">
        <v>1597</v>
      </c>
      <c r="G494" s="35">
        <v>214</v>
      </c>
      <c r="H494" s="34" t="s">
        <v>23</v>
      </c>
      <c r="I494" s="35">
        <v>0.98939999999999995</v>
      </c>
      <c r="J494" s="34" t="s">
        <v>17</v>
      </c>
    </row>
    <row r="495" spans="1:10" x14ac:dyDescent="0.25">
      <c r="A495" s="37">
        <v>594</v>
      </c>
      <c r="B495" s="34">
        <v>902046274</v>
      </c>
      <c r="C495" s="34" t="s">
        <v>178</v>
      </c>
      <c r="D495" s="34" t="s">
        <v>39</v>
      </c>
      <c r="E495" s="36" t="s">
        <v>1598</v>
      </c>
      <c r="F495" s="36" t="s">
        <v>1599</v>
      </c>
      <c r="G495" s="35">
        <v>203</v>
      </c>
      <c r="H495" s="34" t="s">
        <v>23</v>
      </c>
      <c r="I495" s="35">
        <v>0.97</v>
      </c>
      <c r="J495" s="34" t="s">
        <v>17</v>
      </c>
    </row>
    <row r="496" spans="1:10" x14ac:dyDescent="0.25">
      <c r="A496" s="37">
        <v>595</v>
      </c>
      <c r="B496" s="34">
        <v>216401651</v>
      </c>
      <c r="C496" s="34" t="s">
        <v>617</v>
      </c>
      <c r="D496" s="34" t="s">
        <v>31</v>
      </c>
      <c r="E496" s="36" t="s">
        <v>32</v>
      </c>
      <c r="F496" s="36" t="s">
        <v>33</v>
      </c>
      <c r="G496" s="35">
        <v>266</v>
      </c>
      <c r="H496" s="34" t="s">
        <v>23</v>
      </c>
      <c r="I496" s="35">
        <v>0.97</v>
      </c>
      <c r="J496" s="34" t="s">
        <v>17</v>
      </c>
    </row>
    <row r="497" spans="1:10" x14ac:dyDescent="0.25">
      <c r="A497" s="37">
        <v>596</v>
      </c>
      <c r="B497" s="34">
        <v>567639171</v>
      </c>
      <c r="C497" s="34" t="s">
        <v>348</v>
      </c>
      <c r="D497" s="34" t="s">
        <v>59</v>
      </c>
      <c r="E497" s="36" t="s">
        <v>1604</v>
      </c>
      <c r="F497" s="36" t="s">
        <v>1605</v>
      </c>
      <c r="G497" s="35">
        <v>2181</v>
      </c>
      <c r="H497" s="34" t="s">
        <v>60</v>
      </c>
      <c r="I497" s="35">
        <v>1.0669999999999999</v>
      </c>
      <c r="J497" s="34" t="s">
        <v>17</v>
      </c>
    </row>
    <row r="498" spans="1:10" x14ac:dyDescent="0.25">
      <c r="A498" s="37">
        <v>597</v>
      </c>
      <c r="B498" s="34">
        <v>873958815</v>
      </c>
      <c r="C498" s="34" t="s">
        <v>551</v>
      </c>
      <c r="D498" s="34" t="s">
        <v>43</v>
      </c>
      <c r="E498" s="36" t="s">
        <v>44</v>
      </c>
      <c r="F498" s="36" t="s">
        <v>45</v>
      </c>
      <c r="G498" s="35">
        <v>108</v>
      </c>
      <c r="H498" s="34" t="s">
        <v>46</v>
      </c>
      <c r="I498" s="35">
        <v>0.97</v>
      </c>
      <c r="J498" s="34" t="s">
        <v>17</v>
      </c>
    </row>
    <row r="499" spans="1:10" x14ac:dyDescent="0.25">
      <c r="A499" s="37">
        <v>598</v>
      </c>
      <c r="B499" s="34">
        <v>285655356</v>
      </c>
      <c r="C499" s="34" t="s">
        <v>480</v>
      </c>
      <c r="D499" s="34" t="s">
        <v>1566</v>
      </c>
      <c r="E499" s="36" t="s">
        <v>1596</v>
      </c>
      <c r="F499" s="36" t="s">
        <v>1597</v>
      </c>
      <c r="G499" s="35">
        <v>217</v>
      </c>
      <c r="H499" s="34" t="s">
        <v>23</v>
      </c>
      <c r="I499" s="35">
        <v>0.98939999999999995</v>
      </c>
      <c r="J499" s="34" t="s">
        <v>17</v>
      </c>
    </row>
    <row r="500" spans="1:10" x14ac:dyDescent="0.25">
      <c r="A500" s="37">
        <v>599</v>
      </c>
      <c r="B500" s="34">
        <v>404647266</v>
      </c>
      <c r="C500" s="34" t="s">
        <v>355</v>
      </c>
      <c r="D500" s="34" t="s">
        <v>29</v>
      </c>
      <c r="E500" s="36" t="s">
        <v>1600</v>
      </c>
      <c r="F500" s="36" t="s">
        <v>1601</v>
      </c>
      <c r="G500" s="35">
        <v>203</v>
      </c>
      <c r="H500" s="34" t="s">
        <v>23</v>
      </c>
      <c r="I500" s="35">
        <v>0.97</v>
      </c>
      <c r="J500" s="34" t="s">
        <v>17</v>
      </c>
    </row>
    <row r="501" spans="1:10" x14ac:dyDescent="0.25">
      <c r="A501" s="37">
        <v>600</v>
      </c>
      <c r="B501" s="34">
        <v>703818788</v>
      </c>
      <c r="C501" s="34" t="s">
        <v>81</v>
      </c>
      <c r="D501" s="34" t="s">
        <v>29</v>
      </c>
      <c r="E501" s="36" t="s">
        <v>1600</v>
      </c>
      <c r="F501" s="36" t="s">
        <v>1601</v>
      </c>
      <c r="G501" s="35">
        <v>214</v>
      </c>
      <c r="H501" s="34" t="s">
        <v>23</v>
      </c>
      <c r="I501" s="35">
        <v>0.97</v>
      </c>
      <c r="J501" s="34" t="s">
        <v>17</v>
      </c>
    </row>
    <row r="502" spans="1:10" x14ac:dyDescent="0.25">
      <c r="A502" s="37">
        <v>601</v>
      </c>
      <c r="B502" s="34">
        <v>394378470</v>
      </c>
      <c r="C502" s="34" t="s">
        <v>543</v>
      </c>
      <c r="D502" s="34" t="s">
        <v>1566</v>
      </c>
      <c r="E502" s="36" t="s">
        <v>1596</v>
      </c>
      <c r="F502" s="36" t="s">
        <v>1597</v>
      </c>
      <c r="G502" s="35">
        <v>203</v>
      </c>
      <c r="H502" s="34" t="s">
        <v>23</v>
      </c>
      <c r="I502" s="35">
        <v>0.98939999999999995</v>
      </c>
      <c r="J502" s="34" t="s">
        <v>17</v>
      </c>
    </row>
    <row r="503" spans="1:10" x14ac:dyDescent="0.25">
      <c r="A503" s="37">
        <v>602</v>
      </c>
      <c r="B503" s="34">
        <v>603567712</v>
      </c>
      <c r="C503" s="34" t="s">
        <v>661</v>
      </c>
      <c r="D503" s="34" t="s">
        <v>29</v>
      </c>
      <c r="E503" s="36" t="s">
        <v>1600</v>
      </c>
      <c r="F503" s="36" t="s">
        <v>1601</v>
      </c>
      <c r="G503" s="35">
        <v>213</v>
      </c>
      <c r="H503" s="34" t="s">
        <v>23</v>
      </c>
      <c r="I503" s="35">
        <v>1</v>
      </c>
      <c r="J503" s="34" t="s">
        <v>637</v>
      </c>
    </row>
    <row r="504" spans="1:10" x14ac:dyDescent="0.25">
      <c r="A504" s="37">
        <v>603</v>
      </c>
      <c r="B504" s="34">
        <v>206971767</v>
      </c>
      <c r="C504" s="34" t="s">
        <v>335</v>
      </c>
      <c r="D504" s="34" t="s">
        <v>35</v>
      </c>
      <c r="E504" s="36" t="s">
        <v>36</v>
      </c>
      <c r="F504" s="36" t="s">
        <v>26</v>
      </c>
      <c r="G504" s="35">
        <v>511</v>
      </c>
      <c r="H504" s="34" t="s">
        <v>37</v>
      </c>
      <c r="I504" s="35">
        <v>0.98939999999999995</v>
      </c>
      <c r="J504" s="34" t="s">
        <v>17</v>
      </c>
    </row>
    <row r="505" spans="1:10" x14ac:dyDescent="0.25">
      <c r="A505" s="37">
        <v>604</v>
      </c>
      <c r="B505" s="34">
        <v>381936506</v>
      </c>
      <c r="C505" s="34" t="s">
        <v>69</v>
      </c>
      <c r="D505" s="34" t="s">
        <v>39</v>
      </c>
      <c r="E505" s="36" t="s">
        <v>1598</v>
      </c>
      <c r="F505" s="36" t="s">
        <v>1599</v>
      </c>
      <c r="G505" s="35">
        <v>202</v>
      </c>
      <c r="H505" s="34" t="s">
        <v>23</v>
      </c>
      <c r="I505" s="35">
        <v>0.97</v>
      </c>
      <c r="J505" s="34" t="s">
        <v>17</v>
      </c>
    </row>
    <row r="506" spans="1:10" x14ac:dyDescent="0.25">
      <c r="A506" s="37">
        <v>605</v>
      </c>
      <c r="B506" s="34">
        <v>908410911</v>
      </c>
      <c r="C506" s="34" t="s">
        <v>574</v>
      </c>
      <c r="D506" s="34" t="s">
        <v>39</v>
      </c>
      <c r="E506" s="36" t="s">
        <v>1598</v>
      </c>
      <c r="F506" s="36" t="s">
        <v>1599</v>
      </c>
      <c r="G506" s="35">
        <v>209</v>
      </c>
      <c r="H506" s="34" t="s">
        <v>23</v>
      </c>
      <c r="I506" s="35">
        <v>0.97</v>
      </c>
      <c r="J506" s="34" t="s">
        <v>17</v>
      </c>
    </row>
    <row r="507" spans="1:10" x14ac:dyDescent="0.25">
      <c r="A507" s="37">
        <v>606</v>
      </c>
      <c r="B507" s="34">
        <v>562032803</v>
      </c>
      <c r="C507" s="34" t="s">
        <v>338</v>
      </c>
      <c r="D507" s="34" t="s">
        <v>39</v>
      </c>
      <c r="E507" s="36" t="s">
        <v>1598</v>
      </c>
      <c r="F507" s="36" t="s">
        <v>1599</v>
      </c>
      <c r="G507" s="35">
        <v>213</v>
      </c>
      <c r="H507" s="34" t="s">
        <v>23</v>
      </c>
      <c r="I507" s="35">
        <v>0.97</v>
      </c>
      <c r="J507" s="34" t="s">
        <v>17</v>
      </c>
    </row>
    <row r="508" spans="1:10" x14ac:dyDescent="0.25">
      <c r="A508" s="37">
        <v>607</v>
      </c>
      <c r="B508" s="34">
        <v>271179176</v>
      </c>
      <c r="C508" s="34" t="s">
        <v>72</v>
      </c>
      <c r="D508" s="34" t="s">
        <v>59</v>
      </c>
      <c r="E508" s="36" t="s">
        <v>1604</v>
      </c>
      <c r="F508" s="36" t="s">
        <v>1605</v>
      </c>
      <c r="G508" s="35">
        <v>2017</v>
      </c>
      <c r="H508" s="34" t="s">
        <v>60</v>
      </c>
      <c r="I508" s="35">
        <v>1.0669999999999999</v>
      </c>
      <c r="J508" s="34" t="s">
        <v>17</v>
      </c>
    </row>
    <row r="509" spans="1:10" x14ac:dyDescent="0.25">
      <c r="A509" s="37">
        <v>608</v>
      </c>
      <c r="B509" s="34">
        <v>256883377</v>
      </c>
      <c r="C509" s="34" t="s">
        <v>85</v>
      </c>
      <c r="D509" s="34" t="s">
        <v>59</v>
      </c>
      <c r="E509" s="36" t="s">
        <v>1604</v>
      </c>
      <c r="F509" s="36" t="s">
        <v>1605</v>
      </c>
      <c r="G509" s="35">
        <v>2061</v>
      </c>
      <c r="H509" s="34" t="s">
        <v>60</v>
      </c>
      <c r="I509" s="35">
        <v>1.0669999999999999</v>
      </c>
      <c r="J509" s="34" t="s">
        <v>17</v>
      </c>
    </row>
    <row r="510" spans="1:10" x14ac:dyDescent="0.25">
      <c r="A510" s="37">
        <v>609</v>
      </c>
      <c r="B510" s="34">
        <v>988328405</v>
      </c>
      <c r="C510" s="34" t="s">
        <v>371</v>
      </c>
      <c r="D510" s="34" t="s">
        <v>35</v>
      </c>
      <c r="E510" s="36" t="s">
        <v>36</v>
      </c>
      <c r="F510" s="36" t="s">
        <v>26</v>
      </c>
      <c r="G510" s="35">
        <v>514</v>
      </c>
      <c r="H510" s="34" t="s">
        <v>37</v>
      </c>
      <c r="I510" s="35">
        <v>0.98939999999999995</v>
      </c>
      <c r="J510" s="34" t="s">
        <v>17</v>
      </c>
    </row>
    <row r="511" spans="1:10" x14ac:dyDescent="0.25">
      <c r="A511" s="37">
        <v>610</v>
      </c>
      <c r="B511" s="34">
        <v>699487274</v>
      </c>
      <c r="C511" s="34" t="s">
        <v>315</v>
      </c>
      <c r="D511" s="34" t="s">
        <v>43</v>
      </c>
      <c r="E511" s="36" t="s">
        <v>44</v>
      </c>
      <c r="F511" s="36" t="s">
        <v>45</v>
      </c>
      <c r="G511" s="35">
        <v>100</v>
      </c>
      <c r="H511" s="34" t="s">
        <v>46</v>
      </c>
      <c r="I511" s="35">
        <v>0.97</v>
      </c>
      <c r="J511" s="34" t="s">
        <v>17</v>
      </c>
    </row>
    <row r="512" spans="1:10" x14ac:dyDescent="0.25">
      <c r="A512" s="37">
        <v>611</v>
      </c>
      <c r="B512" s="34">
        <v>837997718</v>
      </c>
      <c r="C512" s="34" t="s">
        <v>411</v>
      </c>
      <c r="D512" s="34" t="s">
        <v>29</v>
      </c>
      <c r="E512" s="36" t="s">
        <v>1600</v>
      </c>
      <c r="F512" s="36" t="s">
        <v>1601</v>
      </c>
      <c r="G512" s="35">
        <v>214</v>
      </c>
      <c r="H512" s="34" t="s">
        <v>23</v>
      </c>
      <c r="I512" s="35">
        <v>0.97</v>
      </c>
      <c r="J512" s="34" t="s">
        <v>17</v>
      </c>
    </row>
    <row r="513" spans="1:10" x14ac:dyDescent="0.25">
      <c r="A513" s="37">
        <v>612</v>
      </c>
      <c r="B513" s="34">
        <v>448304517</v>
      </c>
      <c r="C513" s="34" t="s">
        <v>179</v>
      </c>
      <c r="D513" s="34" t="s">
        <v>59</v>
      </c>
      <c r="E513" s="36" t="s">
        <v>1604</v>
      </c>
      <c r="F513" s="36" t="s">
        <v>1605</v>
      </c>
      <c r="G513" s="35">
        <v>2152</v>
      </c>
      <c r="H513" s="34" t="s">
        <v>60</v>
      </c>
      <c r="I513" s="35">
        <v>1.0669999999999999</v>
      </c>
      <c r="J513" s="34" t="s">
        <v>17</v>
      </c>
    </row>
    <row r="514" spans="1:10" x14ac:dyDescent="0.25">
      <c r="A514" s="37">
        <v>613</v>
      </c>
      <c r="B514" s="34">
        <v>991542759</v>
      </c>
      <c r="C514" s="34" t="s">
        <v>150</v>
      </c>
      <c r="D514" s="34" t="s">
        <v>29</v>
      </c>
      <c r="E514" s="36" t="s">
        <v>1600</v>
      </c>
      <c r="F514" s="36" t="s">
        <v>1601</v>
      </c>
      <c r="G514" s="35">
        <v>212</v>
      </c>
      <c r="H514" s="34" t="s">
        <v>23</v>
      </c>
      <c r="I514" s="35">
        <v>0.97</v>
      </c>
      <c r="J514" s="34" t="s">
        <v>17</v>
      </c>
    </row>
    <row r="515" spans="1:10" x14ac:dyDescent="0.25">
      <c r="A515" s="37">
        <v>614</v>
      </c>
      <c r="B515" s="34">
        <v>925087569</v>
      </c>
      <c r="C515" s="34" t="s">
        <v>485</v>
      </c>
      <c r="D515" s="34" t="s">
        <v>59</v>
      </c>
      <c r="E515" s="36" t="s">
        <v>1604</v>
      </c>
      <c r="F515" s="36" t="s">
        <v>1605</v>
      </c>
      <c r="G515" s="35">
        <v>2070</v>
      </c>
      <c r="H515" s="34" t="s">
        <v>60</v>
      </c>
      <c r="I515" s="35">
        <v>1.0669999999999999</v>
      </c>
      <c r="J515" s="34" t="s">
        <v>17</v>
      </c>
    </row>
    <row r="516" spans="1:10" x14ac:dyDescent="0.25">
      <c r="A516" s="37">
        <v>615</v>
      </c>
      <c r="B516" s="34">
        <v>410868269</v>
      </c>
      <c r="C516" s="34" t="s">
        <v>65</v>
      </c>
      <c r="D516" s="34" t="s">
        <v>29</v>
      </c>
      <c r="E516" s="36" t="s">
        <v>1600</v>
      </c>
      <c r="F516" s="36" t="s">
        <v>1601</v>
      </c>
      <c r="G516" s="35">
        <v>208</v>
      </c>
      <c r="H516" s="34" t="s">
        <v>23</v>
      </c>
      <c r="I516" s="35">
        <v>0.97</v>
      </c>
      <c r="J516" s="34" t="s">
        <v>17</v>
      </c>
    </row>
    <row r="517" spans="1:10" x14ac:dyDescent="0.25">
      <c r="A517" s="37">
        <v>616</v>
      </c>
      <c r="B517" s="34">
        <v>602650745</v>
      </c>
      <c r="C517" s="34" t="s">
        <v>132</v>
      </c>
      <c r="D517" s="34" t="s">
        <v>29</v>
      </c>
      <c r="E517" s="36" t="s">
        <v>1600</v>
      </c>
      <c r="F517" s="36" t="s">
        <v>1601</v>
      </c>
      <c r="G517" s="35">
        <v>218</v>
      </c>
      <c r="H517" s="34" t="s">
        <v>23</v>
      </c>
      <c r="I517" s="35">
        <v>0.97</v>
      </c>
      <c r="J517" s="34" t="s">
        <v>17</v>
      </c>
    </row>
    <row r="518" spans="1:10" x14ac:dyDescent="0.25">
      <c r="A518" s="37">
        <v>617</v>
      </c>
      <c r="B518" s="34">
        <v>882642498</v>
      </c>
      <c r="C518" s="34" t="s">
        <v>454</v>
      </c>
      <c r="D518" s="34" t="s">
        <v>35</v>
      </c>
      <c r="E518" s="36" t="s">
        <v>36</v>
      </c>
      <c r="F518" s="36" t="s">
        <v>26</v>
      </c>
      <c r="G518" s="35">
        <v>518</v>
      </c>
      <c r="H518" s="34" t="s">
        <v>37</v>
      </c>
      <c r="I518" s="35">
        <v>0.98939999999999995</v>
      </c>
      <c r="J518" s="34" t="s">
        <v>17</v>
      </c>
    </row>
    <row r="519" spans="1:10" x14ac:dyDescent="0.25">
      <c r="A519" s="37">
        <v>618</v>
      </c>
      <c r="B519" s="34">
        <v>721816569</v>
      </c>
      <c r="C519" s="34" t="s">
        <v>77</v>
      </c>
      <c r="D519" s="34" t="s">
        <v>29</v>
      </c>
      <c r="E519" s="36" t="s">
        <v>1600</v>
      </c>
      <c r="F519" s="36" t="s">
        <v>1601</v>
      </c>
      <c r="G519" s="35">
        <v>219</v>
      </c>
      <c r="H519" s="34" t="s">
        <v>23</v>
      </c>
      <c r="I519" s="35">
        <v>0.97</v>
      </c>
      <c r="J519" s="34" t="s">
        <v>17</v>
      </c>
    </row>
    <row r="520" spans="1:10" x14ac:dyDescent="0.25">
      <c r="A520" s="37">
        <v>619</v>
      </c>
      <c r="B520" s="34">
        <v>982226733</v>
      </c>
      <c r="C520" s="34" t="s">
        <v>570</v>
      </c>
      <c r="D520" s="34" t="s">
        <v>1566</v>
      </c>
      <c r="E520" s="36" t="s">
        <v>1596</v>
      </c>
      <c r="F520" s="36" t="s">
        <v>1597</v>
      </c>
      <c r="G520" s="35">
        <v>214</v>
      </c>
      <c r="H520" s="34" t="s">
        <v>23</v>
      </c>
      <c r="I520" s="35">
        <v>0.98939999999999995</v>
      </c>
      <c r="J520" s="34" t="s">
        <v>17</v>
      </c>
    </row>
    <row r="521" spans="1:10" x14ac:dyDescent="0.25">
      <c r="A521" s="37">
        <v>620</v>
      </c>
      <c r="B521" s="34">
        <v>948148973</v>
      </c>
      <c r="C521" s="34" t="s">
        <v>572</v>
      </c>
      <c r="D521" s="34" t="s">
        <v>31</v>
      </c>
      <c r="E521" s="36" t="s">
        <v>32</v>
      </c>
      <c r="F521" s="36" t="s">
        <v>33</v>
      </c>
      <c r="G521" s="35">
        <v>266</v>
      </c>
      <c r="H521" s="34" t="s">
        <v>23</v>
      </c>
      <c r="I521" s="35">
        <v>0.97</v>
      </c>
      <c r="J521" s="34" t="s">
        <v>17</v>
      </c>
    </row>
    <row r="522" spans="1:10" x14ac:dyDescent="0.25">
      <c r="A522" s="37">
        <v>621</v>
      </c>
      <c r="B522" s="34">
        <v>445345272</v>
      </c>
      <c r="C522" s="34" t="s">
        <v>347</v>
      </c>
      <c r="D522" s="34" t="s">
        <v>39</v>
      </c>
      <c r="E522" s="36" t="s">
        <v>1598</v>
      </c>
      <c r="F522" s="36" t="s">
        <v>1599</v>
      </c>
      <c r="G522" s="35">
        <v>208</v>
      </c>
      <c r="H522" s="34" t="s">
        <v>23</v>
      </c>
      <c r="I522" s="35">
        <v>0.97</v>
      </c>
      <c r="J522" s="34" t="s">
        <v>17</v>
      </c>
    </row>
    <row r="523" spans="1:10" x14ac:dyDescent="0.25">
      <c r="A523" s="37">
        <v>622</v>
      </c>
      <c r="B523" s="34">
        <v>764617229</v>
      </c>
      <c r="C523" s="34" t="s">
        <v>655</v>
      </c>
      <c r="D523" s="34" t="s">
        <v>13</v>
      </c>
      <c r="E523" s="36" t="s">
        <v>14</v>
      </c>
      <c r="F523" s="36" t="s">
        <v>15</v>
      </c>
      <c r="G523" s="35">
        <v>1284</v>
      </c>
      <c r="H523" s="34" t="s">
        <v>16</v>
      </c>
      <c r="I523" s="35">
        <v>1.1000000000000001</v>
      </c>
      <c r="J523" s="34" t="s">
        <v>637</v>
      </c>
    </row>
    <row r="524" spans="1:10" x14ac:dyDescent="0.25">
      <c r="A524" s="37">
        <v>623</v>
      </c>
      <c r="B524" s="34">
        <v>436114685</v>
      </c>
      <c r="C524" s="34" t="s">
        <v>488</v>
      </c>
      <c r="D524" s="34" t="s">
        <v>43</v>
      </c>
      <c r="E524" s="36" t="s">
        <v>44</v>
      </c>
      <c r="F524" s="36" t="s">
        <v>45</v>
      </c>
      <c r="G524" s="35">
        <v>109</v>
      </c>
      <c r="H524" s="34" t="s">
        <v>46</v>
      </c>
      <c r="I524" s="35">
        <v>0.97</v>
      </c>
      <c r="J524" s="34" t="s">
        <v>17</v>
      </c>
    </row>
    <row r="525" spans="1:10" x14ac:dyDescent="0.25">
      <c r="A525" s="37">
        <v>624</v>
      </c>
      <c r="B525" s="34">
        <v>246412333</v>
      </c>
      <c r="C525" s="34" t="s">
        <v>641</v>
      </c>
      <c r="D525" s="34" t="s">
        <v>35</v>
      </c>
      <c r="E525" s="36" t="s">
        <v>36</v>
      </c>
      <c r="F525" s="36" t="s">
        <v>26</v>
      </c>
      <c r="G525" s="35">
        <v>542</v>
      </c>
      <c r="H525" s="34" t="s">
        <v>37</v>
      </c>
      <c r="I525" s="35">
        <v>1.02</v>
      </c>
      <c r="J525" s="34" t="s">
        <v>637</v>
      </c>
    </row>
    <row r="526" spans="1:10" x14ac:dyDescent="0.25">
      <c r="A526" s="37">
        <v>625</v>
      </c>
      <c r="B526" s="34">
        <v>868036874</v>
      </c>
      <c r="C526" s="34" t="s">
        <v>539</v>
      </c>
      <c r="D526" s="34" t="s">
        <v>59</v>
      </c>
      <c r="E526" s="36" t="s">
        <v>1604</v>
      </c>
      <c r="F526" s="36" t="s">
        <v>1605</v>
      </c>
      <c r="G526" s="35">
        <v>2143</v>
      </c>
      <c r="H526" s="34" t="s">
        <v>60</v>
      </c>
      <c r="I526" s="35">
        <v>1.0669999999999999</v>
      </c>
      <c r="J526" s="34" t="s">
        <v>17</v>
      </c>
    </row>
    <row r="527" spans="1:10" x14ac:dyDescent="0.25">
      <c r="A527" s="37">
        <v>626</v>
      </c>
      <c r="B527" s="34">
        <v>891556680</v>
      </c>
      <c r="C527" s="34" t="s">
        <v>538</v>
      </c>
      <c r="D527" s="34" t="s">
        <v>39</v>
      </c>
      <c r="E527" s="36" t="s">
        <v>1598</v>
      </c>
      <c r="F527" s="36" t="s">
        <v>1599</v>
      </c>
      <c r="G527" s="35">
        <v>215</v>
      </c>
      <c r="H527" s="34" t="s">
        <v>23</v>
      </c>
      <c r="I527" s="35">
        <v>0.97</v>
      </c>
      <c r="J527" s="34" t="s">
        <v>17</v>
      </c>
    </row>
    <row r="528" spans="1:10" x14ac:dyDescent="0.25">
      <c r="A528" s="37">
        <v>627</v>
      </c>
      <c r="B528" s="34">
        <v>425651831</v>
      </c>
      <c r="C528" s="34" t="s">
        <v>559</v>
      </c>
      <c r="D528" s="34" t="s">
        <v>20</v>
      </c>
      <c r="E528" s="36" t="s">
        <v>21</v>
      </c>
      <c r="F528" s="36" t="s">
        <v>22</v>
      </c>
      <c r="G528" s="35">
        <v>106</v>
      </c>
      <c r="H528" s="34" t="s">
        <v>23</v>
      </c>
      <c r="I528" s="35">
        <v>0.97</v>
      </c>
      <c r="J528" s="34" t="s">
        <v>17</v>
      </c>
    </row>
    <row r="529" spans="1:10" x14ac:dyDescent="0.25">
      <c r="A529" s="37">
        <v>628</v>
      </c>
      <c r="B529" s="34">
        <v>189423651</v>
      </c>
      <c r="C529" s="34" t="s">
        <v>581</v>
      </c>
      <c r="D529" s="34" t="s">
        <v>31</v>
      </c>
      <c r="E529" s="36" t="s">
        <v>32</v>
      </c>
      <c r="F529" s="36" t="s">
        <v>33</v>
      </c>
      <c r="G529" s="35">
        <v>270</v>
      </c>
      <c r="H529" s="34" t="s">
        <v>23</v>
      </c>
      <c r="I529" s="35">
        <v>0.97</v>
      </c>
      <c r="J529" s="34" t="s">
        <v>17</v>
      </c>
    </row>
    <row r="530" spans="1:10" x14ac:dyDescent="0.25">
      <c r="A530" s="37">
        <v>629</v>
      </c>
      <c r="B530" s="34">
        <v>904772477</v>
      </c>
      <c r="C530" s="34" t="s">
        <v>588</v>
      </c>
      <c r="D530" s="34" t="s">
        <v>1566</v>
      </c>
      <c r="E530" s="36" t="s">
        <v>1596</v>
      </c>
      <c r="F530" s="36" t="s">
        <v>1597</v>
      </c>
      <c r="G530" s="35">
        <v>204</v>
      </c>
      <c r="H530" s="34" t="s">
        <v>23</v>
      </c>
      <c r="I530" s="35">
        <v>0.98939999999999995</v>
      </c>
      <c r="J530" s="34" t="s">
        <v>17</v>
      </c>
    </row>
    <row r="531" spans="1:10" x14ac:dyDescent="0.25">
      <c r="A531" s="37">
        <v>630</v>
      </c>
      <c r="B531" s="34">
        <v>830303302</v>
      </c>
      <c r="C531" s="34" t="s">
        <v>135</v>
      </c>
      <c r="D531" s="34" t="s">
        <v>13</v>
      </c>
      <c r="E531" s="36" t="s">
        <v>14</v>
      </c>
      <c r="F531" s="36" t="s">
        <v>15</v>
      </c>
      <c r="G531" s="35">
        <v>1297</v>
      </c>
      <c r="H531" s="34" t="s">
        <v>16</v>
      </c>
      <c r="I531" s="35">
        <v>1.0669999999999999</v>
      </c>
      <c r="J531" s="34" t="s">
        <v>17</v>
      </c>
    </row>
    <row r="532" spans="1:10" x14ac:dyDescent="0.25">
      <c r="A532" s="37">
        <v>631</v>
      </c>
      <c r="B532" s="34">
        <v>169382100</v>
      </c>
      <c r="C532" s="34" t="s">
        <v>587</v>
      </c>
      <c r="D532" s="34" t="s">
        <v>43</v>
      </c>
      <c r="E532" s="36" t="s">
        <v>44</v>
      </c>
      <c r="F532" s="36" t="s">
        <v>45</v>
      </c>
      <c r="G532" s="35">
        <v>109</v>
      </c>
      <c r="H532" s="34" t="s">
        <v>46</v>
      </c>
      <c r="I532" s="35">
        <v>0.97</v>
      </c>
      <c r="J532" s="34" t="s">
        <v>17</v>
      </c>
    </row>
    <row r="533" spans="1:10" x14ac:dyDescent="0.25">
      <c r="A533" s="37">
        <v>632</v>
      </c>
      <c r="B533" s="34">
        <v>389473735</v>
      </c>
      <c r="C533" s="34" t="s">
        <v>607</v>
      </c>
      <c r="D533" s="34" t="s">
        <v>35</v>
      </c>
      <c r="E533" s="36" t="s">
        <v>36</v>
      </c>
      <c r="F533" s="36" t="s">
        <v>26</v>
      </c>
      <c r="G533" s="35">
        <v>501</v>
      </c>
      <c r="H533" s="34" t="s">
        <v>37</v>
      </c>
      <c r="I533" s="35">
        <v>0.98939999999999995</v>
      </c>
      <c r="J533" s="34" t="s">
        <v>17</v>
      </c>
    </row>
    <row r="534" spans="1:10" x14ac:dyDescent="0.25">
      <c r="A534" s="37">
        <v>633</v>
      </c>
      <c r="B534" s="34">
        <v>489479727</v>
      </c>
      <c r="C534" s="34" t="s">
        <v>487</v>
      </c>
      <c r="D534" s="34" t="s">
        <v>20</v>
      </c>
      <c r="E534" s="36" t="s">
        <v>21</v>
      </c>
      <c r="F534" s="36" t="s">
        <v>22</v>
      </c>
      <c r="G534" s="35">
        <v>104</v>
      </c>
      <c r="H534" s="34" t="s">
        <v>23</v>
      </c>
      <c r="I534" s="35">
        <v>0.97</v>
      </c>
      <c r="J534" s="34" t="s">
        <v>17</v>
      </c>
    </row>
    <row r="535" spans="1:10" x14ac:dyDescent="0.25">
      <c r="A535" s="37">
        <v>634</v>
      </c>
      <c r="B535" s="34">
        <v>113577344</v>
      </c>
      <c r="C535" s="34" t="s">
        <v>589</v>
      </c>
      <c r="D535" s="34" t="s">
        <v>35</v>
      </c>
      <c r="E535" s="36" t="s">
        <v>36</v>
      </c>
      <c r="F535" s="36" t="s">
        <v>26</v>
      </c>
      <c r="G535" s="35">
        <v>520</v>
      </c>
      <c r="H535" s="34" t="s">
        <v>37</v>
      </c>
      <c r="I535" s="35">
        <v>0.98939999999999995</v>
      </c>
      <c r="J535" s="34" t="s">
        <v>17</v>
      </c>
    </row>
    <row r="536" spans="1:10" x14ac:dyDescent="0.25">
      <c r="A536" s="37">
        <v>635</v>
      </c>
      <c r="B536" s="34">
        <v>232927713</v>
      </c>
      <c r="C536" s="34" t="s">
        <v>516</v>
      </c>
      <c r="D536" s="34" t="s">
        <v>1566</v>
      </c>
      <c r="E536" s="36" t="s">
        <v>1596</v>
      </c>
      <c r="F536" s="36" t="s">
        <v>1597</v>
      </c>
      <c r="G536" s="35">
        <v>200</v>
      </c>
      <c r="H536" s="34" t="s">
        <v>23</v>
      </c>
      <c r="I536" s="35">
        <v>0.98939999999999995</v>
      </c>
      <c r="J536" s="34" t="s">
        <v>17</v>
      </c>
    </row>
    <row r="537" spans="1:10" x14ac:dyDescent="0.25">
      <c r="A537" s="37">
        <v>636</v>
      </c>
      <c r="B537" s="34">
        <v>931487806</v>
      </c>
      <c r="C537" s="34" t="s">
        <v>102</v>
      </c>
      <c r="D537" s="34" t="s">
        <v>29</v>
      </c>
      <c r="E537" s="36" t="s">
        <v>1600</v>
      </c>
      <c r="F537" s="36" t="s">
        <v>1601</v>
      </c>
      <c r="G537" s="35">
        <v>211</v>
      </c>
      <c r="H537" s="34" t="s">
        <v>23</v>
      </c>
      <c r="I537" s="35">
        <v>0.97</v>
      </c>
      <c r="J537" s="34" t="s">
        <v>17</v>
      </c>
    </row>
    <row r="538" spans="1:10" x14ac:dyDescent="0.25">
      <c r="A538" s="37">
        <v>637</v>
      </c>
      <c r="B538" s="34">
        <v>608325806</v>
      </c>
      <c r="C538" s="34" t="s">
        <v>533</v>
      </c>
      <c r="D538" s="34" t="s">
        <v>43</v>
      </c>
      <c r="E538" s="36" t="s">
        <v>44</v>
      </c>
      <c r="F538" s="36" t="s">
        <v>45</v>
      </c>
      <c r="G538" s="35">
        <v>102</v>
      </c>
      <c r="H538" s="34" t="s">
        <v>46</v>
      </c>
      <c r="I538" s="35">
        <v>0.97</v>
      </c>
      <c r="J538" s="34" t="s">
        <v>17</v>
      </c>
    </row>
    <row r="539" spans="1:10" x14ac:dyDescent="0.25">
      <c r="A539" s="37">
        <v>638</v>
      </c>
      <c r="B539" s="34">
        <v>350714539</v>
      </c>
      <c r="C539" s="34" t="s">
        <v>124</v>
      </c>
      <c r="D539" s="34" t="s">
        <v>39</v>
      </c>
      <c r="E539" s="36" t="s">
        <v>1598</v>
      </c>
      <c r="F539" s="36" t="s">
        <v>1599</v>
      </c>
      <c r="G539" s="35">
        <v>209</v>
      </c>
      <c r="H539" s="34" t="s">
        <v>23</v>
      </c>
      <c r="I539" s="35">
        <v>0.97</v>
      </c>
      <c r="J539" s="34" t="s">
        <v>17</v>
      </c>
    </row>
    <row r="540" spans="1:10" x14ac:dyDescent="0.25">
      <c r="A540" s="37">
        <v>639</v>
      </c>
      <c r="B540" s="34">
        <v>401123712</v>
      </c>
      <c r="C540" s="34" t="s">
        <v>681</v>
      </c>
      <c r="D540" s="34" t="s">
        <v>59</v>
      </c>
      <c r="E540" s="36" t="s">
        <v>1604</v>
      </c>
      <c r="F540" s="36" t="s">
        <v>1605</v>
      </c>
      <c r="G540" s="35">
        <v>2008</v>
      </c>
      <c r="H540" s="34" t="s">
        <v>60</v>
      </c>
      <c r="I540" s="35">
        <v>1.1000000000000001</v>
      </c>
      <c r="J540" s="34" t="s">
        <v>637</v>
      </c>
    </row>
    <row r="541" spans="1:10" x14ac:dyDescent="0.25">
      <c r="A541" s="37">
        <v>640</v>
      </c>
      <c r="B541" s="34">
        <v>476427213</v>
      </c>
      <c r="C541" s="34" t="s">
        <v>118</v>
      </c>
      <c r="D541" s="34" t="s">
        <v>20</v>
      </c>
      <c r="E541" s="36" t="s">
        <v>21</v>
      </c>
      <c r="F541" s="36" t="s">
        <v>22</v>
      </c>
      <c r="G541" s="35">
        <v>108</v>
      </c>
      <c r="H541" s="34" t="s">
        <v>23</v>
      </c>
      <c r="I541" s="35">
        <v>0.97</v>
      </c>
      <c r="J541" s="34" t="s">
        <v>17</v>
      </c>
    </row>
    <row r="542" spans="1:10" x14ac:dyDescent="0.25">
      <c r="A542" s="37">
        <v>641</v>
      </c>
      <c r="B542" s="34">
        <v>726315702</v>
      </c>
      <c r="C542" s="34" t="s">
        <v>549</v>
      </c>
      <c r="D542" s="34" t="s">
        <v>13</v>
      </c>
      <c r="E542" s="36" t="s">
        <v>14</v>
      </c>
      <c r="F542" s="36" t="s">
        <v>15</v>
      </c>
      <c r="G542" s="35">
        <v>1310</v>
      </c>
      <c r="H542" s="34" t="s">
        <v>16</v>
      </c>
      <c r="I542" s="35">
        <v>1.0669999999999999</v>
      </c>
      <c r="J542" s="34" t="s">
        <v>17</v>
      </c>
    </row>
    <row r="543" spans="1:10" x14ac:dyDescent="0.25">
      <c r="A543" s="37">
        <v>642</v>
      </c>
      <c r="B543" s="34">
        <v>673933918</v>
      </c>
      <c r="C543" s="34" t="s">
        <v>515</v>
      </c>
      <c r="D543" s="34" t="s">
        <v>43</v>
      </c>
      <c r="E543" s="36" t="s">
        <v>44</v>
      </c>
      <c r="F543" s="36" t="s">
        <v>45</v>
      </c>
      <c r="G543" s="35">
        <v>105</v>
      </c>
      <c r="H543" s="34" t="s">
        <v>46</v>
      </c>
      <c r="I543" s="35">
        <v>0.97</v>
      </c>
      <c r="J543" s="34" t="s">
        <v>17</v>
      </c>
    </row>
    <row r="544" spans="1:10" x14ac:dyDescent="0.25">
      <c r="A544" s="37">
        <v>643</v>
      </c>
      <c r="B544" s="34">
        <v>355795324</v>
      </c>
      <c r="C544" s="34" t="s">
        <v>349</v>
      </c>
      <c r="D544" s="34" t="s">
        <v>13</v>
      </c>
      <c r="E544" s="36" t="s">
        <v>14</v>
      </c>
      <c r="F544" s="36" t="s">
        <v>15</v>
      </c>
      <c r="G544" s="35">
        <v>1269</v>
      </c>
      <c r="H544" s="34" t="s">
        <v>16</v>
      </c>
      <c r="I544" s="35">
        <v>1.0669999999999999</v>
      </c>
      <c r="J544" s="34" t="s">
        <v>17</v>
      </c>
    </row>
    <row r="545" spans="1:10" x14ac:dyDescent="0.25">
      <c r="A545" s="37">
        <v>644</v>
      </c>
      <c r="B545" s="34">
        <v>143407992</v>
      </c>
      <c r="C545" s="34" t="s">
        <v>555</v>
      </c>
      <c r="D545" s="34" t="s">
        <v>29</v>
      </c>
      <c r="E545" s="36" t="s">
        <v>1600</v>
      </c>
      <c r="F545" s="36" t="s">
        <v>1601</v>
      </c>
      <c r="G545" s="35">
        <v>208</v>
      </c>
      <c r="H545" s="34" t="s">
        <v>23</v>
      </c>
      <c r="I545" s="35">
        <v>0.97</v>
      </c>
      <c r="J545" s="34" t="s">
        <v>17</v>
      </c>
    </row>
    <row r="546" spans="1:10" x14ac:dyDescent="0.25">
      <c r="A546" s="37">
        <v>645</v>
      </c>
      <c r="B546" s="34">
        <v>991327668</v>
      </c>
      <c r="C546" s="34" t="s">
        <v>618</v>
      </c>
      <c r="D546" s="34" t="s">
        <v>29</v>
      </c>
      <c r="E546" s="36" t="s">
        <v>1600</v>
      </c>
      <c r="F546" s="36" t="s">
        <v>1601</v>
      </c>
      <c r="G546" s="35">
        <v>201</v>
      </c>
      <c r="H546" s="34" t="s">
        <v>23</v>
      </c>
      <c r="I546" s="35">
        <v>0.97</v>
      </c>
      <c r="J546" s="34" t="s">
        <v>17</v>
      </c>
    </row>
    <row r="547" spans="1:10" x14ac:dyDescent="0.25">
      <c r="A547" s="37">
        <v>646</v>
      </c>
      <c r="B547" s="34">
        <v>102598142</v>
      </c>
      <c r="C547" s="34" t="s">
        <v>557</v>
      </c>
      <c r="D547" s="34" t="s">
        <v>59</v>
      </c>
      <c r="E547" s="36" t="s">
        <v>1604</v>
      </c>
      <c r="F547" s="36" t="s">
        <v>1605</v>
      </c>
      <c r="G547" s="35">
        <v>2146</v>
      </c>
      <c r="H547" s="34" t="s">
        <v>60</v>
      </c>
      <c r="I547" s="35">
        <v>1.0669999999999999</v>
      </c>
      <c r="J547" s="34" t="s">
        <v>17</v>
      </c>
    </row>
    <row r="548" spans="1:10" x14ac:dyDescent="0.25">
      <c r="A548" s="37">
        <v>647</v>
      </c>
      <c r="B548" s="34">
        <v>794537855</v>
      </c>
      <c r="C548" s="34" t="s">
        <v>263</v>
      </c>
      <c r="D548" s="34" t="s">
        <v>35</v>
      </c>
      <c r="E548" s="36" t="s">
        <v>36</v>
      </c>
      <c r="F548" s="36" t="s">
        <v>26</v>
      </c>
      <c r="G548" s="35">
        <v>518</v>
      </c>
      <c r="H548" s="34" t="s">
        <v>37</v>
      </c>
      <c r="I548" s="35">
        <v>0.98939999999999995</v>
      </c>
      <c r="J548" s="34" t="s">
        <v>17</v>
      </c>
    </row>
    <row r="549" spans="1:10" x14ac:dyDescent="0.25">
      <c r="A549" s="37">
        <v>648</v>
      </c>
      <c r="B549" s="34">
        <v>894603689</v>
      </c>
      <c r="C549" s="34" t="s">
        <v>255</v>
      </c>
      <c r="D549" s="34" t="s">
        <v>1566</v>
      </c>
      <c r="E549" s="36" t="s">
        <v>1596</v>
      </c>
      <c r="F549" s="36" t="s">
        <v>1597</v>
      </c>
      <c r="G549" s="35">
        <v>212</v>
      </c>
      <c r="H549" s="34" t="s">
        <v>23</v>
      </c>
      <c r="I549" s="35">
        <v>0.98939999999999995</v>
      </c>
      <c r="J549" s="34" t="s">
        <v>17</v>
      </c>
    </row>
    <row r="550" spans="1:10" x14ac:dyDescent="0.25">
      <c r="A550" s="37">
        <v>649</v>
      </c>
      <c r="B550" s="34">
        <v>569328951</v>
      </c>
      <c r="C550" s="34" t="s">
        <v>447</v>
      </c>
      <c r="D550" s="34" t="s">
        <v>29</v>
      </c>
      <c r="E550" s="36" t="s">
        <v>1600</v>
      </c>
      <c r="F550" s="36" t="s">
        <v>1601</v>
      </c>
      <c r="G550" s="35">
        <v>214</v>
      </c>
      <c r="H550" s="34" t="s">
        <v>23</v>
      </c>
      <c r="I550" s="35">
        <v>0.97</v>
      </c>
      <c r="J550" s="34" t="s">
        <v>17</v>
      </c>
    </row>
    <row r="551" spans="1:10" x14ac:dyDescent="0.25">
      <c r="A551" s="37">
        <v>650</v>
      </c>
      <c r="B551" s="34">
        <v>777161773</v>
      </c>
      <c r="C551" s="34" t="s">
        <v>203</v>
      </c>
      <c r="D551" s="34" t="s">
        <v>31</v>
      </c>
      <c r="E551" s="36" t="s">
        <v>32</v>
      </c>
      <c r="F551" s="36" t="s">
        <v>33</v>
      </c>
      <c r="G551" s="35">
        <v>250</v>
      </c>
      <c r="H551" s="34" t="s">
        <v>23</v>
      </c>
      <c r="I551" s="35">
        <v>0.97</v>
      </c>
      <c r="J551" s="34" t="s">
        <v>17</v>
      </c>
    </row>
    <row r="552" spans="1:10" x14ac:dyDescent="0.25">
      <c r="A552" s="37">
        <v>651</v>
      </c>
      <c r="B552" s="34">
        <v>789106222</v>
      </c>
      <c r="C552" s="34" t="s">
        <v>330</v>
      </c>
      <c r="D552" s="34" t="s">
        <v>59</v>
      </c>
      <c r="E552" s="36" t="s">
        <v>1604</v>
      </c>
      <c r="F552" s="36" t="s">
        <v>1605</v>
      </c>
      <c r="G552" s="35">
        <v>2157</v>
      </c>
      <c r="H552" s="34" t="s">
        <v>60</v>
      </c>
      <c r="I552" s="35">
        <v>1.0669999999999999</v>
      </c>
      <c r="J552" s="34" t="s">
        <v>17</v>
      </c>
    </row>
    <row r="553" spans="1:10" x14ac:dyDescent="0.25">
      <c r="A553" s="37">
        <v>652</v>
      </c>
      <c r="B553" s="34">
        <v>408895072</v>
      </c>
      <c r="C553" s="34" t="s">
        <v>24</v>
      </c>
      <c r="D553" s="34" t="s">
        <v>25</v>
      </c>
      <c r="E553" s="36" t="s">
        <v>1602</v>
      </c>
      <c r="F553" s="36" t="s">
        <v>1603</v>
      </c>
      <c r="G553" s="35">
        <v>205</v>
      </c>
      <c r="H553" s="34" t="s">
        <v>27</v>
      </c>
      <c r="I553" s="35">
        <v>0.98939999999999995</v>
      </c>
      <c r="J553" s="34" t="s">
        <v>17</v>
      </c>
    </row>
    <row r="554" spans="1:10" x14ac:dyDescent="0.25">
      <c r="A554" s="37">
        <v>653</v>
      </c>
      <c r="B554" s="34">
        <v>140567531</v>
      </c>
      <c r="C554" s="34" t="s">
        <v>152</v>
      </c>
      <c r="D554" s="34" t="s">
        <v>59</v>
      </c>
      <c r="E554" s="36" t="s">
        <v>1604</v>
      </c>
      <c r="F554" s="36" t="s">
        <v>1605</v>
      </c>
      <c r="G554" s="35">
        <v>2055</v>
      </c>
      <c r="H554" s="34" t="s">
        <v>60</v>
      </c>
      <c r="I554" s="35">
        <v>1.0669999999999999</v>
      </c>
      <c r="J554" s="34" t="s">
        <v>17</v>
      </c>
    </row>
    <row r="555" spans="1:10" x14ac:dyDescent="0.25">
      <c r="A555" s="37">
        <v>654</v>
      </c>
      <c r="B555" s="34">
        <v>153202599</v>
      </c>
      <c r="C555" s="34" t="s">
        <v>390</v>
      </c>
      <c r="D555" s="34" t="s">
        <v>31</v>
      </c>
      <c r="E555" s="36" t="s">
        <v>32</v>
      </c>
      <c r="F555" s="36" t="s">
        <v>33</v>
      </c>
      <c r="G555" s="35">
        <v>264</v>
      </c>
      <c r="H555" s="34" t="s">
        <v>23</v>
      </c>
      <c r="I555" s="35">
        <v>0.97</v>
      </c>
      <c r="J555" s="34" t="s">
        <v>17</v>
      </c>
    </row>
    <row r="556" spans="1:10" x14ac:dyDescent="0.25">
      <c r="A556" s="37">
        <v>655</v>
      </c>
      <c r="B556" s="34">
        <v>694505005</v>
      </c>
      <c r="C556" s="34" t="s">
        <v>290</v>
      </c>
      <c r="D556" s="34" t="s">
        <v>35</v>
      </c>
      <c r="E556" s="36" t="s">
        <v>36</v>
      </c>
      <c r="F556" s="36" t="s">
        <v>26</v>
      </c>
      <c r="G556" s="35">
        <v>524</v>
      </c>
      <c r="H556" s="34" t="s">
        <v>37</v>
      </c>
      <c r="I556" s="35">
        <v>0.98939999999999995</v>
      </c>
      <c r="J556" s="34" t="s">
        <v>17</v>
      </c>
    </row>
    <row r="557" spans="1:10" x14ac:dyDescent="0.25">
      <c r="A557" s="37">
        <v>656</v>
      </c>
      <c r="B557" s="34">
        <v>282847236</v>
      </c>
      <c r="C557" s="34" t="s">
        <v>180</v>
      </c>
      <c r="D557" s="34" t="s">
        <v>13</v>
      </c>
      <c r="E557" s="36" t="s">
        <v>14</v>
      </c>
      <c r="F557" s="36" t="s">
        <v>15</v>
      </c>
      <c r="G557" s="35">
        <v>1226</v>
      </c>
      <c r="H557" s="34" t="s">
        <v>16</v>
      </c>
      <c r="I557" s="35">
        <v>1.0669999999999999</v>
      </c>
      <c r="J557" s="34" t="s">
        <v>17</v>
      </c>
    </row>
    <row r="558" spans="1:10" x14ac:dyDescent="0.25">
      <c r="A558" s="37">
        <v>657</v>
      </c>
      <c r="B558" s="34">
        <v>765604551</v>
      </c>
      <c r="C558" s="34" t="s">
        <v>232</v>
      </c>
      <c r="D558" s="34" t="s">
        <v>39</v>
      </c>
      <c r="E558" s="36" t="s">
        <v>1598</v>
      </c>
      <c r="F558" s="36" t="s">
        <v>1599</v>
      </c>
      <c r="G558" s="35">
        <v>217</v>
      </c>
      <c r="H558" s="34" t="s">
        <v>23</v>
      </c>
      <c r="I558" s="35">
        <v>0.97</v>
      </c>
      <c r="J558" s="34" t="s">
        <v>17</v>
      </c>
    </row>
    <row r="559" spans="1:10" x14ac:dyDescent="0.25">
      <c r="A559" s="37">
        <v>658</v>
      </c>
      <c r="B559" s="34">
        <v>598103047</v>
      </c>
      <c r="C559" s="34" t="s">
        <v>671</v>
      </c>
      <c r="D559" s="34" t="s">
        <v>39</v>
      </c>
      <c r="E559" s="36" t="s">
        <v>1598</v>
      </c>
      <c r="F559" s="36" t="s">
        <v>1599</v>
      </c>
      <c r="G559" s="35">
        <v>211</v>
      </c>
      <c r="H559" s="34" t="s">
        <v>23</v>
      </c>
      <c r="I559" s="35">
        <v>1</v>
      </c>
      <c r="J559" s="34" t="s">
        <v>637</v>
      </c>
    </row>
    <row r="560" spans="1:10" x14ac:dyDescent="0.25">
      <c r="A560" s="37">
        <v>659</v>
      </c>
      <c r="B560" s="34">
        <v>911708152</v>
      </c>
      <c r="C560" s="34" t="s">
        <v>631</v>
      </c>
      <c r="D560" s="34" t="s">
        <v>35</v>
      </c>
      <c r="E560" s="36" t="s">
        <v>36</v>
      </c>
      <c r="F560" s="36" t="s">
        <v>26</v>
      </c>
      <c r="G560" s="35">
        <v>505</v>
      </c>
      <c r="H560" s="34" t="s">
        <v>37</v>
      </c>
      <c r="I560" s="35">
        <v>0.98939999999999995</v>
      </c>
      <c r="J560" s="34" t="s">
        <v>17</v>
      </c>
    </row>
    <row r="561" spans="1:10" x14ac:dyDescent="0.25">
      <c r="A561" s="37">
        <v>660</v>
      </c>
      <c r="B561" s="34">
        <v>208894629</v>
      </c>
      <c r="C561" s="34" t="s">
        <v>645</v>
      </c>
      <c r="D561" s="34" t="s">
        <v>59</v>
      </c>
      <c r="E561" s="36" t="s">
        <v>1604</v>
      </c>
      <c r="F561" s="36" t="s">
        <v>1605</v>
      </c>
      <c r="G561" s="35">
        <v>2047</v>
      </c>
      <c r="H561" s="34" t="s">
        <v>60</v>
      </c>
      <c r="I561" s="35">
        <v>1.1000000000000001</v>
      </c>
      <c r="J561" s="34" t="s">
        <v>637</v>
      </c>
    </row>
    <row r="562" spans="1:10" x14ac:dyDescent="0.25">
      <c r="A562" s="37">
        <v>661</v>
      </c>
      <c r="B562" s="34">
        <v>985371330</v>
      </c>
      <c r="C562" s="34" t="s">
        <v>99</v>
      </c>
      <c r="D562" s="34" t="s">
        <v>31</v>
      </c>
      <c r="E562" s="36" t="s">
        <v>32</v>
      </c>
      <c r="F562" s="36" t="s">
        <v>33</v>
      </c>
      <c r="G562" s="35">
        <v>268</v>
      </c>
      <c r="H562" s="34" t="s">
        <v>23</v>
      </c>
      <c r="I562" s="35">
        <v>0.97</v>
      </c>
      <c r="J562" s="34" t="s">
        <v>17</v>
      </c>
    </row>
    <row r="563" spans="1:10" x14ac:dyDescent="0.25">
      <c r="A563" s="37">
        <v>662</v>
      </c>
      <c r="B563" s="34">
        <v>286266408</v>
      </c>
      <c r="C563" s="34" t="s">
        <v>644</v>
      </c>
      <c r="D563" s="34" t="s">
        <v>39</v>
      </c>
      <c r="E563" s="36" t="s">
        <v>1598</v>
      </c>
      <c r="F563" s="36" t="s">
        <v>1599</v>
      </c>
      <c r="G563" s="35">
        <v>200</v>
      </c>
      <c r="H563" s="34" t="s">
        <v>23</v>
      </c>
      <c r="I563" s="35">
        <v>1</v>
      </c>
      <c r="J563" s="34" t="s">
        <v>637</v>
      </c>
    </row>
    <row r="564" spans="1:10" x14ac:dyDescent="0.25">
      <c r="A564" s="37">
        <v>663</v>
      </c>
      <c r="B564" s="34">
        <v>799861233</v>
      </c>
      <c r="C564" s="34" t="s">
        <v>269</v>
      </c>
      <c r="D564" s="34" t="s">
        <v>20</v>
      </c>
      <c r="E564" s="36" t="s">
        <v>21</v>
      </c>
      <c r="F564" s="36" t="s">
        <v>22</v>
      </c>
      <c r="G564" s="35">
        <v>108</v>
      </c>
      <c r="H564" s="34" t="s">
        <v>23</v>
      </c>
      <c r="I564" s="35">
        <v>0.97</v>
      </c>
      <c r="J564" s="34" t="s">
        <v>17</v>
      </c>
    </row>
    <row r="565" spans="1:10" x14ac:dyDescent="0.25">
      <c r="A565" s="37">
        <v>664</v>
      </c>
      <c r="B565" s="34">
        <v>953908984</v>
      </c>
      <c r="C565" s="34" t="s">
        <v>120</v>
      </c>
      <c r="D565" s="34" t="s">
        <v>1566</v>
      </c>
      <c r="E565" s="36" t="s">
        <v>1596</v>
      </c>
      <c r="F565" s="36" t="s">
        <v>1597</v>
      </c>
      <c r="G565" s="35">
        <v>208</v>
      </c>
      <c r="H565" s="34" t="s">
        <v>23</v>
      </c>
      <c r="I565" s="35">
        <v>0.98939999999999995</v>
      </c>
      <c r="J565" s="34" t="s">
        <v>17</v>
      </c>
    </row>
    <row r="566" spans="1:10" x14ac:dyDescent="0.25">
      <c r="A566" s="37">
        <v>665</v>
      </c>
      <c r="B566" s="34">
        <v>904853949</v>
      </c>
      <c r="C566" s="34" t="s">
        <v>238</v>
      </c>
      <c r="D566" s="34" t="s">
        <v>35</v>
      </c>
      <c r="E566" s="36" t="s">
        <v>36</v>
      </c>
      <c r="F566" s="36" t="s">
        <v>26</v>
      </c>
      <c r="G566" s="35">
        <v>544</v>
      </c>
      <c r="H566" s="34" t="s">
        <v>37</v>
      </c>
      <c r="I566" s="35">
        <v>0.98939999999999995</v>
      </c>
      <c r="J566" s="34" t="s">
        <v>17</v>
      </c>
    </row>
    <row r="567" spans="1:10" x14ac:dyDescent="0.25">
      <c r="A567" s="37">
        <v>666</v>
      </c>
      <c r="B567" s="34">
        <v>693654191</v>
      </c>
      <c r="C567" s="34" t="s">
        <v>194</v>
      </c>
      <c r="D567" s="34" t="s">
        <v>31</v>
      </c>
      <c r="E567" s="36" t="s">
        <v>32</v>
      </c>
      <c r="F567" s="36" t="s">
        <v>33</v>
      </c>
      <c r="G567" s="35">
        <v>269</v>
      </c>
      <c r="H567" s="34" t="s">
        <v>23</v>
      </c>
      <c r="I567" s="35">
        <v>0.97</v>
      </c>
      <c r="J567" s="34" t="s">
        <v>17</v>
      </c>
    </row>
    <row r="568" spans="1:10" x14ac:dyDescent="0.25">
      <c r="A568" s="37">
        <v>667</v>
      </c>
      <c r="B568" s="34">
        <v>479920998</v>
      </c>
      <c r="C568" s="34" t="s">
        <v>640</v>
      </c>
      <c r="D568" s="34" t="s">
        <v>1566</v>
      </c>
      <c r="E568" s="36" t="s">
        <v>1596</v>
      </c>
      <c r="F568" s="36" t="s">
        <v>1597</v>
      </c>
      <c r="G568" s="35">
        <v>219</v>
      </c>
      <c r="H568" s="34" t="s">
        <v>23</v>
      </c>
      <c r="I568" s="35">
        <v>1.02</v>
      </c>
      <c r="J568" s="34" t="s">
        <v>637</v>
      </c>
    </row>
    <row r="569" spans="1:10" x14ac:dyDescent="0.25">
      <c r="A569" s="37">
        <v>668</v>
      </c>
      <c r="B569" s="34">
        <v>573674509</v>
      </c>
      <c r="C569" s="34" t="s">
        <v>499</v>
      </c>
      <c r="D569" s="34" t="s">
        <v>35</v>
      </c>
      <c r="E569" s="36" t="s">
        <v>36</v>
      </c>
      <c r="F569" s="36" t="s">
        <v>26</v>
      </c>
      <c r="G569" s="35">
        <v>549</v>
      </c>
      <c r="H569" s="34" t="s">
        <v>37</v>
      </c>
      <c r="I569" s="35">
        <v>0.98939999999999995</v>
      </c>
      <c r="J569" s="34" t="s">
        <v>17</v>
      </c>
    </row>
    <row r="570" spans="1:10" x14ac:dyDescent="0.25">
      <c r="A570" s="37">
        <v>669</v>
      </c>
      <c r="B570" s="34">
        <v>592248712</v>
      </c>
      <c r="C570" s="34" t="s">
        <v>626</v>
      </c>
      <c r="D570" s="34" t="s">
        <v>31</v>
      </c>
      <c r="E570" s="36" t="s">
        <v>32</v>
      </c>
      <c r="F570" s="36" t="s">
        <v>33</v>
      </c>
      <c r="G570" s="35">
        <v>269</v>
      </c>
      <c r="H570" s="34" t="s">
        <v>23</v>
      </c>
      <c r="I570" s="35">
        <v>0.97</v>
      </c>
      <c r="J570" s="34" t="s">
        <v>17</v>
      </c>
    </row>
    <row r="571" spans="1:10" x14ac:dyDescent="0.25">
      <c r="A571" s="37">
        <v>670</v>
      </c>
      <c r="B571" s="34">
        <v>921090502</v>
      </c>
      <c r="C571" s="34" t="s">
        <v>517</v>
      </c>
      <c r="D571" s="34" t="s">
        <v>35</v>
      </c>
      <c r="E571" s="36" t="s">
        <v>36</v>
      </c>
      <c r="F571" s="36" t="s">
        <v>26</v>
      </c>
      <c r="G571" s="35">
        <v>548</v>
      </c>
      <c r="H571" s="34" t="s">
        <v>37</v>
      </c>
      <c r="I571" s="35">
        <v>0.98939999999999995</v>
      </c>
      <c r="J571" s="34" t="s">
        <v>17</v>
      </c>
    </row>
    <row r="572" spans="1:10" x14ac:dyDescent="0.25">
      <c r="A572" s="37">
        <v>671</v>
      </c>
      <c r="B572" s="34">
        <v>881762228</v>
      </c>
      <c r="C572" s="34" t="s">
        <v>453</v>
      </c>
      <c r="D572" s="34" t="s">
        <v>1566</v>
      </c>
      <c r="E572" s="36" t="s">
        <v>1596</v>
      </c>
      <c r="F572" s="36" t="s">
        <v>1597</v>
      </c>
      <c r="G572" s="35">
        <v>201</v>
      </c>
      <c r="H572" s="34" t="s">
        <v>23</v>
      </c>
      <c r="I572" s="35">
        <v>0.98939999999999995</v>
      </c>
      <c r="J572" s="34" t="s">
        <v>17</v>
      </c>
    </row>
    <row r="573" spans="1:10" x14ac:dyDescent="0.25">
      <c r="A573" s="37">
        <v>672</v>
      </c>
      <c r="B573" s="34">
        <v>605415442</v>
      </c>
      <c r="C573" s="34" t="s">
        <v>548</v>
      </c>
      <c r="D573" s="34" t="s">
        <v>59</v>
      </c>
      <c r="E573" s="36" t="s">
        <v>1604</v>
      </c>
      <c r="F573" s="36" t="s">
        <v>1605</v>
      </c>
      <c r="G573" s="35">
        <v>2027</v>
      </c>
      <c r="H573" s="34" t="s">
        <v>60</v>
      </c>
      <c r="I573" s="35">
        <v>1.0669999999999999</v>
      </c>
      <c r="J573" s="34" t="s">
        <v>17</v>
      </c>
    </row>
    <row r="574" spans="1:10" x14ac:dyDescent="0.25">
      <c r="A574" s="37">
        <v>673</v>
      </c>
      <c r="B574" s="34">
        <v>816595393</v>
      </c>
      <c r="C574" s="34" t="s">
        <v>852</v>
      </c>
      <c r="D574" s="34" t="s">
        <v>43</v>
      </c>
      <c r="E574" s="36" t="s">
        <v>44</v>
      </c>
      <c r="F574" s="36" t="s">
        <v>45</v>
      </c>
      <c r="G574" s="35">
        <v>108</v>
      </c>
      <c r="H574" s="34" t="s">
        <v>46</v>
      </c>
      <c r="I574" s="35">
        <v>1</v>
      </c>
      <c r="J574" s="34" t="s">
        <v>637</v>
      </c>
    </row>
    <row r="575" spans="1:10" x14ac:dyDescent="0.25">
      <c r="A575" s="37">
        <v>674</v>
      </c>
      <c r="B575" s="34">
        <v>940164335</v>
      </c>
      <c r="C575" s="34" t="s">
        <v>153</v>
      </c>
      <c r="D575" s="34" t="s">
        <v>13</v>
      </c>
      <c r="E575" s="36" t="s">
        <v>14</v>
      </c>
      <c r="F575" s="36" t="s">
        <v>15</v>
      </c>
      <c r="G575" s="35">
        <v>1225</v>
      </c>
      <c r="H575" s="34" t="s">
        <v>16</v>
      </c>
      <c r="I575" s="35">
        <v>1.0669999999999999</v>
      </c>
      <c r="J575" s="34" t="s">
        <v>17</v>
      </c>
    </row>
    <row r="576" spans="1:10" x14ac:dyDescent="0.25">
      <c r="A576" s="37">
        <v>675</v>
      </c>
      <c r="B576" s="34">
        <v>931329134</v>
      </c>
      <c r="C576" s="34" t="s">
        <v>398</v>
      </c>
      <c r="D576" s="34" t="s">
        <v>35</v>
      </c>
      <c r="E576" s="36" t="s">
        <v>36</v>
      </c>
      <c r="F576" s="36" t="s">
        <v>26</v>
      </c>
      <c r="G576" s="35">
        <v>540</v>
      </c>
      <c r="H576" s="34" t="s">
        <v>37</v>
      </c>
      <c r="I576" s="35">
        <v>0.98939999999999995</v>
      </c>
      <c r="J576" s="34" t="s">
        <v>17</v>
      </c>
    </row>
    <row r="577" spans="1:10" x14ac:dyDescent="0.25">
      <c r="A577" s="37">
        <v>676</v>
      </c>
      <c r="B577" s="34">
        <v>497721877</v>
      </c>
      <c r="C577" s="34" t="s">
        <v>181</v>
      </c>
      <c r="D577" s="34" t="s">
        <v>20</v>
      </c>
      <c r="E577" s="36" t="s">
        <v>21</v>
      </c>
      <c r="F577" s="36" t="s">
        <v>22</v>
      </c>
      <c r="G577" s="35">
        <v>105</v>
      </c>
      <c r="H577" s="34" t="s">
        <v>23</v>
      </c>
      <c r="I577" s="35">
        <v>0.97</v>
      </c>
      <c r="J577" s="34" t="s">
        <v>17</v>
      </c>
    </row>
    <row r="578" spans="1:10" x14ac:dyDescent="0.25">
      <c r="A578" s="37">
        <v>677</v>
      </c>
      <c r="B578" s="34">
        <v>441101414</v>
      </c>
      <c r="C578" s="34" t="s">
        <v>616</v>
      </c>
      <c r="D578" s="34" t="s">
        <v>35</v>
      </c>
      <c r="E578" s="36" t="s">
        <v>36</v>
      </c>
      <c r="F578" s="36" t="s">
        <v>26</v>
      </c>
      <c r="G578" s="35">
        <v>538</v>
      </c>
      <c r="H578" s="34" t="s">
        <v>37</v>
      </c>
      <c r="I578" s="35">
        <v>0.98939999999999995</v>
      </c>
      <c r="J578" s="34" t="s">
        <v>17</v>
      </c>
    </row>
    <row r="579" spans="1:10" x14ac:dyDescent="0.25">
      <c r="A579" s="37">
        <v>678</v>
      </c>
      <c r="B579" s="34">
        <v>696775269</v>
      </c>
      <c r="C579" s="34" t="s">
        <v>476</v>
      </c>
      <c r="D579" s="34" t="s">
        <v>59</v>
      </c>
      <c r="E579" s="36" t="s">
        <v>1604</v>
      </c>
      <c r="F579" s="36" t="s">
        <v>1605</v>
      </c>
      <c r="G579" s="35">
        <v>2049</v>
      </c>
      <c r="H579" s="34" t="s">
        <v>60</v>
      </c>
      <c r="I579" s="35">
        <v>1.0669999999999999</v>
      </c>
      <c r="J579" s="34" t="s">
        <v>17</v>
      </c>
    </row>
    <row r="580" spans="1:10" x14ac:dyDescent="0.25">
      <c r="A580" s="37">
        <v>679</v>
      </c>
      <c r="B580" s="34">
        <v>419138027</v>
      </c>
      <c r="C580" s="34" t="s">
        <v>455</v>
      </c>
      <c r="D580" s="34" t="s">
        <v>31</v>
      </c>
      <c r="E580" s="36" t="s">
        <v>32</v>
      </c>
      <c r="F580" s="36" t="s">
        <v>33</v>
      </c>
      <c r="G580" s="35">
        <v>250</v>
      </c>
      <c r="H580" s="34" t="s">
        <v>23</v>
      </c>
      <c r="I580" s="35">
        <v>0.97</v>
      </c>
      <c r="J580" s="34" t="s">
        <v>17</v>
      </c>
    </row>
    <row r="581" spans="1:10" x14ac:dyDescent="0.25">
      <c r="A581" s="37">
        <v>680</v>
      </c>
      <c r="B581" s="34">
        <v>755800044</v>
      </c>
      <c r="C581" s="34" t="s">
        <v>276</v>
      </c>
      <c r="D581" s="34" t="s">
        <v>59</v>
      </c>
      <c r="E581" s="36" t="s">
        <v>1604</v>
      </c>
      <c r="F581" s="36" t="s">
        <v>1605</v>
      </c>
      <c r="G581" s="35">
        <v>2189</v>
      </c>
      <c r="H581" s="34" t="s">
        <v>60</v>
      </c>
      <c r="I581" s="35">
        <v>1.0669999999999999</v>
      </c>
      <c r="J581" s="34" t="s">
        <v>17</v>
      </c>
    </row>
    <row r="582" spans="1:10" x14ac:dyDescent="0.25">
      <c r="A582" s="37">
        <v>681</v>
      </c>
      <c r="B582" s="34">
        <v>672074308</v>
      </c>
      <c r="C582" s="34" t="s">
        <v>326</v>
      </c>
      <c r="D582" s="34" t="s">
        <v>35</v>
      </c>
      <c r="E582" s="36" t="s">
        <v>36</v>
      </c>
      <c r="F582" s="36" t="s">
        <v>26</v>
      </c>
      <c r="G582" s="35">
        <v>529</v>
      </c>
      <c r="H582" s="34" t="s">
        <v>37</v>
      </c>
      <c r="I582" s="35">
        <v>0.98939999999999995</v>
      </c>
      <c r="J582" s="34" t="s">
        <v>17</v>
      </c>
    </row>
    <row r="583" spans="1:10" x14ac:dyDescent="0.25">
      <c r="A583" s="37">
        <v>682</v>
      </c>
      <c r="B583" s="34">
        <v>179337362</v>
      </c>
      <c r="C583" s="34" t="s">
        <v>209</v>
      </c>
      <c r="D583" s="34" t="s">
        <v>43</v>
      </c>
      <c r="E583" s="36" t="s">
        <v>44</v>
      </c>
      <c r="F583" s="36" t="s">
        <v>45</v>
      </c>
      <c r="G583" s="35">
        <v>101</v>
      </c>
      <c r="H583" s="34" t="s">
        <v>46</v>
      </c>
      <c r="I583" s="35">
        <v>0.97</v>
      </c>
      <c r="J583" s="34" t="s">
        <v>17</v>
      </c>
    </row>
    <row r="584" spans="1:10" x14ac:dyDescent="0.25">
      <c r="A584" s="37">
        <v>683</v>
      </c>
      <c r="B584" s="34">
        <v>860891960</v>
      </c>
      <c r="C584" s="34" t="s">
        <v>245</v>
      </c>
      <c r="D584" s="34" t="s">
        <v>43</v>
      </c>
      <c r="E584" s="36" t="s">
        <v>44</v>
      </c>
      <c r="F584" s="36" t="s">
        <v>45</v>
      </c>
      <c r="G584" s="35">
        <v>106</v>
      </c>
      <c r="H584" s="34" t="s">
        <v>46</v>
      </c>
      <c r="I584" s="35">
        <v>0.97</v>
      </c>
      <c r="J584" s="34" t="s">
        <v>17</v>
      </c>
    </row>
    <row r="585" spans="1:10" x14ac:dyDescent="0.25">
      <c r="A585" s="37">
        <v>684</v>
      </c>
      <c r="B585" s="34">
        <v>603811216</v>
      </c>
      <c r="C585" s="34" t="s">
        <v>48</v>
      </c>
      <c r="D585" s="34" t="s">
        <v>43</v>
      </c>
      <c r="E585" s="36" t="s">
        <v>44</v>
      </c>
      <c r="F585" s="36" t="s">
        <v>45</v>
      </c>
      <c r="G585" s="35">
        <v>108</v>
      </c>
      <c r="H585" s="34" t="s">
        <v>46</v>
      </c>
      <c r="I585" s="35">
        <v>0.97</v>
      </c>
      <c r="J585" s="34" t="s">
        <v>17</v>
      </c>
    </row>
    <row r="586" spans="1:10" x14ac:dyDescent="0.25">
      <c r="A586" s="37">
        <v>685</v>
      </c>
      <c r="B586" s="34">
        <v>478490350</v>
      </c>
      <c r="C586" s="34" t="s">
        <v>389</v>
      </c>
      <c r="D586" s="34" t="s">
        <v>35</v>
      </c>
      <c r="E586" s="36" t="s">
        <v>36</v>
      </c>
      <c r="F586" s="36" t="s">
        <v>26</v>
      </c>
      <c r="G586" s="35">
        <v>527</v>
      </c>
      <c r="H586" s="34" t="s">
        <v>37</v>
      </c>
      <c r="I586" s="35">
        <v>0.98939999999999995</v>
      </c>
      <c r="J586" s="34" t="s">
        <v>17</v>
      </c>
    </row>
    <row r="587" spans="1:10" x14ac:dyDescent="0.25">
      <c r="A587" s="37">
        <v>686</v>
      </c>
      <c r="B587" s="34">
        <v>671877243</v>
      </c>
      <c r="C587" s="34" t="s">
        <v>677</v>
      </c>
      <c r="D587" s="34" t="s">
        <v>35</v>
      </c>
      <c r="E587" s="36" t="s">
        <v>36</v>
      </c>
      <c r="F587" s="36" t="s">
        <v>26</v>
      </c>
      <c r="G587" s="35">
        <v>505</v>
      </c>
      <c r="H587" s="34" t="s">
        <v>37</v>
      </c>
      <c r="I587" s="35">
        <v>1.02</v>
      </c>
      <c r="J587" s="34" t="s">
        <v>637</v>
      </c>
    </row>
    <row r="588" spans="1:10" x14ac:dyDescent="0.25">
      <c r="A588" s="37">
        <v>687</v>
      </c>
      <c r="B588" s="34">
        <v>322466377</v>
      </c>
      <c r="C588" s="34" t="s">
        <v>298</v>
      </c>
      <c r="D588" s="34" t="s">
        <v>1566</v>
      </c>
      <c r="E588" s="36" t="s">
        <v>1596</v>
      </c>
      <c r="F588" s="36" t="s">
        <v>1597</v>
      </c>
      <c r="G588" s="35">
        <v>203</v>
      </c>
      <c r="H588" s="34" t="s">
        <v>23</v>
      </c>
      <c r="I588" s="35">
        <v>0.98939999999999995</v>
      </c>
      <c r="J588" s="34" t="s">
        <v>17</v>
      </c>
    </row>
    <row r="589" spans="1:10" x14ac:dyDescent="0.25">
      <c r="A589" s="37">
        <v>688</v>
      </c>
      <c r="B589" s="34">
        <v>474556143</v>
      </c>
      <c r="C589" s="34" t="s">
        <v>121</v>
      </c>
      <c r="D589" s="34" t="s">
        <v>35</v>
      </c>
      <c r="E589" s="36" t="s">
        <v>36</v>
      </c>
      <c r="F589" s="36" t="s">
        <v>26</v>
      </c>
      <c r="G589" s="35">
        <v>522</v>
      </c>
      <c r="H589" s="34" t="s">
        <v>37</v>
      </c>
      <c r="I589" s="35">
        <v>0.98939999999999995</v>
      </c>
      <c r="J589" s="34" t="s">
        <v>17</v>
      </c>
    </row>
    <row r="590" spans="1:10" x14ac:dyDescent="0.25">
      <c r="A590" s="37">
        <v>689</v>
      </c>
      <c r="B590" s="34">
        <v>432185749</v>
      </c>
      <c r="C590" s="34" t="s">
        <v>686</v>
      </c>
      <c r="D590" s="34" t="s">
        <v>35</v>
      </c>
      <c r="E590" s="36" t="s">
        <v>36</v>
      </c>
      <c r="F590" s="36" t="s">
        <v>26</v>
      </c>
      <c r="G590" s="35">
        <v>505</v>
      </c>
      <c r="H590" s="34" t="s">
        <v>37</v>
      </c>
      <c r="I590" s="35">
        <v>1.02</v>
      </c>
      <c r="J590" s="34" t="s">
        <v>637</v>
      </c>
    </row>
    <row r="591" spans="1:10" x14ac:dyDescent="0.25">
      <c r="A591" s="37">
        <v>690</v>
      </c>
      <c r="B591" s="34">
        <v>254396577</v>
      </c>
      <c r="C591" s="34" t="s">
        <v>838</v>
      </c>
      <c r="D591" s="34" t="s">
        <v>29</v>
      </c>
      <c r="E591" s="36" t="s">
        <v>1600</v>
      </c>
      <c r="F591" s="36" t="s">
        <v>1601</v>
      </c>
      <c r="G591" s="35">
        <v>219</v>
      </c>
      <c r="H591" s="34" t="s">
        <v>23</v>
      </c>
      <c r="I591" s="35">
        <v>1</v>
      </c>
      <c r="J591" s="34" t="s">
        <v>637</v>
      </c>
    </row>
    <row r="592" spans="1:10" x14ac:dyDescent="0.25">
      <c r="A592" s="37">
        <v>691</v>
      </c>
      <c r="B592" s="34">
        <v>550677560</v>
      </c>
      <c r="C592" s="34" t="s">
        <v>812</v>
      </c>
      <c r="D592" s="34" t="s">
        <v>1566</v>
      </c>
      <c r="E592" s="36" t="s">
        <v>1596</v>
      </c>
      <c r="F592" s="36" t="s">
        <v>1597</v>
      </c>
      <c r="G592" s="35">
        <v>217</v>
      </c>
      <c r="H592" s="34" t="s">
        <v>23</v>
      </c>
      <c r="I592" s="35">
        <v>1</v>
      </c>
      <c r="J592" s="34" t="s">
        <v>637</v>
      </c>
    </row>
    <row r="593" spans="1:10" x14ac:dyDescent="0.25">
      <c r="A593" s="37">
        <v>692</v>
      </c>
      <c r="B593" s="34">
        <v>270076751</v>
      </c>
      <c r="C593" s="34" t="s">
        <v>768</v>
      </c>
      <c r="D593" s="34" t="s">
        <v>31</v>
      </c>
      <c r="E593" s="36" t="s">
        <v>32</v>
      </c>
      <c r="F593" s="36" t="s">
        <v>33</v>
      </c>
      <c r="G593" s="35">
        <v>2106</v>
      </c>
      <c r="H593" s="34" t="s">
        <v>23</v>
      </c>
      <c r="I593" s="35">
        <v>1.1000000000000001</v>
      </c>
      <c r="J593" s="34" t="s">
        <v>637</v>
      </c>
    </row>
    <row r="594" spans="1:10" x14ac:dyDescent="0.25">
      <c r="A594" s="37">
        <v>693</v>
      </c>
      <c r="B594" s="34">
        <v>882825432</v>
      </c>
      <c r="C594" s="34" t="s">
        <v>80</v>
      </c>
      <c r="D594" s="34" t="s">
        <v>59</v>
      </c>
      <c r="E594" s="36" t="s">
        <v>1604</v>
      </c>
      <c r="F594" s="36" t="s">
        <v>1605</v>
      </c>
      <c r="G594" s="35">
        <v>2075</v>
      </c>
      <c r="H594" s="34" t="s">
        <v>60</v>
      </c>
      <c r="I594" s="35">
        <v>1.0669999999999999</v>
      </c>
      <c r="J594" s="34" t="s">
        <v>17</v>
      </c>
    </row>
    <row r="595" spans="1:10" x14ac:dyDescent="0.25">
      <c r="A595" s="37">
        <v>694</v>
      </c>
      <c r="B595" s="34">
        <v>235964547</v>
      </c>
      <c r="C595" s="34" t="s">
        <v>218</v>
      </c>
      <c r="D595" s="34" t="s">
        <v>43</v>
      </c>
      <c r="E595" s="36" t="s">
        <v>44</v>
      </c>
      <c r="F595" s="36" t="s">
        <v>45</v>
      </c>
      <c r="G595" s="35">
        <v>104</v>
      </c>
      <c r="H595" s="34" t="s">
        <v>46</v>
      </c>
      <c r="I595" s="35">
        <v>0.97</v>
      </c>
      <c r="J595" s="34" t="s">
        <v>17</v>
      </c>
    </row>
    <row r="596" spans="1:10" x14ac:dyDescent="0.25">
      <c r="A596" s="37">
        <v>695</v>
      </c>
      <c r="B596" s="34">
        <v>883160897</v>
      </c>
      <c r="C596" s="34" t="s">
        <v>89</v>
      </c>
      <c r="D596" s="34" t="s">
        <v>39</v>
      </c>
      <c r="E596" s="36" t="s">
        <v>1598</v>
      </c>
      <c r="F596" s="36" t="s">
        <v>1599</v>
      </c>
      <c r="G596" s="35">
        <v>213</v>
      </c>
      <c r="H596" s="34" t="s">
        <v>23</v>
      </c>
      <c r="I596" s="35">
        <v>0.97</v>
      </c>
      <c r="J596" s="34" t="s">
        <v>17</v>
      </c>
    </row>
    <row r="597" spans="1:10" x14ac:dyDescent="0.25">
      <c r="A597" s="37">
        <v>696</v>
      </c>
      <c r="B597" s="34">
        <v>841101167</v>
      </c>
      <c r="C597" s="34" t="s">
        <v>254</v>
      </c>
      <c r="D597" s="34" t="s">
        <v>43</v>
      </c>
      <c r="E597" s="36" t="s">
        <v>44</v>
      </c>
      <c r="F597" s="36" t="s">
        <v>45</v>
      </c>
      <c r="G597" s="35">
        <v>100</v>
      </c>
      <c r="H597" s="34" t="s">
        <v>46</v>
      </c>
      <c r="I597" s="35">
        <v>0.97</v>
      </c>
      <c r="J597" s="34" t="s">
        <v>17</v>
      </c>
    </row>
    <row r="598" spans="1:10" x14ac:dyDescent="0.25">
      <c r="A598" s="37">
        <v>697</v>
      </c>
      <c r="B598" s="34">
        <v>546989743</v>
      </c>
      <c r="C598" s="34" t="s">
        <v>285</v>
      </c>
      <c r="D598" s="34" t="s">
        <v>59</v>
      </c>
      <c r="E598" s="36" t="s">
        <v>1604</v>
      </c>
      <c r="F598" s="36" t="s">
        <v>1605</v>
      </c>
      <c r="G598" s="35">
        <v>2200</v>
      </c>
      <c r="H598" s="34" t="s">
        <v>60</v>
      </c>
      <c r="I598" s="35">
        <v>1.0669999999999999</v>
      </c>
      <c r="J598" s="34" t="s">
        <v>17</v>
      </c>
    </row>
    <row r="599" spans="1:10" x14ac:dyDescent="0.25">
      <c r="A599" s="37">
        <v>698</v>
      </c>
      <c r="B599" s="34">
        <v>604021990</v>
      </c>
      <c r="C599" s="34" t="s">
        <v>387</v>
      </c>
      <c r="D599" s="34" t="s">
        <v>43</v>
      </c>
      <c r="E599" s="36" t="s">
        <v>44</v>
      </c>
      <c r="F599" s="36" t="s">
        <v>45</v>
      </c>
      <c r="G599" s="35">
        <v>107</v>
      </c>
      <c r="H599" s="34" t="s">
        <v>46</v>
      </c>
      <c r="I599" s="35">
        <v>0.97</v>
      </c>
      <c r="J599" s="34" t="s">
        <v>17</v>
      </c>
    </row>
    <row r="600" spans="1:10" x14ac:dyDescent="0.25">
      <c r="A600" s="37">
        <v>699</v>
      </c>
      <c r="B600" s="34">
        <v>278347813</v>
      </c>
      <c r="C600" s="34" t="s">
        <v>797</v>
      </c>
      <c r="D600" s="34" t="s">
        <v>1566</v>
      </c>
      <c r="E600" s="36" t="s">
        <v>1596</v>
      </c>
      <c r="F600" s="36" t="s">
        <v>1597</v>
      </c>
      <c r="G600" s="35">
        <v>106</v>
      </c>
      <c r="H600" s="34" t="s">
        <v>23</v>
      </c>
      <c r="I600" s="35">
        <v>1</v>
      </c>
      <c r="J600" s="34" t="s">
        <v>637</v>
      </c>
    </row>
    <row r="601" spans="1:10" x14ac:dyDescent="0.25">
      <c r="A601" s="37">
        <v>700</v>
      </c>
      <c r="B601" s="34">
        <v>783637157</v>
      </c>
      <c r="C601" s="34" t="s">
        <v>843</v>
      </c>
      <c r="D601" s="34" t="s">
        <v>43</v>
      </c>
      <c r="E601" s="36" t="s">
        <v>44</v>
      </c>
      <c r="F601" s="36" t="s">
        <v>45</v>
      </c>
      <c r="G601" s="35">
        <v>110</v>
      </c>
      <c r="H601" s="34" t="s">
        <v>46</v>
      </c>
      <c r="I601" s="35">
        <v>1</v>
      </c>
      <c r="J601" s="34" t="s">
        <v>637</v>
      </c>
    </row>
    <row r="602" spans="1:10" x14ac:dyDescent="0.25">
      <c r="A602" s="37">
        <v>701</v>
      </c>
      <c r="B602" s="34">
        <v>755965261</v>
      </c>
      <c r="C602" s="34" t="s">
        <v>773</v>
      </c>
      <c r="D602" s="34" t="s">
        <v>20</v>
      </c>
      <c r="E602" s="36" t="s">
        <v>21</v>
      </c>
      <c r="F602" s="36" t="s">
        <v>22</v>
      </c>
      <c r="G602" s="35">
        <v>525</v>
      </c>
      <c r="H602" s="34" t="s">
        <v>23</v>
      </c>
      <c r="I602" s="35">
        <v>1.02</v>
      </c>
      <c r="J602" s="34" t="s">
        <v>637</v>
      </c>
    </row>
    <row r="603" spans="1:10" x14ac:dyDescent="0.25">
      <c r="A603" s="37">
        <v>702</v>
      </c>
      <c r="B603" s="34">
        <v>171872744</v>
      </c>
      <c r="C603" s="34" t="s">
        <v>332</v>
      </c>
      <c r="D603" s="34" t="s">
        <v>20</v>
      </c>
      <c r="E603" s="36" t="s">
        <v>21</v>
      </c>
      <c r="F603" s="36" t="s">
        <v>22</v>
      </c>
      <c r="G603" s="35">
        <v>105</v>
      </c>
      <c r="H603" s="34" t="s">
        <v>23</v>
      </c>
      <c r="I603" s="35">
        <v>0.97</v>
      </c>
      <c r="J603" s="34" t="s">
        <v>17</v>
      </c>
    </row>
    <row r="604" spans="1:10" x14ac:dyDescent="0.25">
      <c r="A604" s="37">
        <v>703</v>
      </c>
      <c r="B604" s="34">
        <v>898484967</v>
      </c>
      <c r="C604" s="34" t="s">
        <v>633</v>
      </c>
      <c r="D604" s="34" t="s">
        <v>29</v>
      </c>
      <c r="E604" s="36" t="s">
        <v>1600</v>
      </c>
      <c r="F604" s="36" t="s">
        <v>1601</v>
      </c>
      <c r="G604" s="35">
        <v>204</v>
      </c>
      <c r="H604" s="34" t="s">
        <v>23</v>
      </c>
      <c r="I604" s="35">
        <v>0.97</v>
      </c>
      <c r="J604" s="34" t="s">
        <v>17</v>
      </c>
    </row>
    <row r="605" spans="1:10" x14ac:dyDescent="0.25">
      <c r="A605" s="37">
        <v>704</v>
      </c>
      <c r="B605" s="34">
        <v>436875565</v>
      </c>
      <c r="C605" s="34" t="s">
        <v>567</v>
      </c>
      <c r="D605" s="34" t="s">
        <v>13</v>
      </c>
      <c r="E605" s="36" t="s">
        <v>14</v>
      </c>
      <c r="F605" s="36" t="s">
        <v>15</v>
      </c>
      <c r="G605" s="35">
        <v>1311</v>
      </c>
      <c r="H605" s="34" t="s">
        <v>16</v>
      </c>
      <c r="I605" s="35">
        <v>1.0669999999999999</v>
      </c>
      <c r="J605" s="34" t="s">
        <v>17</v>
      </c>
    </row>
    <row r="606" spans="1:10" x14ac:dyDescent="0.25">
      <c r="A606" s="37">
        <v>705</v>
      </c>
      <c r="B606" s="34">
        <v>981152308</v>
      </c>
      <c r="C606" s="34" t="s">
        <v>810</v>
      </c>
      <c r="D606" s="34" t="s">
        <v>39</v>
      </c>
      <c r="E606" s="36" t="s">
        <v>1598</v>
      </c>
      <c r="F606" s="36" t="s">
        <v>1599</v>
      </c>
      <c r="G606" s="35">
        <v>269</v>
      </c>
      <c r="H606" s="34" t="s">
        <v>23</v>
      </c>
      <c r="I606" s="35">
        <v>1</v>
      </c>
      <c r="J606" s="34" t="s">
        <v>637</v>
      </c>
    </row>
    <row r="607" spans="1:10" x14ac:dyDescent="0.25">
      <c r="A607" s="37">
        <v>706</v>
      </c>
      <c r="B607" s="34">
        <v>756650717</v>
      </c>
      <c r="C607" s="34" t="s">
        <v>836</v>
      </c>
      <c r="D607" s="34" t="s">
        <v>35</v>
      </c>
      <c r="E607" s="36" t="s">
        <v>36</v>
      </c>
      <c r="F607" s="36" t="s">
        <v>26</v>
      </c>
      <c r="G607" s="35">
        <v>520</v>
      </c>
      <c r="H607" s="34" t="s">
        <v>37</v>
      </c>
      <c r="I607" s="35">
        <v>1.02</v>
      </c>
      <c r="J607" s="34" t="s">
        <v>637</v>
      </c>
    </row>
    <row r="608" spans="1:10" x14ac:dyDescent="0.25">
      <c r="A608" s="37">
        <v>707</v>
      </c>
      <c r="B608" s="34">
        <v>589709431</v>
      </c>
      <c r="C608" s="34" t="s">
        <v>790</v>
      </c>
      <c r="D608" s="34" t="s">
        <v>39</v>
      </c>
      <c r="E608" s="36" t="s">
        <v>1598</v>
      </c>
      <c r="F608" s="36" t="s">
        <v>1599</v>
      </c>
      <c r="G608" s="35">
        <v>207</v>
      </c>
      <c r="H608" s="34" t="s">
        <v>23</v>
      </c>
      <c r="I608" s="35">
        <v>1.02</v>
      </c>
      <c r="J608" s="34" t="s">
        <v>637</v>
      </c>
    </row>
    <row r="609" spans="1:10" x14ac:dyDescent="0.25">
      <c r="A609" s="37">
        <v>708</v>
      </c>
      <c r="B609" s="34">
        <v>517089868</v>
      </c>
      <c r="C609" s="34" t="s">
        <v>766</v>
      </c>
      <c r="D609" s="34" t="s">
        <v>29</v>
      </c>
      <c r="E609" s="36" t="s">
        <v>1600</v>
      </c>
      <c r="F609" s="36" t="s">
        <v>1601</v>
      </c>
      <c r="G609" s="35">
        <v>202</v>
      </c>
      <c r="H609" s="34" t="s">
        <v>23</v>
      </c>
      <c r="I609" s="35">
        <v>1</v>
      </c>
      <c r="J609" s="34" t="s">
        <v>637</v>
      </c>
    </row>
    <row r="610" spans="1:10" x14ac:dyDescent="0.25">
      <c r="A610" s="37">
        <v>709</v>
      </c>
      <c r="B610" s="34">
        <v>208239724</v>
      </c>
      <c r="C610" s="34" t="s">
        <v>569</v>
      </c>
      <c r="D610" s="34" t="s">
        <v>43</v>
      </c>
      <c r="E610" s="36" t="s">
        <v>44</v>
      </c>
      <c r="F610" s="36" t="s">
        <v>45</v>
      </c>
      <c r="G610" s="35">
        <v>102</v>
      </c>
      <c r="H610" s="34" t="s">
        <v>46</v>
      </c>
      <c r="I610" s="35">
        <v>0.97</v>
      </c>
      <c r="J610" s="34" t="s">
        <v>17</v>
      </c>
    </row>
    <row r="611" spans="1:10" x14ac:dyDescent="0.25">
      <c r="A611" s="37">
        <v>710</v>
      </c>
      <c r="B611" s="34">
        <v>873337577</v>
      </c>
      <c r="C611" s="34" t="s">
        <v>610</v>
      </c>
      <c r="D611" s="34" t="s">
        <v>39</v>
      </c>
      <c r="E611" s="36" t="s">
        <v>1598</v>
      </c>
      <c r="F611" s="36" t="s">
        <v>1599</v>
      </c>
      <c r="G611" s="35">
        <v>204</v>
      </c>
      <c r="H611" s="34" t="s">
        <v>23</v>
      </c>
      <c r="I611" s="35">
        <v>0.97</v>
      </c>
      <c r="J611" s="34" t="s">
        <v>17</v>
      </c>
    </row>
    <row r="612" spans="1:10" x14ac:dyDescent="0.25">
      <c r="A612" s="37">
        <v>711</v>
      </c>
      <c r="B612" s="34">
        <v>548352943</v>
      </c>
      <c r="C612" s="34" t="s">
        <v>525</v>
      </c>
      <c r="D612" s="34" t="s">
        <v>1566</v>
      </c>
      <c r="E612" s="36" t="s">
        <v>1596</v>
      </c>
      <c r="F612" s="36" t="s">
        <v>1597</v>
      </c>
      <c r="G612" s="35">
        <v>220</v>
      </c>
      <c r="H612" s="34" t="s">
        <v>23</v>
      </c>
      <c r="I612" s="35">
        <v>0.98939999999999995</v>
      </c>
      <c r="J612" s="34" t="s">
        <v>17</v>
      </c>
    </row>
    <row r="613" spans="1:10" x14ac:dyDescent="0.25">
      <c r="A613" s="37">
        <v>712</v>
      </c>
      <c r="B613" s="34">
        <v>289556270</v>
      </c>
      <c r="C613" s="34" t="s">
        <v>370</v>
      </c>
      <c r="D613" s="34" t="s">
        <v>1566</v>
      </c>
      <c r="E613" s="36" t="s">
        <v>1596</v>
      </c>
      <c r="F613" s="36" t="s">
        <v>1597</v>
      </c>
      <c r="G613" s="35">
        <v>203</v>
      </c>
      <c r="H613" s="34" t="s">
        <v>23</v>
      </c>
      <c r="I613" s="35">
        <v>0.98939999999999995</v>
      </c>
      <c r="J613" s="34" t="s">
        <v>17</v>
      </c>
    </row>
    <row r="614" spans="1:10" x14ac:dyDescent="0.25">
      <c r="A614" s="37">
        <v>713</v>
      </c>
      <c r="B614" s="34">
        <v>980496660</v>
      </c>
      <c r="C614" s="34" t="s">
        <v>656</v>
      </c>
      <c r="D614" s="34" t="s">
        <v>20</v>
      </c>
      <c r="E614" s="36" t="s">
        <v>21</v>
      </c>
      <c r="F614" s="36" t="s">
        <v>22</v>
      </c>
      <c r="G614" s="35">
        <v>105</v>
      </c>
      <c r="H614" s="34" t="s">
        <v>23</v>
      </c>
      <c r="I614" s="35">
        <v>1</v>
      </c>
      <c r="J614" s="34" t="s">
        <v>637</v>
      </c>
    </row>
    <row r="615" spans="1:10" x14ac:dyDescent="0.25">
      <c r="A615" s="37">
        <v>714</v>
      </c>
      <c r="B615" s="34">
        <v>457782143</v>
      </c>
      <c r="C615" s="34" t="s">
        <v>352</v>
      </c>
      <c r="D615" s="34" t="s">
        <v>1566</v>
      </c>
      <c r="E615" s="36" t="s">
        <v>1596</v>
      </c>
      <c r="F615" s="36" t="s">
        <v>1597</v>
      </c>
      <c r="G615" s="35">
        <v>219</v>
      </c>
      <c r="H615" s="34" t="s">
        <v>23</v>
      </c>
      <c r="I615" s="35">
        <v>0.98939999999999995</v>
      </c>
      <c r="J615" s="34" t="s">
        <v>17</v>
      </c>
    </row>
    <row r="616" spans="1:10" x14ac:dyDescent="0.25">
      <c r="A616" s="37">
        <v>715</v>
      </c>
      <c r="B616" s="34">
        <v>341397405</v>
      </c>
      <c r="C616" s="34" t="s">
        <v>472</v>
      </c>
      <c r="D616" s="34" t="s">
        <v>35</v>
      </c>
      <c r="E616" s="36" t="s">
        <v>36</v>
      </c>
      <c r="F616" s="36" t="s">
        <v>26</v>
      </c>
      <c r="G616" s="35">
        <v>547</v>
      </c>
      <c r="H616" s="34" t="s">
        <v>37</v>
      </c>
      <c r="I616" s="35">
        <v>0.98939999999999995</v>
      </c>
      <c r="J616" s="34" t="s">
        <v>17</v>
      </c>
    </row>
    <row r="617" spans="1:10" x14ac:dyDescent="0.25">
      <c r="A617" s="37">
        <v>716</v>
      </c>
      <c r="B617" s="34">
        <v>694579509</v>
      </c>
      <c r="C617" s="34" t="s">
        <v>438</v>
      </c>
      <c r="D617" s="34" t="s">
        <v>29</v>
      </c>
      <c r="E617" s="36" t="s">
        <v>1600</v>
      </c>
      <c r="F617" s="36" t="s">
        <v>1601</v>
      </c>
      <c r="G617" s="35">
        <v>202</v>
      </c>
      <c r="H617" s="34" t="s">
        <v>23</v>
      </c>
      <c r="I617" s="35">
        <v>0.97</v>
      </c>
      <c r="J617" s="34" t="s">
        <v>17</v>
      </c>
    </row>
    <row r="618" spans="1:10" x14ac:dyDescent="0.25">
      <c r="A618" s="37">
        <v>717</v>
      </c>
      <c r="B618" s="34">
        <v>550021051</v>
      </c>
      <c r="C618" s="34" t="s">
        <v>182</v>
      </c>
      <c r="D618" s="34" t="s">
        <v>43</v>
      </c>
      <c r="E618" s="36" t="s">
        <v>44</v>
      </c>
      <c r="F618" s="36" t="s">
        <v>45</v>
      </c>
      <c r="G618" s="35">
        <v>110</v>
      </c>
      <c r="H618" s="34" t="s">
        <v>46</v>
      </c>
      <c r="I618" s="35">
        <v>0.97</v>
      </c>
      <c r="J618" s="34" t="s">
        <v>17</v>
      </c>
    </row>
    <row r="619" spans="1:10" x14ac:dyDescent="0.25">
      <c r="A619" s="37">
        <v>718</v>
      </c>
      <c r="B619" s="34">
        <v>508739028</v>
      </c>
      <c r="C619" s="34" t="s">
        <v>669</v>
      </c>
      <c r="D619" s="34" t="s">
        <v>31</v>
      </c>
      <c r="E619" s="36" t="s">
        <v>32</v>
      </c>
      <c r="F619" s="36" t="s">
        <v>33</v>
      </c>
      <c r="G619" s="35">
        <v>275</v>
      </c>
      <c r="H619" s="34" t="s">
        <v>23</v>
      </c>
      <c r="I619" s="35">
        <v>1</v>
      </c>
      <c r="J619" s="34" t="s">
        <v>637</v>
      </c>
    </row>
    <row r="620" spans="1:10" x14ac:dyDescent="0.25">
      <c r="A620" s="37">
        <v>719</v>
      </c>
      <c r="B620" s="34">
        <v>870744861</v>
      </c>
      <c r="C620" s="34" t="s">
        <v>397</v>
      </c>
      <c r="D620" s="34" t="s">
        <v>1566</v>
      </c>
      <c r="E620" s="36" t="s">
        <v>1596</v>
      </c>
      <c r="F620" s="36" t="s">
        <v>1597</v>
      </c>
      <c r="G620" s="35">
        <v>204</v>
      </c>
      <c r="H620" s="34" t="s">
        <v>23</v>
      </c>
      <c r="I620" s="35">
        <v>0.98939999999999995</v>
      </c>
      <c r="J620" s="34" t="s">
        <v>17</v>
      </c>
    </row>
    <row r="621" spans="1:10" x14ac:dyDescent="0.25">
      <c r="A621" s="37">
        <v>720</v>
      </c>
      <c r="B621" s="34">
        <v>151468376</v>
      </c>
      <c r="C621" s="34" t="s">
        <v>318</v>
      </c>
      <c r="D621" s="34" t="s">
        <v>31</v>
      </c>
      <c r="E621" s="36" t="s">
        <v>32</v>
      </c>
      <c r="F621" s="36" t="s">
        <v>33</v>
      </c>
      <c r="G621" s="35">
        <v>252</v>
      </c>
      <c r="H621" s="34" t="s">
        <v>23</v>
      </c>
      <c r="I621" s="35">
        <v>0.97</v>
      </c>
      <c r="J621" s="34" t="s">
        <v>17</v>
      </c>
    </row>
    <row r="622" spans="1:10" x14ac:dyDescent="0.25">
      <c r="A622" s="37">
        <v>721</v>
      </c>
      <c r="B622" s="34">
        <v>638475795</v>
      </c>
      <c r="C622" s="34" t="s">
        <v>154</v>
      </c>
      <c r="D622" s="34" t="s">
        <v>20</v>
      </c>
      <c r="E622" s="36" t="s">
        <v>21</v>
      </c>
      <c r="F622" s="36" t="s">
        <v>22</v>
      </c>
      <c r="G622" s="35">
        <v>107</v>
      </c>
      <c r="H622" s="34" t="s">
        <v>23</v>
      </c>
      <c r="I622" s="35">
        <v>0.97</v>
      </c>
      <c r="J622" s="34" t="s">
        <v>17</v>
      </c>
    </row>
    <row r="623" spans="1:10" x14ac:dyDescent="0.25">
      <c r="A623" s="37">
        <v>722</v>
      </c>
      <c r="B623" s="34">
        <v>285939030</v>
      </c>
      <c r="C623" s="34" t="s">
        <v>885</v>
      </c>
      <c r="D623" s="34" t="s">
        <v>59</v>
      </c>
      <c r="E623" s="36" t="s">
        <v>1604</v>
      </c>
      <c r="F623" s="36" t="s">
        <v>1605</v>
      </c>
      <c r="G623" s="35">
        <v>2145</v>
      </c>
      <c r="H623" s="34" t="s">
        <v>60</v>
      </c>
      <c r="I623" s="35">
        <v>1.1000000000000001</v>
      </c>
      <c r="J623" s="34" t="s">
        <v>637</v>
      </c>
    </row>
    <row r="624" spans="1:10" x14ac:dyDescent="0.25">
      <c r="A624" s="37">
        <v>723</v>
      </c>
      <c r="B624" s="34">
        <v>765466376</v>
      </c>
      <c r="C624" s="34" t="s">
        <v>921</v>
      </c>
      <c r="D624" s="34" t="s">
        <v>13</v>
      </c>
      <c r="E624" s="36" t="s">
        <v>14</v>
      </c>
      <c r="F624" s="36" t="s">
        <v>15</v>
      </c>
      <c r="G624" s="35">
        <v>1267</v>
      </c>
      <c r="H624" s="34" t="s">
        <v>16</v>
      </c>
      <c r="I624" s="35">
        <v>1.1000000000000001</v>
      </c>
      <c r="J624" s="34" t="s">
        <v>637</v>
      </c>
    </row>
    <row r="625" spans="1:10" x14ac:dyDescent="0.25">
      <c r="A625" s="37">
        <v>724</v>
      </c>
      <c r="B625" s="34">
        <v>469441334</v>
      </c>
      <c r="C625" s="34" t="s">
        <v>984</v>
      </c>
      <c r="D625" s="34" t="s">
        <v>25</v>
      </c>
      <c r="E625" s="36" t="s">
        <v>1602</v>
      </c>
      <c r="F625" s="36" t="s">
        <v>1603</v>
      </c>
      <c r="G625" s="35">
        <v>204</v>
      </c>
      <c r="H625" s="34" t="s">
        <v>27</v>
      </c>
      <c r="I625" s="35">
        <v>1.02</v>
      </c>
      <c r="J625" s="34" t="s">
        <v>637</v>
      </c>
    </row>
    <row r="626" spans="1:10" x14ac:dyDescent="0.25">
      <c r="A626" s="37">
        <v>725</v>
      </c>
      <c r="B626" s="34">
        <v>680123632</v>
      </c>
      <c r="C626" s="34" t="s">
        <v>937</v>
      </c>
      <c r="D626" s="34" t="s">
        <v>39</v>
      </c>
      <c r="E626" s="36" t="s">
        <v>1598</v>
      </c>
      <c r="F626" s="36" t="s">
        <v>1599</v>
      </c>
      <c r="G626" s="35">
        <v>206</v>
      </c>
      <c r="H626" s="34" t="s">
        <v>23</v>
      </c>
      <c r="I626" s="35">
        <v>1</v>
      </c>
      <c r="J626" s="34" t="s">
        <v>637</v>
      </c>
    </row>
    <row r="627" spans="1:10" x14ac:dyDescent="0.25">
      <c r="A627" s="37">
        <v>726</v>
      </c>
      <c r="B627" s="34">
        <v>282143120</v>
      </c>
      <c r="C627" s="34" t="s">
        <v>1000</v>
      </c>
      <c r="D627" s="34" t="s">
        <v>20</v>
      </c>
      <c r="E627" s="36" t="s">
        <v>21</v>
      </c>
      <c r="F627" s="36" t="s">
        <v>22</v>
      </c>
      <c r="G627" s="35">
        <v>107</v>
      </c>
      <c r="H627" s="34" t="s">
        <v>23</v>
      </c>
      <c r="I627" s="35">
        <v>1</v>
      </c>
      <c r="J627" s="34" t="s">
        <v>637</v>
      </c>
    </row>
    <row r="628" spans="1:10" x14ac:dyDescent="0.25">
      <c r="A628" s="37">
        <v>727</v>
      </c>
      <c r="B628" s="34">
        <v>782354684</v>
      </c>
      <c r="C628" s="34" t="s">
        <v>954</v>
      </c>
      <c r="D628" s="34" t="s">
        <v>29</v>
      </c>
      <c r="E628" s="36" t="s">
        <v>1600</v>
      </c>
      <c r="F628" s="36" t="s">
        <v>1601</v>
      </c>
      <c r="G628" s="35">
        <v>204</v>
      </c>
      <c r="H628" s="34" t="s">
        <v>23</v>
      </c>
      <c r="I628" s="35">
        <v>1</v>
      </c>
      <c r="J628" s="34" t="s">
        <v>637</v>
      </c>
    </row>
    <row r="629" spans="1:10" x14ac:dyDescent="0.25">
      <c r="A629" s="37">
        <v>728</v>
      </c>
      <c r="B629" s="34">
        <v>305368831</v>
      </c>
      <c r="C629" s="34" t="s">
        <v>1036</v>
      </c>
      <c r="D629" s="34" t="s">
        <v>20</v>
      </c>
      <c r="E629" s="36" t="s">
        <v>21</v>
      </c>
      <c r="F629" s="36" t="s">
        <v>22</v>
      </c>
      <c r="G629" s="35">
        <v>106</v>
      </c>
      <c r="H629" s="34" t="s">
        <v>23</v>
      </c>
      <c r="I629" s="35">
        <v>1</v>
      </c>
      <c r="J629" s="34" t="s">
        <v>637</v>
      </c>
    </row>
    <row r="630" spans="1:10" x14ac:dyDescent="0.25">
      <c r="A630" s="37">
        <v>729</v>
      </c>
      <c r="B630" s="34">
        <v>890934285</v>
      </c>
      <c r="C630" s="34" t="s">
        <v>313</v>
      </c>
      <c r="D630" s="34" t="s">
        <v>13</v>
      </c>
      <c r="E630" s="36" t="s">
        <v>14</v>
      </c>
      <c r="F630" s="36" t="s">
        <v>15</v>
      </c>
      <c r="G630" s="35">
        <v>1311</v>
      </c>
      <c r="H630" s="34" t="s">
        <v>16</v>
      </c>
      <c r="I630" s="35">
        <v>1.0669999999999999</v>
      </c>
      <c r="J630" s="34" t="s">
        <v>17</v>
      </c>
    </row>
    <row r="631" spans="1:10" x14ac:dyDescent="0.25">
      <c r="A631" s="37">
        <v>730</v>
      </c>
      <c r="B631" s="34">
        <v>919656017</v>
      </c>
      <c r="C631" s="34" t="s">
        <v>404</v>
      </c>
      <c r="D631" s="34" t="s">
        <v>20</v>
      </c>
      <c r="E631" s="36" t="s">
        <v>21</v>
      </c>
      <c r="F631" s="36" t="s">
        <v>22</v>
      </c>
      <c r="G631" s="35">
        <v>110</v>
      </c>
      <c r="H631" s="34" t="s">
        <v>23</v>
      </c>
      <c r="I631" s="35">
        <v>0.97</v>
      </c>
      <c r="J631" s="34" t="s">
        <v>17</v>
      </c>
    </row>
    <row r="632" spans="1:10" x14ac:dyDescent="0.25">
      <c r="A632" s="37">
        <v>731</v>
      </c>
      <c r="B632" s="34">
        <v>130588058</v>
      </c>
      <c r="C632" s="34" t="s">
        <v>372</v>
      </c>
      <c r="D632" s="34" t="s">
        <v>31</v>
      </c>
      <c r="E632" s="36" t="s">
        <v>32</v>
      </c>
      <c r="F632" s="36" t="s">
        <v>33</v>
      </c>
      <c r="G632" s="35">
        <v>257</v>
      </c>
      <c r="H632" s="34" t="s">
        <v>23</v>
      </c>
      <c r="I632" s="35">
        <v>0.97</v>
      </c>
      <c r="J632" s="34" t="s">
        <v>17</v>
      </c>
    </row>
    <row r="633" spans="1:10" x14ac:dyDescent="0.25">
      <c r="A633" s="37">
        <v>732</v>
      </c>
      <c r="B633" s="34">
        <v>867457881</v>
      </c>
      <c r="C633" s="34" t="s">
        <v>61</v>
      </c>
      <c r="D633" s="34" t="s">
        <v>39</v>
      </c>
      <c r="E633" s="36" t="s">
        <v>1598</v>
      </c>
      <c r="F633" s="36" t="s">
        <v>1599</v>
      </c>
      <c r="G633" s="35">
        <v>207</v>
      </c>
      <c r="H633" s="34" t="s">
        <v>23</v>
      </c>
      <c r="I633" s="35">
        <v>0.97</v>
      </c>
      <c r="J633" s="34" t="s">
        <v>17</v>
      </c>
    </row>
    <row r="634" spans="1:10" x14ac:dyDescent="0.25">
      <c r="A634" s="37">
        <v>733</v>
      </c>
      <c r="B634" s="34">
        <v>677583983</v>
      </c>
      <c r="C634" s="34" t="s">
        <v>156</v>
      </c>
      <c r="D634" s="34" t="s">
        <v>1566</v>
      </c>
      <c r="E634" s="36" t="s">
        <v>1596</v>
      </c>
      <c r="F634" s="36" t="s">
        <v>1597</v>
      </c>
      <c r="G634" s="35">
        <v>214</v>
      </c>
      <c r="H634" s="34" t="s">
        <v>23</v>
      </c>
      <c r="I634" s="35">
        <v>0.98939999999999995</v>
      </c>
      <c r="J634" s="34" t="s">
        <v>17</v>
      </c>
    </row>
    <row r="635" spans="1:10" x14ac:dyDescent="0.25">
      <c r="A635" s="37">
        <v>734</v>
      </c>
      <c r="B635" s="34">
        <v>288637331</v>
      </c>
      <c r="C635" s="34" t="s">
        <v>506</v>
      </c>
      <c r="D635" s="34" t="s">
        <v>43</v>
      </c>
      <c r="E635" s="36" t="s">
        <v>44</v>
      </c>
      <c r="F635" s="36" t="s">
        <v>45</v>
      </c>
      <c r="G635" s="35">
        <v>109</v>
      </c>
      <c r="H635" s="34" t="s">
        <v>46</v>
      </c>
      <c r="I635" s="35">
        <v>0.97</v>
      </c>
      <c r="J635" s="34" t="s">
        <v>17</v>
      </c>
    </row>
    <row r="636" spans="1:10" x14ac:dyDescent="0.25">
      <c r="A636" s="37">
        <v>735</v>
      </c>
      <c r="B636" s="34">
        <v>414149309</v>
      </c>
      <c r="C636" s="34" t="s">
        <v>536</v>
      </c>
      <c r="D636" s="34" t="s">
        <v>31</v>
      </c>
      <c r="E636" s="36" t="s">
        <v>32</v>
      </c>
      <c r="F636" s="36" t="s">
        <v>33</v>
      </c>
      <c r="G636" s="35">
        <v>263</v>
      </c>
      <c r="H636" s="34" t="s">
        <v>23</v>
      </c>
      <c r="I636" s="35">
        <v>0.97</v>
      </c>
      <c r="J636" s="34" t="s">
        <v>17</v>
      </c>
    </row>
    <row r="637" spans="1:10" x14ac:dyDescent="0.25">
      <c r="A637" s="37">
        <v>736</v>
      </c>
      <c r="B637" s="34">
        <v>406068000</v>
      </c>
      <c r="C637" s="34" t="s">
        <v>867</v>
      </c>
      <c r="D637" s="34" t="s">
        <v>59</v>
      </c>
      <c r="E637" s="36" t="s">
        <v>1604</v>
      </c>
      <c r="F637" s="36" t="s">
        <v>1605</v>
      </c>
      <c r="G637" s="35">
        <v>2137</v>
      </c>
      <c r="H637" s="34" t="s">
        <v>60</v>
      </c>
      <c r="I637" s="35">
        <v>1.1000000000000001</v>
      </c>
      <c r="J637" s="34" t="s">
        <v>637</v>
      </c>
    </row>
    <row r="638" spans="1:10" x14ac:dyDescent="0.25">
      <c r="A638" s="37">
        <v>737</v>
      </c>
      <c r="B638" s="34">
        <v>839617301</v>
      </c>
      <c r="C638" s="34" t="s">
        <v>188</v>
      </c>
      <c r="D638" s="34" t="s">
        <v>59</v>
      </c>
      <c r="E638" s="36" t="s">
        <v>1604</v>
      </c>
      <c r="F638" s="36" t="s">
        <v>1605</v>
      </c>
      <c r="G638" s="35">
        <v>2009</v>
      </c>
      <c r="H638" s="34" t="s">
        <v>60</v>
      </c>
      <c r="I638" s="35">
        <v>1.0669999999999999</v>
      </c>
      <c r="J638" s="34" t="s">
        <v>17</v>
      </c>
    </row>
    <row r="639" spans="1:10" x14ac:dyDescent="0.25">
      <c r="A639" s="37">
        <v>738</v>
      </c>
      <c r="B639" s="34">
        <v>976771241</v>
      </c>
      <c r="C639" s="34" t="s">
        <v>601</v>
      </c>
      <c r="D639" s="34" t="s">
        <v>39</v>
      </c>
      <c r="E639" s="36" t="s">
        <v>1598</v>
      </c>
      <c r="F639" s="36" t="s">
        <v>1599</v>
      </c>
      <c r="G639" s="35">
        <v>214</v>
      </c>
      <c r="H639" s="34" t="s">
        <v>23</v>
      </c>
      <c r="I639" s="35">
        <v>0.97</v>
      </c>
      <c r="J639" s="34" t="s">
        <v>17</v>
      </c>
    </row>
    <row r="640" spans="1:10" x14ac:dyDescent="0.25">
      <c r="A640" s="37">
        <v>739</v>
      </c>
      <c r="B640" s="34">
        <v>146439203</v>
      </c>
      <c r="C640" s="34" t="s">
        <v>600</v>
      </c>
      <c r="D640" s="34" t="s">
        <v>29</v>
      </c>
      <c r="E640" s="36" t="s">
        <v>1600</v>
      </c>
      <c r="F640" s="36" t="s">
        <v>1601</v>
      </c>
      <c r="G640" s="35">
        <v>202</v>
      </c>
      <c r="H640" s="34" t="s">
        <v>23</v>
      </c>
      <c r="I640" s="35">
        <v>0.97</v>
      </c>
      <c r="J640" s="34" t="s">
        <v>17</v>
      </c>
    </row>
    <row r="641" spans="1:10" x14ac:dyDescent="0.25">
      <c r="A641" s="37">
        <v>740</v>
      </c>
      <c r="B641" s="34">
        <v>534063067</v>
      </c>
      <c r="C641" s="34" t="s">
        <v>621</v>
      </c>
      <c r="D641" s="34" t="s">
        <v>13</v>
      </c>
      <c r="E641" s="36" t="s">
        <v>14</v>
      </c>
      <c r="F641" s="36" t="s">
        <v>15</v>
      </c>
      <c r="G641" s="35">
        <v>1263</v>
      </c>
      <c r="H641" s="34" t="s">
        <v>16</v>
      </c>
      <c r="I641" s="35">
        <v>1.0669999999999999</v>
      </c>
      <c r="J641" s="34" t="s">
        <v>17</v>
      </c>
    </row>
    <row r="642" spans="1:10" x14ac:dyDescent="0.25">
      <c r="A642" s="37">
        <v>741</v>
      </c>
      <c r="B642" s="34">
        <v>927399558</v>
      </c>
      <c r="C642" s="34" t="s">
        <v>571</v>
      </c>
      <c r="D642" s="34" t="s">
        <v>35</v>
      </c>
      <c r="E642" s="36" t="s">
        <v>36</v>
      </c>
      <c r="F642" s="36" t="s">
        <v>26</v>
      </c>
      <c r="G642" s="35">
        <v>529</v>
      </c>
      <c r="H642" s="34" t="s">
        <v>37</v>
      </c>
      <c r="I642" s="35">
        <v>0.98939999999999995</v>
      </c>
      <c r="J642" s="34" t="s">
        <v>17</v>
      </c>
    </row>
    <row r="643" spans="1:10" x14ac:dyDescent="0.25">
      <c r="A643" s="37">
        <v>742</v>
      </c>
      <c r="B643" s="34">
        <v>618370443</v>
      </c>
      <c r="C643" s="34" t="s">
        <v>491</v>
      </c>
      <c r="D643" s="34" t="s">
        <v>31</v>
      </c>
      <c r="E643" s="36" t="s">
        <v>32</v>
      </c>
      <c r="F643" s="36" t="s">
        <v>33</v>
      </c>
      <c r="G643" s="35">
        <v>259</v>
      </c>
      <c r="H643" s="34" t="s">
        <v>23</v>
      </c>
      <c r="I643" s="35">
        <v>0.97</v>
      </c>
      <c r="J643" s="34" t="s">
        <v>17</v>
      </c>
    </row>
    <row r="644" spans="1:10" x14ac:dyDescent="0.25">
      <c r="A644" s="37">
        <v>743</v>
      </c>
      <c r="B644" s="34">
        <v>224491067</v>
      </c>
      <c r="C644" s="34" t="s">
        <v>457</v>
      </c>
      <c r="D644" s="34" t="s">
        <v>39</v>
      </c>
      <c r="E644" s="36" t="s">
        <v>1598</v>
      </c>
      <c r="F644" s="36" t="s">
        <v>1599</v>
      </c>
      <c r="G644" s="35">
        <v>201</v>
      </c>
      <c r="H644" s="34" t="s">
        <v>23</v>
      </c>
      <c r="I644" s="35">
        <v>0.97</v>
      </c>
      <c r="J644" s="34" t="s">
        <v>17</v>
      </c>
    </row>
    <row r="645" spans="1:10" x14ac:dyDescent="0.25">
      <c r="A645" s="37">
        <v>744</v>
      </c>
      <c r="B645" s="34">
        <v>644744270</v>
      </c>
      <c r="C645" s="34" t="s">
        <v>323</v>
      </c>
      <c r="D645" s="34" t="s">
        <v>20</v>
      </c>
      <c r="E645" s="36" t="s">
        <v>21</v>
      </c>
      <c r="F645" s="36" t="s">
        <v>22</v>
      </c>
      <c r="G645" s="35">
        <v>105</v>
      </c>
      <c r="H645" s="34" t="s">
        <v>23</v>
      </c>
      <c r="I645" s="35">
        <v>0.97</v>
      </c>
      <c r="J645" s="34" t="s">
        <v>17</v>
      </c>
    </row>
    <row r="646" spans="1:10" x14ac:dyDescent="0.25">
      <c r="A646" s="37">
        <v>745</v>
      </c>
      <c r="B646" s="34">
        <v>962867387</v>
      </c>
      <c r="C646" s="34" t="s">
        <v>198</v>
      </c>
      <c r="D646" s="34" t="s">
        <v>13</v>
      </c>
      <c r="E646" s="36" t="s">
        <v>14</v>
      </c>
      <c r="F646" s="36" t="s">
        <v>15</v>
      </c>
      <c r="G646" s="35">
        <v>1247</v>
      </c>
      <c r="H646" s="34" t="s">
        <v>16</v>
      </c>
      <c r="I646" s="35">
        <v>1.0669999999999999</v>
      </c>
      <c r="J646" s="34" t="s">
        <v>17</v>
      </c>
    </row>
    <row r="647" spans="1:10" x14ac:dyDescent="0.25">
      <c r="A647" s="37">
        <v>746</v>
      </c>
      <c r="B647" s="34">
        <v>701046160</v>
      </c>
      <c r="C647" s="34" t="s">
        <v>448</v>
      </c>
      <c r="D647" s="34" t="s">
        <v>39</v>
      </c>
      <c r="E647" s="36" t="s">
        <v>1598</v>
      </c>
      <c r="F647" s="36" t="s">
        <v>1599</v>
      </c>
      <c r="G647" s="35">
        <v>210</v>
      </c>
      <c r="H647" s="34" t="s">
        <v>23</v>
      </c>
      <c r="I647" s="35">
        <v>0.97</v>
      </c>
      <c r="J647" s="34" t="s">
        <v>17</v>
      </c>
    </row>
    <row r="648" spans="1:10" x14ac:dyDescent="0.25">
      <c r="A648" s="37">
        <v>747</v>
      </c>
      <c r="B648" s="34">
        <v>155096253</v>
      </c>
      <c r="C648" s="34" t="s">
        <v>672</v>
      </c>
      <c r="D648" s="34" t="s">
        <v>59</v>
      </c>
      <c r="E648" s="36" t="s">
        <v>1604</v>
      </c>
      <c r="F648" s="36" t="s">
        <v>1605</v>
      </c>
      <c r="G648" s="35">
        <v>2068</v>
      </c>
      <c r="H648" s="34" t="s">
        <v>60</v>
      </c>
      <c r="I648" s="35">
        <v>1.1000000000000001</v>
      </c>
      <c r="J648" s="34" t="s">
        <v>637</v>
      </c>
    </row>
    <row r="649" spans="1:10" x14ac:dyDescent="0.25">
      <c r="A649" s="37">
        <v>748</v>
      </c>
      <c r="B649" s="34">
        <v>574302363</v>
      </c>
      <c r="C649" s="34" t="s">
        <v>294</v>
      </c>
      <c r="D649" s="34" t="s">
        <v>59</v>
      </c>
      <c r="E649" s="36" t="s">
        <v>1604</v>
      </c>
      <c r="F649" s="36" t="s">
        <v>1605</v>
      </c>
      <c r="G649" s="35">
        <v>2105</v>
      </c>
      <c r="H649" s="34" t="s">
        <v>60</v>
      </c>
      <c r="I649" s="35">
        <v>1.0669999999999999</v>
      </c>
      <c r="J649" s="34" t="s">
        <v>17</v>
      </c>
    </row>
    <row r="650" spans="1:10" x14ac:dyDescent="0.25">
      <c r="A650" s="37">
        <v>749</v>
      </c>
      <c r="B650" s="34">
        <v>299995017</v>
      </c>
      <c r="C650" s="34" t="s">
        <v>393</v>
      </c>
      <c r="D650" s="34" t="s">
        <v>59</v>
      </c>
      <c r="E650" s="36" t="s">
        <v>1604</v>
      </c>
      <c r="F650" s="36" t="s">
        <v>1605</v>
      </c>
      <c r="G650" s="35">
        <v>2166</v>
      </c>
      <c r="H650" s="34" t="s">
        <v>60</v>
      </c>
      <c r="I650" s="35">
        <v>1.0669999999999999</v>
      </c>
      <c r="J650" s="34" t="s">
        <v>17</v>
      </c>
    </row>
    <row r="651" spans="1:10" x14ac:dyDescent="0.25">
      <c r="A651" s="37">
        <v>750</v>
      </c>
      <c r="B651" s="34">
        <v>433413592</v>
      </c>
      <c r="C651" s="34" t="s">
        <v>632</v>
      </c>
      <c r="D651" s="34" t="s">
        <v>31</v>
      </c>
      <c r="E651" s="36" t="s">
        <v>32</v>
      </c>
      <c r="F651" s="36" t="s">
        <v>33</v>
      </c>
      <c r="G651" s="35">
        <v>251</v>
      </c>
      <c r="H651" s="34" t="s">
        <v>23</v>
      </c>
      <c r="I651" s="35">
        <v>0.97</v>
      </c>
      <c r="J651" s="34" t="s">
        <v>17</v>
      </c>
    </row>
    <row r="652" spans="1:10" x14ac:dyDescent="0.25">
      <c r="A652" s="37">
        <v>751</v>
      </c>
      <c r="B652" s="34">
        <v>430096285</v>
      </c>
      <c r="C652" s="34" t="s">
        <v>275</v>
      </c>
      <c r="D652" s="34" t="s">
        <v>39</v>
      </c>
      <c r="E652" s="36" t="s">
        <v>1598</v>
      </c>
      <c r="F652" s="36" t="s">
        <v>1599</v>
      </c>
      <c r="G652" s="35">
        <v>213</v>
      </c>
      <c r="H652" s="34" t="s">
        <v>23</v>
      </c>
      <c r="I652" s="35">
        <v>0.97</v>
      </c>
      <c r="J652" s="34" t="s">
        <v>17</v>
      </c>
    </row>
    <row r="653" spans="1:10" x14ac:dyDescent="0.25">
      <c r="A653" s="37">
        <v>752</v>
      </c>
      <c r="B653" s="34">
        <v>484957937</v>
      </c>
      <c r="C653" s="34" t="s">
        <v>419</v>
      </c>
      <c r="D653" s="34" t="s">
        <v>31</v>
      </c>
      <c r="E653" s="36" t="s">
        <v>32</v>
      </c>
      <c r="F653" s="36" t="s">
        <v>33</v>
      </c>
      <c r="G653" s="35">
        <v>268</v>
      </c>
      <c r="H653" s="34" t="s">
        <v>23</v>
      </c>
      <c r="I653" s="35">
        <v>0.97</v>
      </c>
      <c r="J653" s="34" t="s">
        <v>17</v>
      </c>
    </row>
    <row r="654" spans="1:10" x14ac:dyDescent="0.25">
      <c r="A654" s="37">
        <v>753</v>
      </c>
      <c r="B654" s="34">
        <v>822122042</v>
      </c>
      <c r="C654" s="34" t="s">
        <v>38</v>
      </c>
      <c r="D654" s="34" t="s">
        <v>39</v>
      </c>
      <c r="E654" s="36" t="s">
        <v>1598</v>
      </c>
      <c r="F654" s="36" t="s">
        <v>1599</v>
      </c>
      <c r="G654" s="35">
        <v>216</v>
      </c>
      <c r="H654" s="34" t="s">
        <v>23</v>
      </c>
      <c r="I654" s="35">
        <v>0.97</v>
      </c>
      <c r="J654" s="34" t="s">
        <v>17</v>
      </c>
    </row>
    <row r="655" spans="1:10" x14ac:dyDescent="0.25">
      <c r="A655" s="37">
        <v>754</v>
      </c>
      <c r="B655" s="34">
        <v>127120290</v>
      </c>
      <c r="C655" s="34" t="s">
        <v>261</v>
      </c>
      <c r="D655" s="34" t="s">
        <v>43</v>
      </c>
      <c r="E655" s="36" t="s">
        <v>44</v>
      </c>
      <c r="F655" s="36" t="s">
        <v>45</v>
      </c>
      <c r="G655" s="35">
        <v>109</v>
      </c>
      <c r="H655" s="34" t="s">
        <v>46</v>
      </c>
      <c r="I655" s="35">
        <v>0.97</v>
      </c>
      <c r="J655" s="34" t="s">
        <v>17</v>
      </c>
    </row>
    <row r="656" spans="1:10" x14ac:dyDescent="0.25">
      <c r="A656" s="37">
        <v>755</v>
      </c>
      <c r="B656" s="34">
        <v>731202959</v>
      </c>
      <c r="C656" s="34" t="s">
        <v>230</v>
      </c>
      <c r="D656" s="34" t="s">
        <v>31</v>
      </c>
      <c r="E656" s="36" t="s">
        <v>32</v>
      </c>
      <c r="F656" s="36" t="s">
        <v>33</v>
      </c>
      <c r="G656" s="35">
        <v>253</v>
      </c>
      <c r="H656" s="34" t="s">
        <v>23</v>
      </c>
      <c r="I656" s="35">
        <v>0.97</v>
      </c>
      <c r="J656" s="34" t="s">
        <v>17</v>
      </c>
    </row>
    <row r="657" spans="1:10" x14ac:dyDescent="0.25">
      <c r="A657" s="37">
        <v>756</v>
      </c>
      <c r="B657" s="34">
        <v>474367327</v>
      </c>
      <c r="C657" s="34" t="s">
        <v>244</v>
      </c>
      <c r="D657" s="34" t="s">
        <v>20</v>
      </c>
      <c r="E657" s="36" t="s">
        <v>21</v>
      </c>
      <c r="F657" s="36" t="s">
        <v>22</v>
      </c>
      <c r="G657" s="35">
        <v>102</v>
      </c>
      <c r="H657" s="34" t="s">
        <v>23</v>
      </c>
      <c r="I657" s="35">
        <v>0.97</v>
      </c>
      <c r="J657" s="34" t="s">
        <v>17</v>
      </c>
    </row>
    <row r="658" spans="1:10" x14ac:dyDescent="0.25">
      <c r="A658" s="37">
        <v>757</v>
      </c>
      <c r="B658" s="34">
        <v>798235506</v>
      </c>
      <c r="C658" s="34" t="s">
        <v>590</v>
      </c>
      <c r="D658" s="34" t="s">
        <v>31</v>
      </c>
      <c r="E658" s="36" t="s">
        <v>32</v>
      </c>
      <c r="F658" s="36" t="s">
        <v>33</v>
      </c>
      <c r="G658" s="35">
        <v>257</v>
      </c>
      <c r="H658" s="34" t="s">
        <v>23</v>
      </c>
      <c r="I658" s="35">
        <v>0.97</v>
      </c>
      <c r="J658" s="34" t="s">
        <v>17</v>
      </c>
    </row>
    <row r="659" spans="1:10" x14ac:dyDescent="0.25">
      <c r="A659" s="37">
        <v>758</v>
      </c>
      <c r="B659" s="34">
        <v>804583610</v>
      </c>
      <c r="C659" s="34" t="s">
        <v>311</v>
      </c>
      <c r="D659" s="34" t="s">
        <v>39</v>
      </c>
      <c r="E659" s="36" t="s">
        <v>1598</v>
      </c>
      <c r="F659" s="36" t="s">
        <v>1599</v>
      </c>
      <c r="G659" s="35">
        <v>219</v>
      </c>
      <c r="H659" s="34" t="s">
        <v>23</v>
      </c>
      <c r="I659" s="35">
        <v>0.97</v>
      </c>
      <c r="J659" s="34" t="s">
        <v>17</v>
      </c>
    </row>
    <row r="660" spans="1:10" x14ac:dyDescent="0.25">
      <c r="A660" s="37">
        <v>759</v>
      </c>
      <c r="B660" s="34">
        <v>649749616</v>
      </c>
      <c r="C660" s="34" t="s">
        <v>679</v>
      </c>
      <c r="D660" s="34" t="s">
        <v>29</v>
      </c>
      <c r="E660" s="36" t="s">
        <v>1600</v>
      </c>
      <c r="F660" s="36" t="s">
        <v>1601</v>
      </c>
      <c r="G660" s="35">
        <v>210</v>
      </c>
      <c r="H660" s="34" t="s">
        <v>23</v>
      </c>
      <c r="I660" s="35">
        <v>1</v>
      </c>
      <c r="J660" s="34" t="s">
        <v>637</v>
      </c>
    </row>
    <row r="661" spans="1:10" x14ac:dyDescent="0.25">
      <c r="A661" s="37">
        <v>760</v>
      </c>
      <c r="B661" s="34">
        <v>953169857</v>
      </c>
      <c r="C661" s="34" t="s">
        <v>462</v>
      </c>
      <c r="D661" s="34" t="s">
        <v>1566</v>
      </c>
      <c r="E661" s="36" t="s">
        <v>1596</v>
      </c>
      <c r="F661" s="36" t="s">
        <v>1597</v>
      </c>
      <c r="G661" s="35">
        <v>201</v>
      </c>
      <c r="H661" s="34" t="s">
        <v>23</v>
      </c>
      <c r="I661" s="35">
        <v>0.98939999999999995</v>
      </c>
      <c r="J661" s="34" t="s">
        <v>17</v>
      </c>
    </row>
    <row r="662" spans="1:10" x14ac:dyDescent="0.25">
      <c r="A662" s="37">
        <v>761</v>
      </c>
      <c r="B662" s="34">
        <v>798179656</v>
      </c>
      <c r="C662" s="34" t="s">
        <v>183</v>
      </c>
      <c r="D662" s="34" t="s">
        <v>1566</v>
      </c>
      <c r="E662" s="36" t="s">
        <v>1596</v>
      </c>
      <c r="F662" s="36" t="s">
        <v>1597</v>
      </c>
      <c r="G662" s="35">
        <v>216</v>
      </c>
      <c r="H662" s="34" t="s">
        <v>23</v>
      </c>
      <c r="I662" s="35">
        <v>0.98939999999999995</v>
      </c>
      <c r="J662" s="34" t="s">
        <v>17</v>
      </c>
    </row>
    <row r="663" spans="1:10" x14ac:dyDescent="0.25">
      <c r="A663" s="37">
        <v>762</v>
      </c>
      <c r="B663" s="34">
        <v>535131800</v>
      </c>
      <c r="C663" s="34" t="s">
        <v>340</v>
      </c>
      <c r="D663" s="34" t="s">
        <v>13</v>
      </c>
      <c r="E663" s="36" t="s">
        <v>14</v>
      </c>
      <c r="F663" s="36" t="s">
        <v>15</v>
      </c>
      <c r="G663" s="35">
        <v>1249</v>
      </c>
      <c r="H663" s="34" t="s">
        <v>16</v>
      </c>
      <c r="I663" s="35">
        <v>1.0669999999999999</v>
      </c>
      <c r="J663" s="34" t="s">
        <v>17</v>
      </c>
    </row>
    <row r="664" spans="1:10" x14ac:dyDescent="0.25">
      <c r="A664" s="37">
        <v>763</v>
      </c>
      <c r="B664" s="34">
        <v>360721682</v>
      </c>
      <c r="C664" s="34" t="s">
        <v>470</v>
      </c>
      <c r="D664" s="34" t="s">
        <v>43</v>
      </c>
      <c r="E664" s="36" t="s">
        <v>44</v>
      </c>
      <c r="F664" s="36" t="s">
        <v>45</v>
      </c>
      <c r="G664" s="35">
        <v>110</v>
      </c>
      <c r="H664" s="34" t="s">
        <v>46</v>
      </c>
      <c r="I664" s="35">
        <v>0.97</v>
      </c>
      <c r="J664" s="34" t="s">
        <v>17</v>
      </c>
    </row>
    <row r="665" spans="1:10" x14ac:dyDescent="0.25">
      <c r="A665" s="37">
        <v>764</v>
      </c>
      <c r="B665" s="34">
        <v>692690633</v>
      </c>
      <c r="C665" s="34" t="s">
        <v>155</v>
      </c>
      <c r="D665" s="34" t="s">
        <v>43</v>
      </c>
      <c r="E665" s="36" t="s">
        <v>44</v>
      </c>
      <c r="F665" s="36" t="s">
        <v>45</v>
      </c>
      <c r="G665" s="35">
        <v>101</v>
      </c>
      <c r="H665" s="34" t="s">
        <v>46</v>
      </c>
      <c r="I665" s="35">
        <v>0.97</v>
      </c>
      <c r="J665" s="34" t="s">
        <v>17</v>
      </c>
    </row>
    <row r="666" spans="1:10" x14ac:dyDescent="0.25">
      <c r="A666" s="37">
        <v>765</v>
      </c>
      <c r="B666" s="34">
        <v>464953247</v>
      </c>
      <c r="C666" s="34" t="s">
        <v>57</v>
      </c>
      <c r="D666" s="34" t="s">
        <v>39</v>
      </c>
      <c r="E666" s="36" t="s">
        <v>1598</v>
      </c>
      <c r="F666" s="36" t="s">
        <v>1599</v>
      </c>
      <c r="G666" s="35">
        <v>206</v>
      </c>
      <c r="H666" s="34" t="s">
        <v>23</v>
      </c>
      <c r="I666" s="35">
        <v>0.97</v>
      </c>
      <c r="J666" s="34" t="s">
        <v>17</v>
      </c>
    </row>
    <row r="667" spans="1:10" x14ac:dyDescent="0.25">
      <c r="A667" s="37">
        <v>766</v>
      </c>
      <c r="B667" s="34">
        <v>246513605</v>
      </c>
      <c r="C667" s="34" t="s">
        <v>405</v>
      </c>
      <c r="D667" s="34" t="s">
        <v>43</v>
      </c>
      <c r="E667" s="36" t="s">
        <v>44</v>
      </c>
      <c r="F667" s="36" t="s">
        <v>45</v>
      </c>
      <c r="G667" s="35">
        <v>102</v>
      </c>
      <c r="H667" s="34" t="s">
        <v>46</v>
      </c>
      <c r="I667" s="35">
        <v>0.97</v>
      </c>
      <c r="J667" s="34" t="s">
        <v>17</v>
      </c>
    </row>
    <row r="668" spans="1:10" x14ac:dyDescent="0.25">
      <c r="A668" s="37">
        <v>767</v>
      </c>
      <c r="B668" s="34">
        <v>355887263</v>
      </c>
      <c r="C668" s="34" t="s">
        <v>611</v>
      </c>
      <c r="D668" s="34" t="s">
        <v>59</v>
      </c>
      <c r="E668" s="36" t="s">
        <v>1604</v>
      </c>
      <c r="F668" s="36" t="s">
        <v>1605</v>
      </c>
      <c r="G668" s="35">
        <v>2048</v>
      </c>
      <c r="H668" s="34" t="s">
        <v>60</v>
      </c>
      <c r="I668" s="35">
        <v>1.0669999999999999</v>
      </c>
      <c r="J668" s="34" t="s">
        <v>17</v>
      </c>
    </row>
    <row r="669" spans="1:10" x14ac:dyDescent="0.25">
      <c r="A669" s="37">
        <v>768</v>
      </c>
      <c r="B669" s="34">
        <v>882035861</v>
      </c>
      <c r="C669" s="34" t="s">
        <v>657</v>
      </c>
      <c r="D669" s="34" t="s">
        <v>43</v>
      </c>
      <c r="E669" s="36" t="s">
        <v>44</v>
      </c>
      <c r="F669" s="36" t="s">
        <v>45</v>
      </c>
      <c r="G669" s="35">
        <v>109</v>
      </c>
      <c r="H669" s="34" t="s">
        <v>46</v>
      </c>
      <c r="I669" s="35">
        <v>1</v>
      </c>
      <c r="J669" s="34" t="s">
        <v>637</v>
      </c>
    </row>
    <row r="670" spans="1:10" x14ac:dyDescent="0.25">
      <c r="A670" s="37">
        <v>769</v>
      </c>
      <c r="B670" s="34">
        <v>298185340</v>
      </c>
      <c r="C670" s="34" t="s">
        <v>634</v>
      </c>
      <c r="D670" s="34" t="s">
        <v>39</v>
      </c>
      <c r="E670" s="36" t="s">
        <v>1598</v>
      </c>
      <c r="F670" s="36" t="s">
        <v>1599</v>
      </c>
      <c r="G670" s="35">
        <v>215</v>
      </c>
      <c r="H670" s="34" t="s">
        <v>23</v>
      </c>
      <c r="I670" s="35">
        <v>0.97</v>
      </c>
      <c r="J670" s="34" t="s">
        <v>17</v>
      </c>
    </row>
    <row r="671" spans="1:10" x14ac:dyDescent="0.25">
      <c r="A671" s="37">
        <v>770</v>
      </c>
      <c r="B671" s="34">
        <v>676082091</v>
      </c>
      <c r="C671" s="34" t="s">
        <v>550</v>
      </c>
      <c r="D671" s="34" t="s">
        <v>20</v>
      </c>
      <c r="E671" s="36" t="s">
        <v>21</v>
      </c>
      <c r="F671" s="36" t="s">
        <v>22</v>
      </c>
      <c r="G671" s="35">
        <v>100</v>
      </c>
      <c r="H671" s="34" t="s">
        <v>23</v>
      </c>
      <c r="I671" s="35">
        <v>0.97</v>
      </c>
      <c r="J671" s="34" t="s">
        <v>17</v>
      </c>
    </row>
    <row r="672" spans="1:10" x14ac:dyDescent="0.25">
      <c r="A672" s="37">
        <v>771</v>
      </c>
      <c r="B672" s="34">
        <v>963963591</v>
      </c>
      <c r="C672" s="34" t="s">
        <v>586</v>
      </c>
      <c r="D672" s="34" t="s">
        <v>20</v>
      </c>
      <c r="E672" s="36" t="s">
        <v>21</v>
      </c>
      <c r="F672" s="36" t="s">
        <v>22</v>
      </c>
      <c r="G672" s="35">
        <v>100</v>
      </c>
      <c r="H672" s="34" t="s">
        <v>23</v>
      </c>
      <c r="I672" s="35">
        <v>0.97</v>
      </c>
      <c r="J672" s="34" t="s">
        <v>17</v>
      </c>
    </row>
    <row r="673" spans="1:10" x14ac:dyDescent="0.25">
      <c r="A673" s="37">
        <v>772</v>
      </c>
      <c r="B673" s="34">
        <v>582409335</v>
      </c>
      <c r="C673" s="34" t="s">
        <v>513</v>
      </c>
      <c r="D673" s="34" t="s">
        <v>13</v>
      </c>
      <c r="E673" s="36" t="s">
        <v>14</v>
      </c>
      <c r="F673" s="36" t="s">
        <v>15</v>
      </c>
      <c r="G673" s="35">
        <v>1294</v>
      </c>
      <c r="H673" s="34" t="s">
        <v>16</v>
      </c>
      <c r="I673" s="35">
        <v>1.0669999999999999</v>
      </c>
      <c r="J673" s="34" t="s">
        <v>17</v>
      </c>
    </row>
    <row r="674" spans="1:10" x14ac:dyDescent="0.25">
      <c r="A674" s="37">
        <v>773</v>
      </c>
      <c r="B674" s="34">
        <v>506202225</v>
      </c>
      <c r="C674" s="34" t="s">
        <v>604</v>
      </c>
      <c r="D674" s="34" t="s">
        <v>20</v>
      </c>
      <c r="E674" s="36" t="s">
        <v>21</v>
      </c>
      <c r="F674" s="36" t="s">
        <v>22</v>
      </c>
      <c r="G674" s="35">
        <v>101</v>
      </c>
      <c r="H674" s="34" t="s">
        <v>23</v>
      </c>
      <c r="I674" s="35">
        <v>0.97</v>
      </c>
      <c r="J674" s="34" t="s">
        <v>17</v>
      </c>
    </row>
    <row r="675" spans="1:10" x14ac:dyDescent="0.25">
      <c r="A675" s="37">
        <v>774</v>
      </c>
      <c r="B675" s="34">
        <v>951730999</v>
      </c>
      <c r="C675" s="34" t="s">
        <v>662</v>
      </c>
      <c r="D675" s="34" t="s">
        <v>39</v>
      </c>
      <c r="E675" s="36" t="s">
        <v>1598</v>
      </c>
      <c r="F675" s="36" t="s">
        <v>1599</v>
      </c>
      <c r="G675" s="35">
        <v>219</v>
      </c>
      <c r="H675" s="34" t="s">
        <v>23</v>
      </c>
      <c r="I675" s="35">
        <v>1</v>
      </c>
      <c r="J675" s="34" t="s">
        <v>637</v>
      </c>
    </row>
    <row r="676" spans="1:10" x14ac:dyDescent="0.25">
      <c r="A676" s="37">
        <v>775</v>
      </c>
      <c r="B676" s="34">
        <v>810788832</v>
      </c>
      <c r="C676" s="34" t="s">
        <v>52</v>
      </c>
      <c r="D676" s="34" t="s">
        <v>13</v>
      </c>
      <c r="E676" s="36" t="s">
        <v>14</v>
      </c>
      <c r="F676" s="36" t="s">
        <v>15</v>
      </c>
      <c r="G676" s="35">
        <v>1213</v>
      </c>
      <c r="H676" s="34" t="s">
        <v>16</v>
      </c>
      <c r="I676" s="35">
        <v>1.0669999999999999</v>
      </c>
      <c r="J676" s="34" t="s">
        <v>17</v>
      </c>
    </row>
    <row r="677" spans="1:10" x14ac:dyDescent="0.25">
      <c r="A677" s="37">
        <v>776</v>
      </c>
      <c r="B677" s="34">
        <v>669615806</v>
      </c>
      <c r="C677" s="34" t="s">
        <v>223</v>
      </c>
      <c r="D677" s="34" t="s">
        <v>39</v>
      </c>
      <c r="E677" s="36" t="s">
        <v>1598</v>
      </c>
      <c r="F677" s="36" t="s">
        <v>1599</v>
      </c>
      <c r="G677" s="35">
        <v>211</v>
      </c>
      <c r="H677" s="34" t="s">
        <v>23</v>
      </c>
      <c r="I677" s="35">
        <v>0.97</v>
      </c>
      <c r="J677" s="34" t="s">
        <v>17</v>
      </c>
    </row>
    <row r="678" spans="1:10" x14ac:dyDescent="0.25">
      <c r="A678" s="37">
        <v>777</v>
      </c>
      <c r="B678" s="34">
        <v>459240609</v>
      </c>
      <c r="C678" s="34" t="s">
        <v>603</v>
      </c>
      <c r="D678" s="34" t="s">
        <v>13</v>
      </c>
      <c r="E678" s="36" t="s">
        <v>14</v>
      </c>
      <c r="F678" s="36" t="s">
        <v>15</v>
      </c>
      <c r="G678" s="35">
        <v>1255</v>
      </c>
      <c r="H678" s="34" t="s">
        <v>16</v>
      </c>
      <c r="I678" s="35">
        <v>1.0669999999999999</v>
      </c>
      <c r="J678" s="34" t="s">
        <v>17</v>
      </c>
    </row>
    <row r="679" spans="1:10" x14ac:dyDescent="0.25">
      <c r="A679" s="37">
        <v>778</v>
      </c>
      <c r="B679" s="34">
        <v>976892065</v>
      </c>
      <c r="C679" s="34" t="s">
        <v>535</v>
      </c>
      <c r="D679" s="34" t="s">
        <v>35</v>
      </c>
      <c r="E679" s="36" t="s">
        <v>36</v>
      </c>
      <c r="F679" s="36" t="s">
        <v>26</v>
      </c>
      <c r="G679" s="35">
        <v>530</v>
      </c>
      <c r="H679" s="34" t="s">
        <v>37</v>
      </c>
      <c r="I679" s="35">
        <v>0.98939999999999995</v>
      </c>
      <c r="J679" s="34" t="s">
        <v>17</v>
      </c>
    </row>
    <row r="680" spans="1:10" x14ac:dyDescent="0.25">
      <c r="A680" s="37">
        <v>779</v>
      </c>
      <c r="B680" s="34">
        <v>978201636</v>
      </c>
      <c r="C680" s="34" t="s">
        <v>521</v>
      </c>
      <c r="D680" s="34" t="s">
        <v>59</v>
      </c>
      <c r="E680" s="36" t="s">
        <v>1604</v>
      </c>
      <c r="F680" s="36" t="s">
        <v>1605</v>
      </c>
      <c r="G680" s="35">
        <v>2099</v>
      </c>
      <c r="H680" s="34" t="s">
        <v>60</v>
      </c>
      <c r="I680" s="35">
        <v>1.0669999999999999</v>
      </c>
      <c r="J680" s="34" t="s">
        <v>17</v>
      </c>
    </row>
    <row r="681" spans="1:10" x14ac:dyDescent="0.25">
      <c r="A681" s="37">
        <v>780</v>
      </c>
      <c r="B681" s="34">
        <v>628405550</v>
      </c>
      <c r="C681" s="34" t="s">
        <v>566</v>
      </c>
      <c r="D681" s="34" t="s">
        <v>59</v>
      </c>
      <c r="E681" s="36" t="s">
        <v>1604</v>
      </c>
      <c r="F681" s="36" t="s">
        <v>1605</v>
      </c>
      <c r="G681" s="35">
        <v>2150</v>
      </c>
      <c r="H681" s="34" t="s">
        <v>60</v>
      </c>
      <c r="I681" s="35">
        <v>1.0669999999999999</v>
      </c>
      <c r="J681" s="34" t="s">
        <v>17</v>
      </c>
    </row>
    <row r="682" spans="1:10" x14ac:dyDescent="0.25">
      <c r="A682" s="37">
        <v>781</v>
      </c>
      <c r="B682" s="34">
        <v>421906418</v>
      </c>
      <c r="C682" s="34" t="s">
        <v>489</v>
      </c>
      <c r="D682" s="34" t="s">
        <v>1566</v>
      </c>
      <c r="E682" s="36" t="s">
        <v>1596</v>
      </c>
      <c r="F682" s="36" t="s">
        <v>1597</v>
      </c>
      <c r="G682" s="35">
        <v>206</v>
      </c>
      <c r="H682" s="34" t="s">
        <v>23</v>
      </c>
      <c r="I682" s="35">
        <v>0.98939999999999995</v>
      </c>
      <c r="J682" s="34" t="s">
        <v>17</v>
      </c>
    </row>
    <row r="683" spans="1:10" x14ac:dyDescent="0.25">
      <c r="A683" s="37">
        <v>782</v>
      </c>
      <c r="B683" s="34">
        <v>446920067</v>
      </c>
      <c r="C683" s="34" t="s">
        <v>734</v>
      </c>
      <c r="D683" s="34" t="s">
        <v>39</v>
      </c>
      <c r="E683" s="36" t="s">
        <v>1598</v>
      </c>
      <c r="F683" s="36" t="s">
        <v>1599</v>
      </c>
      <c r="G683" s="35">
        <v>207</v>
      </c>
      <c r="H683" s="34" t="s">
        <v>23</v>
      </c>
      <c r="I683" s="35">
        <v>1</v>
      </c>
      <c r="J683" s="34" t="s">
        <v>637</v>
      </c>
    </row>
    <row r="684" spans="1:10" x14ac:dyDescent="0.25">
      <c r="A684" s="37">
        <v>783</v>
      </c>
      <c r="B684" s="34">
        <v>902915776</v>
      </c>
      <c r="C684" s="34" t="s">
        <v>722</v>
      </c>
      <c r="D684" s="34" t="s">
        <v>29</v>
      </c>
      <c r="E684" s="36" t="s">
        <v>1600</v>
      </c>
      <c r="F684" s="36" t="s">
        <v>1601</v>
      </c>
      <c r="G684" s="35">
        <v>509</v>
      </c>
      <c r="H684" s="34" t="s">
        <v>23</v>
      </c>
      <c r="I684" s="35">
        <v>1.02</v>
      </c>
      <c r="J684" s="34" t="s">
        <v>637</v>
      </c>
    </row>
    <row r="685" spans="1:10" x14ac:dyDescent="0.25">
      <c r="A685" s="37">
        <v>784</v>
      </c>
      <c r="B685" s="34">
        <v>662812059</v>
      </c>
      <c r="C685" s="34" t="s">
        <v>694</v>
      </c>
      <c r="D685" s="34" t="s">
        <v>1566</v>
      </c>
      <c r="E685" s="36" t="s">
        <v>1596</v>
      </c>
      <c r="F685" s="36" t="s">
        <v>1597</v>
      </c>
      <c r="G685" s="35">
        <v>207</v>
      </c>
      <c r="H685" s="34" t="s">
        <v>23</v>
      </c>
      <c r="I685" s="35">
        <v>1.02</v>
      </c>
      <c r="J685" s="34" t="s">
        <v>637</v>
      </c>
    </row>
    <row r="686" spans="1:10" x14ac:dyDescent="0.25">
      <c r="A686" s="37">
        <v>785</v>
      </c>
      <c r="B686" s="34">
        <v>150872963</v>
      </c>
      <c r="C686" s="34" t="s">
        <v>878</v>
      </c>
      <c r="D686" s="34" t="s">
        <v>20</v>
      </c>
      <c r="E686" s="36" t="s">
        <v>21</v>
      </c>
      <c r="F686" s="36" t="s">
        <v>22</v>
      </c>
      <c r="G686" s="35">
        <v>102</v>
      </c>
      <c r="H686" s="34" t="s">
        <v>23</v>
      </c>
      <c r="I686" s="35">
        <v>1</v>
      </c>
      <c r="J686" s="34" t="s">
        <v>637</v>
      </c>
    </row>
    <row r="687" spans="1:10" x14ac:dyDescent="0.25">
      <c r="A687" s="37">
        <v>786</v>
      </c>
      <c r="B687" s="34">
        <v>632030255</v>
      </c>
      <c r="C687" s="34" t="s">
        <v>945</v>
      </c>
      <c r="D687" s="34" t="s">
        <v>29</v>
      </c>
      <c r="E687" s="36" t="s">
        <v>1600</v>
      </c>
      <c r="F687" s="36" t="s">
        <v>1601</v>
      </c>
      <c r="G687" s="35">
        <v>200</v>
      </c>
      <c r="H687" s="34" t="s">
        <v>23</v>
      </c>
      <c r="I687" s="35">
        <v>1</v>
      </c>
      <c r="J687" s="34" t="s">
        <v>637</v>
      </c>
    </row>
    <row r="688" spans="1:10" x14ac:dyDescent="0.25">
      <c r="A688" s="37">
        <v>787</v>
      </c>
      <c r="B688" s="34">
        <v>134645294</v>
      </c>
      <c r="C688" s="34" t="s">
        <v>1008</v>
      </c>
      <c r="D688" s="34" t="s">
        <v>13</v>
      </c>
      <c r="E688" s="36" t="s">
        <v>14</v>
      </c>
      <c r="F688" s="36" t="s">
        <v>15</v>
      </c>
      <c r="G688" s="35">
        <v>1267</v>
      </c>
      <c r="H688" s="34" t="s">
        <v>16</v>
      </c>
      <c r="I688" s="35">
        <v>1.1000000000000001</v>
      </c>
      <c r="J688" s="34" t="s">
        <v>637</v>
      </c>
    </row>
    <row r="689" spans="1:10" x14ac:dyDescent="0.25">
      <c r="A689" s="37">
        <v>788</v>
      </c>
      <c r="B689" s="34">
        <v>509356991</v>
      </c>
      <c r="C689" s="34" t="s">
        <v>1027</v>
      </c>
      <c r="D689" s="34" t="s">
        <v>20</v>
      </c>
      <c r="E689" s="36" t="s">
        <v>21</v>
      </c>
      <c r="F689" s="36" t="s">
        <v>22</v>
      </c>
      <c r="G689" s="35">
        <v>107</v>
      </c>
      <c r="H689" s="34" t="s">
        <v>23</v>
      </c>
      <c r="I689" s="35">
        <v>1</v>
      </c>
      <c r="J689" s="34" t="s">
        <v>637</v>
      </c>
    </row>
    <row r="690" spans="1:10" x14ac:dyDescent="0.25">
      <c r="A690" s="37">
        <v>789</v>
      </c>
      <c r="B690" s="34">
        <v>448950424</v>
      </c>
      <c r="C690" s="34" t="s">
        <v>709</v>
      </c>
      <c r="D690" s="34" t="s">
        <v>31</v>
      </c>
      <c r="E690" s="36" t="s">
        <v>32</v>
      </c>
      <c r="F690" s="36" t="s">
        <v>33</v>
      </c>
      <c r="G690" s="35">
        <v>1230</v>
      </c>
      <c r="H690" s="34" t="s">
        <v>23</v>
      </c>
      <c r="I690" s="35">
        <v>1.1000000000000001</v>
      </c>
      <c r="J690" s="34" t="s">
        <v>637</v>
      </c>
    </row>
    <row r="691" spans="1:10" x14ac:dyDescent="0.25">
      <c r="A691" s="37">
        <v>790</v>
      </c>
      <c r="B691" s="34">
        <v>823107986</v>
      </c>
      <c r="C691" s="34" t="s">
        <v>716</v>
      </c>
      <c r="D691" s="34" t="s">
        <v>39</v>
      </c>
      <c r="E691" s="36" t="s">
        <v>1598</v>
      </c>
      <c r="F691" s="36" t="s">
        <v>1599</v>
      </c>
      <c r="G691" s="35">
        <v>200</v>
      </c>
      <c r="H691" s="34" t="s">
        <v>23</v>
      </c>
      <c r="I691" s="35">
        <v>1</v>
      </c>
      <c r="J691" s="34" t="s">
        <v>637</v>
      </c>
    </row>
    <row r="692" spans="1:10" x14ac:dyDescent="0.25">
      <c r="A692" s="37">
        <v>791</v>
      </c>
      <c r="B692" s="34">
        <v>265968025</v>
      </c>
      <c r="C692" s="34" t="s">
        <v>727</v>
      </c>
      <c r="D692" s="34" t="s">
        <v>20</v>
      </c>
      <c r="E692" s="36" t="s">
        <v>21</v>
      </c>
      <c r="F692" s="36" t="s">
        <v>22</v>
      </c>
      <c r="G692" s="35">
        <v>1237</v>
      </c>
      <c r="H692" s="34" t="s">
        <v>23</v>
      </c>
      <c r="I692" s="35">
        <v>1.1000000000000001</v>
      </c>
      <c r="J692" s="34" t="s">
        <v>637</v>
      </c>
    </row>
    <row r="693" spans="1:10" x14ac:dyDescent="0.25">
      <c r="A693" s="37">
        <v>792</v>
      </c>
      <c r="B693" s="34">
        <v>599150087</v>
      </c>
      <c r="C693" s="34" t="s">
        <v>701</v>
      </c>
      <c r="D693" s="34" t="s">
        <v>20</v>
      </c>
      <c r="E693" s="36" t="s">
        <v>21</v>
      </c>
      <c r="F693" s="36" t="s">
        <v>22</v>
      </c>
      <c r="G693" s="35">
        <v>110</v>
      </c>
      <c r="H693" s="34" t="s">
        <v>23</v>
      </c>
      <c r="I693" s="35">
        <v>1</v>
      </c>
      <c r="J693" s="34" t="s">
        <v>637</v>
      </c>
    </row>
    <row r="694" spans="1:10" x14ac:dyDescent="0.25">
      <c r="A694" s="37">
        <v>793</v>
      </c>
      <c r="B694" s="34">
        <v>290999939</v>
      </c>
      <c r="C694" s="34" t="s">
        <v>896</v>
      </c>
      <c r="D694" s="34" t="s">
        <v>43</v>
      </c>
      <c r="E694" s="36" t="s">
        <v>44</v>
      </c>
      <c r="F694" s="36" t="s">
        <v>45</v>
      </c>
      <c r="G694" s="35">
        <v>106</v>
      </c>
      <c r="H694" s="34" t="s">
        <v>46</v>
      </c>
      <c r="I694" s="35">
        <v>1</v>
      </c>
      <c r="J694" s="34" t="s">
        <v>637</v>
      </c>
    </row>
    <row r="695" spans="1:10" x14ac:dyDescent="0.25">
      <c r="A695" s="37">
        <v>794</v>
      </c>
      <c r="B695" s="34">
        <v>123096061</v>
      </c>
      <c r="C695" s="34" t="s">
        <v>970</v>
      </c>
      <c r="D695" s="34" t="s">
        <v>39</v>
      </c>
      <c r="E695" s="36" t="s">
        <v>1598</v>
      </c>
      <c r="F695" s="36" t="s">
        <v>1599</v>
      </c>
      <c r="G695" s="35">
        <v>203</v>
      </c>
      <c r="H695" s="34" t="s">
        <v>23</v>
      </c>
      <c r="I695" s="35">
        <v>1</v>
      </c>
      <c r="J695" s="34" t="s">
        <v>637</v>
      </c>
    </row>
    <row r="696" spans="1:10" x14ac:dyDescent="0.25">
      <c r="A696" s="37">
        <v>795</v>
      </c>
      <c r="B696" s="34">
        <v>743334072</v>
      </c>
      <c r="C696" s="34" t="s">
        <v>1024</v>
      </c>
      <c r="D696" s="34" t="s">
        <v>39</v>
      </c>
      <c r="E696" s="36" t="s">
        <v>1598</v>
      </c>
      <c r="F696" s="36" t="s">
        <v>1599</v>
      </c>
      <c r="G696" s="35">
        <v>204</v>
      </c>
      <c r="H696" s="34" t="s">
        <v>23</v>
      </c>
      <c r="I696" s="35">
        <v>1</v>
      </c>
      <c r="J696" s="34" t="s">
        <v>637</v>
      </c>
    </row>
    <row r="697" spans="1:10" x14ac:dyDescent="0.25">
      <c r="A697" s="37">
        <v>796</v>
      </c>
      <c r="B697" s="34">
        <v>424539152</v>
      </c>
      <c r="C697" s="34" t="s">
        <v>475</v>
      </c>
      <c r="D697" s="34" t="s">
        <v>39</v>
      </c>
      <c r="E697" s="36" t="s">
        <v>1598</v>
      </c>
      <c r="F697" s="36" t="s">
        <v>1599</v>
      </c>
      <c r="G697" s="35">
        <v>205</v>
      </c>
      <c r="H697" s="34" t="s">
        <v>23</v>
      </c>
      <c r="I697" s="35">
        <v>0.97</v>
      </c>
      <c r="J697" s="34" t="s">
        <v>17</v>
      </c>
    </row>
    <row r="698" spans="1:10" x14ac:dyDescent="0.25">
      <c r="A698" s="37">
        <v>797</v>
      </c>
      <c r="B698" s="34">
        <v>820481295</v>
      </c>
      <c r="C698" s="34" t="s">
        <v>593</v>
      </c>
      <c r="D698" s="34" t="s">
        <v>59</v>
      </c>
      <c r="E698" s="36" t="s">
        <v>1604</v>
      </c>
      <c r="F698" s="36" t="s">
        <v>1605</v>
      </c>
      <c r="G698" s="35">
        <v>2110</v>
      </c>
      <c r="H698" s="34" t="s">
        <v>60</v>
      </c>
      <c r="I698" s="35">
        <v>1.0669999999999999</v>
      </c>
      <c r="J698" s="34" t="s">
        <v>17</v>
      </c>
    </row>
    <row r="699" spans="1:10" x14ac:dyDescent="0.25">
      <c r="A699" s="37">
        <v>798</v>
      </c>
      <c r="B699" s="34">
        <v>530721117</v>
      </c>
      <c r="C699" s="34" t="s">
        <v>430</v>
      </c>
      <c r="D699" s="34" t="s">
        <v>39</v>
      </c>
      <c r="E699" s="36" t="s">
        <v>1598</v>
      </c>
      <c r="F699" s="36" t="s">
        <v>1599</v>
      </c>
      <c r="G699" s="35">
        <v>203</v>
      </c>
      <c r="H699" s="34" t="s">
        <v>23</v>
      </c>
      <c r="I699" s="35">
        <v>0.97</v>
      </c>
      <c r="J699" s="34" t="s">
        <v>17</v>
      </c>
    </row>
    <row r="700" spans="1:10" x14ac:dyDescent="0.25">
      <c r="A700" s="37">
        <v>799</v>
      </c>
      <c r="B700" s="34">
        <v>634425951</v>
      </c>
      <c r="C700" s="34" t="s">
        <v>116</v>
      </c>
      <c r="D700" s="34" t="s">
        <v>59</v>
      </c>
      <c r="E700" s="36" t="s">
        <v>1604</v>
      </c>
      <c r="F700" s="36" t="s">
        <v>1605</v>
      </c>
      <c r="G700" s="35">
        <v>2151</v>
      </c>
      <c r="H700" s="34" t="s">
        <v>60</v>
      </c>
      <c r="I700" s="35">
        <v>1.0669999999999999</v>
      </c>
      <c r="J700" s="34" t="s">
        <v>17</v>
      </c>
    </row>
    <row r="701" spans="1:10" x14ac:dyDescent="0.25">
      <c r="A701" s="37">
        <v>800</v>
      </c>
      <c r="B701" s="34">
        <v>955680451</v>
      </c>
      <c r="C701" s="34" t="s">
        <v>362</v>
      </c>
      <c r="D701" s="34" t="s">
        <v>35</v>
      </c>
      <c r="E701" s="36" t="s">
        <v>36</v>
      </c>
      <c r="F701" s="36" t="s">
        <v>26</v>
      </c>
      <c r="G701" s="35">
        <v>519</v>
      </c>
      <c r="H701" s="34" t="s">
        <v>37</v>
      </c>
      <c r="I701" s="35">
        <v>0.98939999999999995</v>
      </c>
      <c r="J701" s="34" t="s">
        <v>17</v>
      </c>
    </row>
    <row r="702" spans="1:10" x14ac:dyDescent="0.25">
      <c r="A702" s="37">
        <v>801</v>
      </c>
      <c r="B702" s="34">
        <v>474834989</v>
      </c>
      <c r="C702" s="34" t="s">
        <v>83</v>
      </c>
      <c r="D702" s="34" t="s">
        <v>13</v>
      </c>
      <c r="E702" s="36" t="s">
        <v>14</v>
      </c>
      <c r="F702" s="36" t="s">
        <v>15</v>
      </c>
      <c r="G702" s="35">
        <v>1292</v>
      </c>
      <c r="H702" s="34" t="s">
        <v>16</v>
      </c>
      <c r="I702" s="35">
        <v>1.0669999999999999</v>
      </c>
      <c r="J702" s="34" t="s">
        <v>17</v>
      </c>
    </row>
    <row r="703" spans="1:10" x14ac:dyDescent="0.25">
      <c r="A703" s="37">
        <v>802</v>
      </c>
      <c r="B703" s="34">
        <v>108446010</v>
      </c>
      <c r="C703" s="34" t="s">
        <v>158</v>
      </c>
      <c r="D703" s="34" t="s">
        <v>31</v>
      </c>
      <c r="E703" s="36" t="s">
        <v>32</v>
      </c>
      <c r="F703" s="36" t="s">
        <v>33</v>
      </c>
      <c r="G703" s="35">
        <v>260</v>
      </c>
      <c r="H703" s="34" t="s">
        <v>23</v>
      </c>
      <c r="I703" s="35">
        <v>0.97</v>
      </c>
      <c r="J703" s="34" t="s">
        <v>17</v>
      </c>
    </row>
    <row r="704" spans="1:10" x14ac:dyDescent="0.25">
      <c r="A704" s="37">
        <v>803</v>
      </c>
      <c r="B704" s="34">
        <v>767073395</v>
      </c>
      <c r="C704" s="34" t="s">
        <v>823</v>
      </c>
      <c r="D704" s="34" t="s">
        <v>31</v>
      </c>
      <c r="E704" s="36" t="s">
        <v>32</v>
      </c>
      <c r="F704" s="36" t="s">
        <v>33</v>
      </c>
      <c r="G704" s="35">
        <v>1275</v>
      </c>
      <c r="H704" s="34" t="s">
        <v>23</v>
      </c>
      <c r="I704" s="35">
        <v>1.1000000000000001</v>
      </c>
      <c r="J704" s="34" t="s">
        <v>637</v>
      </c>
    </row>
    <row r="705" spans="1:10" x14ac:dyDescent="0.25">
      <c r="A705" s="37">
        <v>804</v>
      </c>
      <c r="B705" s="34">
        <v>604573305</v>
      </c>
      <c r="C705" s="34" t="s">
        <v>849</v>
      </c>
      <c r="D705" s="34" t="s">
        <v>59</v>
      </c>
      <c r="E705" s="36" t="s">
        <v>1604</v>
      </c>
      <c r="F705" s="36" t="s">
        <v>1605</v>
      </c>
      <c r="G705" s="35">
        <v>2188</v>
      </c>
      <c r="H705" s="34" t="s">
        <v>60</v>
      </c>
      <c r="I705" s="35">
        <v>1.1000000000000001</v>
      </c>
      <c r="J705" s="34" t="s">
        <v>637</v>
      </c>
    </row>
    <row r="706" spans="1:10" x14ac:dyDescent="0.25">
      <c r="A706" s="37">
        <v>805</v>
      </c>
      <c r="B706" s="34">
        <v>694553660</v>
      </c>
      <c r="C706" s="34" t="s">
        <v>781</v>
      </c>
      <c r="D706" s="34" t="s">
        <v>1566</v>
      </c>
      <c r="E706" s="36" t="s">
        <v>1596</v>
      </c>
      <c r="F706" s="36" t="s">
        <v>1597</v>
      </c>
      <c r="G706" s="35">
        <v>203</v>
      </c>
      <c r="H706" s="34" t="s">
        <v>23</v>
      </c>
      <c r="I706" s="35">
        <v>1.02</v>
      </c>
      <c r="J706" s="34" t="s">
        <v>637</v>
      </c>
    </row>
    <row r="707" spans="1:10" x14ac:dyDescent="0.25">
      <c r="A707" s="37">
        <v>806</v>
      </c>
      <c r="B707" s="34">
        <v>859005546</v>
      </c>
      <c r="C707" s="34" t="s">
        <v>755</v>
      </c>
      <c r="D707" s="34" t="s">
        <v>31</v>
      </c>
      <c r="E707" s="36" t="s">
        <v>32</v>
      </c>
      <c r="F707" s="36" t="s">
        <v>33</v>
      </c>
      <c r="G707" s="35">
        <v>521</v>
      </c>
      <c r="H707" s="34" t="s">
        <v>23</v>
      </c>
      <c r="I707" s="35">
        <v>1.02</v>
      </c>
      <c r="J707" s="34" t="s">
        <v>637</v>
      </c>
    </row>
    <row r="708" spans="1:10" x14ac:dyDescent="0.25">
      <c r="A708" s="37">
        <v>807</v>
      </c>
      <c r="B708" s="34">
        <v>644598834</v>
      </c>
      <c r="C708" s="34" t="s">
        <v>814</v>
      </c>
      <c r="D708" s="34" t="s">
        <v>29</v>
      </c>
      <c r="E708" s="36" t="s">
        <v>1600</v>
      </c>
      <c r="F708" s="36" t="s">
        <v>1601</v>
      </c>
      <c r="G708" s="35">
        <v>1205</v>
      </c>
      <c r="H708" s="34" t="s">
        <v>23</v>
      </c>
      <c r="I708" s="35">
        <v>1.1000000000000001</v>
      </c>
      <c r="J708" s="34" t="s">
        <v>637</v>
      </c>
    </row>
    <row r="709" spans="1:10" x14ac:dyDescent="0.25">
      <c r="A709" s="37">
        <v>808</v>
      </c>
      <c r="B709" s="34">
        <v>917813298</v>
      </c>
      <c r="C709" s="34" t="s">
        <v>86</v>
      </c>
      <c r="D709" s="34" t="s">
        <v>20</v>
      </c>
      <c r="E709" s="36" t="s">
        <v>21</v>
      </c>
      <c r="F709" s="36" t="s">
        <v>22</v>
      </c>
      <c r="G709" s="35">
        <v>101</v>
      </c>
      <c r="H709" s="34" t="s">
        <v>23</v>
      </c>
      <c r="I709" s="35">
        <v>0.97</v>
      </c>
      <c r="J709" s="34" t="s">
        <v>17</v>
      </c>
    </row>
    <row r="710" spans="1:10" x14ac:dyDescent="0.25">
      <c r="A710" s="37">
        <v>809</v>
      </c>
      <c r="B710" s="34">
        <v>452147012</v>
      </c>
      <c r="C710" s="34" t="s">
        <v>582</v>
      </c>
      <c r="D710" s="34" t="s">
        <v>29</v>
      </c>
      <c r="E710" s="36" t="s">
        <v>1600</v>
      </c>
      <c r="F710" s="36" t="s">
        <v>1601</v>
      </c>
      <c r="G710" s="35">
        <v>205</v>
      </c>
      <c r="H710" s="34" t="s">
        <v>23</v>
      </c>
      <c r="I710" s="35">
        <v>0.97</v>
      </c>
      <c r="J710" s="34" t="s">
        <v>17</v>
      </c>
    </row>
    <row r="711" spans="1:10" x14ac:dyDescent="0.25">
      <c r="A711" s="37">
        <v>810</v>
      </c>
      <c r="B711" s="34">
        <v>780297795</v>
      </c>
      <c r="C711" s="34" t="s">
        <v>583</v>
      </c>
      <c r="D711" s="34" t="s">
        <v>39</v>
      </c>
      <c r="E711" s="36" t="s">
        <v>1598</v>
      </c>
      <c r="F711" s="36" t="s">
        <v>1599</v>
      </c>
      <c r="G711" s="35">
        <v>201</v>
      </c>
      <c r="H711" s="34" t="s">
        <v>23</v>
      </c>
      <c r="I711" s="35">
        <v>0.97</v>
      </c>
      <c r="J711" s="34" t="s">
        <v>17</v>
      </c>
    </row>
    <row r="712" spans="1:10" x14ac:dyDescent="0.25">
      <c r="A712" s="37">
        <v>811</v>
      </c>
      <c r="B712" s="34">
        <v>573676751</v>
      </c>
      <c r="C712" s="34" t="s">
        <v>18</v>
      </c>
      <c r="D712" s="34" t="s">
        <v>13</v>
      </c>
      <c r="E712" s="36" t="s">
        <v>14</v>
      </c>
      <c r="F712" s="36" t="s">
        <v>15</v>
      </c>
      <c r="G712" s="35">
        <v>1318</v>
      </c>
      <c r="H712" s="34" t="s">
        <v>16</v>
      </c>
      <c r="I712" s="35">
        <v>1.0669999999999999</v>
      </c>
      <c r="J712" s="34" t="s">
        <v>17</v>
      </c>
    </row>
    <row r="713" spans="1:10" x14ac:dyDescent="0.25">
      <c r="A713" s="37">
        <v>812</v>
      </c>
      <c r="B713" s="34">
        <v>684906585</v>
      </c>
      <c r="C713" s="34" t="s">
        <v>501</v>
      </c>
      <c r="D713" s="34" t="s">
        <v>29</v>
      </c>
      <c r="E713" s="36" t="s">
        <v>1600</v>
      </c>
      <c r="F713" s="36" t="s">
        <v>1601</v>
      </c>
      <c r="G713" s="35">
        <v>214</v>
      </c>
      <c r="H713" s="34" t="s">
        <v>23</v>
      </c>
      <c r="I713" s="35">
        <v>0.97</v>
      </c>
      <c r="J713" s="34" t="s">
        <v>17</v>
      </c>
    </row>
    <row r="714" spans="1:10" x14ac:dyDescent="0.25">
      <c r="A714" s="37">
        <v>813</v>
      </c>
      <c r="B714" s="34">
        <v>137889727</v>
      </c>
      <c r="C714" s="34" t="s">
        <v>260</v>
      </c>
      <c r="D714" s="34" t="s">
        <v>20</v>
      </c>
      <c r="E714" s="36" t="s">
        <v>21</v>
      </c>
      <c r="F714" s="36" t="s">
        <v>22</v>
      </c>
      <c r="G714" s="35">
        <v>102</v>
      </c>
      <c r="H714" s="34" t="s">
        <v>23</v>
      </c>
      <c r="I714" s="35">
        <v>0.97</v>
      </c>
      <c r="J714" s="34" t="s">
        <v>17</v>
      </c>
    </row>
    <row r="715" spans="1:10" x14ac:dyDescent="0.25">
      <c r="A715" s="37">
        <v>814</v>
      </c>
      <c r="B715" s="34">
        <v>935492836</v>
      </c>
      <c r="C715" s="34" t="s">
        <v>396</v>
      </c>
      <c r="D715" s="34" t="s">
        <v>43</v>
      </c>
      <c r="E715" s="36" t="s">
        <v>44</v>
      </c>
      <c r="F715" s="36" t="s">
        <v>45</v>
      </c>
      <c r="G715" s="35">
        <v>100</v>
      </c>
      <c r="H715" s="34" t="s">
        <v>46</v>
      </c>
      <c r="I715" s="35">
        <v>0.97</v>
      </c>
      <c r="J715" s="34" t="s">
        <v>17</v>
      </c>
    </row>
    <row r="716" spans="1:10" x14ac:dyDescent="0.25">
      <c r="A716" s="37">
        <v>815</v>
      </c>
      <c r="B716" s="34">
        <v>937023969</v>
      </c>
      <c r="C716" s="34" t="s">
        <v>195</v>
      </c>
      <c r="D716" s="34" t="s">
        <v>29</v>
      </c>
      <c r="E716" s="36" t="s">
        <v>1600</v>
      </c>
      <c r="F716" s="36" t="s">
        <v>1601</v>
      </c>
      <c r="G716" s="35">
        <v>218</v>
      </c>
      <c r="H716" s="34" t="s">
        <v>23</v>
      </c>
      <c r="I716" s="35">
        <v>0.97</v>
      </c>
      <c r="J716" s="34" t="s">
        <v>17</v>
      </c>
    </row>
    <row r="717" spans="1:10" x14ac:dyDescent="0.25">
      <c r="A717" s="37">
        <v>816</v>
      </c>
      <c r="B717" s="34">
        <v>361576911</v>
      </c>
      <c r="C717" s="34" t="s">
        <v>184</v>
      </c>
      <c r="D717" s="34" t="s">
        <v>35</v>
      </c>
      <c r="E717" s="36" t="s">
        <v>36</v>
      </c>
      <c r="F717" s="36" t="s">
        <v>26</v>
      </c>
      <c r="G717" s="35">
        <v>519</v>
      </c>
      <c r="H717" s="34" t="s">
        <v>37</v>
      </c>
      <c r="I717" s="35">
        <v>0.98939999999999995</v>
      </c>
      <c r="J717" s="34" t="s">
        <v>17</v>
      </c>
    </row>
    <row r="718" spans="1:10" x14ac:dyDescent="0.25">
      <c r="A718" s="37">
        <v>817</v>
      </c>
      <c r="B718" s="34">
        <v>407877451</v>
      </c>
      <c r="C718" s="34" t="s">
        <v>675</v>
      </c>
      <c r="D718" s="34" t="s">
        <v>43</v>
      </c>
      <c r="E718" s="36" t="s">
        <v>44</v>
      </c>
      <c r="F718" s="36" t="s">
        <v>45</v>
      </c>
      <c r="G718" s="35">
        <v>110</v>
      </c>
      <c r="H718" s="34" t="s">
        <v>46</v>
      </c>
      <c r="I718" s="35">
        <v>1</v>
      </c>
      <c r="J718" s="34" t="s">
        <v>637</v>
      </c>
    </row>
    <row r="719" spans="1:10" x14ac:dyDescent="0.25">
      <c r="A719" s="37">
        <v>818</v>
      </c>
      <c r="B719" s="34">
        <v>178063750</v>
      </c>
      <c r="C719" s="34" t="s">
        <v>288</v>
      </c>
      <c r="D719" s="34" t="s">
        <v>43</v>
      </c>
      <c r="E719" s="36" t="s">
        <v>44</v>
      </c>
      <c r="F719" s="36" t="s">
        <v>45</v>
      </c>
      <c r="G719" s="35">
        <v>106</v>
      </c>
      <c r="H719" s="34" t="s">
        <v>46</v>
      </c>
      <c r="I719" s="35">
        <v>0.97</v>
      </c>
      <c r="J719" s="34" t="s">
        <v>17</v>
      </c>
    </row>
    <row r="720" spans="1:10" x14ac:dyDescent="0.25">
      <c r="A720" s="37">
        <v>819</v>
      </c>
      <c r="B720" s="34">
        <v>378338870</v>
      </c>
      <c r="C720" s="34" t="s">
        <v>229</v>
      </c>
      <c r="D720" s="34" t="s">
        <v>35</v>
      </c>
      <c r="E720" s="36" t="s">
        <v>36</v>
      </c>
      <c r="F720" s="36" t="s">
        <v>26</v>
      </c>
      <c r="G720" s="35">
        <v>537</v>
      </c>
      <c r="H720" s="34" t="s">
        <v>37</v>
      </c>
      <c r="I720" s="35">
        <v>0.98939999999999995</v>
      </c>
      <c r="J720" s="34" t="s">
        <v>17</v>
      </c>
    </row>
    <row r="721" spans="1:10" x14ac:dyDescent="0.25">
      <c r="A721" s="37">
        <v>820</v>
      </c>
      <c r="B721" s="34">
        <v>275807825</v>
      </c>
      <c r="C721" s="34" t="s">
        <v>468</v>
      </c>
      <c r="D721" s="34" t="s">
        <v>13</v>
      </c>
      <c r="E721" s="36" t="s">
        <v>14</v>
      </c>
      <c r="F721" s="36" t="s">
        <v>15</v>
      </c>
      <c r="G721" s="35">
        <v>1294</v>
      </c>
      <c r="H721" s="34" t="s">
        <v>16</v>
      </c>
      <c r="I721" s="35">
        <v>1.0669999999999999</v>
      </c>
      <c r="J721" s="34" t="s">
        <v>17</v>
      </c>
    </row>
    <row r="722" spans="1:10" x14ac:dyDescent="0.25">
      <c r="A722" s="37">
        <v>821</v>
      </c>
      <c r="B722" s="34">
        <v>374241488</v>
      </c>
      <c r="C722" s="34" t="s">
        <v>663</v>
      </c>
      <c r="D722" s="34" t="s">
        <v>59</v>
      </c>
      <c r="E722" s="36" t="s">
        <v>1604</v>
      </c>
      <c r="F722" s="36" t="s">
        <v>1605</v>
      </c>
      <c r="G722" s="35">
        <v>2037</v>
      </c>
      <c r="H722" s="34" t="s">
        <v>60</v>
      </c>
      <c r="I722" s="35">
        <v>1.1000000000000001</v>
      </c>
      <c r="J722" s="34" t="s">
        <v>637</v>
      </c>
    </row>
    <row r="723" spans="1:10" x14ac:dyDescent="0.25">
      <c r="A723" s="37">
        <v>822</v>
      </c>
      <c r="B723" s="34">
        <v>710661354</v>
      </c>
      <c r="C723" s="34" t="s">
        <v>157</v>
      </c>
      <c r="D723" s="34" t="s">
        <v>35</v>
      </c>
      <c r="E723" s="36" t="s">
        <v>36</v>
      </c>
      <c r="F723" s="36" t="s">
        <v>26</v>
      </c>
      <c r="G723" s="35">
        <v>547</v>
      </c>
      <c r="H723" s="34" t="s">
        <v>37</v>
      </c>
      <c r="I723" s="35">
        <v>0.98939999999999995</v>
      </c>
      <c r="J723" s="34" t="s">
        <v>17</v>
      </c>
    </row>
    <row r="724" spans="1:10" x14ac:dyDescent="0.25">
      <c r="A724" s="37">
        <v>823</v>
      </c>
      <c r="B724" s="34">
        <v>884715779</v>
      </c>
      <c r="C724" s="34" t="s">
        <v>103</v>
      </c>
      <c r="D724" s="34" t="s">
        <v>29</v>
      </c>
      <c r="E724" s="36" t="s">
        <v>1600</v>
      </c>
      <c r="F724" s="36" t="s">
        <v>1601</v>
      </c>
      <c r="G724" s="35">
        <v>218</v>
      </c>
      <c r="H724" s="34" t="s">
        <v>23</v>
      </c>
      <c r="I724" s="35">
        <v>0.97</v>
      </c>
      <c r="J724" s="34" t="s">
        <v>17</v>
      </c>
    </row>
    <row r="725" spans="1:10" x14ac:dyDescent="0.25">
      <c r="A725" s="37">
        <v>824</v>
      </c>
      <c r="B725" s="34">
        <v>820338462</v>
      </c>
      <c r="C725" s="34" t="s">
        <v>646</v>
      </c>
      <c r="D725" s="34" t="s">
        <v>13</v>
      </c>
      <c r="E725" s="36" t="s">
        <v>14</v>
      </c>
      <c r="F725" s="36" t="s">
        <v>15</v>
      </c>
      <c r="G725" s="35">
        <v>1200</v>
      </c>
      <c r="H725" s="34" t="s">
        <v>16</v>
      </c>
      <c r="I725" s="35">
        <v>1.1000000000000001</v>
      </c>
      <c r="J725" s="34" t="s">
        <v>637</v>
      </c>
    </row>
    <row r="726" spans="1:10" x14ac:dyDescent="0.25">
      <c r="A726" s="37">
        <v>825</v>
      </c>
      <c r="B726" s="34">
        <v>733775649</v>
      </c>
      <c r="C726" s="34" t="s">
        <v>219</v>
      </c>
      <c r="D726" s="34" t="s">
        <v>1566</v>
      </c>
      <c r="E726" s="36" t="s">
        <v>1596</v>
      </c>
      <c r="F726" s="36" t="s">
        <v>1597</v>
      </c>
      <c r="G726" s="35">
        <v>202</v>
      </c>
      <c r="H726" s="34" t="s">
        <v>23</v>
      </c>
      <c r="I726" s="35">
        <v>0.98939999999999995</v>
      </c>
      <c r="J726" s="34" t="s">
        <v>17</v>
      </c>
    </row>
    <row r="727" spans="1:10" x14ac:dyDescent="0.25">
      <c r="A727" s="37">
        <v>826</v>
      </c>
      <c r="B727" s="34">
        <v>631388991</v>
      </c>
      <c r="C727" s="34" t="s">
        <v>185</v>
      </c>
      <c r="D727" s="34" t="s">
        <v>31</v>
      </c>
      <c r="E727" s="36" t="s">
        <v>32</v>
      </c>
      <c r="F727" s="36" t="s">
        <v>33</v>
      </c>
      <c r="G727" s="35">
        <v>264</v>
      </c>
      <c r="H727" s="34" t="s">
        <v>23</v>
      </c>
      <c r="I727" s="35">
        <v>0.97</v>
      </c>
      <c r="J727" s="34" t="s">
        <v>17</v>
      </c>
    </row>
    <row r="728" spans="1:10" x14ac:dyDescent="0.25">
      <c r="A728" s="37">
        <v>827</v>
      </c>
      <c r="B728" s="34">
        <v>840403430</v>
      </c>
      <c r="C728" s="34" t="s">
        <v>402</v>
      </c>
      <c r="D728" s="34" t="s">
        <v>59</v>
      </c>
      <c r="E728" s="36" t="s">
        <v>1604</v>
      </c>
      <c r="F728" s="36" t="s">
        <v>1605</v>
      </c>
      <c r="G728" s="35">
        <v>2184</v>
      </c>
      <c r="H728" s="34" t="s">
        <v>60</v>
      </c>
      <c r="I728" s="35">
        <v>1.0669999999999999</v>
      </c>
      <c r="J728" s="34" t="s">
        <v>17</v>
      </c>
    </row>
    <row r="729" spans="1:10" x14ac:dyDescent="0.25">
      <c r="A729" s="37">
        <v>828</v>
      </c>
      <c r="B729" s="34">
        <v>843187681</v>
      </c>
      <c r="C729" s="34" t="s">
        <v>159</v>
      </c>
      <c r="D729" s="34" t="s">
        <v>29</v>
      </c>
      <c r="E729" s="36" t="s">
        <v>1600</v>
      </c>
      <c r="F729" s="36" t="s">
        <v>1601</v>
      </c>
      <c r="G729" s="35">
        <v>210</v>
      </c>
      <c r="H729" s="34" t="s">
        <v>23</v>
      </c>
      <c r="I729" s="35">
        <v>0.97</v>
      </c>
      <c r="J729" s="34" t="s">
        <v>17</v>
      </c>
    </row>
    <row r="730" spans="1:10" x14ac:dyDescent="0.25">
      <c r="A730" s="37">
        <v>829</v>
      </c>
      <c r="B730" s="34">
        <v>470718742</v>
      </c>
      <c r="C730" s="34" t="s">
        <v>280</v>
      </c>
      <c r="D730" s="34" t="s">
        <v>1566</v>
      </c>
      <c r="E730" s="36" t="s">
        <v>1596</v>
      </c>
      <c r="F730" s="36" t="s">
        <v>1597</v>
      </c>
      <c r="G730" s="35">
        <v>206</v>
      </c>
      <c r="H730" s="34" t="s">
        <v>23</v>
      </c>
      <c r="I730" s="35">
        <v>0.98939999999999995</v>
      </c>
      <c r="J730" s="34" t="s">
        <v>17</v>
      </c>
    </row>
    <row r="731" spans="1:10" x14ac:dyDescent="0.25">
      <c r="A731" s="37">
        <v>830</v>
      </c>
      <c r="B731" s="34">
        <v>976264367</v>
      </c>
      <c r="C731" s="34" t="s">
        <v>249</v>
      </c>
      <c r="D731" s="34" t="s">
        <v>29</v>
      </c>
      <c r="E731" s="36" t="s">
        <v>1600</v>
      </c>
      <c r="F731" s="36" t="s">
        <v>1601</v>
      </c>
      <c r="G731" s="35">
        <v>207</v>
      </c>
      <c r="H731" s="34" t="s">
        <v>23</v>
      </c>
      <c r="I731" s="35">
        <v>0.97</v>
      </c>
      <c r="J731" s="34" t="s">
        <v>17</v>
      </c>
    </row>
    <row r="732" spans="1:10" x14ac:dyDescent="0.25">
      <c r="A732" s="37">
        <v>831</v>
      </c>
      <c r="B732" s="34">
        <v>865590356</v>
      </c>
      <c r="C732" s="34" t="s">
        <v>361</v>
      </c>
      <c r="D732" s="34" t="s">
        <v>1566</v>
      </c>
      <c r="E732" s="36" t="s">
        <v>1596</v>
      </c>
      <c r="F732" s="36" t="s">
        <v>1597</v>
      </c>
      <c r="G732" s="35">
        <v>218</v>
      </c>
      <c r="H732" s="34" t="s">
        <v>23</v>
      </c>
      <c r="I732" s="35">
        <v>0.98939999999999995</v>
      </c>
      <c r="J732" s="34" t="s">
        <v>17</v>
      </c>
    </row>
    <row r="733" spans="1:10" x14ac:dyDescent="0.25">
      <c r="A733" s="37">
        <v>832</v>
      </c>
      <c r="B733" s="34">
        <v>615015764</v>
      </c>
      <c r="C733" s="34" t="s">
        <v>440</v>
      </c>
      <c r="D733" s="34" t="s">
        <v>59</v>
      </c>
      <c r="E733" s="36" t="s">
        <v>1604</v>
      </c>
      <c r="F733" s="36" t="s">
        <v>1605</v>
      </c>
      <c r="G733" s="35">
        <v>2157</v>
      </c>
      <c r="H733" s="34" t="s">
        <v>60</v>
      </c>
      <c r="I733" s="35">
        <v>1.0669999999999999</v>
      </c>
      <c r="J733" s="34" t="s">
        <v>17</v>
      </c>
    </row>
    <row r="734" spans="1:10" x14ac:dyDescent="0.25">
      <c r="A734" s="37">
        <v>833</v>
      </c>
      <c r="B734" s="34">
        <v>512348307</v>
      </c>
      <c r="C734" s="34" t="s">
        <v>49</v>
      </c>
      <c r="D734" s="34" t="s">
        <v>25</v>
      </c>
      <c r="E734" s="36" t="s">
        <v>1602</v>
      </c>
      <c r="F734" s="36" t="s">
        <v>1603</v>
      </c>
      <c r="G734" s="35">
        <v>201</v>
      </c>
      <c r="H734" s="34" t="s">
        <v>27</v>
      </c>
      <c r="I734" s="35">
        <v>0.98939999999999995</v>
      </c>
      <c r="J734" s="34" t="s">
        <v>17</v>
      </c>
    </row>
    <row r="735" spans="1:10" x14ac:dyDescent="0.25">
      <c r="A735" s="37">
        <v>834</v>
      </c>
      <c r="B735" s="34">
        <v>774117163</v>
      </c>
      <c r="C735" s="34" t="s">
        <v>289</v>
      </c>
      <c r="D735" s="34" t="s">
        <v>1566</v>
      </c>
      <c r="E735" s="36" t="s">
        <v>1596</v>
      </c>
      <c r="F735" s="36" t="s">
        <v>1597</v>
      </c>
      <c r="G735" s="35">
        <v>207</v>
      </c>
      <c r="H735" s="34" t="s">
        <v>23</v>
      </c>
      <c r="I735" s="35">
        <v>0.98939999999999995</v>
      </c>
      <c r="J735" s="34" t="s">
        <v>17</v>
      </c>
    </row>
    <row r="736" spans="1:10" x14ac:dyDescent="0.25">
      <c r="A736" s="37">
        <v>835</v>
      </c>
      <c r="B736" s="34">
        <v>206107371</v>
      </c>
      <c r="C736" s="34" t="s">
        <v>319</v>
      </c>
      <c r="D736" s="34" t="s">
        <v>29</v>
      </c>
      <c r="E736" s="36" t="s">
        <v>1600</v>
      </c>
      <c r="F736" s="36" t="s">
        <v>1601</v>
      </c>
      <c r="G736" s="35">
        <v>219</v>
      </c>
      <c r="H736" s="34" t="s">
        <v>23</v>
      </c>
      <c r="I736" s="35">
        <v>0.97</v>
      </c>
      <c r="J736" s="34" t="s">
        <v>17</v>
      </c>
    </row>
    <row r="737" spans="1:10" x14ac:dyDescent="0.25">
      <c r="A737" s="37">
        <v>836</v>
      </c>
      <c r="B737" s="34">
        <v>906587168</v>
      </c>
      <c r="C737" s="34" t="s">
        <v>418</v>
      </c>
      <c r="D737" s="34" t="s">
        <v>35</v>
      </c>
      <c r="E737" s="36" t="s">
        <v>36</v>
      </c>
      <c r="F737" s="36" t="s">
        <v>26</v>
      </c>
      <c r="G737" s="35">
        <v>533</v>
      </c>
      <c r="H737" s="34" t="s">
        <v>37</v>
      </c>
      <c r="I737" s="35">
        <v>0.98939999999999995</v>
      </c>
      <c r="J737" s="34" t="s">
        <v>17</v>
      </c>
    </row>
    <row r="738" spans="1:10" x14ac:dyDescent="0.25">
      <c r="A738" s="37">
        <v>837</v>
      </c>
      <c r="B738" s="34">
        <v>150737922</v>
      </c>
      <c r="C738" s="34" t="s">
        <v>234</v>
      </c>
      <c r="D738" s="34" t="s">
        <v>13</v>
      </c>
      <c r="E738" s="36" t="s">
        <v>14</v>
      </c>
      <c r="F738" s="36" t="s">
        <v>15</v>
      </c>
      <c r="G738" s="35">
        <v>1258</v>
      </c>
      <c r="H738" s="34" t="s">
        <v>16</v>
      </c>
      <c r="I738" s="35">
        <v>1.0669999999999999</v>
      </c>
      <c r="J738" s="34" t="s">
        <v>17</v>
      </c>
    </row>
    <row r="739" spans="1:10" x14ac:dyDescent="0.25">
      <c r="A739" s="37">
        <v>838</v>
      </c>
      <c r="B739" s="34">
        <v>666839874</v>
      </c>
      <c r="C739" s="34" t="s">
        <v>265</v>
      </c>
      <c r="D739" s="34" t="s">
        <v>29</v>
      </c>
      <c r="E739" s="36" t="s">
        <v>1600</v>
      </c>
      <c r="F739" s="36" t="s">
        <v>1601</v>
      </c>
      <c r="G739" s="35">
        <v>211</v>
      </c>
      <c r="H739" s="34" t="s">
        <v>23</v>
      </c>
      <c r="I739" s="35">
        <v>0.97</v>
      </c>
      <c r="J739" s="34" t="s">
        <v>17</v>
      </c>
    </row>
    <row r="740" spans="1:10" x14ac:dyDescent="0.25">
      <c r="A740" s="37">
        <v>839</v>
      </c>
      <c r="B740" s="34">
        <v>970649363</v>
      </c>
      <c r="C740" s="34" t="s">
        <v>676</v>
      </c>
      <c r="D740" s="34" t="s">
        <v>1566</v>
      </c>
      <c r="E740" s="36" t="s">
        <v>1596</v>
      </c>
      <c r="F740" s="36" t="s">
        <v>1597</v>
      </c>
      <c r="G740" s="35">
        <v>212</v>
      </c>
      <c r="H740" s="34" t="s">
        <v>23</v>
      </c>
      <c r="I740" s="35">
        <v>1.02</v>
      </c>
      <c r="J740" s="34" t="s">
        <v>637</v>
      </c>
    </row>
    <row r="741" spans="1:10" x14ac:dyDescent="0.25">
      <c r="A741" s="37">
        <v>840</v>
      </c>
      <c r="B741" s="34">
        <v>306167269</v>
      </c>
      <c r="C741" s="34" t="s">
        <v>388</v>
      </c>
      <c r="D741" s="34" t="s">
        <v>1566</v>
      </c>
      <c r="E741" s="36" t="s">
        <v>1596</v>
      </c>
      <c r="F741" s="36" t="s">
        <v>1597</v>
      </c>
      <c r="G741" s="35">
        <v>209</v>
      </c>
      <c r="H741" s="34" t="s">
        <v>23</v>
      </c>
      <c r="I741" s="35">
        <v>0.98939999999999995</v>
      </c>
      <c r="J741" s="34" t="s">
        <v>17</v>
      </c>
    </row>
    <row r="742" spans="1:10" x14ac:dyDescent="0.25">
      <c r="A742" s="37">
        <v>841</v>
      </c>
      <c r="B742" s="34">
        <v>979244165</v>
      </c>
      <c r="C742" s="34" t="s">
        <v>192</v>
      </c>
      <c r="D742" s="34" t="s">
        <v>1566</v>
      </c>
      <c r="E742" s="36" t="s">
        <v>1596</v>
      </c>
      <c r="F742" s="36" t="s">
        <v>1597</v>
      </c>
      <c r="G742" s="35">
        <v>220</v>
      </c>
      <c r="H742" s="34" t="s">
        <v>23</v>
      </c>
      <c r="I742" s="35">
        <v>0.98939999999999995</v>
      </c>
      <c r="J742" s="34" t="s">
        <v>17</v>
      </c>
    </row>
    <row r="743" spans="1:10" x14ac:dyDescent="0.25">
      <c r="A743" s="37">
        <v>842</v>
      </c>
      <c r="B743" s="34">
        <v>796101855</v>
      </c>
      <c r="C743" s="34" t="s">
        <v>19</v>
      </c>
      <c r="D743" s="34" t="s">
        <v>20</v>
      </c>
      <c r="E743" s="36" t="s">
        <v>21</v>
      </c>
      <c r="F743" s="36" t="s">
        <v>22</v>
      </c>
      <c r="G743" s="35">
        <v>106</v>
      </c>
      <c r="H743" s="34" t="s">
        <v>23</v>
      </c>
      <c r="I743" s="35">
        <v>0.97</v>
      </c>
      <c r="J743" s="34" t="s">
        <v>17</v>
      </c>
    </row>
    <row r="744" spans="1:10" x14ac:dyDescent="0.25">
      <c r="A744" s="37">
        <v>843</v>
      </c>
      <c r="B744" s="34">
        <v>652009671</v>
      </c>
      <c r="C744" s="34" t="s">
        <v>70</v>
      </c>
      <c r="D744" s="34" t="s">
        <v>43</v>
      </c>
      <c r="E744" s="36" t="s">
        <v>44</v>
      </c>
      <c r="F744" s="36" t="s">
        <v>45</v>
      </c>
      <c r="G744" s="35">
        <v>110</v>
      </c>
      <c r="H744" s="34" t="s">
        <v>46</v>
      </c>
      <c r="I744" s="35">
        <v>0.97</v>
      </c>
      <c r="J744" s="34" t="s">
        <v>17</v>
      </c>
    </row>
    <row r="745" spans="1:10" x14ac:dyDescent="0.25">
      <c r="A745" s="37">
        <v>844</v>
      </c>
      <c r="B745" s="34">
        <v>799922900</v>
      </c>
      <c r="C745" s="34" t="s">
        <v>160</v>
      </c>
      <c r="D745" s="34" t="s">
        <v>39</v>
      </c>
      <c r="E745" s="36" t="s">
        <v>1598</v>
      </c>
      <c r="F745" s="36" t="s">
        <v>1599</v>
      </c>
      <c r="G745" s="35">
        <v>206</v>
      </c>
      <c r="H745" s="34" t="s">
        <v>23</v>
      </c>
      <c r="I745" s="35">
        <v>0.97</v>
      </c>
      <c r="J745" s="34" t="s">
        <v>17</v>
      </c>
    </row>
    <row r="746" spans="1:10" x14ac:dyDescent="0.25">
      <c r="A746" s="37">
        <v>845</v>
      </c>
      <c r="B746" s="34">
        <v>847765711</v>
      </c>
      <c r="C746" s="34" t="s">
        <v>109</v>
      </c>
      <c r="D746" s="34" t="s">
        <v>20</v>
      </c>
      <c r="E746" s="36" t="s">
        <v>21</v>
      </c>
      <c r="F746" s="36" t="s">
        <v>22</v>
      </c>
      <c r="G746" s="35">
        <v>108</v>
      </c>
      <c r="H746" s="34" t="s">
        <v>23</v>
      </c>
      <c r="I746" s="35">
        <v>0.97</v>
      </c>
      <c r="J746" s="34" t="s">
        <v>17</v>
      </c>
    </row>
    <row r="747" spans="1:10" x14ac:dyDescent="0.25">
      <c r="A747" s="37">
        <v>846</v>
      </c>
      <c r="B747" s="34">
        <v>658005431</v>
      </c>
      <c r="C747" s="34" t="s">
        <v>544</v>
      </c>
      <c r="D747" s="34" t="s">
        <v>35</v>
      </c>
      <c r="E747" s="36" t="s">
        <v>36</v>
      </c>
      <c r="F747" s="36" t="s">
        <v>26</v>
      </c>
      <c r="G747" s="35">
        <v>546</v>
      </c>
      <c r="H747" s="34" t="s">
        <v>37</v>
      </c>
      <c r="I747" s="35">
        <v>0.98939999999999995</v>
      </c>
      <c r="J747" s="34" t="s">
        <v>17</v>
      </c>
    </row>
    <row r="748" spans="1:10" x14ac:dyDescent="0.25">
      <c r="A748" s="37">
        <v>847</v>
      </c>
      <c r="B748" s="34">
        <v>461953337</v>
      </c>
      <c r="C748" s="34" t="s">
        <v>473</v>
      </c>
      <c r="D748" s="34" t="s">
        <v>31</v>
      </c>
      <c r="E748" s="36" t="s">
        <v>32</v>
      </c>
      <c r="F748" s="36" t="s">
        <v>33</v>
      </c>
      <c r="G748" s="35">
        <v>274</v>
      </c>
      <c r="H748" s="34" t="s">
        <v>23</v>
      </c>
      <c r="I748" s="35">
        <v>0.97</v>
      </c>
      <c r="J748" s="34" t="s">
        <v>17</v>
      </c>
    </row>
    <row r="749" spans="1:10" x14ac:dyDescent="0.25">
      <c r="A749" s="37">
        <v>848</v>
      </c>
      <c r="B749" s="34">
        <v>970909857</v>
      </c>
      <c r="C749" s="34" t="s">
        <v>580</v>
      </c>
      <c r="D749" s="34" t="s">
        <v>35</v>
      </c>
      <c r="E749" s="36" t="s">
        <v>36</v>
      </c>
      <c r="F749" s="36" t="s">
        <v>26</v>
      </c>
      <c r="G749" s="35">
        <v>524</v>
      </c>
      <c r="H749" s="34" t="s">
        <v>37</v>
      </c>
      <c r="I749" s="35">
        <v>0.98939999999999995</v>
      </c>
      <c r="J749" s="34" t="s">
        <v>17</v>
      </c>
    </row>
    <row r="750" spans="1:10" x14ac:dyDescent="0.25">
      <c r="A750" s="37">
        <v>849</v>
      </c>
      <c r="B750" s="34">
        <v>723779726</v>
      </c>
      <c r="C750" s="34" t="s">
        <v>599</v>
      </c>
      <c r="D750" s="34" t="s">
        <v>31</v>
      </c>
      <c r="E750" s="36" t="s">
        <v>32</v>
      </c>
      <c r="F750" s="36" t="s">
        <v>33</v>
      </c>
      <c r="G750" s="35">
        <v>252</v>
      </c>
      <c r="H750" s="34" t="s">
        <v>23</v>
      </c>
      <c r="I750" s="35">
        <v>0.97</v>
      </c>
      <c r="J750" s="34" t="s">
        <v>17</v>
      </c>
    </row>
    <row r="751" spans="1:10" x14ac:dyDescent="0.25">
      <c r="A751" s="37">
        <v>850</v>
      </c>
      <c r="B751" s="34">
        <v>313711293</v>
      </c>
      <c r="C751" s="34" t="s">
        <v>101</v>
      </c>
      <c r="D751" s="34" t="s">
        <v>59</v>
      </c>
      <c r="E751" s="36" t="s">
        <v>1604</v>
      </c>
      <c r="F751" s="36" t="s">
        <v>1605</v>
      </c>
      <c r="G751" s="35">
        <v>2034</v>
      </c>
      <c r="H751" s="34" t="s">
        <v>60</v>
      </c>
      <c r="I751" s="35">
        <v>1.0669999999999999</v>
      </c>
      <c r="J751" s="34" t="s">
        <v>17</v>
      </c>
    </row>
    <row r="752" spans="1:10" x14ac:dyDescent="0.25">
      <c r="A752" s="37">
        <v>851</v>
      </c>
      <c r="B752" s="34">
        <v>892293240</v>
      </c>
      <c r="C752" s="34" t="s">
        <v>654</v>
      </c>
      <c r="D752" s="34" t="s">
        <v>59</v>
      </c>
      <c r="E752" s="36" t="s">
        <v>1604</v>
      </c>
      <c r="F752" s="36" t="s">
        <v>1605</v>
      </c>
      <c r="G752" s="35">
        <v>2097</v>
      </c>
      <c r="H752" s="34" t="s">
        <v>60</v>
      </c>
      <c r="I752" s="35">
        <v>1.1000000000000001</v>
      </c>
      <c r="J752" s="34" t="s">
        <v>637</v>
      </c>
    </row>
    <row r="753" spans="1:10" x14ac:dyDescent="0.25">
      <c r="A753" s="37">
        <v>852</v>
      </c>
      <c r="B753" s="34">
        <v>200351767</v>
      </c>
      <c r="C753" s="34" t="s">
        <v>914</v>
      </c>
      <c r="D753" s="34" t="s">
        <v>43</v>
      </c>
      <c r="E753" s="36" t="s">
        <v>44</v>
      </c>
      <c r="F753" s="36" t="s">
        <v>45</v>
      </c>
      <c r="G753" s="35">
        <v>101</v>
      </c>
      <c r="H753" s="34" t="s">
        <v>46</v>
      </c>
      <c r="I753" s="35">
        <v>1</v>
      </c>
      <c r="J753" s="34" t="s">
        <v>637</v>
      </c>
    </row>
    <row r="754" spans="1:10" x14ac:dyDescent="0.25">
      <c r="A754" s="37">
        <v>853</v>
      </c>
      <c r="B754" s="34">
        <v>365764881</v>
      </c>
      <c r="C754" s="34" t="s">
        <v>977</v>
      </c>
      <c r="D754" s="34" t="s">
        <v>31</v>
      </c>
      <c r="E754" s="36" t="s">
        <v>32</v>
      </c>
      <c r="F754" s="36" t="s">
        <v>33</v>
      </c>
      <c r="G754" s="35">
        <v>261</v>
      </c>
      <c r="H754" s="34" t="s">
        <v>23</v>
      </c>
      <c r="I754" s="35">
        <v>1</v>
      </c>
      <c r="J754" s="34" t="s">
        <v>637</v>
      </c>
    </row>
    <row r="755" spans="1:10" x14ac:dyDescent="0.25">
      <c r="A755" s="37">
        <v>854</v>
      </c>
      <c r="B755" s="34">
        <v>158119410</v>
      </c>
      <c r="C755" s="34" t="s">
        <v>592</v>
      </c>
      <c r="D755" s="34" t="s">
        <v>39</v>
      </c>
      <c r="E755" s="36" t="s">
        <v>1598</v>
      </c>
      <c r="F755" s="36" t="s">
        <v>1599</v>
      </c>
      <c r="G755" s="35">
        <v>201</v>
      </c>
      <c r="H755" s="34" t="s">
        <v>23</v>
      </c>
      <c r="I755" s="35">
        <v>0.97</v>
      </c>
      <c r="J755" s="34" t="s">
        <v>17</v>
      </c>
    </row>
    <row r="756" spans="1:10" x14ac:dyDescent="0.25">
      <c r="A756" s="37">
        <v>855</v>
      </c>
      <c r="B756" s="34">
        <v>101709254</v>
      </c>
      <c r="C756" s="34" t="s">
        <v>822</v>
      </c>
      <c r="D756" s="34" t="s">
        <v>1566</v>
      </c>
      <c r="E756" s="36" t="s">
        <v>1596</v>
      </c>
      <c r="F756" s="36" t="s">
        <v>1597</v>
      </c>
      <c r="G756" s="35">
        <v>2152</v>
      </c>
      <c r="H756" s="34" t="s">
        <v>23</v>
      </c>
      <c r="I756" s="35">
        <v>1.1000000000000001</v>
      </c>
      <c r="J756" s="34" t="s">
        <v>637</v>
      </c>
    </row>
    <row r="757" spans="1:10" x14ac:dyDescent="0.25">
      <c r="A757" s="37">
        <v>856</v>
      </c>
      <c r="B757" s="34">
        <v>562519029</v>
      </c>
      <c r="C757" s="34" t="s">
        <v>848</v>
      </c>
      <c r="D757" s="34" t="s">
        <v>39</v>
      </c>
      <c r="E757" s="36" t="s">
        <v>1598</v>
      </c>
      <c r="F757" s="36" t="s">
        <v>1599</v>
      </c>
      <c r="G757" s="35">
        <v>218</v>
      </c>
      <c r="H757" s="34" t="s">
        <v>23</v>
      </c>
      <c r="I757" s="35">
        <v>1</v>
      </c>
      <c r="J757" s="34" t="s">
        <v>637</v>
      </c>
    </row>
    <row r="758" spans="1:10" x14ac:dyDescent="0.25">
      <c r="A758" s="37">
        <v>857</v>
      </c>
      <c r="B758" s="34">
        <v>569864090</v>
      </c>
      <c r="C758" s="34" t="s">
        <v>802</v>
      </c>
      <c r="D758" s="34" t="s">
        <v>1566</v>
      </c>
      <c r="E758" s="36" t="s">
        <v>1596</v>
      </c>
      <c r="F758" s="36" t="s">
        <v>1597</v>
      </c>
      <c r="G758" s="35">
        <v>209</v>
      </c>
      <c r="H758" s="34" t="s">
        <v>23</v>
      </c>
      <c r="I758" s="35">
        <v>1</v>
      </c>
      <c r="J758" s="34" t="s">
        <v>637</v>
      </c>
    </row>
    <row r="759" spans="1:10" x14ac:dyDescent="0.25">
      <c r="A759" s="37">
        <v>858</v>
      </c>
      <c r="B759" s="34">
        <v>103193705</v>
      </c>
      <c r="C759" s="34" t="s">
        <v>780</v>
      </c>
      <c r="D759" s="34" t="s">
        <v>29</v>
      </c>
      <c r="E759" s="36" t="s">
        <v>1600</v>
      </c>
      <c r="F759" s="36" t="s">
        <v>1601</v>
      </c>
      <c r="G759" s="35">
        <v>103</v>
      </c>
      <c r="H759" s="34" t="s">
        <v>23</v>
      </c>
      <c r="I759" s="35">
        <v>1</v>
      </c>
      <c r="J759" s="34" t="s">
        <v>637</v>
      </c>
    </row>
    <row r="760" spans="1:10" x14ac:dyDescent="0.25">
      <c r="A760" s="37">
        <v>859</v>
      </c>
      <c r="B760" s="34">
        <v>553650262</v>
      </c>
      <c r="C760" s="34" t="s">
        <v>756</v>
      </c>
      <c r="D760" s="34" t="s">
        <v>31</v>
      </c>
      <c r="E760" s="36" t="s">
        <v>32</v>
      </c>
      <c r="F760" s="36" t="s">
        <v>33</v>
      </c>
      <c r="G760" s="35">
        <v>271</v>
      </c>
      <c r="H760" s="34" t="s">
        <v>23</v>
      </c>
      <c r="I760" s="35">
        <v>1</v>
      </c>
      <c r="J760" s="34" t="s">
        <v>637</v>
      </c>
    </row>
    <row r="761" spans="1:10" x14ac:dyDescent="0.25">
      <c r="A761" s="37">
        <v>860</v>
      </c>
      <c r="B761" s="34">
        <v>781804278</v>
      </c>
      <c r="C761" s="34" t="s">
        <v>636</v>
      </c>
      <c r="D761" s="34" t="s">
        <v>13</v>
      </c>
      <c r="E761" s="36" t="s">
        <v>14</v>
      </c>
      <c r="F761" s="36" t="s">
        <v>15</v>
      </c>
      <c r="G761" s="35">
        <v>1302</v>
      </c>
      <c r="H761" s="34" t="s">
        <v>16</v>
      </c>
      <c r="I761" s="35">
        <v>1.1000000000000001</v>
      </c>
      <c r="J761" s="34" t="s">
        <v>637</v>
      </c>
    </row>
    <row r="762" spans="1:10" x14ac:dyDescent="0.25">
      <c r="A762" s="37">
        <v>861</v>
      </c>
      <c r="B762" s="34">
        <v>884122773</v>
      </c>
      <c r="C762" s="34" t="s">
        <v>900</v>
      </c>
      <c r="D762" s="34" t="s">
        <v>29</v>
      </c>
      <c r="E762" s="36" t="s">
        <v>1600</v>
      </c>
      <c r="F762" s="36" t="s">
        <v>1601</v>
      </c>
      <c r="G762" s="35">
        <v>200</v>
      </c>
      <c r="H762" s="34" t="s">
        <v>23</v>
      </c>
      <c r="I762" s="35">
        <v>1</v>
      </c>
      <c r="J762" s="34" t="s">
        <v>637</v>
      </c>
    </row>
    <row r="763" spans="1:10" x14ac:dyDescent="0.25">
      <c r="A763" s="37">
        <v>862</v>
      </c>
      <c r="B763" s="34">
        <v>581200957</v>
      </c>
      <c r="C763" s="34" t="s">
        <v>966</v>
      </c>
      <c r="D763" s="34" t="s">
        <v>25</v>
      </c>
      <c r="E763" s="36" t="s">
        <v>1602</v>
      </c>
      <c r="F763" s="36" t="s">
        <v>1603</v>
      </c>
      <c r="G763" s="35">
        <v>211</v>
      </c>
      <c r="H763" s="34" t="s">
        <v>27</v>
      </c>
      <c r="I763" s="35">
        <v>1.02</v>
      </c>
      <c r="J763" s="34" t="s">
        <v>637</v>
      </c>
    </row>
    <row r="764" spans="1:10" x14ac:dyDescent="0.25">
      <c r="A764" s="37">
        <v>863</v>
      </c>
      <c r="B764" s="34">
        <v>788716043</v>
      </c>
      <c r="C764" s="34" t="s">
        <v>1020</v>
      </c>
      <c r="D764" s="34" t="s">
        <v>25</v>
      </c>
      <c r="E764" s="36" t="s">
        <v>1602</v>
      </c>
      <c r="F764" s="36" t="s">
        <v>1603</v>
      </c>
      <c r="G764" s="35">
        <v>203</v>
      </c>
      <c r="H764" s="34" t="s">
        <v>27</v>
      </c>
      <c r="I764" s="35">
        <v>1.02</v>
      </c>
      <c r="J764" s="34" t="s">
        <v>637</v>
      </c>
    </row>
    <row r="765" spans="1:10" x14ac:dyDescent="0.25">
      <c r="A765" s="37">
        <v>864</v>
      </c>
      <c r="B765" s="34">
        <v>874373760</v>
      </c>
      <c r="C765" s="34" t="s">
        <v>853</v>
      </c>
      <c r="D765" s="34" t="s">
        <v>25</v>
      </c>
      <c r="E765" s="36" t="s">
        <v>1602</v>
      </c>
      <c r="F765" s="36" t="s">
        <v>1603</v>
      </c>
      <c r="G765" s="35">
        <v>219</v>
      </c>
      <c r="H765" s="34" t="s">
        <v>27</v>
      </c>
      <c r="I765" s="35">
        <v>1.02</v>
      </c>
      <c r="J765" s="34" t="s">
        <v>637</v>
      </c>
    </row>
    <row r="766" spans="1:10" x14ac:dyDescent="0.25">
      <c r="A766" s="37">
        <v>865</v>
      </c>
      <c r="B766" s="34">
        <v>222143035</v>
      </c>
      <c r="C766" s="34" t="s">
        <v>712</v>
      </c>
      <c r="D766" s="34" t="s">
        <v>1566</v>
      </c>
      <c r="E766" s="36" t="s">
        <v>1596</v>
      </c>
      <c r="F766" s="36" t="s">
        <v>1597</v>
      </c>
      <c r="G766" s="35">
        <v>210</v>
      </c>
      <c r="H766" s="34" t="s">
        <v>23</v>
      </c>
      <c r="I766" s="35">
        <v>1.02</v>
      </c>
      <c r="J766" s="34" t="s">
        <v>637</v>
      </c>
    </row>
    <row r="767" spans="1:10" x14ac:dyDescent="0.25">
      <c r="A767" s="37">
        <v>866</v>
      </c>
      <c r="B767" s="34">
        <v>658140532</v>
      </c>
      <c r="C767" s="34" t="s">
        <v>942</v>
      </c>
      <c r="D767" s="34" t="s">
        <v>25</v>
      </c>
      <c r="E767" s="36" t="s">
        <v>1602</v>
      </c>
      <c r="F767" s="36" t="s">
        <v>1603</v>
      </c>
      <c r="G767" s="35">
        <v>200</v>
      </c>
      <c r="H767" s="34" t="s">
        <v>27</v>
      </c>
      <c r="I767" s="35">
        <v>1.02</v>
      </c>
      <c r="J767" s="34" t="s">
        <v>637</v>
      </c>
    </row>
    <row r="768" spans="1:10" x14ac:dyDescent="0.25">
      <c r="A768" s="37">
        <v>867</v>
      </c>
      <c r="B768" s="34">
        <v>791268225</v>
      </c>
      <c r="C768" s="34" t="s">
        <v>1005</v>
      </c>
      <c r="D768" s="34" t="s">
        <v>29</v>
      </c>
      <c r="E768" s="36" t="s">
        <v>1600</v>
      </c>
      <c r="F768" s="36" t="s">
        <v>1601</v>
      </c>
      <c r="G768" s="35">
        <v>200</v>
      </c>
      <c r="H768" s="34" t="s">
        <v>23</v>
      </c>
      <c r="I768" s="35">
        <v>1</v>
      </c>
      <c r="J768" s="34" t="s">
        <v>637</v>
      </c>
    </row>
    <row r="769" spans="1:10" x14ac:dyDescent="0.25">
      <c r="A769" s="37">
        <v>868</v>
      </c>
      <c r="B769" s="34">
        <v>727235807</v>
      </c>
      <c r="C769" s="34" t="s">
        <v>857</v>
      </c>
      <c r="D769" s="34" t="s">
        <v>39</v>
      </c>
      <c r="E769" s="36" t="s">
        <v>1598</v>
      </c>
      <c r="F769" s="36" t="s">
        <v>1599</v>
      </c>
      <c r="G769" s="35">
        <v>207</v>
      </c>
      <c r="H769" s="34" t="s">
        <v>23</v>
      </c>
      <c r="I769" s="35">
        <v>1</v>
      </c>
      <c r="J769" s="34" t="s">
        <v>637</v>
      </c>
    </row>
    <row r="770" spans="1:10" x14ac:dyDescent="0.25">
      <c r="A770" s="37">
        <v>869</v>
      </c>
      <c r="B770" s="34">
        <v>696430951</v>
      </c>
      <c r="C770" s="34" t="s">
        <v>959</v>
      </c>
      <c r="D770" s="34" t="s">
        <v>31</v>
      </c>
      <c r="E770" s="36" t="s">
        <v>32</v>
      </c>
      <c r="F770" s="36" t="s">
        <v>33</v>
      </c>
      <c r="G770" s="35">
        <v>262</v>
      </c>
      <c r="H770" s="34" t="s">
        <v>23</v>
      </c>
      <c r="I770" s="35">
        <v>1</v>
      </c>
      <c r="J770" s="34" t="s">
        <v>637</v>
      </c>
    </row>
    <row r="771" spans="1:10" x14ac:dyDescent="0.25">
      <c r="A771" s="37">
        <v>870</v>
      </c>
      <c r="B771" s="34">
        <v>827722601</v>
      </c>
      <c r="C771" s="34" t="s">
        <v>1013</v>
      </c>
      <c r="D771" s="34" t="s">
        <v>31</v>
      </c>
      <c r="E771" s="36" t="s">
        <v>32</v>
      </c>
      <c r="F771" s="36" t="s">
        <v>33</v>
      </c>
      <c r="G771" s="35">
        <v>263</v>
      </c>
      <c r="H771" s="34" t="s">
        <v>23</v>
      </c>
      <c r="I771" s="35">
        <v>1</v>
      </c>
      <c r="J771" s="34" t="s">
        <v>637</v>
      </c>
    </row>
    <row r="772" spans="1:10" x14ac:dyDescent="0.25">
      <c r="A772" s="37">
        <v>871</v>
      </c>
      <c r="B772" s="34">
        <v>356704703</v>
      </c>
      <c r="C772" s="34" t="s">
        <v>903</v>
      </c>
      <c r="D772" s="34" t="s">
        <v>13</v>
      </c>
      <c r="E772" s="36" t="s">
        <v>14</v>
      </c>
      <c r="F772" s="36" t="s">
        <v>15</v>
      </c>
      <c r="G772" s="35">
        <v>1305</v>
      </c>
      <c r="H772" s="34" t="s">
        <v>16</v>
      </c>
      <c r="I772" s="35">
        <v>1.1000000000000001</v>
      </c>
      <c r="J772" s="34" t="s">
        <v>637</v>
      </c>
    </row>
    <row r="773" spans="1:10" x14ac:dyDescent="0.25">
      <c r="A773" s="37">
        <v>872</v>
      </c>
      <c r="B773" s="34">
        <v>403337330</v>
      </c>
      <c r="C773" s="34" t="s">
        <v>869</v>
      </c>
      <c r="D773" s="34" t="s">
        <v>20</v>
      </c>
      <c r="E773" s="36" t="s">
        <v>21</v>
      </c>
      <c r="F773" s="36" t="s">
        <v>22</v>
      </c>
      <c r="G773" s="35">
        <v>110</v>
      </c>
      <c r="H773" s="34" t="s">
        <v>23</v>
      </c>
      <c r="I773" s="35">
        <v>1</v>
      </c>
      <c r="J773" s="34" t="s">
        <v>637</v>
      </c>
    </row>
    <row r="774" spans="1:10" x14ac:dyDescent="0.25">
      <c r="A774" s="37">
        <v>873</v>
      </c>
      <c r="B774" s="34">
        <v>662392242</v>
      </c>
      <c r="C774" s="34" t="s">
        <v>866</v>
      </c>
      <c r="D774" s="34" t="s">
        <v>39</v>
      </c>
      <c r="E774" s="36" t="s">
        <v>1598</v>
      </c>
      <c r="F774" s="36" t="s">
        <v>1599</v>
      </c>
      <c r="G774" s="35">
        <v>220</v>
      </c>
      <c r="H774" s="34" t="s">
        <v>23</v>
      </c>
      <c r="I774" s="35">
        <v>1</v>
      </c>
      <c r="J774" s="34" t="s">
        <v>637</v>
      </c>
    </row>
    <row r="775" spans="1:10" x14ac:dyDescent="0.25">
      <c r="A775" s="37">
        <v>874</v>
      </c>
      <c r="B775" s="34">
        <v>491344481</v>
      </c>
      <c r="C775" s="34" t="s">
        <v>918</v>
      </c>
      <c r="D775" s="34" t="s">
        <v>29</v>
      </c>
      <c r="E775" s="36" t="s">
        <v>1600</v>
      </c>
      <c r="F775" s="36" t="s">
        <v>1601</v>
      </c>
      <c r="G775" s="35">
        <v>214</v>
      </c>
      <c r="H775" s="34" t="s">
        <v>23</v>
      </c>
      <c r="I775" s="35">
        <v>1</v>
      </c>
      <c r="J775" s="34" t="s">
        <v>637</v>
      </c>
    </row>
    <row r="776" spans="1:10" x14ac:dyDescent="0.25">
      <c r="A776" s="37">
        <v>875</v>
      </c>
      <c r="B776" s="34">
        <v>406884002</v>
      </c>
      <c r="C776" s="34" t="s">
        <v>981</v>
      </c>
      <c r="D776" s="34" t="s">
        <v>13</v>
      </c>
      <c r="E776" s="36" t="s">
        <v>14</v>
      </c>
      <c r="F776" s="36" t="s">
        <v>15</v>
      </c>
      <c r="G776" s="35">
        <v>1218</v>
      </c>
      <c r="H776" s="34" t="s">
        <v>16</v>
      </c>
      <c r="I776" s="35">
        <v>1.1000000000000001</v>
      </c>
      <c r="J776" s="34" t="s">
        <v>637</v>
      </c>
    </row>
    <row r="777" spans="1:10" x14ac:dyDescent="0.25">
      <c r="A777" s="37">
        <v>876</v>
      </c>
      <c r="B777" s="34">
        <v>468815055</v>
      </c>
      <c r="C777" s="34" t="s">
        <v>930</v>
      </c>
      <c r="D777" s="34" t="s">
        <v>13</v>
      </c>
      <c r="E777" s="36" t="s">
        <v>14</v>
      </c>
      <c r="F777" s="36" t="s">
        <v>15</v>
      </c>
      <c r="G777" s="35">
        <v>1263</v>
      </c>
      <c r="H777" s="34" t="s">
        <v>16</v>
      </c>
      <c r="I777" s="35">
        <v>1.1000000000000001</v>
      </c>
      <c r="J777" s="34" t="s">
        <v>637</v>
      </c>
    </row>
    <row r="778" spans="1:10" x14ac:dyDescent="0.25">
      <c r="A778" s="37">
        <v>877</v>
      </c>
      <c r="B778" s="34">
        <v>727319588</v>
      </c>
      <c r="C778" s="34" t="s">
        <v>993</v>
      </c>
      <c r="D778" s="34" t="s">
        <v>25</v>
      </c>
      <c r="E778" s="36" t="s">
        <v>1602</v>
      </c>
      <c r="F778" s="36" t="s">
        <v>1603</v>
      </c>
      <c r="G778" s="35">
        <v>207</v>
      </c>
      <c r="H778" s="34" t="s">
        <v>27</v>
      </c>
      <c r="I778" s="35">
        <v>1.02</v>
      </c>
      <c r="J778" s="34" t="s">
        <v>637</v>
      </c>
    </row>
    <row r="779" spans="1:10" x14ac:dyDescent="0.25">
      <c r="A779" s="37">
        <v>878</v>
      </c>
      <c r="B779" s="34">
        <v>751746875</v>
      </c>
      <c r="C779" s="34" t="s">
        <v>880</v>
      </c>
      <c r="D779" s="34" t="s">
        <v>25</v>
      </c>
      <c r="E779" s="36" t="s">
        <v>1602</v>
      </c>
      <c r="F779" s="36" t="s">
        <v>1603</v>
      </c>
      <c r="G779" s="35">
        <v>206</v>
      </c>
      <c r="H779" s="34" t="s">
        <v>27</v>
      </c>
      <c r="I779" s="35">
        <v>1.02</v>
      </c>
      <c r="J779" s="34" t="s">
        <v>637</v>
      </c>
    </row>
    <row r="780" spans="1:10" x14ac:dyDescent="0.25">
      <c r="A780" s="37">
        <v>879</v>
      </c>
      <c r="B780" s="34">
        <v>337263530</v>
      </c>
      <c r="C780" s="34" t="s">
        <v>948</v>
      </c>
      <c r="D780" s="34" t="s">
        <v>13</v>
      </c>
      <c r="E780" s="36" t="s">
        <v>14</v>
      </c>
      <c r="F780" s="36" t="s">
        <v>15</v>
      </c>
      <c r="G780" s="35">
        <v>1205</v>
      </c>
      <c r="H780" s="34" t="s">
        <v>16</v>
      </c>
      <c r="I780" s="35">
        <v>1.1000000000000001</v>
      </c>
      <c r="J780" s="34" t="s">
        <v>637</v>
      </c>
    </row>
    <row r="781" spans="1:10" x14ac:dyDescent="0.25">
      <c r="A781" s="37">
        <v>880</v>
      </c>
      <c r="B781" s="34">
        <v>461327262</v>
      </c>
      <c r="C781" s="34" t="s">
        <v>858</v>
      </c>
      <c r="D781" s="34" t="s">
        <v>59</v>
      </c>
      <c r="E781" s="36" t="s">
        <v>1604</v>
      </c>
      <c r="F781" s="36" t="s">
        <v>1605</v>
      </c>
      <c r="G781" s="35">
        <v>2173</v>
      </c>
      <c r="H781" s="34" t="s">
        <v>60</v>
      </c>
      <c r="I781" s="35">
        <v>1.1000000000000001</v>
      </c>
      <c r="J781" s="34" t="s">
        <v>637</v>
      </c>
    </row>
    <row r="782" spans="1:10" x14ac:dyDescent="0.25">
      <c r="A782" s="37">
        <v>881</v>
      </c>
      <c r="B782" s="34">
        <v>674704378</v>
      </c>
      <c r="C782" s="34" t="s">
        <v>968</v>
      </c>
      <c r="D782" s="34" t="s">
        <v>31</v>
      </c>
      <c r="E782" s="36" t="s">
        <v>32</v>
      </c>
      <c r="F782" s="36" t="s">
        <v>33</v>
      </c>
      <c r="G782" s="35">
        <v>263</v>
      </c>
      <c r="H782" s="34" t="s">
        <v>23</v>
      </c>
      <c r="I782" s="35">
        <v>1</v>
      </c>
      <c r="J782" s="34" t="s">
        <v>637</v>
      </c>
    </row>
    <row r="783" spans="1:10" x14ac:dyDescent="0.25">
      <c r="A783" s="37">
        <v>882</v>
      </c>
      <c r="B783" s="34">
        <v>767897314</v>
      </c>
      <c r="C783" s="34" t="s">
        <v>1022</v>
      </c>
      <c r="D783" s="34" t="s">
        <v>31</v>
      </c>
      <c r="E783" s="36" t="s">
        <v>32</v>
      </c>
      <c r="F783" s="36" t="s">
        <v>33</v>
      </c>
      <c r="G783" s="35">
        <v>265</v>
      </c>
      <c r="H783" s="34" t="s">
        <v>23</v>
      </c>
      <c r="I783" s="35">
        <v>1</v>
      </c>
      <c r="J783" s="34" t="s">
        <v>637</v>
      </c>
    </row>
    <row r="784" spans="1:10" x14ac:dyDescent="0.25">
      <c r="A784" s="37">
        <v>883</v>
      </c>
      <c r="B784" s="34">
        <v>577517496</v>
      </c>
      <c r="C784" s="34" t="s">
        <v>902</v>
      </c>
      <c r="D784" s="34" t="s">
        <v>59</v>
      </c>
      <c r="E784" s="36" t="s">
        <v>1604</v>
      </c>
      <c r="F784" s="36" t="s">
        <v>1605</v>
      </c>
      <c r="G784" s="35">
        <v>2125</v>
      </c>
      <c r="H784" s="34" t="s">
        <v>60</v>
      </c>
      <c r="I784" s="35">
        <v>1.1000000000000001</v>
      </c>
      <c r="J784" s="34" t="s">
        <v>637</v>
      </c>
    </row>
    <row r="785" spans="1:10" x14ac:dyDescent="0.25">
      <c r="A785" s="37">
        <v>884</v>
      </c>
      <c r="B785" s="34">
        <v>287914485</v>
      </c>
      <c r="C785" s="34" t="s">
        <v>746</v>
      </c>
      <c r="D785" s="34" t="s">
        <v>29</v>
      </c>
      <c r="E785" s="36" t="s">
        <v>1600</v>
      </c>
      <c r="F785" s="36" t="s">
        <v>1601</v>
      </c>
      <c r="G785" s="35">
        <v>508</v>
      </c>
      <c r="H785" s="34" t="s">
        <v>23</v>
      </c>
      <c r="I785" s="35">
        <v>1.02</v>
      </c>
      <c r="J785" s="34" t="s">
        <v>637</v>
      </c>
    </row>
    <row r="786" spans="1:10" x14ac:dyDescent="0.25">
      <c r="A786" s="37">
        <v>885</v>
      </c>
      <c r="B786" s="34">
        <v>605698958</v>
      </c>
      <c r="C786" s="34" t="s">
        <v>497</v>
      </c>
      <c r="D786" s="34" t="s">
        <v>43</v>
      </c>
      <c r="E786" s="36" t="s">
        <v>44</v>
      </c>
      <c r="F786" s="36" t="s">
        <v>45</v>
      </c>
      <c r="G786" s="35">
        <v>106</v>
      </c>
      <c r="H786" s="34" t="s">
        <v>46</v>
      </c>
      <c r="I786" s="35">
        <v>0.97</v>
      </c>
      <c r="J786" s="34" t="s">
        <v>17</v>
      </c>
    </row>
    <row r="787" spans="1:10" x14ac:dyDescent="0.25">
      <c r="A787" s="37">
        <v>886</v>
      </c>
      <c r="B787" s="34">
        <v>320622703</v>
      </c>
      <c r="C787" s="34" t="s">
        <v>498</v>
      </c>
      <c r="D787" s="34" t="s">
        <v>1566</v>
      </c>
      <c r="E787" s="36" t="s">
        <v>1596</v>
      </c>
      <c r="F787" s="36" t="s">
        <v>1597</v>
      </c>
      <c r="G787" s="35">
        <v>208</v>
      </c>
      <c r="H787" s="34" t="s">
        <v>23</v>
      </c>
      <c r="I787" s="35">
        <v>0.98939999999999995</v>
      </c>
      <c r="J787" s="34" t="s">
        <v>17</v>
      </c>
    </row>
    <row r="788" spans="1:10" x14ac:dyDescent="0.25">
      <c r="A788" s="37">
        <v>887</v>
      </c>
      <c r="B788" s="34">
        <v>344637778</v>
      </c>
      <c r="C788" s="34" t="s">
        <v>946</v>
      </c>
      <c r="D788" s="34" t="s">
        <v>39</v>
      </c>
      <c r="E788" s="36" t="s">
        <v>1598</v>
      </c>
      <c r="F788" s="36" t="s">
        <v>1599</v>
      </c>
      <c r="G788" s="35">
        <v>220</v>
      </c>
      <c r="H788" s="34" t="s">
        <v>23</v>
      </c>
      <c r="I788" s="35">
        <v>1</v>
      </c>
      <c r="J788" s="34" t="s">
        <v>637</v>
      </c>
    </row>
    <row r="789" spans="1:10" x14ac:dyDescent="0.25">
      <c r="A789" s="37">
        <v>888</v>
      </c>
      <c r="B789" s="34">
        <v>199153036</v>
      </c>
      <c r="C789" s="34" t="s">
        <v>906</v>
      </c>
      <c r="D789" s="34" t="s">
        <v>25</v>
      </c>
      <c r="E789" s="36" t="s">
        <v>1602</v>
      </c>
      <c r="F789" s="36" t="s">
        <v>1603</v>
      </c>
      <c r="G789" s="35">
        <v>209</v>
      </c>
      <c r="H789" s="34" t="s">
        <v>27</v>
      </c>
      <c r="I789" s="35">
        <v>1.02</v>
      </c>
      <c r="J789" s="34" t="s">
        <v>637</v>
      </c>
    </row>
    <row r="790" spans="1:10" x14ac:dyDescent="0.25">
      <c r="A790" s="37">
        <v>889</v>
      </c>
      <c r="B790" s="34">
        <v>869543839</v>
      </c>
      <c r="C790" s="34" t="s">
        <v>1009</v>
      </c>
      <c r="D790" s="34" t="s">
        <v>20</v>
      </c>
      <c r="E790" s="36" t="s">
        <v>21</v>
      </c>
      <c r="F790" s="36" t="s">
        <v>22</v>
      </c>
      <c r="G790" s="35">
        <v>103</v>
      </c>
      <c r="H790" s="34" t="s">
        <v>23</v>
      </c>
      <c r="I790" s="35">
        <v>1</v>
      </c>
      <c r="J790" s="34" t="s">
        <v>637</v>
      </c>
    </row>
    <row r="791" spans="1:10" x14ac:dyDescent="0.25">
      <c r="A791" s="37">
        <v>890</v>
      </c>
      <c r="B791" s="34">
        <v>323881846</v>
      </c>
      <c r="C791" s="34" t="s">
        <v>851</v>
      </c>
      <c r="D791" s="34" t="s">
        <v>20</v>
      </c>
      <c r="E791" s="36" t="s">
        <v>21</v>
      </c>
      <c r="F791" s="36" t="s">
        <v>22</v>
      </c>
      <c r="G791" s="35">
        <v>102</v>
      </c>
      <c r="H791" s="34" t="s">
        <v>23</v>
      </c>
      <c r="I791" s="35">
        <v>1</v>
      </c>
      <c r="J791" s="34" t="s">
        <v>637</v>
      </c>
    </row>
    <row r="792" spans="1:10" x14ac:dyDescent="0.25">
      <c r="A792" s="37">
        <v>891</v>
      </c>
      <c r="B792" s="34">
        <v>787621194</v>
      </c>
      <c r="C792" s="34" t="s">
        <v>560</v>
      </c>
      <c r="D792" s="34" t="s">
        <v>43</v>
      </c>
      <c r="E792" s="36" t="s">
        <v>44</v>
      </c>
      <c r="F792" s="36" t="s">
        <v>45</v>
      </c>
      <c r="G792" s="35">
        <v>103</v>
      </c>
      <c r="H792" s="34" t="s">
        <v>46</v>
      </c>
      <c r="I792" s="35">
        <v>0.97</v>
      </c>
      <c r="J792" s="34" t="s">
        <v>17</v>
      </c>
    </row>
    <row r="793" spans="1:10" x14ac:dyDescent="0.25">
      <c r="A793" s="37">
        <v>892</v>
      </c>
      <c r="B793" s="34">
        <v>934192663</v>
      </c>
      <c r="C793" s="34" t="s">
        <v>751</v>
      </c>
      <c r="D793" s="34" t="s">
        <v>20</v>
      </c>
      <c r="E793" s="36" t="s">
        <v>21</v>
      </c>
      <c r="F793" s="36" t="s">
        <v>22</v>
      </c>
      <c r="G793" s="35">
        <v>1303</v>
      </c>
      <c r="H793" s="34" t="s">
        <v>23</v>
      </c>
      <c r="I793" s="35">
        <v>1.1000000000000001</v>
      </c>
      <c r="J793" s="34" t="s">
        <v>637</v>
      </c>
    </row>
    <row r="794" spans="1:10" x14ac:dyDescent="0.25">
      <c r="A794" s="37">
        <v>893</v>
      </c>
      <c r="B794" s="34">
        <v>727695066</v>
      </c>
      <c r="C794" s="34" t="s">
        <v>794</v>
      </c>
      <c r="D794" s="34" t="s">
        <v>29</v>
      </c>
      <c r="E794" s="36" t="s">
        <v>1600</v>
      </c>
      <c r="F794" s="36" t="s">
        <v>1601</v>
      </c>
      <c r="G794" s="35">
        <v>214</v>
      </c>
      <c r="H794" s="34" t="s">
        <v>23</v>
      </c>
      <c r="I794" s="35">
        <v>1</v>
      </c>
      <c r="J794" s="34" t="s">
        <v>637</v>
      </c>
    </row>
    <row r="795" spans="1:10" x14ac:dyDescent="0.25">
      <c r="A795" s="37">
        <v>894</v>
      </c>
      <c r="B795" s="34">
        <v>521488597</v>
      </c>
      <c r="C795" s="34" t="s">
        <v>840</v>
      </c>
      <c r="D795" s="34" t="s">
        <v>59</v>
      </c>
      <c r="E795" s="36" t="s">
        <v>1604</v>
      </c>
      <c r="F795" s="36" t="s">
        <v>1605</v>
      </c>
      <c r="G795" s="35">
        <v>2088</v>
      </c>
      <c r="H795" s="34" t="s">
        <v>60</v>
      </c>
      <c r="I795" s="35">
        <v>1.1000000000000001</v>
      </c>
      <c r="J795" s="34" t="s">
        <v>637</v>
      </c>
    </row>
    <row r="796" spans="1:10" x14ac:dyDescent="0.25">
      <c r="A796" s="37">
        <v>895</v>
      </c>
      <c r="B796" s="34">
        <v>363274560</v>
      </c>
      <c r="C796" s="34" t="s">
        <v>770</v>
      </c>
      <c r="D796" s="34" t="s">
        <v>20</v>
      </c>
      <c r="E796" s="36" t="s">
        <v>21</v>
      </c>
      <c r="F796" s="36" t="s">
        <v>22</v>
      </c>
      <c r="G796" s="35">
        <v>110</v>
      </c>
      <c r="H796" s="34" t="s">
        <v>23</v>
      </c>
      <c r="I796" s="35">
        <v>1</v>
      </c>
      <c r="J796" s="34" t="s">
        <v>637</v>
      </c>
    </row>
    <row r="797" spans="1:10" x14ac:dyDescent="0.25">
      <c r="A797" s="37">
        <v>896</v>
      </c>
      <c r="B797" s="34">
        <v>732060861</v>
      </c>
      <c r="C797" s="34" t="s">
        <v>627</v>
      </c>
      <c r="D797" s="34" t="s">
        <v>29</v>
      </c>
      <c r="E797" s="36" t="s">
        <v>1600</v>
      </c>
      <c r="F797" s="36" t="s">
        <v>1601</v>
      </c>
      <c r="G797" s="35">
        <v>203</v>
      </c>
      <c r="H797" s="34" t="s">
        <v>23</v>
      </c>
      <c r="I797" s="35">
        <v>0.97</v>
      </c>
      <c r="J797" s="34" t="s">
        <v>17</v>
      </c>
    </row>
    <row r="798" spans="1:10" x14ac:dyDescent="0.25">
      <c r="A798" s="37">
        <v>897</v>
      </c>
      <c r="B798" s="34">
        <v>673125085</v>
      </c>
      <c r="C798" s="34" t="s">
        <v>635</v>
      </c>
      <c r="D798" s="34" t="s">
        <v>59</v>
      </c>
      <c r="E798" s="36" t="s">
        <v>1604</v>
      </c>
      <c r="F798" s="36" t="s">
        <v>1605</v>
      </c>
      <c r="G798" s="35">
        <v>2170</v>
      </c>
      <c r="H798" s="34" t="s">
        <v>60</v>
      </c>
      <c r="I798" s="35">
        <v>1.0669999999999999</v>
      </c>
      <c r="J798" s="34" t="s">
        <v>17</v>
      </c>
    </row>
    <row r="799" spans="1:10" x14ac:dyDescent="0.25">
      <c r="A799" s="37">
        <v>898</v>
      </c>
      <c r="B799" s="34">
        <v>857136875</v>
      </c>
      <c r="C799" s="34" t="s">
        <v>97</v>
      </c>
      <c r="D799" s="34" t="s">
        <v>13</v>
      </c>
      <c r="E799" s="36" t="s">
        <v>14</v>
      </c>
      <c r="F799" s="36" t="s">
        <v>15</v>
      </c>
      <c r="G799" s="35">
        <v>1255</v>
      </c>
      <c r="H799" s="34" t="s">
        <v>16</v>
      </c>
      <c r="I799" s="35">
        <v>1.0669999999999999</v>
      </c>
      <c r="J799" s="34" t="s">
        <v>17</v>
      </c>
    </row>
    <row r="800" spans="1:10" x14ac:dyDescent="0.25">
      <c r="A800" s="37">
        <v>899</v>
      </c>
      <c r="B800" s="34">
        <v>159371117</v>
      </c>
      <c r="C800" s="34" t="s">
        <v>698</v>
      </c>
      <c r="D800" s="34" t="s">
        <v>39</v>
      </c>
      <c r="E800" s="36" t="s">
        <v>1598</v>
      </c>
      <c r="F800" s="36" t="s">
        <v>1599</v>
      </c>
      <c r="G800" s="35">
        <v>205</v>
      </c>
      <c r="H800" s="34" t="s">
        <v>23</v>
      </c>
      <c r="I800" s="35">
        <v>1</v>
      </c>
      <c r="J800" s="34" t="s">
        <v>637</v>
      </c>
    </row>
    <row r="801" spans="1:10" x14ac:dyDescent="0.25">
      <c r="A801" s="37">
        <v>900</v>
      </c>
      <c r="B801" s="34">
        <v>809794754</v>
      </c>
      <c r="C801" s="34" t="s">
        <v>504</v>
      </c>
      <c r="D801" s="34" t="s">
        <v>13</v>
      </c>
      <c r="E801" s="36" t="s">
        <v>14</v>
      </c>
      <c r="F801" s="36" t="s">
        <v>15</v>
      </c>
      <c r="G801" s="35">
        <v>1264</v>
      </c>
      <c r="H801" s="34" t="s">
        <v>16</v>
      </c>
      <c r="I801" s="35">
        <v>1.0669999999999999</v>
      </c>
      <c r="J801" s="34" t="s">
        <v>17</v>
      </c>
    </row>
    <row r="802" spans="1:10" x14ac:dyDescent="0.25">
      <c r="A802" s="37">
        <v>901</v>
      </c>
      <c r="B802" s="34">
        <v>969112036</v>
      </c>
      <c r="C802" s="34" t="s">
        <v>503</v>
      </c>
      <c r="D802" s="34" t="s">
        <v>59</v>
      </c>
      <c r="E802" s="36" t="s">
        <v>1604</v>
      </c>
      <c r="F802" s="36" t="s">
        <v>1605</v>
      </c>
      <c r="G802" s="35">
        <v>2149</v>
      </c>
      <c r="H802" s="34" t="s">
        <v>60</v>
      </c>
      <c r="I802" s="35">
        <v>1.0669999999999999</v>
      </c>
      <c r="J802" s="34" t="s">
        <v>17</v>
      </c>
    </row>
    <row r="803" spans="1:10" x14ac:dyDescent="0.25">
      <c r="A803" s="37">
        <v>902</v>
      </c>
      <c r="B803" s="34">
        <v>946904685</v>
      </c>
      <c r="C803" s="34" t="s">
        <v>1030</v>
      </c>
      <c r="D803" s="34" t="s">
        <v>35</v>
      </c>
      <c r="E803" s="36" t="s">
        <v>36</v>
      </c>
      <c r="F803" s="36" t="s">
        <v>26</v>
      </c>
      <c r="G803" s="35">
        <v>513</v>
      </c>
      <c r="H803" s="34" t="s">
        <v>37</v>
      </c>
      <c r="I803" s="35">
        <v>1.02</v>
      </c>
      <c r="J803" s="34" t="s">
        <v>637</v>
      </c>
    </row>
    <row r="804" spans="1:10" x14ac:dyDescent="0.25">
      <c r="A804" s="37">
        <v>903</v>
      </c>
      <c r="B804" s="34">
        <v>176470999</v>
      </c>
      <c r="C804" s="34" t="s">
        <v>495</v>
      </c>
      <c r="D804" s="34" t="s">
        <v>13</v>
      </c>
      <c r="E804" s="36" t="s">
        <v>14</v>
      </c>
      <c r="F804" s="36" t="s">
        <v>15</v>
      </c>
      <c r="G804" s="35">
        <v>1312</v>
      </c>
      <c r="H804" s="34" t="s">
        <v>16</v>
      </c>
      <c r="I804" s="35">
        <v>1.0669999999999999</v>
      </c>
      <c r="J804" s="34" t="s">
        <v>17</v>
      </c>
    </row>
    <row r="805" spans="1:10" x14ac:dyDescent="0.25">
      <c r="A805" s="37">
        <v>904</v>
      </c>
      <c r="B805" s="34">
        <v>453094864</v>
      </c>
      <c r="C805" s="34" t="s">
        <v>79</v>
      </c>
      <c r="D805" s="34" t="s">
        <v>39</v>
      </c>
      <c r="E805" s="36" t="s">
        <v>1598</v>
      </c>
      <c r="F805" s="36" t="s">
        <v>1599</v>
      </c>
      <c r="G805" s="35">
        <v>207</v>
      </c>
      <c r="H805" s="34" t="s">
        <v>23</v>
      </c>
      <c r="I805" s="35">
        <v>0.97</v>
      </c>
      <c r="J805" s="34" t="s">
        <v>17</v>
      </c>
    </row>
    <row r="806" spans="1:10" x14ac:dyDescent="0.25">
      <c r="A806" s="37">
        <v>905</v>
      </c>
      <c r="B806" s="34">
        <v>187323248</v>
      </c>
      <c r="C806" s="34" t="s">
        <v>112</v>
      </c>
      <c r="D806" s="34" t="s">
        <v>35</v>
      </c>
      <c r="E806" s="36" t="s">
        <v>36</v>
      </c>
      <c r="F806" s="36" t="s">
        <v>26</v>
      </c>
      <c r="G806" s="35">
        <v>514</v>
      </c>
      <c r="H806" s="34" t="s">
        <v>37</v>
      </c>
      <c r="I806" s="35">
        <v>0.98939999999999995</v>
      </c>
      <c r="J806" s="34" t="s">
        <v>17</v>
      </c>
    </row>
    <row r="807" spans="1:10" x14ac:dyDescent="0.25">
      <c r="A807" s="37">
        <v>906</v>
      </c>
      <c r="B807" s="34">
        <v>510589718</v>
      </c>
      <c r="C807" s="34" t="s">
        <v>126</v>
      </c>
      <c r="D807" s="34" t="s">
        <v>13</v>
      </c>
      <c r="E807" s="36" t="s">
        <v>14</v>
      </c>
      <c r="F807" s="36" t="s">
        <v>15</v>
      </c>
      <c r="G807" s="35">
        <v>1263</v>
      </c>
      <c r="H807" s="34" t="s">
        <v>16</v>
      </c>
      <c r="I807" s="35">
        <v>1.0669999999999999</v>
      </c>
      <c r="J807" s="34" t="s">
        <v>17</v>
      </c>
    </row>
    <row r="808" spans="1:10" x14ac:dyDescent="0.25">
      <c r="A808" s="37">
        <v>907</v>
      </c>
      <c r="B808" s="34">
        <v>590731238</v>
      </c>
      <c r="C808" s="34" t="s">
        <v>378</v>
      </c>
      <c r="D808" s="34" t="s">
        <v>43</v>
      </c>
      <c r="E808" s="36" t="s">
        <v>44</v>
      </c>
      <c r="F808" s="36" t="s">
        <v>45</v>
      </c>
      <c r="G808" s="35">
        <v>107</v>
      </c>
      <c r="H808" s="34" t="s">
        <v>46</v>
      </c>
      <c r="I808" s="35">
        <v>0.97</v>
      </c>
      <c r="J808" s="34" t="s">
        <v>17</v>
      </c>
    </row>
    <row r="809" spans="1:10" x14ac:dyDescent="0.25">
      <c r="A809" s="37">
        <v>908</v>
      </c>
      <c r="B809" s="34">
        <v>232265912</v>
      </c>
      <c r="C809" s="34" t="s">
        <v>466</v>
      </c>
      <c r="D809" s="34" t="s">
        <v>39</v>
      </c>
      <c r="E809" s="36" t="s">
        <v>1598</v>
      </c>
      <c r="F809" s="36" t="s">
        <v>1599</v>
      </c>
      <c r="G809" s="35">
        <v>209</v>
      </c>
      <c r="H809" s="34" t="s">
        <v>23</v>
      </c>
      <c r="I809" s="35">
        <v>0.97</v>
      </c>
      <c r="J809" s="34" t="s">
        <v>17</v>
      </c>
    </row>
    <row r="810" spans="1:10" x14ac:dyDescent="0.25">
      <c r="A810" s="37">
        <v>909</v>
      </c>
      <c r="B810" s="34">
        <v>562569085</v>
      </c>
      <c r="C810" s="34" t="s">
        <v>187</v>
      </c>
      <c r="D810" s="34" t="s">
        <v>39</v>
      </c>
      <c r="E810" s="36" t="s">
        <v>1598</v>
      </c>
      <c r="F810" s="36" t="s">
        <v>1599</v>
      </c>
      <c r="G810" s="35">
        <v>205</v>
      </c>
      <c r="H810" s="34" t="s">
        <v>23</v>
      </c>
      <c r="I810" s="35">
        <v>0.97</v>
      </c>
      <c r="J810" s="34" t="s">
        <v>17</v>
      </c>
    </row>
    <row r="811" spans="1:10" x14ac:dyDescent="0.25">
      <c r="A811" s="37">
        <v>910</v>
      </c>
      <c r="B811" s="34">
        <v>397915840</v>
      </c>
      <c r="C811" s="34" t="s">
        <v>161</v>
      </c>
      <c r="D811" s="34" t="s">
        <v>59</v>
      </c>
      <c r="E811" s="36" t="s">
        <v>1604</v>
      </c>
      <c r="F811" s="36" t="s">
        <v>1605</v>
      </c>
      <c r="G811" s="35">
        <v>2149</v>
      </c>
      <c r="H811" s="34" t="s">
        <v>60</v>
      </c>
      <c r="I811" s="35">
        <v>1.0669999999999999</v>
      </c>
      <c r="J811" s="34" t="s">
        <v>17</v>
      </c>
    </row>
    <row r="812" spans="1:10" x14ac:dyDescent="0.25">
      <c r="A812" s="37">
        <v>911</v>
      </c>
      <c r="B812" s="34">
        <v>186597448</v>
      </c>
      <c r="C812" s="34" t="s">
        <v>310</v>
      </c>
      <c r="D812" s="34" t="s">
        <v>29</v>
      </c>
      <c r="E812" s="36" t="s">
        <v>1600</v>
      </c>
      <c r="F812" s="36" t="s">
        <v>1601</v>
      </c>
      <c r="G812" s="35">
        <v>205</v>
      </c>
      <c r="H812" s="34" t="s">
        <v>23</v>
      </c>
      <c r="I812" s="35">
        <v>0.97</v>
      </c>
      <c r="J812" s="34" t="s">
        <v>17</v>
      </c>
    </row>
    <row r="813" spans="1:10" x14ac:dyDescent="0.25">
      <c r="A813" s="37">
        <v>912</v>
      </c>
      <c r="B813" s="34">
        <v>692829997</v>
      </c>
      <c r="C813" s="34" t="s">
        <v>67</v>
      </c>
      <c r="D813" s="34" t="s">
        <v>20</v>
      </c>
      <c r="E813" s="36" t="s">
        <v>21</v>
      </c>
      <c r="F813" s="36" t="s">
        <v>22</v>
      </c>
      <c r="G813" s="35">
        <v>103</v>
      </c>
      <c r="H813" s="34" t="s">
        <v>23</v>
      </c>
      <c r="I813" s="35">
        <v>0.97</v>
      </c>
      <c r="J813" s="34" t="s">
        <v>17</v>
      </c>
    </row>
    <row r="814" spans="1:10" x14ac:dyDescent="0.25">
      <c r="A814" s="37">
        <v>913</v>
      </c>
      <c r="B814" s="34">
        <v>257485011</v>
      </c>
      <c r="C814" s="34" t="s">
        <v>410</v>
      </c>
      <c r="D814" s="34" t="s">
        <v>31</v>
      </c>
      <c r="E814" s="36" t="s">
        <v>32</v>
      </c>
      <c r="F814" s="36" t="s">
        <v>33</v>
      </c>
      <c r="G814" s="35">
        <v>250</v>
      </c>
      <c r="H814" s="34" t="s">
        <v>23</v>
      </c>
      <c r="I814" s="35">
        <v>0.97</v>
      </c>
      <c r="J814" s="34" t="s">
        <v>17</v>
      </c>
    </row>
    <row r="815" spans="1:10" x14ac:dyDescent="0.25">
      <c r="A815" s="37">
        <v>914</v>
      </c>
      <c r="B815" s="34">
        <v>170458104</v>
      </c>
      <c r="C815" s="34" t="s">
        <v>241</v>
      </c>
      <c r="D815" s="34" t="s">
        <v>39</v>
      </c>
      <c r="E815" s="36" t="s">
        <v>1598</v>
      </c>
      <c r="F815" s="36" t="s">
        <v>1599</v>
      </c>
      <c r="G815" s="35">
        <v>208</v>
      </c>
      <c r="H815" s="34" t="s">
        <v>23</v>
      </c>
      <c r="I815" s="35">
        <v>0.97</v>
      </c>
      <c r="J815" s="34" t="s">
        <v>17</v>
      </c>
    </row>
    <row r="816" spans="1:10" x14ac:dyDescent="0.25">
      <c r="A816" s="37">
        <v>915</v>
      </c>
      <c r="B816" s="34">
        <v>516531248</v>
      </c>
      <c r="C816" s="34" t="s">
        <v>577</v>
      </c>
      <c r="D816" s="34" t="s">
        <v>20</v>
      </c>
      <c r="E816" s="36" t="s">
        <v>21</v>
      </c>
      <c r="F816" s="36" t="s">
        <v>22</v>
      </c>
      <c r="G816" s="35">
        <v>107</v>
      </c>
      <c r="H816" s="34" t="s">
        <v>23</v>
      </c>
      <c r="I816" s="35">
        <v>0.97</v>
      </c>
      <c r="J816" s="34" t="s">
        <v>17</v>
      </c>
    </row>
    <row r="817" spans="1:10" x14ac:dyDescent="0.25">
      <c r="A817" s="37">
        <v>916</v>
      </c>
      <c r="B817" s="34">
        <v>361594489</v>
      </c>
      <c r="C817" s="34" t="s">
        <v>272</v>
      </c>
      <c r="D817" s="34" t="s">
        <v>35</v>
      </c>
      <c r="E817" s="36" t="s">
        <v>36</v>
      </c>
      <c r="F817" s="36" t="s">
        <v>26</v>
      </c>
      <c r="G817" s="35">
        <v>523</v>
      </c>
      <c r="H817" s="34" t="s">
        <v>37</v>
      </c>
      <c r="I817" s="35">
        <v>0.98939999999999995</v>
      </c>
      <c r="J817" s="34" t="s">
        <v>17</v>
      </c>
    </row>
    <row r="818" spans="1:10" x14ac:dyDescent="0.25">
      <c r="A818" s="37">
        <v>917</v>
      </c>
      <c r="B818" s="34">
        <v>190608230</v>
      </c>
      <c r="C818" s="34" t="s">
        <v>134</v>
      </c>
      <c r="D818" s="34" t="s">
        <v>59</v>
      </c>
      <c r="E818" s="36" t="s">
        <v>1604</v>
      </c>
      <c r="F818" s="36" t="s">
        <v>1605</v>
      </c>
      <c r="G818" s="35">
        <v>2124</v>
      </c>
      <c r="H818" s="34" t="s">
        <v>60</v>
      </c>
      <c r="I818" s="35">
        <v>1.0669999999999999</v>
      </c>
      <c r="J818" s="34" t="s">
        <v>17</v>
      </c>
    </row>
    <row r="819" spans="1:10" x14ac:dyDescent="0.25">
      <c r="A819" s="37">
        <v>918</v>
      </c>
      <c r="B819" s="34">
        <v>520885018</v>
      </c>
      <c r="C819" s="34" t="s">
        <v>130</v>
      </c>
      <c r="D819" s="34" t="s">
        <v>35</v>
      </c>
      <c r="E819" s="36" t="s">
        <v>36</v>
      </c>
      <c r="F819" s="36" t="s">
        <v>26</v>
      </c>
      <c r="G819" s="35">
        <v>505</v>
      </c>
      <c r="H819" s="34" t="s">
        <v>37</v>
      </c>
      <c r="I819" s="35">
        <v>0.98939999999999995</v>
      </c>
      <c r="J819" s="34" t="s">
        <v>17</v>
      </c>
    </row>
    <row r="820" spans="1:10" x14ac:dyDescent="0.25">
      <c r="A820" s="37">
        <v>919</v>
      </c>
      <c r="B820" s="34">
        <v>160783379</v>
      </c>
      <c r="C820" s="34" t="s">
        <v>114</v>
      </c>
      <c r="D820" s="34" t="s">
        <v>29</v>
      </c>
      <c r="E820" s="36" t="s">
        <v>1600</v>
      </c>
      <c r="F820" s="36" t="s">
        <v>1601</v>
      </c>
      <c r="G820" s="35">
        <v>220</v>
      </c>
      <c r="H820" s="34" t="s">
        <v>23</v>
      </c>
      <c r="I820" s="35">
        <v>0.97</v>
      </c>
      <c r="J820" s="34" t="s">
        <v>17</v>
      </c>
    </row>
    <row r="821" spans="1:10" x14ac:dyDescent="0.25">
      <c r="A821" s="37">
        <v>920</v>
      </c>
      <c r="B821" s="34">
        <v>895599169</v>
      </c>
      <c r="C821" s="34" t="s">
        <v>647</v>
      </c>
      <c r="D821" s="34" t="s">
        <v>20</v>
      </c>
      <c r="E821" s="36" t="s">
        <v>21</v>
      </c>
      <c r="F821" s="36" t="s">
        <v>22</v>
      </c>
      <c r="G821" s="35">
        <v>102</v>
      </c>
      <c r="H821" s="34" t="s">
        <v>23</v>
      </c>
      <c r="I821" s="35">
        <v>1</v>
      </c>
      <c r="J821" s="34" t="s">
        <v>637</v>
      </c>
    </row>
    <row r="822" spans="1:10" x14ac:dyDescent="0.25">
      <c r="A822" s="37">
        <v>921</v>
      </c>
      <c r="B822" s="34">
        <v>304748630</v>
      </c>
      <c r="C822" s="34" t="s">
        <v>257</v>
      </c>
      <c r="D822" s="34" t="s">
        <v>31</v>
      </c>
      <c r="E822" s="36" t="s">
        <v>32</v>
      </c>
      <c r="F822" s="36" t="s">
        <v>33</v>
      </c>
      <c r="G822" s="35">
        <v>255</v>
      </c>
      <c r="H822" s="34" t="s">
        <v>23</v>
      </c>
      <c r="I822" s="35">
        <v>0.97</v>
      </c>
      <c r="J822" s="34" t="s">
        <v>17</v>
      </c>
    </row>
    <row r="823" spans="1:10" x14ac:dyDescent="0.25">
      <c r="A823" s="37">
        <v>922</v>
      </c>
      <c r="B823" s="34">
        <v>229278034</v>
      </c>
      <c r="C823" s="34" t="s">
        <v>206</v>
      </c>
      <c r="D823" s="34" t="s">
        <v>59</v>
      </c>
      <c r="E823" s="36" t="s">
        <v>1604</v>
      </c>
      <c r="F823" s="36" t="s">
        <v>1605</v>
      </c>
      <c r="G823" s="35">
        <v>2036</v>
      </c>
      <c r="H823" s="34" t="s">
        <v>60</v>
      </c>
      <c r="I823" s="35">
        <v>1.0669999999999999</v>
      </c>
      <c r="J823" s="34" t="s">
        <v>17</v>
      </c>
    </row>
    <row r="824" spans="1:10" x14ac:dyDescent="0.25">
      <c r="A824" s="37">
        <v>923</v>
      </c>
      <c r="B824" s="34">
        <v>949899563</v>
      </c>
      <c r="C824" s="34" t="s">
        <v>92</v>
      </c>
      <c r="D824" s="34" t="s">
        <v>59</v>
      </c>
      <c r="E824" s="36" t="s">
        <v>1604</v>
      </c>
      <c r="F824" s="36" t="s">
        <v>1605</v>
      </c>
      <c r="G824" s="35">
        <v>2112</v>
      </c>
      <c r="H824" s="34" t="s">
        <v>60</v>
      </c>
      <c r="I824" s="35">
        <v>1.0669999999999999</v>
      </c>
      <c r="J824" s="34" t="s">
        <v>17</v>
      </c>
    </row>
    <row r="825" spans="1:10" x14ac:dyDescent="0.25">
      <c r="A825" s="37">
        <v>924</v>
      </c>
      <c r="B825" s="34">
        <v>154611602</v>
      </c>
      <c r="C825" s="34" t="s">
        <v>803</v>
      </c>
      <c r="D825" s="34" t="s">
        <v>31</v>
      </c>
      <c r="E825" s="36" t="s">
        <v>32</v>
      </c>
      <c r="F825" s="36" t="s">
        <v>33</v>
      </c>
      <c r="G825" s="35">
        <v>204</v>
      </c>
      <c r="H825" s="34" t="s">
        <v>23</v>
      </c>
      <c r="I825" s="35">
        <v>1</v>
      </c>
      <c r="J825" s="34" t="s">
        <v>637</v>
      </c>
    </row>
    <row r="826" spans="1:10" x14ac:dyDescent="0.25">
      <c r="A826" s="37">
        <v>925</v>
      </c>
      <c r="B826" s="34">
        <v>631072268</v>
      </c>
      <c r="C826" s="34" t="s">
        <v>824</v>
      </c>
      <c r="D826" s="34" t="s">
        <v>29</v>
      </c>
      <c r="E826" s="36" t="s">
        <v>1600</v>
      </c>
      <c r="F826" s="36" t="s">
        <v>1601</v>
      </c>
      <c r="G826" s="35">
        <v>107</v>
      </c>
      <c r="H826" s="34" t="s">
        <v>23</v>
      </c>
      <c r="I826" s="35">
        <v>1</v>
      </c>
      <c r="J826" s="34" t="s">
        <v>637</v>
      </c>
    </row>
    <row r="827" spans="1:10" x14ac:dyDescent="0.25">
      <c r="A827" s="37">
        <v>926</v>
      </c>
      <c r="B827" s="34">
        <v>392002967</v>
      </c>
      <c r="C827" s="34" t="s">
        <v>850</v>
      </c>
      <c r="D827" s="34" t="s">
        <v>13</v>
      </c>
      <c r="E827" s="36" t="s">
        <v>14</v>
      </c>
      <c r="F827" s="36" t="s">
        <v>15</v>
      </c>
      <c r="G827" s="35">
        <v>1261</v>
      </c>
      <c r="H827" s="34" t="s">
        <v>16</v>
      </c>
      <c r="I827" s="35">
        <v>1.1000000000000001</v>
      </c>
      <c r="J827" s="34" t="s">
        <v>637</v>
      </c>
    </row>
    <row r="828" spans="1:10" x14ac:dyDescent="0.25">
      <c r="A828" s="37">
        <v>927</v>
      </c>
      <c r="B828" s="34">
        <v>227691612</v>
      </c>
      <c r="C828" s="34" t="s">
        <v>757</v>
      </c>
      <c r="D828" s="34" t="s">
        <v>29</v>
      </c>
      <c r="E828" s="36" t="s">
        <v>1600</v>
      </c>
      <c r="F828" s="36" t="s">
        <v>1601</v>
      </c>
      <c r="G828" s="35">
        <v>207</v>
      </c>
      <c r="H828" s="34" t="s">
        <v>23</v>
      </c>
      <c r="I828" s="35">
        <v>1</v>
      </c>
      <c r="J828" s="34" t="s">
        <v>637</v>
      </c>
    </row>
    <row r="829" spans="1:10" x14ac:dyDescent="0.25">
      <c r="A829" s="37">
        <v>928</v>
      </c>
      <c r="B829" s="34">
        <v>763725100</v>
      </c>
      <c r="C829" s="34" t="s">
        <v>782</v>
      </c>
      <c r="D829" s="34" t="s">
        <v>39</v>
      </c>
      <c r="E829" s="36" t="s">
        <v>1598</v>
      </c>
      <c r="F829" s="36" t="s">
        <v>1599</v>
      </c>
      <c r="G829" s="35">
        <v>534</v>
      </c>
      <c r="H829" s="34" t="s">
        <v>23</v>
      </c>
      <c r="I829" s="35">
        <v>1.02</v>
      </c>
      <c r="J829" s="34" t="s">
        <v>637</v>
      </c>
    </row>
    <row r="830" spans="1:10" x14ac:dyDescent="0.25">
      <c r="A830" s="37">
        <v>929</v>
      </c>
      <c r="B830" s="34">
        <v>462072813</v>
      </c>
      <c r="C830" s="34" t="s">
        <v>63</v>
      </c>
      <c r="D830" s="34" t="s">
        <v>59</v>
      </c>
      <c r="E830" s="36" t="s">
        <v>1604</v>
      </c>
      <c r="F830" s="36" t="s">
        <v>1605</v>
      </c>
      <c r="G830" s="35">
        <v>2082</v>
      </c>
      <c r="H830" s="34" t="s">
        <v>60</v>
      </c>
      <c r="I830" s="35">
        <v>1.0669999999999999</v>
      </c>
      <c r="J830" s="34" t="s">
        <v>17</v>
      </c>
    </row>
    <row r="831" spans="1:10" x14ac:dyDescent="0.25">
      <c r="A831" s="37">
        <v>930</v>
      </c>
      <c r="B831" s="34">
        <v>891842170</v>
      </c>
      <c r="C831" s="34" t="s">
        <v>602</v>
      </c>
      <c r="D831" s="34" t="s">
        <v>59</v>
      </c>
      <c r="E831" s="36" t="s">
        <v>1604</v>
      </c>
      <c r="F831" s="36" t="s">
        <v>1605</v>
      </c>
      <c r="G831" s="35">
        <v>2115</v>
      </c>
      <c r="H831" s="34" t="s">
        <v>60</v>
      </c>
      <c r="I831" s="35">
        <v>1.0669999999999999</v>
      </c>
      <c r="J831" s="34" t="s">
        <v>17</v>
      </c>
    </row>
    <row r="832" spans="1:10" x14ac:dyDescent="0.25">
      <c r="A832" s="37">
        <v>931</v>
      </c>
      <c r="B832" s="34">
        <v>778660193</v>
      </c>
      <c r="C832" s="34" t="s">
        <v>162</v>
      </c>
      <c r="D832" s="34" t="s">
        <v>13</v>
      </c>
      <c r="E832" s="36" t="s">
        <v>14</v>
      </c>
      <c r="F832" s="36" t="s">
        <v>15</v>
      </c>
      <c r="G832" s="35">
        <v>1243</v>
      </c>
      <c r="H832" s="34" t="s">
        <v>16</v>
      </c>
      <c r="I832" s="35">
        <v>1.0669999999999999</v>
      </c>
      <c r="J832" s="34" t="s">
        <v>17</v>
      </c>
    </row>
    <row r="833" spans="1:10" x14ac:dyDescent="0.25">
      <c r="A833" s="37">
        <v>932</v>
      </c>
      <c r="B833" s="34">
        <v>655515408</v>
      </c>
      <c r="C833" s="34" t="s">
        <v>547</v>
      </c>
      <c r="D833" s="34" t="s">
        <v>39</v>
      </c>
      <c r="E833" s="36" t="s">
        <v>1598</v>
      </c>
      <c r="F833" s="36" t="s">
        <v>1599</v>
      </c>
      <c r="G833" s="35">
        <v>217</v>
      </c>
      <c r="H833" s="34" t="s">
        <v>23</v>
      </c>
      <c r="I833" s="35">
        <v>0.97</v>
      </c>
      <c r="J833" s="34" t="s">
        <v>17</v>
      </c>
    </row>
    <row r="834" spans="1:10" x14ac:dyDescent="0.25">
      <c r="A834" s="37">
        <v>933</v>
      </c>
      <c r="B834" s="34">
        <v>665632165</v>
      </c>
      <c r="C834" s="34" t="s">
        <v>562</v>
      </c>
      <c r="D834" s="34" t="s">
        <v>35</v>
      </c>
      <c r="E834" s="36" t="s">
        <v>36</v>
      </c>
      <c r="F834" s="36" t="s">
        <v>26</v>
      </c>
      <c r="G834" s="35">
        <v>517</v>
      </c>
      <c r="H834" s="34" t="s">
        <v>37</v>
      </c>
      <c r="I834" s="35">
        <v>0.98939999999999995</v>
      </c>
      <c r="J834" s="34" t="s">
        <v>17</v>
      </c>
    </row>
    <row r="835" spans="1:10" x14ac:dyDescent="0.25">
      <c r="A835" s="37">
        <v>934</v>
      </c>
      <c r="B835" s="34">
        <v>703612915</v>
      </c>
      <c r="C835" s="34" t="s">
        <v>483</v>
      </c>
      <c r="D835" s="34" t="s">
        <v>29</v>
      </c>
      <c r="E835" s="36" t="s">
        <v>1600</v>
      </c>
      <c r="F835" s="36" t="s">
        <v>1601</v>
      </c>
      <c r="G835" s="35">
        <v>208</v>
      </c>
      <c r="H835" s="34" t="s">
        <v>23</v>
      </c>
      <c r="I835" s="35">
        <v>0.97</v>
      </c>
      <c r="J835" s="34" t="s">
        <v>17</v>
      </c>
    </row>
    <row r="836" spans="1:10" x14ac:dyDescent="0.25">
      <c r="A836" s="37">
        <v>935</v>
      </c>
      <c r="B836" s="34">
        <v>963092035</v>
      </c>
      <c r="C836" s="34" t="s">
        <v>537</v>
      </c>
      <c r="D836" s="34" t="s">
        <v>29</v>
      </c>
      <c r="E836" s="36" t="s">
        <v>1600</v>
      </c>
      <c r="F836" s="36" t="s">
        <v>1601</v>
      </c>
      <c r="G836" s="35">
        <v>218</v>
      </c>
      <c r="H836" s="34" t="s">
        <v>23</v>
      </c>
      <c r="I836" s="35">
        <v>0.97</v>
      </c>
      <c r="J836" s="34" t="s">
        <v>17</v>
      </c>
    </row>
    <row r="837" spans="1:10" x14ac:dyDescent="0.25">
      <c r="A837" s="37">
        <v>936</v>
      </c>
      <c r="B837" s="34">
        <v>230655622</v>
      </c>
      <c r="C837" s="34" t="s">
        <v>119</v>
      </c>
      <c r="D837" s="34" t="s">
        <v>43</v>
      </c>
      <c r="E837" s="36" t="s">
        <v>44</v>
      </c>
      <c r="F837" s="36" t="s">
        <v>45</v>
      </c>
      <c r="G837" s="35">
        <v>109</v>
      </c>
      <c r="H837" s="34" t="s">
        <v>46</v>
      </c>
      <c r="I837" s="35">
        <v>0.97</v>
      </c>
      <c r="J837" s="34" t="s">
        <v>17</v>
      </c>
    </row>
    <row r="838" spans="1:10" x14ac:dyDescent="0.25">
      <c r="A838" s="37">
        <v>937</v>
      </c>
      <c r="B838" s="34">
        <v>321346400</v>
      </c>
      <c r="C838" s="34" t="s">
        <v>651</v>
      </c>
      <c r="D838" s="34" t="s">
        <v>31</v>
      </c>
      <c r="E838" s="36" t="s">
        <v>32</v>
      </c>
      <c r="F838" s="36" t="s">
        <v>33</v>
      </c>
      <c r="G838" s="35">
        <v>259</v>
      </c>
      <c r="H838" s="34" t="s">
        <v>23</v>
      </c>
      <c r="I838" s="35">
        <v>1</v>
      </c>
      <c r="J838" s="34" t="s">
        <v>637</v>
      </c>
    </row>
    <row r="839" spans="1:10" x14ac:dyDescent="0.25">
      <c r="A839" s="37">
        <v>938</v>
      </c>
      <c r="B839" s="34">
        <v>200068841</v>
      </c>
      <c r="C839" s="34" t="s">
        <v>429</v>
      </c>
      <c r="D839" s="34" t="s">
        <v>29</v>
      </c>
      <c r="E839" s="36" t="s">
        <v>1600</v>
      </c>
      <c r="F839" s="36" t="s">
        <v>1601</v>
      </c>
      <c r="G839" s="35">
        <v>209</v>
      </c>
      <c r="H839" s="34" t="s">
        <v>23</v>
      </c>
      <c r="I839" s="35">
        <v>0.97</v>
      </c>
      <c r="J839" s="34" t="s">
        <v>17</v>
      </c>
    </row>
    <row r="840" spans="1:10" x14ac:dyDescent="0.25">
      <c r="A840" s="37">
        <v>939</v>
      </c>
      <c r="B840" s="34">
        <v>828778107</v>
      </c>
      <c r="C840" s="34" t="s">
        <v>317</v>
      </c>
      <c r="D840" s="34" t="s">
        <v>35</v>
      </c>
      <c r="E840" s="36" t="s">
        <v>36</v>
      </c>
      <c r="F840" s="36" t="s">
        <v>26</v>
      </c>
      <c r="G840" s="35">
        <v>516</v>
      </c>
      <c r="H840" s="34" t="s">
        <v>37</v>
      </c>
      <c r="I840" s="35">
        <v>0.98939999999999995</v>
      </c>
      <c r="J840" s="34" t="s">
        <v>17</v>
      </c>
    </row>
    <row r="841" spans="1:10" x14ac:dyDescent="0.25">
      <c r="A841" s="37">
        <v>940</v>
      </c>
      <c r="B841" s="34">
        <v>353110146</v>
      </c>
      <c r="C841" s="34" t="s">
        <v>224</v>
      </c>
      <c r="D841" s="34" t="s">
        <v>59</v>
      </c>
      <c r="E841" s="36" t="s">
        <v>1604</v>
      </c>
      <c r="F841" s="36" t="s">
        <v>1605</v>
      </c>
      <c r="G841" s="35">
        <v>2000</v>
      </c>
      <c r="H841" s="34" t="s">
        <v>60</v>
      </c>
      <c r="I841" s="35">
        <v>1.0669999999999999</v>
      </c>
      <c r="J841" s="34" t="s">
        <v>17</v>
      </c>
    </row>
    <row r="842" spans="1:10" x14ac:dyDescent="0.25">
      <c r="A842" s="37">
        <v>941</v>
      </c>
      <c r="B842" s="34">
        <v>107171132</v>
      </c>
      <c r="C842" s="34" t="s">
        <v>93</v>
      </c>
      <c r="D842" s="34" t="s">
        <v>29</v>
      </c>
      <c r="E842" s="36" t="s">
        <v>1600</v>
      </c>
      <c r="F842" s="36" t="s">
        <v>1601</v>
      </c>
      <c r="G842" s="35">
        <v>208</v>
      </c>
      <c r="H842" s="34" t="s">
        <v>23</v>
      </c>
      <c r="I842" s="35">
        <v>0.97</v>
      </c>
      <c r="J842" s="34" t="s">
        <v>17</v>
      </c>
    </row>
    <row r="843" spans="1:10" x14ac:dyDescent="0.25">
      <c r="A843" s="37">
        <v>942</v>
      </c>
      <c r="B843" s="34">
        <v>156367664</v>
      </c>
      <c r="C843" s="34" t="s">
        <v>292</v>
      </c>
      <c r="D843" s="34" t="s">
        <v>29</v>
      </c>
      <c r="E843" s="36" t="s">
        <v>1600</v>
      </c>
      <c r="F843" s="36" t="s">
        <v>1601</v>
      </c>
      <c r="G843" s="35">
        <v>212</v>
      </c>
      <c r="H843" s="34" t="s">
        <v>23</v>
      </c>
      <c r="I843" s="35">
        <v>0.97</v>
      </c>
      <c r="J843" s="34" t="s">
        <v>17</v>
      </c>
    </row>
    <row r="844" spans="1:10" x14ac:dyDescent="0.25">
      <c r="A844" s="37">
        <v>943</v>
      </c>
      <c r="B844" s="34">
        <v>386483544</v>
      </c>
      <c r="C844" s="34" t="s">
        <v>200</v>
      </c>
      <c r="D844" s="34" t="s">
        <v>43</v>
      </c>
      <c r="E844" s="36" t="s">
        <v>44</v>
      </c>
      <c r="F844" s="36" t="s">
        <v>45</v>
      </c>
      <c r="G844" s="35">
        <v>101</v>
      </c>
      <c r="H844" s="34" t="s">
        <v>46</v>
      </c>
      <c r="I844" s="35">
        <v>0.97</v>
      </c>
      <c r="J844" s="34" t="s">
        <v>17</v>
      </c>
    </row>
    <row r="845" spans="1:10" x14ac:dyDescent="0.25">
      <c r="A845" s="37">
        <v>944</v>
      </c>
      <c r="B845" s="34">
        <v>802057439</v>
      </c>
      <c r="C845" s="34" t="s">
        <v>450</v>
      </c>
      <c r="D845" s="34" t="s">
        <v>13</v>
      </c>
      <c r="E845" s="36" t="s">
        <v>14</v>
      </c>
      <c r="F845" s="36" t="s">
        <v>15</v>
      </c>
      <c r="G845" s="35">
        <v>1278</v>
      </c>
      <c r="H845" s="34" t="s">
        <v>16</v>
      </c>
      <c r="I845" s="35">
        <v>1.0669999999999999</v>
      </c>
      <c r="J845" s="34" t="s">
        <v>17</v>
      </c>
    </row>
    <row r="846" spans="1:10" x14ac:dyDescent="0.25">
      <c r="A846" s="37">
        <v>945</v>
      </c>
      <c r="B846" s="34">
        <v>453977926</v>
      </c>
      <c r="C846" s="34" t="s">
        <v>233</v>
      </c>
      <c r="D846" s="34" t="s">
        <v>59</v>
      </c>
      <c r="E846" s="36" t="s">
        <v>1604</v>
      </c>
      <c r="F846" s="36" t="s">
        <v>1605</v>
      </c>
      <c r="G846" s="35">
        <v>2144</v>
      </c>
      <c r="H846" s="34" t="s">
        <v>60</v>
      </c>
      <c r="I846" s="35">
        <v>1.0669999999999999</v>
      </c>
      <c r="J846" s="34" t="s">
        <v>17</v>
      </c>
    </row>
    <row r="847" spans="1:10" x14ac:dyDescent="0.25">
      <c r="A847" s="37">
        <v>946</v>
      </c>
      <c r="B847" s="34">
        <v>153707988</v>
      </c>
      <c r="C847" s="34" t="s">
        <v>264</v>
      </c>
      <c r="D847" s="34" t="s">
        <v>31</v>
      </c>
      <c r="E847" s="36" t="s">
        <v>32</v>
      </c>
      <c r="F847" s="36" t="s">
        <v>33</v>
      </c>
      <c r="G847" s="35">
        <v>274</v>
      </c>
      <c r="H847" s="34" t="s">
        <v>23</v>
      </c>
      <c r="I847" s="35">
        <v>0.97</v>
      </c>
      <c r="J847" s="34" t="s">
        <v>17</v>
      </c>
    </row>
    <row r="848" spans="1:10" x14ac:dyDescent="0.25">
      <c r="A848" s="37">
        <v>947</v>
      </c>
      <c r="B848" s="34">
        <v>257546598</v>
      </c>
      <c r="C848" s="34" t="s">
        <v>34</v>
      </c>
      <c r="D848" s="34" t="s">
        <v>35</v>
      </c>
      <c r="E848" s="36" t="s">
        <v>36</v>
      </c>
      <c r="F848" s="36" t="s">
        <v>26</v>
      </c>
      <c r="G848" s="35">
        <v>531</v>
      </c>
      <c r="H848" s="34" t="s">
        <v>37</v>
      </c>
      <c r="I848" s="35">
        <v>0.98939999999999995</v>
      </c>
      <c r="J848" s="34" t="s">
        <v>17</v>
      </c>
    </row>
    <row r="849" spans="1:10" x14ac:dyDescent="0.25">
      <c r="A849" s="37">
        <v>948</v>
      </c>
      <c r="B849" s="34">
        <v>315149019</v>
      </c>
      <c r="C849" s="34" t="s">
        <v>670</v>
      </c>
      <c r="D849" s="34" t="s">
        <v>29</v>
      </c>
      <c r="E849" s="36" t="s">
        <v>1600</v>
      </c>
      <c r="F849" s="36" t="s">
        <v>1601</v>
      </c>
      <c r="G849" s="35">
        <v>211</v>
      </c>
      <c r="H849" s="34" t="s">
        <v>23</v>
      </c>
      <c r="I849" s="35">
        <v>1</v>
      </c>
      <c r="J849" s="34" t="s">
        <v>637</v>
      </c>
    </row>
    <row r="850" spans="1:10" x14ac:dyDescent="0.25">
      <c r="A850" s="37">
        <v>949</v>
      </c>
      <c r="B850" s="34">
        <v>840680192</v>
      </c>
      <c r="C850" s="34" t="s">
        <v>391</v>
      </c>
      <c r="D850" s="34" t="s">
        <v>29</v>
      </c>
      <c r="E850" s="36" t="s">
        <v>1600</v>
      </c>
      <c r="F850" s="36" t="s">
        <v>1601</v>
      </c>
      <c r="G850" s="35">
        <v>210</v>
      </c>
      <c r="H850" s="34" t="s">
        <v>23</v>
      </c>
      <c r="I850" s="35">
        <v>0.97</v>
      </c>
      <c r="J850" s="34" t="s">
        <v>17</v>
      </c>
    </row>
    <row r="851" spans="1:10" x14ac:dyDescent="0.25">
      <c r="A851" s="37">
        <v>950</v>
      </c>
      <c r="B851" s="34">
        <v>168945926</v>
      </c>
      <c r="C851" s="34" t="s">
        <v>417</v>
      </c>
      <c r="D851" s="34" t="s">
        <v>1566</v>
      </c>
      <c r="E851" s="36" t="s">
        <v>1596</v>
      </c>
      <c r="F851" s="36" t="s">
        <v>1597</v>
      </c>
      <c r="G851" s="35">
        <v>209</v>
      </c>
      <c r="H851" s="34" t="s">
        <v>23</v>
      </c>
      <c r="I851" s="35">
        <v>0.98939999999999995</v>
      </c>
      <c r="J851" s="34" t="s">
        <v>17</v>
      </c>
    </row>
    <row r="852" spans="1:10" x14ac:dyDescent="0.25">
      <c r="A852" s="37">
        <v>951</v>
      </c>
      <c r="B852" s="34">
        <v>661163997</v>
      </c>
      <c r="C852" s="34" t="s">
        <v>714</v>
      </c>
      <c r="D852" s="34" t="s">
        <v>31</v>
      </c>
      <c r="E852" s="36" t="s">
        <v>32</v>
      </c>
      <c r="F852" s="36" t="s">
        <v>33</v>
      </c>
      <c r="G852" s="35">
        <v>251</v>
      </c>
      <c r="H852" s="34" t="s">
        <v>23</v>
      </c>
      <c r="I852" s="35">
        <v>1</v>
      </c>
      <c r="J852" s="34" t="s">
        <v>637</v>
      </c>
    </row>
    <row r="853" spans="1:10" x14ac:dyDescent="0.25">
      <c r="A853" s="37">
        <v>952</v>
      </c>
      <c r="B853" s="34">
        <v>959797623</v>
      </c>
      <c r="C853" s="34" t="s">
        <v>905</v>
      </c>
      <c r="D853" s="34" t="s">
        <v>43</v>
      </c>
      <c r="E853" s="36" t="s">
        <v>44</v>
      </c>
      <c r="F853" s="36" t="s">
        <v>45</v>
      </c>
      <c r="G853" s="35">
        <v>103</v>
      </c>
      <c r="H853" s="34" t="s">
        <v>46</v>
      </c>
      <c r="I853" s="35">
        <v>1</v>
      </c>
      <c r="J853" s="34" t="s">
        <v>637</v>
      </c>
    </row>
    <row r="854" spans="1:10" x14ac:dyDescent="0.25">
      <c r="A854" s="37">
        <v>953</v>
      </c>
      <c r="B854" s="34">
        <v>391381127</v>
      </c>
      <c r="C854" s="34" t="s">
        <v>971</v>
      </c>
      <c r="D854" s="34" t="s">
        <v>59</v>
      </c>
      <c r="E854" s="36" t="s">
        <v>1604</v>
      </c>
      <c r="F854" s="36" t="s">
        <v>1605</v>
      </c>
      <c r="G854" s="35">
        <v>2056</v>
      </c>
      <c r="H854" s="34" t="s">
        <v>60</v>
      </c>
      <c r="I854" s="35">
        <v>1.1000000000000001</v>
      </c>
      <c r="J854" s="34" t="s">
        <v>637</v>
      </c>
    </row>
    <row r="855" spans="1:10" x14ac:dyDescent="0.25">
      <c r="A855" s="37">
        <v>954</v>
      </c>
      <c r="B855" s="34">
        <v>783128719</v>
      </c>
      <c r="C855" s="34" t="s">
        <v>1025</v>
      </c>
      <c r="D855" s="34" t="s">
        <v>59</v>
      </c>
      <c r="E855" s="36" t="s">
        <v>1604</v>
      </c>
      <c r="F855" s="36" t="s">
        <v>1605</v>
      </c>
      <c r="G855" s="35">
        <v>2044</v>
      </c>
      <c r="H855" s="34" t="s">
        <v>60</v>
      </c>
      <c r="I855" s="35">
        <v>1.1000000000000001</v>
      </c>
      <c r="J855" s="34" t="s">
        <v>637</v>
      </c>
    </row>
    <row r="856" spans="1:10" x14ac:dyDescent="0.25">
      <c r="A856" s="37">
        <v>955</v>
      </c>
      <c r="B856" s="34">
        <v>579052143</v>
      </c>
      <c r="C856" s="34" t="s">
        <v>922</v>
      </c>
      <c r="D856" s="34" t="s">
        <v>20</v>
      </c>
      <c r="E856" s="36" t="s">
        <v>21</v>
      </c>
      <c r="F856" s="36" t="s">
        <v>22</v>
      </c>
      <c r="G856" s="35">
        <v>108</v>
      </c>
      <c r="H856" s="34" t="s">
        <v>23</v>
      </c>
      <c r="I856" s="35">
        <v>1</v>
      </c>
      <c r="J856" s="34" t="s">
        <v>637</v>
      </c>
    </row>
    <row r="857" spans="1:10" x14ac:dyDescent="0.25">
      <c r="A857" s="37">
        <v>956</v>
      </c>
      <c r="B857" s="34">
        <v>334931751</v>
      </c>
      <c r="C857" s="34" t="s">
        <v>985</v>
      </c>
      <c r="D857" s="34" t="s">
        <v>35</v>
      </c>
      <c r="E857" s="36" t="s">
        <v>36</v>
      </c>
      <c r="F857" s="36" t="s">
        <v>26</v>
      </c>
      <c r="G857" s="35">
        <v>549</v>
      </c>
      <c r="H857" s="34" t="s">
        <v>37</v>
      </c>
      <c r="I857" s="35">
        <v>1.02</v>
      </c>
      <c r="J857" s="34" t="s">
        <v>637</v>
      </c>
    </row>
    <row r="858" spans="1:10" x14ac:dyDescent="0.25">
      <c r="A858" s="37">
        <v>957</v>
      </c>
      <c r="B858" s="34">
        <v>798687681</v>
      </c>
      <c r="C858" s="34" t="s">
        <v>738</v>
      </c>
      <c r="D858" s="34" t="s">
        <v>20</v>
      </c>
      <c r="E858" s="36" t="s">
        <v>21</v>
      </c>
      <c r="F858" s="36" t="s">
        <v>22</v>
      </c>
      <c r="G858" s="35">
        <v>101</v>
      </c>
      <c r="H858" s="34" t="s">
        <v>23</v>
      </c>
      <c r="I858" s="35">
        <v>1</v>
      </c>
      <c r="J858" s="34" t="s">
        <v>637</v>
      </c>
    </row>
    <row r="859" spans="1:10" x14ac:dyDescent="0.25">
      <c r="A859" s="37">
        <v>958</v>
      </c>
      <c r="B859" s="34">
        <v>901697105</v>
      </c>
      <c r="C859" s="34" t="s">
        <v>721</v>
      </c>
      <c r="D859" s="34" t="s">
        <v>1566</v>
      </c>
      <c r="E859" s="36" t="s">
        <v>1596</v>
      </c>
      <c r="F859" s="36" t="s">
        <v>1597</v>
      </c>
      <c r="G859" s="35">
        <v>209</v>
      </c>
      <c r="H859" s="34" t="s">
        <v>23</v>
      </c>
      <c r="I859" s="35">
        <v>1.02</v>
      </c>
      <c r="J859" s="34" t="s">
        <v>637</v>
      </c>
    </row>
    <row r="860" spans="1:10" x14ac:dyDescent="0.25">
      <c r="A860" s="37">
        <v>959</v>
      </c>
      <c r="B860" s="34">
        <v>401329155</v>
      </c>
      <c r="C860" s="34" t="s">
        <v>892</v>
      </c>
      <c r="D860" s="34" t="s">
        <v>39</v>
      </c>
      <c r="E860" s="36" t="s">
        <v>1598</v>
      </c>
      <c r="F860" s="36" t="s">
        <v>1599</v>
      </c>
      <c r="G860" s="35">
        <v>219</v>
      </c>
      <c r="H860" s="34" t="s">
        <v>23</v>
      </c>
      <c r="I860" s="35">
        <v>1</v>
      </c>
      <c r="J860" s="34" t="s">
        <v>637</v>
      </c>
    </row>
    <row r="861" spans="1:10" x14ac:dyDescent="0.25">
      <c r="A861" s="37">
        <v>960</v>
      </c>
      <c r="B861" s="34">
        <v>149890448</v>
      </c>
      <c r="C861" s="34" t="s">
        <v>700</v>
      </c>
      <c r="D861" s="34" t="s">
        <v>29</v>
      </c>
      <c r="E861" s="36" t="s">
        <v>1600</v>
      </c>
      <c r="F861" s="36" t="s">
        <v>1601</v>
      </c>
      <c r="G861" s="35">
        <v>1209</v>
      </c>
      <c r="H861" s="34" t="s">
        <v>23</v>
      </c>
      <c r="I861" s="35">
        <v>1.1000000000000001</v>
      </c>
      <c r="J861" s="34" t="s">
        <v>637</v>
      </c>
    </row>
    <row r="862" spans="1:10" x14ac:dyDescent="0.25">
      <c r="A862" s="37">
        <v>961</v>
      </c>
      <c r="B862" s="34">
        <v>556679512</v>
      </c>
      <c r="C862" s="34" t="s">
        <v>887</v>
      </c>
      <c r="D862" s="34" t="s">
        <v>43</v>
      </c>
      <c r="E862" s="36" t="s">
        <v>44</v>
      </c>
      <c r="F862" s="36" t="s">
        <v>45</v>
      </c>
      <c r="G862" s="35">
        <v>109</v>
      </c>
      <c r="H862" s="34" t="s">
        <v>46</v>
      </c>
      <c r="I862" s="35">
        <v>1</v>
      </c>
      <c r="J862" s="34" t="s">
        <v>637</v>
      </c>
    </row>
    <row r="863" spans="1:10" x14ac:dyDescent="0.25">
      <c r="A863" s="37">
        <v>962</v>
      </c>
      <c r="B863" s="34">
        <v>639378305</v>
      </c>
      <c r="C863" s="34" t="s">
        <v>887</v>
      </c>
      <c r="D863" s="34" t="s">
        <v>20</v>
      </c>
      <c r="E863" s="36" t="s">
        <v>21</v>
      </c>
      <c r="F863" s="36" t="s">
        <v>22</v>
      </c>
      <c r="G863" s="35">
        <v>109</v>
      </c>
      <c r="H863" s="34" t="s">
        <v>23</v>
      </c>
      <c r="I863" s="35">
        <v>1</v>
      </c>
      <c r="J863" s="34" t="s">
        <v>637</v>
      </c>
    </row>
    <row r="864" spans="1:10" x14ac:dyDescent="0.25">
      <c r="A864" s="37">
        <v>963</v>
      </c>
      <c r="B864" s="34">
        <v>392055531</v>
      </c>
      <c r="C864" s="34" t="s">
        <v>1002</v>
      </c>
      <c r="D864" s="34" t="s">
        <v>25</v>
      </c>
      <c r="E864" s="36" t="s">
        <v>1602</v>
      </c>
      <c r="F864" s="36" t="s">
        <v>1603</v>
      </c>
      <c r="G864" s="35">
        <v>205</v>
      </c>
      <c r="H864" s="34" t="s">
        <v>27</v>
      </c>
      <c r="I864" s="35">
        <v>1.02</v>
      </c>
      <c r="J864" s="34" t="s">
        <v>637</v>
      </c>
    </row>
    <row r="865" spans="1:10" x14ac:dyDescent="0.25">
      <c r="A865" s="37">
        <v>964</v>
      </c>
      <c r="B865" s="34">
        <v>274039940</v>
      </c>
      <c r="C865" s="34" t="s">
        <v>939</v>
      </c>
      <c r="D865" s="34" t="s">
        <v>13</v>
      </c>
      <c r="E865" s="36" t="s">
        <v>14</v>
      </c>
      <c r="F865" s="36" t="s">
        <v>15</v>
      </c>
      <c r="G865" s="35">
        <v>1292</v>
      </c>
      <c r="H865" s="34" t="s">
        <v>16</v>
      </c>
      <c r="I865" s="35">
        <v>1.1000000000000001</v>
      </c>
      <c r="J865" s="34" t="s">
        <v>637</v>
      </c>
    </row>
    <row r="866" spans="1:10" x14ac:dyDescent="0.25">
      <c r="A866" s="37">
        <v>965</v>
      </c>
      <c r="B866" s="34">
        <v>881346812</v>
      </c>
      <c r="C866" s="34" t="s">
        <v>726</v>
      </c>
      <c r="D866" s="34" t="s">
        <v>39</v>
      </c>
      <c r="E866" s="36" t="s">
        <v>1598</v>
      </c>
      <c r="F866" s="36" t="s">
        <v>1599</v>
      </c>
      <c r="G866" s="35">
        <v>2047</v>
      </c>
      <c r="H866" s="34" t="s">
        <v>23</v>
      </c>
      <c r="I866" s="35">
        <v>1.1000000000000001</v>
      </c>
      <c r="J866" s="34" t="s">
        <v>637</v>
      </c>
    </row>
    <row r="867" spans="1:10" x14ac:dyDescent="0.25">
      <c r="A867" s="37">
        <v>966</v>
      </c>
      <c r="B867" s="34">
        <v>208381927</v>
      </c>
      <c r="C867" s="34" t="s">
        <v>732</v>
      </c>
      <c r="D867" s="34" t="s">
        <v>31</v>
      </c>
      <c r="E867" s="36" t="s">
        <v>32</v>
      </c>
      <c r="F867" s="36" t="s">
        <v>33</v>
      </c>
      <c r="G867" s="35">
        <v>261</v>
      </c>
      <c r="H867" s="34" t="s">
        <v>23</v>
      </c>
      <c r="I867" s="35">
        <v>1</v>
      </c>
      <c r="J867" s="34" t="s">
        <v>637</v>
      </c>
    </row>
    <row r="868" spans="1:10" x14ac:dyDescent="0.25">
      <c r="A868" s="37">
        <v>967</v>
      </c>
      <c r="B868" s="34">
        <v>636674756</v>
      </c>
      <c r="C868" s="34" t="s">
        <v>691</v>
      </c>
      <c r="D868" s="34" t="s">
        <v>13</v>
      </c>
      <c r="E868" s="36" t="s">
        <v>14</v>
      </c>
      <c r="F868" s="36" t="s">
        <v>15</v>
      </c>
      <c r="G868" s="35">
        <v>1313</v>
      </c>
      <c r="H868" s="34" t="s">
        <v>16</v>
      </c>
      <c r="I868" s="35">
        <v>1.1000000000000001</v>
      </c>
      <c r="J868" s="34" t="s">
        <v>637</v>
      </c>
    </row>
    <row r="869" spans="1:10" x14ac:dyDescent="0.25">
      <c r="A869" s="37">
        <v>968</v>
      </c>
      <c r="B869" s="34">
        <v>889823219</v>
      </c>
      <c r="C869" s="34" t="s">
        <v>956</v>
      </c>
      <c r="D869" s="34" t="s">
        <v>43</v>
      </c>
      <c r="E869" s="36" t="s">
        <v>44</v>
      </c>
      <c r="F869" s="36" t="s">
        <v>45</v>
      </c>
      <c r="G869" s="35">
        <v>100</v>
      </c>
      <c r="H869" s="34" t="s">
        <v>46</v>
      </c>
      <c r="I869" s="35">
        <v>1</v>
      </c>
      <c r="J869" s="34" t="s">
        <v>637</v>
      </c>
    </row>
    <row r="870" spans="1:10" x14ac:dyDescent="0.25">
      <c r="A870" s="37">
        <v>969</v>
      </c>
      <c r="B870" s="34">
        <v>139517578</v>
      </c>
      <c r="C870" s="34" t="s">
        <v>1010</v>
      </c>
      <c r="D870" s="34" t="s">
        <v>43</v>
      </c>
      <c r="E870" s="36" t="s">
        <v>44</v>
      </c>
      <c r="F870" s="36" t="s">
        <v>45</v>
      </c>
      <c r="G870" s="35">
        <v>108</v>
      </c>
      <c r="H870" s="34" t="s">
        <v>46</v>
      </c>
      <c r="I870" s="35">
        <v>1</v>
      </c>
      <c r="J870" s="34" t="s">
        <v>637</v>
      </c>
    </row>
    <row r="871" spans="1:10" x14ac:dyDescent="0.25">
      <c r="A871" s="37">
        <v>970</v>
      </c>
      <c r="B871" s="34">
        <v>847020933</v>
      </c>
      <c r="C871" s="34" t="s">
        <v>107</v>
      </c>
      <c r="D871" s="34" t="s">
        <v>1566</v>
      </c>
      <c r="E871" s="36" t="s">
        <v>1596</v>
      </c>
      <c r="F871" s="36" t="s">
        <v>1597</v>
      </c>
      <c r="G871" s="35">
        <v>215</v>
      </c>
      <c r="H871" s="34" t="s">
        <v>23</v>
      </c>
      <c r="I871" s="35">
        <v>0.98939999999999995</v>
      </c>
      <c r="J871" s="34" t="s">
        <v>17</v>
      </c>
    </row>
    <row r="872" spans="1:10" x14ac:dyDescent="0.25">
      <c r="A872" s="37">
        <v>971</v>
      </c>
      <c r="B872" s="34">
        <v>571558524</v>
      </c>
      <c r="C872" s="34" t="s">
        <v>436</v>
      </c>
      <c r="D872" s="34" t="s">
        <v>35</v>
      </c>
      <c r="E872" s="36" t="s">
        <v>36</v>
      </c>
      <c r="F872" s="36" t="s">
        <v>26</v>
      </c>
      <c r="G872" s="35">
        <v>529</v>
      </c>
      <c r="H872" s="34" t="s">
        <v>37</v>
      </c>
      <c r="I872" s="35">
        <v>0.98939999999999995</v>
      </c>
      <c r="J872" s="34" t="s">
        <v>17</v>
      </c>
    </row>
    <row r="873" spans="1:10" x14ac:dyDescent="0.25">
      <c r="A873" s="37">
        <v>972</v>
      </c>
      <c r="B873" s="34">
        <v>321529559</v>
      </c>
      <c r="C873" s="34" t="s">
        <v>643</v>
      </c>
      <c r="D873" s="34" t="s">
        <v>29</v>
      </c>
      <c r="E873" s="36" t="s">
        <v>1600</v>
      </c>
      <c r="F873" s="36" t="s">
        <v>1601</v>
      </c>
      <c r="G873" s="35">
        <v>214</v>
      </c>
      <c r="H873" s="34" t="s">
        <v>23</v>
      </c>
      <c r="I873" s="35">
        <v>1</v>
      </c>
      <c r="J873" s="34" t="s">
        <v>637</v>
      </c>
    </row>
    <row r="874" spans="1:10" x14ac:dyDescent="0.25">
      <c r="A874" s="37">
        <v>973</v>
      </c>
      <c r="B874" s="34">
        <v>306252919</v>
      </c>
      <c r="C874" s="34" t="s">
        <v>789</v>
      </c>
      <c r="D874" s="34" t="s">
        <v>29</v>
      </c>
      <c r="E874" s="36" t="s">
        <v>1600</v>
      </c>
      <c r="F874" s="36" t="s">
        <v>1601</v>
      </c>
      <c r="G874" s="35">
        <v>100</v>
      </c>
      <c r="H874" s="34" t="s">
        <v>23</v>
      </c>
      <c r="I874" s="35">
        <v>1</v>
      </c>
      <c r="J874" s="34" t="s">
        <v>637</v>
      </c>
    </row>
    <row r="875" spans="1:10" x14ac:dyDescent="0.25">
      <c r="A875" s="37">
        <v>974</v>
      </c>
      <c r="B875" s="34">
        <v>238261425</v>
      </c>
      <c r="C875" s="34" t="s">
        <v>742</v>
      </c>
      <c r="D875" s="34" t="s">
        <v>29</v>
      </c>
      <c r="E875" s="36" t="s">
        <v>1600</v>
      </c>
      <c r="F875" s="36" t="s">
        <v>1601</v>
      </c>
      <c r="G875" s="35">
        <v>206</v>
      </c>
      <c r="H875" s="34" t="s">
        <v>23</v>
      </c>
      <c r="I875" s="35">
        <v>1</v>
      </c>
      <c r="J875" s="34" t="s">
        <v>637</v>
      </c>
    </row>
    <row r="876" spans="1:10" x14ac:dyDescent="0.25">
      <c r="A876" s="37">
        <v>975</v>
      </c>
      <c r="B876" s="34">
        <v>171411950</v>
      </c>
      <c r="C876" s="34" t="s">
        <v>835</v>
      </c>
      <c r="D876" s="34" t="s">
        <v>25</v>
      </c>
      <c r="E876" s="36" t="s">
        <v>1602</v>
      </c>
      <c r="F876" s="36" t="s">
        <v>1603</v>
      </c>
      <c r="G876" s="35">
        <v>220</v>
      </c>
      <c r="H876" s="34" t="s">
        <v>27</v>
      </c>
      <c r="I876" s="35">
        <v>1.02</v>
      </c>
      <c r="J876" s="34" t="s">
        <v>637</v>
      </c>
    </row>
    <row r="877" spans="1:10" x14ac:dyDescent="0.25">
      <c r="A877" s="37">
        <v>976</v>
      </c>
      <c r="B877" s="34">
        <v>133962198</v>
      </c>
      <c r="C877" s="34" t="s">
        <v>765</v>
      </c>
      <c r="D877" s="34" t="s">
        <v>31</v>
      </c>
      <c r="E877" s="36" t="s">
        <v>32</v>
      </c>
      <c r="F877" s="36" t="s">
        <v>33</v>
      </c>
      <c r="G877" s="35">
        <v>255</v>
      </c>
      <c r="H877" s="34" t="s">
        <v>23</v>
      </c>
      <c r="I877" s="35">
        <v>1</v>
      </c>
      <c r="J877" s="34" t="s">
        <v>637</v>
      </c>
    </row>
    <row r="878" spans="1:10" x14ac:dyDescent="0.25">
      <c r="A878" s="37">
        <v>977</v>
      </c>
      <c r="B878" s="34">
        <v>464917282</v>
      </c>
      <c r="C878" s="34" t="s">
        <v>809</v>
      </c>
      <c r="D878" s="34" t="s">
        <v>29</v>
      </c>
      <c r="E878" s="36" t="s">
        <v>1600</v>
      </c>
      <c r="F878" s="36" t="s">
        <v>1601</v>
      </c>
      <c r="G878" s="35">
        <v>535</v>
      </c>
      <c r="H878" s="34" t="s">
        <v>23</v>
      </c>
      <c r="I878" s="35">
        <v>1.02</v>
      </c>
      <c r="J878" s="34" t="s">
        <v>637</v>
      </c>
    </row>
    <row r="879" spans="1:10" x14ac:dyDescent="0.25">
      <c r="A879" s="37">
        <v>978</v>
      </c>
      <c r="B879" s="34">
        <v>906803610</v>
      </c>
      <c r="C879" s="34" t="s">
        <v>630</v>
      </c>
      <c r="D879" s="34" t="s">
        <v>1566</v>
      </c>
      <c r="E879" s="36" t="s">
        <v>1596</v>
      </c>
      <c r="F879" s="36" t="s">
        <v>1597</v>
      </c>
      <c r="G879" s="35">
        <v>215</v>
      </c>
      <c r="H879" s="34" t="s">
        <v>23</v>
      </c>
      <c r="I879" s="35">
        <v>0.98939999999999995</v>
      </c>
      <c r="J879" s="34" t="s">
        <v>17</v>
      </c>
    </row>
    <row r="880" spans="1:10" x14ac:dyDescent="0.25">
      <c r="A880" s="37">
        <v>979</v>
      </c>
      <c r="B880" s="34">
        <v>448977134</v>
      </c>
      <c r="C880" s="34" t="s">
        <v>872</v>
      </c>
      <c r="D880" s="34" t="s">
        <v>35</v>
      </c>
      <c r="E880" s="36" t="s">
        <v>36</v>
      </c>
      <c r="F880" s="36" t="s">
        <v>26</v>
      </c>
      <c r="G880" s="35">
        <v>539</v>
      </c>
      <c r="H880" s="34" t="s">
        <v>37</v>
      </c>
      <c r="I880" s="35">
        <v>1.02</v>
      </c>
      <c r="J880" s="34" t="s">
        <v>637</v>
      </c>
    </row>
    <row r="881" spans="1:10" x14ac:dyDescent="0.25">
      <c r="A881" s="37">
        <v>980</v>
      </c>
      <c r="B881" s="34">
        <v>534645464</v>
      </c>
      <c r="C881" s="34" t="s">
        <v>925</v>
      </c>
      <c r="D881" s="34" t="s">
        <v>35</v>
      </c>
      <c r="E881" s="36" t="s">
        <v>36</v>
      </c>
      <c r="F881" s="36" t="s">
        <v>26</v>
      </c>
      <c r="G881" s="35">
        <v>534</v>
      </c>
      <c r="H881" s="34" t="s">
        <v>37</v>
      </c>
      <c r="I881" s="35">
        <v>1.02</v>
      </c>
      <c r="J881" s="34" t="s">
        <v>637</v>
      </c>
    </row>
    <row r="882" spans="1:10" x14ac:dyDescent="0.25">
      <c r="A882" s="37">
        <v>981</v>
      </c>
      <c r="B882" s="34">
        <v>599220539</v>
      </c>
      <c r="C882" s="34" t="s">
        <v>988</v>
      </c>
      <c r="D882" s="34" t="s">
        <v>39</v>
      </c>
      <c r="E882" s="36" t="s">
        <v>1598</v>
      </c>
      <c r="F882" s="36" t="s">
        <v>1599</v>
      </c>
      <c r="G882" s="35">
        <v>206</v>
      </c>
      <c r="H882" s="34" t="s">
        <v>23</v>
      </c>
      <c r="I882" s="35">
        <v>1</v>
      </c>
      <c r="J882" s="34" t="s">
        <v>637</v>
      </c>
    </row>
    <row r="883" spans="1:10" x14ac:dyDescent="0.25">
      <c r="A883" s="37">
        <v>982</v>
      </c>
      <c r="B883" s="34">
        <v>387018101</v>
      </c>
      <c r="C883" s="34" t="s">
        <v>860</v>
      </c>
      <c r="D883" s="34" t="s">
        <v>20</v>
      </c>
      <c r="E883" s="36" t="s">
        <v>21</v>
      </c>
      <c r="F883" s="36" t="s">
        <v>22</v>
      </c>
      <c r="G883" s="35">
        <v>110</v>
      </c>
      <c r="H883" s="34" t="s">
        <v>23</v>
      </c>
      <c r="I883" s="35">
        <v>1</v>
      </c>
      <c r="J883" s="34" t="s">
        <v>637</v>
      </c>
    </row>
    <row r="884" spans="1:10" x14ac:dyDescent="0.25">
      <c r="A884" s="37">
        <v>983</v>
      </c>
      <c r="B884" s="34">
        <v>420750451</v>
      </c>
      <c r="C884" s="34" t="s">
        <v>629</v>
      </c>
      <c r="D884" s="34" t="s">
        <v>43</v>
      </c>
      <c r="E884" s="36" t="s">
        <v>44</v>
      </c>
      <c r="F884" s="36" t="s">
        <v>45</v>
      </c>
      <c r="G884" s="35">
        <v>104</v>
      </c>
      <c r="H884" s="34" t="s">
        <v>46</v>
      </c>
      <c r="I884" s="35">
        <v>0.97</v>
      </c>
      <c r="J884" s="34" t="s">
        <v>17</v>
      </c>
    </row>
    <row r="885" spans="1:10" x14ac:dyDescent="0.25">
      <c r="A885" s="37">
        <v>984</v>
      </c>
      <c r="B885" s="34">
        <v>946636712</v>
      </c>
      <c r="C885" s="34" t="s">
        <v>934</v>
      </c>
      <c r="D885" s="34" t="s">
        <v>35</v>
      </c>
      <c r="E885" s="36" t="s">
        <v>36</v>
      </c>
      <c r="F885" s="36" t="s">
        <v>26</v>
      </c>
      <c r="G885" s="35">
        <v>508</v>
      </c>
      <c r="H885" s="34" t="s">
        <v>37</v>
      </c>
      <c r="I885" s="35">
        <v>1.02</v>
      </c>
      <c r="J885" s="34" t="s">
        <v>637</v>
      </c>
    </row>
    <row r="886" spans="1:10" x14ac:dyDescent="0.25">
      <c r="A886" s="37">
        <v>985</v>
      </c>
      <c r="B886" s="34">
        <v>809099555</v>
      </c>
      <c r="C886" s="34" t="s">
        <v>997</v>
      </c>
      <c r="D886" s="34" t="s">
        <v>39</v>
      </c>
      <c r="E886" s="36" t="s">
        <v>1598</v>
      </c>
      <c r="F886" s="36" t="s">
        <v>1599</v>
      </c>
      <c r="G886" s="35">
        <v>218</v>
      </c>
      <c r="H886" s="34" t="s">
        <v>23</v>
      </c>
      <c r="I886" s="35">
        <v>1</v>
      </c>
      <c r="J886" s="34" t="s">
        <v>637</v>
      </c>
    </row>
    <row r="887" spans="1:10" x14ac:dyDescent="0.25">
      <c r="A887" s="37">
        <v>986</v>
      </c>
      <c r="B887" s="34">
        <v>651168603</v>
      </c>
      <c r="C887" s="34" t="s">
        <v>624</v>
      </c>
      <c r="D887" s="34" t="s">
        <v>1566</v>
      </c>
      <c r="E887" s="36" t="s">
        <v>1596</v>
      </c>
      <c r="F887" s="36" t="s">
        <v>1597</v>
      </c>
      <c r="G887" s="35">
        <v>215</v>
      </c>
      <c r="H887" s="34" t="s">
        <v>23</v>
      </c>
      <c r="I887" s="35">
        <v>0.98939999999999995</v>
      </c>
      <c r="J887" s="34" t="s">
        <v>17</v>
      </c>
    </row>
    <row r="888" spans="1:10" x14ac:dyDescent="0.25">
      <c r="A888" s="37">
        <v>987</v>
      </c>
      <c r="B888" s="34">
        <v>792686678</v>
      </c>
      <c r="C888" s="34" t="s">
        <v>337</v>
      </c>
      <c r="D888" s="34" t="s">
        <v>29</v>
      </c>
      <c r="E888" s="36" t="s">
        <v>1600</v>
      </c>
      <c r="F888" s="36" t="s">
        <v>1601</v>
      </c>
      <c r="G888" s="35">
        <v>202</v>
      </c>
      <c r="H888" s="34" t="s">
        <v>23</v>
      </c>
      <c r="I888" s="35">
        <v>0.97</v>
      </c>
      <c r="J888" s="34" t="s">
        <v>17</v>
      </c>
    </row>
    <row r="889" spans="1:10" x14ac:dyDescent="0.25">
      <c r="A889" s="37">
        <v>988</v>
      </c>
      <c r="B889" s="34">
        <v>340865268</v>
      </c>
      <c r="C889" s="34" t="s">
        <v>564</v>
      </c>
      <c r="D889" s="34" t="s">
        <v>29</v>
      </c>
      <c r="E889" s="36" t="s">
        <v>1600</v>
      </c>
      <c r="F889" s="36" t="s">
        <v>1601</v>
      </c>
      <c r="G889" s="35">
        <v>218</v>
      </c>
      <c r="H889" s="34" t="s">
        <v>23</v>
      </c>
      <c r="I889" s="35">
        <v>0.97</v>
      </c>
      <c r="J889" s="34" t="s">
        <v>17</v>
      </c>
    </row>
    <row r="890" spans="1:10" x14ac:dyDescent="0.25">
      <c r="A890" s="37">
        <v>989</v>
      </c>
      <c r="B890" s="34">
        <v>756608913</v>
      </c>
      <c r="C890" s="34" t="s">
        <v>743</v>
      </c>
      <c r="D890" s="34" t="s">
        <v>20</v>
      </c>
      <c r="E890" s="36" t="s">
        <v>21</v>
      </c>
      <c r="F890" s="36" t="s">
        <v>22</v>
      </c>
      <c r="G890" s="35">
        <v>110</v>
      </c>
      <c r="H890" s="34" t="s">
        <v>23</v>
      </c>
      <c r="I890" s="35">
        <v>1</v>
      </c>
      <c r="J890" s="34" t="s">
        <v>637</v>
      </c>
    </row>
    <row r="891" spans="1:10" x14ac:dyDescent="0.25">
      <c r="A891" s="37">
        <v>990</v>
      </c>
      <c r="B891" s="34">
        <v>283689591</v>
      </c>
      <c r="C891" s="34" t="s">
        <v>739</v>
      </c>
      <c r="D891" s="34" t="s">
        <v>1566</v>
      </c>
      <c r="E891" s="36" t="s">
        <v>1596</v>
      </c>
      <c r="F891" s="36" t="s">
        <v>1597</v>
      </c>
      <c r="G891" s="35">
        <v>206</v>
      </c>
      <c r="H891" s="34" t="s">
        <v>23</v>
      </c>
      <c r="I891" s="35">
        <v>1.02</v>
      </c>
      <c r="J891" s="34" t="s">
        <v>637</v>
      </c>
    </row>
    <row r="892" spans="1:10" x14ac:dyDescent="0.25">
      <c r="A892" s="37">
        <v>991</v>
      </c>
      <c r="B892" s="34">
        <v>524988296</v>
      </c>
      <c r="C892" s="34" t="s">
        <v>563</v>
      </c>
      <c r="D892" s="34" t="s">
        <v>31</v>
      </c>
      <c r="E892" s="36" t="s">
        <v>32</v>
      </c>
      <c r="F892" s="36" t="s">
        <v>33</v>
      </c>
      <c r="G892" s="35">
        <v>261</v>
      </c>
      <c r="H892" s="34" t="s">
        <v>23</v>
      </c>
      <c r="I892" s="35">
        <v>0.97</v>
      </c>
      <c r="J892" s="34" t="s">
        <v>17</v>
      </c>
    </row>
    <row r="893" spans="1:10" x14ac:dyDescent="0.25">
      <c r="A893" s="37">
        <v>992</v>
      </c>
      <c r="B893" s="34">
        <v>216677578</v>
      </c>
      <c r="C893" s="34" t="s">
        <v>597</v>
      </c>
      <c r="D893" s="34" t="s">
        <v>1566</v>
      </c>
      <c r="E893" s="36" t="s">
        <v>1596</v>
      </c>
      <c r="F893" s="36" t="s">
        <v>1597</v>
      </c>
      <c r="G893" s="35">
        <v>215</v>
      </c>
      <c r="H893" s="34" t="s">
        <v>23</v>
      </c>
      <c r="I893" s="35">
        <v>0.98939999999999995</v>
      </c>
      <c r="J893" s="34" t="s">
        <v>17</v>
      </c>
    </row>
    <row r="894" spans="1:10" x14ac:dyDescent="0.25">
      <c r="A894" s="37">
        <v>993</v>
      </c>
      <c r="B894" s="34">
        <v>333953292</v>
      </c>
      <c r="C894" s="34" t="s">
        <v>596</v>
      </c>
      <c r="D894" s="34" t="s">
        <v>43</v>
      </c>
      <c r="E894" s="36" t="s">
        <v>44</v>
      </c>
      <c r="F894" s="36" t="s">
        <v>45</v>
      </c>
      <c r="G894" s="35">
        <v>102</v>
      </c>
      <c r="H894" s="34" t="s">
        <v>46</v>
      </c>
      <c r="I894" s="35">
        <v>0.97</v>
      </c>
      <c r="J894" s="34" t="s">
        <v>17</v>
      </c>
    </row>
    <row r="895" spans="1:10" x14ac:dyDescent="0.25">
      <c r="A895" s="37">
        <v>994</v>
      </c>
      <c r="B895" s="34">
        <v>812865999</v>
      </c>
      <c r="C895" s="34" t="s">
        <v>685</v>
      </c>
      <c r="D895" s="34" t="s">
        <v>1566</v>
      </c>
      <c r="E895" s="36" t="s">
        <v>1596</v>
      </c>
      <c r="F895" s="36" t="s">
        <v>1597</v>
      </c>
      <c r="G895" s="35">
        <v>219</v>
      </c>
      <c r="H895" s="34" t="s">
        <v>23</v>
      </c>
      <c r="I895" s="35">
        <v>1.02</v>
      </c>
      <c r="J895" s="34" t="s">
        <v>637</v>
      </c>
    </row>
    <row r="896" spans="1:10" x14ac:dyDescent="0.25">
      <c r="A896" s="37">
        <v>995</v>
      </c>
      <c r="B896" s="34">
        <v>988503351</v>
      </c>
      <c r="C896" s="34" t="s">
        <v>664</v>
      </c>
      <c r="D896" s="34" t="s">
        <v>13</v>
      </c>
      <c r="E896" s="36" t="s">
        <v>14</v>
      </c>
      <c r="F896" s="36" t="s">
        <v>15</v>
      </c>
      <c r="G896" s="35">
        <v>1272</v>
      </c>
      <c r="H896" s="34" t="s">
        <v>16</v>
      </c>
      <c r="I896" s="35">
        <v>1.1000000000000001</v>
      </c>
      <c r="J896" s="34" t="s">
        <v>637</v>
      </c>
    </row>
    <row r="897" spans="1:10" x14ac:dyDescent="0.25">
      <c r="A897" s="37">
        <v>996</v>
      </c>
      <c r="B897" s="34">
        <v>413245088</v>
      </c>
      <c r="C897" s="34" t="s">
        <v>598</v>
      </c>
      <c r="D897" s="34" t="s">
        <v>35</v>
      </c>
      <c r="E897" s="36" t="s">
        <v>36</v>
      </c>
      <c r="F897" s="36" t="s">
        <v>26</v>
      </c>
      <c r="G897" s="35">
        <v>502</v>
      </c>
      <c r="H897" s="34" t="s">
        <v>37</v>
      </c>
      <c r="I897" s="35">
        <v>0.98939999999999995</v>
      </c>
      <c r="J897" s="34" t="s">
        <v>17</v>
      </c>
    </row>
    <row r="898" spans="1:10" x14ac:dyDescent="0.25">
      <c r="A898" s="37">
        <v>997</v>
      </c>
      <c r="B898" s="34">
        <v>275548199</v>
      </c>
      <c r="C898" s="34" t="s">
        <v>523</v>
      </c>
      <c r="D898" s="34" t="s">
        <v>20</v>
      </c>
      <c r="E898" s="36" t="s">
        <v>21</v>
      </c>
      <c r="F898" s="36" t="s">
        <v>22</v>
      </c>
      <c r="G898" s="35">
        <v>106</v>
      </c>
      <c r="H898" s="34" t="s">
        <v>23</v>
      </c>
      <c r="I898" s="35">
        <v>0.97</v>
      </c>
      <c r="J898" s="34" t="s">
        <v>17</v>
      </c>
    </row>
    <row r="899" spans="1:10" x14ac:dyDescent="0.25">
      <c r="A899" s="37">
        <v>998</v>
      </c>
      <c r="B899" s="34">
        <v>986676910</v>
      </c>
      <c r="C899" s="34" t="s">
        <v>358</v>
      </c>
      <c r="D899" s="34" t="s">
        <v>13</v>
      </c>
      <c r="E899" s="36" t="s">
        <v>14</v>
      </c>
      <c r="F899" s="36" t="s">
        <v>15</v>
      </c>
      <c r="G899" s="35">
        <v>1235</v>
      </c>
      <c r="H899" s="34" t="s">
        <v>16</v>
      </c>
      <c r="I899" s="35">
        <v>1.0669999999999999</v>
      </c>
      <c r="J899" s="34" t="s">
        <v>17</v>
      </c>
    </row>
    <row r="900" spans="1:10" x14ac:dyDescent="0.25">
      <c r="A900" s="37">
        <v>999</v>
      </c>
      <c r="B900" s="34">
        <v>451765583</v>
      </c>
      <c r="C900" s="34" t="s">
        <v>494</v>
      </c>
      <c r="D900" s="34" t="s">
        <v>59</v>
      </c>
      <c r="E900" s="36" t="s">
        <v>1604</v>
      </c>
      <c r="F900" s="36" t="s">
        <v>1605</v>
      </c>
      <c r="G900" s="35">
        <v>2064</v>
      </c>
      <c r="H900" s="34" t="s">
        <v>60</v>
      </c>
      <c r="I900" s="35">
        <v>1.0669999999999999</v>
      </c>
      <c r="J900" s="34" t="s">
        <v>17</v>
      </c>
    </row>
    <row r="901" spans="1:10" x14ac:dyDescent="0.25">
      <c r="A901" s="37">
        <v>1000</v>
      </c>
      <c r="B901" s="34">
        <v>383091580</v>
      </c>
      <c r="C901" s="34" t="s">
        <v>47</v>
      </c>
      <c r="D901" s="34" t="s">
        <v>13</v>
      </c>
      <c r="E901" s="36" t="s">
        <v>14</v>
      </c>
      <c r="F901" s="36" t="s">
        <v>15</v>
      </c>
      <c r="G901" s="35">
        <v>1268</v>
      </c>
      <c r="H901" s="34" t="s">
        <v>16</v>
      </c>
      <c r="I901" s="35">
        <v>1.0669999999999999</v>
      </c>
      <c r="J901" s="34" t="s">
        <v>17</v>
      </c>
    </row>
    <row r="902" spans="1:10" x14ac:dyDescent="0.25">
      <c r="A902" s="37">
        <v>1001</v>
      </c>
      <c r="B902" s="34">
        <v>551631337</v>
      </c>
      <c r="C902" s="34" t="s">
        <v>576</v>
      </c>
      <c r="D902" s="34" t="s">
        <v>13</v>
      </c>
      <c r="E902" s="36" t="s">
        <v>14</v>
      </c>
      <c r="F902" s="36" t="s">
        <v>15</v>
      </c>
      <c r="G902" s="35">
        <v>1231</v>
      </c>
      <c r="H902" s="34" t="s">
        <v>16</v>
      </c>
      <c r="I902" s="35">
        <v>1.0669999999999999</v>
      </c>
      <c r="J902" s="34" t="s">
        <v>17</v>
      </c>
    </row>
    <row r="903" spans="1:10" x14ac:dyDescent="0.25">
      <c r="A903" s="37">
        <v>1002</v>
      </c>
      <c r="B903" s="34">
        <v>257131221</v>
      </c>
      <c r="C903" s="34" t="s">
        <v>353</v>
      </c>
      <c r="D903" s="34" t="s">
        <v>35</v>
      </c>
      <c r="E903" s="36" t="s">
        <v>36</v>
      </c>
      <c r="F903" s="36" t="s">
        <v>26</v>
      </c>
      <c r="G903" s="35">
        <v>532</v>
      </c>
      <c r="H903" s="34" t="s">
        <v>37</v>
      </c>
      <c r="I903" s="35">
        <v>0.98939999999999995</v>
      </c>
      <c r="J903" s="34" t="s">
        <v>17</v>
      </c>
    </row>
    <row r="904" spans="1:10" x14ac:dyDescent="0.25">
      <c r="A904" s="37">
        <v>1003</v>
      </c>
      <c r="B904" s="34">
        <v>549986580</v>
      </c>
      <c r="C904" s="34" t="s">
        <v>614</v>
      </c>
      <c r="D904" s="34" t="s">
        <v>43</v>
      </c>
      <c r="E904" s="36" t="s">
        <v>44</v>
      </c>
      <c r="F904" s="36" t="s">
        <v>45</v>
      </c>
      <c r="G904" s="35">
        <v>102</v>
      </c>
      <c r="H904" s="34" t="s">
        <v>46</v>
      </c>
      <c r="I904" s="35">
        <v>0.97</v>
      </c>
      <c r="J904" s="34" t="s">
        <v>17</v>
      </c>
    </row>
    <row r="905" spans="1:10" x14ac:dyDescent="0.25">
      <c r="A905" s="37">
        <v>1004</v>
      </c>
      <c r="B905" s="34">
        <v>645432644</v>
      </c>
      <c r="C905" s="34" t="s">
        <v>658</v>
      </c>
      <c r="D905" s="34" t="s">
        <v>1566</v>
      </c>
      <c r="E905" s="36" t="s">
        <v>1596</v>
      </c>
      <c r="F905" s="36" t="s">
        <v>1597</v>
      </c>
      <c r="G905" s="35">
        <v>212</v>
      </c>
      <c r="H905" s="34" t="s">
        <v>23</v>
      </c>
      <c r="I905" s="35">
        <v>1.02</v>
      </c>
      <c r="J905" s="34" t="s">
        <v>637</v>
      </c>
    </row>
    <row r="906" spans="1:10" x14ac:dyDescent="0.25">
      <c r="A906" s="37">
        <v>1005</v>
      </c>
      <c r="B906" s="34">
        <v>994953384</v>
      </c>
      <c r="C906" s="34" t="s">
        <v>507</v>
      </c>
      <c r="D906" s="34" t="s">
        <v>1566</v>
      </c>
      <c r="E906" s="36" t="s">
        <v>1596</v>
      </c>
      <c r="F906" s="36" t="s">
        <v>1597</v>
      </c>
      <c r="G906" s="35">
        <v>217</v>
      </c>
      <c r="H906" s="34" t="s">
        <v>23</v>
      </c>
      <c r="I906" s="35">
        <v>0.98939999999999995</v>
      </c>
      <c r="J906" s="34" t="s">
        <v>17</v>
      </c>
    </row>
    <row r="907" spans="1:10" x14ac:dyDescent="0.25">
      <c r="A907" s="37">
        <v>1006</v>
      </c>
      <c r="B907" s="34">
        <v>893563293</v>
      </c>
      <c r="C907" s="34" t="s">
        <v>505</v>
      </c>
      <c r="D907" s="34" t="s">
        <v>20</v>
      </c>
      <c r="E907" s="36" t="s">
        <v>21</v>
      </c>
      <c r="F907" s="36" t="s">
        <v>22</v>
      </c>
      <c r="G907" s="35">
        <v>108</v>
      </c>
      <c r="H907" s="34" t="s">
        <v>23</v>
      </c>
      <c r="I907" s="35">
        <v>0.97</v>
      </c>
      <c r="J907" s="34" t="s">
        <v>17</v>
      </c>
    </row>
    <row r="908" spans="1:10" x14ac:dyDescent="0.25">
      <c r="A908" s="37">
        <v>1007</v>
      </c>
      <c r="B908" s="34">
        <v>568773018</v>
      </c>
      <c r="C908" s="34" t="s">
        <v>493</v>
      </c>
      <c r="D908" s="34" t="s">
        <v>39</v>
      </c>
      <c r="E908" s="36" t="s">
        <v>1598</v>
      </c>
      <c r="F908" s="36" t="s">
        <v>1599</v>
      </c>
      <c r="G908" s="35">
        <v>216</v>
      </c>
      <c r="H908" s="34" t="s">
        <v>23</v>
      </c>
      <c r="I908" s="35">
        <v>0.97</v>
      </c>
      <c r="J908" s="34" t="s">
        <v>17</v>
      </c>
    </row>
    <row r="909" spans="1:10" x14ac:dyDescent="0.25">
      <c r="A909" s="37">
        <v>1008</v>
      </c>
      <c r="B909" s="34">
        <v>151285081</v>
      </c>
      <c r="C909" s="34" t="s">
        <v>606</v>
      </c>
      <c r="D909" s="34" t="s">
        <v>1566</v>
      </c>
      <c r="E909" s="36" t="s">
        <v>1596</v>
      </c>
      <c r="F909" s="36" t="s">
        <v>1597</v>
      </c>
      <c r="G909" s="35">
        <v>212</v>
      </c>
      <c r="H909" s="34" t="s">
        <v>23</v>
      </c>
      <c r="I909" s="35">
        <v>0.98939999999999995</v>
      </c>
      <c r="J909" s="34" t="s">
        <v>17</v>
      </c>
    </row>
    <row r="910" spans="1:10" x14ac:dyDescent="0.25">
      <c r="A910" s="37">
        <v>1009</v>
      </c>
      <c r="B910" s="34">
        <v>115894891</v>
      </c>
      <c r="C910" s="34" t="s">
        <v>792</v>
      </c>
      <c r="D910" s="34" t="s">
        <v>1566</v>
      </c>
      <c r="E910" s="36" t="s">
        <v>1596</v>
      </c>
      <c r="F910" s="36" t="s">
        <v>1597</v>
      </c>
      <c r="G910" s="35">
        <v>260</v>
      </c>
      <c r="H910" s="34" t="s">
        <v>23</v>
      </c>
      <c r="I910" s="35">
        <v>1</v>
      </c>
      <c r="J910" s="34" t="s">
        <v>637</v>
      </c>
    </row>
    <row r="911" spans="1:10" x14ac:dyDescent="0.25">
      <c r="A911" s="37">
        <v>1010</v>
      </c>
      <c r="B911" s="34">
        <v>363250855</v>
      </c>
      <c r="C911" s="34" t="s">
        <v>776</v>
      </c>
      <c r="D911" s="34" t="s">
        <v>39</v>
      </c>
      <c r="E911" s="36" t="s">
        <v>1598</v>
      </c>
      <c r="F911" s="36" t="s">
        <v>1599</v>
      </c>
      <c r="G911" s="35">
        <v>205</v>
      </c>
      <c r="H911" s="34" t="s">
        <v>23</v>
      </c>
      <c r="I911" s="35">
        <v>1</v>
      </c>
      <c r="J911" s="34" t="s">
        <v>637</v>
      </c>
    </row>
    <row r="912" spans="1:10" x14ac:dyDescent="0.25">
      <c r="A912" s="37">
        <v>1011</v>
      </c>
      <c r="B912" s="34">
        <v>511616899</v>
      </c>
      <c r="C912" s="34" t="s">
        <v>758</v>
      </c>
      <c r="D912" s="34" t="s">
        <v>39</v>
      </c>
      <c r="E912" s="36" t="s">
        <v>1598</v>
      </c>
      <c r="F912" s="36" t="s">
        <v>1599</v>
      </c>
      <c r="G912" s="35">
        <v>210</v>
      </c>
      <c r="H912" s="34" t="s">
        <v>23</v>
      </c>
      <c r="I912" s="35">
        <v>1</v>
      </c>
      <c r="J912" s="34" t="s">
        <v>637</v>
      </c>
    </row>
    <row r="913" spans="1:10" x14ac:dyDescent="0.25">
      <c r="A913" s="37">
        <v>1012</v>
      </c>
      <c r="B913" s="34">
        <v>823927300</v>
      </c>
      <c r="C913" s="34" t="s">
        <v>846</v>
      </c>
      <c r="D913" s="34" t="s">
        <v>31</v>
      </c>
      <c r="E913" s="36" t="s">
        <v>32</v>
      </c>
      <c r="F913" s="36" t="s">
        <v>33</v>
      </c>
      <c r="G913" s="35">
        <v>265</v>
      </c>
      <c r="H913" s="34" t="s">
        <v>23</v>
      </c>
      <c r="I913" s="35">
        <v>1</v>
      </c>
      <c r="J913" s="34" t="s">
        <v>637</v>
      </c>
    </row>
    <row r="914" spans="1:10" x14ac:dyDescent="0.25">
      <c r="A914" s="37">
        <v>1013</v>
      </c>
      <c r="B914" s="34">
        <v>197542029</v>
      </c>
      <c r="C914" s="34" t="s">
        <v>820</v>
      </c>
      <c r="D914" s="34" t="s">
        <v>39</v>
      </c>
      <c r="E914" s="36" t="s">
        <v>1598</v>
      </c>
      <c r="F914" s="36" t="s">
        <v>1599</v>
      </c>
      <c r="G914" s="35">
        <v>208</v>
      </c>
      <c r="H914" s="34" t="s">
        <v>23</v>
      </c>
      <c r="I914" s="35">
        <v>1</v>
      </c>
      <c r="J914" s="34" t="s">
        <v>637</v>
      </c>
    </row>
    <row r="915" spans="1:10" x14ac:dyDescent="0.25">
      <c r="A915" s="37">
        <v>1014</v>
      </c>
      <c r="B915" s="34">
        <v>594971160</v>
      </c>
      <c r="C915" s="34" t="s">
        <v>747</v>
      </c>
      <c r="D915" s="34" t="s">
        <v>31</v>
      </c>
      <c r="E915" s="36" t="s">
        <v>32</v>
      </c>
      <c r="F915" s="36" t="s">
        <v>33</v>
      </c>
      <c r="G915" s="35">
        <v>254</v>
      </c>
      <c r="H915" s="34" t="s">
        <v>23</v>
      </c>
      <c r="I915" s="35">
        <v>1</v>
      </c>
      <c r="J915" s="34" t="s">
        <v>637</v>
      </c>
    </row>
    <row r="916" spans="1:10" x14ac:dyDescent="0.25">
      <c r="A916" s="37">
        <v>1015</v>
      </c>
      <c r="B916" s="34">
        <v>342873579</v>
      </c>
      <c r="C916" s="34" t="s">
        <v>825</v>
      </c>
      <c r="D916" s="34" t="s">
        <v>39</v>
      </c>
      <c r="E916" s="36" t="s">
        <v>1598</v>
      </c>
      <c r="F916" s="36" t="s">
        <v>1599</v>
      </c>
      <c r="G916" s="35">
        <v>106</v>
      </c>
      <c r="H916" s="34" t="s">
        <v>23</v>
      </c>
      <c r="I916" s="35">
        <v>1</v>
      </c>
      <c r="J916" s="34" t="s">
        <v>637</v>
      </c>
    </row>
    <row r="917" spans="1:10" x14ac:dyDescent="0.25">
      <c r="A917" s="37">
        <v>1016</v>
      </c>
      <c r="B917" s="34">
        <v>869604254</v>
      </c>
      <c r="C917" s="34" t="s">
        <v>827</v>
      </c>
      <c r="D917" s="34" t="s">
        <v>1566</v>
      </c>
      <c r="E917" s="36" t="s">
        <v>1596</v>
      </c>
      <c r="F917" s="36" t="s">
        <v>1597</v>
      </c>
      <c r="G917" s="35">
        <v>550</v>
      </c>
      <c r="H917" s="34" t="s">
        <v>23</v>
      </c>
      <c r="I917" s="35">
        <v>1.02</v>
      </c>
      <c r="J917" s="34" t="s">
        <v>637</v>
      </c>
    </row>
    <row r="918" spans="1:10" x14ac:dyDescent="0.25">
      <c r="A918" s="37">
        <v>1017</v>
      </c>
      <c r="B918" s="34">
        <v>228784845</v>
      </c>
      <c r="C918" s="34" t="s">
        <v>783</v>
      </c>
      <c r="D918" s="34" t="s">
        <v>31</v>
      </c>
      <c r="E918" s="36" t="s">
        <v>32</v>
      </c>
      <c r="F918" s="36" t="s">
        <v>33</v>
      </c>
      <c r="G918" s="35">
        <v>271</v>
      </c>
      <c r="H918" s="34" t="s">
        <v>23</v>
      </c>
      <c r="I918" s="35">
        <v>1</v>
      </c>
      <c r="J918" s="34" t="s">
        <v>637</v>
      </c>
    </row>
    <row r="919" spans="1:10" x14ac:dyDescent="0.25">
      <c r="A919" s="37">
        <v>1018</v>
      </c>
      <c r="B919" s="34">
        <v>613356036</v>
      </c>
      <c r="C919" s="34" t="s">
        <v>717</v>
      </c>
      <c r="D919" s="34" t="s">
        <v>20</v>
      </c>
      <c r="E919" s="36" t="s">
        <v>21</v>
      </c>
      <c r="F919" s="36" t="s">
        <v>22</v>
      </c>
      <c r="G919" s="35">
        <v>2162</v>
      </c>
      <c r="H919" s="34" t="s">
        <v>23</v>
      </c>
      <c r="I919" s="35">
        <v>1.1000000000000001</v>
      </c>
      <c r="J919" s="34" t="s">
        <v>637</v>
      </c>
    </row>
    <row r="920" spans="1:10" x14ac:dyDescent="0.25">
      <c r="A920" s="37">
        <v>1019</v>
      </c>
      <c r="B920" s="34">
        <v>427428609</v>
      </c>
      <c r="C920" s="34" t="s">
        <v>894</v>
      </c>
      <c r="D920" s="34" t="s">
        <v>13</v>
      </c>
      <c r="E920" s="36" t="s">
        <v>14</v>
      </c>
      <c r="F920" s="36" t="s">
        <v>15</v>
      </c>
      <c r="G920" s="35">
        <v>1227</v>
      </c>
      <c r="H920" s="34" t="s">
        <v>16</v>
      </c>
      <c r="I920" s="35">
        <v>1.1000000000000001</v>
      </c>
      <c r="J920" s="34" t="s">
        <v>637</v>
      </c>
    </row>
    <row r="921" spans="1:10" x14ac:dyDescent="0.25">
      <c r="A921" s="37">
        <v>1020</v>
      </c>
      <c r="B921" s="34">
        <v>821836528</v>
      </c>
      <c r="C921" s="34" t="s">
        <v>963</v>
      </c>
      <c r="D921" s="34" t="s">
        <v>13</v>
      </c>
      <c r="E921" s="36" t="s">
        <v>14</v>
      </c>
      <c r="F921" s="36" t="s">
        <v>15</v>
      </c>
      <c r="G921" s="35">
        <v>1240</v>
      </c>
      <c r="H921" s="34" t="s">
        <v>16</v>
      </c>
      <c r="I921" s="35">
        <v>1.1000000000000001</v>
      </c>
      <c r="J921" s="34" t="s">
        <v>637</v>
      </c>
    </row>
    <row r="922" spans="1:10" x14ac:dyDescent="0.25">
      <c r="A922" s="37">
        <v>1021</v>
      </c>
      <c r="B922" s="34">
        <v>466469742</v>
      </c>
      <c r="C922" s="34" t="s">
        <v>1017</v>
      </c>
      <c r="D922" s="34" t="s">
        <v>13</v>
      </c>
      <c r="E922" s="36" t="s">
        <v>14</v>
      </c>
      <c r="F922" s="36" t="s">
        <v>15</v>
      </c>
      <c r="G922" s="35">
        <v>1204</v>
      </c>
      <c r="H922" s="34" t="s">
        <v>16</v>
      </c>
      <c r="I922" s="35">
        <v>1.1000000000000001</v>
      </c>
      <c r="J922" s="34" t="s">
        <v>637</v>
      </c>
    </row>
    <row r="923" spans="1:10" x14ac:dyDescent="0.25">
      <c r="A923" s="37">
        <v>1022</v>
      </c>
      <c r="B923" s="34">
        <v>247839904</v>
      </c>
      <c r="C923" s="34" t="s">
        <v>863</v>
      </c>
      <c r="D923" s="34" t="s">
        <v>35</v>
      </c>
      <c r="E923" s="36" t="s">
        <v>36</v>
      </c>
      <c r="F923" s="36" t="s">
        <v>26</v>
      </c>
      <c r="G923" s="35">
        <v>516</v>
      </c>
      <c r="H923" s="34" t="s">
        <v>37</v>
      </c>
      <c r="I923" s="35">
        <v>1.02</v>
      </c>
      <c r="J923" s="34" t="s">
        <v>637</v>
      </c>
    </row>
    <row r="924" spans="1:10" x14ac:dyDescent="0.25">
      <c r="A924" s="37">
        <v>1023</v>
      </c>
      <c r="B924" s="34">
        <v>263992486</v>
      </c>
      <c r="C924" s="34" t="s">
        <v>910</v>
      </c>
      <c r="D924" s="34" t="s">
        <v>39</v>
      </c>
      <c r="E924" s="36" t="s">
        <v>1598</v>
      </c>
      <c r="F924" s="36" t="s">
        <v>1599</v>
      </c>
      <c r="G924" s="35">
        <v>201</v>
      </c>
      <c r="H924" s="34" t="s">
        <v>23</v>
      </c>
      <c r="I924" s="35">
        <v>1</v>
      </c>
      <c r="J924" s="34" t="s">
        <v>637</v>
      </c>
    </row>
    <row r="925" spans="1:10" x14ac:dyDescent="0.25">
      <c r="A925" s="37">
        <v>1024</v>
      </c>
      <c r="B925" s="34">
        <v>244110195</v>
      </c>
      <c r="C925" s="34" t="s">
        <v>724</v>
      </c>
      <c r="D925" s="34" t="s">
        <v>29</v>
      </c>
      <c r="E925" s="36" t="s">
        <v>1600</v>
      </c>
      <c r="F925" s="36" t="s">
        <v>1601</v>
      </c>
      <c r="G925" s="35">
        <v>203</v>
      </c>
      <c r="H925" s="34" t="s">
        <v>23</v>
      </c>
      <c r="I925" s="35">
        <v>1</v>
      </c>
      <c r="J925" s="34" t="s">
        <v>637</v>
      </c>
    </row>
    <row r="926" spans="1:10" x14ac:dyDescent="0.25">
      <c r="A926" s="37">
        <v>1025</v>
      </c>
      <c r="B926" s="34">
        <v>158261809</v>
      </c>
      <c r="C926" s="34" t="s">
        <v>695</v>
      </c>
      <c r="D926" s="34" t="s">
        <v>1566</v>
      </c>
      <c r="E926" s="36" t="s">
        <v>1596</v>
      </c>
      <c r="F926" s="36" t="s">
        <v>1597</v>
      </c>
      <c r="G926" s="35">
        <v>503</v>
      </c>
      <c r="H926" s="34" t="s">
        <v>23</v>
      </c>
      <c r="I926" s="35">
        <v>1.02</v>
      </c>
      <c r="J926" s="34" t="s">
        <v>637</v>
      </c>
    </row>
    <row r="927" spans="1:10" x14ac:dyDescent="0.25">
      <c r="A927" s="37">
        <v>1026</v>
      </c>
      <c r="B927" s="34">
        <v>111637221</v>
      </c>
      <c r="C927" s="34" t="s">
        <v>882</v>
      </c>
      <c r="D927" s="34" t="s">
        <v>31</v>
      </c>
      <c r="E927" s="36" t="s">
        <v>32</v>
      </c>
      <c r="F927" s="36" t="s">
        <v>33</v>
      </c>
      <c r="G927" s="35">
        <v>252</v>
      </c>
      <c r="H927" s="34" t="s">
        <v>23</v>
      </c>
      <c r="I927" s="35">
        <v>1</v>
      </c>
      <c r="J927" s="34" t="s">
        <v>637</v>
      </c>
    </row>
    <row r="928" spans="1:10" x14ac:dyDescent="0.25">
      <c r="A928" s="37">
        <v>1027</v>
      </c>
      <c r="B928" s="34">
        <v>533106696</v>
      </c>
      <c r="C928" s="34" t="s">
        <v>950</v>
      </c>
      <c r="D928" s="34" t="s">
        <v>43</v>
      </c>
      <c r="E928" s="36" t="s">
        <v>44</v>
      </c>
      <c r="F928" s="36" t="s">
        <v>45</v>
      </c>
      <c r="G928" s="35">
        <v>104</v>
      </c>
      <c r="H928" s="34" t="s">
        <v>46</v>
      </c>
      <c r="I928" s="35">
        <v>1</v>
      </c>
      <c r="J928" s="34" t="s">
        <v>637</v>
      </c>
    </row>
    <row r="929" spans="1:10" x14ac:dyDescent="0.25">
      <c r="A929" s="37">
        <v>1028</v>
      </c>
      <c r="B929" s="34">
        <v>612650067</v>
      </c>
      <c r="C929" s="34" t="s">
        <v>931</v>
      </c>
      <c r="D929" s="34" t="s">
        <v>20</v>
      </c>
      <c r="E929" s="36" t="s">
        <v>21</v>
      </c>
      <c r="F929" s="36" t="s">
        <v>22</v>
      </c>
      <c r="G929" s="35">
        <v>105</v>
      </c>
      <c r="H929" s="34" t="s">
        <v>23</v>
      </c>
      <c r="I929" s="35">
        <v>1</v>
      </c>
      <c r="J929" s="34" t="s">
        <v>637</v>
      </c>
    </row>
    <row r="930" spans="1:10" x14ac:dyDescent="0.25">
      <c r="A930" s="37">
        <v>1029</v>
      </c>
      <c r="B930" s="34">
        <v>623892399</v>
      </c>
      <c r="C930" s="34" t="s">
        <v>994</v>
      </c>
      <c r="D930" s="34" t="s">
        <v>35</v>
      </c>
      <c r="E930" s="36" t="s">
        <v>36</v>
      </c>
      <c r="F930" s="36" t="s">
        <v>26</v>
      </c>
      <c r="G930" s="35">
        <v>541</v>
      </c>
      <c r="H930" s="34" t="s">
        <v>37</v>
      </c>
      <c r="I930" s="35">
        <v>1.02</v>
      </c>
      <c r="J930" s="34" t="s">
        <v>637</v>
      </c>
    </row>
    <row r="931" spans="1:10" x14ac:dyDescent="0.25">
      <c r="A931" s="37">
        <v>1030</v>
      </c>
      <c r="B931" s="34">
        <v>199263043</v>
      </c>
      <c r="C931" s="34" t="s">
        <v>729</v>
      </c>
      <c r="D931" s="34" t="s">
        <v>1566</v>
      </c>
      <c r="E931" s="36" t="s">
        <v>1596</v>
      </c>
      <c r="F931" s="36" t="s">
        <v>1597</v>
      </c>
      <c r="G931" s="35">
        <v>105</v>
      </c>
      <c r="H931" s="34" t="s">
        <v>23</v>
      </c>
      <c r="I931" s="35">
        <v>1</v>
      </c>
      <c r="J931" s="34" t="s">
        <v>637</v>
      </c>
    </row>
    <row r="932" spans="1:10" x14ac:dyDescent="0.25">
      <c r="A932" s="37">
        <v>1031</v>
      </c>
      <c r="B932" s="34">
        <v>886038442</v>
      </c>
      <c r="C932" s="34" t="s">
        <v>711</v>
      </c>
      <c r="D932" s="34" t="s">
        <v>29</v>
      </c>
      <c r="E932" s="36" t="s">
        <v>1600</v>
      </c>
      <c r="F932" s="36" t="s">
        <v>1601</v>
      </c>
      <c r="G932" s="35">
        <v>105</v>
      </c>
      <c r="H932" s="34" t="s">
        <v>23</v>
      </c>
      <c r="I932" s="35">
        <v>1</v>
      </c>
      <c r="J932" s="34" t="s">
        <v>637</v>
      </c>
    </row>
    <row r="933" spans="1:10" x14ac:dyDescent="0.25">
      <c r="A933" s="37">
        <v>1032</v>
      </c>
      <c r="B933" s="34">
        <v>801042668</v>
      </c>
      <c r="C933" s="34" t="s">
        <v>703</v>
      </c>
      <c r="D933" s="34" t="s">
        <v>1566</v>
      </c>
      <c r="E933" s="36" t="s">
        <v>1596</v>
      </c>
      <c r="F933" s="36" t="s">
        <v>1597</v>
      </c>
      <c r="G933" s="35">
        <v>215</v>
      </c>
      <c r="H933" s="34" t="s">
        <v>23</v>
      </c>
      <c r="I933" s="35">
        <v>1.02</v>
      </c>
      <c r="J933" s="34" t="s">
        <v>637</v>
      </c>
    </row>
    <row r="934" spans="1:10" x14ac:dyDescent="0.25">
      <c r="A934" s="37">
        <v>1033</v>
      </c>
      <c r="B934" s="34">
        <v>402377183</v>
      </c>
      <c r="C934" s="34" t="s">
        <v>735</v>
      </c>
      <c r="D934" s="34" t="s">
        <v>29</v>
      </c>
      <c r="E934" s="36" t="s">
        <v>1600</v>
      </c>
      <c r="F934" s="36" t="s">
        <v>1601</v>
      </c>
      <c r="G934" s="35">
        <v>2038</v>
      </c>
      <c r="H934" s="34" t="s">
        <v>23</v>
      </c>
      <c r="I934" s="35">
        <v>1.1000000000000001</v>
      </c>
      <c r="J934" s="34" t="s">
        <v>637</v>
      </c>
    </row>
    <row r="935" spans="1:10" x14ac:dyDescent="0.25">
      <c r="A935" s="37">
        <v>1034</v>
      </c>
      <c r="B935" s="34">
        <v>336374703</v>
      </c>
      <c r="C935" s="34" t="s">
        <v>1032</v>
      </c>
      <c r="D935" s="34" t="s">
        <v>29</v>
      </c>
      <c r="E935" s="36" t="s">
        <v>1600</v>
      </c>
      <c r="F935" s="36" t="s">
        <v>1601</v>
      </c>
      <c r="G935" s="35">
        <v>214</v>
      </c>
      <c r="H935" s="34" t="s">
        <v>23</v>
      </c>
      <c r="I935" s="35">
        <v>1</v>
      </c>
      <c r="J935" s="34" t="s">
        <v>637</v>
      </c>
    </row>
    <row r="936" spans="1:10" x14ac:dyDescent="0.25">
      <c r="A936" s="37">
        <v>1035</v>
      </c>
      <c r="B936" s="34">
        <v>619988651</v>
      </c>
      <c r="C936" s="34" t="s">
        <v>486</v>
      </c>
      <c r="D936" s="34" t="s">
        <v>13</v>
      </c>
      <c r="E936" s="36" t="s">
        <v>14</v>
      </c>
      <c r="F936" s="36" t="s">
        <v>15</v>
      </c>
      <c r="G936" s="35">
        <v>1257</v>
      </c>
      <c r="H936" s="34" t="s">
        <v>16</v>
      </c>
      <c r="I936" s="35">
        <v>1.0669999999999999</v>
      </c>
      <c r="J936" s="34" t="s">
        <v>17</v>
      </c>
    </row>
    <row r="937" spans="1:10" x14ac:dyDescent="0.25">
      <c r="A937" s="37">
        <v>1036</v>
      </c>
      <c r="B937" s="34">
        <v>170440284</v>
      </c>
      <c r="C937" s="34" t="s">
        <v>534</v>
      </c>
      <c r="D937" s="34" t="s">
        <v>1566</v>
      </c>
      <c r="E937" s="36" t="s">
        <v>1596</v>
      </c>
      <c r="F937" s="36" t="s">
        <v>1597</v>
      </c>
      <c r="G937" s="35">
        <v>204</v>
      </c>
      <c r="H937" s="34" t="s">
        <v>23</v>
      </c>
      <c r="I937" s="35">
        <v>0.98939999999999995</v>
      </c>
      <c r="J937" s="34" t="s">
        <v>17</v>
      </c>
    </row>
    <row r="938" spans="1:10" x14ac:dyDescent="0.25">
      <c r="A938" s="37">
        <v>1037</v>
      </c>
      <c r="B938" s="34">
        <v>294348318</v>
      </c>
      <c r="C938" s="34" t="s">
        <v>638</v>
      </c>
      <c r="D938" s="34" t="s">
        <v>20</v>
      </c>
      <c r="E938" s="36" t="s">
        <v>21</v>
      </c>
      <c r="F938" s="36" t="s">
        <v>22</v>
      </c>
      <c r="G938" s="35">
        <v>107</v>
      </c>
      <c r="H938" s="34" t="s">
        <v>23</v>
      </c>
      <c r="I938" s="35">
        <v>1</v>
      </c>
      <c r="J938" s="34" t="s">
        <v>637</v>
      </c>
    </row>
    <row r="939" spans="1:10" x14ac:dyDescent="0.25">
      <c r="A939" s="37">
        <v>1038</v>
      </c>
      <c r="B939" s="34">
        <v>597146521</v>
      </c>
      <c r="C939" s="34" t="s">
        <v>699</v>
      </c>
      <c r="D939" s="34" t="s">
        <v>31</v>
      </c>
      <c r="E939" s="36" t="s">
        <v>32</v>
      </c>
      <c r="F939" s="36" t="s">
        <v>33</v>
      </c>
      <c r="G939" s="35">
        <v>2029</v>
      </c>
      <c r="H939" s="34" t="s">
        <v>23</v>
      </c>
      <c r="I939" s="35">
        <v>1.1000000000000001</v>
      </c>
      <c r="J939" s="34" t="s">
        <v>637</v>
      </c>
    </row>
    <row r="940" spans="1:10" x14ac:dyDescent="0.25">
      <c r="A940" s="37">
        <v>1039</v>
      </c>
      <c r="B940" s="34">
        <v>180178974</v>
      </c>
      <c r="C940" s="34" t="s">
        <v>585</v>
      </c>
      <c r="D940" s="34" t="s">
        <v>13</v>
      </c>
      <c r="E940" s="36" t="s">
        <v>14</v>
      </c>
      <c r="F940" s="36" t="s">
        <v>15</v>
      </c>
      <c r="G940" s="35">
        <v>1291</v>
      </c>
      <c r="H940" s="34" t="s">
        <v>16</v>
      </c>
      <c r="I940" s="35">
        <v>1.0669999999999999</v>
      </c>
      <c r="J940" s="34" t="s">
        <v>17</v>
      </c>
    </row>
    <row r="941" spans="1:10" x14ac:dyDescent="0.25">
      <c r="A941" s="37">
        <v>1040</v>
      </c>
      <c r="B941" s="34">
        <v>896246605</v>
      </c>
      <c r="C941" s="34" t="s">
        <v>890</v>
      </c>
      <c r="D941" s="34" t="s">
        <v>31</v>
      </c>
      <c r="E941" s="36" t="s">
        <v>32</v>
      </c>
      <c r="F941" s="36" t="s">
        <v>33</v>
      </c>
      <c r="G941" s="35">
        <v>255</v>
      </c>
      <c r="H941" s="34" t="s">
        <v>23</v>
      </c>
      <c r="I941" s="35">
        <v>1</v>
      </c>
      <c r="J941" s="34" t="s">
        <v>637</v>
      </c>
    </row>
    <row r="942" spans="1:10" x14ac:dyDescent="0.25">
      <c r="A942" s="37">
        <v>1041</v>
      </c>
      <c r="B942" s="34">
        <v>760560515</v>
      </c>
      <c r="C942" s="34" t="s">
        <v>932</v>
      </c>
      <c r="D942" s="34" t="s">
        <v>43</v>
      </c>
      <c r="E942" s="36" t="s">
        <v>44</v>
      </c>
      <c r="F942" s="36" t="s">
        <v>45</v>
      </c>
      <c r="G942" s="35">
        <v>110</v>
      </c>
      <c r="H942" s="34" t="s">
        <v>46</v>
      </c>
      <c r="I942" s="35">
        <v>1</v>
      </c>
      <c r="J942" s="34" t="s">
        <v>637</v>
      </c>
    </row>
    <row r="943" spans="1:10" x14ac:dyDescent="0.25">
      <c r="A943" s="37">
        <v>1042</v>
      </c>
      <c r="B943" s="34">
        <v>929524912</v>
      </c>
      <c r="C943" s="34" t="s">
        <v>995</v>
      </c>
      <c r="D943" s="34" t="s">
        <v>31</v>
      </c>
      <c r="E943" s="36" t="s">
        <v>32</v>
      </c>
      <c r="F943" s="36" t="s">
        <v>33</v>
      </c>
      <c r="G943" s="35">
        <v>265</v>
      </c>
      <c r="H943" s="34" t="s">
        <v>23</v>
      </c>
      <c r="I943" s="35">
        <v>1</v>
      </c>
      <c r="J943" s="34" t="s">
        <v>637</v>
      </c>
    </row>
    <row r="944" spans="1:10" x14ac:dyDescent="0.25">
      <c r="A944" s="37">
        <v>1043</v>
      </c>
      <c r="B944" s="34">
        <v>431559832</v>
      </c>
      <c r="C944" s="34" t="s">
        <v>961</v>
      </c>
      <c r="D944" s="34" t="s">
        <v>39</v>
      </c>
      <c r="E944" s="36" t="s">
        <v>1598</v>
      </c>
      <c r="F944" s="36" t="s">
        <v>1599</v>
      </c>
      <c r="G944" s="35">
        <v>211</v>
      </c>
      <c r="H944" s="34" t="s">
        <v>23</v>
      </c>
      <c r="I944" s="35">
        <v>1</v>
      </c>
      <c r="J944" s="34" t="s">
        <v>637</v>
      </c>
    </row>
    <row r="945" spans="1:10" x14ac:dyDescent="0.25">
      <c r="A945" s="37">
        <v>1044</v>
      </c>
      <c r="B945" s="34">
        <v>697723399</v>
      </c>
      <c r="C945" s="34" t="s">
        <v>1015</v>
      </c>
      <c r="D945" s="34" t="s">
        <v>39</v>
      </c>
      <c r="E945" s="36" t="s">
        <v>1598</v>
      </c>
      <c r="F945" s="36" t="s">
        <v>1599</v>
      </c>
      <c r="G945" s="35">
        <v>207</v>
      </c>
      <c r="H945" s="34" t="s">
        <v>23</v>
      </c>
      <c r="I945" s="35">
        <v>1</v>
      </c>
      <c r="J945" s="34" t="s">
        <v>637</v>
      </c>
    </row>
    <row r="946" spans="1:10" x14ac:dyDescent="0.25">
      <c r="A946" s="37">
        <v>1045</v>
      </c>
      <c r="B946" s="34">
        <v>358311847</v>
      </c>
      <c r="C946" s="34" t="s">
        <v>696</v>
      </c>
      <c r="D946" s="34" t="s">
        <v>31</v>
      </c>
      <c r="E946" s="36" t="s">
        <v>32</v>
      </c>
      <c r="F946" s="36" t="s">
        <v>33</v>
      </c>
      <c r="G946" s="35">
        <v>269</v>
      </c>
      <c r="H946" s="34" t="s">
        <v>23</v>
      </c>
      <c r="I946" s="35">
        <v>1</v>
      </c>
      <c r="J946" s="34" t="s">
        <v>637</v>
      </c>
    </row>
    <row r="947" spans="1:10" x14ac:dyDescent="0.25">
      <c r="A947" s="37">
        <v>1046</v>
      </c>
      <c r="B947" s="34">
        <v>922232177</v>
      </c>
      <c r="C947" s="34" t="s">
        <v>432</v>
      </c>
      <c r="D947" s="34" t="s">
        <v>13</v>
      </c>
      <c r="E947" s="36" t="s">
        <v>14</v>
      </c>
      <c r="F947" s="36" t="s">
        <v>15</v>
      </c>
      <c r="G947" s="35">
        <v>1252</v>
      </c>
      <c r="H947" s="34" t="s">
        <v>16</v>
      </c>
      <c r="I947" s="35">
        <v>1.0669999999999999</v>
      </c>
      <c r="J947" s="34" t="s">
        <v>17</v>
      </c>
    </row>
    <row r="948" spans="1:10" x14ac:dyDescent="0.25">
      <c r="A948" s="37">
        <v>1047</v>
      </c>
      <c r="B948" s="34">
        <v>343453728</v>
      </c>
      <c r="C948" s="34" t="s">
        <v>578</v>
      </c>
      <c r="D948" s="34" t="s">
        <v>43</v>
      </c>
      <c r="E948" s="36" t="s">
        <v>44</v>
      </c>
      <c r="F948" s="36" t="s">
        <v>45</v>
      </c>
      <c r="G948" s="35">
        <v>109</v>
      </c>
      <c r="H948" s="34" t="s">
        <v>46</v>
      </c>
      <c r="I948" s="35">
        <v>0.97</v>
      </c>
      <c r="J948" s="34" t="s">
        <v>17</v>
      </c>
    </row>
    <row r="949" spans="1:10" x14ac:dyDescent="0.25">
      <c r="A949" s="37">
        <v>1048</v>
      </c>
      <c r="B949" s="34">
        <v>374160559</v>
      </c>
      <c r="C949" s="34" t="s">
        <v>96</v>
      </c>
      <c r="D949" s="34" t="s">
        <v>59</v>
      </c>
      <c r="E949" s="36" t="s">
        <v>1604</v>
      </c>
      <c r="F949" s="36" t="s">
        <v>1605</v>
      </c>
      <c r="G949" s="35">
        <v>2116</v>
      </c>
      <c r="H949" s="34" t="s">
        <v>60</v>
      </c>
      <c r="I949" s="35">
        <v>1.0669999999999999</v>
      </c>
      <c r="J949" s="34" t="s">
        <v>17</v>
      </c>
    </row>
    <row r="950" spans="1:10" x14ac:dyDescent="0.25">
      <c r="A950" s="37">
        <v>1049</v>
      </c>
      <c r="B950" s="34">
        <v>866565235</v>
      </c>
      <c r="C950" s="34" t="s">
        <v>528</v>
      </c>
      <c r="D950" s="34" t="s">
        <v>29</v>
      </c>
      <c r="E950" s="36" t="s">
        <v>1600</v>
      </c>
      <c r="F950" s="36" t="s">
        <v>1601</v>
      </c>
      <c r="G950" s="35">
        <v>202</v>
      </c>
      <c r="H950" s="34" t="s">
        <v>23</v>
      </c>
      <c r="I950" s="35">
        <v>0.97</v>
      </c>
      <c r="J950" s="34" t="s">
        <v>17</v>
      </c>
    </row>
    <row r="951" spans="1:10" x14ac:dyDescent="0.25">
      <c r="A951" s="37">
        <v>1050</v>
      </c>
      <c r="B951" s="34">
        <v>547470287</v>
      </c>
      <c r="C951" s="34" t="s">
        <v>437</v>
      </c>
      <c r="D951" s="34" t="s">
        <v>31</v>
      </c>
      <c r="E951" s="36" t="s">
        <v>32</v>
      </c>
      <c r="F951" s="36" t="s">
        <v>33</v>
      </c>
      <c r="G951" s="35">
        <v>263</v>
      </c>
      <c r="H951" s="34" t="s">
        <v>23</v>
      </c>
      <c r="I951" s="35">
        <v>0.97</v>
      </c>
      <c r="J951" s="34" t="s">
        <v>17</v>
      </c>
    </row>
    <row r="952" spans="1:10" x14ac:dyDescent="0.25">
      <c r="A952" s="37">
        <v>1051</v>
      </c>
      <c r="B952" s="34">
        <v>214154077</v>
      </c>
      <c r="C952" s="34" t="s">
        <v>222</v>
      </c>
      <c r="D952" s="34" t="s">
        <v>29</v>
      </c>
      <c r="E952" s="36" t="s">
        <v>1600</v>
      </c>
      <c r="F952" s="36" t="s">
        <v>1601</v>
      </c>
      <c r="G952" s="35">
        <v>213</v>
      </c>
      <c r="H952" s="34" t="s">
        <v>23</v>
      </c>
      <c r="I952" s="35">
        <v>0.97</v>
      </c>
      <c r="J952" s="34" t="s">
        <v>17</v>
      </c>
    </row>
    <row r="953" spans="1:10" x14ac:dyDescent="0.25">
      <c r="A953" s="37">
        <v>1052</v>
      </c>
      <c r="B953" s="34">
        <v>634683399</v>
      </c>
      <c r="C953" s="34" t="s">
        <v>579</v>
      </c>
      <c r="D953" s="34" t="s">
        <v>1566</v>
      </c>
      <c r="E953" s="36" t="s">
        <v>1596</v>
      </c>
      <c r="F953" s="36" t="s">
        <v>1597</v>
      </c>
      <c r="G953" s="35">
        <v>208</v>
      </c>
      <c r="H953" s="34" t="s">
        <v>23</v>
      </c>
      <c r="I953" s="35">
        <v>0.98939999999999995</v>
      </c>
      <c r="J953" s="34" t="s">
        <v>17</v>
      </c>
    </row>
    <row r="954" spans="1:10" x14ac:dyDescent="0.25">
      <c r="A954" s="37">
        <v>1053</v>
      </c>
      <c r="B954" s="34">
        <v>422617353</v>
      </c>
      <c r="C954" s="34" t="s">
        <v>502</v>
      </c>
      <c r="D954" s="34" t="s">
        <v>39</v>
      </c>
      <c r="E954" s="36" t="s">
        <v>1598</v>
      </c>
      <c r="F954" s="36" t="s">
        <v>1599</v>
      </c>
      <c r="G954" s="35">
        <v>206</v>
      </c>
      <c r="H954" s="34" t="s">
        <v>23</v>
      </c>
      <c r="I954" s="35">
        <v>0.97</v>
      </c>
      <c r="J954" s="34" t="s">
        <v>17</v>
      </c>
    </row>
    <row r="955" spans="1:10" x14ac:dyDescent="0.25">
      <c r="A955" s="37">
        <v>1054</v>
      </c>
      <c r="B955" s="34">
        <v>165921010</v>
      </c>
      <c r="C955" s="34" t="s">
        <v>127</v>
      </c>
      <c r="D955" s="34" t="s">
        <v>20</v>
      </c>
      <c r="E955" s="36" t="s">
        <v>21</v>
      </c>
      <c r="F955" s="36" t="s">
        <v>22</v>
      </c>
      <c r="G955" s="35">
        <v>105</v>
      </c>
      <c r="H955" s="34" t="s">
        <v>23</v>
      </c>
      <c r="I955" s="35">
        <v>0.97</v>
      </c>
      <c r="J955" s="34" t="s">
        <v>17</v>
      </c>
    </row>
    <row r="956" spans="1:10" x14ac:dyDescent="0.25">
      <c r="A956" s="37">
        <v>1055</v>
      </c>
      <c r="B956" s="34">
        <v>553394679</v>
      </c>
      <c r="C956" s="34" t="s">
        <v>684</v>
      </c>
      <c r="D956" s="34" t="s">
        <v>43</v>
      </c>
      <c r="E956" s="36" t="s">
        <v>44</v>
      </c>
      <c r="F956" s="36" t="s">
        <v>45</v>
      </c>
      <c r="G956" s="35">
        <v>104</v>
      </c>
      <c r="H956" s="34" t="s">
        <v>46</v>
      </c>
      <c r="I956" s="35">
        <v>1</v>
      </c>
      <c r="J956" s="34" t="s">
        <v>637</v>
      </c>
    </row>
    <row r="957" spans="1:10" x14ac:dyDescent="0.25">
      <c r="A957" s="37">
        <v>1056</v>
      </c>
      <c r="B957" s="34">
        <v>553443487</v>
      </c>
      <c r="C957" s="34" t="s">
        <v>1026</v>
      </c>
      <c r="D957" s="34" t="s">
        <v>13</v>
      </c>
      <c r="E957" s="36" t="s">
        <v>14</v>
      </c>
      <c r="F957" s="36" t="s">
        <v>15</v>
      </c>
      <c r="G957" s="35">
        <v>1313</v>
      </c>
      <c r="H957" s="34" t="s">
        <v>16</v>
      </c>
      <c r="I957" s="35">
        <v>1.1000000000000001</v>
      </c>
      <c r="J957" s="34" t="s">
        <v>637</v>
      </c>
    </row>
    <row r="958" spans="1:10" x14ac:dyDescent="0.25">
      <c r="A958" s="37">
        <v>1057</v>
      </c>
      <c r="B958" s="34">
        <v>737487124</v>
      </c>
      <c r="C958" s="34" t="s">
        <v>360</v>
      </c>
      <c r="D958" s="34" t="s">
        <v>43</v>
      </c>
      <c r="E958" s="36" t="s">
        <v>44</v>
      </c>
      <c r="F958" s="36" t="s">
        <v>45</v>
      </c>
      <c r="G958" s="35">
        <v>108</v>
      </c>
      <c r="H958" s="34" t="s">
        <v>46</v>
      </c>
      <c r="I958" s="35">
        <v>0.97</v>
      </c>
      <c r="J958" s="34" t="s">
        <v>17</v>
      </c>
    </row>
    <row r="959" spans="1:10" x14ac:dyDescent="0.25">
      <c r="A959" s="37">
        <v>1058</v>
      </c>
      <c r="B959" s="34">
        <v>253152804</v>
      </c>
      <c r="C959" s="34" t="s">
        <v>595</v>
      </c>
      <c r="D959" s="34" t="s">
        <v>20</v>
      </c>
      <c r="E959" s="36" t="s">
        <v>21</v>
      </c>
      <c r="F959" s="36" t="s">
        <v>22</v>
      </c>
      <c r="G959" s="35">
        <v>100</v>
      </c>
      <c r="H959" s="34" t="s">
        <v>23</v>
      </c>
      <c r="I959" s="35">
        <v>0.97</v>
      </c>
      <c r="J959" s="34" t="s">
        <v>17</v>
      </c>
    </row>
    <row r="960" spans="1:10" x14ac:dyDescent="0.25">
      <c r="A960" s="37">
        <v>1059</v>
      </c>
      <c r="B960" s="34">
        <v>697077273</v>
      </c>
      <c r="C960" s="34" t="s">
        <v>705</v>
      </c>
      <c r="D960" s="34" t="s">
        <v>31</v>
      </c>
      <c r="E960" s="36" t="s">
        <v>32</v>
      </c>
      <c r="F960" s="36" t="s">
        <v>33</v>
      </c>
      <c r="G960" s="35">
        <v>266</v>
      </c>
      <c r="H960" s="34" t="s">
        <v>23</v>
      </c>
      <c r="I960" s="35">
        <v>1</v>
      </c>
      <c r="J960" s="34" t="s">
        <v>637</v>
      </c>
    </row>
    <row r="961" spans="1:10" x14ac:dyDescent="0.25">
      <c r="A961" s="37">
        <v>1060</v>
      </c>
      <c r="B961" s="34">
        <v>933328084</v>
      </c>
      <c r="C961" s="34" t="s">
        <v>463</v>
      </c>
      <c r="D961" s="34" t="s">
        <v>35</v>
      </c>
      <c r="E961" s="36" t="s">
        <v>36</v>
      </c>
      <c r="F961" s="36" t="s">
        <v>26</v>
      </c>
      <c r="G961" s="35">
        <v>504</v>
      </c>
      <c r="H961" s="34" t="s">
        <v>37</v>
      </c>
      <c r="I961" s="35">
        <v>0.98939999999999995</v>
      </c>
      <c r="J961" s="34" t="s">
        <v>17</v>
      </c>
    </row>
    <row r="962" spans="1:10" x14ac:dyDescent="0.25">
      <c r="A962" s="37">
        <v>1061</v>
      </c>
      <c r="B962" s="34">
        <v>116793565</v>
      </c>
      <c r="C962" s="34" t="s">
        <v>540</v>
      </c>
      <c r="D962" s="34" t="s">
        <v>13</v>
      </c>
      <c r="E962" s="36" t="s">
        <v>14</v>
      </c>
      <c r="F962" s="36" t="s">
        <v>15</v>
      </c>
      <c r="G962" s="35">
        <v>1316</v>
      </c>
      <c r="H962" s="34" t="s">
        <v>16</v>
      </c>
      <c r="I962" s="35">
        <v>1.0669999999999999</v>
      </c>
      <c r="J962" s="34" t="s">
        <v>17</v>
      </c>
    </row>
    <row r="963" spans="1:10" x14ac:dyDescent="0.25">
      <c r="A963" s="37">
        <v>1062</v>
      </c>
      <c r="B963" s="34">
        <v>118314545</v>
      </c>
      <c r="C963" s="34" t="s">
        <v>53</v>
      </c>
      <c r="D963" s="34" t="s">
        <v>43</v>
      </c>
      <c r="E963" s="36" t="s">
        <v>44</v>
      </c>
      <c r="F963" s="36" t="s">
        <v>45</v>
      </c>
      <c r="G963" s="35">
        <v>109</v>
      </c>
      <c r="H963" s="34" t="s">
        <v>46</v>
      </c>
      <c r="I963" s="35">
        <v>0.97</v>
      </c>
      <c r="J963" s="34" t="s">
        <v>17</v>
      </c>
    </row>
    <row r="964" spans="1:10" x14ac:dyDescent="0.25">
      <c r="A964" s="37">
        <v>1063</v>
      </c>
      <c r="B964" s="34">
        <v>391691002</v>
      </c>
      <c r="C964" s="34" t="s">
        <v>552</v>
      </c>
      <c r="D964" s="34" t="s">
        <v>1566</v>
      </c>
      <c r="E964" s="36" t="s">
        <v>1596</v>
      </c>
      <c r="F964" s="36" t="s">
        <v>1597</v>
      </c>
      <c r="G964" s="35">
        <v>216</v>
      </c>
      <c r="H964" s="34" t="s">
        <v>23</v>
      </c>
      <c r="I964" s="35">
        <v>0.98939999999999995</v>
      </c>
      <c r="J964" s="34" t="s">
        <v>17</v>
      </c>
    </row>
    <row r="965" spans="1:10" x14ac:dyDescent="0.25">
      <c r="A965" s="37">
        <v>1064</v>
      </c>
      <c r="B965" s="34">
        <v>963598187</v>
      </c>
      <c r="C965" s="34" t="s">
        <v>258</v>
      </c>
      <c r="D965" s="34" t="s">
        <v>29</v>
      </c>
      <c r="E965" s="36" t="s">
        <v>1600</v>
      </c>
      <c r="F965" s="36" t="s">
        <v>1601</v>
      </c>
      <c r="G965" s="35">
        <v>202</v>
      </c>
      <c r="H965" s="34" t="s">
        <v>23</v>
      </c>
      <c r="I965" s="35">
        <v>0.97</v>
      </c>
      <c r="J965" s="34" t="s">
        <v>17</v>
      </c>
    </row>
    <row r="966" spans="1:10" x14ac:dyDescent="0.25">
      <c r="A966" s="37">
        <v>1065</v>
      </c>
      <c r="B966" s="34">
        <v>762370951</v>
      </c>
      <c r="C966" s="34" t="s">
        <v>163</v>
      </c>
      <c r="D966" s="34" t="s">
        <v>20</v>
      </c>
      <c r="E966" s="36" t="s">
        <v>21</v>
      </c>
      <c r="F966" s="36" t="s">
        <v>22</v>
      </c>
      <c r="G966" s="35">
        <v>103</v>
      </c>
      <c r="H966" s="34" t="s">
        <v>23</v>
      </c>
      <c r="I966" s="35">
        <v>0.97</v>
      </c>
      <c r="J966" s="34" t="s">
        <v>17</v>
      </c>
    </row>
    <row r="967" spans="1:10" x14ac:dyDescent="0.25">
      <c r="A967" s="37">
        <v>1066</v>
      </c>
      <c r="B967" s="34">
        <v>806980804</v>
      </c>
      <c r="C967" s="34" t="s">
        <v>407</v>
      </c>
      <c r="D967" s="34" t="s">
        <v>43</v>
      </c>
      <c r="E967" s="36" t="s">
        <v>44</v>
      </c>
      <c r="F967" s="36" t="s">
        <v>45</v>
      </c>
      <c r="G967" s="35">
        <v>110</v>
      </c>
      <c r="H967" s="34" t="s">
        <v>46</v>
      </c>
      <c r="I967" s="35">
        <v>0.97</v>
      </c>
      <c r="J967" s="34" t="s">
        <v>17</v>
      </c>
    </row>
    <row r="968" spans="1:10" x14ac:dyDescent="0.25">
      <c r="A968" s="37">
        <v>1067</v>
      </c>
      <c r="B968" s="34">
        <v>495898249</v>
      </c>
      <c r="C968" s="34" t="s">
        <v>309</v>
      </c>
      <c r="D968" s="34" t="s">
        <v>31</v>
      </c>
      <c r="E968" s="36" t="s">
        <v>32</v>
      </c>
      <c r="F968" s="36" t="s">
        <v>33</v>
      </c>
      <c r="G968" s="35">
        <v>251</v>
      </c>
      <c r="H968" s="34" t="s">
        <v>23</v>
      </c>
      <c r="I968" s="35">
        <v>0.97</v>
      </c>
      <c r="J968" s="34" t="s">
        <v>17</v>
      </c>
    </row>
    <row r="969" spans="1:10" x14ac:dyDescent="0.25">
      <c r="A969" s="37">
        <v>1068</v>
      </c>
      <c r="B969" s="34">
        <v>674605056</v>
      </c>
      <c r="C969" s="34" t="s">
        <v>213</v>
      </c>
      <c r="D969" s="34" t="s">
        <v>29</v>
      </c>
      <c r="E969" s="36" t="s">
        <v>1600</v>
      </c>
      <c r="F969" s="36" t="s">
        <v>1601</v>
      </c>
      <c r="G969" s="35">
        <v>218</v>
      </c>
      <c r="H969" s="34" t="s">
        <v>23</v>
      </c>
      <c r="I969" s="35">
        <v>0.97</v>
      </c>
      <c r="J969" s="34" t="s">
        <v>17</v>
      </c>
    </row>
    <row r="970" spans="1:10" x14ac:dyDescent="0.25">
      <c r="A970" s="37">
        <v>1069</v>
      </c>
      <c r="B970" s="34">
        <v>177421075</v>
      </c>
      <c r="C970" s="34" t="s">
        <v>771</v>
      </c>
      <c r="D970" s="34" t="s">
        <v>39</v>
      </c>
      <c r="E970" s="36" t="s">
        <v>1598</v>
      </c>
      <c r="F970" s="36" t="s">
        <v>1599</v>
      </c>
      <c r="G970" s="35">
        <v>110</v>
      </c>
      <c r="H970" s="34" t="s">
        <v>23</v>
      </c>
      <c r="I970" s="35">
        <v>1</v>
      </c>
      <c r="J970" s="34" t="s">
        <v>637</v>
      </c>
    </row>
    <row r="971" spans="1:10" x14ac:dyDescent="0.25">
      <c r="A971" s="37">
        <v>1070</v>
      </c>
      <c r="B971" s="34">
        <v>784762764</v>
      </c>
      <c r="C971" s="34" t="s">
        <v>778</v>
      </c>
      <c r="D971" s="34" t="s">
        <v>31</v>
      </c>
      <c r="E971" s="36" t="s">
        <v>32</v>
      </c>
      <c r="F971" s="36" t="s">
        <v>33</v>
      </c>
      <c r="G971" s="35">
        <v>1286</v>
      </c>
      <c r="H971" s="34" t="s">
        <v>23</v>
      </c>
      <c r="I971" s="35">
        <v>1.1000000000000001</v>
      </c>
      <c r="J971" s="34" t="s">
        <v>637</v>
      </c>
    </row>
    <row r="972" spans="1:10" x14ac:dyDescent="0.25">
      <c r="A972" s="37">
        <v>1071</v>
      </c>
      <c r="B972" s="34">
        <v>646044955</v>
      </c>
      <c r="C972" s="34" t="s">
        <v>808</v>
      </c>
      <c r="D972" s="34" t="s">
        <v>31</v>
      </c>
      <c r="E972" s="36" t="s">
        <v>32</v>
      </c>
      <c r="F972" s="36" t="s">
        <v>33</v>
      </c>
      <c r="G972" s="35">
        <v>209</v>
      </c>
      <c r="H972" s="34" t="s">
        <v>23</v>
      </c>
      <c r="I972" s="35">
        <v>1.02</v>
      </c>
      <c r="J972" s="34" t="s">
        <v>637</v>
      </c>
    </row>
    <row r="973" spans="1:10" x14ac:dyDescent="0.25">
      <c r="A973" s="37">
        <v>1072</v>
      </c>
      <c r="B973" s="34">
        <v>366396602</v>
      </c>
      <c r="C973" s="34" t="s">
        <v>831</v>
      </c>
      <c r="D973" s="34" t="s">
        <v>20</v>
      </c>
      <c r="E973" s="36" t="s">
        <v>21</v>
      </c>
      <c r="F973" s="36" t="s">
        <v>22</v>
      </c>
      <c r="G973" s="35">
        <v>2031</v>
      </c>
      <c r="H973" s="34" t="s">
        <v>23</v>
      </c>
      <c r="I973" s="35">
        <v>1.1000000000000001</v>
      </c>
      <c r="J973" s="34" t="s">
        <v>637</v>
      </c>
    </row>
    <row r="974" spans="1:10" x14ac:dyDescent="0.25">
      <c r="A974" s="37">
        <v>1073</v>
      </c>
      <c r="B974" s="34">
        <v>215497801</v>
      </c>
      <c r="C974" s="34" t="s">
        <v>763</v>
      </c>
      <c r="D974" s="34" t="s">
        <v>1566</v>
      </c>
      <c r="E974" s="36" t="s">
        <v>1596</v>
      </c>
      <c r="F974" s="36" t="s">
        <v>1597</v>
      </c>
      <c r="G974" s="35">
        <v>213</v>
      </c>
      <c r="H974" s="34" t="s">
        <v>23</v>
      </c>
      <c r="I974" s="35">
        <v>1.02</v>
      </c>
      <c r="J974" s="34" t="s">
        <v>637</v>
      </c>
    </row>
    <row r="975" spans="1:10" x14ac:dyDescent="0.25">
      <c r="A975" s="37">
        <v>1074</v>
      </c>
      <c r="B975" s="34">
        <v>575380972</v>
      </c>
      <c r="C975" s="34" t="s">
        <v>750</v>
      </c>
      <c r="D975" s="34" t="s">
        <v>39</v>
      </c>
      <c r="E975" s="36" t="s">
        <v>1598</v>
      </c>
      <c r="F975" s="36" t="s">
        <v>1599</v>
      </c>
      <c r="G975" s="35">
        <v>2188</v>
      </c>
      <c r="H975" s="34" t="s">
        <v>23</v>
      </c>
      <c r="I975" s="35">
        <v>1.1000000000000001</v>
      </c>
      <c r="J975" s="34" t="s">
        <v>637</v>
      </c>
    </row>
    <row r="976" spans="1:10" x14ac:dyDescent="0.25">
      <c r="A976" s="37">
        <v>1075</v>
      </c>
      <c r="B976" s="34">
        <v>532306416</v>
      </c>
      <c r="C976" s="34" t="s">
        <v>795</v>
      </c>
      <c r="D976" s="34" t="s">
        <v>39</v>
      </c>
      <c r="E976" s="36" t="s">
        <v>1598</v>
      </c>
      <c r="F976" s="36" t="s">
        <v>1599</v>
      </c>
      <c r="G976" s="35">
        <v>2129</v>
      </c>
      <c r="H976" s="34" t="s">
        <v>23</v>
      </c>
      <c r="I976" s="35">
        <v>1.1000000000000001</v>
      </c>
      <c r="J976" s="34" t="s">
        <v>637</v>
      </c>
    </row>
    <row r="977" spans="1:10" x14ac:dyDescent="0.25">
      <c r="A977" s="37">
        <v>1076</v>
      </c>
      <c r="B977" s="34">
        <v>337291303</v>
      </c>
      <c r="C977" s="34" t="s">
        <v>713</v>
      </c>
      <c r="D977" s="34" t="s">
        <v>39</v>
      </c>
      <c r="E977" s="36" t="s">
        <v>1598</v>
      </c>
      <c r="F977" s="36" t="s">
        <v>1599</v>
      </c>
      <c r="G977" s="35">
        <v>532</v>
      </c>
      <c r="H977" s="34" t="s">
        <v>23</v>
      </c>
      <c r="I977" s="35">
        <v>1.02</v>
      </c>
      <c r="J977" s="34" t="s">
        <v>637</v>
      </c>
    </row>
    <row r="978" spans="1:10" x14ac:dyDescent="0.25">
      <c r="A978" s="37">
        <v>1077</v>
      </c>
      <c r="B978" s="34">
        <v>288419547</v>
      </c>
      <c r="C978" s="34" t="s">
        <v>841</v>
      </c>
      <c r="D978" s="34" t="s">
        <v>13</v>
      </c>
      <c r="E978" s="36" t="s">
        <v>14</v>
      </c>
      <c r="F978" s="36" t="s">
        <v>15</v>
      </c>
      <c r="G978" s="35">
        <v>1285</v>
      </c>
      <c r="H978" s="34" t="s">
        <v>16</v>
      </c>
      <c r="I978" s="35">
        <v>1.1000000000000001</v>
      </c>
      <c r="J978" s="34" t="s">
        <v>637</v>
      </c>
    </row>
    <row r="979" spans="1:10" x14ac:dyDescent="0.25">
      <c r="A979" s="37">
        <v>1078</v>
      </c>
      <c r="B979" s="34">
        <v>638199455</v>
      </c>
      <c r="C979" s="34" t="s">
        <v>815</v>
      </c>
      <c r="D979" s="34" t="s">
        <v>39</v>
      </c>
      <c r="E979" s="36" t="s">
        <v>1598</v>
      </c>
      <c r="F979" s="36" t="s">
        <v>1599</v>
      </c>
      <c r="G979" s="35">
        <v>103</v>
      </c>
      <c r="H979" s="34" t="s">
        <v>23</v>
      </c>
      <c r="I979" s="35">
        <v>1</v>
      </c>
      <c r="J979" s="34" t="s">
        <v>637</v>
      </c>
    </row>
    <row r="980" spans="1:10" x14ac:dyDescent="0.25">
      <c r="A980" s="37">
        <v>1079</v>
      </c>
      <c r="B980" s="34">
        <v>559654529</v>
      </c>
      <c r="C980" s="34" t="s">
        <v>842</v>
      </c>
      <c r="D980" s="34" t="s">
        <v>20</v>
      </c>
      <c r="E980" s="36" t="s">
        <v>21</v>
      </c>
      <c r="F980" s="36" t="s">
        <v>22</v>
      </c>
      <c r="G980" s="35">
        <v>105</v>
      </c>
      <c r="H980" s="34" t="s">
        <v>23</v>
      </c>
      <c r="I980" s="35">
        <v>1</v>
      </c>
      <c r="J980" s="34" t="s">
        <v>637</v>
      </c>
    </row>
    <row r="981" spans="1:10" x14ac:dyDescent="0.25">
      <c r="A981" s="37">
        <v>1080</v>
      </c>
      <c r="B981" s="34">
        <v>525604995</v>
      </c>
      <c r="C981" s="34" t="s">
        <v>796</v>
      </c>
      <c r="D981" s="34" t="s">
        <v>20</v>
      </c>
      <c r="E981" s="36" t="s">
        <v>21</v>
      </c>
      <c r="F981" s="36" t="s">
        <v>22</v>
      </c>
      <c r="G981" s="35">
        <v>1274</v>
      </c>
      <c r="H981" s="34" t="s">
        <v>23</v>
      </c>
      <c r="I981" s="35">
        <v>1.1000000000000001</v>
      </c>
      <c r="J981" s="34" t="s">
        <v>637</v>
      </c>
    </row>
    <row r="982" spans="1:10" x14ac:dyDescent="0.25">
      <c r="A982" s="37">
        <v>1081</v>
      </c>
      <c r="B982" s="34">
        <v>887717461</v>
      </c>
      <c r="C982" s="34" t="s">
        <v>772</v>
      </c>
      <c r="D982" s="34" t="s">
        <v>1566</v>
      </c>
      <c r="E982" s="36" t="s">
        <v>1596</v>
      </c>
      <c r="F982" s="36" t="s">
        <v>1597</v>
      </c>
      <c r="G982" s="35">
        <v>203</v>
      </c>
      <c r="H982" s="34" t="s">
        <v>23</v>
      </c>
      <c r="I982" s="35">
        <v>1.02</v>
      </c>
      <c r="J982" s="34" t="s">
        <v>637</v>
      </c>
    </row>
    <row r="983" spans="1:10" x14ac:dyDescent="0.25">
      <c r="A983" s="37">
        <v>1082</v>
      </c>
      <c r="B983" s="34">
        <v>649417012</v>
      </c>
      <c r="C983" s="34" t="s">
        <v>741</v>
      </c>
      <c r="D983" s="34" t="s">
        <v>31</v>
      </c>
      <c r="E983" s="36" t="s">
        <v>32</v>
      </c>
      <c r="F983" s="36" t="s">
        <v>33</v>
      </c>
      <c r="G983" s="35">
        <v>267</v>
      </c>
      <c r="H983" s="34" t="s">
        <v>23</v>
      </c>
      <c r="I983" s="35">
        <v>1</v>
      </c>
      <c r="J983" s="34" t="s">
        <v>637</v>
      </c>
    </row>
    <row r="984" spans="1:10" x14ac:dyDescent="0.25">
      <c r="A984" s="37">
        <v>1083</v>
      </c>
      <c r="B984" s="34">
        <v>165748138</v>
      </c>
      <c r="C984" s="34" t="s">
        <v>75</v>
      </c>
      <c r="D984" s="34" t="s">
        <v>43</v>
      </c>
      <c r="E984" s="36" t="s">
        <v>44</v>
      </c>
      <c r="F984" s="36" t="s">
        <v>45</v>
      </c>
      <c r="G984" s="35">
        <v>104</v>
      </c>
      <c r="H984" s="34" t="s">
        <v>46</v>
      </c>
      <c r="I984" s="35">
        <v>0.97</v>
      </c>
      <c r="J984" s="34" t="s">
        <v>17</v>
      </c>
    </row>
    <row r="985" spans="1:10" x14ac:dyDescent="0.25">
      <c r="A985" s="37">
        <v>1084</v>
      </c>
      <c r="B985" s="34">
        <v>991419460</v>
      </c>
      <c r="C985" s="34" t="s">
        <v>481</v>
      </c>
      <c r="D985" s="34" t="s">
        <v>35</v>
      </c>
      <c r="E985" s="36" t="s">
        <v>36</v>
      </c>
      <c r="F985" s="36" t="s">
        <v>26</v>
      </c>
      <c r="G985" s="35">
        <v>526</v>
      </c>
      <c r="H985" s="34" t="s">
        <v>37</v>
      </c>
      <c r="I985" s="35">
        <v>0.98939999999999995</v>
      </c>
      <c r="J985" s="34" t="s">
        <v>17</v>
      </c>
    </row>
    <row r="986" spans="1:10" x14ac:dyDescent="0.25">
      <c r="A986" s="37">
        <v>1085</v>
      </c>
      <c r="B986" s="34">
        <v>962004416</v>
      </c>
      <c r="C986" s="34" t="s">
        <v>620</v>
      </c>
      <c r="D986" s="34" t="s">
        <v>59</v>
      </c>
      <c r="E986" s="36" t="s">
        <v>1604</v>
      </c>
      <c r="F986" s="36" t="s">
        <v>1605</v>
      </c>
      <c r="G986" s="35">
        <v>2053</v>
      </c>
      <c r="H986" s="34" t="s">
        <v>60</v>
      </c>
      <c r="I986" s="35">
        <v>1.0669999999999999</v>
      </c>
      <c r="J986" s="34" t="s">
        <v>17</v>
      </c>
    </row>
    <row r="987" spans="1:10" x14ac:dyDescent="0.25">
      <c r="A987" s="37">
        <v>1086</v>
      </c>
      <c r="B987" s="34">
        <v>240307696</v>
      </c>
      <c r="C987" s="34" t="s">
        <v>787</v>
      </c>
      <c r="D987" s="34" t="s">
        <v>1566</v>
      </c>
      <c r="E987" s="36" t="s">
        <v>1596</v>
      </c>
      <c r="F987" s="36" t="s">
        <v>1597</v>
      </c>
      <c r="G987" s="35">
        <v>1280</v>
      </c>
      <c r="H987" s="34" t="s">
        <v>23</v>
      </c>
      <c r="I987" s="35">
        <v>1.1000000000000001</v>
      </c>
      <c r="J987" s="34" t="s">
        <v>637</v>
      </c>
    </row>
    <row r="988" spans="1:10" x14ac:dyDescent="0.25">
      <c r="A988" s="37">
        <v>1087</v>
      </c>
      <c r="B988" s="34">
        <v>527645310</v>
      </c>
      <c r="C988" s="34" t="s">
        <v>762</v>
      </c>
      <c r="D988" s="34" t="s">
        <v>20</v>
      </c>
      <c r="E988" s="36" t="s">
        <v>21</v>
      </c>
      <c r="F988" s="36" t="s">
        <v>22</v>
      </c>
      <c r="G988" s="35">
        <v>105</v>
      </c>
      <c r="H988" s="34" t="s">
        <v>23</v>
      </c>
      <c r="I988" s="35">
        <v>1</v>
      </c>
      <c r="J988" s="34" t="s">
        <v>637</v>
      </c>
    </row>
    <row r="989" spans="1:10" x14ac:dyDescent="0.25">
      <c r="A989" s="37">
        <v>1088</v>
      </c>
      <c r="B989" s="34">
        <v>996861509</v>
      </c>
      <c r="C989" s="34" t="s">
        <v>779</v>
      </c>
      <c r="D989" s="34" t="s">
        <v>20</v>
      </c>
      <c r="E989" s="36" t="s">
        <v>21</v>
      </c>
      <c r="F989" s="36" t="s">
        <v>22</v>
      </c>
      <c r="G989" s="35">
        <v>101</v>
      </c>
      <c r="H989" s="34" t="s">
        <v>23</v>
      </c>
      <c r="I989" s="35">
        <v>1</v>
      </c>
      <c r="J989" s="34" t="s">
        <v>637</v>
      </c>
    </row>
    <row r="990" spans="1:10" x14ac:dyDescent="0.25">
      <c r="A990" s="37">
        <v>1089</v>
      </c>
      <c r="B990" s="34">
        <v>356807483</v>
      </c>
      <c r="C990" s="34" t="s">
        <v>832</v>
      </c>
      <c r="D990" s="34" t="s">
        <v>13</v>
      </c>
      <c r="E990" s="36" t="s">
        <v>14</v>
      </c>
      <c r="F990" s="36" t="s">
        <v>15</v>
      </c>
      <c r="G990" s="35">
        <v>1264</v>
      </c>
      <c r="H990" s="34" t="s">
        <v>16</v>
      </c>
      <c r="I990" s="35">
        <v>1.1000000000000001</v>
      </c>
      <c r="J990" s="34" t="s">
        <v>637</v>
      </c>
    </row>
    <row r="991" spans="1:10" x14ac:dyDescent="0.25">
      <c r="A991" s="37">
        <v>1090</v>
      </c>
      <c r="B991" s="34">
        <v>633237874</v>
      </c>
      <c r="C991" s="34" t="s">
        <v>752</v>
      </c>
      <c r="D991" s="34" t="s">
        <v>20</v>
      </c>
      <c r="E991" s="36" t="s">
        <v>21</v>
      </c>
      <c r="F991" s="36" t="s">
        <v>22</v>
      </c>
      <c r="G991" s="35">
        <v>100</v>
      </c>
      <c r="H991" s="34" t="s">
        <v>23</v>
      </c>
      <c r="I991" s="35">
        <v>1</v>
      </c>
      <c r="J991" s="34" t="s">
        <v>637</v>
      </c>
    </row>
    <row r="992" spans="1:10" x14ac:dyDescent="0.25">
      <c r="A992" s="37">
        <v>1091</v>
      </c>
      <c r="B992" s="34">
        <v>293782853</v>
      </c>
      <c r="C992" s="34" t="s">
        <v>764</v>
      </c>
      <c r="D992" s="34" t="s">
        <v>1566</v>
      </c>
      <c r="E992" s="36" t="s">
        <v>1596</v>
      </c>
      <c r="F992" s="36" t="s">
        <v>1597</v>
      </c>
      <c r="G992" s="35">
        <v>540</v>
      </c>
      <c r="H992" s="34" t="s">
        <v>23</v>
      </c>
      <c r="I992" s="35">
        <v>1.02</v>
      </c>
      <c r="J992" s="34" t="s">
        <v>637</v>
      </c>
    </row>
    <row r="993" spans="1:10" x14ac:dyDescent="0.25">
      <c r="A993" s="37">
        <v>1092</v>
      </c>
      <c r="B993" s="34">
        <v>735486002</v>
      </c>
      <c r="C993" s="34" t="s">
        <v>788</v>
      </c>
      <c r="D993" s="34" t="s">
        <v>31</v>
      </c>
      <c r="E993" s="36" t="s">
        <v>32</v>
      </c>
      <c r="F993" s="36" t="s">
        <v>33</v>
      </c>
      <c r="G993" s="35">
        <v>108</v>
      </c>
      <c r="H993" s="34" t="s">
        <v>23</v>
      </c>
      <c r="I993" s="35">
        <v>1</v>
      </c>
      <c r="J993" s="34" t="s">
        <v>637</v>
      </c>
    </row>
    <row r="994" spans="1:10" x14ac:dyDescent="0.25">
      <c r="A994" s="37">
        <v>1093</v>
      </c>
      <c r="B994" s="34">
        <v>578828197</v>
      </c>
      <c r="C994" s="34" t="s">
        <v>833</v>
      </c>
      <c r="D994" s="34" t="s">
        <v>20</v>
      </c>
      <c r="E994" s="36" t="s">
        <v>21</v>
      </c>
      <c r="F994" s="36" t="s">
        <v>22</v>
      </c>
      <c r="G994" s="35">
        <v>102</v>
      </c>
      <c r="H994" s="34" t="s">
        <v>23</v>
      </c>
      <c r="I994" s="35">
        <v>1</v>
      </c>
      <c r="J994" s="34" t="s">
        <v>637</v>
      </c>
    </row>
    <row r="995" spans="1:10" x14ac:dyDescent="0.25">
      <c r="A995" s="37">
        <v>1094</v>
      </c>
      <c r="B995" s="34">
        <v>352766975</v>
      </c>
      <c r="C995" s="34" t="s">
        <v>740</v>
      </c>
      <c r="D995" s="34" t="s">
        <v>1566</v>
      </c>
      <c r="E995" s="36" t="s">
        <v>1596</v>
      </c>
      <c r="F995" s="36" t="s">
        <v>1597</v>
      </c>
      <c r="G995" s="35">
        <v>514</v>
      </c>
      <c r="H995" s="34" t="s">
        <v>23</v>
      </c>
      <c r="I995" s="35">
        <v>1.02</v>
      </c>
      <c r="J995" s="34" t="s">
        <v>637</v>
      </c>
    </row>
    <row r="996" spans="1:10" x14ac:dyDescent="0.25">
      <c r="A996" s="37">
        <v>1095</v>
      </c>
      <c r="B996" s="34">
        <v>845204451</v>
      </c>
      <c r="C996" s="34" t="s">
        <v>190</v>
      </c>
      <c r="D996" s="34" t="s">
        <v>20</v>
      </c>
      <c r="E996" s="36" t="s">
        <v>21</v>
      </c>
      <c r="F996" s="36" t="s">
        <v>22</v>
      </c>
      <c r="G996" s="35">
        <v>100</v>
      </c>
      <c r="H996" s="34" t="s">
        <v>23</v>
      </c>
      <c r="I996" s="35">
        <v>0.97</v>
      </c>
      <c r="J996" s="34" t="s">
        <v>17</v>
      </c>
    </row>
    <row r="997" spans="1:10" x14ac:dyDescent="0.25">
      <c r="A997" s="37">
        <v>1096</v>
      </c>
      <c r="B997" s="34">
        <v>328600562</v>
      </c>
      <c r="C997" s="34" t="s">
        <v>650</v>
      </c>
      <c r="D997" s="34" t="s">
        <v>35</v>
      </c>
      <c r="E997" s="36" t="s">
        <v>36</v>
      </c>
      <c r="F997" s="36" t="s">
        <v>26</v>
      </c>
      <c r="G997" s="35">
        <v>525</v>
      </c>
      <c r="H997" s="34" t="s">
        <v>37</v>
      </c>
      <c r="I997" s="35">
        <v>1.02</v>
      </c>
      <c r="J997" s="34" t="s">
        <v>637</v>
      </c>
    </row>
    <row r="998" spans="1:10" x14ac:dyDescent="0.25">
      <c r="A998" s="37">
        <v>1097</v>
      </c>
      <c r="B998" s="34">
        <v>310099113</v>
      </c>
      <c r="C998" s="34" t="s">
        <v>236</v>
      </c>
      <c r="D998" s="34" t="s">
        <v>43</v>
      </c>
      <c r="E998" s="36" t="s">
        <v>44</v>
      </c>
      <c r="F998" s="36" t="s">
        <v>45</v>
      </c>
      <c r="G998" s="35">
        <v>106</v>
      </c>
      <c r="H998" s="34" t="s">
        <v>46</v>
      </c>
      <c r="I998" s="35">
        <v>0.97</v>
      </c>
      <c r="J998" s="34" t="s">
        <v>17</v>
      </c>
    </row>
    <row r="999" spans="1:10" x14ac:dyDescent="0.25">
      <c r="A999" s="37">
        <v>1098</v>
      </c>
      <c r="B999" s="34">
        <v>977903437</v>
      </c>
      <c r="C999" s="34" t="s">
        <v>117</v>
      </c>
      <c r="D999" s="34" t="s">
        <v>13</v>
      </c>
      <c r="E999" s="36" t="s">
        <v>14</v>
      </c>
      <c r="F999" s="36" t="s">
        <v>15</v>
      </c>
      <c r="G999" s="35">
        <v>1290</v>
      </c>
      <c r="H999" s="34" t="s">
        <v>16</v>
      </c>
      <c r="I999" s="35">
        <v>1.0669999999999999</v>
      </c>
      <c r="J999" s="34" t="s">
        <v>17</v>
      </c>
    </row>
    <row r="1000" spans="1:10" x14ac:dyDescent="0.25">
      <c r="A1000" s="37">
        <v>1099</v>
      </c>
      <c r="B1000" s="34">
        <v>894651102</v>
      </c>
      <c r="C1000" s="34" t="s">
        <v>267</v>
      </c>
      <c r="D1000" s="34" t="s">
        <v>59</v>
      </c>
      <c r="E1000" s="36" t="s">
        <v>1604</v>
      </c>
      <c r="F1000" s="36" t="s">
        <v>1605</v>
      </c>
      <c r="G1000" s="35">
        <v>2051</v>
      </c>
      <c r="H1000" s="34" t="s">
        <v>60</v>
      </c>
      <c r="I1000" s="35">
        <v>1.0669999999999999</v>
      </c>
      <c r="J1000" s="34" t="s">
        <v>17</v>
      </c>
    </row>
    <row r="1001" spans="1:10" x14ac:dyDescent="0.25">
      <c r="A1001" s="37">
        <v>1100</v>
      </c>
      <c r="B1001" s="34">
        <v>303905019</v>
      </c>
      <c r="C1001" s="34" t="s">
        <v>100</v>
      </c>
      <c r="D1001" s="34" t="s">
        <v>13</v>
      </c>
      <c r="E1001" s="36" t="s">
        <v>14</v>
      </c>
      <c r="F1001" s="36" t="s">
        <v>15</v>
      </c>
      <c r="G1001" s="35">
        <v>1209</v>
      </c>
      <c r="H1001" s="34" t="s">
        <v>16</v>
      </c>
      <c r="I1001" s="35">
        <v>1.0669999999999999</v>
      </c>
      <c r="J1001" s="34" t="s">
        <v>17</v>
      </c>
    </row>
  </sheetData>
  <conditionalFormatting sqref="C2:C1001">
    <cfRule type="duplicateValues" dxfId="17" priority="1"/>
  </conditionalFormatting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6AED0-01B9-4A6E-A2CF-FD0E7211DC67}">
  <sheetPr>
    <tabColor theme="4"/>
  </sheetPr>
  <dimension ref="A1:U1498"/>
  <sheetViews>
    <sheetView topLeftCell="L1" workbookViewId="0">
      <selection activeCell="L13" sqref="L13"/>
    </sheetView>
  </sheetViews>
  <sheetFormatPr defaultRowHeight="13.2" x14ac:dyDescent="0.25"/>
  <cols>
    <col min="1" max="1" width="17.88671875" bestFit="1" customWidth="1"/>
    <col min="2" max="2" width="16.77734375" bestFit="1" customWidth="1"/>
    <col min="3" max="3" width="12.44140625" bestFit="1" customWidth="1"/>
    <col min="4" max="4" width="12.5546875" bestFit="1" customWidth="1"/>
    <col min="5" max="5" width="9.44140625" bestFit="1" customWidth="1"/>
    <col min="6" max="6" width="36.88671875" bestFit="1" customWidth="1"/>
    <col min="7" max="7" width="11.33203125" bestFit="1" customWidth="1"/>
    <col min="8" max="8" width="18.33203125" bestFit="1" customWidth="1"/>
    <col min="9" max="9" width="21.33203125" bestFit="1" customWidth="1"/>
    <col min="10" max="10" width="23.6640625" bestFit="1" customWidth="1"/>
    <col min="11" max="11" width="12" bestFit="1" customWidth="1"/>
    <col min="12" max="12" width="80.88671875" bestFit="1" customWidth="1"/>
    <col min="13" max="13" width="11.44140625" bestFit="1" customWidth="1"/>
    <col min="14" max="14" width="28.5546875" bestFit="1" customWidth="1"/>
    <col min="15" max="15" width="13.6640625" bestFit="1" customWidth="1"/>
    <col min="16" max="16" width="13.5546875" bestFit="1" customWidth="1"/>
    <col min="17" max="17" width="13.6640625" bestFit="1" customWidth="1"/>
    <col min="18" max="18" width="18.44140625" bestFit="1" customWidth="1"/>
    <col min="19" max="19" width="16.6640625" bestFit="1" customWidth="1"/>
    <col min="20" max="20" width="15.88671875" bestFit="1" customWidth="1"/>
    <col min="21" max="21" width="12.44140625" bestFit="1" customWidth="1"/>
  </cols>
  <sheetData>
    <row r="1" spans="1:21" x14ac:dyDescent="0.25">
      <c r="A1" t="s">
        <v>0</v>
      </c>
      <c r="B1" t="s">
        <v>1</v>
      </c>
      <c r="C1" t="s">
        <v>3131</v>
      </c>
      <c r="D1" t="s">
        <v>3</v>
      </c>
      <c r="E1" t="s">
        <v>4</v>
      </c>
      <c r="F1" t="s">
        <v>1607</v>
      </c>
      <c r="G1" t="s">
        <v>3133</v>
      </c>
      <c r="H1" t="s">
        <v>3134</v>
      </c>
      <c r="I1" t="s">
        <v>3136</v>
      </c>
      <c r="J1" t="s">
        <v>3137</v>
      </c>
      <c r="K1" t="s">
        <v>3138</v>
      </c>
      <c r="L1" t="s">
        <v>3139</v>
      </c>
      <c r="M1" t="s">
        <v>1609</v>
      </c>
      <c r="N1" t="s">
        <v>3130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1606</v>
      </c>
    </row>
    <row r="2" spans="1:21" x14ac:dyDescent="0.25">
      <c r="A2" t="s">
        <v>3140</v>
      </c>
      <c r="B2" s="56">
        <v>44698</v>
      </c>
      <c r="C2">
        <v>101</v>
      </c>
      <c r="D2" t="s">
        <v>3141</v>
      </c>
      <c r="E2">
        <v>1</v>
      </c>
      <c r="F2">
        <v>183472</v>
      </c>
      <c r="G2" t="s">
        <v>46</v>
      </c>
      <c r="H2">
        <v>40759.780507853291</v>
      </c>
      <c r="I2">
        <v>39536.987092617688</v>
      </c>
      <c r="J2">
        <v>39641.987092617688</v>
      </c>
      <c r="K2">
        <v>7641.9870926176882</v>
      </c>
      <c r="M2">
        <v>644664336</v>
      </c>
      <c r="N2" t="s">
        <v>128</v>
      </c>
      <c r="O2" t="s">
        <v>43</v>
      </c>
      <c r="P2" t="s">
        <v>44</v>
      </c>
      <c r="Q2" t="s">
        <v>45</v>
      </c>
      <c r="R2">
        <v>105</v>
      </c>
      <c r="S2" t="s">
        <v>46</v>
      </c>
      <c r="T2">
        <v>0.97</v>
      </c>
      <c r="U2" t="s">
        <v>17</v>
      </c>
    </row>
    <row r="3" spans="1:21" x14ac:dyDescent="0.25">
      <c r="A3" t="s">
        <v>3142</v>
      </c>
      <c r="B3" s="56">
        <v>44644</v>
      </c>
      <c r="C3">
        <v>102</v>
      </c>
      <c r="D3" t="s">
        <v>3143</v>
      </c>
      <c r="E3">
        <v>1</v>
      </c>
      <c r="F3">
        <v>65000</v>
      </c>
      <c r="G3" t="s">
        <v>23</v>
      </c>
      <c r="H3">
        <v>65000</v>
      </c>
      <c r="I3">
        <v>63050</v>
      </c>
      <c r="J3">
        <v>63320</v>
      </c>
      <c r="K3">
        <v>11320</v>
      </c>
      <c r="M3">
        <v>829297741</v>
      </c>
      <c r="N3" t="s">
        <v>345</v>
      </c>
      <c r="O3" t="s">
        <v>31</v>
      </c>
      <c r="P3" t="s">
        <v>32</v>
      </c>
      <c r="Q3" t="s">
        <v>33</v>
      </c>
      <c r="R3">
        <v>270</v>
      </c>
      <c r="S3" t="s">
        <v>23</v>
      </c>
      <c r="T3">
        <v>0.97</v>
      </c>
      <c r="U3" t="s">
        <v>17</v>
      </c>
    </row>
    <row r="4" spans="1:21" x14ac:dyDescent="0.25">
      <c r="A4" t="s">
        <v>1068</v>
      </c>
      <c r="B4" s="56">
        <v>44678</v>
      </c>
      <c r="C4">
        <v>102</v>
      </c>
      <c r="D4" t="s">
        <v>1582</v>
      </c>
      <c r="E4">
        <v>1</v>
      </c>
      <c r="F4">
        <v>49000</v>
      </c>
      <c r="G4" t="s">
        <v>23</v>
      </c>
      <c r="H4">
        <v>49000</v>
      </c>
      <c r="I4">
        <v>47530</v>
      </c>
      <c r="J4">
        <v>47800</v>
      </c>
      <c r="K4">
        <v>8600</v>
      </c>
      <c r="M4">
        <v>829297741</v>
      </c>
      <c r="N4" t="s">
        <v>345</v>
      </c>
      <c r="O4" t="s">
        <v>31</v>
      </c>
      <c r="P4" t="s">
        <v>32</v>
      </c>
      <c r="Q4" t="s">
        <v>33</v>
      </c>
      <c r="R4">
        <v>270</v>
      </c>
      <c r="S4" t="s">
        <v>23</v>
      </c>
      <c r="T4">
        <v>0.97</v>
      </c>
      <c r="U4" t="s">
        <v>17</v>
      </c>
    </row>
    <row r="5" spans="1:21" x14ac:dyDescent="0.25">
      <c r="A5" t="s">
        <v>3144</v>
      </c>
      <c r="B5" s="56">
        <v>44826</v>
      </c>
      <c r="C5">
        <v>103</v>
      </c>
      <c r="D5" t="s">
        <v>3145</v>
      </c>
      <c r="E5">
        <v>1</v>
      </c>
      <c r="F5">
        <v>68000</v>
      </c>
      <c r="G5" t="s">
        <v>23</v>
      </c>
      <c r="H5">
        <v>68000</v>
      </c>
      <c r="I5">
        <v>67279.199999999997</v>
      </c>
      <c r="J5">
        <v>67484.2</v>
      </c>
      <c r="K5">
        <v>13084.199999999997</v>
      </c>
      <c r="M5">
        <v>408389319</v>
      </c>
      <c r="N5" t="s">
        <v>426</v>
      </c>
      <c r="O5" t="s">
        <v>1566</v>
      </c>
      <c r="P5" t="s">
        <v>1596</v>
      </c>
      <c r="Q5" t="s">
        <v>1597</v>
      </c>
      <c r="R5">
        <v>205</v>
      </c>
      <c r="S5" t="s">
        <v>23</v>
      </c>
      <c r="T5">
        <v>0.98939999999999995</v>
      </c>
      <c r="U5" t="s">
        <v>17</v>
      </c>
    </row>
    <row r="6" spans="1:21" x14ac:dyDescent="0.25">
      <c r="A6" t="s">
        <v>1069</v>
      </c>
      <c r="B6" s="56">
        <v>44745</v>
      </c>
      <c r="C6">
        <v>103</v>
      </c>
      <c r="D6" t="s">
        <v>1583</v>
      </c>
      <c r="E6">
        <v>1</v>
      </c>
      <c r="F6">
        <v>46000</v>
      </c>
      <c r="G6" t="s">
        <v>23</v>
      </c>
      <c r="H6">
        <v>46000</v>
      </c>
      <c r="I6">
        <v>45512.399999999994</v>
      </c>
      <c r="J6">
        <v>45717.399999999994</v>
      </c>
      <c r="K6">
        <v>8917.3999999999942</v>
      </c>
      <c r="M6">
        <v>408389319</v>
      </c>
      <c r="N6" t="s">
        <v>426</v>
      </c>
      <c r="O6" t="s">
        <v>1566</v>
      </c>
      <c r="P6" t="s">
        <v>1596</v>
      </c>
      <c r="Q6" t="s">
        <v>1597</v>
      </c>
      <c r="R6">
        <v>205</v>
      </c>
      <c r="S6" t="s">
        <v>23</v>
      </c>
      <c r="T6">
        <v>0.98939999999999995</v>
      </c>
      <c r="U6" t="s">
        <v>17</v>
      </c>
    </row>
    <row r="7" spans="1:21" x14ac:dyDescent="0.25">
      <c r="A7" t="s">
        <v>3146</v>
      </c>
      <c r="B7" s="56">
        <v>44854</v>
      </c>
      <c r="C7">
        <v>104</v>
      </c>
      <c r="D7" t="s">
        <v>3147</v>
      </c>
      <c r="E7">
        <v>1</v>
      </c>
      <c r="F7">
        <v>30000</v>
      </c>
      <c r="G7" t="s">
        <v>23</v>
      </c>
      <c r="H7">
        <v>30000</v>
      </c>
      <c r="I7">
        <v>29100</v>
      </c>
      <c r="J7">
        <v>29301</v>
      </c>
      <c r="K7">
        <v>5301</v>
      </c>
      <c r="M7">
        <v>251535273</v>
      </c>
      <c r="N7" t="s">
        <v>301</v>
      </c>
      <c r="O7" t="s">
        <v>29</v>
      </c>
      <c r="P7" t="s">
        <v>1600</v>
      </c>
      <c r="Q7" t="s">
        <v>1601</v>
      </c>
      <c r="R7">
        <v>201</v>
      </c>
      <c r="S7" t="s">
        <v>23</v>
      </c>
      <c r="T7">
        <v>0.97</v>
      </c>
      <c r="U7" t="s">
        <v>17</v>
      </c>
    </row>
    <row r="8" spans="1:21" x14ac:dyDescent="0.25">
      <c r="A8" t="s">
        <v>1070</v>
      </c>
      <c r="B8" s="56">
        <v>44731</v>
      </c>
      <c r="C8">
        <v>104</v>
      </c>
      <c r="D8" t="s">
        <v>1584</v>
      </c>
      <c r="E8">
        <v>1</v>
      </c>
      <c r="F8">
        <v>61000</v>
      </c>
      <c r="G8" t="s">
        <v>23</v>
      </c>
      <c r="H8">
        <v>61000</v>
      </c>
      <c r="I8">
        <v>59170</v>
      </c>
      <c r="J8">
        <v>59371</v>
      </c>
      <c r="K8">
        <v>10571</v>
      </c>
      <c r="M8">
        <v>251535273</v>
      </c>
      <c r="N8" t="s">
        <v>301</v>
      </c>
      <c r="O8" t="s">
        <v>29</v>
      </c>
      <c r="P8" t="s">
        <v>1600</v>
      </c>
      <c r="Q8" t="s">
        <v>1601</v>
      </c>
      <c r="R8">
        <v>201</v>
      </c>
      <c r="S8" t="s">
        <v>23</v>
      </c>
      <c r="T8">
        <v>0.97</v>
      </c>
      <c r="U8" t="s">
        <v>17</v>
      </c>
    </row>
    <row r="9" spans="1:21" x14ac:dyDescent="0.25">
      <c r="A9" t="s">
        <v>3148</v>
      </c>
      <c r="B9" s="56">
        <v>44617</v>
      </c>
      <c r="C9">
        <v>105</v>
      </c>
      <c r="D9" t="s">
        <v>3149</v>
      </c>
      <c r="E9">
        <v>1</v>
      </c>
      <c r="F9">
        <v>288148</v>
      </c>
      <c r="G9" t="s">
        <v>37</v>
      </c>
      <c r="H9">
        <v>27539.974576838162</v>
      </c>
      <c r="I9">
        <v>27248.050846323677</v>
      </c>
      <c r="J9">
        <v>27790.050846323677</v>
      </c>
      <c r="K9">
        <v>5390.0508463236765</v>
      </c>
      <c r="M9">
        <v>973395158</v>
      </c>
      <c r="N9" t="s">
        <v>220</v>
      </c>
      <c r="O9" t="s">
        <v>35</v>
      </c>
      <c r="P9" t="s">
        <v>36</v>
      </c>
      <c r="Q9" t="s">
        <v>26</v>
      </c>
      <c r="R9">
        <v>542</v>
      </c>
      <c r="S9" t="s">
        <v>37</v>
      </c>
      <c r="T9">
        <v>0.98939999999999995</v>
      </c>
      <c r="U9" t="s">
        <v>17</v>
      </c>
    </row>
    <row r="10" spans="1:21" x14ac:dyDescent="0.25">
      <c r="A10" t="s">
        <v>3150</v>
      </c>
      <c r="B10" s="56">
        <v>44894</v>
      </c>
      <c r="C10">
        <v>106</v>
      </c>
      <c r="D10" t="s">
        <v>3151</v>
      </c>
      <c r="E10">
        <v>1</v>
      </c>
      <c r="F10">
        <v>36000</v>
      </c>
      <c r="G10" t="s">
        <v>23</v>
      </c>
      <c r="H10">
        <v>36000</v>
      </c>
      <c r="I10">
        <v>36720</v>
      </c>
      <c r="J10">
        <v>37241</v>
      </c>
      <c r="K10">
        <v>8441</v>
      </c>
      <c r="M10">
        <v>693035738</v>
      </c>
      <c r="N10" t="s">
        <v>704</v>
      </c>
      <c r="O10" t="s">
        <v>20</v>
      </c>
      <c r="P10" t="s">
        <v>21</v>
      </c>
      <c r="Q10" t="s">
        <v>22</v>
      </c>
      <c r="R10">
        <v>521</v>
      </c>
      <c r="S10" t="s">
        <v>23</v>
      </c>
      <c r="T10">
        <v>1.02</v>
      </c>
      <c r="U10" t="s">
        <v>637</v>
      </c>
    </row>
    <row r="11" spans="1:21" x14ac:dyDescent="0.25">
      <c r="A11" t="s">
        <v>1071</v>
      </c>
      <c r="B11" s="56">
        <v>44591</v>
      </c>
      <c r="C11">
        <v>106</v>
      </c>
      <c r="D11" t="s">
        <v>1585</v>
      </c>
      <c r="E11">
        <v>1</v>
      </c>
      <c r="F11">
        <v>79000</v>
      </c>
      <c r="G11" t="s">
        <v>23</v>
      </c>
      <c r="H11">
        <v>79000</v>
      </c>
      <c r="I11">
        <v>80580</v>
      </c>
      <c r="J11">
        <v>81101</v>
      </c>
      <c r="K11">
        <v>17901</v>
      </c>
      <c r="M11">
        <v>693035738</v>
      </c>
      <c r="N11" t="s">
        <v>704</v>
      </c>
      <c r="O11" t="s">
        <v>20</v>
      </c>
      <c r="P11" t="s">
        <v>21</v>
      </c>
      <c r="Q11" t="s">
        <v>22</v>
      </c>
      <c r="R11">
        <v>521</v>
      </c>
      <c r="S11" t="s">
        <v>23</v>
      </c>
      <c r="T11">
        <v>1.02</v>
      </c>
      <c r="U11" t="s">
        <v>637</v>
      </c>
    </row>
    <row r="12" spans="1:21" x14ac:dyDescent="0.25">
      <c r="A12" t="s">
        <v>3152</v>
      </c>
      <c r="B12" s="56">
        <v>44912</v>
      </c>
      <c r="C12">
        <v>107</v>
      </c>
      <c r="D12" t="s">
        <v>3153</v>
      </c>
      <c r="E12">
        <v>1</v>
      </c>
      <c r="F12">
        <v>29000</v>
      </c>
      <c r="G12" t="s">
        <v>23</v>
      </c>
      <c r="H12">
        <v>29000</v>
      </c>
      <c r="I12">
        <v>28692.6</v>
      </c>
      <c r="J12">
        <v>28905.599999999999</v>
      </c>
      <c r="K12">
        <v>5705.5999999999985</v>
      </c>
      <c r="M12">
        <v>576146989</v>
      </c>
      <c r="N12" t="s">
        <v>138</v>
      </c>
      <c r="O12" t="s">
        <v>1566</v>
      </c>
      <c r="P12" t="s">
        <v>1596</v>
      </c>
      <c r="Q12" t="s">
        <v>1597</v>
      </c>
      <c r="R12">
        <v>213</v>
      </c>
      <c r="S12" t="s">
        <v>23</v>
      </c>
      <c r="T12">
        <v>0.98939999999999995</v>
      </c>
      <c r="U12" t="s">
        <v>17</v>
      </c>
    </row>
    <row r="13" spans="1:21" x14ac:dyDescent="0.25">
      <c r="A13" t="s">
        <v>1072</v>
      </c>
      <c r="B13" s="56">
        <v>44564</v>
      </c>
      <c r="C13">
        <v>107</v>
      </c>
      <c r="D13" t="s">
        <v>1586</v>
      </c>
      <c r="E13">
        <v>1</v>
      </c>
      <c r="F13">
        <v>32000</v>
      </c>
      <c r="G13" t="s">
        <v>23</v>
      </c>
      <c r="H13">
        <v>32000</v>
      </c>
      <c r="I13">
        <v>31660.799999999999</v>
      </c>
      <c r="J13">
        <v>31873.8</v>
      </c>
      <c r="K13">
        <v>6273.7999999999993</v>
      </c>
      <c r="M13">
        <v>576146989</v>
      </c>
      <c r="N13" t="s">
        <v>138</v>
      </c>
      <c r="O13" t="s">
        <v>1566</v>
      </c>
      <c r="P13" t="s">
        <v>1596</v>
      </c>
      <c r="Q13" t="s">
        <v>1597</v>
      </c>
      <c r="R13">
        <v>213</v>
      </c>
      <c r="S13" t="s">
        <v>23</v>
      </c>
      <c r="T13">
        <v>0.98939999999999995</v>
      </c>
      <c r="U13" t="s">
        <v>17</v>
      </c>
    </row>
    <row r="14" spans="1:21" x14ac:dyDescent="0.25">
      <c r="A14" t="s">
        <v>3154</v>
      </c>
      <c r="B14" s="56">
        <v>44893</v>
      </c>
      <c r="C14">
        <v>108</v>
      </c>
      <c r="D14" t="s">
        <v>3155</v>
      </c>
      <c r="E14">
        <v>1</v>
      </c>
      <c r="F14">
        <v>80000</v>
      </c>
      <c r="G14" t="s">
        <v>23</v>
      </c>
      <c r="H14">
        <v>80000</v>
      </c>
      <c r="I14">
        <v>77600</v>
      </c>
      <c r="J14">
        <v>77820</v>
      </c>
      <c r="K14">
        <v>13820</v>
      </c>
      <c r="M14">
        <v>290073386</v>
      </c>
      <c r="N14" t="s">
        <v>115</v>
      </c>
      <c r="O14" t="s">
        <v>39</v>
      </c>
      <c r="P14" t="s">
        <v>1598</v>
      </c>
      <c r="Q14" t="s">
        <v>1599</v>
      </c>
      <c r="R14">
        <v>220</v>
      </c>
      <c r="S14" t="s">
        <v>23</v>
      </c>
      <c r="T14">
        <v>0.97</v>
      </c>
      <c r="U14" t="s">
        <v>17</v>
      </c>
    </row>
    <row r="15" spans="1:21" x14ac:dyDescent="0.25">
      <c r="A15" t="s">
        <v>1073</v>
      </c>
      <c r="B15" s="56">
        <v>44764</v>
      </c>
      <c r="C15">
        <v>108</v>
      </c>
      <c r="D15" t="s">
        <v>1587</v>
      </c>
      <c r="E15">
        <v>1</v>
      </c>
      <c r="F15">
        <v>27000</v>
      </c>
      <c r="G15" t="s">
        <v>23</v>
      </c>
      <c r="H15">
        <v>27000</v>
      </c>
      <c r="I15">
        <v>26190</v>
      </c>
      <c r="J15">
        <v>26410</v>
      </c>
      <c r="K15">
        <v>4810</v>
      </c>
      <c r="M15">
        <v>290073386</v>
      </c>
      <c r="N15" t="s">
        <v>115</v>
      </c>
      <c r="O15" t="s">
        <v>39</v>
      </c>
      <c r="P15" t="s">
        <v>1598</v>
      </c>
      <c r="Q15" t="s">
        <v>1599</v>
      </c>
      <c r="R15">
        <v>220</v>
      </c>
      <c r="S15" t="s">
        <v>23</v>
      </c>
      <c r="T15">
        <v>0.97</v>
      </c>
      <c r="U15" t="s">
        <v>17</v>
      </c>
    </row>
    <row r="16" spans="1:21" x14ac:dyDescent="0.25">
      <c r="A16" t="s">
        <v>3156</v>
      </c>
      <c r="B16" s="56">
        <v>44586</v>
      </c>
      <c r="C16">
        <v>109</v>
      </c>
      <c r="D16" t="s">
        <v>3157</v>
      </c>
      <c r="E16">
        <v>1</v>
      </c>
      <c r="F16">
        <v>49000</v>
      </c>
      <c r="G16" t="s">
        <v>23</v>
      </c>
      <c r="H16">
        <v>49000</v>
      </c>
      <c r="I16">
        <v>48480.6</v>
      </c>
      <c r="J16">
        <v>48691.6</v>
      </c>
      <c r="K16">
        <v>9491.5999999999985</v>
      </c>
      <c r="M16">
        <v>802723745</v>
      </c>
      <c r="N16" t="s">
        <v>435</v>
      </c>
      <c r="O16" t="s">
        <v>1566</v>
      </c>
      <c r="P16" t="s">
        <v>1596</v>
      </c>
      <c r="Q16" t="s">
        <v>1597</v>
      </c>
      <c r="R16">
        <v>211</v>
      </c>
      <c r="S16" t="s">
        <v>23</v>
      </c>
      <c r="T16">
        <v>0.98939999999999995</v>
      </c>
      <c r="U16" t="s">
        <v>17</v>
      </c>
    </row>
    <row r="17" spans="1:21" x14ac:dyDescent="0.25">
      <c r="A17" t="s">
        <v>1074</v>
      </c>
      <c r="B17" s="56">
        <v>44791</v>
      </c>
      <c r="C17">
        <v>109</v>
      </c>
      <c r="D17" t="s">
        <v>1588</v>
      </c>
      <c r="E17">
        <v>1</v>
      </c>
      <c r="F17">
        <v>33000</v>
      </c>
      <c r="G17" t="s">
        <v>23</v>
      </c>
      <c r="H17">
        <v>33000</v>
      </c>
      <c r="I17">
        <v>32650.199999999997</v>
      </c>
      <c r="J17">
        <v>32861.199999999997</v>
      </c>
      <c r="K17">
        <v>6461.1999999999971</v>
      </c>
      <c r="M17">
        <v>802723745</v>
      </c>
      <c r="N17" t="s">
        <v>435</v>
      </c>
      <c r="O17" t="s">
        <v>1566</v>
      </c>
      <c r="P17" t="s">
        <v>1596</v>
      </c>
      <c r="Q17" t="s">
        <v>1597</v>
      </c>
      <c r="R17">
        <v>211</v>
      </c>
      <c r="S17" t="s">
        <v>23</v>
      </c>
      <c r="T17">
        <v>0.98939999999999995</v>
      </c>
      <c r="U17" t="s">
        <v>17</v>
      </c>
    </row>
    <row r="18" spans="1:21" x14ac:dyDescent="0.25">
      <c r="A18" t="s">
        <v>3158</v>
      </c>
      <c r="B18" s="56">
        <v>44602</v>
      </c>
      <c r="C18">
        <v>110</v>
      </c>
      <c r="D18" t="s">
        <v>3159</v>
      </c>
      <c r="E18">
        <v>1</v>
      </c>
      <c r="F18">
        <v>39000</v>
      </c>
      <c r="G18" t="s">
        <v>23</v>
      </c>
      <c r="H18">
        <v>39000</v>
      </c>
      <c r="I18">
        <v>37830</v>
      </c>
      <c r="J18">
        <v>38101</v>
      </c>
      <c r="K18">
        <v>6901</v>
      </c>
      <c r="M18">
        <v>525866797</v>
      </c>
      <c r="N18" t="s">
        <v>381</v>
      </c>
      <c r="O18" t="s">
        <v>31</v>
      </c>
      <c r="P18" t="s">
        <v>32</v>
      </c>
      <c r="Q18" t="s">
        <v>33</v>
      </c>
      <c r="R18">
        <v>271</v>
      </c>
      <c r="S18" t="s">
        <v>23</v>
      </c>
      <c r="T18">
        <v>0.97</v>
      </c>
      <c r="U18" t="s">
        <v>17</v>
      </c>
    </row>
    <row r="19" spans="1:21" x14ac:dyDescent="0.25">
      <c r="A19" t="s">
        <v>1075</v>
      </c>
      <c r="B19" s="56">
        <v>44888</v>
      </c>
      <c r="C19">
        <v>110</v>
      </c>
      <c r="D19" t="s">
        <v>1589</v>
      </c>
      <c r="E19">
        <v>1</v>
      </c>
      <c r="F19">
        <v>27000</v>
      </c>
      <c r="G19" t="s">
        <v>23</v>
      </c>
      <c r="H19">
        <v>27000</v>
      </c>
      <c r="I19">
        <v>26190</v>
      </c>
      <c r="J19">
        <v>26461</v>
      </c>
      <c r="K19">
        <v>4861</v>
      </c>
      <c r="M19">
        <v>525866797</v>
      </c>
      <c r="N19" t="s">
        <v>381</v>
      </c>
      <c r="O19" t="s">
        <v>31</v>
      </c>
      <c r="P19" t="s">
        <v>32</v>
      </c>
      <c r="Q19" t="s">
        <v>33</v>
      </c>
      <c r="R19">
        <v>271</v>
      </c>
      <c r="S19" t="s">
        <v>23</v>
      </c>
      <c r="T19">
        <v>0.97</v>
      </c>
      <c r="U19" t="s">
        <v>17</v>
      </c>
    </row>
    <row r="20" spans="1:21" x14ac:dyDescent="0.25">
      <c r="A20" t="s">
        <v>3160</v>
      </c>
      <c r="B20" s="56">
        <v>44575</v>
      </c>
      <c r="C20">
        <v>111</v>
      </c>
      <c r="D20" t="s">
        <v>3161</v>
      </c>
      <c r="E20">
        <v>1</v>
      </c>
      <c r="F20">
        <v>46000</v>
      </c>
      <c r="G20" t="s">
        <v>23</v>
      </c>
      <c r="H20">
        <v>46000</v>
      </c>
      <c r="I20">
        <v>46000</v>
      </c>
      <c r="J20">
        <v>46109</v>
      </c>
      <c r="K20">
        <v>9309</v>
      </c>
      <c r="M20">
        <v>336022029</v>
      </c>
      <c r="N20" t="s">
        <v>665</v>
      </c>
      <c r="O20" t="s">
        <v>20</v>
      </c>
      <c r="P20" t="s">
        <v>21</v>
      </c>
      <c r="Q20" t="s">
        <v>22</v>
      </c>
      <c r="R20">
        <v>109</v>
      </c>
      <c r="S20" t="s">
        <v>23</v>
      </c>
      <c r="T20">
        <v>1</v>
      </c>
      <c r="U20" t="s">
        <v>637</v>
      </c>
    </row>
    <row r="21" spans="1:21" x14ac:dyDescent="0.25">
      <c r="A21" t="s">
        <v>1076</v>
      </c>
      <c r="B21" s="56">
        <v>44573</v>
      </c>
      <c r="C21">
        <v>111</v>
      </c>
      <c r="D21" t="s">
        <v>1590</v>
      </c>
      <c r="E21">
        <v>1</v>
      </c>
      <c r="F21">
        <v>81000</v>
      </c>
      <c r="G21" t="s">
        <v>23</v>
      </c>
      <c r="H21">
        <v>81000</v>
      </c>
      <c r="I21">
        <v>81000</v>
      </c>
      <c r="J21">
        <v>81109</v>
      </c>
      <c r="K21">
        <v>16309</v>
      </c>
      <c r="M21">
        <v>336022029</v>
      </c>
      <c r="N21" t="s">
        <v>665</v>
      </c>
      <c r="O21" t="s">
        <v>20</v>
      </c>
      <c r="P21" t="s">
        <v>21</v>
      </c>
      <c r="Q21" t="s">
        <v>22</v>
      </c>
      <c r="R21">
        <v>109</v>
      </c>
      <c r="S21" t="s">
        <v>23</v>
      </c>
      <c r="T21">
        <v>1</v>
      </c>
      <c r="U21" t="s">
        <v>637</v>
      </c>
    </row>
    <row r="22" spans="1:21" x14ac:dyDescent="0.25">
      <c r="A22" t="s">
        <v>3162</v>
      </c>
      <c r="B22" s="56">
        <v>44911</v>
      </c>
      <c r="C22">
        <v>112</v>
      </c>
      <c r="D22" t="s">
        <v>3163</v>
      </c>
      <c r="E22">
        <v>1</v>
      </c>
      <c r="F22">
        <v>144582</v>
      </c>
      <c r="G22" t="s">
        <v>60</v>
      </c>
      <c r="H22">
        <v>20455.857385398984</v>
      </c>
      <c r="I22">
        <v>21826.399830220715</v>
      </c>
      <c r="J22">
        <v>23883.399830220715</v>
      </c>
      <c r="K22">
        <v>7883.3998302207146</v>
      </c>
      <c r="M22">
        <v>212058230</v>
      </c>
      <c r="N22" t="s">
        <v>467</v>
      </c>
      <c r="O22" t="s">
        <v>59</v>
      </c>
      <c r="P22" t="s">
        <v>1604</v>
      </c>
      <c r="Q22" t="s">
        <v>1605</v>
      </c>
      <c r="R22">
        <v>2057</v>
      </c>
      <c r="S22" t="s">
        <v>60</v>
      </c>
      <c r="T22">
        <v>1.0669999999999999</v>
      </c>
      <c r="U22" t="s">
        <v>17</v>
      </c>
    </row>
    <row r="23" spans="1:21" x14ac:dyDescent="0.25">
      <c r="A23" t="s">
        <v>3164</v>
      </c>
      <c r="B23" s="56">
        <v>44685</v>
      </c>
      <c r="C23">
        <v>113</v>
      </c>
      <c r="D23" t="s">
        <v>3165</v>
      </c>
      <c r="E23">
        <v>1</v>
      </c>
      <c r="F23">
        <v>28435</v>
      </c>
      <c r="G23" t="s">
        <v>16</v>
      </c>
      <c r="H23">
        <v>25002.198188692517</v>
      </c>
      <c r="I23">
        <v>26677.345467334915</v>
      </c>
      <c r="J23">
        <v>27992.345467334915</v>
      </c>
      <c r="K23">
        <v>7992.3454673349152</v>
      </c>
      <c r="M23">
        <v>650389857</v>
      </c>
      <c r="N23" t="s">
        <v>50</v>
      </c>
      <c r="O23" t="s">
        <v>13</v>
      </c>
      <c r="P23" t="s">
        <v>14</v>
      </c>
      <c r="Q23" t="s">
        <v>15</v>
      </c>
      <c r="R23">
        <v>1315</v>
      </c>
      <c r="S23" t="s">
        <v>16</v>
      </c>
      <c r="T23">
        <v>1.0669999999999999</v>
      </c>
      <c r="U23" t="s">
        <v>17</v>
      </c>
    </row>
    <row r="24" spans="1:21" x14ac:dyDescent="0.25">
      <c r="A24" t="s">
        <v>3166</v>
      </c>
      <c r="B24" s="56">
        <v>44675</v>
      </c>
      <c r="C24">
        <v>114</v>
      </c>
      <c r="D24" t="s">
        <v>3167</v>
      </c>
      <c r="E24">
        <v>1</v>
      </c>
      <c r="F24">
        <v>238513.6</v>
      </c>
      <c r="G24" t="s">
        <v>46</v>
      </c>
      <c r="H24">
        <v>50868.793721207992</v>
      </c>
      <c r="I24">
        <v>49342.729909571754</v>
      </c>
      <c r="J24">
        <v>49444.729909571754</v>
      </c>
      <c r="K24">
        <v>7844.7299095717535</v>
      </c>
      <c r="M24">
        <v>860794482</v>
      </c>
      <c r="N24" t="s">
        <v>297</v>
      </c>
      <c r="O24" t="s">
        <v>43</v>
      </c>
      <c r="P24" t="s">
        <v>44</v>
      </c>
      <c r="Q24" t="s">
        <v>45</v>
      </c>
      <c r="R24">
        <v>102</v>
      </c>
      <c r="S24" t="s">
        <v>46</v>
      </c>
      <c r="T24">
        <v>0.97</v>
      </c>
      <c r="U24" t="s">
        <v>17</v>
      </c>
    </row>
    <row r="25" spans="1:21" x14ac:dyDescent="0.25">
      <c r="A25" t="s">
        <v>3168</v>
      </c>
      <c r="B25" s="56">
        <v>44782</v>
      </c>
      <c r="C25">
        <v>115</v>
      </c>
      <c r="D25" t="s">
        <v>3141</v>
      </c>
      <c r="E25">
        <v>1</v>
      </c>
      <c r="F25">
        <v>40000</v>
      </c>
      <c r="G25" t="s">
        <v>23</v>
      </c>
      <c r="H25">
        <v>40000</v>
      </c>
      <c r="I25">
        <v>38800</v>
      </c>
      <c r="J25">
        <v>39016</v>
      </c>
      <c r="K25">
        <v>7016</v>
      </c>
      <c r="M25">
        <v>396932648</v>
      </c>
      <c r="N25" t="s">
        <v>329</v>
      </c>
      <c r="O25" t="s">
        <v>39</v>
      </c>
      <c r="P25" t="s">
        <v>1598</v>
      </c>
      <c r="Q25" t="s">
        <v>1599</v>
      </c>
      <c r="R25">
        <v>216</v>
      </c>
      <c r="S25" t="s">
        <v>23</v>
      </c>
      <c r="T25">
        <v>0.97</v>
      </c>
      <c r="U25" t="s">
        <v>17</v>
      </c>
    </row>
    <row r="26" spans="1:21" x14ac:dyDescent="0.25">
      <c r="A26" t="s">
        <v>1077</v>
      </c>
      <c r="B26" s="56">
        <v>44741</v>
      </c>
      <c r="C26">
        <v>115</v>
      </c>
      <c r="D26" t="s">
        <v>1591</v>
      </c>
      <c r="E26">
        <v>2</v>
      </c>
      <c r="F26">
        <v>100000</v>
      </c>
      <c r="G26" t="s">
        <v>23</v>
      </c>
      <c r="H26">
        <v>100000</v>
      </c>
      <c r="I26">
        <v>97000</v>
      </c>
      <c r="J26">
        <v>97432</v>
      </c>
      <c r="K26">
        <v>17432</v>
      </c>
      <c r="M26">
        <v>396932648</v>
      </c>
      <c r="N26" t="s">
        <v>329</v>
      </c>
      <c r="O26" t="s">
        <v>39</v>
      </c>
      <c r="P26" t="s">
        <v>1598</v>
      </c>
      <c r="Q26" t="s">
        <v>1599</v>
      </c>
      <c r="R26">
        <v>216</v>
      </c>
      <c r="S26" t="s">
        <v>23</v>
      </c>
      <c r="T26">
        <v>0.97</v>
      </c>
      <c r="U26" t="s">
        <v>17</v>
      </c>
    </row>
    <row r="27" spans="1:21" x14ac:dyDescent="0.25">
      <c r="A27" t="s">
        <v>3169</v>
      </c>
      <c r="B27" s="56">
        <v>44766</v>
      </c>
      <c r="C27">
        <v>116</v>
      </c>
      <c r="D27" t="s">
        <v>3143</v>
      </c>
      <c r="E27">
        <v>1</v>
      </c>
      <c r="F27">
        <v>65000</v>
      </c>
      <c r="G27" t="s">
        <v>23</v>
      </c>
      <c r="H27">
        <v>65000</v>
      </c>
      <c r="I27">
        <v>63050</v>
      </c>
      <c r="J27">
        <v>63310</v>
      </c>
      <c r="K27">
        <v>11310</v>
      </c>
      <c r="M27">
        <v>677244475</v>
      </c>
      <c r="N27" t="s">
        <v>399</v>
      </c>
      <c r="O27" t="s">
        <v>31</v>
      </c>
      <c r="P27" t="s">
        <v>32</v>
      </c>
      <c r="Q27" t="s">
        <v>33</v>
      </c>
      <c r="R27">
        <v>260</v>
      </c>
      <c r="S27" t="s">
        <v>23</v>
      </c>
      <c r="T27">
        <v>0.97</v>
      </c>
      <c r="U27" t="s">
        <v>17</v>
      </c>
    </row>
    <row r="28" spans="1:21" x14ac:dyDescent="0.25">
      <c r="A28" t="s">
        <v>1078</v>
      </c>
      <c r="B28" s="56">
        <v>44722</v>
      </c>
      <c r="C28">
        <v>116</v>
      </c>
      <c r="D28" t="s">
        <v>1592</v>
      </c>
      <c r="E28">
        <v>1</v>
      </c>
      <c r="F28">
        <v>37000</v>
      </c>
      <c r="G28" t="s">
        <v>23</v>
      </c>
      <c r="H28">
        <v>37000</v>
      </c>
      <c r="I28">
        <v>35890</v>
      </c>
      <c r="J28">
        <v>36150</v>
      </c>
      <c r="K28">
        <v>6550</v>
      </c>
      <c r="M28">
        <v>677244475</v>
      </c>
      <c r="N28" t="s">
        <v>399</v>
      </c>
      <c r="O28" t="s">
        <v>31</v>
      </c>
      <c r="P28" t="s">
        <v>32</v>
      </c>
      <c r="Q28" t="s">
        <v>33</v>
      </c>
      <c r="R28">
        <v>260</v>
      </c>
      <c r="S28" t="s">
        <v>23</v>
      </c>
      <c r="T28">
        <v>0.97</v>
      </c>
      <c r="U28" t="s">
        <v>17</v>
      </c>
    </row>
    <row r="29" spans="1:21" x14ac:dyDescent="0.25">
      <c r="A29" t="s">
        <v>3170</v>
      </c>
      <c r="B29" s="56">
        <v>44692</v>
      </c>
      <c r="C29">
        <v>117</v>
      </c>
      <c r="D29" t="s">
        <v>3145</v>
      </c>
      <c r="E29">
        <v>1</v>
      </c>
      <c r="F29">
        <v>68000</v>
      </c>
      <c r="G29" t="s">
        <v>23</v>
      </c>
      <c r="H29">
        <v>68000</v>
      </c>
      <c r="I29">
        <v>68000</v>
      </c>
      <c r="J29">
        <v>68263</v>
      </c>
      <c r="K29">
        <v>13863</v>
      </c>
      <c r="M29">
        <v>419412476</v>
      </c>
      <c r="N29" t="s">
        <v>660</v>
      </c>
      <c r="O29" t="s">
        <v>31</v>
      </c>
      <c r="P29" t="s">
        <v>32</v>
      </c>
      <c r="Q29" t="s">
        <v>33</v>
      </c>
      <c r="R29">
        <v>263</v>
      </c>
      <c r="S29" t="s">
        <v>23</v>
      </c>
      <c r="T29">
        <v>1</v>
      </c>
      <c r="U29" t="s">
        <v>637</v>
      </c>
    </row>
    <row r="30" spans="1:21" x14ac:dyDescent="0.25">
      <c r="A30" t="s">
        <v>1079</v>
      </c>
      <c r="B30" s="56">
        <v>44844</v>
      </c>
      <c r="C30">
        <v>117</v>
      </c>
      <c r="D30" t="s">
        <v>1593</v>
      </c>
      <c r="E30">
        <v>2</v>
      </c>
      <c r="F30">
        <v>84000</v>
      </c>
      <c r="G30" t="s">
        <v>23</v>
      </c>
      <c r="H30">
        <v>84000</v>
      </c>
      <c r="I30">
        <v>84000</v>
      </c>
      <c r="J30">
        <v>84526</v>
      </c>
      <c r="K30">
        <v>17326</v>
      </c>
      <c r="M30">
        <v>419412476</v>
      </c>
      <c r="N30" t="s">
        <v>660</v>
      </c>
      <c r="O30" t="s">
        <v>31</v>
      </c>
      <c r="P30" t="s">
        <v>32</v>
      </c>
      <c r="Q30" t="s">
        <v>33</v>
      </c>
      <c r="R30">
        <v>263</v>
      </c>
      <c r="S30" t="s">
        <v>23</v>
      </c>
      <c r="T30">
        <v>1</v>
      </c>
      <c r="U30" t="s">
        <v>637</v>
      </c>
    </row>
    <row r="31" spans="1:21" x14ac:dyDescent="0.25">
      <c r="A31" t="s">
        <v>3171</v>
      </c>
      <c r="B31" s="56">
        <v>44676</v>
      </c>
      <c r="C31">
        <v>118</v>
      </c>
      <c r="D31" t="s">
        <v>3147</v>
      </c>
      <c r="E31">
        <v>1</v>
      </c>
      <c r="F31">
        <v>34122</v>
      </c>
      <c r="G31" t="s">
        <v>16</v>
      </c>
      <c r="H31">
        <v>35029.257776408995</v>
      </c>
      <c r="I31">
        <v>37376.218047428396</v>
      </c>
      <c r="J31">
        <v>38605.218047428396</v>
      </c>
      <c r="K31">
        <v>14605.218047428396</v>
      </c>
      <c r="M31">
        <v>509111317</v>
      </c>
      <c r="N31" t="s">
        <v>459</v>
      </c>
      <c r="O31" t="s">
        <v>13</v>
      </c>
      <c r="P31" t="s">
        <v>14</v>
      </c>
      <c r="Q31" t="s">
        <v>15</v>
      </c>
      <c r="R31">
        <v>1229</v>
      </c>
      <c r="S31" t="s">
        <v>16</v>
      </c>
      <c r="T31">
        <v>1.0669999999999999</v>
      </c>
      <c r="U31" t="s">
        <v>17</v>
      </c>
    </row>
    <row r="32" spans="1:21" x14ac:dyDescent="0.25">
      <c r="A32" t="s">
        <v>3172</v>
      </c>
      <c r="B32" s="56">
        <v>44685</v>
      </c>
      <c r="C32">
        <v>119</v>
      </c>
      <c r="D32" t="s">
        <v>3149</v>
      </c>
      <c r="E32">
        <v>1</v>
      </c>
      <c r="F32">
        <v>28000</v>
      </c>
      <c r="G32" t="s">
        <v>23</v>
      </c>
      <c r="H32">
        <v>28000</v>
      </c>
      <c r="I32">
        <v>27160</v>
      </c>
      <c r="J32">
        <v>27266</v>
      </c>
      <c r="K32">
        <v>4866</v>
      </c>
      <c r="M32">
        <v>289452803</v>
      </c>
      <c r="N32" t="s">
        <v>235</v>
      </c>
      <c r="O32" t="s">
        <v>20</v>
      </c>
      <c r="P32" t="s">
        <v>21</v>
      </c>
      <c r="Q32" t="s">
        <v>22</v>
      </c>
      <c r="R32">
        <v>106</v>
      </c>
      <c r="S32" t="s">
        <v>23</v>
      </c>
      <c r="T32">
        <v>0.97</v>
      </c>
      <c r="U32" t="s">
        <v>17</v>
      </c>
    </row>
    <row r="33" spans="1:21" x14ac:dyDescent="0.25">
      <c r="A33" t="s">
        <v>1080</v>
      </c>
      <c r="B33" s="56">
        <v>44705</v>
      </c>
      <c r="C33">
        <v>119</v>
      </c>
      <c r="D33" t="s">
        <v>1594</v>
      </c>
      <c r="E33">
        <v>1</v>
      </c>
      <c r="F33">
        <v>21000</v>
      </c>
      <c r="G33" t="s">
        <v>23</v>
      </c>
      <c r="H33">
        <v>21000</v>
      </c>
      <c r="I33">
        <v>20370</v>
      </c>
      <c r="J33">
        <v>20476</v>
      </c>
      <c r="K33">
        <v>3676</v>
      </c>
      <c r="M33">
        <v>289452803</v>
      </c>
      <c r="N33" t="s">
        <v>235</v>
      </c>
      <c r="O33" t="s">
        <v>20</v>
      </c>
      <c r="P33" t="s">
        <v>21</v>
      </c>
      <c r="Q33" t="s">
        <v>22</v>
      </c>
      <c r="R33">
        <v>106</v>
      </c>
      <c r="S33" t="s">
        <v>23</v>
      </c>
      <c r="T33">
        <v>0.97</v>
      </c>
      <c r="U33" t="s">
        <v>17</v>
      </c>
    </row>
    <row r="34" spans="1:21" x14ac:dyDescent="0.25">
      <c r="A34" t="s">
        <v>3173</v>
      </c>
      <c r="B34" s="56">
        <v>44647</v>
      </c>
      <c r="C34">
        <v>120</v>
      </c>
      <c r="D34" t="s">
        <v>3151</v>
      </c>
      <c r="E34">
        <v>1</v>
      </c>
      <c r="F34">
        <v>40946.400000000001</v>
      </c>
      <c r="G34" t="s">
        <v>16</v>
      </c>
      <c r="H34">
        <v>37895.788986580286</v>
      </c>
      <c r="I34">
        <v>40434.806848681161</v>
      </c>
      <c r="J34">
        <v>41744.806848681161</v>
      </c>
      <c r="K34">
        <v>12944.806848681161</v>
      </c>
      <c r="M34">
        <v>462402522</v>
      </c>
      <c r="N34" t="s">
        <v>189</v>
      </c>
      <c r="O34" t="s">
        <v>13</v>
      </c>
      <c r="P34" t="s">
        <v>14</v>
      </c>
      <c r="Q34" t="s">
        <v>15</v>
      </c>
      <c r="R34">
        <v>1310</v>
      </c>
      <c r="S34" t="s">
        <v>16</v>
      </c>
      <c r="T34">
        <v>1.0669999999999999</v>
      </c>
      <c r="U34" t="s">
        <v>17</v>
      </c>
    </row>
    <row r="35" spans="1:21" x14ac:dyDescent="0.25">
      <c r="A35" t="s">
        <v>3174</v>
      </c>
      <c r="B35" s="56">
        <v>44734</v>
      </c>
      <c r="C35">
        <v>121</v>
      </c>
      <c r="D35" t="s">
        <v>3153</v>
      </c>
      <c r="E35">
        <v>1</v>
      </c>
      <c r="F35">
        <v>298439</v>
      </c>
      <c r="G35" t="s">
        <v>37</v>
      </c>
      <c r="H35">
        <v>28736.675878405051</v>
      </c>
      <c r="I35">
        <v>28432.067114093956</v>
      </c>
      <c r="J35">
        <v>28972.067114093956</v>
      </c>
      <c r="K35">
        <v>5772.0671140939558</v>
      </c>
      <c r="M35">
        <v>975849171</v>
      </c>
      <c r="N35" t="s">
        <v>409</v>
      </c>
      <c r="O35" t="s">
        <v>35</v>
      </c>
      <c r="P35" t="s">
        <v>36</v>
      </c>
      <c r="Q35" t="s">
        <v>26</v>
      </c>
      <c r="R35">
        <v>540</v>
      </c>
      <c r="S35" t="s">
        <v>37</v>
      </c>
      <c r="T35">
        <v>0.98939999999999995</v>
      </c>
      <c r="U35" t="s">
        <v>17</v>
      </c>
    </row>
    <row r="36" spans="1:21" x14ac:dyDescent="0.25">
      <c r="A36" t="s">
        <v>3175</v>
      </c>
      <c r="B36" s="56">
        <v>44844</v>
      </c>
      <c r="C36">
        <v>122</v>
      </c>
      <c r="D36" t="s">
        <v>3155</v>
      </c>
      <c r="E36">
        <v>1</v>
      </c>
      <c r="F36">
        <v>80000</v>
      </c>
      <c r="G36" t="s">
        <v>23</v>
      </c>
      <c r="H36">
        <v>80000</v>
      </c>
      <c r="I36">
        <v>77600</v>
      </c>
      <c r="J36">
        <v>77805</v>
      </c>
      <c r="K36">
        <v>13805</v>
      </c>
      <c r="M36">
        <v>656939313</v>
      </c>
      <c r="N36" t="s">
        <v>266</v>
      </c>
      <c r="O36" t="s">
        <v>39</v>
      </c>
      <c r="P36" t="s">
        <v>1598</v>
      </c>
      <c r="Q36" t="s">
        <v>1599</v>
      </c>
      <c r="R36">
        <v>205</v>
      </c>
      <c r="S36" t="s">
        <v>23</v>
      </c>
      <c r="T36">
        <v>0.97</v>
      </c>
      <c r="U36" t="s">
        <v>17</v>
      </c>
    </row>
    <row r="37" spans="1:21" x14ac:dyDescent="0.25">
      <c r="A37" t="s">
        <v>1081</v>
      </c>
      <c r="B37" s="56">
        <v>44707</v>
      </c>
      <c r="C37">
        <v>122</v>
      </c>
      <c r="D37" t="s">
        <v>1595</v>
      </c>
      <c r="E37">
        <v>1</v>
      </c>
      <c r="F37">
        <v>27000</v>
      </c>
      <c r="G37" t="s">
        <v>23</v>
      </c>
      <c r="H37">
        <v>27000</v>
      </c>
      <c r="I37">
        <v>26190</v>
      </c>
      <c r="J37">
        <v>26395</v>
      </c>
      <c r="K37">
        <v>4795</v>
      </c>
      <c r="M37">
        <v>656939313</v>
      </c>
      <c r="N37" t="s">
        <v>266</v>
      </c>
      <c r="O37" t="s">
        <v>39</v>
      </c>
      <c r="P37" t="s">
        <v>1598</v>
      </c>
      <c r="Q37" t="s">
        <v>1599</v>
      </c>
      <c r="R37">
        <v>205</v>
      </c>
      <c r="S37" t="s">
        <v>23</v>
      </c>
      <c r="T37">
        <v>0.97</v>
      </c>
      <c r="U37" t="s">
        <v>17</v>
      </c>
    </row>
    <row r="38" spans="1:21" x14ac:dyDescent="0.25">
      <c r="A38" t="s">
        <v>1449</v>
      </c>
      <c r="B38" s="56">
        <v>44714</v>
      </c>
      <c r="C38">
        <v>123</v>
      </c>
      <c r="D38" t="s">
        <v>1585</v>
      </c>
      <c r="E38">
        <v>1</v>
      </c>
      <c r="F38">
        <v>79000</v>
      </c>
      <c r="G38" t="s">
        <v>23</v>
      </c>
      <c r="H38">
        <v>79000</v>
      </c>
      <c r="I38">
        <v>76630</v>
      </c>
      <c r="J38">
        <v>76733</v>
      </c>
      <c r="K38">
        <v>13533</v>
      </c>
      <c r="M38">
        <v>921088209</v>
      </c>
      <c r="N38" t="s">
        <v>386</v>
      </c>
      <c r="O38" t="s">
        <v>20</v>
      </c>
      <c r="P38" t="s">
        <v>21</v>
      </c>
      <c r="Q38" t="s">
        <v>22</v>
      </c>
      <c r="R38">
        <v>103</v>
      </c>
      <c r="S38" t="s">
        <v>23</v>
      </c>
      <c r="T38">
        <v>0.97</v>
      </c>
      <c r="U38" t="s">
        <v>17</v>
      </c>
    </row>
    <row r="39" spans="1:21" x14ac:dyDescent="0.25">
      <c r="A39" t="s">
        <v>1082</v>
      </c>
      <c r="B39" s="56">
        <v>44847</v>
      </c>
      <c r="C39">
        <v>123</v>
      </c>
      <c r="D39" t="s">
        <v>1582</v>
      </c>
      <c r="E39">
        <v>1</v>
      </c>
      <c r="F39">
        <v>49000</v>
      </c>
      <c r="G39" t="s">
        <v>23</v>
      </c>
      <c r="H39">
        <v>49000</v>
      </c>
      <c r="I39">
        <v>47530</v>
      </c>
      <c r="J39">
        <v>47633</v>
      </c>
      <c r="K39">
        <v>8433</v>
      </c>
      <c r="M39">
        <v>921088209</v>
      </c>
      <c r="N39" t="s">
        <v>386</v>
      </c>
      <c r="O39" t="s">
        <v>20</v>
      </c>
      <c r="P39" t="s">
        <v>21</v>
      </c>
      <c r="Q39" t="s">
        <v>22</v>
      </c>
      <c r="R39">
        <v>103</v>
      </c>
      <c r="S39" t="s">
        <v>23</v>
      </c>
      <c r="T39">
        <v>0.97</v>
      </c>
      <c r="U39" t="s">
        <v>17</v>
      </c>
    </row>
    <row r="40" spans="1:21" x14ac:dyDescent="0.25">
      <c r="A40" t="s">
        <v>3176</v>
      </c>
      <c r="B40" s="56">
        <v>44720</v>
      </c>
      <c r="C40">
        <v>123</v>
      </c>
      <c r="D40" t="s">
        <v>3157</v>
      </c>
      <c r="E40">
        <v>1</v>
      </c>
      <c r="F40">
        <v>49000</v>
      </c>
      <c r="G40" t="s">
        <v>23</v>
      </c>
      <c r="H40">
        <v>49000</v>
      </c>
      <c r="I40">
        <v>47530</v>
      </c>
      <c r="J40">
        <v>47633</v>
      </c>
      <c r="K40">
        <v>8433</v>
      </c>
      <c r="M40">
        <v>921088209</v>
      </c>
      <c r="N40" t="s">
        <v>386</v>
      </c>
      <c r="O40" t="s">
        <v>20</v>
      </c>
      <c r="P40" t="s">
        <v>21</v>
      </c>
      <c r="Q40" t="s">
        <v>22</v>
      </c>
      <c r="R40">
        <v>103</v>
      </c>
      <c r="S40" t="s">
        <v>23</v>
      </c>
      <c r="T40">
        <v>0.97</v>
      </c>
      <c r="U40" t="s">
        <v>17</v>
      </c>
    </row>
    <row r="41" spans="1:21" x14ac:dyDescent="0.25">
      <c r="A41" t="s">
        <v>3177</v>
      </c>
      <c r="B41" s="56">
        <v>44697</v>
      </c>
      <c r="C41">
        <v>124</v>
      </c>
      <c r="D41" t="s">
        <v>3159</v>
      </c>
      <c r="E41">
        <v>1</v>
      </c>
      <c r="F41">
        <v>178885.2</v>
      </c>
      <c r="G41" t="s">
        <v>46</v>
      </c>
      <c r="H41">
        <v>38746.577716167048</v>
      </c>
      <c r="I41">
        <v>37584.180384682033</v>
      </c>
      <c r="J41">
        <v>37688.180384682033</v>
      </c>
      <c r="K41">
        <v>6488.180384682033</v>
      </c>
      <c r="M41">
        <v>144192704</v>
      </c>
      <c r="N41" t="s">
        <v>164</v>
      </c>
      <c r="O41" t="s">
        <v>43</v>
      </c>
      <c r="P41" t="s">
        <v>44</v>
      </c>
      <c r="Q41" t="s">
        <v>45</v>
      </c>
      <c r="R41">
        <v>104</v>
      </c>
      <c r="S41" t="s">
        <v>46</v>
      </c>
      <c r="T41">
        <v>0.97</v>
      </c>
      <c r="U41" t="s">
        <v>17</v>
      </c>
    </row>
    <row r="42" spans="1:21" x14ac:dyDescent="0.25">
      <c r="A42" t="s">
        <v>3178</v>
      </c>
      <c r="B42" s="56">
        <v>44640</v>
      </c>
      <c r="C42">
        <v>125</v>
      </c>
      <c r="D42" t="s">
        <v>3161</v>
      </c>
      <c r="E42">
        <v>1</v>
      </c>
      <c r="F42">
        <v>46000</v>
      </c>
      <c r="G42" t="s">
        <v>23</v>
      </c>
      <c r="H42">
        <v>46000</v>
      </c>
      <c r="I42">
        <v>44620</v>
      </c>
      <c r="J42">
        <v>44879</v>
      </c>
      <c r="K42">
        <v>8079</v>
      </c>
      <c r="M42">
        <v>247960689</v>
      </c>
      <c r="N42" t="s">
        <v>545</v>
      </c>
      <c r="O42" t="s">
        <v>31</v>
      </c>
      <c r="P42" t="s">
        <v>32</v>
      </c>
      <c r="Q42" t="s">
        <v>33</v>
      </c>
      <c r="R42">
        <v>259</v>
      </c>
      <c r="S42" t="s">
        <v>23</v>
      </c>
      <c r="T42">
        <v>0.97</v>
      </c>
      <c r="U42" t="s">
        <v>17</v>
      </c>
    </row>
    <row r="43" spans="1:21" x14ac:dyDescent="0.25">
      <c r="A43" t="s">
        <v>1083</v>
      </c>
      <c r="B43" s="56">
        <v>44889</v>
      </c>
      <c r="C43">
        <v>125</v>
      </c>
      <c r="D43" t="s">
        <v>1583</v>
      </c>
      <c r="E43">
        <v>1</v>
      </c>
      <c r="F43">
        <v>46000</v>
      </c>
      <c r="G43" t="s">
        <v>23</v>
      </c>
      <c r="H43">
        <v>46000</v>
      </c>
      <c r="I43">
        <v>44620</v>
      </c>
      <c r="J43">
        <v>44879</v>
      </c>
      <c r="K43">
        <v>8079</v>
      </c>
      <c r="M43">
        <v>247960689</v>
      </c>
      <c r="N43" t="s">
        <v>545</v>
      </c>
      <c r="O43" t="s">
        <v>31</v>
      </c>
      <c r="P43" t="s">
        <v>32</v>
      </c>
      <c r="Q43" t="s">
        <v>33</v>
      </c>
      <c r="R43">
        <v>259</v>
      </c>
      <c r="S43" t="s">
        <v>23</v>
      </c>
      <c r="T43">
        <v>0.97</v>
      </c>
      <c r="U43" t="s">
        <v>17</v>
      </c>
    </row>
    <row r="44" spans="1:21" x14ac:dyDescent="0.25">
      <c r="A44" t="s">
        <v>3179</v>
      </c>
      <c r="B44" s="56">
        <v>44803</v>
      </c>
      <c r="C44">
        <v>126</v>
      </c>
      <c r="D44" t="s">
        <v>3163</v>
      </c>
      <c r="E44">
        <v>1</v>
      </c>
      <c r="F44">
        <v>22748</v>
      </c>
      <c r="G44" t="s">
        <v>16</v>
      </c>
      <c r="H44">
        <v>21570.263607054807</v>
      </c>
      <c r="I44">
        <v>23015.471268727477</v>
      </c>
      <c r="J44">
        <v>24273.471268727477</v>
      </c>
      <c r="K44">
        <v>8273.4712687274769</v>
      </c>
      <c r="M44">
        <v>387797708</v>
      </c>
      <c r="N44" t="s">
        <v>56</v>
      </c>
      <c r="O44" t="s">
        <v>13</v>
      </c>
      <c r="P44" t="s">
        <v>14</v>
      </c>
      <c r="Q44" t="s">
        <v>15</v>
      </c>
      <c r="R44">
        <v>1258</v>
      </c>
      <c r="S44" t="s">
        <v>16</v>
      </c>
      <c r="T44">
        <v>1.0669999999999999</v>
      </c>
      <c r="U44" t="s">
        <v>17</v>
      </c>
    </row>
    <row r="45" spans="1:21" x14ac:dyDescent="0.25">
      <c r="A45" t="s">
        <v>1248</v>
      </c>
      <c r="B45" s="56">
        <v>44652</v>
      </c>
      <c r="C45">
        <v>127</v>
      </c>
      <c r="D45" t="s">
        <v>1594</v>
      </c>
      <c r="E45">
        <v>1</v>
      </c>
      <c r="F45">
        <v>21000</v>
      </c>
      <c r="G45" t="s">
        <v>23</v>
      </c>
      <c r="H45">
        <v>21000</v>
      </c>
      <c r="I45">
        <v>20370</v>
      </c>
      <c r="J45">
        <v>20583</v>
      </c>
      <c r="K45">
        <v>3783</v>
      </c>
      <c r="M45">
        <v>459622292</v>
      </c>
      <c r="N45" t="s">
        <v>492</v>
      </c>
      <c r="O45" t="s">
        <v>29</v>
      </c>
      <c r="P45" t="s">
        <v>1600</v>
      </c>
      <c r="Q45" t="s">
        <v>1601</v>
      </c>
      <c r="R45">
        <v>213</v>
      </c>
      <c r="S45" t="s">
        <v>23</v>
      </c>
      <c r="T45">
        <v>0.97</v>
      </c>
      <c r="U45" t="s">
        <v>17</v>
      </c>
    </row>
    <row r="46" spans="1:21" x14ac:dyDescent="0.25">
      <c r="A46" t="s">
        <v>1084</v>
      </c>
      <c r="B46" s="56">
        <v>44704</v>
      </c>
      <c r="C46">
        <v>127</v>
      </c>
      <c r="D46" t="s">
        <v>1584</v>
      </c>
      <c r="E46">
        <v>1</v>
      </c>
      <c r="F46">
        <v>61000</v>
      </c>
      <c r="G46" t="s">
        <v>23</v>
      </c>
      <c r="H46">
        <v>61000</v>
      </c>
      <c r="I46">
        <v>59170</v>
      </c>
      <c r="J46">
        <v>59383</v>
      </c>
      <c r="K46">
        <v>10583</v>
      </c>
      <c r="M46">
        <v>459622292</v>
      </c>
      <c r="N46" t="s">
        <v>492</v>
      </c>
      <c r="O46" t="s">
        <v>29</v>
      </c>
      <c r="P46" t="s">
        <v>1600</v>
      </c>
      <c r="Q46" t="s">
        <v>1601</v>
      </c>
      <c r="R46">
        <v>213</v>
      </c>
      <c r="S46" t="s">
        <v>23</v>
      </c>
      <c r="T46">
        <v>0.97</v>
      </c>
      <c r="U46" t="s">
        <v>17</v>
      </c>
    </row>
    <row r="47" spans="1:21" x14ac:dyDescent="0.25">
      <c r="A47" t="s">
        <v>3180</v>
      </c>
      <c r="B47" s="56">
        <v>44867</v>
      </c>
      <c r="C47">
        <v>127</v>
      </c>
      <c r="D47" t="s">
        <v>3165</v>
      </c>
      <c r="E47">
        <v>1</v>
      </c>
      <c r="F47">
        <v>25000</v>
      </c>
      <c r="G47" t="s">
        <v>23</v>
      </c>
      <c r="H47">
        <v>25000</v>
      </c>
      <c r="I47">
        <v>24250</v>
      </c>
      <c r="J47">
        <v>24463</v>
      </c>
      <c r="K47">
        <v>4463</v>
      </c>
      <c r="M47">
        <v>459622292</v>
      </c>
      <c r="N47" t="s">
        <v>492</v>
      </c>
      <c r="O47" t="s">
        <v>29</v>
      </c>
      <c r="P47" t="s">
        <v>1600</v>
      </c>
      <c r="Q47" t="s">
        <v>1601</v>
      </c>
      <c r="R47">
        <v>213</v>
      </c>
      <c r="S47" t="s">
        <v>23</v>
      </c>
      <c r="T47">
        <v>0.97</v>
      </c>
      <c r="U47" t="s">
        <v>17</v>
      </c>
    </row>
    <row r="48" spans="1:21" x14ac:dyDescent="0.25">
      <c r="A48" t="s">
        <v>3181</v>
      </c>
      <c r="B48" s="56">
        <v>44805</v>
      </c>
      <c r="C48">
        <v>128</v>
      </c>
      <c r="D48" t="s">
        <v>3167</v>
      </c>
      <c r="E48">
        <v>1</v>
      </c>
      <c r="F48">
        <v>52000</v>
      </c>
      <c r="G48" t="s">
        <v>23</v>
      </c>
      <c r="H48">
        <v>52000</v>
      </c>
      <c r="I48">
        <v>52000</v>
      </c>
      <c r="J48">
        <v>52212</v>
      </c>
      <c r="K48">
        <v>10612</v>
      </c>
      <c r="M48">
        <v>603635648</v>
      </c>
      <c r="N48" t="s">
        <v>680</v>
      </c>
      <c r="O48" t="s">
        <v>39</v>
      </c>
      <c r="P48" t="s">
        <v>1598</v>
      </c>
      <c r="Q48" t="s">
        <v>1599</v>
      </c>
      <c r="R48">
        <v>212</v>
      </c>
      <c r="S48" t="s">
        <v>23</v>
      </c>
      <c r="T48">
        <v>1</v>
      </c>
      <c r="U48" t="s">
        <v>637</v>
      </c>
    </row>
    <row r="49" spans="1:21" x14ac:dyDescent="0.25">
      <c r="A49" t="s">
        <v>1085</v>
      </c>
      <c r="B49" s="56">
        <v>44889</v>
      </c>
      <c r="C49">
        <v>128</v>
      </c>
      <c r="D49" t="s">
        <v>1585</v>
      </c>
      <c r="E49">
        <v>1</v>
      </c>
      <c r="F49">
        <v>79000</v>
      </c>
      <c r="G49" t="s">
        <v>23</v>
      </c>
      <c r="H49">
        <v>79000</v>
      </c>
      <c r="I49">
        <v>79000</v>
      </c>
      <c r="J49">
        <v>79212</v>
      </c>
      <c r="K49">
        <v>16012</v>
      </c>
      <c r="M49">
        <v>603635648</v>
      </c>
      <c r="N49" t="s">
        <v>680</v>
      </c>
      <c r="O49" t="s">
        <v>39</v>
      </c>
      <c r="P49" t="s">
        <v>1598</v>
      </c>
      <c r="Q49" t="s">
        <v>1599</v>
      </c>
      <c r="R49">
        <v>212</v>
      </c>
      <c r="S49" t="s">
        <v>23</v>
      </c>
      <c r="T49">
        <v>1</v>
      </c>
      <c r="U49" t="s">
        <v>637</v>
      </c>
    </row>
    <row r="50" spans="1:21" x14ac:dyDescent="0.25">
      <c r="A50" t="s">
        <v>3182</v>
      </c>
      <c r="B50" s="56">
        <v>44845</v>
      </c>
      <c r="C50">
        <v>129</v>
      </c>
      <c r="D50" t="s">
        <v>3141</v>
      </c>
      <c r="E50">
        <v>1</v>
      </c>
      <c r="F50">
        <v>40000</v>
      </c>
      <c r="G50" t="s">
        <v>23</v>
      </c>
      <c r="H50">
        <v>40000</v>
      </c>
      <c r="I50">
        <v>38800</v>
      </c>
      <c r="J50">
        <v>39053</v>
      </c>
      <c r="K50">
        <v>7053</v>
      </c>
      <c r="M50">
        <v>544489025</v>
      </c>
      <c r="N50" t="s">
        <v>131</v>
      </c>
      <c r="O50" t="s">
        <v>31</v>
      </c>
      <c r="P50" t="s">
        <v>32</v>
      </c>
      <c r="Q50" t="s">
        <v>33</v>
      </c>
      <c r="R50">
        <v>253</v>
      </c>
      <c r="S50" t="s">
        <v>23</v>
      </c>
      <c r="T50">
        <v>0.97</v>
      </c>
      <c r="U50" t="s">
        <v>17</v>
      </c>
    </row>
    <row r="51" spans="1:21" x14ac:dyDescent="0.25">
      <c r="A51" t="s">
        <v>1086</v>
      </c>
      <c r="B51" s="56">
        <v>44700</v>
      </c>
      <c r="C51">
        <v>129</v>
      </c>
      <c r="D51" t="s">
        <v>1586</v>
      </c>
      <c r="E51">
        <v>1</v>
      </c>
      <c r="F51">
        <v>32000</v>
      </c>
      <c r="G51" t="s">
        <v>23</v>
      </c>
      <c r="H51">
        <v>32000</v>
      </c>
      <c r="I51">
        <v>31040</v>
      </c>
      <c r="J51">
        <v>31293</v>
      </c>
      <c r="K51">
        <v>5693</v>
      </c>
      <c r="M51">
        <v>544489025</v>
      </c>
      <c r="N51" t="s">
        <v>131</v>
      </c>
      <c r="O51" t="s">
        <v>31</v>
      </c>
      <c r="P51" t="s">
        <v>32</v>
      </c>
      <c r="Q51" t="s">
        <v>33</v>
      </c>
      <c r="R51">
        <v>253</v>
      </c>
      <c r="S51" t="s">
        <v>23</v>
      </c>
      <c r="T51">
        <v>0.97</v>
      </c>
      <c r="U51" t="s">
        <v>17</v>
      </c>
    </row>
    <row r="52" spans="1:21" x14ac:dyDescent="0.25">
      <c r="A52" t="s">
        <v>3183</v>
      </c>
      <c r="B52" s="56">
        <v>44909</v>
      </c>
      <c r="C52">
        <v>130</v>
      </c>
      <c r="D52" t="s">
        <v>3143</v>
      </c>
      <c r="E52">
        <v>1</v>
      </c>
      <c r="F52">
        <v>668915</v>
      </c>
      <c r="G52" t="s">
        <v>37</v>
      </c>
      <c r="H52">
        <v>63124.840752309683</v>
      </c>
      <c r="I52">
        <v>64387.337567355877</v>
      </c>
      <c r="J52">
        <v>64909.337567355877</v>
      </c>
      <c r="K52">
        <v>12909.337567355877</v>
      </c>
      <c r="M52">
        <v>434406991</v>
      </c>
      <c r="N52" t="s">
        <v>659</v>
      </c>
      <c r="O52" t="s">
        <v>35</v>
      </c>
      <c r="P52" t="s">
        <v>36</v>
      </c>
      <c r="Q52" t="s">
        <v>26</v>
      </c>
      <c r="R52">
        <v>522</v>
      </c>
      <c r="S52" t="s">
        <v>37</v>
      </c>
      <c r="T52">
        <v>1.02</v>
      </c>
      <c r="U52" t="s">
        <v>637</v>
      </c>
    </row>
    <row r="53" spans="1:21" x14ac:dyDescent="0.25">
      <c r="A53" t="s">
        <v>3184</v>
      </c>
      <c r="B53" s="56">
        <v>44854</v>
      </c>
      <c r="C53">
        <v>131</v>
      </c>
      <c r="D53" t="s">
        <v>3145</v>
      </c>
      <c r="E53">
        <v>1</v>
      </c>
      <c r="F53">
        <v>491578.8</v>
      </c>
      <c r="G53" t="s">
        <v>60</v>
      </c>
      <c r="H53">
        <v>70021.480257535179</v>
      </c>
      <c r="I53">
        <v>74712.919434790034</v>
      </c>
      <c r="J53">
        <v>76861.919434790034</v>
      </c>
      <c r="K53">
        <v>22461.919434790034</v>
      </c>
      <c r="M53">
        <v>118360029</v>
      </c>
      <c r="N53" t="s">
        <v>530</v>
      </c>
      <c r="O53" t="s">
        <v>59</v>
      </c>
      <c r="P53" t="s">
        <v>1604</v>
      </c>
      <c r="Q53" t="s">
        <v>1605</v>
      </c>
      <c r="R53">
        <v>2149</v>
      </c>
      <c r="S53" t="s">
        <v>60</v>
      </c>
      <c r="T53">
        <v>1.0669999999999999</v>
      </c>
      <c r="U53" t="s">
        <v>17</v>
      </c>
    </row>
    <row r="54" spans="1:21" x14ac:dyDescent="0.25">
      <c r="A54" t="s">
        <v>3185</v>
      </c>
      <c r="B54" s="56">
        <v>44854</v>
      </c>
      <c r="C54">
        <v>132</v>
      </c>
      <c r="D54" t="s">
        <v>3147</v>
      </c>
      <c r="E54">
        <v>1</v>
      </c>
      <c r="F54">
        <v>308730</v>
      </c>
      <c r="G54" t="s">
        <v>37</v>
      </c>
      <c r="H54">
        <v>29057.761630916637</v>
      </c>
      <c r="I54">
        <v>28749.74935762892</v>
      </c>
      <c r="J54">
        <v>29274.74935762892</v>
      </c>
      <c r="K54">
        <v>5274.7493576289198</v>
      </c>
      <c r="M54">
        <v>353176377</v>
      </c>
      <c r="N54" t="s">
        <v>553</v>
      </c>
      <c r="O54" t="s">
        <v>35</v>
      </c>
      <c r="P54" t="s">
        <v>36</v>
      </c>
      <c r="Q54" t="s">
        <v>26</v>
      </c>
      <c r="R54">
        <v>525</v>
      </c>
      <c r="S54" t="s">
        <v>37</v>
      </c>
      <c r="T54">
        <v>0.98939999999999995</v>
      </c>
      <c r="U54" t="s">
        <v>17</v>
      </c>
    </row>
    <row r="55" spans="1:21" x14ac:dyDescent="0.25">
      <c r="A55" t="s">
        <v>1087</v>
      </c>
      <c r="B55" s="56">
        <v>44610</v>
      </c>
      <c r="C55">
        <v>133</v>
      </c>
      <c r="D55" t="s">
        <v>1587</v>
      </c>
      <c r="E55">
        <v>1</v>
      </c>
      <c r="F55">
        <v>27000</v>
      </c>
      <c r="G55" t="s">
        <v>23</v>
      </c>
      <c r="H55">
        <v>27000</v>
      </c>
      <c r="I55">
        <v>27540</v>
      </c>
      <c r="J55">
        <v>27753</v>
      </c>
      <c r="K55">
        <v>6153</v>
      </c>
      <c r="M55">
        <v>836157394</v>
      </c>
      <c r="N55" t="s">
        <v>1567</v>
      </c>
      <c r="O55" t="s">
        <v>1566</v>
      </c>
      <c r="P55" t="s">
        <v>1596</v>
      </c>
      <c r="Q55" t="s">
        <v>1597</v>
      </c>
      <c r="R55">
        <v>213</v>
      </c>
      <c r="S55" t="s">
        <v>23</v>
      </c>
      <c r="T55">
        <v>1.02</v>
      </c>
      <c r="U55" t="s">
        <v>637</v>
      </c>
    </row>
    <row r="56" spans="1:21" x14ac:dyDescent="0.25">
      <c r="A56" t="s">
        <v>3186</v>
      </c>
      <c r="B56" s="56">
        <v>44822</v>
      </c>
      <c r="C56">
        <v>134</v>
      </c>
      <c r="D56" t="s">
        <v>3149</v>
      </c>
      <c r="E56">
        <v>1</v>
      </c>
      <c r="F56">
        <v>28000</v>
      </c>
      <c r="G56" t="s">
        <v>23</v>
      </c>
      <c r="H56">
        <v>28000</v>
      </c>
      <c r="I56">
        <v>27160</v>
      </c>
      <c r="J56">
        <v>27370</v>
      </c>
      <c r="K56">
        <v>4970</v>
      </c>
      <c r="M56">
        <v>836535966</v>
      </c>
      <c r="N56" t="s">
        <v>565</v>
      </c>
      <c r="O56" t="s">
        <v>39</v>
      </c>
      <c r="P56" t="s">
        <v>1598</v>
      </c>
      <c r="Q56" t="s">
        <v>1599</v>
      </c>
      <c r="R56">
        <v>210</v>
      </c>
      <c r="S56" t="s">
        <v>23</v>
      </c>
      <c r="T56">
        <v>0.97</v>
      </c>
      <c r="U56" t="s">
        <v>17</v>
      </c>
    </row>
    <row r="57" spans="1:21" x14ac:dyDescent="0.25">
      <c r="A57" t="s">
        <v>1088</v>
      </c>
      <c r="B57" s="56">
        <v>44598</v>
      </c>
      <c r="C57">
        <v>134</v>
      </c>
      <c r="D57" t="s">
        <v>1588</v>
      </c>
      <c r="E57">
        <v>1</v>
      </c>
      <c r="F57">
        <v>33000</v>
      </c>
      <c r="G57" t="s">
        <v>23</v>
      </c>
      <c r="H57">
        <v>33000</v>
      </c>
      <c r="I57">
        <v>32010</v>
      </c>
      <c r="J57">
        <v>32220</v>
      </c>
      <c r="K57">
        <v>5820</v>
      </c>
      <c r="M57">
        <v>836535966</v>
      </c>
      <c r="N57" t="s">
        <v>565</v>
      </c>
      <c r="O57" t="s">
        <v>39</v>
      </c>
      <c r="P57" t="s">
        <v>1598</v>
      </c>
      <c r="Q57" t="s">
        <v>1599</v>
      </c>
      <c r="R57">
        <v>210</v>
      </c>
      <c r="S57" t="s">
        <v>23</v>
      </c>
      <c r="T57">
        <v>0.97</v>
      </c>
      <c r="U57" t="s">
        <v>17</v>
      </c>
    </row>
    <row r="58" spans="1:21" x14ac:dyDescent="0.25">
      <c r="A58" t="s">
        <v>3187</v>
      </c>
      <c r="B58" s="56">
        <v>44843</v>
      </c>
      <c r="C58">
        <v>135</v>
      </c>
      <c r="D58" t="s">
        <v>3151</v>
      </c>
      <c r="E58">
        <v>1</v>
      </c>
      <c r="F58">
        <v>36000</v>
      </c>
      <c r="G58" t="s">
        <v>23</v>
      </c>
      <c r="H58">
        <v>36000</v>
      </c>
      <c r="I58">
        <v>34920</v>
      </c>
      <c r="J58">
        <v>35021</v>
      </c>
      <c r="K58">
        <v>6221</v>
      </c>
      <c r="M58">
        <v>435829370</v>
      </c>
      <c r="N58" t="s">
        <v>541</v>
      </c>
      <c r="O58" t="s">
        <v>20</v>
      </c>
      <c r="P58" t="s">
        <v>21</v>
      </c>
      <c r="Q58" t="s">
        <v>22</v>
      </c>
      <c r="R58">
        <v>101</v>
      </c>
      <c r="S58" t="s">
        <v>23</v>
      </c>
      <c r="T58">
        <v>0.97</v>
      </c>
      <c r="U58" t="s">
        <v>17</v>
      </c>
    </row>
    <row r="59" spans="1:21" x14ac:dyDescent="0.25">
      <c r="A59" t="s">
        <v>1089</v>
      </c>
      <c r="B59" s="56">
        <v>44890</v>
      </c>
      <c r="C59">
        <v>135</v>
      </c>
      <c r="D59" t="s">
        <v>1589</v>
      </c>
      <c r="E59">
        <v>1</v>
      </c>
      <c r="F59">
        <v>27000</v>
      </c>
      <c r="G59" t="s">
        <v>23</v>
      </c>
      <c r="H59">
        <v>27000</v>
      </c>
      <c r="I59">
        <v>26190</v>
      </c>
      <c r="J59">
        <v>26291</v>
      </c>
      <c r="K59">
        <v>4691</v>
      </c>
      <c r="M59">
        <v>435829370</v>
      </c>
      <c r="N59" t="s">
        <v>541</v>
      </c>
      <c r="O59" t="s">
        <v>20</v>
      </c>
      <c r="P59" t="s">
        <v>21</v>
      </c>
      <c r="Q59" t="s">
        <v>22</v>
      </c>
      <c r="R59">
        <v>101</v>
      </c>
      <c r="S59" t="s">
        <v>23</v>
      </c>
      <c r="T59">
        <v>0.97</v>
      </c>
      <c r="U59" t="s">
        <v>17</v>
      </c>
    </row>
    <row r="60" spans="1:21" x14ac:dyDescent="0.25">
      <c r="A60" t="s">
        <v>3188</v>
      </c>
      <c r="B60" s="56">
        <v>44670</v>
      </c>
      <c r="C60">
        <v>136</v>
      </c>
      <c r="D60" t="s">
        <v>3153</v>
      </c>
      <c r="E60">
        <v>1</v>
      </c>
      <c r="F60">
        <v>209643.9</v>
      </c>
      <c r="G60" t="s">
        <v>60</v>
      </c>
      <c r="H60">
        <v>29836.177328684265</v>
      </c>
      <c r="I60">
        <v>31835.201209706109</v>
      </c>
      <c r="J60">
        <v>34023.201209706109</v>
      </c>
      <c r="K60">
        <v>10823.201209706109</v>
      </c>
      <c r="M60">
        <v>628996115</v>
      </c>
      <c r="N60" t="s">
        <v>458</v>
      </c>
      <c r="O60" t="s">
        <v>59</v>
      </c>
      <c r="P60" t="s">
        <v>1604</v>
      </c>
      <c r="Q60" t="s">
        <v>1605</v>
      </c>
      <c r="R60">
        <v>2188</v>
      </c>
      <c r="S60" t="s">
        <v>60</v>
      </c>
      <c r="T60">
        <v>1.0669999999999999</v>
      </c>
      <c r="U60" t="s">
        <v>17</v>
      </c>
    </row>
    <row r="61" spans="1:21" x14ac:dyDescent="0.25">
      <c r="A61" t="s">
        <v>3189</v>
      </c>
      <c r="B61" s="56">
        <v>44764</v>
      </c>
      <c r="C61">
        <v>137</v>
      </c>
      <c r="D61" t="s">
        <v>3155</v>
      </c>
      <c r="E61">
        <v>1</v>
      </c>
      <c r="F61">
        <v>578328</v>
      </c>
      <c r="G61" t="s">
        <v>60</v>
      </c>
      <c r="H61">
        <v>82800.446697019157</v>
      </c>
      <c r="I61">
        <v>88348.076625719434</v>
      </c>
      <c r="J61">
        <v>90386.076625719434</v>
      </c>
      <c r="K61">
        <v>26386.076625719434</v>
      </c>
      <c r="M61">
        <v>183331815</v>
      </c>
      <c r="N61" t="s">
        <v>303</v>
      </c>
      <c r="O61" t="s">
        <v>59</v>
      </c>
      <c r="P61" t="s">
        <v>1604</v>
      </c>
      <c r="Q61" t="s">
        <v>1605</v>
      </c>
      <c r="R61">
        <v>2038</v>
      </c>
      <c r="S61" t="s">
        <v>60</v>
      </c>
      <c r="T61">
        <v>1.0669999999999999</v>
      </c>
      <c r="U61" t="s">
        <v>17</v>
      </c>
    </row>
    <row r="62" spans="1:21" x14ac:dyDescent="0.25">
      <c r="A62" t="s">
        <v>3190</v>
      </c>
      <c r="B62" s="56">
        <v>44881</v>
      </c>
      <c r="C62">
        <v>138</v>
      </c>
      <c r="D62" t="s">
        <v>3157</v>
      </c>
      <c r="E62">
        <v>1</v>
      </c>
      <c r="F62">
        <v>55732.6</v>
      </c>
      <c r="G62" t="s">
        <v>16</v>
      </c>
      <c r="H62">
        <v>53124.201696692406</v>
      </c>
      <c r="I62">
        <v>56683.523210370797</v>
      </c>
      <c r="J62">
        <v>57921.523210370797</v>
      </c>
      <c r="K62">
        <v>18721.523210370797</v>
      </c>
      <c r="M62">
        <v>722512394</v>
      </c>
      <c r="N62" t="s">
        <v>423</v>
      </c>
      <c r="O62" t="s">
        <v>13</v>
      </c>
      <c r="P62" t="s">
        <v>14</v>
      </c>
      <c r="Q62" t="s">
        <v>15</v>
      </c>
      <c r="R62">
        <v>1238</v>
      </c>
      <c r="S62" t="s">
        <v>16</v>
      </c>
      <c r="T62">
        <v>1.0669999999999999</v>
      </c>
      <c r="U62" t="s">
        <v>17</v>
      </c>
    </row>
    <row r="63" spans="1:21" x14ac:dyDescent="0.25">
      <c r="A63" t="s">
        <v>3191</v>
      </c>
      <c r="B63" s="56">
        <v>44817</v>
      </c>
      <c r="C63">
        <v>139</v>
      </c>
      <c r="D63" t="s">
        <v>3159</v>
      </c>
      <c r="E63">
        <v>1</v>
      </c>
      <c r="F63">
        <v>39000</v>
      </c>
      <c r="G63" t="s">
        <v>23</v>
      </c>
      <c r="H63">
        <v>39000</v>
      </c>
      <c r="I63">
        <v>37830</v>
      </c>
      <c r="J63">
        <v>38099</v>
      </c>
      <c r="K63">
        <v>6899</v>
      </c>
      <c r="M63">
        <v>935667494</v>
      </c>
      <c r="N63" t="s">
        <v>327</v>
      </c>
      <c r="O63" t="s">
        <v>31</v>
      </c>
      <c r="P63" t="s">
        <v>32</v>
      </c>
      <c r="Q63" t="s">
        <v>33</v>
      </c>
      <c r="R63">
        <v>269</v>
      </c>
      <c r="S63" t="s">
        <v>23</v>
      </c>
      <c r="T63">
        <v>0.97</v>
      </c>
      <c r="U63" t="s">
        <v>17</v>
      </c>
    </row>
    <row r="64" spans="1:21" x14ac:dyDescent="0.25">
      <c r="A64" t="s">
        <v>1090</v>
      </c>
      <c r="B64" s="56">
        <v>44914</v>
      </c>
      <c r="C64">
        <v>139</v>
      </c>
      <c r="D64" t="s">
        <v>1590</v>
      </c>
      <c r="E64">
        <v>1</v>
      </c>
      <c r="F64">
        <v>81000</v>
      </c>
      <c r="G64" t="s">
        <v>23</v>
      </c>
      <c r="H64">
        <v>81000</v>
      </c>
      <c r="I64">
        <v>78570</v>
      </c>
      <c r="J64">
        <v>78839</v>
      </c>
      <c r="K64">
        <v>14039</v>
      </c>
      <c r="M64">
        <v>935667494</v>
      </c>
      <c r="N64" t="s">
        <v>327</v>
      </c>
      <c r="O64" t="s">
        <v>31</v>
      </c>
      <c r="P64" t="s">
        <v>32</v>
      </c>
      <c r="Q64" t="s">
        <v>33</v>
      </c>
      <c r="R64">
        <v>269</v>
      </c>
      <c r="S64" t="s">
        <v>23</v>
      </c>
      <c r="T64">
        <v>0.97</v>
      </c>
      <c r="U64" t="s">
        <v>17</v>
      </c>
    </row>
    <row r="65" spans="1:21" x14ac:dyDescent="0.25">
      <c r="A65" t="s">
        <v>3192</v>
      </c>
      <c r="B65" s="56">
        <v>44791</v>
      </c>
      <c r="C65">
        <v>140</v>
      </c>
      <c r="D65" t="s">
        <v>3161</v>
      </c>
      <c r="E65">
        <v>1</v>
      </c>
      <c r="F65">
        <v>46000</v>
      </c>
      <c r="G65" t="s">
        <v>23</v>
      </c>
      <c r="H65">
        <v>46000</v>
      </c>
      <c r="I65">
        <v>44620</v>
      </c>
      <c r="J65">
        <v>44720</v>
      </c>
      <c r="K65">
        <v>7920</v>
      </c>
      <c r="M65">
        <v>304625985</v>
      </c>
      <c r="N65" t="s">
        <v>41</v>
      </c>
      <c r="O65" t="s">
        <v>20</v>
      </c>
      <c r="P65" t="s">
        <v>21</v>
      </c>
      <c r="Q65" t="s">
        <v>22</v>
      </c>
      <c r="R65">
        <v>100</v>
      </c>
      <c r="S65" t="s">
        <v>23</v>
      </c>
      <c r="T65">
        <v>0.97</v>
      </c>
      <c r="U65" t="s">
        <v>17</v>
      </c>
    </row>
    <row r="66" spans="1:21" x14ac:dyDescent="0.25">
      <c r="A66" t="s">
        <v>1091</v>
      </c>
      <c r="B66" s="56">
        <v>44844</v>
      </c>
      <c r="C66">
        <v>140</v>
      </c>
      <c r="D66" t="s">
        <v>1591</v>
      </c>
      <c r="E66">
        <v>1</v>
      </c>
      <c r="F66">
        <v>50000</v>
      </c>
      <c r="G66" t="s">
        <v>23</v>
      </c>
      <c r="H66">
        <v>50000</v>
      </c>
      <c r="I66">
        <v>48500</v>
      </c>
      <c r="J66">
        <v>48600</v>
      </c>
      <c r="K66">
        <v>8600</v>
      </c>
      <c r="M66">
        <v>304625985</v>
      </c>
      <c r="N66" t="s">
        <v>41</v>
      </c>
      <c r="O66" t="s">
        <v>20</v>
      </c>
      <c r="P66" t="s">
        <v>21</v>
      </c>
      <c r="Q66" t="s">
        <v>22</v>
      </c>
      <c r="R66">
        <v>100</v>
      </c>
      <c r="S66" t="s">
        <v>23</v>
      </c>
      <c r="T66">
        <v>0.97</v>
      </c>
      <c r="U66" t="s">
        <v>17</v>
      </c>
    </row>
    <row r="67" spans="1:21" x14ac:dyDescent="0.25">
      <c r="A67" t="s">
        <v>3193</v>
      </c>
      <c r="B67" s="56">
        <v>44806</v>
      </c>
      <c r="C67">
        <v>141</v>
      </c>
      <c r="D67" t="s">
        <v>3163</v>
      </c>
      <c r="E67">
        <v>1</v>
      </c>
      <c r="F67">
        <v>20000</v>
      </c>
      <c r="G67" t="s">
        <v>23</v>
      </c>
      <c r="H67">
        <v>20000</v>
      </c>
      <c r="I67">
        <v>20000</v>
      </c>
      <c r="J67">
        <v>20107</v>
      </c>
      <c r="K67">
        <v>4107</v>
      </c>
      <c r="M67">
        <v>656162293</v>
      </c>
      <c r="N67" t="s">
        <v>674</v>
      </c>
      <c r="O67" t="s">
        <v>20</v>
      </c>
      <c r="P67" t="s">
        <v>21</v>
      </c>
      <c r="Q67" t="s">
        <v>22</v>
      </c>
      <c r="R67">
        <v>107</v>
      </c>
      <c r="S67" t="s">
        <v>23</v>
      </c>
      <c r="T67">
        <v>1</v>
      </c>
      <c r="U67" t="s">
        <v>637</v>
      </c>
    </row>
    <row r="68" spans="1:21" x14ac:dyDescent="0.25">
      <c r="A68" t="s">
        <v>1092</v>
      </c>
      <c r="B68" s="56">
        <v>44876</v>
      </c>
      <c r="C68">
        <v>141</v>
      </c>
      <c r="D68" t="s">
        <v>1592</v>
      </c>
      <c r="E68">
        <v>1</v>
      </c>
      <c r="F68">
        <v>37000</v>
      </c>
      <c r="G68" t="s">
        <v>23</v>
      </c>
      <c r="H68">
        <v>37000</v>
      </c>
      <c r="I68">
        <v>37000</v>
      </c>
      <c r="J68">
        <v>37107</v>
      </c>
      <c r="K68">
        <v>7507</v>
      </c>
      <c r="M68">
        <v>656162293</v>
      </c>
      <c r="N68" t="s">
        <v>674</v>
      </c>
      <c r="O68" t="s">
        <v>20</v>
      </c>
      <c r="P68" t="s">
        <v>21</v>
      </c>
      <c r="Q68" t="s">
        <v>22</v>
      </c>
      <c r="R68">
        <v>107</v>
      </c>
      <c r="S68" t="s">
        <v>23</v>
      </c>
      <c r="T68">
        <v>1</v>
      </c>
      <c r="U68" t="s">
        <v>637</v>
      </c>
    </row>
    <row r="69" spans="1:21" x14ac:dyDescent="0.25">
      <c r="A69" t="s">
        <v>3194</v>
      </c>
      <c r="B69" s="56">
        <v>44825</v>
      </c>
      <c r="C69">
        <v>142</v>
      </c>
      <c r="D69" t="s">
        <v>3163</v>
      </c>
      <c r="E69">
        <v>1</v>
      </c>
      <c r="F69">
        <v>91736</v>
      </c>
      <c r="G69" t="s">
        <v>46</v>
      </c>
      <c r="H69">
        <v>19158.3651817973</v>
      </c>
      <c r="I69">
        <v>18583.614226343379</v>
      </c>
      <c r="J69">
        <v>18685.614226343379</v>
      </c>
      <c r="K69">
        <v>2685.6142263433794</v>
      </c>
      <c r="M69">
        <v>409952210</v>
      </c>
      <c r="N69" t="s">
        <v>452</v>
      </c>
      <c r="O69" t="s">
        <v>43</v>
      </c>
      <c r="P69" t="s">
        <v>44</v>
      </c>
      <c r="Q69" t="s">
        <v>45</v>
      </c>
      <c r="R69">
        <v>102</v>
      </c>
      <c r="S69" t="s">
        <v>46</v>
      </c>
      <c r="T69">
        <v>0.97</v>
      </c>
      <c r="U69" t="s">
        <v>17</v>
      </c>
    </row>
    <row r="70" spans="1:21" x14ac:dyDescent="0.25">
      <c r="A70" t="s">
        <v>3195</v>
      </c>
      <c r="B70" s="56">
        <v>44732</v>
      </c>
      <c r="C70">
        <v>143</v>
      </c>
      <c r="D70" t="s">
        <v>3165</v>
      </c>
      <c r="E70">
        <v>1</v>
      </c>
      <c r="F70">
        <v>25000</v>
      </c>
      <c r="G70" t="s">
        <v>23</v>
      </c>
      <c r="H70">
        <v>25000</v>
      </c>
      <c r="I70">
        <v>24250</v>
      </c>
      <c r="J70">
        <v>24356</v>
      </c>
      <c r="K70">
        <v>4356</v>
      </c>
      <c r="M70">
        <v>789702184</v>
      </c>
      <c r="N70" t="s">
        <v>226</v>
      </c>
      <c r="O70" t="s">
        <v>20</v>
      </c>
      <c r="P70" t="s">
        <v>21</v>
      </c>
      <c r="Q70" t="s">
        <v>22</v>
      </c>
      <c r="R70">
        <v>106</v>
      </c>
      <c r="S70" t="s">
        <v>23</v>
      </c>
      <c r="T70">
        <v>0.97</v>
      </c>
      <c r="U70" t="s">
        <v>17</v>
      </c>
    </row>
    <row r="71" spans="1:21" x14ac:dyDescent="0.25">
      <c r="A71" t="s">
        <v>1093</v>
      </c>
      <c r="B71" s="56">
        <v>44631</v>
      </c>
      <c r="C71">
        <v>143</v>
      </c>
      <c r="D71" t="s">
        <v>1593</v>
      </c>
      <c r="E71">
        <v>1</v>
      </c>
      <c r="F71">
        <v>42000</v>
      </c>
      <c r="G71" t="s">
        <v>23</v>
      </c>
      <c r="H71">
        <v>42000</v>
      </c>
      <c r="I71">
        <v>40740</v>
      </c>
      <c r="J71">
        <v>40846</v>
      </c>
      <c r="K71">
        <v>7246</v>
      </c>
      <c r="M71">
        <v>789702184</v>
      </c>
      <c r="N71" t="s">
        <v>226</v>
      </c>
      <c r="O71" t="s">
        <v>20</v>
      </c>
      <c r="P71" t="s">
        <v>21</v>
      </c>
      <c r="Q71" t="s">
        <v>22</v>
      </c>
      <c r="R71">
        <v>106</v>
      </c>
      <c r="S71" t="s">
        <v>23</v>
      </c>
      <c r="T71">
        <v>0.97</v>
      </c>
      <c r="U71" t="s">
        <v>17</v>
      </c>
    </row>
    <row r="72" spans="1:21" x14ac:dyDescent="0.25">
      <c r="A72" t="s">
        <v>3196</v>
      </c>
      <c r="B72" s="56">
        <v>44633</v>
      </c>
      <c r="C72">
        <v>144</v>
      </c>
      <c r="D72" t="s">
        <v>3167</v>
      </c>
      <c r="E72">
        <v>1</v>
      </c>
      <c r="F72">
        <v>375913.2</v>
      </c>
      <c r="G72" t="s">
        <v>60</v>
      </c>
      <c r="H72">
        <v>53289.274474780985</v>
      </c>
      <c r="I72">
        <v>56859.65586459131</v>
      </c>
      <c r="J72">
        <v>59052.65586459131</v>
      </c>
      <c r="K72">
        <v>17452.65586459131</v>
      </c>
      <c r="M72">
        <v>779443554</v>
      </c>
      <c r="N72" t="s">
        <v>575</v>
      </c>
      <c r="O72" t="s">
        <v>59</v>
      </c>
      <c r="P72" t="s">
        <v>1604</v>
      </c>
      <c r="Q72" t="s">
        <v>1605</v>
      </c>
      <c r="R72">
        <v>2193</v>
      </c>
      <c r="S72" t="s">
        <v>60</v>
      </c>
      <c r="T72">
        <v>1.0669999999999999</v>
      </c>
      <c r="U72" t="s">
        <v>17</v>
      </c>
    </row>
    <row r="73" spans="1:21" x14ac:dyDescent="0.25">
      <c r="A73" t="s">
        <v>1094</v>
      </c>
      <c r="B73" s="56">
        <v>44820</v>
      </c>
      <c r="C73">
        <v>145</v>
      </c>
      <c r="D73" t="s">
        <v>1594</v>
      </c>
      <c r="E73">
        <v>1</v>
      </c>
      <c r="F73">
        <v>21000</v>
      </c>
      <c r="G73" t="s">
        <v>23</v>
      </c>
      <c r="H73">
        <v>21000</v>
      </c>
      <c r="I73">
        <v>20370</v>
      </c>
      <c r="J73">
        <v>20575</v>
      </c>
      <c r="K73">
        <v>3775</v>
      </c>
      <c r="M73">
        <v>192015643</v>
      </c>
      <c r="N73" t="s">
        <v>364</v>
      </c>
      <c r="O73" t="s">
        <v>29</v>
      </c>
      <c r="P73" t="s">
        <v>1600</v>
      </c>
      <c r="Q73" t="s">
        <v>1601</v>
      </c>
      <c r="R73">
        <v>205</v>
      </c>
      <c r="S73" t="s">
        <v>23</v>
      </c>
      <c r="T73">
        <v>0.97</v>
      </c>
      <c r="U73" t="s">
        <v>17</v>
      </c>
    </row>
    <row r="74" spans="1:21" x14ac:dyDescent="0.25">
      <c r="A74" t="s">
        <v>1524</v>
      </c>
      <c r="B74" s="56">
        <v>44894</v>
      </c>
      <c r="C74">
        <v>145</v>
      </c>
      <c r="D74" t="s">
        <v>1590</v>
      </c>
      <c r="E74">
        <v>1</v>
      </c>
      <c r="F74">
        <v>81000</v>
      </c>
      <c r="G74" t="s">
        <v>23</v>
      </c>
      <c r="H74">
        <v>81000</v>
      </c>
      <c r="I74">
        <v>78570</v>
      </c>
      <c r="J74">
        <v>78775</v>
      </c>
      <c r="K74">
        <v>13975</v>
      </c>
      <c r="M74">
        <v>192015643</v>
      </c>
      <c r="N74" t="s">
        <v>364</v>
      </c>
      <c r="O74" t="s">
        <v>29</v>
      </c>
      <c r="P74" t="s">
        <v>1600</v>
      </c>
      <c r="Q74" t="s">
        <v>1601</v>
      </c>
      <c r="R74">
        <v>205</v>
      </c>
      <c r="S74" t="s">
        <v>23</v>
      </c>
      <c r="T74">
        <v>0.97</v>
      </c>
      <c r="U74" t="s">
        <v>17</v>
      </c>
    </row>
    <row r="75" spans="1:21" x14ac:dyDescent="0.25">
      <c r="A75" t="s">
        <v>3197</v>
      </c>
      <c r="B75" s="56">
        <v>44650</v>
      </c>
      <c r="C75">
        <v>145</v>
      </c>
      <c r="D75" t="s">
        <v>3141</v>
      </c>
      <c r="E75">
        <v>1</v>
      </c>
      <c r="F75">
        <v>40000</v>
      </c>
      <c r="G75" t="s">
        <v>23</v>
      </c>
      <c r="H75">
        <v>40000</v>
      </c>
      <c r="I75">
        <v>38800</v>
      </c>
      <c r="J75">
        <v>39005</v>
      </c>
      <c r="K75">
        <v>7005</v>
      </c>
      <c r="M75">
        <v>192015643</v>
      </c>
      <c r="N75" t="s">
        <v>364</v>
      </c>
      <c r="O75" t="s">
        <v>29</v>
      </c>
      <c r="P75" t="s">
        <v>1600</v>
      </c>
      <c r="Q75" t="s">
        <v>1601</v>
      </c>
      <c r="R75">
        <v>205</v>
      </c>
      <c r="S75" t="s">
        <v>23</v>
      </c>
      <c r="T75">
        <v>0.97</v>
      </c>
      <c r="U75" t="s">
        <v>17</v>
      </c>
    </row>
    <row r="76" spans="1:21" x14ac:dyDescent="0.25">
      <c r="A76" t="s">
        <v>3198</v>
      </c>
      <c r="B76" s="56">
        <v>44623</v>
      </c>
      <c r="C76">
        <v>146</v>
      </c>
      <c r="D76" t="s">
        <v>3143</v>
      </c>
      <c r="E76">
        <v>1</v>
      </c>
      <c r="F76">
        <v>65000</v>
      </c>
      <c r="G76" t="s">
        <v>23</v>
      </c>
      <c r="H76">
        <v>65000</v>
      </c>
      <c r="I76">
        <v>63050</v>
      </c>
      <c r="J76">
        <v>63323</v>
      </c>
      <c r="K76">
        <v>11323</v>
      </c>
      <c r="M76">
        <v>685697760</v>
      </c>
      <c r="N76" t="s">
        <v>509</v>
      </c>
      <c r="O76" t="s">
        <v>31</v>
      </c>
      <c r="P76" t="s">
        <v>32</v>
      </c>
      <c r="Q76" t="s">
        <v>33</v>
      </c>
      <c r="R76">
        <v>273</v>
      </c>
      <c r="S76" t="s">
        <v>23</v>
      </c>
      <c r="T76">
        <v>0.97</v>
      </c>
      <c r="U76" t="s">
        <v>17</v>
      </c>
    </row>
    <row r="77" spans="1:21" x14ac:dyDescent="0.25">
      <c r="A77" t="s">
        <v>1095</v>
      </c>
      <c r="B77" s="56">
        <v>44642</v>
      </c>
      <c r="C77">
        <v>146</v>
      </c>
      <c r="D77" t="s">
        <v>1595</v>
      </c>
      <c r="E77">
        <v>1</v>
      </c>
      <c r="F77">
        <v>27000</v>
      </c>
      <c r="G77" t="s">
        <v>23</v>
      </c>
      <c r="H77">
        <v>27000</v>
      </c>
      <c r="I77">
        <v>26190</v>
      </c>
      <c r="J77">
        <v>26463</v>
      </c>
      <c r="K77">
        <v>4863</v>
      </c>
      <c r="M77">
        <v>685697760</v>
      </c>
      <c r="N77" t="s">
        <v>509</v>
      </c>
      <c r="O77" t="s">
        <v>31</v>
      </c>
      <c r="P77" t="s">
        <v>32</v>
      </c>
      <c r="Q77" t="s">
        <v>33</v>
      </c>
      <c r="R77">
        <v>273</v>
      </c>
      <c r="S77" t="s">
        <v>23</v>
      </c>
      <c r="T77">
        <v>0.97</v>
      </c>
      <c r="U77" t="s">
        <v>17</v>
      </c>
    </row>
    <row r="78" spans="1:21" x14ac:dyDescent="0.25">
      <c r="A78" t="s">
        <v>3199</v>
      </c>
      <c r="B78" s="56">
        <v>44652</v>
      </c>
      <c r="C78">
        <v>147</v>
      </c>
      <c r="D78" t="s">
        <v>3145</v>
      </c>
      <c r="E78">
        <v>1</v>
      </c>
      <c r="F78">
        <v>311902.40000000002</v>
      </c>
      <c r="G78" t="s">
        <v>46</v>
      </c>
      <c r="H78">
        <v>66221.316348195338</v>
      </c>
      <c r="I78">
        <v>66221.316348195338</v>
      </c>
      <c r="J78">
        <v>66331.316348195338</v>
      </c>
      <c r="K78">
        <v>11931.316348195338</v>
      </c>
      <c r="M78">
        <v>348349516</v>
      </c>
      <c r="N78" t="s">
        <v>666</v>
      </c>
      <c r="O78" t="s">
        <v>43</v>
      </c>
      <c r="P78" t="s">
        <v>44</v>
      </c>
      <c r="Q78" t="s">
        <v>45</v>
      </c>
      <c r="R78">
        <v>110</v>
      </c>
      <c r="S78" t="s">
        <v>46</v>
      </c>
      <c r="T78">
        <v>1</v>
      </c>
      <c r="U78" t="s">
        <v>637</v>
      </c>
    </row>
    <row r="79" spans="1:21" x14ac:dyDescent="0.25">
      <c r="A79" t="s">
        <v>3200</v>
      </c>
      <c r="B79" s="56">
        <v>44722</v>
      </c>
      <c r="C79">
        <v>148</v>
      </c>
      <c r="D79" t="s">
        <v>3147</v>
      </c>
      <c r="E79">
        <v>1</v>
      </c>
      <c r="F79">
        <v>30000</v>
      </c>
      <c r="G79" t="s">
        <v>23</v>
      </c>
      <c r="H79">
        <v>30000</v>
      </c>
      <c r="I79">
        <v>29682</v>
      </c>
      <c r="J79">
        <v>29897</v>
      </c>
      <c r="K79">
        <v>5897</v>
      </c>
      <c r="M79">
        <v>665319830</v>
      </c>
      <c r="N79" t="s">
        <v>165</v>
      </c>
      <c r="O79" t="s">
        <v>1566</v>
      </c>
      <c r="P79" t="s">
        <v>1596</v>
      </c>
      <c r="Q79" t="s">
        <v>1597</v>
      </c>
      <c r="R79">
        <v>215</v>
      </c>
      <c r="S79" t="s">
        <v>23</v>
      </c>
      <c r="T79">
        <v>0.98939999999999995</v>
      </c>
      <c r="U79" t="s">
        <v>17</v>
      </c>
    </row>
    <row r="80" spans="1:21" x14ac:dyDescent="0.25">
      <c r="A80" t="s">
        <v>1096</v>
      </c>
      <c r="B80" s="56">
        <v>44640</v>
      </c>
      <c r="C80">
        <v>148</v>
      </c>
      <c r="D80" t="s">
        <v>1582</v>
      </c>
      <c r="E80">
        <v>1</v>
      </c>
      <c r="F80">
        <v>49000</v>
      </c>
      <c r="G80" t="s">
        <v>23</v>
      </c>
      <c r="H80">
        <v>49000</v>
      </c>
      <c r="I80">
        <v>48480.6</v>
      </c>
      <c r="J80">
        <v>48695.6</v>
      </c>
      <c r="K80">
        <v>9495.5999999999985</v>
      </c>
      <c r="M80">
        <v>665319830</v>
      </c>
      <c r="N80" t="s">
        <v>165</v>
      </c>
      <c r="O80" t="s">
        <v>1566</v>
      </c>
      <c r="P80" t="s">
        <v>1596</v>
      </c>
      <c r="Q80" t="s">
        <v>1597</v>
      </c>
      <c r="R80">
        <v>215</v>
      </c>
      <c r="S80" t="s">
        <v>23</v>
      </c>
      <c r="T80">
        <v>0.98939999999999995</v>
      </c>
      <c r="U80" t="s">
        <v>17</v>
      </c>
    </row>
    <row r="81" spans="1:21" x14ac:dyDescent="0.25">
      <c r="A81" t="s">
        <v>3201</v>
      </c>
      <c r="B81" s="56">
        <v>44902</v>
      </c>
      <c r="C81">
        <v>149</v>
      </c>
      <c r="D81" t="s">
        <v>3149</v>
      </c>
      <c r="E81">
        <v>1</v>
      </c>
      <c r="F81">
        <v>28000</v>
      </c>
      <c r="G81" t="s">
        <v>23</v>
      </c>
      <c r="H81">
        <v>28000</v>
      </c>
      <c r="I81">
        <v>27160</v>
      </c>
      <c r="J81">
        <v>27262</v>
      </c>
      <c r="K81">
        <v>4862</v>
      </c>
      <c r="M81">
        <v>110190074</v>
      </c>
      <c r="N81" t="s">
        <v>350</v>
      </c>
      <c r="O81" t="s">
        <v>20</v>
      </c>
      <c r="P81" t="s">
        <v>21</v>
      </c>
      <c r="Q81" t="s">
        <v>22</v>
      </c>
      <c r="R81">
        <v>102</v>
      </c>
      <c r="S81" t="s">
        <v>23</v>
      </c>
      <c r="T81">
        <v>0.97</v>
      </c>
      <c r="U81" t="s">
        <v>17</v>
      </c>
    </row>
    <row r="82" spans="1:21" x14ac:dyDescent="0.25">
      <c r="A82" t="s">
        <v>1097</v>
      </c>
      <c r="B82" s="56">
        <v>44750</v>
      </c>
      <c r="C82">
        <v>149</v>
      </c>
      <c r="D82" t="s">
        <v>1583</v>
      </c>
      <c r="E82">
        <v>1</v>
      </c>
      <c r="F82">
        <v>46000</v>
      </c>
      <c r="G82" t="s">
        <v>23</v>
      </c>
      <c r="H82">
        <v>46000</v>
      </c>
      <c r="I82">
        <v>44620</v>
      </c>
      <c r="J82">
        <v>44722</v>
      </c>
      <c r="K82">
        <v>7922</v>
      </c>
      <c r="M82">
        <v>110190074</v>
      </c>
      <c r="N82" t="s">
        <v>350</v>
      </c>
      <c r="O82" t="s">
        <v>20</v>
      </c>
      <c r="P82" t="s">
        <v>21</v>
      </c>
      <c r="Q82" t="s">
        <v>22</v>
      </c>
      <c r="R82">
        <v>102</v>
      </c>
      <c r="S82" t="s">
        <v>23</v>
      </c>
      <c r="T82">
        <v>0.97</v>
      </c>
      <c r="U82" t="s">
        <v>17</v>
      </c>
    </row>
    <row r="83" spans="1:21" x14ac:dyDescent="0.25">
      <c r="A83" t="s">
        <v>3202</v>
      </c>
      <c r="B83" s="56">
        <v>44724</v>
      </c>
      <c r="C83">
        <v>150</v>
      </c>
      <c r="D83" t="s">
        <v>3151</v>
      </c>
      <c r="E83">
        <v>1</v>
      </c>
      <c r="F83">
        <v>36000</v>
      </c>
      <c r="G83" t="s">
        <v>23</v>
      </c>
      <c r="H83">
        <v>36000</v>
      </c>
      <c r="I83">
        <v>35618.400000000001</v>
      </c>
      <c r="J83">
        <v>35836.400000000001</v>
      </c>
      <c r="K83">
        <v>7036.4000000000015</v>
      </c>
      <c r="M83">
        <v>624894146</v>
      </c>
      <c r="N83" t="s">
        <v>316</v>
      </c>
      <c r="O83" t="s">
        <v>1566</v>
      </c>
      <c r="P83" t="s">
        <v>1596</v>
      </c>
      <c r="Q83" t="s">
        <v>1597</v>
      </c>
      <c r="R83">
        <v>218</v>
      </c>
      <c r="S83" t="s">
        <v>23</v>
      </c>
      <c r="T83">
        <v>0.98939999999999995</v>
      </c>
      <c r="U83" t="s">
        <v>17</v>
      </c>
    </row>
    <row r="84" spans="1:21" x14ac:dyDescent="0.25">
      <c r="A84" t="s">
        <v>1098</v>
      </c>
      <c r="B84" s="56">
        <v>44886</v>
      </c>
      <c r="C84">
        <v>150</v>
      </c>
      <c r="D84" t="s">
        <v>1584</v>
      </c>
      <c r="E84">
        <v>1</v>
      </c>
      <c r="F84">
        <v>61000</v>
      </c>
      <c r="G84" t="s">
        <v>23</v>
      </c>
      <c r="H84">
        <v>61000</v>
      </c>
      <c r="I84">
        <v>60353.399999999994</v>
      </c>
      <c r="J84">
        <v>60571.399999999994</v>
      </c>
      <c r="K84">
        <v>11771.399999999994</v>
      </c>
      <c r="M84">
        <v>624894146</v>
      </c>
      <c r="N84" t="s">
        <v>316</v>
      </c>
      <c r="O84" t="s">
        <v>1566</v>
      </c>
      <c r="P84" t="s">
        <v>1596</v>
      </c>
      <c r="Q84" t="s">
        <v>1597</v>
      </c>
      <c r="R84">
        <v>218</v>
      </c>
      <c r="S84" t="s">
        <v>23</v>
      </c>
      <c r="T84">
        <v>0.98939999999999995</v>
      </c>
      <c r="U84" t="s">
        <v>17</v>
      </c>
    </row>
    <row r="85" spans="1:21" x14ac:dyDescent="0.25">
      <c r="A85" t="s">
        <v>3203</v>
      </c>
      <c r="B85" s="56">
        <v>44799</v>
      </c>
      <c r="C85">
        <v>151</v>
      </c>
      <c r="D85" t="s">
        <v>3153</v>
      </c>
      <c r="E85">
        <v>1</v>
      </c>
      <c r="F85">
        <v>209643.9</v>
      </c>
      <c r="G85" t="s">
        <v>60</v>
      </c>
      <c r="H85">
        <v>30163.287915629538</v>
      </c>
      <c r="I85">
        <v>32184.228205976717</v>
      </c>
      <c r="J85">
        <v>34235.228205976717</v>
      </c>
      <c r="K85">
        <v>11035.228205976717</v>
      </c>
      <c r="M85">
        <v>635992017</v>
      </c>
      <c r="N85" t="s">
        <v>413</v>
      </c>
      <c r="O85" t="s">
        <v>59</v>
      </c>
      <c r="P85" t="s">
        <v>1604</v>
      </c>
      <c r="Q85" t="s">
        <v>1605</v>
      </c>
      <c r="R85">
        <v>2051</v>
      </c>
      <c r="S85" t="s">
        <v>60</v>
      </c>
      <c r="T85">
        <v>1.0669999999999999</v>
      </c>
      <c r="U85" t="s">
        <v>17</v>
      </c>
    </row>
    <row r="86" spans="1:21" x14ac:dyDescent="0.25">
      <c r="A86" t="s">
        <v>3204</v>
      </c>
      <c r="B86" s="56">
        <v>44612</v>
      </c>
      <c r="C86">
        <v>152</v>
      </c>
      <c r="D86" t="s">
        <v>3155</v>
      </c>
      <c r="E86">
        <v>1</v>
      </c>
      <c r="F86">
        <v>823280</v>
      </c>
      <c r="G86" t="s">
        <v>37</v>
      </c>
      <c r="H86">
        <v>78452.449018486761</v>
      </c>
      <c r="I86">
        <v>77620.853058890803</v>
      </c>
      <c r="J86">
        <v>78121.853058890803</v>
      </c>
      <c r="K86">
        <v>14121.853058890803</v>
      </c>
      <c r="M86">
        <v>593095912</v>
      </c>
      <c r="N86" t="s">
        <v>211</v>
      </c>
      <c r="O86" t="s">
        <v>35</v>
      </c>
      <c r="P86" t="s">
        <v>36</v>
      </c>
      <c r="Q86" t="s">
        <v>26</v>
      </c>
      <c r="R86">
        <v>501</v>
      </c>
      <c r="S86" t="s">
        <v>37</v>
      </c>
      <c r="T86">
        <v>0.98939999999999995</v>
      </c>
      <c r="U86" t="s">
        <v>17</v>
      </c>
    </row>
    <row r="87" spans="1:21" x14ac:dyDescent="0.25">
      <c r="A87" t="s">
        <v>3205</v>
      </c>
      <c r="B87" s="56">
        <v>44843</v>
      </c>
      <c r="C87">
        <v>153</v>
      </c>
      <c r="D87" t="s">
        <v>3157</v>
      </c>
      <c r="E87">
        <v>1</v>
      </c>
      <c r="F87">
        <v>49000</v>
      </c>
      <c r="G87" t="s">
        <v>23</v>
      </c>
      <c r="H87">
        <v>49000</v>
      </c>
      <c r="I87">
        <v>48480.6</v>
      </c>
      <c r="J87">
        <v>48683.6</v>
      </c>
      <c r="K87">
        <v>9483.5999999999985</v>
      </c>
      <c r="M87">
        <v>919396550</v>
      </c>
      <c r="N87" t="s">
        <v>379</v>
      </c>
      <c r="O87" t="s">
        <v>1566</v>
      </c>
      <c r="P87" t="s">
        <v>1596</v>
      </c>
      <c r="Q87" t="s">
        <v>1597</v>
      </c>
      <c r="R87">
        <v>203</v>
      </c>
      <c r="S87" t="s">
        <v>23</v>
      </c>
      <c r="T87">
        <v>0.98939999999999995</v>
      </c>
      <c r="U87" t="s">
        <v>17</v>
      </c>
    </row>
    <row r="88" spans="1:21" x14ac:dyDescent="0.25">
      <c r="A88" t="s">
        <v>1099</v>
      </c>
      <c r="B88" s="56">
        <v>44743</v>
      </c>
      <c r="C88">
        <v>153</v>
      </c>
      <c r="D88" t="s">
        <v>1585</v>
      </c>
      <c r="E88">
        <v>2</v>
      </c>
      <c r="F88">
        <v>158000</v>
      </c>
      <c r="G88" t="s">
        <v>23</v>
      </c>
      <c r="H88">
        <v>158000</v>
      </c>
      <c r="I88">
        <v>156325.19999999998</v>
      </c>
      <c r="J88">
        <v>156731.19999999998</v>
      </c>
      <c r="K88">
        <v>30331.199999999983</v>
      </c>
      <c r="M88">
        <v>919396550</v>
      </c>
      <c r="N88" t="s">
        <v>379</v>
      </c>
      <c r="O88" t="s">
        <v>1566</v>
      </c>
      <c r="P88" t="s">
        <v>1596</v>
      </c>
      <c r="Q88" t="s">
        <v>1597</v>
      </c>
      <c r="R88">
        <v>203</v>
      </c>
      <c r="S88" t="s">
        <v>23</v>
      </c>
      <c r="T88">
        <v>0.98939999999999995</v>
      </c>
      <c r="U88" t="s">
        <v>17</v>
      </c>
    </row>
    <row r="89" spans="1:21" x14ac:dyDescent="0.25">
      <c r="A89" t="s">
        <v>3206</v>
      </c>
      <c r="B89" s="56">
        <v>44689</v>
      </c>
      <c r="C89">
        <v>154</v>
      </c>
      <c r="D89" t="s">
        <v>3159</v>
      </c>
      <c r="E89">
        <v>1</v>
      </c>
      <c r="F89">
        <v>39000</v>
      </c>
      <c r="G89" t="s">
        <v>23</v>
      </c>
      <c r="H89">
        <v>39000</v>
      </c>
      <c r="I89">
        <v>37830</v>
      </c>
      <c r="J89">
        <v>37937</v>
      </c>
      <c r="K89">
        <v>6737</v>
      </c>
      <c r="M89">
        <v>783070144</v>
      </c>
      <c r="N89" t="s">
        <v>496</v>
      </c>
      <c r="O89" t="s">
        <v>20</v>
      </c>
      <c r="P89" t="s">
        <v>21</v>
      </c>
      <c r="Q89" t="s">
        <v>22</v>
      </c>
      <c r="R89">
        <v>107</v>
      </c>
      <c r="S89" t="s">
        <v>23</v>
      </c>
      <c r="T89">
        <v>0.97</v>
      </c>
      <c r="U89" t="s">
        <v>17</v>
      </c>
    </row>
    <row r="90" spans="1:21" x14ac:dyDescent="0.25">
      <c r="A90" t="s">
        <v>1100</v>
      </c>
      <c r="B90" s="56">
        <v>44659</v>
      </c>
      <c r="C90">
        <v>154</v>
      </c>
      <c r="D90" t="s">
        <v>1586</v>
      </c>
      <c r="E90">
        <v>1</v>
      </c>
      <c r="F90">
        <v>32000</v>
      </c>
      <c r="G90" t="s">
        <v>23</v>
      </c>
      <c r="H90">
        <v>32000</v>
      </c>
      <c r="I90">
        <v>31040</v>
      </c>
      <c r="J90">
        <v>31147</v>
      </c>
      <c r="K90">
        <v>5547</v>
      </c>
      <c r="M90">
        <v>783070144</v>
      </c>
      <c r="N90" t="s">
        <v>496</v>
      </c>
      <c r="O90" t="s">
        <v>20</v>
      </c>
      <c r="P90" t="s">
        <v>21</v>
      </c>
      <c r="Q90" t="s">
        <v>22</v>
      </c>
      <c r="R90">
        <v>107</v>
      </c>
      <c r="S90" t="s">
        <v>23</v>
      </c>
      <c r="T90">
        <v>0.97</v>
      </c>
      <c r="U90" t="s">
        <v>17</v>
      </c>
    </row>
    <row r="91" spans="1:21" x14ac:dyDescent="0.25">
      <c r="A91" t="s">
        <v>3207</v>
      </c>
      <c r="B91" s="56">
        <v>44911</v>
      </c>
      <c r="C91">
        <v>155</v>
      </c>
      <c r="D91" t="s">
        <v>3161</v>
      </c>
      <c r="E91">
        <v>1</v>
      </c>
      <c r="F91">
        <v>46000</v>
      </c>
      <c r="G91" t="s">
        <v>23</v>
      </c>
      <c r="H91">
        <v>46000</v>
      </c>
      <c r="I91">
        <v>45512.399999999994</v>
      </c>
      <c r="J91">
        <v>45721.399999999994</v>
      </c>
      <c r="K91">
        <v>8921.3999999999942</v>
      </c>
      <c r="L91" t="s">
        <v>3135</v>
      </c>
      <c r="M91">
        <v>984663592</v>
      </c>
      <c r="N91" t="s">
        <v>471</v>
      </c>
      <c r="O91" t="s">
        <v>1566</v>
      </c>
      <c r="P91" t="s">
        <v>1596</v>
      </c>
      <c r="Q91" t="s">
        <v>1597</v>
      </c>
      <c r="R91">
        <v>209</v>
      </c>
      <c r="S91" t="s">
        <v>23</v>
      </c>
      <c r="T91">
        <v>0.98939999999999995</v>
      </c>
      <c r="U91" t="s">
        <v>17</v>
      </c>
    </row>
    <row r="92" spans="1:21" x14ac:dyDescent="0.25">
      <c r="A92" t="s">
        <v>1101</v>
      </c>
      <c r="B92" s="56">
        <v>44818</v>
      </c>
      <c r="C92">
        <v>155</v>
      </c>
      <c r="D92" t="s">
        <v>1587</v>
      </c>
      <c r="E92">
        <v>1</v>
      </c>
      <c r="F92">
        <v>27000</v>
      </c>
      <c r="G92" t="s">
        <v>23</v>
      </c>
      <c r="H92">
        <v>27000</v>
      </c>
      <c r="I92">
        <v>26713.8</v>
      </c>
      <c r="J92">
        <v>26922.799999999999</v>
      </c>
      <c r="K92">
        <v>5322.7999999999993</v>
      </c>
      <c r="M92">
        <v>984663592</v>
      </c>
      <c r="N92" t="s">
        <v>471</v>
      </c>
      <c r="O92" t="s">
        <v>1566</v>
      </c>
      <c r="P92" t="s">
        <v>1596</v>
      </c>
      <c r="Q92" t="s">
        <v>1597</v>
      </c>
      <c r="R92">
        <v>209</v>
      </c>
      <c r="S92" t="s">
        <v>23</v>
      </c>
      <c r="T92">
        <v>0.98939999999999995</v>
      </c>
      <c r="U92" t="s">
        <v>17</v>
      </c>
    </row>
    <row r="93" spans="1:21" x14ac:dyDescent="0.25">
      <c r="A93" t="s">
        <v>3208</v>
      </c>
      <c r="B93" s="56">
        <v>44614</v>
      </c>
      <c r="C93">
        <v>156</v>
      </c>
      <c r="D93" t="s">
        <v>3163</v>
      </c>
      <c r="E93">
        <v>1</v>
      </c>
      <c r="F93">
        <v>20000</v>
      </c>
      <c r="G93" t="s">
        <v>23</v>
      </c>
      <c r="H93">
        <v>20000</v>
      </c>
      <c r="I93">
        <v>19400</v>
      </c>
      <c r="J93">
        <v>19617</v>
      </c>
      <c r="K93">
        <v>3617</v>
      </c>
      <c r="M93">
        <v>844855482</v>
      </c>
      <c r="N93" t="s">
        <v>374</v>
      </c>
      <c r="O93" t="s">
        <v>39</v>
      </c>
      <c r="P93" t="s">
        <v>1598</v>
      </c>
      <c r="Q93" t="s">
        <v>1599</v>
      </c>
      <c r="R93">
        <v>217</v>
      </c>
      <c r="S93" t="s">
        <v>23</v>
      </c>
      <c r="T93">
        <v>0.97</v>
      </c>
      <c r="U93" t="s">
        <v>17</v>
      </c>
    </row>
    <row r="94" spans="1:21" x14ac:dyDescent="0.25">
      <c r="A94" t="s">
        <v>1102</v>
      </c>
      <c r="B94" s="56">
        <v>44764</v>
      </c>
      <c r="C94">
        <v>156</v>
      </c>
      <c r="D94" t="s">
        <v>1588</v>
      </c>
      <c r="E94">
        <v>1</v>
      </c>
      <c r="F94">
        <v>33000</v>
      </c>
      <c r="G94" t="s">
        <v>23</v>
      </c>
      <c r="H94">
        <v>33000</v>
      </c>
      <c r="I94">
        <v>32010</v>
      </c>
      <c r="J94">
        <v>32227</v>
      </c>
      <c r="K94">
        <v>5827</v>
      </c>
      <c r="M94">
        <v>844855482</v>
      </c>
      <c r="N94" t="s">
        <v>374</v>
      </c>
      <c r="O94" t="s">
        <v>39</v>
      </c>
      <c r="P94" t="s">
        <v>1598</v>
      </c>
      <c r="Q94" t="s">
        <v>1599</v>
      </c>
      <c r="R94">
        <v>217</v>
      </c>
      <c r="S94" t="s">
        <v>23</v>
      </c>
      <c r="T94">
        <v>0.97</v>
      </c>
      <c r="U94" t="s">
        <v>17</v>
      </c>
    </row>
    <row r="95" spans="1:21" x14ac:dyDescent="0.25">
      <c r="A95" t="s">
        <v>1415</v>
      </c>
      <c r="B95" s="56">
        <v>44748</v>
      </c>
      <c r="C95">
        <v>157</v>
      </c>
      <c r="D95" t="s">
        <v>1593</v>
      </c>
      <c r="E95">
        <v>1</v>
      </c>
      <c r="F95">
        <v>42000</v>
      </c>
      <c r="G95" t="s">
        <v>23</v>
      </c>
      <c r="H95">
        <v>42000</v>
      </c>
      <c r="I95">
        <v>40740</v>
      </c>
      <c r="J95">
        <v>40849</v>
      </c>
      <c r="K95">
        <v>7249</v>
      </c>
      <c r="M95">
        <v>733960334</v>
      </c>
      <c r="N95" t="s">
        <v>68</v>
      </c>
      <c r="O95" t="s">
        <v>20</v>
      </c>
      <c r="P95" t="s">
        <v>21</v>
      </c>
      <c r="Q95" t="s">
        <v>22</v>
      </c>
      <c r="R95">
        <v>109</v>
      </c>
      <c r="S95" t="s">
        <v>23</v>
      </c>
      <c r="T95">
        <v>0.97</v>
      </c>
      <c r="U95" t="s">
        <v>17</v>
      </c>
    </row>
    <row r="96" spans="1:21" x14ac:dyDescent="0.25">
      <c r="A96" t="s">
        <v>1103</v>
      </c>
      <c r="B96" s="56">
        <v>44795</v>
      </c>
      <c r="C96">
        <v>157</v>
      </c>
      <c r="D96" t="s">
        <v>1589</v>
      </c>
      <c r="E96">
        <v>1</v>
      </c>
      <c r="F96">
        <v>27000</v>
      </c>
      <c r="G96" t="s">
        <v>23</v>
      </c>
      <c r="H96">
        <v>27000</v>
      </c>
      <c r="I96">
        <v>26190</v>
      </c>
      <c r="J96">
        <v>26299</v>
      </c>
      <c r="K96">
        <v>4699</v>
      </c>
      <c r="M96">
        <v>733960334</v>
      </c>
      <c r="N96" t="s">
        <v>68</v>
      </c>
      <c r="O96" t="s">
        <v>20</v>
      </c>
      <c r="P96" t="s">
        <v>21</v>
      </c>
      <c r="Q96" t="s">
        <v>22</v>
      </c>
      <c r="R96">
        <v>109</v>
      </c>
      <c r="S96" t="s">
        <v>23</v>
      </c>
      <c r="T96">
        <v>0.97</v>
      </c>
      <c r="U96" t="s">
        <v>17</v>
      </c>
    </row>
    <row r="97" spans="1:21" x14ac:dyDescent="0.25">
      <c r="A97" t="s">
        <v>3209</v>
      </c>
      <c r="B97" s="56">
        <v>44916</v>
      </c>
      <c r="C97">
        <v>157</v>
      </c>
      <c r="D97" t="s">
        <v>3163</v>
      </c>
      <c r="E97">
        <v>1</v>
      </c>
      <c r="F97">
        <v>20000</v>
      </c>
      <c r="G97" t="s">
        <v>23</v>
      </c>
      <c r="H97">
        <v>20000</v>
      </c>
      <c r="I97">
        <v>19400</v>
      </c>
      <c r="J97">
        <v>19509</v>
      </c>
      <c r="K97">
        <v>3509</v>
      </c>
      <c r="M97">
        <v>733960334</v>
      </c>
      <c r="N97" t="s">
        <v>68</v>
      </c>
      <c r="O97" t="s">
        <v>20</v>
      </c>
      <c r="P97" t="s">
        <v>21</v>
      </c>
      <c r="Q97" t="s">
        <v>22</v>
      </c>
      <c r="R97">
        <v>109</v>
      </c>
      <c r="S97" t="s">
        <v>23</v>
      </c>
      <c r="T97">
        <v>0.97</v>
      </c>
      <c r="U97" t="s">
        <v>17</v>
      </c>
    </row>
    <row r="98" spans="1:21" x14ac:dyDescent="0.25">
      <c r="A98" t="s">
        <v>3210</v>
      </c>
      <c r="B98" s="56">
        <v>44725</v>
      </c>
      <c r="C98">
        <v>158</v>
      </c>
      <c r="D98" t="s">
        <v>3165</v>
      </c>
      <c r="E98">
        <v>1</v>
      </c>
      <c r="F98">
        <v>28435</v>
      </c>
      <c r="G98" t="s">
        <v>16</v>
      </c>
      <c r="H98">
        <v>25110.385022960083</v>
      </c>
      <c r="I98">
        <v>26792.780819498406</v>
      </c>
      <c r="J98">
        <v>28007.780819498406</v>
      </c>
      <c r="K98">
        <v>8007.7808194984063</v>
      </c>
      <c r="M98">
        <v>674953961</v>
      </c>
      <c r="N98" t="s">
        <v>522</v>
      </c>
      <c r="O98" t="s">
        <v>13</v>
      </c>
      <c r="P98" t="s">
        <v>14</v>
      </c>
      <c r="Q98" t="s">
        <v>15</v>
      </c>
      <c r="R98">
        <v>1215</v>
      </c>
      <c r="S98" t="s">
        <v>16</v>
      </c>
      <c r="T98">
        <v>1.0669999999999999</v>
      </c>
      <c r="U98" t="s">
        <v>17</v>
      </c>
    </row>
    <row r="99" spans="1:21" x14ac:dyDescent="0.25">
      <c r="A99" t="s">
        <v>3211</v>
      </c>
      <c r="B99" s="56">
        <v>44831</v>
      </c>
      <c r="C99">
        <v>159</v>
      </c>
      <c r="D99" t="s">
        <v>3167</v>
      </c>
      <c r="E99">
        <v>1</v>
      </c>
      <c r="F99">
        <v>52000</v>
      </c>
      <c r="G99" t="s">
        <v>23</v>
      </c>
      <c r="H99">
        <v>52000</v>
      </c>
      <c r="I99">
        <v>50440</v>
      </c>
      <c r="J99">
        <v>50549</v>
      </c>
      <c r="K99">
        <v>8949</v>
      </c>
      <c r="M99">
        <v>575109586</v>
      </c>
      <c r="N99" t="s">
        <v>532</v>
      </c>
      <c r="O99" t="s">
        <v>20</v>
      </c>
      <c r="P99" t="s">
        <v>21</v>
      </c>
      <c r="Q99" t="s">
        <v>22</v>
      </c>
      <c r="R99">
        <v>109</v>
      </c>
      <c r="S99" t="s">
        <v>23</v>
      </c>
      <c r="T99">
        <v>0.97</v>
      </c>
      <c r="U99" t="s">
        <v>17</v>
      </c>
    </row>
    <row r="100" spans="1:21" x14ac:dyDescent="0.25">
      <c r="A100" t="s">
        <v>1104</v>
      </c>
      <c r="B100" s="56">
        <v>44666</v>
      </c>
      <c r="C100">
        <v>159</v>
      </c>
      <c r="D100" t="s">
        <v>1590</v>
      </c>
      <c r="E100">
        <v>1</v>
      </c>
      <c r="F100">
        <v>81000</v>
      </c>
      <c r="G100" t="s">
        <v>23</v>
      </c>
      <c r="H100">
        <v>81000</v>
      </c>
      <c r="I100">
        <v>78570</v>
      </c>
      <c r="J100">
        <v>78679</v>
      </c>
      <c r="K100">
        <v>13879</v>
      </c>
      <c r="M100">
        <v>575109586</v>
      </c>
      <c r="N100" t="s">
        <v>532</v>
      </c>
      <c r="O100" t="s">
        <v>20</v>
      </c>
      <c r="P100" t="s">
        <v>21</v>
      </c>
      <c r="Q100" t="s">
        <v>22</v>
      </c>
      <c r="R100">
        <v>109</v>
      </c>
      <c r="S100" t="s">
        <v>23</v>
      </c>
      <c r="T100">
        <v>0.97</v>
      </c>
      <c r="U100" t="s">
        <v>17</v>
      </c>
    </row>
    <row r="101" spans="1:21" x14ac:dyDescent="0.25">
      <c r="A101" t="s">
        <v>3212</v>
      </c>
      <c r="B101" s="56">
        <v>44732</v>
      </c>
      <c r="C101">
        <v>160</v>
      </c>
      <c r="D101" t="s">
        <v>3141</v>
      </c>
      <c r="E101">
        <v>1</v>
      </c>
      <c r="F101">
        <v>40000</v>
      </c>
      <c r="G101" t="s">
        <v>23</v>
      </c>
      <c r="H101">
        <v>40000</v>
      </c>
      <c r="I101">
        <v>38800</v>
      </c>
      <c r="J101">
        <v>39073</v>
      </c>
      <c r="K101">
        <v>7073</v>
      </c>
      <c r="M101">
        <v>375240332</v>
      </c>
      <c r="N101" t="s">
        <v>122</v>
      </c>
      <c r="O101" t="s">
        <v>31</v>
      </c>
      <c r="P101" t="s">
        <v>32</v>
      </c>
      <c r="Q101" t="s">
        <v>33</v>
      </c>
      <c r="R101">
        <v>273</v>
      </c>
      <c r="S101" t="s">
        <v>23</v>
      </c>
      <c r="T101">
        <v>0.97</v>
      </c>
      <c r="U101" t="s">
        <v>17</v>
      </c>
    </row>
    <row r="102" spans="1:21" x14ac:dyDescent="0.25">
      <c r="A102" t="s">
        <v>1105</v>
      </c>
      <c r="B102" s="56">
        <v>44752</v>
      </c>
      <c r="C102">
        <v>160</v>
      </c>
      <c r="D102" t="s">
        <v>1591</v>
      </c>
      <c r="E102">
        <v>1</v>
      </c>
      <c r="F102">
        <v>50000</v>
      </c>
      <c r="G102" t="s">
        <v>23</v>
      </c>
      <c r="H102">
        <v>50000</v>
      </c>
      <c r="I102">
        <v>48500</v>
      </c>
      <c r="J102">
        <v>48773</v>
      </c>
      <c r="K102">
        <v>8773</v>
      </c>
      <c r="M102">
        <v>375240332</v>
      </c>
      <c r="N102" t="s">
        <v>122</v>
      </c>
      <c r="O102" t="s">
        <v>31</v>
      </c>
      <c r="P102" t="s">
        <v>32</v>
      </c>
      <c r="Q102" t="s">
        <v>33</v>
      </c>
      <c r="R102">
        <v>273</v>
      </c>
      <c r="S102" t="s">
        <v>23</v>
      </c>
      <c r="T102">
        <v>0.97</v>
      </c>
      <c r="U102" t="s">
        <v>17</v>
      </c>
    </row>
    <row r="103" spans="1:21" x14ac:dyDescent="0.25">
      <c r="A103" t="s">
        <v>3213</v>
      </c>
      <c r="B103" s="56">
        <v>44844</v>
      </c>
      <c r="C103">
        <v>161</v>
      </c>
      <c r="D103" t="s">
        <v>3143</v>
      </c>
      <c r="E103">
        <v>1</v>
      </c>
      <c r="F103">
        <v>668915</v>
      </c>
      <c r="G103" t="s">
        <v>37</v>
      </c>
      <c r="H103">
        <v>61671.614544918135</v>
      </c>
      <c r="I103">
        <v>61017.895430741999</v>
      </c>
      <c r="J103">
        <v>61538.895430741999</v>
      </c>
      <c r="K103">
        <v>9538.895430741999</v>
      </c>
      <c r="M103">
        <v>312949201</v>
      </c>
      <c r="N103" t="s">
        <v>508</v>
      </c>
      <c r="O103" t="s">
        <v>35</v>
      </c>
      <c r="P103" t="s">
        <v>36</v>
      </c>
      <c r="Q103" t="s">
        <v>26</v>
      </c>
      <c r="R103">
        <v>521</v>
      </c>
      <c r="S103" t="s">
        <v>37</v>
      </c>
      <c r="T103">
        <v>0.98939999999999995</v>
      </c>
      <c r="U103" t="s">
        <v>17</v>
      </c>
    </row>
    <row r="104" spans="1:21" x14ac:dyDescent="0.25">
      <c r="A104" t="s">
        <v>3214</v>
      </c>
      <c r="B104" s="56">
        <v>44904</v>
      </c>
      <c r="C104">
        <v>162</v>
      </c>
      <c r="D104" t="s">
        <v>3145</v>
      </c>
      <c r="E104">
        <v>1</v>
      </c>
      <c r="F104">
        <v>311902.40000000002</v>
      </c>
      <c r="G104" t="s">
        <v>46</v>
      </c>
      <c r="H104">
        <v>67672.466912562377</v>
      </c>
      <c r="I104">
        <v>65642.292905185503</v>
      </c>
      <c r="J104">
        <v>65743.292905185503</v>
      </c>
      <c r="K104">
        <v>11343.292905185503</v>
      </c>
      <c r="M104">
        <v>424333840</v>
      </c>
      <c r="N104" t="s">
        <v>542</v>
      </c>
      <c r="O104" t="s">
        <v>43</v>
      </c>
      <c r="P104" t="s">
        <v>44</v>
      </c>
      <c r="Q104" t="s">
        <v>45</v>
      </c>
      <c r="R104">
        <v>101</v>
      </c>
      <c r="S104" t="s">
        <v>46</v>
      </c>
      <c r="T104">
        <v>0.97</v>
      </c>
      <c r="U104" t="s">
        <v>17</v>
      </c>
    </row>
    <row r="105" spans="1:21" x14ac:dyDescent="0.25">
      <c r="A105" t="s">
        <v>3215</v>
      </c>
      <c r="B105" s="56">
        <v>44752</v>
      </c>
      <c r="C105">
        <v>163</v>
      </c>
      <c r="D105" t="s">
        <v>3147</v>
      </c>
      <c r="E105">
        <v>1</v>
      </c>
      <c r="F105">
        <v>34122</v>
      </c>
      <c r="G105" t="s">
        <v>16</v>
      </c>
      <c r="H105">
        <v>30893.617021276594</v>
      </c>
      <c r="I105">
        <v>32963.489361702123</v>
      </c>
      <c r="J105">
        <v>34250.489361702123</v>
      </c>
      <c r="K105">
        <v>10250.489361702123</v>
      </c>
      <c r="M105">
        <v>266356373</v>
      </c>
      <c r="N105" t="s">
        <v>73</v>
      </c>
      <c r="O105" t="s">
        <v>13</v>
      </c>
      <c r="P105" t="s">
        <v>14</v>
      </c>
      <c r="Q105" t="s">
        <v>15</v>
      </c>
      <c r="R105">
        <v>1287</v>
      </c>
      <c r="S105" t="s">
        <v>16</v>
      </c>
      <c r="T105">
        <v>1.0669999999999999</v>
      </c>
      <c r="U105" t="s">
        <v>17</v>
      </c>
    </row>
    <row r="106" spans="1:21" x14ac:dyDescent="0.25">
      <c r="A106" t="s">
        <v>3216</v>
      </c>
      <c r="B106" s="56">
        <v>44754</v>
      </c>
      <c r="C106">
        <v>164</v>
      </c>
      <c r="D106" t="s">
        <v>3149</v>
      </c>
      <c r="E106">
        <v>1</v>
      </c>
      <c r="F106">
        <v>202414.8</v>
      </c>
      <c r="G106" t="s">
        <v>60</v>
      </c>
      <c r="H106">
        <v>28834.838599390296</v>
      </c>
      <c r="I106">
        <v>30766.772785549445</v>
      </c>
      <c r="J106">
        <v>32795.772785549445</v>
      </c>
      <c r="K106">
        <v>10395.772785549445</v>
      </c>
      <c r="M106">
        <v>610909682</v>
      </c>
      <c r="N106" t="s">
        <v>366</v>
      </c>
      <c r="O106" t="s">
        <v>59</v>
      </c>
      <c r="P106" t="s">
        <v>1604</v>
      </c>
      <c r="Q106" t="s">
        <v>1605</v>
      </c>
      <c r="R106">
        <v>2029</v>
      </c>
      <c r="S106" t="s">
        <v>60</v>
      </c>
      <c r="T106">
        <v>1.0669999999999999</v>
      </c>
      <c r="U106" t="s">
        <v>17</v>
      </c>
    </row>
    <row r="107" spans="1:21" x14ac:dyDescent="0.25">
      <c r="A107" t="s">
        <v>3217</v>
      </c>
      <c r="B107" s="56">
        <v>44612</v>
      </c>
      <c r="C107">
        <v>165</v>
      </c>
      <c r="D107" t="s">
        <v>3151</v>
      </c>
      <c r="E107">
        <v>1</v>
      </c>
      <c r="F107">
        <v>370476</v>
      </c>
      <c r="G107" t="s">
        <v>37</v>
      </c>
      <c r="H107">
        <v>35552.953821350427</v>
      </c>
      <c r="I107">
        <v>35176.092510844108</v>
      </c>
      <c r="J107">
        <v>35718.092510844108</v>
      </c>
      <c r="K107">
        <v>6918.0925108441079</v>
      </c>
      <c r="M107">
        <v>872895997</v>
      </c>
      <c r="N107" t="s">
        <v>166</v>
      </c>
      <c r="O107" t="s">
        <v>35</v>
      </c>
      <c r="P107" t="s">
        <v>36</v>
      </c>
      <c r="Q107" t="s">
        <v>26</v>
      </c>
      <c r="R107">
        <v>542</v>
      </c>
      <c r="S107" t="s">
        <v>37</v>
      </c>
      <c r="T107">
        <v>0.98939999999999995</v>
      </c>
      <c r="U107" t="s">
        <v>17</v>
      </c>
    </row>
    <row r="108" spans="1:21" x14ac:dyDescent="0.25">
      <c r="A108" t="s">
        <v>3218</v>
      </c>
      <c r="B108" s="56">
        <v>44810</v>
      </c>
      <c r="C108">
        <v>166</v>
      </c>
      <c r="D108" t="s">
        <v>3153</v>
      </c>
      <c r="E108">
        <v>1</v>
      </c>
      <c r="F108">
        <v>29000</v>
      </c>
      <c r="G108" t="s">
        <v>23</v>
      </c>
      <c r="H108">
        <v>29000</v>
      </c>
      <c r="I108">
        <v>28130</v>
      </c>
      <c r="J108">
        <v>28238</v>
      </c>
      <c r="K108">
        <v>5038</v>
      </c>
      <c r="M108">
        <v>115369722</v>
      </c>
      <c r="N108" t="s">
        <v>628</v>
      </c>
      <c r="O108" t="s">
        <v>20</v>
      </c>
      <c r="P108" t="s">
        <v>21</v>
      </c>
      <c r="Q108" t="s">
        <v>22</v>
      </c>
      <c r="R108">
        <v>108</v>
      </c>
      <c r="S108" t="s">
        <v>23</v>
      </c>
      <c r="T108">
        <v>0.97</v>
      </c>
      <c r="U108" t="s">
        <v>17</v>
      </c>
    </row>
    <row r="109" spans="1:21" x14ac:dyDescent="0.25">
      <c r="A109" t="s">
        <v>1106</v>
      </c>
      <c r="B109" s="56">
        <v>44866</v>
      </c>
      <c r="C109">
        <v>166</v>
      </c>
      <c r="D109" t="s">
        <v>1592</v>
      </c>
      <c r="E109">
        <v>2</v>
      </c>
      <c r="F109">
        <v>74000</v>
      </c>
      <c r="G109" t="s">
        <v>23</v>
      </c>
      <c r="H109">
        <v>74000</v>
      </c>
      <c r="I109">
        <v>71780</v>
      </c>
      <c r="J109">
        <v>71996</v>
      </c>
      <c r="K109">
        <v>12796</v>
      </c>
      <c r="M109">
        <v>115369722</v>
      </c>
      <c r="N109" t="s">
        <v>628</v>
      </c>
      <c r="O109" t="s">
        <v>20</v>
      </c>
      <c r="P109" t="s">
        <v>21</v>
      </c>
      <c r="Q109" t="s">
        <v>22</v>
      </c>
      <c r="R109">
        <v>108</v>
      </c>
      <c r="S109" t="s">
        <v>23</v>
      </c>
      <c r="T109">
        <v>0.97</v>
      </c>
      <c r="U109" t="s">
        <v>17</v>
      </c>
    </row>
    <row r="110" spans="1:21" x14ac:dyDescent="0.25">
      <c r="A110" t="s">
        <v>3219</v>
      </c>
      <c r="B110" s="56">
        <v>44804</v>
      </c>
      <c r="C110">
        <v>167</v>
      </c>
      <c r="D110" t="s">
        <v>3155</v>
      </c>
      <c r="E110">
        <v>1</v>
      </c>
      <c r="F110">
        <v>80000</v>
      </c>
      <c r="G110" t="s">
        <v>23</v>
      </c>
      <c r="H110">
        <v>80000</v>
      </c>
      <c r="I110">
        <v>80000</v>
      </c>
      <c r="J110">
        <v>80102</v>
      </c>
      <c r="K110">
        <v>16102</v>
      </c>
      <c r="M110">
        <v>678383704</v>
      </c>
      <c r="N110" t="s">
        <v>683</v>
      </c>
      <c r="O110" t="s">
        <v>20</v>
      </c>
      <c r="P110" t="s">
        <v>21</v>
      </c>
      <c r="Q110" t="s">
        <v>22</v>
      </c>
      <c r="R110">
        <v>102</v>
      </c>
      <c r="S110" t="s">
        <v>23</v>
      </c>
      <c r="T110">
        <v>1</v>
      </c>
      <c r="U110" t="s">
        <v>637</v>
      </c>
    </row>
    <row r="111" spans="1:21" x14ac:dyDescent="0.25">
      <c r="A111" t="s">
        <v>1107</v>
      </c>
      <c r="B111" s="56">
        <v>44676</v>
      </c>
      <c r="C111">
        <v>167</v>
      </c>
      <c r="D111" t="s">
        <v>1593</v>
      </c>
      <c r="E111">
        <v>1</v>
      </c>
      <c r="F111">
        <v>42000</v>
      </c>
      <c r="G111" t="s">
        <v>23</v>
      </c>
      <c r="H111">
        <v>42000</v>
      </c>
      <c r="I111">
        <v>42000</v>
      </c>
      <c r="J111">
        <v>42102</v>
      </c>
      <c r="K111">
        <v>8502</v>
      </c>
      <c r="M111">
        <v>678383704</v>
      </c>
      <c r="N111" t="s">
        <v>683</v>
      </c>
      <c r="O111" t="s">
        <v>20</v>
      </c>
      <c r="P111" t="s">
        <v>21</v>
      </c>
      <c r="Q111" t="s">
        <v>22</v>
      </c>
      <c r="R111">
        <v>102</v>
      </c>
      <c r="S111" t="s">
        <v>23</v>
      </c>
      <c r="T111">
        <v>1</v>
      </c>
      <c r="U111" t="s">
        <v>637</v>
      </c>
    </row>
    <row r="112" spans="1:21" x14ac:dyDescent="0.25">
      <c r="A112" t="s">
        <v>3220</v>
      </c>
      <c r="B112" s="56">
        <v>44694</v>
      </c>
      <c r="C112">
        <v>168</v>
      </c>
      <c r="D112" t="s">
        <v>3157</v>
      </c>
      <c r="E112">
        <v>1</v>
      </c>
      <c r="F112">
        <v>49000</v>
      </c>
      <c r="G112" t="s">
        <v>23</v>
      </c>
      <c r="H112">
        <v>49000</v>
      </c>
      <c r="I112">
        <v>49000</v>
      </c>
      <c r="J112">
        <v>49267</v>
      </c>
      <c r="K112">
        <v>10067</v>
      </c>
      <c r="M112">
        <v>350255186</v>
      </c>
      <c r="N112" t="s">
        <v>908</v>
      </c>
      <c r="O112" t="s">
        <v>31</v>
      </c>
      <c r="P112" t="s">
        <v>32</v>
      </c>
      <c r="Q112" t="s">
        <v>33</v>
      </c>
      <c r="R112">
        <v>267</v>
      </c>
      <c r="S112" t="s">
        <v>23</v>
      </c>
      <c r="T112">
        <v>1</v>
      </c>
      <c r="U112" t="s">
        <v>637</v>
      </c>
    </row>
    <row r="113" spans="1:21" x14ac:dyDescent="0.25">
      <c r="A113" t="s">
        <v>3221</v>
      </c>
      <c r="B113" s="56">
        <v>44578</v>
      </c>
      <c r="C113">
        <v>169</v>
      </c>
      <c r="D113" t="s">
        <v>3159</v>
      </c>
      <c r="E113">
        <v>1</v>
      </c>
      <c r="F113">
        <v>39000</v>
      </c>
      <c r="G113" t="s">
        <v>23</v>
      </c>
      <c r="H113">
        <v>39000</v>
      </c>
      <c r="I113">
        <v>39000</v>
      </c>
      <c r="J113">
        <v>39109</v>
      </c>
      <c r="K113">
        <v>7909</v>
      </c>
      <c r="M113">
        <v>809608149</v>
      </c>
      <c r="N113" t="s">
        <v>973</v>
      </c>
      <c r="O113" t="s">
        <v>20</v>
      </c>
      <c r="P113" t="s">
        <v>21</v>
      </c>
      <c r="Q113" t="s">
        <v>22</v>
      </c>
      <c r="R113">
        <v>109</v>
      </c>
      <c r="S113" t="s">
        <v>23</v>
      </c>
      <c r="T113">
        <v>1</v>
      </c>
      <c r="U113" t="s">
        <v>637</v>
      </c>
    </row>
    <row r="114" spans="1:21" x14ac:dyDescent="0.25">
      <c r="A114" t="s">
        <v>3222</v>
      </c>
      <c r="B114" s="56">
        <v>44873</v>
      </c>
      <c r="C114">
        <v>170</v>
      </c>
      <c r="D114" t="s">
        <v>3161</v>
      </c>
      <c r="E114">
        <v>1</v>
      </c>
      <c r="F114">
        <v>46000</v>
      </c>
      <c r="G114" t="s">
        <v>23</v>
      </c>
      <c r="H114">
        <v>46000</v>
      </c>
      <c r="I114">
        <v>46000</v>
      </c>
      <c r="J114">
        <v>46220</v>
      </c>
      <c r="K114">
        <v>9420</v>
      </c>
      <c r="M114">
        <v>349934091</v>
      </c>
      <c r="N114" t="s">
        <v>936</v>
      </c>
      <c r="O114" t="s">
        <v>29</v>
      </c>
      <c r="P114" t="s">
        <v>1600</v>
      </c>
      <c r="Q114" t="s">
        <v>1601</v>
      </c>
      <c r="R114">
        <v>220</v>
      </c>
      <c r="S114" t="s">
        <v>23</v>
      </c>
      <c r="T114">
        <v>1</v>
      </c>
      <c r="U114" t="s">
        <v>637</v>
      </c>
    </row>
    <row r="115" spans="1:21" x14ac:dyDescent="0.25">
      <c r="A115" t="s">
        <v>3223</v>
      </c>
      <c r="B115" s="56">
        <v>44767</v>
      </c>
      <c r="C115">
        <v>171</v>
      </c>
      <c r="D115" t="s">
        <v>3163</v>
      </c>
      <c r="E115">
        <v>1</v>
      </c>
      <c r="F115">
        <v>22748</v>
      </c>
      <c r="G115" t="s">
        <v>16</v>
      </c>
      <c r="H115">
        <v>22238.733013979861</v>
      </c>
      <c r="I115">
        <v>24462.606315377849</v>
      </c>
      <c r="J115">
        <v>25668.606315377849</v>
      </c>
      <c r="K115">
        <v>9668.6063153778487</v>
      </c>
      <c r="M115">
        <v>891633706</v>
      </c>
      <c r="N115" t="s">
        <v>999</v>
      </c>
      <c r="O115" t="s">
        <v>13</v>
      </c>
      <c r="P115" t="s">
        <v>14</v>
      </c>
      <c r="Q115" t="s">
        <v>15</v>
      </c>
      <c r="R115">
        <v>1206</v>
      </c>
      <c r="S115" t="s">
        <v>16</v>
      </c>
      <c r="T115">
        <v>1.1000000000000001</v>
      </c>
      <c r="U115" t="s">
        <v>637</v>
      </c>
    </row>
    <row r="116" spans="1:21" x14ac:dyDescent="0.25">
      <c r="A116" t="s">
        <v>3224</v>
      </c>
      <c r="B116" s="56">
        <v>44787</v>
      </c>
      <c r="C116">
        <v>172</v>
      </c>
      <c r="D116" t="s">
        <v>3163</v>
      </c>
      <c r="E116">
        <v>1</v>
      </c>
      <c r="F116">
        <v>20000</v>
      </c>
      <c r="G116" t="s">
        <v>23</v>
      </c>
      <c r="H116">
        <v>20000</v>
      </c>
      <c r="I116">
        <v>19400</v>
      </c>
      <c r="J116">
        <v>19606</v>
      </c>
      <c r="K116">
        <v>3606</v>
      </c>
      <c r="M116">
        <v>985092916</v>
      </c>
      <c r="N116" t="s">
        <v>214</v>
      </c>
      <c r="O116" t="s">
        <v>39</v>
      </c>
      <c r="P116" t="s">
        <v>1598</v>
      </c>
      <c r="Q116" t="s">
        <v>1599</v>
      </c>
      <c r="R116">
        <v>206</v>
      </c>
      <c r="S116" t="s">
        <v>23</v>
      </c>
      <c r="T116">
        <v>0.97</v>
      </c>
      <c r="U116" t="s">
        <v>17</v>
      </c>
    </row>
    <row r="117" spans="1:21" x14ac:dyDescent="0.25">
      <c r="A117" t="s">
        <v>1108</v>
      </c>
      <c r="B117" s="56">
        <v>44620</v>
      </c>
      <c r="C117">
        <v>172</v>
      </c>
      <c r="D117" t="s">
        <v>1594</v>
      </c>
      <c r="E117">
        <v>1</v>
      </c>
      <c r="F117">
        <v>21000</v>
      </c>
      <c r="G117" t="s">
        <v>23</v>
      </c>
      <c r="H117">
        <v>21000</v>
      </c>
      <c r="I117">
        <v>20370</v>
      </c>
      <c r="J117">
        <v>20576</v>
      </c>
      <c r="K117">
        <v>3776</v>
      </c>
      <c r="M117">
        <v>985092916</v>
      </c>
      <c r="N117" t="s">
        <v>214</v>
      </c>
      <c r="O117" t="s">
        <v>39</v>
      </c>
      <c r="P117" t="s">
        <v>1598</v>
      </c>
      <c r="Q117" t="s">
        <v>1599</v>
      </c>
      <c r="R117">
        <v>206</v>
      </c>
      <c r="S117" t="s">
        <v>23</v>
      </c>
      <c r="T117">
        <v>0.97</v>
      </c>
      <c r="U117" t="s">
        <v>17</v>
      </c>
    </row>
    <row r="118" spans="1:21" x14ac:dyDescent="0.25">
      <c r="A118" t="s">
        <v>3225</v>
      </c>
      <c r="B118" s="56">
        <v>44725</v>
      </c>
      <c r="C118">
        <v>173</v>
      </c>
      <c r="D118" t="s">
        <v>3165</v>
      </c>
      <c r="E118">
        <v>1</v>
      </c>
      <c r="F118">
        <v>28435</v>
      </c>
      <c r="G118" t="s">
        <v>16</v>
      </c>
      <c r="H118">
        <v>24842.739821771796</v>
      </c>
      <c r="I118">
        <v>26507.203389830505</v>
      </c>
      <c r="J118">
        <v>27739.203389830505</v>
      </c>
      <c r="K118">
        <v>7739.2033898305053</v>
      </c>
      <c r="M118">
        <v>744222763</v>
      </c>
      <c r="N118" t="s">
        <v>286</v>
      </c>
      <c r="O118" t="s">
        <v>13</v>
      </c>
      <c r="P118" t="s">
        <v>14</v>
      </c>
      <c r="Q118" t="s">
        <v>15</v>
      </c>
      <c r="R118">
        <v>1232</v>
      </c>
      <c r="S118" t="s">
        <v>16</v>
      </c>
      <c r="T118">
        <v>1.0669999999999999</v>
      </c>
      <c r="U118" t="s">
        <v>17</v>
      </c>
    </row>
    <row r="119" spans="1:21" x14ac:dyDescent="0.25">
      <c r="A119" t="s">
        <v>3226</v>
      </c>
      <c r="B119" s="56">
        <v>44746</v>
      </c>
      <c r="C119">
        <v>174</v>
      </c>
      <c r="D119" t="s">
        <v>3167</v>
      </c>
      <c r="E119">
        <v>1</v>
      </c>
      <c r="F119">
        <v>59144.799999999996</v>
      </c>
      <c r="G119" t="s">
        <v>16</v>
      </c>
      <c r="H119">
        <v>57685.360382327111</v>
      </c>
      <c r="I119">
        <v>61550.279527943028</v>
      </c>
      <c r="J119">
        <v>62828.279527943028</v>
      </c>
      <c r="K119">
        <v>21228.279527943028</v>
      </c>
      <c r="M119">
        <v>785743965</v>
      </c>
      <c r="N119" t="s">
        <v>98</v>
      </c>
      <c r="O119" t="s">
        <v>13</v>
      </c>
      <c r="P119" t="s">
        <v>14</v>
      </c>
      <c r="Q119" t="s">
        <v>15</v>
      </c>
      <c r="R119">
        <v>1278</v>
      </c>
      <c r="S119" t="s">
        <v>16</v>
      </c>
      <c r="T119">
        <v>1.0669999999999999</v>
      </c>
      <c r="U119" t="s">
        <v>17</v>
      </c>
    </row>
    <row r="120" spans="1:21" x14ac:dyDescent="0.25">
      <c r="A120" t="s">
        <v>3227</v>
      </c>
      <c r="B120" s="56">
        <v>44910</v>
      </c>
      <c r="C120">
        <v>175</v>
      </c>
      <c r="D120" t="s">
        <v>3141</v>
      </c>
      <c r="E120">
        <v>1</v>
      </c>
      <c r="F120">
        <v>995040</v>
      </c>
      <c r="G120" t="s">
        <v>27</v>
      </c>
      <c r="H120">
        <v>41171.797418073489</v>
      </c>
      <c r="I120">
        <v>41995.233366434957</v>
      </c>
      <c r="J120">
        <v>42201.233366434957</v>
      </c>
      <c r="K120">
        <v>10201.233366434957</v>
      </c>
      <c r="M120">
        <v>782564715</v>
      </c>
      <c r="N120" t="s">
        <v>1029</v>
      </c>
      <c r="O120" t="s">
        <v>25</v>
      </c>
      <c r="P120" t="s">
        <v>1602</v>
      </c>
      <c r="Q120" t="s">
        <v>1603</v>
      </c>
      <c r="R120">
        <v>206</v>
      </c>
      <c r="S120" t="s">
        <v>27</v>
      </c>
      <c r="T120">
        <v>1.02</v>
      </c>
      <c r="U120" t="s">
        <v>637</v>
      </c>
    </row>
    <row r="121" spans="1:21" x14ac:dyDescent="0.25">
      <c r="A121" t="s">
        <v>3228</v>
      </c>
      <c r="B121" s="56">
        <v>44823</v>
      </c>
      <c r="C121">
        <v>176</v>
      </c>
      <c r="D121" t="s">
        <v>3143</v>
      </c>
      <c r="E121">
        <v>1</v>
      </c>
      <c r="F121">
        <v>298142</v>
      </c>
      <c r="G121" t="s">
        <v>46</v>
      </c>
      <c r="H121">
        <v>63515.55176821474</v>
      </c>
      <c r="I121">
        <v>61610.085215168299</v>
      </c>
      <c r="J121">
        <v>61719.085215168299</v>
      </c>
      <c r="K121">
        <v>9719.0852151682993</v>
      </c>
      <c r="M121">
        <v>410513948</v>
      </c>
      <c r="N121" t="s">
        <v>351</v>
      </c>
      <c r="O121" t="s">
        <v>43</v>
      </c>
      <c r="P121" t="s">
        <v>44</v>
      </c>
      <c r="Q121" t="s">
        <v>45</v>
      </c>
      <c r="R121">
        <v>109</v>
      </c>
      <c r="S121" t="s">
        <v>46</v>
      </c>
      <c r="T121">
        <v>0.97</v>
      </c>
      <c r="U121" t="s">
        <v>17</v>
      </c>
    </row>
    <row r="122" spans="1:21" x14ac:dyDescent="0.25">
      <c r="A122" t="s">
        <v>3229</v>
      </c>
      <c r="B122" s="56">
        <v>44759</v>
      </c>
      <c r="C122">
        <v>177</v>
      </c>
      <c r="D122" t="s">
        <v>3145</v>
      </c>
      <c r="E122">
        <v>1</v>
      </c>
      <c r="F122">
        <v>68000</v>
      </c>
      <c r="G122" t="s">
        <v>23</v>
      </c>
      <c r="H122">
        <v>68000</v>
      </c>
      <c r="I122">
        <v>65960</v>
      </c>
      <c r="J122">
        <v>66070</v>
      </c>
      <c r="K122">
        <v>11670</v>
      </c>
      <c r="M122">
        <v>178747953</v>
      </c>
      <c r="N122" t="s">
        <v>514</v>
      </c>
      <c r="O122" t="s">
        <v>20</v>
      </c>
      <c r="P122" t="s">
        <v>21</v>
      </c>
      <c r="Q122" t="s">
        <v>22</v>
      </c>
      <c r="R122">
        <v>110</v>
      </c>
      <c r="S122" t="s">
        <v>23</v>
      </c>
      <c r="T122">
        <v>0.97</v>
      </c>
      <c r="U122" t="s">
        <v>17</v>
      </c>
    </row>
    <row r="123" spans="1:21" x14ac:dyDescent="0.25">
      <c r="A123" t="s">
        <v>1109</v>
      </c>
      <c r="B123" s="56">
        <v>44799</v>
      </c>
      <c r="C123">
        <v>177</v>
      </c>
      <c r="D123" t="s">
        <v>1595</v>
      </c>
      <c r="E123">
        <v>1</v>
      </c>
      <c r="F123">
        <v>27000</v>
      </c>
      <c r="G123" t="s">
        <v>23</v>
      </c>
      <c r="H123">
        <v>27000</v>
      </c>
      <c r="I123">
        <v>26190</v>
      </c>
      <c r="J123">
        <v>26300</v>
      </c>
      <c r="K123">
        <v>4700</v>
      </c>
      <c r="M123">
        <v>178747953</v>
      </c>
      <c r="N123" t="s">
        <v>514</v>
      </c>
      <c r="O123" t="s">
        <v>20</v>
      </c>
      <c r="P123" t="s">
        <v>21</v>
      </c>
      <c r="Q123" t="s">
        <v>22</v>
      </c>
      <c r="R123">
        <v>110</v>
      </c>
      <c r="S123" t="s">
        <v>23</v>
      </c>
      <c r="T123">
        <v>0.97</v>
      </c>
      <c r="U123" t="s">
        <v>17</v>
      </c>
    </row>
    <row r="124" spans="1:21" x14ac:dyDescent="0.25">
      <c r="A124" t="s">
        <v>3230</v>
      </c>
      <c r="B124" s="56">
        <v>44692</v>
      </c>
      <c r="C124">
        <v>178</v>
      </c>
      <c r="D124" t="s">
        <v>3147</v>
      </c>
      <c r="E124">
        <v>1</v>
      </c>
      <c r="F124">
        <v>30000</v>
      </c>
      <c r="G124" t="s">
        <v>23</v>
      </c>
      <c r="H124">
        <v>30000</v>
      </c>
      <c r="I124">
        <v>30000</v>
      </c>
      <c r="J124">
        <v>30270</v>
      </c>
      <c r="K124">
        <v>6270</v>
      </c>
      <c r="M124">
        <v>691268831</v>
      </c>
      <c r="N124" t="s">
        <v>1031</v>
      </c>
      <c r="O124" t="s">
        <v>31</v>
      </c>
      <c r="P124" t="s">
        <v>32</v>
      </c>
      <c r="Q124" t="s">
        <v>33</v>
      </c>
      <c r="R124">
        <v>270</v>
      </c>
      <c r="S124" t="s">
        <v>23</v>
      </c>
      <c r="T124">
        <v>1</v>
      </c>
      <c r="U124" t="s">
        <v>637</v>
      </c>
    </row>
    <row r="125" spans="1:21" x14ac:dyDescent="0.25">
      <c r="A125" t="s">
        <v>3231</v>
      </c>
      <c r="B125" s="56">
        <v>44859</v>
      </c>
      <c r="C125">
        <v>179</v>
      </c>
      <c r="D125" t="s">
        <v>3149</v>
      </c>
      <c r="E125">
        <v>1</v>
      </c>
      <c r="F125">
        <v>28000</v>
      </c>
      <c r="G125" t="s">
        <v>23</v>
      </c>
      <c r="H125">
        <v>28000</v>
      </c>
      <c r="I125">
        <v>27160</v>
      </c>
      <c r="J125">
        <v>27380</v>
      </c>
      <c r="K125">
        <v>4980</v>
      </c>
      <c r="M125">
        <v>984026213</v>
      </c>
      <c r="N125" t="s">
        <v>133</v>
      </c>
      <c r="O125" t="s">
        <v>39</v>
      </c>
      <c r="P125" t="s">
        <v>1598</v>
      </c>
      <c r="Q125" t="s">
        <v>1599</v>
      </c>
      <c r="R125">
        <v>220</v>
      </c>
      <c r="S125" t="s">
        <v>23</v>
      </c>
      <c r="T125">
        <v>0.97</v>
      </c>
      <c r="U125" t="s">
        <v>17</v>
      </c>
    </row>
    <row r="126" spans="1:21" x14ac:dyDescent="0.25">
      <c r="A126" t="s">
        <v>1110</v>
      </c>
      <c r="B126" s="56">
        <v>44734</v>
      </c>
      <c r="C126">
        <v>179</v>
      </c>
      <c r="D126" t="s">
        <v>1582</v>
      </c>
      <c r="E126">
        <v>1</v>
      </c>
      <c r="F126">
        <v>49000</v>
      </c>
      <c r="G126" t="s">
        <v>23</v>
      </c>
      <c r="H126">
        <v>49000</v>
      </c>
      <c r="I126">
        <v>47530</v>
      </c>
      <c r="J126">
        <v>47750</v>
      </c>
      <c r="K126">
        <v>8550</v>
      </c>
      <c r="M126">
        <v>984026213</v>
      </c>
      <c r="N126" t="s">
        <v>133</v>
      </c>
      <c r="O126" t="s">
        <v>39</v>
      </c>
      <c r="P126" t="s">
        <v>1598</v>
      </c>
      <c r="Q126" t="s">
        <v>1599</v>
      </c>
      <c r="R126">
        <v>220</v>
      </c>
      <c r="S126" t="s">
        <v>23</v>
      </c>
      <c r="T126">
        <v>0.97</v>
      </c>
      <c r="U126" t="s">
        <v>17</v>
      </c>
    </row>
    <row r="127" spans="1:21" x14ac:dyDescent="0.25">
      <c r="A127" t="s">
        <v>3232</v>
      </c>
      <c r="B127" s="56">
        <v>44813</v>
      </c>
      <c r="C127">
        <v>180</v>
      </c>
      <c r="D127" t="s">
        <v>3151</v>
      </c>
      <c r="E127">
        <v>1</v>
      </c>
      <c r="F127">
        <v>36000</v>
      </c>
      <c r="G127" t="s">
        <v>23</v>
      </c>
      <c r="H127">
        <v>36000</v>
      </c>
      <c r="I127">
        <v>34920</v>
      </c>
      <c r="J127">
        <v>35191</v>
      </c>
      <c r="K127">
        <v>6391</v>
      </c>
      <c r="M127">
        <v>811186367</v>
      </c>
      <c r="N127" t="s">
        <v>212</v>
      </c>
      <c r="O127" t="s">
        <v>31</v>
      </c>
      <c r="P127" t="s">
        <v>32</v>
      </c>
      <c r="Q127" t="s">
        <v>33</v>
      </c>
      <c r="R127">
        <v>271</v>
      </c>
      <c r="S127" t="s">
        <v>23</v>
      </c>
      <c r="T127">
        <v>0.97</v>
      </c>
      <c r="U127" t="s">
        <v>17</v>
      </c>
    </row>
    <row r="128" spans="1:21" x14ac:dyDescent="0.25">
      <c r="A128" t="s">
        <v>1111</v>
      </c>
      <c r="B128" s="56">
        <v>44664</v>
      </c>
      <c r="C128">
        <v>180</v>
      </c>
      <c r="D128" t="s">
        <v>1583</v>
      </c>
      <c r="E128">
        <v>1</v>
      </c>
      <c r="F128">
        <v>46000</v>
      </c>
      <c r="G128" t="s">
        <v>23</v>
      </c>
      <c r="H128">
        <v>46000</v>
      </c>
      <c r="I128">
        <v>44620</v>
      </c>
      <c r="J128">
        <v>44891</v>
      </c>
      <c r="K128">
        <v>8091</v>
      </c>
      <c r="M128">
        <v>811186367</v>
      </c>
      <c r="N128" t="s">
        <v>212</v>
      </c>
      <c r="O128" t="s">
        <v>31</v>
      </c>
      <c r="P128" t="s">
        <v>32</v>
      </c>
      <c r="Q128" t="s">
        <v>33</v>
      </c>
      <c r="R128">
        <v>271</v>
      </c>
      <c r="S128" t="s">
        <v>23</v>
      </c>
      <c r="T128">
        <v>0.97</v>
      </c>
      <c r="U128" t="s">
        <v>17</v>
      </c>
    </row>
    <row r="129" spans="1:21" x14ac:dyDescent="0.25">
      <c r="A129" t="s">
        <v>3233</v>
      </c>
      <c r="B129" s="56">
        <v>44717</v>
      </c>
      <c r="C129">
        <v>181</v>
      </c>
      <c r="D129" t="s">
        <v>3153</v>
      </c>
      <c r="E129">
        <v>1</v>
      </c>
      <c r="F129">
        <v>29000</v>
      </c>
      <c r="G129" t="s">
        <v>23</v>
      </c>
      <c r="H129">
        <v>29000</v>
      </c>
      <c r="I129">
        <v>28130</v>
      </c>
      <c r="J129">
        <v>28383</v>
      </c>
      <c r="K129">
        <v>5183</v>
      </c>
      <c r="M129">
        <v>244864185</v>
      </c>
      <c r="N129" t="s">
        <v>113</v>
      </c>
      <c r="O129" t="s">
        <v>31</v>
      </c>
      <c r="P129" t="s">
        <v>32</v>
      </c>
      <c r="Q129" t="s">
        <v>33</v>
      </c>
      <c r="R129">
        <v>253</v>
      </c>
      <c r="S129" t="s">
        <v>23</v>
      </c>
      <c r="T129">
        <v>0.97</v>
      </c>
      <c r="U129" t="s">
        <v>17</v>
      </c>
    </row>
    <row r="130" spans="1:21" x14ac:dyDescent="0.25">
      <c r="A130" t="s">
        <v>1112</v>
      </c>
      <c r="B130" s="56">
        <v>44654</v>
      </c>
      <c r="C130">
        <v>181</v>
      </c>
      <c r="D130" t="s">
        <v>1584</v>
      </c>
      <c r="E130">
        <v>1</v>
      </c>
      <c r="F130">
        <v>61000</v>
      </c>
      <c r="G130" t="s">
        <v>23</v>
      </c>
      <c r="H130">
        <v>61000</v>
      </c>
      <c r="I130">
        <v>59170</v>
      </c>
      <c r="J130">
        <v>59423</v>
      </c>
      <c r="K130">
        <v>10623</v>
      </c>
      <c r="M130">
        <v>244864185</v>
      </c>
      <c r="N130" t="s">
        <v>113</v>
      </c>
      <c r="O130" t="s">
        <v>31</v>
      </c>
      <c r="P130" t="s">
        <v>32</v>
      </c>
      <c r="Q130" t="s">
        <v>33</v>
      </c>
      <c r="R130">
        <v>253</v>
      </c>
      <c r="S130" t="s">
        <v>23</v>
      </c>
      <c r="T130">
        <v>0.97</v>
      </c>
      <c r="U130" t="s">
        <v>17</v>
      </c>
    </row>
    <row r="131" spans="1:21" x14ac:dyDescent="0.25">
      <c r="A131" t="s">
        <v>3234</v>
      </c>
      <c r="B131" s="56">
        <v>44735</v>
      </c>
      <c r="C131">
        <v>182</v>
      </c>
      <c r="D131" t="s">
        <v>3155</v>
      </c>
      <c r="E131">
        <v>1</v>
      </c>
      <c r="F131">
        <v>366944</v>
      </c>
      <c r="G131" t="s">
        <v>46</v>
      </c>
      <c r="H131">
        <v>78091.468215965433</v>
      </c>
      <c r="I131">
        <v>75748.724169486464</v>
      </c>
      <c r="J131">
        <v>75849.724169486464</v>
      </c>
      <c r="K131">
        <v>11849.724169486464</v>
      </c>
      <c r="M131">
        <v>551232375</v>
      </c>
      <c r="N131" t="s">
        <v>105</v>
      </c>
      <c r="O131" t="s">
        <v>43</v>
      </c>
      <c r="P131" t="s">
        <v>44</v>
      </c>
      <c r="Q131" t="s">
        <v>45</v>
      </c>
      <c r="R131">
        <v>101</v>
      </c>
      <c r="S131" t="s">
        <v>46</v>
      </c>
      <c r="T131">
        <v>0.97</v>
      </c>
      <c r="U131" t="s">
        <v>17</v>
      </c>
    </row>
    <row r="132" spans="1:21" x14ac:dyDescent="0.25">
      <c r="A132" t="s">
        <v>3235</v>
      </c>
      <c r="B132" s="56">
        <v>44806</v>
      </c>
      <c r="C132">
        <v>183</v>
      </c>
      <c r="D132" t="s">
        <v>3157</v>
      </c>
      <c r="E132">
        <v>1</v>
      </c>
      <c r="F132">
        <v>504259</v>
      </c>
      <c r="G132" t="s">
        <v>37</v>
      </c>
      <c r="H132">
        <v>48959.085789739409</v>
      </c>
      <c r="I132">
        <v>48440.119480368172</v>
      </c>
      <c r="J132">
        <v>48962.119480368172</v>
      </c>
      <c r="K132">
        <v>9762.1194803681719</v>
      </c>
      <c r="M132">
        <v>148141897</v>
      </c>
      <c r="N132" t="s">
        <v>90</v>
      </c>
      <c r="O132" t="s">
        <v>35</v>
      </c>
      <c r="P132" t="s">
        <v>36</v>
      </c>
      <c r="Q132" t="s">
        <v>26</v>
      </c>
      <c r="R132">
        <v>522</v>
      </c>
      <c r="S132" t="s">
        <v>37</v>
      </c>
      <c r="T132">
        <v>0.98939999999999995</v>
      </c>
      <c r="U132" t="s">
        <v>17</v>
      </c>
    </row>
    <row r="133" spans="1:21" x14ac:dyDescent="0.25">
      <c r="A133" t="s">
        <v>3236</v>
      </c>
      <c r="B133" s="56">
        <v>44887</v>
      </c>
      <c r="C133">
        <v>184</v>
      </c>
      <c r="D133" t="s">
        <v>3159</v>
      </c>
      <c r="E133">
        <v>1</v>
      </c>
      <c r="F133">
        <v>39000</v>
      </c>
      <c r="G133" t="s">
        <v>23</v>
      </c>
      <c r="H133">
        <v>39000</v>
      </c>
      <c r="I133">
        <v>39000</v>
      </c>
      <c r="J133">
        <v>39211</v>
      </c>
      <c r="K133">
        <v>8011</v>
      </c>
      <c r="M133">
        <v>992837467</v>
      </c>
      <c r="N133" t="s">
        <v>707</v>
      </c>
      <c r="O133" t="s">
        <v>39</v>
      </c>
      <c r="P133" t="s">
        <v>1598</v>
      </c>
      <c r="Q133" t="s">
        <v>1599</v>
      </c>
      <c r="R133">
        <v>211</v>
      </c>
      <c r="S133" t="s">
        <v>23</v>
      </c>
      <c r="T133">
        <v>1</v>
      </c>
      <c r="U133" t="s">
        <v>637</v>
      </c>
    </row>
    <row r="134" spans="1:21" x14ac:dyDescent="0.25">
      <c r="A134" t="s">
        <v>1113</v>
      </c>
      <c r="B134" s="56">
        <v>44700</v>
      </c>
      <c r="C134">
        <v>184</v>
      </c>
      <c r="D134" t="s">
        <v>1585</v>
      </c>
      <c r="E134">
        <v>1</v>
      </c>
      <c r="F134">
        <v>79000</v>
      </c>
      <c r="G134" t="s">
        <v>23</v>
      </c>
      <c r="H134">
        <v>79000</v>
      </c>
      <c r="I134">
        <v>79000</v>
      </c>
      <c r="J134">
        <v>79211</v>
      </c>
      <c r="K134">
        <v>16011</v>
      </c>
      <c r="M134">
        <v>992837467</v>
      </c>
      <c r="N134" t="s">
        <v>707</v>
      </c>
      <c r="O134" t="s">
        <v>39</v>
      </c>
      <c r="P134" t="s">
        <v>1598</v>
      </c>
      <c r="Q134" t="s">
        <v>1599</v>
      </c>
      <c r="R134">
        <v>211</v>
      </c>
      <c r="S134" t="s">
        <v>23</v>
      </c>
      <c r="T134">
        <v>1</v>
      </c>
      <c r="U134" t="s">
        <v>637</v>
      </c>
    </row>
    <row r="135" spans="1:21" x14ac:dyDescent="0.25">
      <c r="A135" t="s">
        <v>3237</v>
      </c>
      <c r="B135" s="56">
        <v>44631</v>
      </c>
      <c r="C135">
        <v>185</v>
      </c>
      <c r="D135" t="s">
        <v>3161</v>
      </c>
      <c r="E135">
        <v>1</v>
      </c>
      <c r="F135">
        <v>46000</v>
      </c>
      <c r="G135" t="s">
        <v>23</v>
      </c>
      <c r="H135">
        <v>46000</v>
      </c>
      <c r="I135">
        <v>46000</v>
      </c>
      <c r="J135">
        <v>46267</v>
      </c>
      <c r="K135">
        <v>9467</v>
      </c>
      <c r="M135">
        <v>543832009</v>
      </c>
      <c r="N135" t="s">
        <v>873</v>
      </c>
      <c r="O135" t="s">
        <v>31</v>
      </c>
      <c r="P135" t="s">
        <v>32</v>
      </c>
      <c r="Q135" t="s">
        <v>33</v>
      </c>
      <c r="R135">
        <v>267</v>
      </c>
      <c r="S135" t="s">
        <v>23</v>
      </c>
      <c r="T135">
        <v>1</v>
      </c>
      <c r="U135" t="s">
        <v>637</v>
      </c>
    </row>
    <row r="136" spans="1:21" x14ac:dyDescent="0.25">
      <c r="A136" t="s">
        <v>3238</v>
      </c>
      <c r="B136" s="56">
        <v>44666</v>
      </c>
      <c r="C136">
        <v>186</v>
      </c>
      <c r="D136" t="s">
        <v>3163</v>
      </c>
      <c r="E136">
        <v>1</v>
      </c>
      <c r="F136">
        <v>205820</v>
      </c>
      <c r="G136" t="s">
        <v>37</v>
      </c>
      <c r="H136">
        <v>19299.72619181576</v>
      </c>
      <c r="I136">
        <v>19685.720715652074</v>
      </c>
      <c r="J136">
        <v>20198.720715652074</v>
      </c>
      <c r="K136">
        <v>4198.7207156520744</v>
      </c>
      <c r="M136">
        <v>869539285</v>
      </c>
      <c r="N136" t="s">
        <v>943</v>
      </c>
      <c r="O136" t="s">
        <v>35</v>
      </c>
      <c r="P136" t="s">
        <v>36</v>
      </c>
      <c r="Q136" t="s">
        <v>26</v>
      </c>
      <c r="R136">
        <v>513</v>
      </c>
      <c r="S136" t="s">
        <v>37</v>
      </c>
      <c r="T136">
        <v>1.02</v>
      </c>
      <c r="U136" t="s">
        <v>637</v>
      </c>
    </row>
    <row r="137" spans="1:21" x14ac:dyDescent="0.25">
      <c r="A137" t="s">
        <v>3239</v>
      </c>
      <c r="B137" s="56">
        <v>44718</v>
      </c>
      <c r="C137">
        <v>187</v>
      </c>
      <c r="D137" t="s">
        <v>3163</v>
      </c>
      <c r="E137">
        <v>1</v>
      </c>
      <c r="F137">
        <v>20000</v>
      </c>
      <c r="G137" t="s">
        <v>23</v>
      </c>
      <c r="H137">
        <v>20000</v>
      </c>
      <c r="I137">
        <v>20000</v>
      </c>
      <c r="J137">
        <v>20215</v>
      </c>
      <c r="K137">
        <v>4215</v>
      </c>
      <c r="M137">
        <v>819854431</v>
      </c>
      <c r="N137" t="s">
        <v>1006</v>
      </c>
      <c r="O137" t="s">
        <v>39</v>
      </c>
      <c r="P137" t="s">
        <v>1598</v>
      </c>
      <c r="Q137" t="s">
        <v>1599</v>
      </c>
      <c r="R137">
        <v>215</v>
      </c>
      <c r="S137" t="s">
        <v>23</v>
      </c>
      <c r="T137">
        <v>1</v>
      </c>
      <c r="U137" t="s">
        <v>637</v>
      </c>
    </row>
    <row r="138" spans="1:21" x14ac:dyDescent="0.25">
      <c r="A138" t="s">
        <v>3240</v>
      </c>
      <c r="B138" s="56">
        <v>44910</v>
      </c>
      <c r="C138">
        <v>188</v>
      </c>
      <c r="D138" t="s">
        <v>3165</v>
      </c>
      <c r="E138">
        <v>1</v>
      </c>
      <c r="F138">
        <v>621900</v>
      </c>
      <c r="G138" t="s">
        <v>27</v>
      </c>
      <c r="H138">
        <v>25169.577957293874</v>
      </c>
      <c r="I138">
        <v>25672.969516439753</v>
      </c>
      <c r="J138">
        <v>25879.969516439753</v>
      </c>
      <c r="K138">
        <v>5879.9695164397526</v>
      </c>
      <c r="M138">
        <v>686290524</v>
      </c>
      <c r="N138" t="s">
        <v>888</v>
      </c>
      <c r="O138" t="s">
        <v>25</v>
      </c>
      <c r="P138" t="s">
        <v>1602</v>
      </c>
      <c r="Q138" t="s">
        <v>1603</v>
      </c>
      <c r="R138">
        <v>207</v>
      </c>
      <c r="S138" t="s">
        <v>27</v>
      </c>
      <c r="T138">
        <v>1.02</v>
      </c>
      <c r="U138" t="s">
        <v>637</v>
      </c>
    </row>
    <row r="139" spans="1:21" x14ac:dyDescent="0.25">
      <c r="A139" t="s">
        <v>3241</v>
      </c>
      <c r="B139" s="56">
        <v>44629</v>
      </c>
      <c r="C139">
        <v>189</v>
      </c>
      <c r="D139" t="s">
        <v>3167</v>
      </c>
      <c r="E139">
        <v>1</v>
      </c>
      <c r="F139">
        <v>52000</v>
      </c>
      <c r="G139" t="s">
        <v>23</v>
      </c>
      <c r="H139">
        <v>52000</v>
      </c>
      <c r="I139">
        <v>57200.000000000007</v>
      </c>
      <c r="J139">
        <v>59345.000000000007</v>
      </c>
      <c r="K139">
        <v>17745.000000000007</v>
      </c>
      <c r="M139">
        <v>548571071</v>
      </c>
      <c r="N139" t="s">
        <v>708</v>
      </c>
      <c r="O139" t="s">
        <v>1566</v>
      </c>
      <c r="P139" t="s">
        <v>1596</v>
      </c>
      <c r="Q139" t="s">
        <v>1597</v>
      </c>
      <c r="R139">
        <v>2145</v>
      </c>
      <c r="S139" t="s">
        <v>23</v>
      </c>
      <c r="T139">
        <v>1.1000000000000001</v>
      </c>
      <c r="U139" t="s">
        <v>637</v>
      </c>
    </row>
    <row r="140" spans="1:21" x14ac:dyDescent="0.25">
      <c r="A140" t="s">
        <v>1114</v>
      </c>
      <c r="B140" s="56">
        <v>44768</v>
      </c>
      <c r="C140">
        <v>189</v>
      </c>
      <c r="D140" t="s">
        <v>1586</v>
      </c>
      <c r="E140">
        <v>1</v>
      </c>
      <c r="F140">
        <v>32000</v>
      </c>
      <c r="G140" t="s">
        <v>23</v>
      </c>
      <c r="H140">
        <v>32000</v>
      </c>
      <c r="I140">
        <v>35200</v>
      </c>
      <c r="J140">
        <v>37345</v>
      </c>
      <c r="K140">
        <v>11745</v>
      </c>
      <c r="M140">
        <v>548571071</v>
      </c>
      <c r="N140" t="s">
        <v>708</v>
      </c>
      <c r="O140" t="s">
        <v>1566</v>
      </c>
      <c r="P140" t="s">
        <v>1596</v>
      </c>
      <c r="Q140" t="s">
        <v>1597</v>
      </c>
      <c r="R140">
        <v>2145</v>
      </c>
      <c r="S140" t="s">
        <v>23</v>
      </c>
      <c r="T140">
        <v>1.1000000000000001</v>
      </c>
      <c r="U140" t="s">
        <v>637</v>
      </c>
    </row>
    <row r="141" spans="1:21" x14ac:dyDescent="0.25">
      <c r="A141" t="s">
        <v>3242</v>
      </c>
      <c r="B141" s="56">
        <v>44659</v>
      </c>
      <c r="C141">
        <v>190</v>
      </c>
      <c r="D141" t="s">
        <v>3141</v>
      </c>
      <c r="E141">
        <v>1</v>
      </c>
      <c r="F141">
        <v>40000</v>
      </c>
      <c r="G141" t="s">
        <v>23</v>
      </c>
      <c r="H141">
        <v>40000</v>
      </c>
      <c r="I141">
        <v>40800</v>
      </c>
      <c r="J141">
        <v>41005</v>
      </c>
      <c r="K141">
        <v>9005</v>
      </c>
      <c r="M141">
        <v>805695045</v>
      </c>
      <c r="N141" t="s">
        <v>730</v>
      </c>
      <c r="O141" t="s">
        <v>1566</v>
      </c>
      <c r="P141" t="s">
        <v>1596</v>
      </c>
      <c r="Q141" t="s">
        <v>1597</v>
      </c>
      <c r="R141">
        <v>205</v>
      </c>
      <c r="S141" t="s">
        <v>23</v>
      </c>
      <c r="T141">
        <v>1.02</v>
      </c>
      <c r="U141" t="s">
        <v>637</v>
      </c>
    </row>
    <row r="142" spans="1:21" x14ac:dyDescent="0.25">
      <c r="A142" t="s">
        <v>1115</v>
      </c>
      <c r="B142" s="56">
        <v>44815</v>
      </c>
      <c r="C142">
        <v>190</v>
      </c>
      <c r="D142" t="s">
        <v>1587</v>
      </c>
      <c r="E142">
        <v>1</v>
      </c>
      <c r="F142">
        <v>27000</v>
      </c>
      <c r="G142" t="s">
        <v>23</v>
      </c>
      <c r="H142">
        <v>27000</v>
      </c>
      <c r="I142">
        <v>27540</v>
      </c>
      <c r="J142">
        <v>27745</v>
      </c>
      <c r="K142">
        <v>6145</v>
      </c>
      <c r="M142">
        <v>805695045</v>
      </c>
      <c r="N142" t="s">
        <v>730</v>
      </c>
      <c r="O142" t="s">
        <v>1566</v>
      </c>
      <c r="P142" t="s">
        <v>1596</v>
      </c>
      <c r="Q142" t="s">
        <v>1597</v>
      </c>
      <c r="R142">
        <v>205</v>
      </c>
      <c r="S142" t="s">
        <v>23</v>
      </c>
      <c r="T142">
        <v>1.02</v>
      </c>
      <c r="U142" t="s">
        <v>637</v>
      </c>
    </row>
    <row r="143" spans="1:21" x14ac:dyDescent="0.25">
      <c r="A143" t="s">
        <v>3243</v>
      </c>
      <c r="B143" s="56">
        <v>44568</v>
      </c>
      <c r="C143">
        <v>191</v>
      </c>
      <c r="D143" t="s">
        <v>3143</v>
      </c>
      <c r="E143">
        <v>1</v>
      </c>
      <c r="F143">
        <v>469891.5</v>
      </c>
      <c r="G143" t="s">
        <v>60</v>
      </c>
      <c r="H143">
        <v>65841.565429400143</v>
      </c>
      <c r="I143">
        <v>72425.721972340165</v>
      </c>
      <c r="J143">
        <v>74542.721972340165</v>
      </c>
      <c r="K143">
        <v>22542.721972340165</v>
      </c>
      <c r="M143">
        <v>341891607</v>
      </c>
      <c r="N143" t="s">
        <v>1034</v>
      </c>
      <c r="O143" t="s">
        <v>59</v>
      </c>
      <c r="P143" t="s">
        <v>1604</v>
      </c>
      <c r="Q143" t="s">
        <v>1605</v>
      </c>
      <c r="R143">
        <v>2117</v>
      </c>
      <c r="S143" t="s">
        <v>60</v>
      </c>
      <c r="T143">
        <v>1.1000000000000001</v>
      </c>
      <c r="U143" t="s">
        <v>637</v>
      </c>
    </row>
    <row r="144" spans="1:21" x14ac:dyDescent="0.25">
      <c r="A144" t="s">
        <v>3244</v>
      </c>
      <c r="B144" s="56">
        <v>44619</v>
      </c>
      <c r="C144">
        <v>192</v>
      </c>
      <c r="D144" t="s">
        <v>3145</v>
      </c>
      <c r="E144">
        <v>1</v>
      </c>
      <c r="F144">
        <v>68000</v>
      </c>
      <c r="G144" t="s">
        <v>23</v>
      </c>
      <c r="H144">
        <v>68000</v>
      </c>
      <c r="I144">
        <v>74800</v>
      </c>
      <c r="J144">
        <v>76068</v>
      </c>
      <c r="K144">
        <v>21668</v>
      </c>
      <c r="M144">
        <v>358504728</v>
      </c>
      <c r="N144" t="s">
        <v>736</v>
      </c>
      <c r="O144" t="s">
        <v>39</v>
      </c>
      <c r="P144" t="s">
        <v>1598</v>
      </c>
      <c r="Q144" t="s">
        <v>1599</v>
      </c>
      <c r="R144">
        <v>1268</v>
      </c>
      <c r="S144" t="s">
        <v>23</v>
      </c>
      <c r="T144">
        <v>1.1000000000000001</v>
      </c>
      <c r="U144" t="s">
        <v>637</v>
      </c>
    </row>
    <row r="145" spans="1:21" x14ac:dyDescent="0.25">
      <c r="A145" t="s">
        <v>1116</v>
      </c>
      <c r="B145" s="56">
        <v>44883</v>
      </c>
      <c r="C145">
        <v>192</v>
      </c>
      <c r="D145" t="s">
        <v>1588</v>
      </c>
      <c r="E145">
        <v>1</v>
      </c>
      <c r="F145">
        <v>33000</v>
      </c>
      <c r="G145" t="s">
        <v>23</v>
      </c>
      <c r="H145">
        <v>33000</v>
      </c>
      <c r="I145">
        <v>36300</v>
      </c>
      <c r="J145">
        <v>37568</v>
      </c>
      <c r="K145">
        <v>11168</v>
      </c>
      <c r="M145">
        <v>358504728</v>
      </c>
      <c r="N145" t="s">
        <v>736</v>
      </c>
      <c r="O145" t="s">
        <v>39</v>
      </c>
      <c r="P145" t="s">
        <v>1598</v>
      </c>
      <c r="Q145" t="s">
        <v>1599</v>
      </c>
      <c r="R145">
        <v>1268</v>
      </c>
      <c r="S145" t="s">
        <v>23</v>
      </c>
      <c r="T145">
        <v>1.1000000000000001</v>
      </c>
      <c r="U145" t="s">
        <v>637</v>
      </c>
    </row>
    <row r="146" spans="1:21" x14ac:dyDescent="0.25">
      <c r="A146" t="s">
        <v>3245</v>
      </c>
      <c r="B146" s="56">
        <v>44819</v>
      </c>
      <c r="C146">
        <v>193</v>
      </c>
      <c r="D146" t="s">
        <v>3147</v>
      </c>
      <c r="E146">
        <v>1</v>
      </c>
      <c r="F146">
        <v>30000</v>
      </c>
      <c r="G146" t="s">
        <v>23</v>
      </c>
      <c r="H146">
        <v>30000</v>
      </c>
      <c r="I146">
        <v>30600</v>
      </c>
      <c r="J146">
        <v>30811</v>
      </c>
      <c r="K146">
        <v>6811</v>
      </c>
      <c r="M146">
        <v>764966928</v>
      </c>
      <c r="N146" t="s">
        <v>826</v>
      </c>
      <c r="O146" t="s">
        <v>20</v>
      </c>
      <c r="P146" t="s">
        <v>21</v>
      </c>
      <c r="Q146" t="s">
        <v>22</v>
      </c>
      <c r="R146">
        <v>211</v>
      </c>
      <c r="S146" t="s">
        <v>23</v>
      </c>
      <c r="T146">
        <v>1.02</v>
      </c>
      <c r="U146" t="s">
        <v>637</v>
      </c>
    </row>
    <row r="147" spans="1:21" x14ac:dyDescent="0.25">
      <c r="A147" t="s">
        <v>1117</v>
      </c>
      <c r="B147" s="56">
        <v>44916</v>
      </c>
      <c r="C147">
        <v>193</v>
      </c>
      <c r="D147" t="s">
        <v>1589</v>
      </c>
      <c r="E147">
        <v>1</v>
      </c>
      <c r="F147">
        <v>27000</v>
      </c>
      <c r="G147" t="s">
        <v>23</v>
      </c>
      <c r="H147">
        <v>27000</v>
      </c>
      <c r="I147">
        <v>27540</v>
      </c>
      <c r="J147">
        <v>27751</v>
      </c>
      <c r="K147">
        <v>6151</v>
      </c>
      <c r="M147">
        <v>764966928</v>
      </c>
      <c r="N147" t="s">
        <v>826</v>
      </c>
      <c r="O147" t="s">
        <v>20</v>
      </c>
      <c r="P147" t="s">
        <v>21</v>
      </c>
      <c r="Q147" t="s">
        <v>22</v>
      </c>
      <c r="R147">
        <v>211</v>
      </c>
      <c r="S147" t="s">
        <v>23</v>
      </c>
      <c r="T147">
        <v>1.02</v>
      </c>
      <c r="U147" t="s">
        <v>637</v>
      </c>
    </row>
    <row r="148" spans="1:21" x14ac:dyDescent="0.25">
      <c r="A148" t="s">
        <v>3246</v>
      </c>
      <c r="B148" s="56">
        <v>44661</v>
      </c>
      <c r="C148">
        <v>194</v>
      </c>
      <c r="D148" t="s">
        <v>3149</v>
      </c>
      <c r="E148">
        <v>1</v>
      </c>
      <c r="F148">
        <v>31847.200000000001</v>
      </c>
      <c r="G148" t="s">
        <v>16</v>
      </c>
      <c r="H148">
        <v>30507.903055848259</v>
      </c>
      <c r="I148">
        <v>33558.693361433085</v>
      </c>
      <c r="J148">
        <v>34771.693361433085</v>
      </c>
      <c r="K148">
        <v>12371.693361433085</v>
      </c>
      <c r="M148">
        <v>410776719</v>
      </c>
      <c r="N148" t="s">
        <v>859</v>
      </c>
      <c r="O148" t="s">
        <v>13</v>
      </c>
      <c r="P148" t="s">
        <v>14</v>
      </c>
      <c r="Q148" t="s">
        <v>15</v>
      </c>
      <c r="R148">
        <v>1213</v>
      </c>
      <c r="S148" t="s">
        <v>16</v>
      </c>
      <c r="T148">
        <v>1.1000000000000001</v>
      </c>
      <c r="U148" t="s">
        <v>637</v>
      </c>
    </row>
    <row r="149" spans="1:21" x14ac:dyDescent="0.25">
      <c r="A149" t="s">
        <v>3247</v>
      </c>
      <c r="B149" s="56">
        <v>44675</v>
      </c>
      <c r="C149">
        <v>195</v>
      </c>
      <c r="D149" t="s">
        <v>3151</v>
      </c>
      <c r="E149">
        <v>1</v>
      </c>
      <c r="F149">
        <v>36000</v>
      </c>
      <c r="G149" t="s">
        <v>23</v>
      </c>
      <c r="H149">
        <v>36000</v>
      </c>
      <c r="I149">
        <v>36000</v>
      </c>
      <c r="J149">
        <v>36213</v>
      </c>
      <c r="K149">
        <v>7413</v>
      </c>
      <c r="M149">
        <v>653796726</v>
      </c>
      <c r="N149" t="s">
        <v>821</v>
      </c>
      <c r="O149" t="s">
        <v>20</v>
      </c>
      <c r="P149" t="s">
        <v>21</v>
      </c>
      <c r="Q149" t="s">
        <v>22</v>
      </c>
      <c r="R149">
        <v>213</v>
      </c>
      <c r="S149" t="s">
        <v>23</v>
      </c>
      <c r="T149">
        <v>1</v>
      </c>
      <c r="U149" t="s">
        <v>637</v>
      </c>
    </row>
    <row r="150" spans="1:21" x14ac:dyDescent="0.25">
      <c r="A150" t="s">
        <v>1118</v>
      </c>
      <c r="B150" s="56">
        <v>44771</v>
      </c>
      <c r="C150">
        <v>195</v>
      </c>
      <c r="D150" t="s">
        <v>1590</v>
      </c>
      <c r="E150">
        <v>1</v>
      </c>
      <c r="F150">
        <v>81000</v>
      </c>
      <c r="G150" t="s">
        <v>23</v>
      </c>
      <c r="H150">
        <v>81000</v>
      </c>
      <c r="I150">
        <v>81000</v>
      </c>
      <c r="J150">
        <v>81213</v>
      </c>
      <c r="K150">
        <v>16413</v>
      </c>
      <c r="M150">
        <v>653796726</v>
      </c>
      <c r="N150" t="s">
        <v>821</v>
      </c>
      <c r="O150" t="s">
        <v>20</v>
      </c>
      <c r="P150" t="s">
        <v>21</v>
      </c>
      <c r="Q150" t="s">
        <v>22</v>
      </c>
      <c r="R150">
        <v>213</v>
      </c>
      <c r="S150" t="s">
        <v>23</v>
      </c>
      <c r="T150">
        <v>1</v>
      </c>
      <c r="U150" t="s">
        <v>637</v>
      </c>
    </row>
    <row r="151" spans="1:21" x14ac:dyDescent="0.25">
      <c r="A151" t="s">
        <v>3248</v>
      </c>
      <c r="B151" s="56">
        <v>44668</v>
      </c>
      <c r="C151">
        <v>196</v>
      </c>
      <c r="D151" t="s">
        <v>3153</v>
      </c>
      <c r="E151">
        <v>1</v>
      </c>
      <c r="F151">
        <v>29000</v>
      </c>
      <c r="G151" t="s">
        <v>23</v>
      </c>
      <c r="H151">
        <v>29000</v>
      </c>
      <c r="I151">
        <v>29580</v>
      </c>
      <c r="J151">
        <v>30086</v>
      </c>
      <c r="K151">
        <v>6886</v>
      </c>
      <c r="M151">
        <v>686500627</v>
      </c>
      <c r="N151" t="s">
        <v>800</v>
      </c>
      <c r="O151" t="s">
        <v>39</v>
      </c>
      <c r="P151" t="s">
        <v>1598</v>
      </c>
      <c r="Q151" t="s">
        <v>1599</v>
      </c>
      <c r="R151">
        <v>506</v>
      </c>
      <c r="S151" t="s">
        <v>23</v>
      </c>
      <c r="T151">
        <v>1.02</v>
      </c>
      <c r="U151" t="s">
        <v>637</v>
      </c>
    </row>
    <row r="152" spans="1:21" x14ac:dyDescent="0.25">
      <c r="A152" t="s">
        <v>1119</v>
      </c>
      <c r="B152" s="56">
        <v>44897</v>
      </c>
      <c r="C152">
        <v>196</v>
      </c>
      <c r="D152" t="s">
        <v>1591</v>
      </c>
      <c r="E152">
        <v>1</v>
      </c>
      <c r="F152">
        <v>50000</v>
      </c>
      <c r="G152" t="s">
        <v>23</v>
      </c>
      <c r="H152">
        <v>50000</v>
      </c>
      <c r="I152">
        <v>51000</v>
      </c>
      <c r="J152">
        <v>51506</v>
      </c>
      <c r="K152">
        <v>11506</v>
      </c>
      <c r="M152">
        <v>686500627</v>
      </c>
      <c r="N152" t="s">
        <v>800</v>
      </c>
      <c r="O152" t="s">
        <v>39</v>
      </c>
      <c r="P152" t="s">
        <v>1598</v>
      </c>
      <c r="Q152" t="s">
        <v>1599</v>
      </c>
      <c r="R152">
        <v>506</v>
      </c>
      <c r="S152" t="s">
        <v>23</v>
      </c>
      <c r="T152">
        <v>1.02</v>
      </c>
      <c r="U152" t="s">
        <v>637</v>
      </c>
    </row>
    <row r="153" spans="1:21" x14ac:dyDescent="0.25">
      <c r="A153" t="s">
        <v>3249</v>
      </c>
      <c r="B153" s="56">
        <v>44795</v>
      </c>
      <c r="C153">
        <v>197</v>
      </c>
      <c r="D153" t="s">
        <v>3155</v>
      </c>
      <c r="E153">
        <v>1</v>
      </c>
      <c r="F153">
        <v>80000</v>
      </c>
      <c r="G153" t="s">
        <v>23</v>
      </c>
      <c r="H153">
        <v>80000</v>
      </c>
      <c r="I153">
        <v>80000</v>
      </c>
      <c r="J153">
        <v>80102</v>
      </c>
      <c r="K153">
        <v>16102</v>
      </c>
      <c r="M153">
        <v>151849736</v>
      </c>
      <c r="N153" t="s">
        <v>940</v>
      </c>
      <c r="O153" t="s">
        <v>20</v>
      </c>
      <c r="P153" t="s">
        <v>21</v>
      </c>
      <c r="Q153" t="s">
        <v>22</v>
      </c>
      <c r="R153">
        <v>102</v>
      </c>
      <c r="S153" t="s">
        <v>23</v>
      </c>
      <c r="T153">
        <v>1</v>
      </c>
      <c r="U153" t="s">
        <v>637</v>
      </c>
    </row>
    <row r="154" spans="1:21" x14ac:dyDescent="0.25">
      <c r="A154" t="s">
        <v>3250</v>
      </c>
      <c r="B154" s="56">
        <v>44571</v>
      </c>
      <c r="C154">
        <v>198</v>
      </c>
      <c r="D154" t="s">
        <v>3157</v>
      </c>
      <c r="E154">
        <v>1</v>
      </c>
      <c r="F154">
        <v>504259</v>
      </c>
      <c r="G154" t="s">
        <v>37</v>
      </c>
      <c r="H154">
        <v>46769.463354912907</v>
      </c>
      <c r="I154">
        <v>47704.852622011167</v>
      </c>
      <c r="J154">
        <v>48205.852622011167</v>
      </c>
      <c r="K154">
        <v>9005.8526220111671</v>
      </c>
      <c r="M154">
        <v>984652601</v>
      </c>
      <c r="N154" t="s">
        <v>1003</v>
      </c>
      <c r="O154" t="s">
        <v>35</v>
      </c>
      <c r="P154" t="s">
        <v>36</v>
      </c>
      <c r="Q154" t="s">
        <v>26</v>
      </c>
      <c r="R154">
        <v>501</v>
      </c>
      <c r="S154" t="s">
        <v>37</v>
      </c>
      <c r="T154">
        <v>1.02</v>
      </c>
      <c r="U154" t="s">
        <v>637</v>
      </c>
    </row>
    <row r="155" spans="1:21" x14ac:dyDescent="0.25">
      <c r="A155" t="s">
        <v>3251</v>
      </c>
      <c r="B155" s="56">
        <v>44584</v>
      </c>
      <c r="C155">
        <v>199</v>
      </c>
      <c r="D155" t="s">
        <v>3159</v>
      </c>
      <c r="E155">
        <v>1</v>
      </c>
      <c r="F155">
        <v>39000</v>
      </c>
      <c r="G155" t="s">
        <v>23</v>
      </c>
      <c r="H155">
        <v>39000</v>
      </c>
      <c r="I155">
        <v>39000</v>
      </c>
      <c r="J155">
        <v>39255</v>
      </c>
      <c r="K155">
        <v>8055</v>
      </c>
      <c r="M155">
        <v>772493323</v>
      </c>
      <c r="N155" t="s">
        <v>899</v>
      </c>
      <c r="O155" t="s">
        <v>31</v>
      </c>
      <c r="P155" t="s">
        <v>32</v>
      </c>
      <c r="Q155" t="s">
        <v>33</v>
      </c>
      <c r="R155">
        <v>255</v>
      </c>
      <c r="S155" t="s">
        <v>23</v>
      </c>
      <c r="T155">
        <v>1</v>
      </c>
      <c r="U155" t="s">
        <v>637</v>
      </c>
    </row>
    <row r="156" spans="1:21" x14ac:dyDescent="0.25">
      <c r="A156" t="s">
        <v>3252</v>
      </c>
      <c r="B156" s="56">
        <v>44666</v>
      </c>
      <c r="C156">
        <v>200</v>
      </c>
      <c r="D156" t="s">
        <v>3161</v>
      </c>
      <c r="E156">
        <v>1</v>
      </c>
      <c r="F156">
        <v>210992.80000000002</v>
      </c>
      <c r="G156" t="s">
        <v>46</v>
      </c>
      <c r="H156">
        <v>45852.05146036161</v>
      </c>
      <c r="I156">
        <v>45852.05146036161</v>
      </c>
      <c r="J156">
        <v>45952.05146036161</v>
      </c>
      <c r="K156">
        <v>9152.0514603616102</v>
      </c>
      <c r="M156">
        <v>572197575</v>
      </c>
      <c r="N156" t="s">
        <v>965</v>
      </c>
      <c r="O156" t="s">
        <v>43</v>
      </c>
      <c r="P156" t="s">
        <v>44</v>
      </c>
      <c r="Q156" t="s">
        <v>45</v>
      </c>
      <c r="R156">
        <v>100</v>
      </c>
      <c r="S156" t="s">
        <v>46</v>
      </c>
      <c r="T156">
        <v>1</v>
      </c>
      <c r="U156" t="s">
        <v>637</v>
      </c>
    </row>
    <row r="157" spans="1:21" x14ac:dyDescent="0.25">
      <c r="A157" t="s">
        <v>3253</v>
      </c>
      <c r="B157" s="56">
        <v>44733</v>
      </c>
      <c r="C157">
        <v>201</v>
      </c>
      <c r="D157" t="s">
        <v>3163</v>
      </c>
      <c r="E157">
        <v>1</v>
      </c>
      <c r="F157">
        <v>91736</v>
      </c>
      <c r="G157" t="s">
        <v>46</v>
      </c>
      <c r="H157">
        <v>19324.233232221097</v>
      </c>
      <c r="I157">
        <v>19324.233232221097</v>
      </c>
      <c r="J157">
        <v>19426.233232221097</v>
      </c>
      <c r="K157">
        <v>3426.2332322210968</v>
      </c>
      <c r="M157">
        <v>641400702</v>
      </c>
      <c r="N157" t="s">
        <v>1019</v>
      </c>
      <c r="O157" t="s">
        <v>43</v>
      </c>
      <c r="P157" t="s">
        <v>44</v>
      </c>
      <c r="Q157" t="s">
        <v>45</v>
      </c>
      <c r="R157">
        <v>102</v>
      </c>
      <c r="S157" t="s">
        <v>46</v>
      </c>
      <c r="T157">
        <v>1</v>
      </c>
      <c r="U157" t="s">
        <v>637</v>
      </c>
    </row>
    <row r="158" spans="1:21" x14ac:dyDescent="0.25">
      <c r="A158" t="s">
        <v>3254</v>
      </c>
      <c r="B158" s="56">
        <v>44633</v>
      </c>
      <c r="C158">
        <v>202</v>
      </c>
      <c r="D158" t="s">
        <v>3163</v>
      </c>
      <c r="E158">
        <v>1</v>
      </c>
      <c r="F158">
        <v>20000</v>
      </c>
      <c r="G158" t="s">
        <v>23</v>
      </c>
      <c r="H158">
        <v>20000</v>
      </c>
      <c r="I158">
        <v>20000</v>
      </c>
      <c r="J158">
        <v>20214</v>
      </c>
      <c r="K158">
        <v>4214</v>
      </c>
      <c r="M158">
        <v>769145673</v>
      </c>
      <c r="N158" t="s">
        <v>874</v>
      </c>
      <c r="O158" t="s">
        <v>29</v>
      </c>
      <c r="P158" t="s">
        <v>1600</v>
      </c>
      <c r="Q158" t="s">
        <v>1601</v>
      </c>
      <c r="R158">
        <v>214</v>
      </c>
      <c r="S158" t="s">
        <v>23</v>
      </c>
      <c r="T158">
        <v>1</v>
      </c>
      <c r="U158" t="s">
        <v>637</v>
      </c>
    </row>
    <row r="159" spans="1:21" x14ac:dyDescent="0.25">
      <c r="A159" t="s">
        <v>3255</v>
      </c>
      <c r="B159" s="56">
        <v>44810</v>
      </c>
      <c r="C159">
        <v>203</v>
      </c>
      <c r="D159" t="s">
        <v>3165</v>
      </c>
      <c r="E159">
        <v>1</v>
      </c>
      <c r="F159">
        <v>25000</v>
      </c>
      <c r="G159" t="s">
        <v>23</v>
      </c>
      <c r="H159">
        <v>25000</v>
      </c>
      <c r="I159">
        <v>25000</v>
      </c>
      <c r="J159">
        <v>25215</v>
      </c>
      <c r="K159">
        <v>5215</v>
      </c>
      <c r="M159">
        <v>619589484</v>
      </c>
      <c r="N159" t="s">
        <v>928</v>
      </c>
      <c r="O159" t="s">
        <v>39</v>
      </c>
      <c r="P159" t="s">
        <v>1598</v>
      </c>
      <c r="Q159" t="s">
        <v>1599</v>
      </c>
      <c r="R159">
        <v>215</v>
      </c>
      <c r="S159" t="s">
        <v>23</v>
      </c>
      <c r="T159">
        <v>1</v>
      </c>
      <c r="U159" t="s">
        <v>637</v>
      </c>
    </row>
    <row r="160" spans="1:21" x14ac:dyDescent="0.25">
      <c r="A160" t="s">
        <v>3256</v>
      </c>
      <c r="B160" s="56">
        <v>44796</v>
      </c>
      <c r="C160">
        <v>204</v>
      </c>
      <c r="D160" t="s">
        <v>3167</v>
      </c>
      <c r="E160">
        <v>1</v>
      </c>
      <c r="F160">
        <v>52000</v>
      </c>
      <c r="G160" t="s">
        <v>23</v>
      </c>
      <c r="H160">
        <v>52000</v>
      </c>
      <c r="I160">
        <v>52000</v>
      </c>
      <c r="J160">
        <v>52109</v>
      </c>
      <c r="K160">
        <v>10509</v>
      </c>
      <c r="M160">
        <v>536499159</v>
      </c>
      <c r="N160" t="s">
        <v>991</v>
      </c>
      <c r="O160" t="s">
        <v>20</v>
      </c>
      <c r="P160" t="s">
        <v>21</v>
      </c>
      <c r="Q160" t="s">
        <v>22</v>
      </c>
      <c r="R160">
        <v>109</v>
      </c>
      <c r="S160" t="s">
        <v>23</v>
      </c>
      <c r="T160">
        <v>1</v>
      </c>
      <c r="U160" t="s">
        <v>637</v>
      </c>
    </row>
    <row r="161" spans="1:21" x14ac:dyDescent="0.25">
      <c r="A161" t="s">
        <v>3257</v>
      </c>
      <c r="B161" s="56">
        <v>44585</v>
      </c>
      <c r="C161">
        <v>205</v>
      </c>
      <c r="D161" t="s">
        <v>3141</v>
      </c>
      <c r="E161">
        <v>1</v>
      </c>
      <c r="F161">
        <v>289164</v>
      </c>
      <c r="G161" t="s">
        <v>60</v>
      </c>
      <c r="H161">
        <v>39652.245457661978</v>
      </c>
      <c r="I161">
        <v>43617.470003428178</v>
      </c>
      <c r="J161">
        <v>45624.470003428178</v>
      </c>
      <c r="K161">
        <v>13624.470003428178</v>
      </c>
      <c r="M161">
        <v>757868679</v>
      </c>
      <c r="N161" t="s">
        <v>911</v>
      </c>
      <c r="O161" t="s">
        <v>59</v>
      </c>
      <c r="P161" t="s">
        <v>1604</v>
      </c>
      <c r="Q161" t="s">
        <v>1605</v>
      </c>
      <c r="R161">
        <v>2007</v>
      </c>
      <c r="S161" t="s">
        <v>60</v>
      </c>
      <c r="T161">
        <v>1.1000000000000001</v>
      </c>
      <c r="U161" t="s">
        <v>637</v>
      </c>
    </row>
    <row r="162" spans="1:21" x14ac:dyDescent="0.25">
      <c r="A162" t="s">
        <v>3258</v>
      </c>
      <c r="B162" s="56">
        <v>44857</v>
      </c>
      <c r="C162">
        <v>206</v>
      </c>
      <c r="D162" t="s">
        <v>3143</v>
      </c>
      <c r="E162">
        <v>1</v>
      </c>
      <c r="F162">
        <v>298142</v>
      </c>
      <c r="G162" t="s">
        <v>46</v>
      </c>
      <c r="H162">
        <v>65290.38192011213</v>
      </c>
      <c r="I162">
        <v>65290.38192011213</v>
      </c>
      <c r="J162">
        <v>65392.38192011213</v>
      </c>
      <c r="K162">
        <v>13392.38192011213</v>
      </c>
      <c r="M162">
        <v>852258426</v>
      </c>
      <c r="N162" t="s">
        <v>974</v>
      </c>
      <c r="O162" t="s">
        <v>43</v>
      </c>
      <c r="P162" t="s">
        <v>44</v>
      </c>
      <c r="Q162" t="s">
        <v>45</v>
      </c>
      <c r="R162">
        <v>102</v>
      </c>
      <c r="S162" t="s">
        <v>46</v>
      </c>
      <c r="T162">
        <v>1</v>
      </c>
      <c r="U162" t="s">
        <v>637</v>
      </c>
    </row>
    <row r="163" spans="1:21" x14ac:dyDescent="0.25">
      <c r="A163" t="s">
        <v>3259</v>
      </c>
      <c r="B163" s="56">
        <v>44717</v>
      </c>
      <c r="C163">
        <v>207</v>
      </c>
      <c r="D163" t="s">
        <v>3145</v>
      </c>
      <c r="E163">
        <v>1</v>
      </c>
      <c r="F163">
        <v>311902.40000000002</v>
      </c>
      <c r="G163" t="s">
        <v>46</v>
      </c>
      <c r="H163">
        <v>64155.007507661932</v>
      </c>
      <c r="I163">
        <v>64155.007507661932</v>
      </c>
      <c r="J163">
        <v>64255.007507661932</v>
      </c>
      <c r="K163">
        <v>9855.0075076619323</v>
      </c>
      <c r="M163">
        <v>192744892</v>
      </c>
      <c r="N163" t="s">
        <v>1028</v>
      </c>
      <c r="O163" t="s">
        <v>43</v>
      </c>
      <c r="P163" t="s">
        <v>44</v>
      </c>
      <c r="Q163" t="s">
        <v>45</v>
      </c>
      <c r="R163">
        <v>100</v>
      </c>
      <c r="S163" t="s">
        <v>46</v>
      </c>
      <c r="T163">
        <v>1</v>
      </c>
      <c r="U163" t="s">
        <v>637</v>
      </c>
    </row>
    <row r="164" spans="1:21" x14ac:dyDescent="0.25">
      <c r="A164" t="s">
        <v>3260</v>
      </c>
      <c r="B164" s="56">
        <v>44843</v>
      </c>
      <c r="C164">
        <v>208</v>
      </c>
      <c r="D164" t="s">
        <v>3147</v>
      </c>
      <c r="E164">
        <v>1</v>
      </c>
      <c r="F164">
        <v>30000</v>
      </c>
      <c r="G164" t="s">
        <v>23</v>
      </c>
      <c r="H164">
        <v>30000</v>
      </c>
      <c r="I164">
        <v>30000</v>
      </c>
      <c r="J164">
        <v>30107</v>
      </c>
      <c r="K164">
        <v>6107</v>
      </c>
      <c r="M164">
        <v>889668672</v>
      </c>
      <c r="N164" t="s">
        <v>895</v>
      </c>
      <c r="O164" t="s">
        <v>20</v>
      </c>
      <c r="P164" t="s">
        <v>21</v>
      </c>
      <c r="Q164" t="s">
        <v>22</v>
      </c>
      <c r="R164">
        <v>107</v>
      </c>
      <c r="S164" t="s">
        <v>23</v>
      </c>
      <c r="T164">
        <v>1</v>
      </c>
      <c r="U164" t="s">
        <v>637</v>
      </c>
    </row>
    <row r="165" spans="1:21" x14ac:dyDescent="0.25">
      <c r="A165" t="s">
        <v>3261</v>
      </c>
      <c r="B165" s="56">
        <v>44603</v>
      </c>
      <c r="C165">
        <v>209</v>
      </c>
      <c r="D165" t="s">
        <v>3149</v>
      </c>
      <c r="E165">
        <v>1</v>
      </c>
      <c r="F165">
        <v>28000</v>
      </c>
      <c r="G165" t="s">
        <v>23</v>
      </c>
      <c r="H165">
        <v>28000</v>
      </c>
      <c r="I165">
        <v>28000</v>
      </c>
      <c r="J165">
        <v>28204</v>
      </c>
      <c r="K165">
        <v>5804</v>
      </c>
      <c r="M165">
        <v>837141303</v>
      </c>
      <c r="N165" t="s">
        <v>960</v>
      </c>
      <c r="O165" t="s">
        <v>29</v>
      </c>
      <c r="P165" t="s">
        <v>1600</v>
      </c>
      <c r="Q165" t="s">
        <v>1601</v>
      </c>
      <c r="R165">
        <v>204</v>
      </c>
      <c r="S165" t="s">
        <v>23</v>
      </c>
      <c r="T165">
        <v>1</v>
      </c>
      <c r="U165" t="s">
        <v>637</v>
      </c>
    </row>
    <row r="166" spans="1:21" x14ac:dyDescent="0.25">
      <c r="A166" t="s">
        <v>3262</v>
      </c>
      <c r="B166" s="56">
        <v>44638</v>
      </c>
      <c r="C166">
        <v>210</v>
      </c>
      <c r="D166" t="s">
        <v>3151</v>
      </c>
      <c r="E166">
        <v>1</v>
      </c>
      <c r="F166">
        <v>36000</v>
      </c>
      <c r="G166" t="s">
        <v>23</v>
      </c>
      <c r="H166">
        <v>36000</v>
      </c>
      <c r="I166">
        <v>36000</v>
      </c>
      <c r="J166">
        <v>36207</v>
      </c>
      <c r="K166">
        <v>7407</v>
      </c>
      <c r="M166">
        <v>946026497</v>
      </c>
      <c r="N166" t="s">
        <v>1014</v>
      </c>
      <c r="O166" t="s">
        <v>29</v>
      </c>
      <c r="P166" t="s">
        <v>1600</v>
      </c>
      <c r="Q166" t="s">
        <v>1601</v>
      </c>
      <c r="R166">
        <v>207</v>
      </c>
      <c r="S166" t="s">
        <v>23</v>
      </c>
      <c r="T166">
        <v>1</v>
      </c>
      <c r="U166" t="s">
        <v>637</v>
      </c>
    </row>
    <row r="167" spans="1:21" x14ac:dyDescent="0.25">
      <c r="A167" t="s">
        <v>3263</v>
      </c>
      <c r="B167" s="56">
        <v>44907</v>
      </c>
      <c r="C167">
        <v>211</v>
      </c>
      <c r="D167" t="s">
        <v>3153</v>
      </c>
      <c r="E167">
        <v>1</v>
      </c>
      <c r="F167">
        <v>29000</v>
      </c>
      <c r="G167" t="s">
        <v>23</v>
      </c>
      <c r="H167">
        <v>29000</v>
      </c>
      <c r="I167">
        <v>29000</v>
      </c>
      <c r="J167">
        <v>29203</v>
      </c>
      <c r="K167">
        <v>6003</v>
      </c>
      <c r="M167">
        <v>147468840</v>
      </c>
      <c r="N167" t="s">
        <v>891</v>
      </c>
      <c r="O167" t="s">
        <v>29</v>
      </c>
      <c r="P167" t="s">
        <v>1600</v>
      </c>
      <c r="Q167" t="s">
        <v>1601</v>
      </c>
      <c r="R167">
        <v>203</v>
      </c>
      <c r="S167" t="s">
        <v>23</v>
      </c>
      <c r="T167">
        <v>1</v>
      </c>
      <c r="U167" t="s">
        <v>637</v>
      </c>
    </row>
    <row r="168" spans="1:21" x14ac:dyDescent="0.25">
      <c r="A168" t="s">
        <v>3264</v>
      </c>
      <c r="B168" s="56">
        <v>44603</v>
      </c>
      <c r="C168">
        <v>212</v>
      </c>
      <c r="D168" t="s">
        <v>3155</v>
      </c>
      <c r="E168">
        <v>1</v>
      </c>
      <c r="F168">
        <v>1990080</v>
      </c>
      <c r="G168" t="s">
        <v>27</v>
      </c>
      <c r="H168">
        <v>80673.57701990004</v>
      </c>
      <c r="I168">
        <v>82287.048560298048</v>
      </c>
      <c r="J168">
        <v>82499.048560298048</v>
      </c>
      <c r="K168">
        <v>18499.048560298048</v>
      </c>
      <c r="M168">
        <v>704124706</v>
      </c>
      <c r="N168" t="s">
        <v>957</v>
      </c>
      <c r="O168" t="s">
        <v>25</v>
      </c>
      <c r="P168" t="s">
        <v>1602</v>
      </c>
      <c r="Q168" t="s">
        <v>1603</v>
      </c>
      <c r="R168">
        <v>212</v>
      </c>
      <c r="S168" t="s">
        <v>27</v>
      </c>
      <c r="T168">
        <v>1.02</v>
      </c>
      <c r="U168" t="s">
        <v>637</v>
      </c>
    </row>
    <row r="169" spans="1:21" x14ac:dyDescent="0.25">
      <c r="A169" t="s">
        <v>3265</v>
      </c>
      <c r="B169" s="56">
        <v>44691</v>
      </c>
      <c r="C169">
        <v>213</v>
      </c>
      <c r="D169" t="s">
        <v>3157</v>
      </c>
      <c r="E169">
        <v>1</v>
      </c>
      <c r="F169">
        <v>1218924</v>
      </c>
      <c r="G169" t="s">
        <v>27</v>
      </c>
      <c r="H169">
        <v>50050.258684405031</v>
      </c>
      <c r="I169">
        <v>51051.263858093131</v>
      </c>
      <c r="J169">
        <v>51268.263858093131</v>
      </c>
      <c r="K169">
        <v>12068.263858093131</v>
      </c>
      <c r="M169">
        <v>589932908</v>
      </c>
      <c r="N169" t="s">
        <v>1011</v>
      </c>
      <c r="O169" t="s">
        <v>25</v>
      </c>
      <c r="P169" t="s">
        <v>1602</v>
      </c>
      <c r="Q169" t="s">
        <v>1603</v>
      </c>
      <c r="R169">
        <v>217</v>
      </c>
      <c r="S169" t="s">
        <v>27</v>
      </c>
      <c r="T169">
        <v>1.02</v>
      </c>
      <c r="U169" t="s">
        <v>637</v>
      </c>
    </row>
    <row r="170" spans="1:21" x14ac:dyDescent="0.25">
      <c r="A170" t="s">
        <v>3266</v>
      </c>
      <c r="B170" s="56">
        <v>44847</v>
      </c>
      <c r="C170">
        <v>214</v>
      </c>
      <c r="D170" t="s">
        <v>3159</v>
      </c>
      <c r="E170">
        <v>1</v>
      </c>
      <c r="F170">
        <v>39000</v>
      </c>
      <c r="G170" t="s">
        <v>23</v>
      </c>
      <c r="H170">
        <v>39000</v>
      </c>
      <c r="I170">
        <v>39000</v>
      </c>
      <c r="J170">
        <v>39206</v>
      </c>
      <c r="K170">
        <v>8006</v>
      </c>
      <c r="M170">
        <v>713934312</v>
      </c>
      <c r="N170" t="s">
        <v>725</v>
      </c>
      <c r="O170" t="s">
        <v>39</v>
      </c>
      <c r="P170" t="s">
        <v>1598</v>
      </c>
      <c r="Q170" t="s">
        <v>1599</v>
      </c>
      <c r="R170">
        <v>206</v>
      </c>
      <c r="S170" t="s">
        <v>23</v>
      </c>
      <c r="T170">
        <v>1</v>
      </c>
      <c r="U170" t="s">
        <v>637</v>
      </c>
    </row>
    <row r="171" spans="1:21" x14ac:dyDescent="0.25">
      <c r="A171" t="s">
        <v>1120</v>
      </c>
      <c r="B171" s="56">
        <v>44584</v>
      </c>
      <c r="C171">
        <v>214</v>
      </c>
      <c r="D171" t="s">
        <v>1592</v>
      </c>
      <c r="E171">
        <v>1</v>
      </c>
      <c r="F171">
        <v>37000</v>
      </c>
      <c r="G171" t="s">
        <v>23</v>
      </c>
      <c r="H171">
        <v>37000</v>
      </c>
      <c r="I171">
        <v>37000</v>
      </c>
      <c r="J171">
        <v>37206</v>
      </c>
      <c r="K171">
        <v>7606</v>
      </c>
      <c r="M171">
        <v>713934312</v>
      </c>
      <c r="N171" t="s">
        <v>725</v>
      </c>
      <c r="O171" t="s">
        <v>39</v>
      </c>
      <c r="P171" t="s">
        <v>1598</v>
      </c>
      <c r="Q171" t="s">
        <v>1599</v>
      </c>
      <c r="R171">
        <v>206</v>
      </c>
      <c r="S171" t="s">
        <v>23</v>
      </c>
      <c r="T171">
        <v>1</v>
      </c>
      <c r="U171" t="s">
        <v>637</v>
      </c>
    </row>
    <row r="172" spans="1:21" x14ac:dyDescent="0.25">
      <c r="A172" t="s">
        <v>3267</v>
      </c>
      <c r="B172" s="56">
        <v>44586</v>
      </c>
      <c r="C172">
        <v>215</v>
      </c>
      <c r="D172" t="s">
        <v>3161</v>
      </c>
      <c r="E172">
        <v>1</v>
      </c>
      <c r="F172">
        <v>332538.59999999998</v>
      </c>
      <c r="G172" t="s">
        <v>60</v>
      </c>
      <c r="H172">
        <v>46882.644861130691</v>
      </c>
      <c r="I172">
        <v>51570.909347243767</v>
      </c>
      <c r="J172">
        <v>53588.909347243767</v>
      </c>
      <c r="K172">
        <v>16788.909347243767</v>
      </c>
      <c r="M172">
        <v>620436872</v>
      </c>
      <c r="N172" t="s">
        <v>876</v>
      </c>
      <c r="O172" t="s">
        <v>59</v>
      </c>
      <c r="P172" t="s">
        <v>1604</v>
      </c>
      <c r="Q172" t="s">
        <v>1605</v>
      </c>
      <c r="R172">
        <v>2018</v>
      </c>
      <c r="S172" t="s">
        <v>60</v>
      </c>
      <c r="T172">
        <v>1.1000000000000001</v>
      </c>
      <c r="U172" t="s">
        <v>637</v>
      </c>
    </row>
    <row r="173" spans="1:21" x14ac:dyDescent="0.25">
      <c r="A173" t="s">
        <v>3268</v>
      </c>
      <c r="B173" s="56">
        <v>44890</v>
      </c>
      <c r="C173">
        <v>216</v>
      </c>
      <c r="D173" t="s">
        <v>3163</v>
      </c>
      <c r="E173">
        <v>1</v>
      </c>
      <c r="F173">
        <v>91736</v>
      </c>
      <c r="G173" t="s">
        <v>46</v>
      </c>
      <c r="H173">
        <v>20015.272838347915</v>
      </c>
      <c r="I173">
        <v>20015.272838347915</v>
      </c>
      <c r="J173">
        <v>20123.272838347915</v>
      </c>
      <c r="K173">
        <v>4123.2728383479152</v>
      </c>
      <c r="M173">
        <v>792344186</v>
      </c>
      <c r="N173" t="s">
        <v>861</v>
      </c>
      <c r="O173" t="s">
        <v>43</v>
      </c>
      <c r="P173" t="s">
        <v>44</v>
      </c>
      <c r="Q173" t="s">
        <v>45</v>
      </c>
      <c r="R173">
        <v>108</v>
      </c>
      <c r="S173" t="s">
        <v>46</v>
      </c>
      <c r="T173">
        <v>1</v>
      </c>
      <c r="U173" t="s">
        <v>637</v>
      </c>
    </row>
    <row r="174" spans="1:21" x14ac:dyDescent="0.25">
      <c r="A174" t="s">
        <v>3269</v>
      </c>
      <c r="B174" s="56">
        <v>44738</v>
      </c>
      <c r="C174">
        <v>217</v>
      </c>
      <c r="D174" t="s">
        <v>3163</v>
      </c>
      <c r="E174">
        <v>1</v>
      </c>
      <c r="F174">
        <v>91736</v>
      </c>
      <c r="G174" t="s">
        <v>46</v>
      </c>
      <c r="H174">
        <v>20273.149171270717</v>
      </c>
      <c r="I174">
        <v>20273.149171270717</v>
      </c>
      <c r="J174">
        <v>20377.149171270717</v>
      </c>
      <c r="K174">
        <v>4377.1491712707175</v>
      </c>
      <c r="M174">
        <v>401535038</v>
      </c>
      <c r="N174" t="s">
        <v>870</v>
      </c>
      <c r="O174" t="s">
        <v>43</v>
      </c>
      <c r="P174" t="s">
        <v>44</v>
      </c>
      <c r="Q174" t="s">
        <v>45</v>
      </c>
      <c r="R174">
        <v>104</v>
      </c>
      <c r="S174" t="s">
        <v>46</v>
      </c>
      <c r="T174">
        <v>1</v>
      </c>
      <c r="U174" t="s">
        <v>637</v>
      </c>
    </row>
    <row r="175" spans="1:21" x14ac:dyDescent="0.25">
      <c r="A175" t="s">
        <v>3270</v>
      </c>
      <c r="B175" s="56">
        <v>44885</v>
      </c>
      <c r="C175">
        <v>218</v>
      </c>
      <c r="D175" t="s">
        <v>3165</v>
      </c>
      <c r="E175">
        <v>1</v>
      </c>
      <c r="F175">
        <v>25000</v>
      </c>
      <c r="G175" t="s">
        <v>23</v>
      </c>
      <c r="H175">
        <v>25000</v>
      </c>
      <c r="I175">
        <v>25000</v>
      </c>
      <c r="J175">
        <v>25251</v>
      </c>
      <c r="K175">
        <v>5251</v>
      </c>
      <c r="M175">
        <v>530816198</v>
      </c>
      <c r="N175" t="s">
        <v>926</v>
      </c>
      <c r="O175" t="s">
        <v>31</v>
      </c>
      <c r="P175" t="s">
        <v>32</v>
      </c>
      <c r="Q175" t="s">
        <v>33</v>
      </c>
      <c r="R175">
        <v>251</v>
      </c>
      <c r="S175" t="s">
        <v>23</v>
      </c>
      <c r="T175">
        <v>1</v>
      </c>
      <c r="U175" t="s">
        <v>637</v>
      </c>
    </row>
    <row r="176" spans="1:21" x14ac:dyDescent="0.25">
      <c r="A176" t="s">
        <v>3271</v>
      </c>
      <c r="B176" s="56">
        <v>44614</v>
      </c>
      <c r="C176">
        <v>219</v>
      </c>
      <c r="D176" t="s">
        <v>3167</v>
      </c>
      <c r="E176">
        <v>1</v>
      </c>
      <c r="F176">
        <v>375913.2</v>
      </c>
      <c r="G176" t="s">
        <v>60</v>
      </c>
      <c r="H176">
        <v>50875.394172339598</v>
      </c>
      <c r="I176">
        <v>55962.933589573564</v>
      </c>
      <c r="J176">
        <v>58159.933589573564</v>
      </c>
      <c r="K176">
        <v>16559.933589573564</v>
      </c>
      <c r="M176">
        <v>492775884</v>
      </c>
      <c r="N176" t="s">
        <v>989</v>
      </c>
      <c r="O176" t="s">
        <v>59</v>
      </c>
      <c r="P176" t="s">
        <v>1604</v>
      </c>
      <c r="Q176" t="s">
        <v>1605</v>
      </c>
      <c r="R176">
        <v>2197</v>
      </c>
      <c r="S176" t="s">
        <v>60</v>
      </c>
      <c r="T176">
        <v>1.1000000000000001</v>
      </c>
      <c r="U176" t="s">
        <v>637</v>
      </c>
    </row>
    <row r="177" spans="1:21" x14ac:dyDescent="0.25">
      <c r="A177" t="s">
        <v>3272</v>
      </c>
      <c r="B177" s="56">
        <v>44788</v>
      </c>
      <c r="C177">
        <v>220</v>
      </c>
      <c r="D177" t="s">
        <v>3141</v>
      </c>
      <c r="E177">
        <v>1</v>
      </c>
      <c r="F177">
        <v>40000</v>
      </c>
      <c r="G177" t="s">
        <v>23</v>
      </c>
      <c r="H177">
        <v>40000</v>
      </c>
      <c r="I177">
        <v>40000</v>
      </c>
      <c r="J177">
        <v>40212</v>
      </c>
      <c r="K177">
        <v>8212</v>
      </c>
      <c r="M177">
        <v>709195374</v>
      </c>
      <c r="N177" t="s">
        <v>884</v>
      </c>
      <c r="O177" t="s">
        <v>39</v>
      </c>
      <c r="P177" t="s">
        <v>1598</v>
      </c>
      <c r="Q177" t="s">
        <v>1599</v>
      </c>
      <c r="R177">
        <v>212</v>
      </c>
      <c r="S177" t="s">
        <v>23</v>
      </c>
      <c r="T177">
        <v>1</v>
      </c>
      <c r="U177" t="s">
        <v>637</v>
      </c>
    </row>
    <row r="178" spans="1:21" x14ac:dyDescent="0.25">
      <c r="A178" t="s">
        <v>3273</v>
      </c>
      <c r="B178" s="56">
        <v>44608</v>
      </c>
      <c r="C178">
        <v>221</v>
      </c>
      <c r="D178" t="s">
        <v>3143</v>
      </c>
      <c r="E178">
        <v>1</v>
      </c>
      <c r="F178">
        <v>668915</v>
      </c>
      <c r="G178" t="s">
        <v>37</v>
      </c>
      <c r="H178">
        <v>63609.86696336024</v>
      </c>
      <c r="I178">
        <v>64882.064302627448</v>
      </c>
      <c r="J178">
        <v>65387.064302627448</v>
      </c>
      <c r="K178">
        <v>13387.064302627448</v>
      </c>
      <c r="M178">
        <v>859365129</v>
      </c>
      <c r="N178" t="s">
        <v>952</v>
      </c>
      <c r="O178" t="s">
        <v>35</v>
      </c>
      <c r="P178" t="s">
        <v>36</v>
      </c>
      <c r="Q178" t="s">
        <v>26</v>
      </c>
      <c r="R178">
        <v>505</v>
      </c>
      <c r="S178" t="s">
        <v>37</v>
      </c>
      <c r="T178">
        <v>1.02</v>
      </c>
      <c r="U178" t="s">
        <v>637</v>
      </c>
    </row>
    <row r="179" spans="1:21" x14ac:dyDescent="0.25">
      <c r="A179" t="s">
        <v>1121</v>
      </c>
      <c r="B179" s="56">
        <v>44592</v>
      </c>
      <c r="C179">
        <v>222</v>
      </c>
      <c r="D179" t="s">
        <v>1593</v>
      </c>
      <c r="E179">
        <v>1</v>
      </c>
      <c r="F179">
        <v>42000</v>
      </c>
      <c r="G179" t="s">
        <v>23</v>
      </c>
      <c r="H179">
        <v>42000</v>
      </c>
      <c r="I179">
        <v>42000</v>
      </c>
      <c r="J179">
        <v>42108</v>
      </c>
      <c r="K179">
        <v>8508</v>
      </c>
      <c r="M179">
        <v>769784574</v>
      </c>
      <c r="N179" t="s">
        <v>720</v>
      </c>
      <c r="O179" t="s">
        <v>31</v>
      </c>
      <c r="P179" t="s">
        <v>32</v>
      </c>
      <c r="Q179" t="s">
        <v>33</v>
      </c>
      <c r="R179">
        <v>108</v>
      </c>
      <c r="S179" t="s">
        <v>23</v>
      </c>
      <c r="T179">
        <v>1</v>
      </c>
      <c r="U179" t="s">
        <v>637</v>
      </c>
    </row>
    <row r="180" spans="1:21" x14ac:dyDescent="0.25">
      <c r="A180" t="s">
        <v>1392</v>
      </c>
      <c r="B180" s="56">
        <v>44797</v>
      </c>
      <c r="C180">
        <v>222</v>
      </c>
      <c r="D180" t="s">
        <v>1584</v>
      </c>
      <c r="E180">
        <v>1</v>
      </c>
      <c r="F180">
        <v>61000</v>
      </c>
      <c r="G180" t="s">
        <v>23</v>
      </c>
      <c r="H180">
        <v>61000</v>
      </c>
      <c r="I180">
        <v>61000</v>
      </c>
      <c r="J180">
        <v>61108</v>
      </c>
      <c r="K180">
        <v>12308</v>
      </c>
      <c r="M180">
        <v>769784574</v>
      </c>
      <c r="N180" t="s">
        <v>720</v>
      </c>
      <c r="O180" t="s">
        <v>31</v>
      </c>
      <c r="P180" t="s">
        <v>32</v>
      </c>
      <c r="Q180" t="s">
        <v>33</v>
      </c>
      <c r="R180">
        <v>108</v>
      </c>
      <c r="S180" t="s">
        <v>23</v>
      </c>
      <c r="T180">
        <v>1</v>
      </c>
      <c r="U180" t="s">
        <v>637</v>
      </c>
    </row>
    <row r="181" spans="1:21" x14ac:dyDescent="0.25">
      <c r="A181" t="s">
        <v>3274</v>
      </c>
      <c r="B181" s="56">
        <v>44806</v>
      </c>
      <c r="C181">
        <v>222</v>
      </c>
      <c r="D181" t="s">
        <v>3145</v>
      </c>
      <c r="E181">
        <v>1</v>
      </c>
      <c r="F181">
        <v>68000</v>
      </c>
      <c r="G181" t="s">
        <v>23</v>
      </c>
      <c r="H181">
        <v>68000</v>
      </c>
      <c r="I181">
        <v>68000</v>
      </c>
      <c r="J181">
        <v>68108</v>
      </c>
      <c r="K181">
        <v>13708</v>
      </c>
      <c r="M181">
        <v>769784574</v>
      </c>
      <c r="N181" t="s">
        <v>720</v>
      </c>
      <c r="O181" t="s">
        <v>31</v>
      </c>
      <c r="P181" t="s">
        <v>32</v>
      </c>
      <c r="Q181" t="s">
        <v>33</v>
      </c>
      <c r="R181">
        <v>108</v>
      </c>
      <c r="S181" t="s">
        <v>23</v>
      </c>
      <c r="T181">
        <v>1</v>
      </c>
      <c r="U181" t="s">
        <v>637</v>
      </c>
    </row>
    <row r="182" spans="1:21" x14ac:dyDescent="0.25">
      <c r="A182" t="s">
        <v>3275</v>
      </c>
      <c r="B182" s="56">
        <v>44826</v>
      </c>
      <c r="C182">
        <v>223</v>
      </c>
      <c r="D182" t="s">
        <v>3147</v>
      </c>
      <c r="E182">
        <v>1</v>
      </c>
      <c r="F182">
        <v>30000</v>
      </c>
      <c r="G182" t="s">
        <v>23</v>
      </c>
      <c r="H182">
        <v>30000</v>
      </c>
      <c r="I182">
        <v>30000</v>
      </c>
      <c r="J182">
        <v>30108</v>
      </c>
      <c r="K182">
        <v>6108</v>
      </c>
      <c r="M182">
        <v>750156415</v>
      </c>
      <c r="N182" t="s">
        <v>693</v>
      </c>
      <c r="O182" t="s">
        <v>20</v>
      </c>
      <c r="P182" t="s">
        <v>21</v>
      </c>
      <c r="Q182" t="s">
        <v>22</v>
      </c>
      <c r="R182">
        <v>108</v>
      </c>
      <c r="S182" t="s">
        <v>23</v>
      </c>
      <c r="T182">
        <v>1</v>
      </c>
      <c r="U182" t="s">
        <v>637</v>
      </c>
    </row>
    <row r="183" spans="1:21" x14ac:dyDescent="0.25">
      <c r="A183" t="s">
        <v>1122</v>
      </c>
      <c r="B183" s="56">
        <v>44612</v>
      </c>
      <c r="C183">
        <v>223</v>
      </c>
      <c r="D183" t="s">
        <v>1594</v>
      </c>
      <c r="E183">
        <v>1</v>
      </c>
      <c r="F183">
        <v>21000</v>
      </c>
      <c r="G183" t="s">
        <v>23</v>
      </c>
      <c r="H183">
        <v>21000</v>
      </c>
      <c r="I183">
        <v>21000</v>
      </c>
      <c r="J183">
        <v>21108</v>
      </c>
      <c r="K183">
        <v>4308</v>
      </c>
      <c r="M183">
        <v>750156415</v>
      </c>
      <c r="N183" t="s">
        <v>693</v>
      </c>
      <c r="O183" t="s">
        <v>20</v>
      </c>
      <c r="P183" t="s">
        <v>21</v>
      </c>
      <c r="Q183" t="s">
        <v>22</v>
      </c>
      <c r="R183">
        <v>108</v>
      </c>
      <c r="S183" t="s">
        <v>23</v>
      </c>
      <c r="T183">
        <v>1</v>
      </c>
      <c r="U183" t="s">
        <v>637</v>
      </c>
    </row>
    <row r="184" spans="1:21" x14ac:dyDescent="0.25">
      <c r="A184" t="s">
        <v>3276</v>
      </c>
      <c r="B184" s="56">
        <v>44768</v>
      </c>
      <c r="C184">
        <v>224</v>
      </c>
      <c r="D184" t="s">
        <v>3149</v>
      </c>
      <c r="E184">
        <v>1</v>
      </c>
      <c r="F184">
        <v>28000</v>
      </c>
      <c r="G184" t="s">
        <v>23</v>
      </c>
      <c r="H184">
        <v>28000</v>
      </c>
      <c r="I184">
        <v>28000</v>
      </c>
      <c r="J184">
        <v>28251</v>
      </c>
      <c r="K184">
        <v>5851</v>
      </c>
      <c r="M184">
        <v>177538467</v>
      </c>
      <c r="N184" t="s">
        <v>864</v>
      </c>
      <c r="O184" t="s">
        <v>31</v>
      </c>
      <c r="P184" t="s">
        <v>32</v>
      </c>
      <c r="Q184" t="s">
        <v>33</v>
      </c>
      <c r="R184">
        <v>251</v>
      </c>
      <c r="S184" t="s">
        <v>23</v>
      </c>
      <c r="T184">
        <v>1</v>
      </c>
      <c r="U184" t="s">
        <v>637</v>
      </c>
    </row>
    <row r="185" spans="1:21" x14ac:dyDescent="0.25">
      <c r="A185" t="s">
        <v>3277</v>
      </c>
      <c r="B185" s="56">
        <v>44776</v>
      </c>
      <c r="C185">
        <v>225</v>
      </c>
      <c r="D185" t="s">
        <v>3151</v>
      </c>
      <c r="E185">
        <v>1</v>
      </c>
      <c r="F185">
        <v>36000</v>
      </c>
      <c r="G185" t="s">
        <v>23</v>
      </c>
      <c r="H185">
        <v>36000</v>
      </c>
      <c r="I185">
        <v>36720</v>
      </c>
      <c r="J185">
        <v>37246</v>
      </c>
      <c r="K185">
        <v>8446</v>
      </c>
      <c r="M185">
        <v>328139914</v>
      </c>
      <c r="N185" t="s">
        <v>731</v>
      </c>
      <c r="O185" t="s">
        <v>31</v>
      </c>
      <c r="P185" t="s">
        <v>32</v>
      </c>
      <c r="Q185" t="s">
        <v>33</v>
      </c>
      <c r="R185">
        <v>526</v>
      </c>
      <c r="S185" t="s">
        <v>23</v>
      </c>
      <c r="T185">
        <v>1.02</v>
      </c>
      <c r="U185" t="s">
        <v>637</v>
      </c>
    </row>
    <row r="186" spans="1:21" x14ac:dyDescent="0.25">
      <c r="A186" t="s">
        <v>1123</v>
      </c>
      <c r="B186" s="56">
        <v>44910</v>
      </c>
      <c r="C186">
        <v>225</v>
      </c>
      <c r="D186" t="s">
        <v>1595</v>
      </c>
      <c r="E186">
        <v>1</v>
      </c>
      <c r="F186">
        <v>27000</v>
      </c>
      <c r="G186" t="s">
        <v>23</v>
      </c>
      <c r="H186">
        <v>27000</v>
      </c>
      <c r="I186">
        <v>27540</v>
      </c>
      <c r="J186">
        <v>28066</v>
      </c>
      <c r="K186">
        <v>6466</v>
      </c>
      <c r="M186">
        <v>328139914</v>
      </c>
      <c r="N186" t="s">
        <v>731</v>
      </c>
      <c r="O186" t="s">
        <v>31</v>
      </c>
      <c r="P186" t="s">
        <v>32</v>
      </c>
      <c r="Q186" t="s">
        <v>33</v>
      </c>
      <c r="R186">
        <v>526</v>
      </c>
      <c r="S186" t="s">
        <v>23</v>
      </c>
      <c r="T186">
        <v>1.02</v>
      </c>
      <c r="U186" t="s">
        <v>637</v>
      </c>
    </row>
    <row r="187" spans="1:21" x14ac:dyDescent="0.25">
      <c r="A187" t="s">
        <v>3278</v>
      </c>
      <c r="B187" s="56">
        <v>44907</v>
      </c>
      <c r="C187">
        <v>226</v>
      </c>
      <c r="D187" t="s">
        <v>3153</v>
      </c>
      <c r="E187">
        <v>1</v>
      </c>
      <c r="F187">
        <v>298439</v>
      </c>
      <c r="G187" t="s">
        <v>37</v>
      </c>
      <c r="H187">
        <v>28852.248228390228</v>
      </c>
      <c r="I187">
        <v>29429.293192958034</v>
      </c>
      <c r="J187">
        <v>29972.293192958034</v>
      </c>
      <c r="K187">
        <v>6772.2931929580336</v>
      </c>
      <c r="M187">
        <v>639322904</v>
      </c>
      <c r="N187" t="s">
        <v>916</v>
      </c>
      <c r="O187" t="s">
        <v>35</v>
      </c>
      <c r="P187" t="s">
        <v>36</v>
      </c>
      <c r="Q187" t="s">
        <v>26</v>
      </c>
      <c r="R187">
        <v>543</v>
      </c>
      <c r="S187" t="s">
        <v>37</v>
      </c>
      <c r="T187">
        <v>1.02</v>
      </c>
      <c r="U187" t="s">
        <v>637</v>
      </c>
    </row>
    <row r="188" spans="1:21" x14ac:dyDescent="0.25">
      <c r="A188" t="s">
        <v>3279</v>
      </c>
      <c r="B188" s="56">
        <v>44830</v>
      </c>
      <c r="C188">
        <v>227</v>
      </c>
      <c r="D188" t="s">
        <v>3155</v>
      </c>
      <c r="E188">
        <v>1</v>
      </c>
      <c r="F188">
        <v>80000</v>
      </c>
      <c r="G188" t="s">
        <v>23</v>
      </c>
      <c r="H188">
        <v>80000</v>
      </c>
      <c r="I188">
        <v>80000</v>
      </c>
      <c r="J188">
        <v>80220</v>
      </c>
      <c r="K188">
        <v>16220</v>
      </c>
      <c r="M188">
        <v>518254406</v>
      </c>
      <c r="N188" t="s">
        <v>979</v>
      </c>
      <c r="O188" t="s">
        <v>39</v>
      </c>
      <c r="P188" t="s">
        <v>1598</v>
      </c>
      <c r="Q188" t="s">
        <v>1599</v>
      </c>
      <c r="R188">
        <v>220</v>
      </c>
      <c r="S188" t="s">
        <v>23</v>
      </c>
      <c r="T188">
        <v>1</v>
      </c>
      <c r="U188" t="s">
        <v>637</v>
      </c>
    </row>
    <row r="189" spans="1:21" x14ac:dyDescent="0.25">
      <c r="A189" t="s">
        <v>3280</v>
      </c>
      <c r="B189" s="56">
        <v>44839</v>
      </c>
      <c r="C189">
        <v>228</v>
      </c>
      <c r="D189" t="s">
        <v>3157</v>
      </c>
      <c r="E189">
        <v>1</v>
      </c>
      <c r="F189">
        <v>49000</v>
      </c>
      <c r="G189" t="s">
        <v>23</v>
      </c>
      <c r="H189">
        <v>49000</v>
      </c>
      <c r="I189">
        <v>49000</v>
      </c>
      <c r="J189">
        <v>49218</v>
      </c>
      <c r="K189">
        <v>10018</v>
      </c>
      <c r="M189">
        <v>404087455</v>
      </c>
      <c r="N189" t="s">
        <v>689</v>
      </c>
      <c r="O189" t="s">
        <v>39</v>
      </c>
      <c r="P189" t="s">
        <v>1598</v>
      </c>
      <c r="Q189" t="s">
        <v>1599</v>
      </c>
      <c r="R189">
        <v>218</v>
      </c>
      <c r="S189" t="s">
        <v>23</v>
      </c>
      <c r="T189">
        <v>1</v>
      </c>
      <c r="U189" t="s">
        <v>637</v>
      </c>
    </row>
    <row r="190" spans="1:21" x14ac:dyDescent="0.25">
      <c r="A190" t="s">
        <v>1124</v>
      </c>
      <c r="B190" s="56">
        <v>44605</v>
      </c>
      <c r="C190">
        <v>228</v>
      </c>
      <c r="D190" t="s">
        <v>1582</v>
      </c>
      <c r="E190">
        <v>1</v>
      </c>
      <c r="F190">
        <v>49000</v>
      </c>
      <c r="G190" t="s">
        <v>23</v>
      </c>
      <c r="H190">
        <v>49000</v>
      </c>
      <c r="I190">
        <v>49000</v>
      </c>
      <c r="J190">
        <v>49218</v>
      </c>
      <c r="K190">
        <v>10018</v>
      </c>
      <c r="M190">
        <v>404087455</v>
      </c>
      <c r="N190" t="s">
        <v>689</v>
      </c>
      <c r="O190" t="s">
        <v>39</v>
      </c>
      <c r="P190" t="s">
        <v>1598</v>
      </c>
      <c r="Q190" t="s">
        <v>1599</v>
      </c>
      <c r="R190">
        <v>218</v>
      </c>
      <c r="S190" t="s">
        <v>23</v>
      </c>
      <c r="T190">
        <v>1</v>
      </c>
      <c r="U190" t="s">
        <v>637</v>
      </c>
    </row>
    <row r="191" spans="1:21" x14ac:dyDescent="0.25">
      <c r="A191" t="s">
        <v>3281</v>
      </c>
      <c r="B191" s="56">
        <v>44718</v>
      </c>
      <c r="C191">
        <v>229</v>
      </c>
      <c r="D191" t="s">
        <v>3159</v>
      </c>
      <c r="E191">
        <v>1</v>
      </c>
      <c r="F191">
        <v>178885.2</v>
      </c>
      <c r="G191" t="s">
        <v>46</v>
      </c>
      <c r="H191">
        <v>38135.328728575085</v>
      </c>
      <c r="I191">
        <v>38135.328728575085</v>
      </c>
      <c r="J191">
        <v>38243.328728575085</v>
      </c>
      <c r="K191">
        <v>7043.3287285750848</v>
      </c>
      <c r="M191">
        <v>310969226</v>
      </c>
      <c r="N191" t="s">
        <v>923</v>
      </c>
      <c r="O191" t="s">
        <v>43</v>
      </c>
      <c r="P191" t="s">
        <v>44</v>
      </c>
      <c r="Q191" t="s">
        <v>45</v>
      </c>
      <c r="R191">
        <v>108</v>
      </c>
      <c r="S191" t="s">
        <v>46</v>
      </c>
      <c r="T191">
        <v>1</v>
      </c>
      <c r="U191" t="s">
        <v>637</v>
      </c>
    </row>
    <row r="192" spans="1:21" x14ac:dyDescent="0.25">
      <c r="A192" t="s">
        <v>3282</v>
      </c>
      <c r="B192" s="56">
        <v>44890</v>
      </c>
      <c r="C192">
        <v>230</v>
      </c>
      <c r="D192" t="s">
        <v>3161</v>
      </c>
      <c r="E192">
        <v>1</v>
      </c>
      <c r="F192">
        <v>46000</v>
      </c>
      <c r="G192" t="s">
        <v>23</v>
      </c>
      <c r="H192">
        <v>46000</v>
      </c>
      <c r="I192">
        <v>46000</v>
      </c>
      <c r="J192">
        <v>46269</v>
      </c>
      <c r="K192">
        <v>9469</v>
      </c>
      <c r="M192">
        <v>604768239</v>
      </c>
      <c r="N192" t="s">
        <v>986</v>
      </c>
      <c r="O192" t="s">
        <v>31</v>
      </c>
      <c r="P192" t="s">
        <v>32</v>
      </c>
      <c r="Q192" t="s">
        <v>33</v>
      </c>
      <c r="R192">
        <v>269</v>
      </c>
      <c r="S192" t="s">
        <v>23</v>
      </c>
      <c r="T192">
        <v>1</v>
      </c>
      <c r="U192" t="s">
        <v>637</v>
      </c>
    </row>
    <row r="193" spans="1:21" x14ac:dyDescent="0.25">
      <c r="A193" t="s">
        <v>3283</v>
      </c>
      <c r="B193" s="56">
        <v>44870</v>
      </c>
      <c r="C193">
        <v>231</v>
      </c>
      <c r="D193" t="s">
        <v>3163</v>
      </c>
      <c r="E193">
        <v>1</v>
      </c>
      <c r="F193">
        <v>20000</v>
      </c>
      <c r="G193" t="s">
        <v>23</v>
      </c>
      <c r="H193">
        <v>20000</v>
      </c>
      <c r="I193">
        <v>20000</v>
      </c>
      <c r="J193">
        <v>20104</v>
      </c>
      <c r="K193">
        <v>4104</v>
      </c>
      <c r="M193">
        <v>221926571</v>
      </c>
      <c r="N193" t="s">
        <v>904</v>
      </c>
      <c r="O193" t="s">
        <v>20</v>
      </c>
      <c r="P193" t="s">
        <v>21</v>
      </c>
      <c r="Q193" t="s">
        <v>22</v>
      </c>
      <c r="R193">
        <v>104</v>
      </c>
      <c r="S193" t="s">
        <v>23</v>
      </c>
      <c r="T193">
        <v>1</v>
      </c>
      <c r="U193" t="s">
        <v>637</v>
      </c>
    </row>
    <row r="194" spans="1:21" x14ac:dyDescent="0.25">
      <c r="A194" t="s">
        <v>3284</v>
      </c>
      <c r="B194" s="56">
        <v>44738</v>
      </c>
      <c r="C194">
        <v>232</v>
      </c>
      <c r="D194" t="s">
        <v>3163</v>
      </c>
      <c r="E194">
        <v>1</v>
      </c>
      <c r="F194">
        <v>497520</v>
      </c>
      <c r="G194" t="s">
        <v>27</v>
      </c>
      <c r="H194">
        <v>20167.821962787304</v>
      </c>
      <c r="I194">
        <v>20571.17840204305</v>
      </c>
      <c r="J194">
        <v>20781.17840204305</v>
      </c>
      <c r="K194">
        <v>4781.1784020430496</v>
      </c>
      <c r="M194">
        <v>855725145</v>
      </c>
      <c r="N194" t="s">
        <v>933</v>
      </c>
      <c r="O194" t="s">
        <v>25</v>
      </c>
      <c r="P194" t="s">
        <v>1602</v>
      </c>
      <c r="Q194" t="s">
        <v>1603</v>
      </c>
      <c r="R194">
        <v>210</v>
      </c>
      <c r="S194" t="s">
        <v>27</v>
      </c>
      <c r="T194">
        <v>1.02</v>
      </c>
      <c r="U194" t="s">
        <v>637</v>
      </c>
    </row>
    <row r="195" spans="1:21" x14ac:dyDescent="0.25">
      <c r="A195" t="s">
        <v>3285</v>
      </c>
      <c r="B195" s="56">
        <v>44874</v>
      </c>
      <c r="C195">
        <v>233</v>
      </c>
      <c r="D195" t="s">
        <v>3165</v>
      </c>
      <c r="E195">
        <v>1</v>
      </c>
      <c r="F195">
        <v>25000</v>
      </c>
      <c r="G195" t="s">
        <v>23</v>
      </c>
      <c r="H195">
        <v>25000</v>
      </c>
      <c r="I195">
        <v>25000</v>
      </c>
      <c r="J195">
        <v>25201</v>
      </c>
      <c r="K195">
        <v>5201</v>
      </c>
      <c r="M195">
        <v>525394325</v>
      </c>
      <c r="N195" t="s">
        <v>996</v>
      </c>
      <c r="O195" t="s">
        <v>29</v>
      </c>
      <c r="P195" t="s">
        <v>1600</v>
      </c>
      <c r="Q195" t="s">
        <v>1601</v>
      </c>
      <c r="R195">
        <v>201</v>
      </c>
      <c r="S195" t="s">
        <v>23</v>
      </c>
      <c r="T195">
        <v>1</v>
      </c>
      <c r="U195" t="s">
        <v>637</v>
      </c>
    </row>
    <row r="196" spans="1:21" x14ac:dyDescent="0.25">
      <c r="A196" t="s">
        <v>3286</v>
      </c>
      <c r="B196" s="56">
        <v>44692</v>
      </c>
      <c r="C196">
        <v>234</v>
      </c>
      <c r="D196" t="s">
        <v>3167</v>
      </c>
      <c r="E196">
        <v>1</v>
      </c>
      <c r="F196">
        <v>535132</v>
      </c>
      <c r="G196" t="s">
        <v>37</v>
      </c>
      <c r="H196">
        <v>51131.983527141041</v>
      </c>
      <c r="I196">
        <v>52154.623197683861</v>
      </c>
      <c r="J196">
        <v>52701.623197683861</v>
      </c>
      <c r="K196">
        <v>11101.623197683861</v>
      </c>
      <c r="M196">
        <v>118981311</v>
      </c>
      <c r="N196" t="s">
        <v>854</v>
      </c>
      <c r="O196" t="s">
        <v>35</v>
      </c>
      <c r="P196" t="s">
        <v>36</v>
      </c>
      <c r="Q196" t="s">
        <v>26</v>
      </c>
      <c r="R196">
        <v>547</v>
      </c>
      <c r="S196" t="s">
        <v>37</v>
      </c>
      <c r="T196">
        <v>1.02</v>
      </c>
      <c r="U196" t="s">
        <v>637</v>
      </c>
    </row>
    <row r="197" spans="1:21" x14ac:dyDescent="0.25">
      <c r="A197" t="s">
        <v>3287</v>
      </c>
      <c r="B197" s="56">
        <v>44615</v>
      </c>
      <c r="C197">
        <v>235</v>
      </c>
      <c r="D197" t="s">
        <v>3141</v>
      </c>
      <c r="E197">
        <v>1</v>
      </c>
      <c r="F197">
        <v>40000</v>
      </c>
      <c r="G197" t="s">
        <v>23</v>
      </c>
      <c r="H197">
        <v>40000</v>
      </c>
      <c r="I197">
        <v>40000</v>
      </c>
      <c r="J197">
        <v>40102</v>
      </c>
      <c r="K197">
        <v>8102</v>
      </c>
      <c r="M197">
        <v>657099506</v>
      </c>
      <c r="N197" t="s">
        <v>737</v>
      </c>
      <c r="O197" t="s">
        <v>20</v>
      </c>
      <c r="P197" t="s">
        <v>21</v>
      </c>
      <c r="Q197" t="s">
        <v>22</v>
      </c>
      <c r="R197">
        <v>102</v>
      </c>
      <c r="S197" t="s">
        <v>23</v>
      </c>
      <c r="T197">
        <v>1</v>
      </c>
      <c r="U197" t="s">
        <v>637</v>
      </c>
    </row>
    <row r="198" spans="1:21" x14ac:dyDescent="0.25">
      <c r="A198" t="s">
        <v>1125</v>
      </c>
      <c r="B198" s="56">
        <v>44609</v>
      </c>
      <c r="C198">
        <v>235</v>
      </c>
      <c r="D198" t="s">
        <v>1583</v>
      </c>
      <c r="E198">
        <v>1</v>
      </c>
      <c r="F198">
        <v>46000</v>
      </c>
      <c r="G198" t="s">
        <v>23</v>
      </c>
      <c r="H198">
        <v>46000</v>
      </c>
      <c r="I198">
        <v>46000</v>
      </c>
      <c r="J198">
        <v>46102</v>
      </c>
      <c r="K198">
        <v>9302</v>
      </c>
      <c r="M198">
        <v>657099506</v>
      </c>
      <c r="N198" t="s">
        <v>737</v>
      </c>
      <c r="O198" t="s">
        <v>20</v>
      </c>
      <c r="P198" t="s">
        <v>21</v>
      </c>
      <c r="Q198" t="s">
        <v>22</v>
      </c>
      <c r="R198">
        <v>102</v>
      </c>
      <c r="S198" t="s">
        <v>23</v>
      </c>
      <c r="T198">
        <v>1</v>
      </c>
      <c r="U198" t="s">
        <v>637</v>
      </c>
    </row>
    <row r="199" spans="1:21" x14ac:dyDescent="0.25">
      <c r="A199" t="s">
        <v>3288</v>
      </c>
      <c r="B199" s="56">
        <v>44685</v>
      </c>
      <c r="C199">
        <v>236</v>
      </c>
      <c r="D199" t="s">
        <v>3143</v>
      </c>
      <c r="E199">
        <v>1</v>
      </c>
      <c r="F199">
        <v>65000</v>
      </c>
      <c r="G199" t="s">
        <v>23</v>
      </c>
      <c r="H199">
        <v>65000</v>
      </c>
      <c r="I199">
        <v>63050</v>
      </c>
      <c r="J199">
        <v>63270</v>
      </c>
      <c r="K199">
        <v>11270</v>
      </c>
      <c r="M199">
        <v>950652913</v>
      </c>
      <c r="N199" t="s">
        <v>420</v>
      </c>
      <c r="O199" t="s">
        <v>29</v>
      </c>
      <c r="P199" t="s">
        <v>1600</v>
      </c>
      <c r="Q199" t="s">
        <v>1601</v>
      </c>
      <c r="R199">
        <v>220</v>
      </c>
      <c r="S199" t="s">
        <v>23</v>
      </c>
      <c r="T199">
        <v>0.97</v>
      </c>
      <c r="U199" t="s">
        <v>17</v>
      </c>
    </row>
    <row r="200" spans="1:21" x14ac:dyDescent="0.25">
      <c r="A200" t="s">
        <v>1377</v>
      </c>
      <c r="B200" s="56">
        <v>44773</v>
      </c>
      <c r="C200">
        <v>236</v>
      </c>
      <c r="D200" t="s">
        <v>1583</v>
      </c>
      <c r="E200">
        <v>1</v>
      </c>
      <c r="F200">
        <v>46000</v>
      </c>
      <c r="G200" t="s">
        <v>23</v>
      </c>
      <c r="H200">
        <v>46000</v>
      </c>
      <c r="I200">
        <v>44620</v>
      </c>
      <c r="J200">
        <v>44840</v>
      </c>
      <c r="K200">
        <v>8040</v>
      </c>
      <c r="M200">
        <v>950652913</v>
      </c>
      <c r="N200" t="s">
        <v>420</v>
      </c>
      <c r="O200" t="s">
        <v>29</v>
      </c>
      <c r="P200" t="s">
        <v>1600</v>
      </c>
      <c r="Q200" t="s">
        <v>1601</v>
      </c>
      <c r="R200">
        <v>220</v>
      </c>
      <c r="S200" t="s">
        <v>23</v>
      </c>
      <c r="T200">
        <v>0.97</v>
      </c>
      <c r="U200" t="s">
        <v>17</v>
      </c>
    </row>
    <row r="201" spans="1:21" x14ac:dyDescent="0.25">
      <c r="A201" t="s">
        <v>3289</v>
      </c>
      <c r="B201" s="56">
        <v>44840</v>
      </c>
      <c r="C201">
        <v>237</v>
      </c>
      <c r="D201" t="s">
        <v>3145</v>
      </c>
      <c r="E201">
        <v>1</v>
      </c>
      <c r="F201">
        <v>68000</v>
      </c>
      <c r="G201" t="s">
        <v>23</v>
      </c>
      <c r="H201">
        <v>68000</v>
      </c>
      <c r="I201">
        <v>65960</v>
      </c>
      <c r="J201">
        <v>66168</v>
      </c>
      <c r="K201">
        <v>11768</v>
      </c>
      <c r="M201">
        <v>527103273</v>
      </c>
      <c r="N201" t="s">
        <v>356</v>
      </c>
      <c r="O201" t="s">
        <v>39</v>
      </c>
      <c r="P201" t="s">
        <v>1598</v>
      </c>
      <c r="Q201" t="s">
        <v>1599</v>
      </c>
      <c r="R201">
        <v>208</v>
      </c>
      <c r="S201" t="s">
        <v>23</v>
      </c>
      <c r="T201">
        <v>0.97</v>
      </c>
      <c r="U201" t="s">
        <v>17</v>
      </c>
    </row>
    <row r="202" spans="1:21" x14ac:dyDescent="0.25">
      <c r="A202" t="s">
        <v>1127</v>
      </c>
      <c r="B202" s="56">
        <v>44759</v>
      </c>
      <c r="C202">
        <v>237</v>
      </c>
      <c r="D202" t="s">
        <v>1585</v>
      </c>
      <c r="E202">
        <v>1</v>
      </c>
      <c r="F202">
        <v>79000</v>
      </c>
      <c r="G202" t="s">
        <v>23</v>
      </c>
      <c r="H202">
        <v>79000</v>
      </c>
      <c r="I202">
        <v>76630</v>
      </c>
      <c r="J202">
        <v>76838</v>
      </c>
      <c r="K202">
        <v>13638</v>
      </c>
      <c r="M202">
        <v>527103273</v>
      </c>
      <c r="N202" t="s">
        <v>356</v>
      </c>
      <c r="O202" t="s">
        <v>39</v>
      </c>
      <c r="P202" t="s">
        <v>1598</v>
      </c>
      <c r="Q202" t="s">
        <v>1599</v>
      </c>
      <c r="R202">
        <v>208</v>
      </c>
      <c r="S202" t="s">
        <v>23</v>
      </c>
      <c r="T202">
        <v>0.97</v>
      </c>
      <c r="U202" t="s">
        <v>17</v>
      </c>
    </row>
    <row r="203" spans="1:21" x14ac:dyDescent="0.25">
      <c r="A203" t="s">
        <v>3290</v>
      </c>
      <c r="B203" s="56">
        <v>44873</v>
      </c>
      <c r="C203">
        <v>238</v>
      </c>
      <c r="D203" t="s">
        <v>3147</v>
      </c>
      <c r="E203">
        <v>1</v>
      </c>
      <c r="F203">
        <v>34122</v>
      </c>
      <c r="G203" t="s">
        <v>16</v>
      </c>
      <c r="H203">
        <v>32687.038988408851</v>
      </c>
      <c r="I203">
        <v>34877.070600632243</v>
      </c>
      <c r="J203">
        <v>36084.070600632243</v>
      </c>
      <c r="K203">
        <v>12084.070600632243</v>
      </c>
      <c r="M203">
        <v>583285029</v>
      </c>
      <c r="N203" t="s">
        <v>441</v>
      </c>
      <c r="O203" t="s">
        <v>13</v>
      </c>
      <c r="P203" t="s">
        <v>14</v>
      </c>
      <c r="Q203" t="s">
        <v>15</v>
      </c>
      <c r="R203">
        <v>1207</v>
      </c>
      <c r="S203" t="s">
        <v>16</v>
      </c>
      <c r="T203">
        <v>1.0669999999999999</v>
      </c>
      <c r="U203" t="s">
        <v>17</v>
      </c>
    </row>
    <row r="204" spans="1:21" x14ac:dyDescent="0.25">
      <c r="A204" t="s">
        <v>1128</v>
      </c>
      <c r="B204" s="56">
        <v>44760</v>
      </c>
      <c r="C204">
        <v>239</v>
      </c>
      <c r="D204" t="s">
        <v>1586</v>
      </c>
      <c r="E204">
        <v>1</v>
      </c>
      <c r="F204">
        <v>32000</v>
      </c>
      <c r="G204" t="s">
        <v>23</v>
      </c>
      <c r="H204">
        <v>32000</v>
      </c>
      <c r="I204">
        <v>31040</v>
      </c>
      <c r="J204">
        <v>31291</v>
      </c>
      <c r="K204">
        <v>5691</v>
      </c>
      <c r="M204">
        <v>192857759</v>
      </c>
      <c r="N204" t="s">
        <v>291</v>
      </c>
      <c r="O204" t="s">
        <v>31</v>
      </c>
      <c r="P204" t="s">
        <v>32</v>
      </c>
      <c r="Q204" t="s">
        <v>33</v>
      </c>
      <c r="R204">
        <v>251</v>
      </c>
      <c r="S204" t="s">
        <v>23</v>
      </c>
      <c r="T204">
        <v>0.97</v>
      </c>
      <c r="U204" t="s">
        <v>17</v>
      </c>
    </row>
    <row r="205" spans="1:21" x14ac:dyDescent="0.25">
      <c r="A205" t="s">
        <v>1207</v>
      </c>
      <c r="B205" s="56">
        <v>44787</v>
      </c>
      <c r="C205">
        <v>239</v>
      </c>
      <c r="D205" t="s">
        <v>1595</v>
      </c>
      <c r="E205">
        <v>1</v>
      </c>
      <c r="F205">
        <v>27000</v>
      </c>
      <c r="G205" t="s">
        <v>23</v>
      </c>
      <c r="H205">
        <v>27000</v>
      </c>
      <c r="I205">
        <v>26190</v>
      </c>
      <c r="J205">
        <v>26441</v>
      </c>
      <c r="K205">
        <v>4841</v>
      </c>
      <c r="M205">
        <v>192857759</v>
      </c>
      <c r="N205" t="s">
        <v>291</v>
      </c>
      <c r="O205" t="s">
        <v>31</v>
      </c>
      <c r="P205" t="s">
        <v>32</v>
      </c>
      <c r="Q205" t="s">
        <v>33</v>
      </c>
      <c r="R205">
        <v>251</v>
      </c>
      <c r="S205" t="s">
        <v>23</v>
      </c>
      <c r="T205">
        <v>0.97</v>
      </c>
      <c r="U205" t="s">
        <v>17</v>
      </c>
    </row>
    <row r="206" spans="1:21" x14ac:dyDescent="0.25">
      <c r="A206" t="s">
        <v>3291</v>
      </c>
      <c r="B206" s="56">
        <v>44575</v>
      </c>
      <c r="C206">
        <v>239</v>
      </c>
      <c r="D206" t="s">
        <v>3149</v>
      </c>
      <c r="E206">
        <v>1</v>
      </c>
      <c r="F206">
        <v>28000</v>
      </c>
      <c r="G206" t="s">
        <v>23</v>
      </c>
      <c r="H206">
        <v>28000</v>
      </c>
      <c r="I206">
        <v>27160</v>
      </c>
      <c r="J206">
        <v>27411</v>
      </c>
      <c r="K206">
        <v>5011</v>
      </c>
      <c r="M206">
        <v>192857759</v>
      </c>
      <c r="N206" t="s">
        <v>291</v>
      </c>
      <c r="O206" t="s">
        <v>31</v>
      </c>
      <c r="P206" t="s">
        <v>32</v>
      </c>
      <c r="Q206" t="s">
        <v>33</v>
      </c>
      <c r="R206">
        <v>251</v>
      </c>
      <c r="S206" t="s">
        <v>23</v>
      </c>
      <c r="T206">
        <v>0.97</v>
      </c>
      <c r="U206" t="s">
        <v>17</v>
      </c>
    </row>
    <row r="207" spans="1:21" x14ac:dyDescent="0.25">
      <c r="A207" t="s">
        <v>3292</v>
      </c>
      <c r="B207" s="56">
        <v>44896</v>
      </c>
      <c r="C207">
        <v>240</v>
      </c>
      <c r="D207" t="s">
        <v>3151</v>
      </c>
      <c r="E207">
        <v>1</v>
      </c>
      <c r="F207">
        <v>36000</v>
      </c>
      <c r="G207" t="s">
        <v>23</v>
      </c>
      <c r="H207">
        <v>36000</v>
      </c>
      <c r="I207">
        <v>34920</v>
      </c>
      <c r="J207">
        <v>35135</v>
      </c>
      <c r="K207">
        <v>6335</v>
      </c>
      <c r="M207">
        <v>747912865</v>
      </c>
      <c r="N207" t="s">
        <v>186</v>
      </c>
      <c r="O207" t="s">
        <v>29</v>
      </c>
      <c r="P207" t="s">
        <v>1600</v>
      </c>
      <c r="Q207" t="s">
        <v>1601</v>
      </c>
      <c r="R207">
        <v>215</v>
      </c>
      <c r="S207" t="s">
        <v>23</v>
      </c>
      <c r="T207">
        <v>0.97</v>
      </c>
      <c r="U207" t="s">
        <v>17</v>
      </c>
    </row>
    <row r="208" spans="1:21" x14ac:dyDescent="0.25">
      <c r="A208" t="s">
        <v>1129</v>
      </c>
      <c r="B208" s="56">
        <v>44752</v>
      </c>
      <c r="C208">
        <v>240</v>
      </c>
      <c r="D208" t="s">
        <v>1587</v>
      </c>
      <c r="E208">
        <v>1</v>
      </c>
      <c r="F208">
        <v>27000</v>
      </c>
      <c r="G208" t="s">
        <v>23</v>
      </c>
      <c r="H208">
        <v>27000</v>
      </c>
      <c r="I208">
        <v>26190</v>
      </c>
      <c r="J208">
        <v>26405</v>
      </c>
      <c r="K208">
        <v>4805</v>
      </c>
      <c r="M208">
        <v>747912865</v>
      </c>
      <c r="N208" t="s">
        <v>186</v>
      </c>
      <c r="O208" t="s">
        <v>29</v>
      </c>
      <c r="P208" t="s">
        <v>1600</v>
      </c>
      <c r="Q208" t="s">
        <v>1601</v>
      </c>
      <c r="R208">
        <v>215</v>
      </c>
      <c r="S208" t="s">
        <v>23</v>
      </c>
      <c r="T208">
        <v>0.97</v>
      </c>
      <c r="U208" t="s">
        <v>17</v>
      </c>
    </row>
    <row r="209" spans="1:21" x14ac:dyDescent="0.25">
      <c r="A209" t="s">
        <v>3293</v>
      </c>
      <c r="B209" s="56">
        <v>44822</v>
      </c>
      <c r="C209">
        <v>241</v>
      </c>
      <c r="D209" t="s">
        <v>3153</v>
      </c>
      <c r="E209">
        <v>1</v>
      </c>
      <c r="F209">
        <v>29000</v>
      </c>
      <c r="G209" t="s">
        <v>23</v>
      </c>
      <c r="H209">
        <v>29000</v>
      </c>
      <c r="I209">
        <v>28130</v>
      </c>
      <c r="J209">
        <v>28336</v>
      </c>
      <c r="K209">
        <v>5136</v>
      </c>
      <c r="M209">
        <v>191972125</v>
      </c>
      <c r="N209" t="s">
        <v>259</v>
      </c>
      <c r="O209" t="s">
        <v>39</v>
      </c>
      <c r="P209" t="s">
        <v>1598</v>
      </c>
      <c r="Q209" t="s">
        <v>1599</v>
      </c>
      <c r="R209">
        <v>206</v>
      </c>
      <c r="S209" t="s">
        <v>23</v>
      </c>
      <c r="T209">
        <v>0.97</v>
      </c>
      <c r="U209" t="s">
        <v>17</v>
      </c>
    </row>
    <row r="210" spans="1:21" x14ac:dyDescent="0.25">
      <c r="A210" t="s">
        <v>1130</v>
      </c>
      <c r="B210" s="56">
        <v>44886</v>
      </c>
      <c r="C210">
        <v>241</v>
      </c>
      <c r="D210" t="s">
        <v>1588</v>
      </c>
      <c r="E210">
        <v>1</v>
      </c>
      <c r="F210">
        <v>33000</v>
      </c>
      <c r="G210" t="s">
        <v>23</v>
      </c>
      <c r="H210">
        <v>33000</v>
      </c>
      <c r="I210">
        <v>32010</v>
      </c>
      <c r="J210">
        <v>32216</v>
      </c>
      <c r="K210">
        <v>5816</v>
      </c>
      <c r="M210">
        <v>191972125</v>
      </c>
      <c r="N210" t="s">
        <v>259</v>
      </c>
      <c r="O210" t="s">
        <v>39</v>
      </c>
      <c r="P210" t="s">
        <v>1598</v>
      </c>
      <c r="Q210" t="s">
        <v>1599</v>
      </c>
      <c r="R210">
        <v>206</v>
      </c>
      <c r="S210" t="s">
        <v>23</v>
      </c>
      <c r="T210">
        <v>0.97</v>
      </c>
      <c r="U210" t="s">
        <v>17</v>
      </c>
    </row>
    <row r="211" spans="1:21" x14ac:dyDescent="0.25">
      <c r="A211" t="s">
        <v>3294</v>
      </c>
      <c r="B211" s="56">
        <v>44591</v>
      </c>
      <c r="C211">
        <v>242</v>
      </c>
      <c r="D211" t="s">
        <v>3155</v>
      </c>
      <c r="E211">
        <v>1</v>
      </c>
      <c r="F211">
        <v>90992</v>
      </c>
      <c r="G211" t="s">
        <v>16</v>
      </c>
      <c r="H211">
        <v>86584.832048720156</v>
      </c>
      <c r="I211">
        <v>92386.015795984407</v>
      </c>
      <c r="J211">
        <v>93689.015795984407</v>
      </c>
      <c r="K211">
        <v>29689.015795984407</v>
      </c>
      <c r="M211">
        <v>591745339</v>
      </c>
      <c r="N211" t="s">
        <v>322</v>
      </c>
      <c r="O211" t="s">
        <v>13</v>
      </c>
      <c r="P211" t="s">
        <v>14</v>
      </c>
      <c r="Q211" t="s">
        <v>15</v>
      </c>
      <c r="R211">
        <v>1303</v>
      </c>
      <c r="S211" t="s">
        <v>16</v>
      </c>
      <c r="T211">
        <v>1.0669999999999999</v>
      </c>
      <c r="U211" t="s">
        <v>17</v>
      </c>
    </row>
    <row r="212" spans="1:21" x14ac:dyDescent="0.25">
      <c r="A212" t="s">
        <v>3295</v>
      </c>
      <c r="B212" s="56">
        <v>44769</v>
      </c>
      <c r="C212">
        <v>243</v>
      </c>
      <c r="D212" t="s">
        <v>3157</v>
      </c>
      <c r="E212">
        <v>1</v>
      </c>
      <c r="F212">
        <v>49000</v>
      </c>
      <c r="G212" t="s">
        <v>23</v>
      </c>
      <c r="H212">
        <v>49000</v>
      </c>
      <c r="I212">
        <v>48480.6</v>
      </c>
      <c r="J212">
        <v>48687.6</v>
      </c>
      <c r="K212">
        <v>9487.5999999999985</v>
      </c>
      <c r="M212">
        <v>290519918</v>
      </c>
      <c r="N212" t="s">
        <v>228</v>
      </c>
      <c r="O212" t="s">
        <v>1566</v>
      </c>
      <c r="P212" t="s">
        <v>1596</v>
      </c>
      <c r="Q212" t="s">
        <v>1597</v>
      </c>
      <c r="R212">
        <v>207</v>
      </c>
      <c r="S212" t="s">
        <v>23</v>
      </c>
      <c r="T212">
        <v>0.98939999999999995</v>
      </c>
      <c r="U212" t="s">
        <v>17</v>
      </c>
    </row>
    <row r="213" spans="1:21" x14ac:dyDescent="0.25">
      <c r="A213" t="s">
        <v>1131</v>
      </c>
      <c r="B213" s="56">
        <v>44609</v>
      </c>
      <c r="C213">
        <v>243</v>
      </c>
      <c r="D213" t="s">
        <v>1589</v>
      </c>
      <c r="E213">
        <v>1</v>
      </c>
      <c r="F213">
        <v>27000</v>
      </c>
      <c r="G213" t="s">
        <v>23</v>
      </c>
      <c r="H213">
        <v>27000</v>
      </c>
      <c r="I213">
        <v>26713.8</v>
      </c>
      <c r="J213">
        <v>26920.799999999999</v>
      </c>
      <c r="K213">
        <v>5320.7999999999993</v>
      </c>
      <c r="M213">
        <v>290519918</v>
      </c>
      <c r="N213" t="s">
        <v>228</v>
      </c>
      <c r="O213" t="s">
        <v>1566</v>
      </c>
      <c r="P213" t="s">
        <v>1596</v>
      </c>
      <c r="Q213" t="s">
        <v>1597</v>
      </c>
      <c r="R213">
        <v>207</v>
      </c>
      <c r="S213" t="s">
        <v>23</v>
      </c>
      <c r="T213">
        <v>0.98939999999999995</v>
      </c>
      <c r="U213" t="s">
        <v>17</v>
      </c>
    </row>
    <row r="214" spans="1:21" x14ac:dyDescent="0.25">
      <c r="A214" t="s">
        <v>3296</v>
      </c>
      <c r="B214" s="56">
        <v>44665</v>
      </c>
      <c r="C214">
        <v>244</v>
      </c>
      <c r="D214" t="s">
        <v>3159</v>
      </c>
      <c r="E214">
        <v>1</v>
      </c>
      <c r="F214">
        <v>401349</v>
      </c>
      <c r="G214" t="s">
        <v>37</v>
      </c>
      <c r="H214">
        <v>38313.477289650036</v>
      </c>
      <c r="I214">
        <v>37907.354430379746</v>
      </c>
      <c r="J214">
        <v>38412.354430379746</v>
      </c>
      <c r="K214">
        <v>7212.3544303797462</v>
      </c>
      <c r="M214">
        <v>197448363</v>
      </c>
      <c r="N214" t="s">
        <v>380</v>
      </c>
      <c r="O214" t="s">
        <v>35</v>
      </c>
      <c r="P214" t="s">
        <v>36</v>
      </c>
      <c r="Q214" t="s">
        <v>26</v>
      </c>
      <c r="R214">
        <v>505</v>
      </c>
      <c r="S214" t="s">
        <v>37</v>
      </c>
      <c r="T214">
        <v>0.98939999999999995</v>
      </c>
      <c r="U214" t="s">
        <v>17</v>
      </c>
    </row>
    <row r="215" spans="1:21" x14ac:dyDescent="0.25">
      <c r="A215" t="s">
        <v>3297</v>
      </c>
      <c r="B215" s="56">
        <v>44574</v>
      </c>
      <c r="C215">
        <v>245</v>
      </c>
      <c r="D215" t="s">
        <v>3161</v>
      </c>
      <c r="E215">
        <v>1</v>
      </c>
      <c r="F215">
        <v>473386</v>
      </c>
      <c r="G215" t="s">
        <v>37</v>
      </c>
      <c r="H215">
        <v>44320.796936587743</v>
      </c>
      <c r="I215">
        <v>43850.996489059908</v>
      </c>
      <c r="J215">
        <v>44391.996489059908</v>
      </c>
      <c r="K215">
        <v>7591.9964890599076</v>
      </c>
      <c r="M215">
        <v>109983416</v>
      </c>
      <c r="N215" t="s">
        <v>256</v>
      </c>
      <c r="O215" t="s">
        <v>35</v>
      </c>
      <c r="P215" t="s">
        <v>36</v>
      </c>
      <c r="Q215" t="s">
        <v>26</v>
      </c>
      <c r="R215">
        <v>541</v>
      </c>
      <c r="S215" t="s">
        <v>37</v>
      </c>
      <c r="T215">
        <v>0.98939999999999995</v>
      </c>
      <c r="U215" t="s">
        <v>17</v>
      </c>
    </row>
    <row r="216" spans="1:21" x14ac:dyDescent="0.25">
      <c r="A216" t="s">
        <v>3298</v>
      </c>
      <c r="B216" s="56">
        <v>44671</v>
      </c>
      <c r="C216">
        <v>246</v>
      </c>
      <c r="D216" t="s">
        <v>3163</v>
      </c>
      <c r="E216">
        <v>1</v>
      </c>
      <c r="F216">
        <v>20000</v>
      </c>
      <c r="G216" t="s">
        <v>23</v>
      </c>
      <c r="H216">
        <v>20000</v>
      </c>
      <c r="I216">
        <v>19400</v>
      </c>
      <c r="J216">
        <v>19617</v>
      </c>
      <c r="K216">
        <v>3617</v>
      </c>
      <c r="M216">
        <v>224329928</v>
      </c>
      <c r="N216" t="s">
        <v>91</v>
      </c>
      <c r="O216" t="s">
        <v>29</v>
      </c>
      <c r="P216" t="s">
        <v>1600</v>
      </c>
      <c r="Q216" t="s">
        <v>1601</v>
      </c>
      <c r="R216">
        <v>217</v>
      </c>
      <c r="S216" t="s">
        <v>23</v>
      </c>
      <c r="T216">
        <v>0.97</v>
      </c>
      <c r="U216" t="s">
        <v>17</v>
      </c>
    </row>
    <row r="217" spans="1:21" x14ac:dyDescent="0.25">
      <c r="A217" t="s">
        <v>1132</v>
      </c>
      <c r="B217" s="56">
        <v>44664</v>
      </c>
      <c r="C217">
        <v>246</v>
      </c>
      <c r="D217" t="s">
        <v>1590</v>
      </c>
      <c r="E217">
        <v>1</v>
      </c>
      <c r="F217">
        <v>81000</v>
      </c>
      <c r="G217" t="s">
        <v>23</v>
      </c>
      <c r="H217">
        <v>81000</v>
      </c>
      <c r="I217">
        <v>78570</v>
      </c>
      <c r="J217">
        <v>78787</v>
      </c>
      <c r="K217">
        <v>13987</v>
      </c>
      <c r="M217">
        <v>224329928</v>
      </c>
      <c r="N217" t="s">
        <v>91</v>
      </c>
      <c r="O217" t="s">
        <v>29</v>
      </c>
      <c r="P217" t="s">
        <v>1600</v>
      </c>
      <c r="Q217" t="s">
        <v>1601</v>
      </c>
      <c r="R217">
        <v>217</v>
      </c>
      <c r="S217" t="s">
        <v>23</v>
      </c>
      <c r="T217">
        <v>0.97</v>
      </c>
      <c r="U217" t="s">
        <v>17</v>
      </c>
    </row>
    <row r="218" spans="1:21" x14ac:dyDescent="0.25">
      <c r="A218" t="s">
        <v>3299</v>
      </c>
      <c r="B218" s="56">
        <v>44615</v>
      </c>
      <c r="C218">
        <v>247</v>
      </c>
      <c r="D218" t="s">
        <v>3163</v>
      </c>
      <c r="E218">
        <v>1</v>
      </c>
      <c r="F218">
        <v>22748</v>
      </c>
      <c r="G218" t="s">
        <v>16</v>
      </c>
      <c r="H218">
        <v>20079.442139641626</v>
      </c>
      <c r="I218">
        <v>22087.386353605791</v>
      </c>
      <c r="J218">
        <v>23292.386353605791</v>
      </c>
      <c r="K218">
        <v>7292.3863536057906</v>
      </c>
      <c r="M218">
        <v>145643190</v>
      </c>
      <c r="N218" t="s">
        <v>682</v>
      </c>
      <c r="O218" t="s">
        <v>13</v>
      </c>
      <c r="P218" t="s">
        <v>14</v>
      </c>
      <c r="Q218" t="s">
        <v>15</v>
      </c>
      <c r="R218">
        <v>1205</v>
      </c>
      <c r="S218" t="s">
        <v>16</v>
      </c>
      <c r="T218">
        <v>1.1000000000000001</v>
      </c>
      <c r="U218" t="s">
        <v>637</v>
      </c>
    </row>
    <row r="219" spans="1:21" x14ac:dyDescent="0.25">
      <c r="A219" t="s">
        <v>3300</v>
      </c>
      <c r="B219" s="56">
        <v>44766</v>
      </c>
      <c r="C219">
        <v>248</v>
      </c>
      <c r="D219" t="s">
        <v>3165</v>
      </c>
      <c r="E219">
        <v>1</v>
      </c>
      <c r="F219">
        <v>25000</v>
      </c>
      <c r="G219" t="s">
        <v>23</v>
      </c>
      <c r="H219">
        <v>25000</v>
      </c>
      <c r="I219">
        <v>24735</v>
      </c>
      <c r="J219">
        <v>24949</v>
      </c>
      <c r="K219">
        <v>4949</v>
      </c>
      <c r="M219">
        <v>753751714</v>
      </c>
      <c r="N219" t="s">
        <v>108</v>
      </c>
      <c r="O219" t="s">
        <v>1566</v>
      </c>
      <c r="P219" t="s">
        <v>1596</v>
      </c>
      <c r="Q219" t="s">
        <v>1597</v>
      </c>
      <c r="R219">
        <v>214</v>
      </c>
      <c r="S219" t="s">
        <v>23</v>
      </c>
      <c r="T219">
        <v>0.98939999999999995</v>
      </c>
      <c r="U219" t="s">
        <v>17</v>
      </c>
    </row>
    <row r="220" spans="1:21" x14ac:dyDescent="0.25">
      <c r="A220" t="s">
        <v>1133</v>
      </c>
      <c r="B220" s="56">
        <v>44829</v>
      </c>
      <c r="C220">
        <v>248</v>
      </c>
      <c r="D220" t="s">
        <v>1591</v>
      </c>
      <c r="E220">
        <v>1</v>
      </c>
      <c r="F220">
        <v>50000</v>
      </c>
      <c r="G220" t="s">
        <v>23</v>
      </c>
      <c r="H220">
        <v>50000</v>
      </c>
      <c r="I220">
        <v>49470</v>
      </c>
      <c r="J220">
        <v>49684</v>
      </c>
      <c r="K220">
        <v>9684</v>
      </c>
      <c r="M220">
        <v>753751714</v>
      </c>
      <c r="N220" t="s">
        <v>108</v>
      </c>
      <c r="O220" t="s">
        <v>1566</v>
      </c>
      <c r="P220" t="s">
        <v>1596</v>
      </c>
      <c r="Q220" t="s">
        <v>1597</v>
      </c>
      <c r="R220">
        <v>214</v>
      </c>
      <c r="S220" t="s">
        <v>23</v>
      </c>
      <c r="T220">
        <v>0.98939999999999995</v>
      </c>
      <c r="U220" t="s">
        <v>17</v>
      </c>
    </row>
    <row r="221" spans="1:21" x14ac:dyDescent="0.25">
      <c r="A221" t="s">
        <v>3301</v>
      </c>
      <c r="B221" s="56">
        <v>44831</v>
      </c>
      <c r="C221">
        <v>249</v>
      </c>
      <c r="D221" t="s">
        <v>3167</v>
      </c>
      <c r="E221">
        <v>1</v>
      </c>
      <c r="F221">
        <v>52000</v>
      </c>
      <c r="G221" t="s">
        <v>23</v>
      </c>
      <c r="H221">
        <v>52000</v>
      </c>
      <c r="I221">
        <v>50440</v>
      </c>
      <c r="J221">
        <v>50540</v>
      </c>
      <c r="K221">
        <v>8940</v>
      </c>
      <c r="M221">
        <v>430010888</v>
      </c>
      <c r="N221" t="s">
        <v>622</v>
      </c>
      <c r="O221" t="s">
        <v>20</v>
      </c>
      <c r="P221" t="s">
        <v>21</v>
      </c>
      <c r="Q221" t="s">
        <v>22</v>
      </c>
      <c r="R221">
        <v>100</v>
      </c>
      <c r="S221" t="s">
        <v>23</v>
      </c>
      <c r="T221">
        <v>0.97</v>
      </c>
      <c r="U221" t="s">
        <v>17</v>
      </c>
    </row>
    <row r="222" spans="1:21" x14ac:dyDescent="0.25">
      <c r="A222" t="s">
        <v>1134</v>
      </c>
      <c r="B222" s="56">
        <v>44881</v>
      </c>
      <c r="C222">
        <v>249</v>
      </c>
      <c r="D222" t="s">
        <v>1592</v>
      </c>
      <c r="E222">
        <v>1</v>
      </c>
      <c r="F222">
        <v>37000</v>
      </c>
      <c r="G222" t="s">
        <v>23</v>
      </c>
      <c r="H222">
        <v>37000</v>
      </c>
      <c r="I222">
        <v>35890</v>
      </c>
      <c r="J222">
        <v>35990</v>
      </c>
      <c r="K222">
        <v>6390</v>
      </c>
      <c r="M222">
        <v>430010888</v>
      </c>
      <c r="N222" t="s">
        <v>622</v>
      </c>
      <c r="O222" t="s">
        <v>20</v>
      </c>
      <c r="P222" t="s">
        <v>21</v>
      </c>
      <c r="Q222" t="s">
        <v>22</v>
      </c>
      <c r="R222">
        <v>100</v>
      </c>
      <c r="S222" t="s">
        <v>23</v>
      </c>
      <c r="T222">
        <v>0.97</v>
      </c>
      <c r="U222" t="s">
        <v>17</v>
      </c>
    </row>
    <row r="223" spans="1:21" x14ac:dyDescent="0.25">
      <c r="A223" t="s">
        <v>3302</v>
      </c>
      <c r="B223" s="56">
        <v>44857</v>
      </c>
      <c r="C223">
        <v>250</v>
      </c>
      <c r="D223" t="s">
        <v>3141</v>
      </c>
      <c r="E223">
        <v>1</v>
      </c>
      <c r="F223">
        <v>289164</v>
      </c>
      <c r="G223" t="s">
        <v>60</v>
      </c>
      <c r="H223">
        <v>40260.080196034753</v>
      </c>
      <c r="I223">
        <v>42957.50556916908</v>
      </c>
      <c r="J223">
        <v>45013.50556916908</v>
      </c>
      <c r="K223">
        <v>13013.50556916908</v>
      </c>
      <c r="M223">
        <v>970243014</v>
      </c>
      <c r="N223" t="s">
        <v>512</v>
      </c>
      <c r="O223" t="s">
        <v>59</v>
      </c>
      <c r="P223" t="s">
        <v>1604</v>
      </c>
      <c r="Q223" t="s">
        <v>1605</v>
      </c>
      <c r="R223">
        <v>2056</v>
      </c>
      <c r="S223" t="s">
        <v>60</v>
      </c>
      <c r="T223">
        <v>1.0669999999999999</v>
      </c>
      <c r="U223" t="s">
        <v>17</v>
      </c>
    </row>
    <row r="224" spans="1:21" x14ac:dyDescent="0.25">
      <c r="A224" t="s">
        <v>3303</v>
      </c>
      <c r="B224" s="56">
        <v>44594</v>
      </c>
      <c r="C224">
        <v>251</v>
      </c>
      <c r="D224" t="s">
        <v>3143</v>
      </c>
      <c r="E224">
        <v>1</v>
      </c>
      <c r="F224">
        <v>65000</v>
      </c>
      <c r="G224" t="s">
        <v>23</v>
      </c>
      <c r="H224">
        <v>65000</v>
      </c>
      <c r="I224">
        <v>66300</v>
      </c>
      <c r="J224">
        <v>66512</v>
      </c>
      <c r="K224">
        <v>14512</v>
      </c>
      <c r="M224">
        <v>259306410</v>
      </c>
      <c r="N224" t="s">
        <v>667</v>
      </c>
      <c r="O224" t="s">
        <v>1566</v>
      </c>
      <c r="P224" t="s">
        <v>1596</v>
      </c>
      <c r="Q224" t="s">
        <v>1597</v>
      </c>
      <c r="R224">
        <v>212</v>
      </c>
      <c r="S224" t="s">
        <v>23</v>
      </c>
      <c r="T224">
        <v>1.02</v>
      </c>
      <c r="U224" t="s">
        <v>637</v>
      </c>
    </row>
    <row r="225" spans="1:21" x14ac:dyDescent="0.25">
      <c r="A225" t="s">
        <v>1135</v>
      </c>
      <c r="B225" s="56">
        <v>44798</v>
      </c>
      <c r="C225">
        <v>251</v>
      </c>
      <c r="D225" t="s">
        <v>1593</v>
      </c>
      <c r="E225">
        <v>1</v>
      </c>
      <c r="F225">
        <v>42000</v>
      </c>
      <c r="G225" t="s">
        <v>23</v>
      </c>
      <c r="H225">
        <v>42000</v>
      </c>
      <c r="I225">
        <v>42840</v>
      </c>
      <c r="J225">
        <v>43052</v>
      </c>
      <c r="K225">
        <v>9452</v>
      </c>
      <c r="M225">
        <v>259306410</v>
      </c>
      <c r="N225" t="s">
        <v>667</v>
      </c>
      <c r="O225" t="s">
        <v>1566</v>
      </c>
      <c r="P225" t="s">
        <v>1596</v>
      </c>
      <c r="Q225" t="s">
        <v>1597</v>
      </c>
      <c r="R225">
        <v>212</v>
      </c>
      <c r="S225" t="s">
        <v>23</v>
      </c>
      <c r="T225">
        <v>1.02</v>
      </c>
      <c r="U225" t="s">
        <v>637</v>
      </c>
    </row>
    <row r="226" spans="1:21" x14ac:dyDescent="0.25">
      <c r="A226" t="s">
        <v>3304</v>
      </c>
      <c r="B226" s="56">
        <v>44654</v>
      </c>
      <c r="C226">
        <v>252</v>
      </c>
      <c r="D226" t="s">
        <v>3145</v>
      </c>
      <c r="E226">
        <v>1</v>
      </c>
      <c r="F226">
        <v>77343.199999999997</v>
      </c>
      <c r="G226" t="s">
        <v>16</v>
      </c>
      <c r="H226">
        <v>80398.336798336793</v>
      </c>
      <c r="I226">
        <v>85785.025363825349</v>
      </c>
      <c r="J226">
        <v>87025.025363825349</v>
      </c>
      <c r="K226">
        <v>32625.025363825349</v>
      </c>
      <c r="M226">
        <v>733388103</v>
      </c>
      <c r="N226" t="s">
        <v>268</v>
      </c>
      <c r="O226" t="s">
        <v>13</v>
      </c>
      <c r="P226" t="s">
        <v>14</v>
      </c>
      <c r="Q226" t="s">
        <v>15</v>
      </c>
      <c r="R226">
        <v>1240</v>
      </c>
      <c r="S226" t="s">
        <v>16</v>
      </c>
      <c r="T226">
        <v>1.0669999999999999</v>
      </c>
      <c r="U226" t="s">
        <v>17</v>
      </c>
    </row>
    <row r="227" spans="1:21" x14ac:dyDescent="0.25">
      <c r="A227" t="s">
        <v>3305</v>
      </c>
      <c r="B227" s="56">
        <v>44654</v>
      </c>
      <c r="C227">
        <v>253</v>
      </c>
      <c r="D227" t="s">
        <v>3147</v>
      </c>
      <c r="E227">
        <v>1</v>
      </c>
      <c r="F227">
        <v>30000</v>
      </c>
      <c r="G227" t="s">
        <v>23</v>
      </c>
      <c r="H227">
        <v>30000</v>
      </c>
      <c r="I227">
        <v>29100</v>
      </c>
      <c r="J227">
        <v>29356</v>
      </c>
      <c r="K227">
        <v>5356</v>
      </c>
      <c r="M227">
        <v>599701483</v>
      </c>
      <c r="N227" t="s">
        <v>167</v>
      </c>
      <c r="O227" t="s">
        <v>31</v>
      </c>
      <c r="P227" t="s">
        <v>32</v>
      </c>
      <c r="Q227" t="s">
        <v>33</v>
      </c>
      <c r="R227">
        <v>256</v>
      </c>
      <c r="S227" t="s">
        <v>23</v>
      </c>
      <c r="T227">
        <v>0.97</v>
      </c>
      <c r="U227" t="s">
        <v>17</v>
      </c>
    </row>
    <row r="228" spans="1:21" x14ac:dyDescent="0.25">
      <c r="A228" t="s">
        <v>1136</v>
      </c>
      <c r="B228" s="56">
        <v>44903</v>
      </c>
      <c r="C228">
        <v>253</v>
      </c>
      <c r="D228" t="s">
        <v>1594</v>
      </c>
      <c r="E228">
        <v>1</v>
      </c>
      <c r="F228">
        <v>21000</v>
      </c>
      <c r="G228" t="s">
        <v>23</v>
      </c>
      <c r="H228">
        <v>21000</v>
      </c>
      <c r="I228">
        <v>20370</v>
      </c>
      <c r="J228">
        <v>20626</v>
      </c>
      <c r="K228">
        <v>3826</v>
      </c>
      <c r="M228">
        <v>599701483</v>
      </c>
      <c r="N228" t="s">
        <v>167</v>
      </c>
      <c r="O228" t="s">
        <v>31</v>
      </c>
      <c r="P228" t="s">
        <v>32</v>
      </c>
      <c r="Q228" t="s">
        <v>33</v>
      </c>
      <c r="R228">
        <v>256</v>
      </c>
      <c r="S228" t="s">
        <v>23</v>
      </c>
      <c r="T228">
        <v>0.97</v>
      </c>
      <c r="U228" t="s">
        <v>17</v>
      </c>
    </row>
    <row r="229" spans="1:21" x14ac:dyDescent="0.25">
      <c r="A229" t="s">
        <v>3306</v>
      </c>
      <c r="B229" s="56">
        <v>44813</v>
      </c>
      <c r="C229">
        <v>254</v>
      </c>
      <c r="D229" t="s">
        <v>3149</v>
      </c>
      <c r="E229">
        <v>1</v>
      </c>
      <c r="F229">
        <v>28000</v>
      </c>
      <c r="G229" t="s">
        <v>23</v>
      </c>
      <c r="H229">
        <v>28000</v>
      </c>
      <c r="I229">
        <v>27160</v>
      </c>
      <c r="J229">
        <v>27360</v>
      </c>
      <c r="K229">
        <v>4960</v>
      </c>
      <c r="M229">
        <v>786935317</v>
      </c>
      <c r="N229" t="s">
        <v>382</v>
      </c>
      <c r="O229" t="s">
        <v>29</v>
      </c>
      <c r="P229" t="s">
        <v>1600</v>
      </c>
      <c r="Q229" t="s">
        <v>1601</v>
      </c>
      <c r="R229">
        <v>200</v>
      </c>
      <c r="S229" t="s">
        <v>23</v>
      </c>
      <c r="T229">
        <v>0.97</v>
      </c>
      <c r="U229" t="s">
        <v>17</v>
      </c>
    </row>
    <row r="230" spans="1:21" x14ac:dyDescent="0.25">
      <c r="A230" t="s">
        <v>1137</v>
      </c>
      <c r="B230" s="56">
        <v>44564</v>
      </c>
      <c r="C230">
        <v>254</v>
      </c>
      <c r="D230" t="s">
        <v>1595</v>
      </c>
      <c r="E230">
        <v>1</v>
      </c>
      <c r="F230">
        <v>27000</v>
      </c>
      <c r="G230" t="s">
        <v>23</v>
      </c>
      <c r="H230">
        <v>27000</v>
      </c>
      <c r="I230">
        <v>26190</v>
      </c>
      <c r="J230">
        <v>26390</v>
      </c>
      <c r="K230">
        <v>4790</v>
      </c>
      <c r="M230">
        <v>786935317</v>
      </c>
      <c r="N230" t="s">
        <v>382</v>
      </c>
      <c r="O230" t="s">
        <v>29</v>
      </c>
      <c r="P230" t="s">
        <v>1600</v>
      </c>
      <c r="Q230" t="s">
        <v>1601</v>
      </c>
      <c r="R230">
        <v>200</v>
      </c>
      <c r="S230" t="s">
        <v>23</v>
      </c>
      <c r="T230">
        <v>0.97</v>
      </c>
      <c r="U230" t="s">
        <v>17</v>
      </c>
    </row>
    <row r="231" spans="1:21" x14ac:dyDescent="0.25">
      <c r="A231" t="s">
        <v>3307</v>
      </c>
      <c r="B231" s="56">
        <v>44644</v>
      </c>
      <c r="C231">
        <v>255</v>
      </c>
      <c r="D231" t="s">
        <v>3151</v>
      </c>
      <c r="E231">
        <v>1</v>
      </c>
      <c r="F231">
        <v>36000</v>
      </c>
      <c r="G231" t="s">
        <v>23</v>
      </c>
      <c r="H231">
        <v>36000</v>
      </c>
      <c r="I231">
        <v>34920</v>
      </c>
      <c r="J231">
        <v>35030</v>
      </c>
      <c r="K231">
        <v>6230</v>
      </c>
      <c r="M231">
        <v>297499378</v>
      </c>
      <c r="N231" t="s">
        <v>305</v>
      </c>
      <c r="O231" t="s">
        <v>20</v>
      </c>
      <c r="P231" t="s">
        <v>21</v>
      </c>
      <c r="Q231" t="s">
        <v>22</v>
      </c>
      <c r="R231">
        <v>110</v>
      </c>
      <c r="S231" t="s">
        <v>23</v>
      </c>
      <c r="T231">
        <v>0.97</v>
      </c>
      <c r="U231" t="s">
        <v>17</v>
      </c>
    </row>
    <row r="232" spans="1:21" x14ac:dyDescent="0.25">
      <c r="A232" t="s">
        <v>1138</v>
      </c>
      <c r="B232" s="56">
        <v>44797</v>
      </c>
      <c r="C232">
        <v>255</v>
      </c>
      <c r="D232" t="s">
        <v>1582</v>
      </c>
      <c r="E232">
        <v>1</v>
      </c>
      <c r="F232">
        <v>49000</v>
      </c>
      <c r="G232" t="s">
        <v>23</v>
      </c>
      <c r="H232">
        <v>49000</v>
      </c>
      <c r="I232">
        <v>47530</v>
      </c>
      <c r="J232">
        <v>47640</v>
      </c>
      <c r="K232">
        <v>8440</v>
      </c>
      <c r="M232">
        <v>297499378</v>
      </c>
      <c r="N232" t="s">
        <v>305</v>
      </c>
      <c r="O232" t="s">
        <v>20</v>
      </c>
      <c r="P232" t="s">
        <v>21</v>
      </c>
      <c r="Q232" t="s">
        <v>22</v>
      </c>
      <c r="R232">
        <v>110</v>
      </c>
      <c r="S232" t="s">
        <v>23</v>
      </c>
      <c r="T232">
        <v>0.97</v>
      </c>
      <c r="U232" t="s">
        <v>17</v>
      </c>
    </row>
    <row r="233" spans="1:21" x14ac:dyDescent="0.25">
      <c r="A233" t="s">
        <v>3308</v>
      </c>
      <c r="B233" s="56">
        <v>44766</v>
      </c>
      <c r="C233">
        <v>256</v>
      </c>
      <c r="D233" t="s">
        <v>3153</v>
      </c>
      <c r="E233">
        <v>1</v>
      </c>
      <c r="F233">
        <v>298439</v>
      </c>
      <c r="G233" t="s">
        <v>37</v>
      </c>
      <c r="H233">
        <v>27841.017221113121</v>
      </c>
      <c r="I233">
        <v>27545.902438569319</v>
      </c>
      <c r="J233">
        <v>28076.902438569319</v>
      </c>
      <c r="K233">
        <v>4876.9024385693192</v>
      </c>
      <c r="M233">
        <v>561327379</v>
      </c>
      <c r="N233" t="s">
        <v>193</v>
      </c>
      <c r="O233" t="s">
        <v>35</v>
      </c>
      <c r="P233" t="s">
        <v>36</v>
      </c>
      <c r="Q233" t="s">
        <v>26</v>
      </c>
      <c r="R233">
        <v>531</v>
      </c>
      <c r="S233" t="s">
        <v>37</v>
      </c>
      <c r="T233">
        <v>0.98939999999999995</v>
      </c>
      <c r="U233" t="s">
        <v>17</v>
      </c>
    </row>
    <row r="234" spans="1:21" x14ac:dyDescent="0.25">
      <c r="A234" t="s">
        <v>3309</v>
      </c>
      <c r="B234" s="56">
        <v>44697</v>
      </c>
      <c r="C234">
        <v>257</v>
      </c>
      <c r="D234" t="s">
        <v>3155</v>
      </c>
      <c r="E234">
        <v>1</v>
      </c>
      <c r="F234">
        <v>80000</v>
      </c>
      <c r="G234" t="s">
        <v>23</v>
      </c>
      <c r="H234">
        <v>80000</v>
      </c>
      <c r="I234">
        <v>79152</v>
      </c>
      <c r="J234">
        <v>79368</v>
      </c>
      <c r="K234">
        <v>15368</v>
      </c>
      <c r="M234">
        <v>381367024</v>
      </c>
      <c r="N234" t="s">
        <v>408</v>
      </c>
      <c r="O234" t="s">
        <v>1566</v>
      </c>
      <c r="P234" t="s">
        <v>1596</v>
      </c>
      <c r="Q234" t="s">
        <v>1597</v>
      </c>
      <c r="R234">
        <v>216</v>
      </c>
      <c r="S234" t="s">
        <v>23</v>
      </c>
      <c r="T234">
        <v>0.98939999999999995</v>
      </c>
      <c r="U234" t="s">
        <v>17</v>
      </c>
    </row>
    <row r="235" spans="1:21" x14ac:dyDescent="0.25">
      <c r="A235" t="s">
        <v>1139</v>
      </c>
      <c r="B235" s="56">
        <v>44865</v>
      </c>
      <c r="C235">
        <v>257</v>
      </c>
      <c r="D235" t="s">
        <v>1583</v>
      </c>
      <c r="E235">
        <v>1</v>
      </c>
      <c r="F235">
        <v>46000</v>
      </c>
      <c r="G235" t="s">
        <v>23</v>
      </c>
      <c r="H235">
        <v>46000</v>
      </c>
      <c r="I235">
        <v>45512.399999999994</v>
      </c>
      <c r="J235">
        <v>45728.399999999994</v>
      </c>
      <c r="K235">
        <v>8928.3999999999942</v>
      </c>
      <c r="M235">
        <v>381367024</v>
      </c>
      <c r="N235" t="s">
        <v>408</v>
      </c>
      <c r="O235" t="s">
        <v>1566</v>
      </c>
      <c r="P235" t="s">
        <v>1596</v>
      </c>
      <c r="Q235" t="s">
        <v>1597</v>
      </c>
      <c r="R235">
        <v>216</v>
      </c>
      <c r="S235" t="s">
        <v>23</v>
      </c>
      <c r="T235">
        <v>0.98939999999999995</v>
      </c>
      <c r="U235" t="s">
        <v>17</v>
      </c>
    </row>
    <row r="236" spans="1:21" x14ac:dyDescent="0.25">
      <c r="A236" t="s">
        <v>3310</v>
      </c>
      <c r="B236" s="56">
        <v>44867</v>
      </c>
      <c r="C236">
        <v>258</v>
      </c>
      <c r="D236" t="s">
        <v>3157</v>
      </c>
      <c r="E236">
        <v>1</v>
      </c>
      <c r="F236">
        <v>55732.6</v>
      </c>
      <c r="G236" t="s">
        <v>16</v>
      </c>
      <c r="H236">
        <v>56933.905404024925</v>
      </c>
      <c r="I236">
        <v>60748.477066094594</v>
      </c>
      <c r="J236">
        <v>62020.477066094594</v>
      </c>
      <c r="K236">
        <v>22820.477066094594</v>
      </c>
      <c r="M236">
        <v>789497058</v>
      </c>
      <c r="N236" t="s">
        <v>477</v>
      </c>
      <c r="O236" t="s">
        <v>13</v>
      </c>
      <c r="P236" t="s">
        <v>14</v>
      </c>
      <c r="Q236" t="s">
        <v>15</v>
      </c>
      <c r="R236">
        <v>1272</v>
      </c>
      <c r="S236" t="s">
        <v>16</v>
      </c>
      <c r="T236">
        <v>1.0669999999999999</v>
      </c>
      <c r="U236" t="s">
        <v>17</v>
      </c>
    </row>
    <row r="237" spans="1:21" x14ac:dyDescent="0.25">
      <c r="A237" t="s">
        <v>3311</v>
      </c>
      <c r="B237" s="56">
        <v>44836</v>
      </c>
      <c r="C237">
        <v>259</v>
      </c>
      <c r="D237" t="s">
        <v>3159</v>
      </c>
      <c r="E237">
        <v>1</v>
      </c>
      <c r="F237">
        <v>281934.90000000002</v>
      </c>
      <c r="G237" t="s">
        <v>60</v>
      </c>
      <c r="H237">
        <v>38639.745083259098</v>
      </c>
      <c r="I237">
        <v>41228.608003837457</v>
      </c>
      <c r="J237">
        <v>43339.608003837457</v>
      </c>
      <c r="K237">
        <v>12139.608003837457</v>
      </c>
      <c r="M237">
        <v>929027860</v>
      </c>
      <c r="N237" t="s">
        <v>449</v>
      </c>
      <c r="O237" t="s">
        <v>59</v>
      </c>
      <c r="P237" t="s">
        <v>1604</v>
      </c>
      <c r="Q237" t="s">
        <v>1605</v>
      </c>
      <c r="R237">
        <v>2111</v>
      </c>
      <c r="S237" t="s">
        <v>60</v>
      </c>
      <c r="T237">
        <v>1.0669999999999999</v>
      </c>
      <c r="U237" t="s">
        <v>17</v>
      </c>
    </row>
    <row r="238" spans="1:21" x14ac:dyDescent="0.25">
      <c r="A238" t="s">
        <v>3312</v>
      </c>
      <c r="B238" s="56">
        <v>44573</v>
      </c>
      <c r="C238">
        <v>260</v>
      </c>
      <c r="D238" t="s">
        <v>3161</v>
      </c>
      <c r="E238">
        <v>1</v>
      </c>
      <c r="F238">
        <v>473386</v>
      </c>
      <c r="G238" t="s">
        <v>37</v>
      </c>
      <c r="H238">
        <v>42935.169061094181</v>
      </c>
      <c r="I238">
        <v>42480.056269046581</v>
      </c>
      <c r="J238">
        <v>43003.056269046581</v>
      </c>
      <c r="K238">
        <v>6203.0562690465813</v>
      </c>
      <c r="M238">
        <v>378746867</v>
      </c>
      <c r="N238" t="s">
        <v>139</v>
      </c>
      <c r="O238" t="s">
        <v>35</v>
      </c>
      <c r="P238" t="s">
        <v>36</v>
      </c>
      <c r="Q238" t="s">
        <v>26</v>
      </c>
      <c r="R238">
        <v>523</v>
      </c>
      <c r="S238" t="s">
        <v>37</v>
      </c>
      <c r="T238">
        <v>0.98939999999999995</v>
      </c>
      <c r="U238" t="s">
        <v>17</v>
      </c>
    </row>
    <row r="239" spans="1:21" x14ac:dyDescent="0.25">
      <c r="A239" t="s">
        <v>3313</v>
      </c>
      <c r="B239" s="56">
        <v>44822</v>
      </c>
      <c r="C239">
        <v>261</v>
      </c>
      <c r="D239" t="s">
        <v>3163</v>
      </c>
      <c r="E239">
        <v>1</v>
      </c>
      <c r="F239">
        <v>20000</v>
      </c>
      <c r="G239" t="s">
        <v>23</v>
      </c>
      <c r="H239">
        <v>20000</v>
      </c>
      <c r="I239">
        <v>20000</v>
      </c>
      <c r="J239">
        <v>20106</v>
      </c>
      <c r="K239">
        <v>4106</v>
      </c>
      <c r="M239">
        <v>513635633</v>
      </c>
      <c r="N239" t="s">
        <v>816</v>
      </c>
      <c r="O239" t="s">
        <v>20</v>
      </c>
      <c r="P239" t="s">
        <v>21</v>
      </c>
      <c r="Q239" t="s">
        <v>22</v>
      </c>
      <c r="R239">
        <v>106</v>
      </c>
      <c r="S239" t="s">
        <v>23</v>
      </c>
      <c r="T239">
        <v>1</v>
      </c>
      <c r="U239" t="s">
        <v>637</v>
      </c>
    </row>
    <row r="240" spans="1:21" x14ac:dyDescent="0.25">
      <c r="A240" t="s">
        <v>1140</v>
      </c>
      <c r="B240" s="56">
        <v>44705</v>
      </c>
      <c r="C240">
        <v>261</v>
      </c>
      <c r="D240" t="s">
        <v>1584</v>
      </c>
      <c r="E240">
        <v>1</v>
      </c>
      <c r="F240">
        <v>61000</v>
      </c>
      <c r="G240" t="s">
        <v>23</v>
      </c>
      <c r="H240">
        <v>61000</v>
      </c>
      <c r="I240">
        <v>61000</v>
      </c>
      <c r="J240">
        <v>61106</v>
      </c>
      <c r="K240">
        <v>12306</v>
      </c>
      <c r="M240">
        <v>513635633</v>
      </c>
      <c r="N240" t="s">
        <v>816</v>
      </c>
      <c r="O240" t="s">
        <v>20</v>
      </c>
      <c r="P240" t="s">
        <v>21</v>
      </c>
      <c r="Q240" t="s">
        <v>22</v>
      </c>
      <c r="R240">
        <v>106</v>
      </c>
      <c r="S240" t="s">
        <v>23</v>
      </c>
      <c r="T240">
        <v>1</v>
      </c>
      <c r="U240" t="s">
        <v>637</v>
      </c>
    </row>
    <row r="241" spans="1:21" x14ac:dyDescent="0.25">
      <c r="A241" t="s">
        <v>3314</v>
      </c>
      <c r="B241" s="56">
        <v>44589</v>
      </c>
      <c r="C241">
        <v>262</v>
      </c>
      <c r="D241" t="s">
        <v>3163</v>
      </c>
      <c r="E241">
        <v>1</v>
      </c>
      <c r="F241">
        <v>20000</v>
      </c>
      <c r="G241" t="s">
        <v>23</v>
      </c>
      <c r="H241">
        <v>20000</v>
      </c>
      <c r="I241">
        <v>19400</v>
      </c>
      <c r="J241">
        <v>19619</v>
      </c>
      <c r="K241">
        <v>3619</v>
      </c>
      <c r="M241">
        <v>227256575</v>
      </c>
      <c r="N241" t="s">
        <v>510</v>
      </c>
      <c r="O241" t="s">
        <v>29</v>
      </c>
      <c r="P241" t="s">
        <v>1600</v>
      </c>
      <c r="Q241" t="s">
        <v>1601</v>
      </c>
      <c r="R241">
        <v>219</v>
      </c>
      <c r="S241" t="s">
        <v>23</v>
      </c>
      <c r="T241">
        <v>0.97</v>
      </c>
      <c r="U241" t="s">
        <v>17</v>
      </c>
    </row>
    <row r="242" spans="1:21" x14ac:dyDescent="0.25">
      <c r="A242" t="s">
        <v>1141</v>
      </c>
      <c r="B242" s="56">
        <v>44578</v>
      </c>
      <c r="C242">
        <v>262</v>
      </c>
      <c r="D242" t="s">
        <v>1585</v>
      </c>
      <c r="E242">
        <v>1</v>
      </c>
      <c r="F242">
        <v>79000</v>
      </c>
      <c r="G242" t="s">
        <v>23</v>
      </c>
      <c r="H242">
        <v>79000</v>
      </c>
      <c r="I242">
        <v>76630</v>
      </c>
      <c r="J242">
        <v>76849</v>
      </c>
      <c r="K242">
        <v>13649</v>
      </c>
      <c r="M242">
        <v>227256575</v>
      </c>
      <c r="N242" t="s">
        <v>510</v>
      </c>
      <c r="O242" t="s">
        <v>29</v>
      </c>
      <c r="P242" t="s">
        <v>1600</v>
      </c>
      <c r="Q242" t="s">
        <v>1601</v>
      </c>
      <c r="R242">
        <v>219</v>
      </c>
      <c r="S242" t="s">
        <v>23</v>
      </c>
      <c r="T242">
        <v>0.97</v>
      </c>
      <c r="U242" t="s">
        <v>17</v>
      </c>
    </row>
    <row r="243" spans="1:21" x14ac:dyDescent="0.25">
      <c r="A243" t="s">
        <v>3315</v>
      </c>
      <c r="B243" s="56">
        <v>44845</v>
      </c>
      <c r="C243">
        <v>263</v>
      </c>
      <c r="D243" t="s">
        <v>3165</v>
      </c>
      <c r="E243">
        <v>1</v>
      </c>
      <c r="F243">
        <v>25000</v>
      </c>
      <c r="G243" t="s">
        <v>23</v>
      </c>
      <c r="H243">
        <v>25000</v>
      </c>
      <c r="I243">
        <v>24250</v>
      </c>
      <c r="J243">
        <v>24507</v>
      </c>
      <c r="K243">
        <v>4507</v>
      </c>
      <c r="M243">
        <v>867199190</v>
      </c>
      <c r="N243" t="s">
        <v>354</v>
      </c>
      <c r="O243" t="s">
        <v>31</v>
      </c>
      <c r="P243" t="s">
        <v>32</v>
      </c>
      <c r="Q243" t="s">
        <v>33</v>
      </c>
      <c r="R243">
        <v>257</v>
      </c>
      <c r="S243" t="s">
        <v>23</v>
      </c>
      <c r="T243">
        <v>0.97</v>
      </c>
      <c r="U243" t="s">
        <v>17</v>
      </c>
    </row>
    <row r="244" spans="1:21" x14ac:dyDescent="0.25">
      <c r="A244" t="s">
        <v>1142</v>
      </c>
      <c r="B244" s="56">
        <v>44879</v>
      </c>
      <c r="C244">
        <v>263</v>
      </c>
      <c r="D244" t="s">
        <v>1586</v>
      </c>
      <c r="E244">
        <v>1</v>
      </c>
      <c r="F244">
        <v>32000</v>
      </c>
      <c r="G244" t="s">
        <v>23</v>
      </c>
      <c r="H244">
        <v>32000</v>
      </c>
      <c r="I244">
        <v>31040</v>
      </c>
      <c r="J244">
        <v>31297</v>
      </c>
      <c r="K244">
        <v>5697</v>
      </c>
      <c r="M244">
        <v>867199190</v>
      </c>
      <c r="N244" t="s">
        <v>354</v>
      </c>
      <c r="O244" t="s">
        <v>31</v>
      </c>
      <c r="P244" t="s">
        <v>32</v>
      </c>
      <c r="Q244" t="s">
        <v>33</v>
      </c>
      <c r="R244">
        <v>257</v>
      </c>
      <c r="S244" t="s">
        <v>23</v>
      </c>
      <c r="T244">
        <v>0.97</v>
      </c>
      <c r="U244" t="s">
        <v>17</v>
      </c>
    </row>
    <row r="245" spans="1:21" x14ac:dyDescent="0.25">
      <c r="A245" t="s">
        <v>3316</v>
      </c>
      <c r="B245" s="56">
        <v>44817</v>
      </c>
      <c r="C245">
        <v>264</v>
      </c>
      <c r="D245" t="s">
        <v>3167</v>
      </c>
      <c r="E245">
        <v>1</v>
      </c>
      <c r="F245">
        <v>52000</v>
      </c>
      <c r="G245" t="s">
        <v>23</v>
      </c>
      <c r="H245">
        <v>52000</v>
      </c>
      <c r="I245">
        <v>51448.799999999996</v>
      </c>
      <c r="J245">
        <v>51656.799999999996</v>
      </c>
      <c r="K245">
        <v>10056.799999999996</v>
      </c>
      <c r="M245">
        <v>649746610</v>
      </c>
      <c r="N245" t="s">
        <v>111</v>
      </c>
      <c r="O245" t="s">
        <v>1566</v>
      </c>
      <c r="P245" t="s">
        <v>1596</v>
      </c>
      <c r="Q245" t="s">
        <v>1597</v>
      </c>
      <c r="R245">
        <v>208</v>
      </c>
      <c r="S245" t="s">
        <v>23</v>
      </c>
      <c r="T245">
        <v>0.98939999999999995</v>
      </c>
      <c r="U245" t="s">
        <v>17</v>
      </c>
    </row>
    <row r="246" spans="1:21" x14ac:dyDescent="0.25">
      <c r="A246" t="s">
        <v>1143</v>
      </c>
      <c r="B246" s="56">
        <v>44885</v>
      </c>
      <c r="C246">
        <v>264</v>
      </c>
      <c r="D246" t="s">
        <v>1587</v>
      </c>
      <c r="E246">
        <v>1</v>
      </c>
      <c r="F246">
        <v>27000</v>
      </c>
      <c r="G246" t="s">
        <v>23</v>
      </c>
      <c r="H246">
        <v>27000</v>
      </c>
      <c r="I246">
        <v>26713.8</v>
      </c>
      <c r="J246">
        <v>26921.8</v>
      </c>
      <c r="K246">
        <v>5321.7999999999993</v>
      </c>
      <c r="M246">
        <v>649746610</v>
      </c>
      <c r="N246" t="s">
        <v>111</v>
      </c>
      <c r="O246" t="s">
        <v>1566</v>
      </c>
      <c r="P246" t="s">
        <v>1596</v>
      </c>
      <c r="Q246" t="s">
        <v>1597</v>
      </c>
      <c r="R246">
        <v>208</v>
      </c>
      <c r="S246" t="s">
        <v>23</v>
      </c>
      <c r="T246">
        <v>0.98939999999999995</v>
      </c>
      <c r="U246" t="s">
        <v>17</v>
      </c>
    </row>
    <row r="247" spans="1:21" x14ac:dyDescent="0.25">
      <c r="A247" t="s">
        <v>3317</v>
      </c>
      <c r="B247" s="56">
        <v>44848</v>
      </c>
      <c r="C247">
        <v>265</v>
      </c>
      <c r="D247" t="s">
        <v>3141</v>
      </c>
      <c r="E247">
        <v>1</v>
      </c>
      <c r="F247">
        <v>40000</v>
      </c>
      <c r="G247" t="s">
        <v>23</v>
      </c>
      <c r="H247">
        <v>40000</v>
      </c>
      <c r="I247">
        <v>38800</v>
      </c>
      <c r="J247">
        <v>39006</v>
      </c>
      <c r="K247">
        <v>7006</v>
      </c>
      <c r="M247">
        <v>996762661</v>
      </c>
      <c r="N247" t="s">
        <v>168</v>
      </c>
      <c r="O247" t="s">
        <v>29</v>
      </c>
      <c r="P247" t="s">
        <v>1600</v>
      </c>
      <c r="Q247" t="s">
        <v>1601</v>
      </c>
      <c r="R247">
        <v>206</v>
      </c>
      <c r="S247" t="s">
        <v>23</v>
      </c>
      <c r="T247">
        <v>0.97</v>
      </c>
      <c r="U247" t="s">
        <v>17</v>
      </c>
    </row>
    <row r="248" spans="1:21" x14ac:dyDescent="0.25">
      <c r="A248" t="s">
        <v>1144</v>
      </c>
      <c r="B248" s="56">
        <v>44721</v>
      </c>
      <c r="C248">
        <v>265</v>
      </c>
      <c r="D248" t="s">
        <v>1588</v>
      </c>
      <c r="E248">
        <v>1</v>
      </c>
      <c r="F248">
        <v>33000</v>
      </c>
      <c r="G248" t="s">
        <v>23</v>
      </c>
      <c r="H248">
        <v>33000</v>
      </c>
      <c r="I248">
        <v>32010</v>
      </c>
      <c r="J248">
        <v>32216</v>
      </c>
      <c r="K248">
        <v>5816</v>
      </c>
      <c r="M248">
        <v>996762661</v>
      </c>
      <c r="N248" t="s">
        <v>168</v>
      </c>
      <c r="O248" t="s">
        <v>29</v>
      </c>
      <c r="P248" t="s">
        <v>1600</v>
      </c>
      <c r="Q248" t="s">
        <v>1601</v>
      </c>
      <c r="R248">
        <v>206</v>
      </c>
      <c r="S248" t="s">
        <v>23</v>
      </c>
      <c r="T248">
        <v>0.97</v>
      </c>
      <c r="U248" t="s">
        <v>17</v>
      </c>
    </row>
    <row r="249" spans="1:21" x14ac:dyDescent="0.25">
      <c r="A249" t="s">
        <v>3318</v>
      </c>
      <c r="B249" s="56">
        <v>44798</v>
      </c>
      <c r="C249">
        <v>266</v>
      </c>
      <c r="D249" t="s">
        <v>3143</v>
      </c>
      <c r="E249">
        <v>1</v>
      </c>
      <c r="F249">
        <v>65000</v>
      </c>
      <c r="G249" t="s">
        <v>23</v>
      </c>
      <c r="H249">
        <v>65000</v>
      </c>
      <c r="I249">
        <v>63050</v>
      </c>
      <c r="J249">
        <v>63315</v>
      </c>
      <c r="K249">
        <v>11315</v>
      </c>
      <c r="M249">
        <v>646196563</v>
      </c>
      <c r="N249" t="s">
        <v>78</v>
      </c>
      <c r="O249" t="s">
        <v>31</v>
      </c>
      <c r="P249" t="s">
        <v>32</v>
      </c>
      <c r="Q249" t="s">
        <v>33</v>
      </c>
      <c r="R249">
        <v>265</v>
      </c>
      <c r="S249" t="s">
        <v>23</v>
      </c>
      <c r="T249">
        <v>0.97</v>
      </c>
      <c r="U249" t="s">
        <v>17</v>
      </c>
    </row>
    <row r="250" spans="1:21" x14ac:dyDescent="0.25">
      <c r="A250" t="s">
        <v>1145</v>
      </c>
      <c r="B250" s="56">
        <v>44615</v>
      </c>
      <c r="C250">
        <v>266</v>
      </c>
      <c r="D250" t="s">
        <v>1589</v>
      </c>
      <c r="E250">
        <v>1</v>
      </c>
      <c r="F250">
        <v>27000</v>
      </c>
      <c r="G250" t="s">
        <v>23</v>
      </c>
      <c r="H250">
        <v>27000</v>
      </c>
      <c r="I250">
        <v>26190</v>
      </c>
      <c r="J250">
        <v>26455</v>
      </c>
      <c r="K250">
        <v>4855</v>
      </c>
      <c r="M250">
        <v>646196563</v>
      </c>
      <c r="N250" t="s">
        <v>78</v>
      </c>
      <c r="O250" t="s">
        <v>31</v>
      </c>
      <c r="P250" t="s">
        <v>32</v>
      </c>
      <c r="Q250" t="s">
        <v>33</v>
      </c>
      <c r="R250">
        <v>265</v>
      </c>
      <c r="S250" t="s">
        <v>23</v>
      </c>
      <c r="T250">
        <v>0.97</v>
      </c>
      <c r="U250" t="s">
        <v>17</v>
      </c>
    </row>
    <row r="251" spans="1:21" x14ac:dyDescent="0.25">
      <c r="A251" t="s">
        <v>3319</v>
      </c>
      <c r="B251" s="56">
        <v>44675</v>
      </c>
      <c r="C251">
        <v>267</v>
      </c>
      <c r="D251" t="s">
        <v>3145</v>
      </c>
      <c r="E251">
        <v>1</v>
      </c>
      <c r="F251">
        <v>77343.199999999997</v>
      </c>
      <c r="G251" t="s">
        <v>16</v>
      </c>
      <c r="H251">
        <v>71660.520707866206</v>
      </c>
      <c r="I251">
        <v>78826.57277865283</v>
      </c>
      <c r="J251">
        <v>80068.57277865283</v>
      </c>
      <c r="K251">
        <v>25668.57277865283</v>
      </c>
      <c r="M251">
        <v>406533805</v>
      </c>
      <c r="N251" t="s">
        <v>868</v>
      </c>
      <c r="O251" t="s">
        <v>13</v>
      </c>
      <c r="P251" t="s">
        <v>14</v>
      </c>
      <c r="Q251" t="s">
        <v>15</v>
      </c>
      <c r="R251">
        <v>1242</v>
      </c>
      <c r="S251" t="s">
        <v>16</v>
      </c>
      <c r="T251">
        <v>1.1000000000000001</v>
      </c>
      <c r="U251" t="s">
        <v>637</v>
      </c>
    </row>
    <row r="252" spans="1:21" x14ac:dyDescent="0.25">
      <c r="A252" t="s">
        <v>3320</v>
      </c>
      <c r="B252" s="56">
        <v>44722</v>
      </c>
      <c r="C252">
        <v>268</v>
      </c>
      <c r="D252" t="s">
        <v>3147</v>
      </c>
      <c r="E252">
        <v>1</v>
      </c>
      <c r="F252">
        <v>216873</v>
      </c>
      <c r="G252" t="s">
        <v>60</v>
      </c>
      <c r="H252">
        <v>31706.11540766948</v>
      </c>
      <c r="I252">
        <v>34876.72694843643</v>
      </c>
      <c r="J252">
        <v>36970.72694843643</v>
      </c>
      <c r="K252">
        <v>12970.72694843643</v>
      </c>
      <c r="M252">
        <v>599564161</v>
      </c>
      <c r="N252" t="s">
        <v>920</v>
      </c>
      <c r="O252" t="s">
        <v>59</v>
      </c>
      <c r="P252" t="s">
        <v>1604</v>
      </c>
      <c r="Q252" t="s">
        <v>1605</v>
      </c>
      <c r="R252">
        <v>2094</v>
      </c>
      <c r="S252" t="s">
        <v>60</v>
      </c>
      <c r="T252">
        <v>1.1000000000000001</v>
      </c>
      <c r="U252" t="s">
        <v>637</v>
      </c>
    </row>
    <row r="253" spans="1:21" x14ac:dyDescent="0.25">
      <c r="A253" t="s">
        <v>3321</v>
      </c>
      <c r="B253" s="56">
        <v>44696</v>
      </c>
      <c r="C253">
        <v>269</v>
      </c>
      <c r="D253" t="s">
        <v>3149</v>
      </c>
      <c r="E253">
        <v>1</v>
      </c>
      <c r="F253">
        <v>128430.40000000001</v>
      </c>
      <c r="G253" t="s">
        <v>46</v>
      </c>
      <c r="H253">
        <v>26012.800777768778</v>
      </c>
      <c r="I253">
        <v>26012.800777768778</v>
      </c>
      <c r="J253">
        <v>26122.800777768778</v>
      </c>
      <c r="K253">
        <v>3722.8007777687781</v>
      </c>
      <c r="M253">
        <v>902621879</v>
      </c>
      <c r="N253" t="s">
        <v>983</v>
      </c>
      <c r="O253" t="s">
        <v>43</v>
      </c>
      <c r="P253" t="s">
        <v>44</v>
      </c>
      <c r="Q253" t="s">
        <v>45</v>
      </c>
      <c r="R253">
        <v>110</v>
      </c>
      <c r="S253" t="s">
        <v>46</v>
      </c>
      <c r="T253">
        <v>1</v>
      </c>
      <c r="U253" t="s">
        <v>637</v>
      </c>
    </row>
    <row r="254" spans="1:21" x14ac:dyDescent="0.25">
      <c r="A254" t="s">
        <v>3322</v>
      </c>
      <c r="B254" s="56">
        <v>44658</v>
      </c>
      <c r="C254">
        <v>270</v>
      </c>
      <c r="D254" t="s">
        <v>3151</v>
      </c>
      <c r="E254">
        <v>1</v>
      </c>
      <c r="F254">
        <v>370476</v>
      </c>
      <c r="G254" t="s">
        <v>37</v>
      </c>
      <c r="H254">
        <v>34434.05520959197</v>
      </c>
      <c r="I254">
        <v>34069.054224370295</v>
      </c>
      <c r="J254">
        <v>34608.054224370295</v>
      </c>
      <c r="K254">
        <v>5808.0542243702948</v>
      </c>
      <c r="M254">
        <v>379870268</v>
      </c>
      <c r="N254" t="s">
        <v>490</v>
      </c>
      <c r="O254" t="s">
        <v>35</v>
      </c>
      <c r="P254" t="s">
        <v>36</v>
      </c>
      <c r="Q254" t="s">
        <v>26</v>
      </c>
      <c r="R254">
        <v>539</v>
      </c>
      <c r="S254" t="s">
        <v>37</v>
      </c>
      <c r="T254">
        <v>0.98939999999999995</v>
      </c>
      <c r="U254" t="s">
        <v>17</v>
      </c>
    </row>
    <row r="255" spans="1:21" x14ac:dyDescent="0.25">
      <c r="A255" t="s">
        <v>3323</v>
      </c>
      <c r="B255" s="56">
        <v>44603</v>
      </c>
      <c r="C255">
        <v>271</v>
      </c>
      <c r="D255" t="s">
        <v>3153</v>
      </c>
      <c r="E255">
        <v>1</v>
      </c>
      <c r="F255">
        <v>29000</v>
      </c>
      <c r="G255" t="s">
        <v>23</v>
      </c>
      <c r="H255">
        <v>29000</v>
      </c>
      <c r="I255">
        <v>28130</v>
      </c>
      <c r="J255">
        <v>28393</v>
      </c>
      <c r="K255">
        <v>5193</v>
      </c>
      <c r="M255">
        <v>366981026</v>
      </c>
      <c r="N255" t="s">
        <v>518</v>
      </c>
      <c r="O255" t="s">
        <v>31</v>
      </c>
      <c r="P255" t="s">
        <v>32</v>
      </c>
      <c r="Q255" t="s">
        <v>33</v>
      </c>
      <c r="R255">
        <v>263</v>
      </c>
      <c r="S255" t="s">
        <v>23</v>
      </c>
      <c r="T255">
        <v>0.97</v>
      </c>
      <c r="U255" t="s">
        <v>17</v>
      </c>
    </row>
    <row r="256" spans="1:21" x14ac:dyDescent="0.25">
      <c r="A256" t="s">
        <v>1146</v>
      </c>
      <c r="B256" s="56">
        <v>44831</v>
      </c>
      <c r="C256">
        <v>271</v>
      </c>
      <c r="D256" t="s">
        <v>1590</v>
      </c>
      <c r="E256">
        <v>1</v>
      </c>
      <c r="F256">
        <v>81000</v>
      </c>
      <c r="G256" t="s">
        <v>23</v>
      </c>
      <c r="H256">
        <v>81000</v>
      </c>
      <c r="I256">
        <v>78570</v>
      </c>
      <c r="J256">
        <v>78833</v>
      </c>
      <c r="K256">
        <v>14033</v>
      </c>
      <c r="M256">
        <v>366981026</v>
      </c>
      <c r="N256" t="s">
        <v>518</v>
      </c>
      <c r="O256" t="s">
        <v>31</v>
      </c>
      <c r="P256" t="s">
        <v>32</v>
      </c>
      <c r="Q256" t="s">
        <v>33</v>
      </c>
      <c r="R256">
        <v>263</v>
      </c>
      <c r="S256" t="s">
        <v>23</v>
      </c>
      <c r="T256">
        <v>0.97</v>
      </c>
      <c r="U256" t="s">
        <v>17</v>
      </c>
    </row>
    <row r="257" spans="1:21" x14ac:dyDescent="0.25">
      <c r="A257" t="s">
        <v>3324</v>
      </c>
      <c r="B257" s="56">
        <v>44724</v>
      </c>
      <c r="C257">
        <v>272</v>
      </c>
      <c r="D257" t="s">
        <v>3155</v>
      </c>
      <c r="E257">
        <v>1</v>
      </c>
      <c r="F257">
        <v>578328</v>
      </c>
      <c r="G257" t="s">
        <v>60</v>
      </c>
      <c r="H257">
        <v>80896.349139739817</v>
      </c>
      <c r="I257">
        <v>88985.984053713808</v>
      </c>
      <c r="J257">
        <v>91122.984053713808</v>
      </c>
      <c r="K257">
        <v>27122.984053713808</v>
      </c>
      <c r="M257">
        <v>497340806</v>
      </c>
      <c r="N257" t="s">
        <v>893</v>
      </c>
      <c r="O257" t="s">
        <v>59</v>
      </c>
      <c r="P257" t="s">
        <v>1604</v>
      </c>
      <c r="Q257" t="s">
        <v>1605</v>
      </c>
      <c r="R257">
        <v>2137</v>
      </c>
      <c r="S257" t="s">
        <v>60</v>
      </c>
      <c r="T257">
        <v>1.1000000000000001</v>
      </c>
      <c r="U257" t="s">
        <v>637</v>
      </c>
    </row>
    <row r="258" spans="1:21" x14ac:dyDescent="0.25">
      <c r="A258" t="s">
        <v>3325</v>
      </c>
      <c r="B258" s="56">
        <v>44607</v>
      </c>
      <c r="C258">
        <v>273</v>
      </c>
      <c r="D258" t="s">
        <v>3157</v>
      </c>
      <c r="E258">
        <v>1</v>
      </c>
      <c r="F258">
        <v>49000</v>
      </c>
      <c r="G258" t="s">
        <v>23</v>
      </c>
      <c r="H258">
        <v>49000</v>
      </c>
      <c r="I258">
        <v>47530</v>
      </c>
      <c r="J258">
        <v>47741</v>
      </c>
      <c r="K258">
        <v>8541</v>
      </c>
      <c r="M258">
        <v>710972494</v>
      </c>
      <c r="N258" t="s">
        <v>511</v>
      </c>
      <c r="O258" t="s">
        <v>39</v>
      </c>
      <c r="P258" t="s">
        <v>1598</v>
      </c>
      <c r="Q258" t="s">
        <v>1599</v>
      </c>
      <c r="R258">
        <v>211</v>
      </c>
      <c r="S258" t="s">
        <v>23</v>
      </c>
      <c r="T258">
        <v>0.97</v>
      </c>
      <c r="U258" t="s">
        <v>17</v>
      </c>
    </row>
    <row r="259" spans="1:21" x14ac:dyDescent="0.25">
      <c r="A259" t="s">
        <v>1147</v>
      </c>
      <c r="B259" s="56">
        <v>44813</v>
      </c>
      <c r="C259">
        <v>273</v>
      </c>
      <c r="D259" t="s">
        <v>1591</v>
      </c>
      <c r="E259">
        <v>1</v>
      </c>
      <c r="F259">
        <v>50000</v>
      </c>
      <c r="G259" t="s">
        <v>23</v>
      </c>
      <c r="H259">
        <v>50000</v>
      </c>
      <c r="I259">
        <v>48500</v>
      </c>
      <c r="J259">
        <v>48711</v>
      </c>
      <c r="K259">
        <v>8711</v>
      </c>
      <c r="M259">
        <v>710972494</v>
      </c>
      <c r="N259" t="s">
        <v>511</v>
      </c>
      <c r="O259" t="s">
        <v>39</v>
      </c>
      <c r="P259" t="s">
        <v>1598</v>
      </c>
      <c r="Q259" t="s">
        <v>1599</v>
      </c>
      <c r="R259">
        <v>211</v>
      </c>
      <c r="S259" t="s">
        <v>23</v>
      </c>
      <c r="T259">
        <v>0.97</v>
      </c>
      <c r="U259" t="s">
        <v>17</v>
      </c>
    </row>
    <row r="260" spans="1:21" x14ac:dyDescent="0.25">
      <c r="A260" t="s">
        <v>3326</v>
      </c>
      <c r="B260" s="56">
        <v>44577</v>
      </c>
      <c r="C260">
        <v>274</v>
      </c>
      <c r="D260" t="s">
        <v>3159</v>
      </c>
      <c r="E260">
        <v>1</v>
      </c>
      <c r="F260">
        <v>178885.2</v>
      </c>
      <c r="G260" t="s">
        <v>46</v>
      </c>
      <c r="H260">
        <v>38060.680851063829</v>
      </c>
      <c r="I260">
        <v>36918.860425531915</v>
      </c>
      <c r="J260">
        <v>37020.860425531915</v>
      </c>
      <c r="K260">
        <v>5820.8604255319151</v>
      </c>
      <c r="M260">
        <v>625816129</v>
      </c>
      <c r="N260" t="s">
        <v>605</v>
      </c>
      <c r="O260" t="s">
        <v>43</v>
      </c>
      <c r="P260" t="s">
        <v>44</v>
      </c>
      <c r="Q260" t="s">
        <v>45</v>
      </c>
      <c r="R260">
        <v>102</v>
      </c>
      <c r="S260" t="s">
        <v>46</v>
      </c>
      <c r="T260">
        <v>0.97</v>
      </c>
      <c r="U260" t="s">
        <v>17</v>
      </c>
    </row>
    <row r="261" spans="1:21" x14ac:dyDescent="0.25">
      <c r="A261" t="s">
        <v>3327</v>
      </c>
      <c r="B261" s="56">
        <v>44874</v>
      </c>
      <c r="C261">
        <v>275</v>
      </c>
      <c r="D261" t="s">
        <v>3161</v>
      </c>
      <c r="E261">
        <v>1</v>
      </c>
      <c r="F261">
        <v>210992.80000000002</v>
      </c>
      <c r="G261" t="s">
        <v>46</v>
      </c>
      <c r="H261">
        <v>45509.85721064666</v>
      </c>
      <c r="I261">
        <v>44144.561494327259</v>
      </c>
      <c r="J261">
        <v>44248.561494327259</v>
      </c>
      <c r="K261">
        <v>7448.5614943272594</v>
      </c>
      <c r="M261">
        <v>822198747</v>
      </c>
      <c r="N261" t="s">
        <v>137</v>
      </c>
      <c r="O261" t="s">
        <v>43</v>
      </c>
      <c r="P261" t="s">
        <v>44</v>
      </c>
      <c r="Q261" t="s">
        <v>45</v>
      </c>
      <c r="R261">
        <v>104</v>
      </c>
      <c r="S261" t="s">
        <v>46</v>
      </c>
      <c r="T261">
        <v>0.97</v>
      </c>
      <c r="U261" t="s">
        <v>17</v>
      </c>
    </row>
    <row r="262" spans="1:21" x14ac:dyDescent="0.25">
      <c r="A262" t="s">
        <v>3328</v>
      </c>
      <c r="B262" s="56">
        <v>44866</v>
      </c>
      <c r="C262">
        <v>276</v>
      </c>
      <c r="D262" t="s">
        <v>3163</v>
      </c>
      <c r="E262">
        <v>1</v>
      </c>
      <c r="F262">
        <v>91736</v>
      </c>
      <c r="G262" t="s">
        <v>46</v>
      </c>
      <c r="H262">
        <v>19158.3651817973</v>
      </c>
      <c r="I262">
        <v>19158.3651817973</v>
      </c>
      <c r="J262">
        <v>19262.3651817973</v>
      </c>
      <c r="K262">
        <v>3262.3651817973005</v>
      </c>
      <c r="M262">
        <v>214607296</v>
      </c>
      <c r="N262" t="s">
        <v>879</v>
      </c>
      <c r="O262" t="s">
        <v>43</v>
      </c>
      <c r="P262" t="s">
        <v>44</v>
      </c>
      <c r="Q262" t="s">
        <v>45</v>
      </c>
      <c r="R262">
        <v>104</v>
      </c>
      <c r="S262" t="s">
        <v>46</v>
      </c>
      <c r="T262">
        <v>1</v>
      </c>
      <c r="U262" t="s">
        <v>637</v>
      </c>
    </row>
    <row r="263" spans="1:21" x14ac:dyDescent="0.25">
      <c r="A263" t="s">
        <v>3329</v>
      </c>
      <c r="B263" s="56">
        <v>44902</v>
      </c>
      <c r="C263">
        <v>277</v>
      </c>
      <c r="D263" t="s">
        <v>3163</v>
      </c>
      <c r="E263">
        <v>1</v>
      </c>
      <c r="F263">
        <v>144582</v>
      </c>
      <c r="G263" t="s">
        <v>60</v>
      </c>
      <c r="H263">
        <v>20902.112156828731</v>
      </c>
      <c r="I263">
        <v>22992.323372511604</v>
      </c>
      <c r="J263">
        <v>25038.323372511604</v>
      </c>
      <c r="K263">
        <v>9038.3233725116042</v>
      </c>
      <c r="M263">
        <v>290780882</v>
      </c>
      <c r="N263" t="s">
        <v>947</v>
      </c>
      <c r="O263" t="s">
        <v>59</v>
      </c>
      <c r="P263" t="s">
        <v>1604</v>
      </c>
      <c r="Q263" t="s">
        <v>1605</v>
      </c>
      <c r="R263">
        <v>2046</v>
      </c>
      <c r="S263" t="s">
        <v>60</v>
      </c>
      <c r="T263">
        <v>1.1000000000000001</v>
      </c>
      <c r="U263" t="s">
        <v>637</v>
      </c>
    </row>
    <row r="264" spans="1:21" x14ac:dyDescent="0.25">
      <c r="A264" t="s">
        <v>3330</v>
      </c>
      <c r="B264" s="56">
        <v>44654</v>
      </c>
      <c r="C264">
        <v>278</v>
      </c>
      <c r="D264" t="s">
        <v>3165</v>
      </c>
      <c r="E264">
        <v>1</v>
      </c>
      <c r="F264">
        <v>25000</v>
      </c>
      <c r="G264" t="s">
        <v>23</v>
      </c>
      <c r="H264">
        <v>25000</v>
      </c>
      <c r="I264">
        <v>24735</v>
      </c>
      <c r="J264">
        <v>24947</v>
      </c>
      <c r="K264">
        <v>4947</v>
      </c>
      <c r="M264">
        <v>388175744</v>
      </c>
      <c r="N264" t="s">
        <v>325</v>
      </c>
      <c r="O264" t="s">
        <v>1566</v>
      </c>
      <c r="P264" t="s">
        <v>1596</v>
      </c>
      <c r="Q264" t="s">
        <v>1597</v>
      </c>
      <c r="R264">
        <v>212</v>
      </c>
      <c r="S264" t="s">
        <v>23</v>
      </c>
      <c r="T264">
        <v>0.98939999999999995</v>
      </c>
      <c r="U264" t="s">
        <v>17</v>
      </c>
    </row>
    <row r="265" spans="1:21" x14ac:dyDescent="0.25">
      <c r="A265" t="s">
        <v>1148</v>
      </c>
      <c r="B265" s="56">
        <v>44777</v>
      </c>
      <c r="C265">
        <v>278</v>
      </c>
      <c r="D265" t="s">
        <v>1592</v>
      </c>
      <c r="E265">
        <v>1</v>
      </c>
      <c r="F265">
        <v>37000</v>
      </c>
      <c r="G265" t="s">
        <v>23</v>
      </c>
      <c r="H265">
        <v>37000</v>
      </c>
      <c r="I265">
        <v>36607.799999999996</v>
      </c>
      <c r="J265">
        <v>36819.799999999996</v>
      </c>
      <c r="K265">
        <v>7219.7999999999956</v>
      </c>
      <c r="M265">
        <v>388175744</v>
      </c>
      <c r="N265" t="s">
        <v>325</v>
      </c>
      <c r="O265" t="s">
        <v>1566</v>
      </c>
      <c r="P265" t="s">
        <v>1596</v>
      </c>
      <c r="Q265" t="s">
        <v>1597</v>
      </c>
      <c r="R265">
        <v>212</v>
      </c>
      <c r="S265" t="s">
        <v>23</v>
      </c>
      <c r="T265">
        <v>0.98939999999999995</v>
      </c>
      <c r="U265" t="s">
        <v>17</v>
      </c>
    </row>
    <row r="266" spans="1:21" x14ac:dyDescent="0.25">
      <c r="A266" t="s">
        <v>3331</v>
      </c>
      <c r="B266" s="56">
        <v>44704</v>
      </c>
      <c r="C266">
        <v>279</v>
      </c>
      <c r="D266" t="s">
        <v>3167</v>
      </c>
      <c r="E266">
        <v>1</v>
      </c>
      <c r="F266">
        <v>535132</v>
      </c>
      <c r="G266" t="s">
        <v>37</v>
      </c>
      <c r="H266">
        <v>51750.074946570348</v>
      </c>
      <c r="I266">
        <v>51201.524152136699</v>
      </c>
      <c r="J266">
        <v>51742.524152136699</v>
      </c>
      <c r="K266">
        <v>10142.524152136699</v>
      </c>
      <c r="M266">
        <v>320890907</v>
      </c>
      <c r="N266" t="s">
        <v>247</v>
      </c>
      <c r="O266" t="s">
        <v>35</v>
      </c>
      <c r="P266" t="s">
        <v>36</v>
      </c>
      <c r="Q266" t="s">
        <v>26</v>
      </c>
      <c r="R266">
        <v>541</v>
      </c>
      <c r="S266" t="s">
        <v>37</v>
      </c>
      <c r="T266">
        <v>0.98939999999999995</v>
      </c>
      <c r="U266" t="s">
        <v>17</v>
      </c>
    </row>
    <row r="267" spans="1:21" x14ac:dyDescent="0.25">
      <c r="A267" t="s">
        <v>3332</v>
      </c>
      <c r="B267" s="56">
        <v>44864</v>
      </c>
      <c r="C267">
        <v>280</v>
      </c>
      <c r="D267" t="s">
        <v>3141</v>
      </c>
      <c r="E267">
        <v>1</v>
      </c>
      <c r="F267">
        <v>40000</v>
      </c>
      <c r="G267" t="s">
        <v>23</v>
      </c>
      <c r="H267">
        <v>40000</v>
      </c>
      <c r="I267">
        <v>39576</v>
      </c>
      <c r="J267">
        <v>39790</v>
      </c>
      <c r="K267">
        <v>7790</v>
      </c>
      <c r="M267">
        <v>465452265</v>
      </c>
      <c r="N267" t="s">
        <v>201</v>
      </c>
      <c r="O267" t="s">
        <v>1566</v>
      </c>
      <c r="P267" t="s">
        <v>1596</v>
      </c>
      <c r="Q267" t="s">
        <v>1597</v>
      </c>
      <c r="R267">
        <v>214</v>
      </c>
      <c r="S267" t="s">
        <v>23</v>
      </c>
      <c r="T267">
        <v>0.98939999999999995</v>
      </c>
      <c r="U267" t="s">
        <v>17</v>
      </c>
    </row>
    <row r="268" spans="1:21" x14ac:dyDescent="0.25">
      <c r="A268" t="s">
        <v>1149</v>
      </c>
      <c r="B268" s="56">
        <v>44649</v>
      </c>
      <c r="C268">
        <v>280</v>
      </c>
      <c r="D268" t="s">
        <v>1593</v>
      </c>
      <c r="E268">
        <v>1</v>
      </c>
      <c r="F268">
        <v>42000</v>
      </c>
      <c r="G268" t="s">
        <v>23</v>
      </c>
      <c r="H268">
        <v>42000</v>
      </c>
      <c r="I268">
        <v>41554.799999999996</v>
      </c>
      <c r="J268">
        <v>41768.799999999996</v>
      </c>
      <c r="K268">
        <v>8168.7999999999956</v>
      </c>
      <c r="M268">
        <v>465452265</v>
      </c>
      <c r="N268" t="s">
        <v>201</v>
      </c>
      <c r="O268" t="s">
        <v>1566</v>
      </c>
      <c r="P268" t="s">
        <v>1596</v>
      </c>
      <c r="Q268" t="s">
        <v>1597</v>
      </c>
      <c r="R268">
        <v>214</v>
      </c>
      <c r="S268" t="s">
        <v>23</v>
      </c>
      <c r="T268">
        <v>0.98939999999999995</v>
      </c>
      <c r="U268" t="s">
        <v>17</v>
      </c>
    </row>
    <row r="269" spans="1:21" x14ac:dyDescent="0.25">
      <c r="A269" t="s">
        <v>3333</v>
      </c>
      <c r="B269" s="56">
        <v>44722</v>
      </c>
      <c r="C269">
        <v>281</v>
      </c>
      <c r="D269" t="s">
        <v>3143</v>
      </c>
      <c r="E269">
        <v>1</v>
      </c>
      <c r="F269">
        <v>1616940</v>
      </c>
      <c r="G269" t="s">
        <v>27</v>
      </c>
      <c r="H269">
        <v>65731.940322777344</v>
      </c>
      <c r="I269">
        <v>65035.181755355901</v>
      </c>
      <c r="J269">
        <v>65237.181755355901</v>
      </c>
      <c r="K269">
        <v>13237.181755355901</v>
      </c>
      <c r="M269">
        <v>778790000</v>
      </c>
      <c r="N269" t="s">
        <v>66</v>
      </c>
      <c r="O269" t="s">
        <v>25</v>
      </c>
      <c r="P269" t="s">
        <v>1602</v>
      </c>
      <c r="Q269" t="s">
        <v>1603</v>
      </c>
      <c r="R269">
        <v>202</v>
      </c>
      <c r="S269" t="s">
        <v>27</v>
      </c>
      <c r="T269">
        <v>0.98939999999999995</v>
      </c>
      <c r="U269" t="s">
        <v>17</v>
      </c>
    </row>
    <row r="270" spans="1:21" x14ac:dyDescent="0.25">
      <c r="A270" t="s">
        <v>1150</v>
      </c>
      <c r="B270" s="56">
        <v>44671</v>
      </c>
      <c r="C270">
        <v>282</v>
      </c>
      <c r="D270" t="s">
        <v>1594</v>
      </c>
      <c r="E270">
        <v>2</v>
      </c>
      <c r="F270">
        <v>42000</v>
      </c>
      <c r="G270" t="s">
        <v>23</v>
      </c>
      <c r="H270">
        <v>42000</v>
      </c>
      <c r="I270">
        <v>40740</v>
      </c>
      <c r="J270">
        <v>40946</v>
      </c>
      <c r="K270">
        <v>7346</v>
      </c>
      <c r="M270">
        <v>402110119</v>
      </c>
      <c r="N270" t="s">
        <v>278</v>
      </c>
      <c r="O270" t="s">
        <v>20</v>
      </c>
      <c r="P270" t="s">
        <v>21</v>
      </c>
      <c r="Q270" t="s">
        <v>22</v>
      </c>
      <c r="R270">
        <v>103</v>
      </c>
      <c r="S270" t="s">
        <v>23</v>
      </c>
      <c r="T270">
        <v>0.97</v>
      </c>
      <c r="U270" t="s">
        <v>17</v>
      </c>
    </row>
    <row r="271" spans="1:21" x14ac:dyDescent="0.25">
      <c r="A271" t="s">
        <v>1550</v>
      </c>
      <c r="B271" s="56">
        <v>44781</v>
      </c>
      <c r="C271">
        <v>282</v>
      </c>
      <c r="D271" t="s">
        <v>1588</v>
      </c>
      <c r="E271">
        <v>1</v>
      </c>
      <c r="F271">
        <v>33000</v>
      </c>
      <c r="G271" t="s">
        <v>23</v>
      </c>
      <c r="H271">
        <v>33000</v>
      </c>
      <c r="I271">
        <v>32010</v>
      </c>
      <c r="J271">
        <v>32113</v>
      </c>
      <c r="K271">
        <v>5713</v>
      </c>
      <c r="M271">
        <v>402110119</v>
      </c>
      <c r="N271" t="s">
        <v>278</v>
      </c>
      <c r="O271" t="s">
        <v>20</v>
      </c>
      <c r="P271" t="s">
        <v>21</v>
      </c>
      <c r="Q271" t="s">
        <v>22</v>
      </c>
      <c r="R271">
        <v>103</v>
      </c>
      <c r="S271" t="s">
        <v>23</v>
      </c>
      <c r="T271">
        <v>0.97</v>
      </c>
      <c r="U271" t="s">
        <v>17</v>
      </c>
    </row>
    <row r="272" spans="1:21" x14ac:dyDescent="0.25">
      <c r="A272" t="s">
        <v>3334</v>
      </c>
      <c r="B272" s="56">
        <v>44569</v>
      </c>
      <c r="C272">
        <v>282</v>
      </c>
      <c r="D272" t="s">
        <v>3145</v>
      </c>
      <c r="E272">
        <v>1</v>
      </c>
      <c r="F272">
        <v>68000</v>
      </c>
      <c r="G272" t="s">
        <v>23</v>
      </c>
      <c r="H272">
        <v>68000</v>
      </c>
      <c r="I272">
        <v>65960</v>
      </c>
      <c r="J272">
        <v>66063</v>
      </c>
      <c r="K272">
        <v>11663</v>
      </c>
      <c r="M272">
        <v>402110119</v>
      </c>
      <c r="N272" t="s">
        <v>278</v>
      </c>
      <c r="O272" t="s">
        <v>20</v>
      </c>
      <c r="P272" t="s">
        <v>21</v>
      </c>
      <c r="Q272" t="s">
        <v>22</v>
      </c>
      <c r="R272">
        <v>103</v>
      </c>
      <c r="S272" t="s">
        <v>23</v>
      </c>
      <c r="T272">
        <v>0.97</v>
      </c>
      <c r="U272" t="s">
        <v>17</v>
      </c>
    </row>
    <row r="273" spans="1:21" x14ac:dyDescent="0.25">
      <c r="A273" t="s">
        <v>3335</v>
      </c>
      <c r="B273" s="56">
        <v>44605</v>
      </c>
      <c r="C273">
        <v>283</v>
      </c>
      <c r="D273" t="s">
        <v>3147</v>
      </c>
      <c r="E273">
        <v>1</v>
      </c>
      <c r="F273">
        <v>30000</v>
      </c>
      <c r="G273" t="s">
        <v>23</v>
      </c>
      <c r="H273">
        <v>30000</v>
      </c>
      <c r="I273">
        <v>29100</v>
      </c>
      <c r="J273">
        <v>29355</v>
      </c>
      <c r="K273">
        <v>5355</v>
      </c>
      <c r="M273">
        <v>245226312</v>
      </c>
      <c r="N273" t="s">
        <v>140</v>
      </c>
      <c r="O273" t="s">
        <v>31</v>
      </c>
      <c r="P273" t="s">
        <v>32</v>
      </c>
      <c r="Q273" t="s">
        <v>33</v>
      </c>
      <c r="R273">
        <v>255</v>
      </c>
      <c r="S273" t="s">
        <v>23</v>
      </c>
      <c r="T273">
        <v>0.97</v>
      </c>
      <c r="U273" t="s">
        <v>17</v>
      </c>
    </row>
    <row r="274" spans="1:21" x14ac:dyDescent="0.25">
      <c r="A274" t="s">
        <v>1151</v>
      </c>
      <c r="B274" s="56">
        <v>44810</v>
      </c>
      <c r="C274">
        <v>283</v>
      </c>
      <c r="D274" t="s">
        <v>1595</v>
      </c>
      <c r="E274">
        <v>1</v>
      </c>
      <c r="F274">
        <v>27000</v>
      </c>
      <c r="G274" t="s">
        <v>23</v>
      </c>
      <c r="H274">
        <v>27000</v>
      </c>
      <c r="I274">
        <v>26190</v>
      </c>
      <c r="J274">
        <v>26445</v>
      </c>
      <c r="K274">
        <v>4845</v>
      </c>
      <c r="M274">
        <v>245226312</v>
      </c>
      <c r="N274" t="s">
        <v>140</v>
      </c>
      <c r="O274" t="s">
        <v>31</v>
      </c>
      <c r="P274" t="s">
        <v>32</v>
      </c>
      <c r="Q274" t="s">
        <v>33</v>
      </c>
      <c r="R274">
        <v>255</v>
      </c>
      <c r="S274" t="s">
        <v>23</v>
      </c>
      <c r="T274">
        <v>0.97</v>
      </c>
      <c r="U274" t="s">
        <v>17</v>
      </c>
    </row>
    <row r="275" spans="1:21" x14ac:dyDescent="0.25">
      <c r="A275" t="s">
        <v>3336</v>
      </c>
      <c r="B275" s="56">
        <v>44810</v>
      </c>
      <c r="C275">
        <v>284</v>
      </c>
      <c r="D275" t="s">
        <v>3149</v>
      </c>
      <c r="E275">
        <v>1</v>
      </c>
      <c r="F275">
        <v>128430.40000000001</v>
      </c>
      <c r="G275" t="s">
        <v>46</v>
      </c>
      <c r="H275">
        <v>27764.532935555701</v>
      </c>
      <c r="I275">
        <v>26931.59694748903</v>
      </c>
      <c r="J275">
        <v>27041.59694748903</v>
      </c>
      <c r="K275">
        <v>4641.5969474890298</v>
      </c>
      <c r="M275">
        <v>231731496</v>
      </c>
      <c r="N275" t="s">
        <v>443</v>
      </c>
      <c r="O275" t="s">
        <v>43</v>
      </c>
      <c r="P275" t="s">
        <v>44</v>
      </c>
      <c r="Q275" t="s">
        <v>45</v>
      </c>
      <c r="R275">
        <v>110</v>
      </c>
      <c r="S275" t="s">
        <v>46</v>
      </c>
      <c r="T275">
        <v>0.97</v>
      </c>
      <c r="U275" t="s">
        <v>17</v>
      </c>
    </row>
    <row r="276" spans="1:21" x14ac:dyDescent="0.25">
      <c r="A276" t="s">
        <v>3337</v>
      </c>
      <c r="B276" s="56">
        <v>44766</v>
      </c>
      <c r="C276">
        <v>285</v>
      </c>
      <c r="D276" t="s">
        <v>3151</v>
      </c>
      <c r="E276">
        <v>1</v>
      </c>
      <c r="F276">
        <v>36000</v>
      </c>
      <c r="G276" t="s">
        <v>23</v>
      </c>
      <c r="H276">
        <v>36000</v>
      </c>
      <c r="I276">
        <v>35618.400000000001</v>
      </c>
      <c r="J276">
        <v>35835.4</v>
      </c>
      <c r="K276">
        <v>7035.4000000000015</v>
      </c>
      <c r="M276">
        <v>742425512</v>
      </c>
      <c r="N276" t="s">
        <v>271</v>
      </c>
      <c r="O276" t="s">
        <v>1566</v>
      </c>
      <c r="P276" t="s">
        <v>1596</v>
      </c>
      <c r="Q276" t="s">
        <v>1597</v>
      </c>
      <c r="R276">
        <v>217</v>
      </c>
      <c r="S276" t="s">
        <v>23</v>
      </c>
      <c r="T276">
        <v>0.98939999999999995</v>
      </c>
      <c r="U276" t="s">
        <v>17</v>
      </c>
    </row>
    <row r="277" spans="1:21" x14ac:dyDescent="0.25">
      <c r="A277" t="s">
        <v>1152</v>
      </c>
      <c r="B277" s="56">
        <v>44641</v>
      </c>
      <c r="C277">
        <v>285</v>
      </c>
      <c r="D277" t="s">
        <v>1582</v>
      </c>
      <c r="E277">
        <v>1</v>
      </c>
      <c r="F277">
        <v>49000</v>
      </c>
      <c r="G277" t="s">
        <v>23</v>
      </c>
      <c r="H277">
        <v>49000</v>
      </c>
      <c r="I277">
        <v>48480.6</v>
      </c>
      <c r="J277">
        <v>48697.599999999999</v>
      </c>
      <c r="K277">
        <v>9497.5999999999985</v>
      </c>
      <c r="M277">
        <v>742425512</v>
      </c>
      <c r="N277" t="s">
        <v>271</v>
      </c>
      <c r="O277" t="s">
        <v>1566</v>
      </c>
      <c r="P277" t="s">
        <v>1596</v>
      </c>
      <c r="Q277" t="s">
        <v>1597</v>
      </c>
      <c r="R277">
        <v>217</v>
      </c>
      <c r="S277" t="s">
        <v>23</v>
      </c>
      <c r="T277">
        <v>0.98939999999999995</v>
      </c>
      <c r="U277" t="s">
        <v>17</v>
      </c>
    </row>
    <row r="278" spans="1:21" x14ac:dyDescent="0.25">
      <c r="A278" t="s">
        <v>3338</v>
      </c>
      <c r="B278" s="56">
        <v>44869</v>
      </c>
      <c r="C278">
        <v>286</v>
      </c>
      <c r="D278" t="s">
        <v>3153</v>
      </c>
      <c r="E278">
        <v>1</v>
      </c>
      <c r="F278">
        <v>29000</v>
      </c>
      <c r="G278" t="s">
        <v>23</v>
      </c>
      <c r="H278">
        <v>29000</v>
      </c>
      <c r="I278">
        <v>28692.6</v>
      </c>
      <c r="J278">
        <v>28892.6</v>
      </c>
      <c r="K278">
        <v>5692.5999999999985</v>
      </c>
      <c r="M278">
        <v>957380738</v>
      </c>
      <c r="N278" t="s">
        <v>343</v>
      </c>
      <c r="O278" t="s">
        <v>1566</v>
      </c>
      <c r="P278" t="s">
        <v>1596</v>
      </c>
      <c r="Q278" t="s">
        <v>1597</v>
      </c>
      <c r="R278">
        <v>200</v>
      </c>
      <c r="S278" t="s">
        <v>23</v>
      </c>
      <c r="T278">
        <v>0.98939999999999995</v>
      </c>
      <c r="U278" t="s">
        <v>17</v>
      </c>
    </row>
    <row r="279" spans="1:21" x14ac:dyDescent="0.25">
      <c r="A279" t="s">
        <v>1153</v>
      </c>
      <c r="B279" s="56">
        <v>44650</v>
      </c>
      <c r="C279">
        <v>286</v>
      </c>
      <c r="D279" t="s">
        <v>1583</v>
      </c>
      <c r="E279">
        <v>1</v>
      </c>
      <c r="F279">
        <v>46000</v>
      </c>
      <c r="G279" t="s">
        <v>23</v>
      </c>
      <c r="H279">
        <v>46000</v>
      </c>
      <c r="I279">
        <v>45512.399999999994</v>
      </c>
      <c r="J279">
        <v>45712.399999999994</v>
      </c>
      <c r="K279">
        <v>8912.3999999999942</v>
      </c>
      <c r="M279">
        <v>957380738</v>
      </c>
      <c r="N279" t="s">
        <v>343</v>
      </c>
      <c r="O279" t="s">
        <v>1566</v>
      </c>
      <c r="P279" t="s">
        <v>1596</v>
      </c>
      <c r="Q279" t="s">
        <v>1597</v>
      </c>
      <c r="R279">
        <v>200</v>
      </c>
      <c r="S279" t="s">
        <v>23</v>
      </c>
      <c r="T279">
        <v>0.98939999999999995</v>
      </c>
      <c r="U279" t="s">
        <v>17</v>
      </c>
    </row>
    <row r="280" spans="1:21" x14ac:dyDescent="0.25">
      <c r="A280" t="s">
        <v>3339</v>
      </c>
      <c r="B280" s="56">
        <v>44633</v>
      </c>
      <c r="C280">
        <v>287</v>
      </c>
      <c r="D280" t="s">
        <v>3155</v>
      </c>
      <c r="E280">
        <v>1</v>
      </c>
      <c r="F280">
        <v>80000</v>
      </c>
      <c r="G280" t="s">
        <v>23</v>
      </c>
      <c r="H280">
        <v>80000</v>
      </c>
      <c r="I280">
        <v>77600</v>
      </c>
      <c r="J280">
        <v>77816</v>
      </c>
      <c r="K280">
        <v>13816</v>
      </c>
      <c r="M280">
        <v>299218365</v>
      </c>
      <c r="N280" t="s">
        <v>302</v>
      </c>
      <c r="O280" t="s">
        <v>39</v>
      </c>
      <c r="P280" t="s">
        <v>1598</v>
      </c>
      <c r="Q280" t="s">
        <v>1599</v>
      </c>
      <c r="R280">
        <v>216</v>
      </c>
      <c r="S280" t="s">
        <v>23</v>
      </c>
      <c r="T280">
        <v>0.97</v>
      </c>
      <c r="U280" t="s">
        <v>17</v>
      </c>
    </row>
    <row r="281" spans="1:21" x14ac:dyDescent="0.25">
      <c r="A281" t="s">
        <v>1154</v>
      </c>
      <c r="B281" s="56">
        <v>44643</v>
      </c>
      <c r="C281">
        <v>287</v>
      </c>
      <c r="D281" t="s">
        <v>1584</v>
      </c>
      <c r="E281">
        <v>1</v>
      </c>
      <c r="F281">
        <v>61000</v>
      </c>
      <c r="G281" t="s">
        <v>23</v>
      </c>
      <c r="H281">
        <v>61000</v>
      </c>
      <c r="I281">
        <v>59170</v>
      </c>
      <c r="J281">
        <v>59386</v>
      </c>
      <c r="K281">
        <v>10586</v>
      </c>
      <c r="M281">
        <v>299218365</v>
      </c>
      <c r="N281" t="s">
        <v>302</v>
      </c>
      <c r="O281" t="s">
        <v>39</v>
      </c>
      <c r="P281" t="s">
        <v>1598</v>
      </c>
      <c r="Q281" t="s">
        <v>1599</v>
      </c>
      <c r="R281">
        <v>216</v>
      </c>
      <c r="S281" t="s">
        <v>23</v>
      </c>
      <c r="T281">
        <v>0.97</v>
      </c>
      <c r="U281" t="s">
        <v>17</v>
      </c>
    </row>
    <row r="282" spans="1:21" x14ac:dyDescent="0.25">
      <c r="A282" t="s">
        <v>3340</v>
      </c>
      <c r="B282" s="56">
        <v>44777</v>
      </c>
      <c r="C282">
        <v>288</v>
      </c>
      <c r="D282" t="s">
        <v>3157</v>
      </c>
      <c r="E282">
        <v>1</v>
      </c>
      <c r="F282">
        <v>55732.6</v>
      </c>
      <c r="G282" t="s">
        <v>16</v>
      </c>
      <c r="H282">
        <v>49251.148815835986</v>
      </c>
      <c r="I282">
        <v>52550.975786496994</v>
      </c>
      <c r="J282">
        <v>53816.975786496994</v>
      </c>
      <c r="K282">
        <v>14616.975786496994</v>
      </c>
      <c r="M282">
        <v>424148534</v>
      </c>
      <c r="N282" t="s">
        <v>216</v>
      </c>
      <c r="O282" t="s">
        <v>13</v>
      </c>
      <c r="P282" t="s">
        <v>14</v>
      </c>
      <c r="Q282" t="s">
        <v>15</v>
      </c>
      <c r="R282">
        <v>1266</v>
      </c>
      <c r="S282" t="s">
        <v>16</v>
      </c>
      <c r="T282">
        <v>1.0669999999999999</v>
      </c>
      <c r="U282" t="s">
        <v>17</v>
      </c>
    </row>
    <row r="283" spans="1:21" x14ac:dyDescent="0.25">
      <c r="A283" t="s">
        <v>3341</v>
      </c>
      <c r="B283" s="56">
        <v>44633</v>
      </c>
      <c r="C283">
        <v>289</v>
      </c>
      <c r="D283" t="s">
        <v>3159</v>
      </c>
      <c r="E283">
        <v>1</v>
      </c>
      <c r="F283">
        <v>39000</v>
      </c>
      <c r="G283" t="s">
        <v>23</v>
      </c>
      <c r="H283">
        <v>39000</v>
      </c>
      <c r="I283">
        <v>37830</v>
      </c>
      <c r="J283">
        <v>37939</v>
      </c>
      <c r="K283">
        <v>6739</v>
      </c>
      <c r="M283">
        <v>735890937</v>
      </c>
      <c r="N283" t="s">
        <v>40</v>
      </c>
      <c r="O283" t="s">
        <v>20</v>
      </c>
      <c r="P283" t="s">
        <v>21</v>
      </c>
      <c r="Q283" t="s">
        <v>22</v>
      </c>
      <c r="R283">
        <v>109</v>
      </c>
      <c r="S283" t="s">
        <v>23</v>
      </c>
      <c r="T283">
        <v>0.97</v>
      </c>
      <c r="U283" t="s">
        <v>17</v>
      </c>
    </row>
    <row r="284" spans="1:21" x14ac:dyDescent="0.25">
      <c r="A284" t="s">
        <v>1155</v>
      </c>
      <c r="B284" s="56">
        <v>44602</v>
      </c>
      <c r="C284">
        <v>289</v>
      </c>
      <c r="D284" t="s">
        <v>1585</v>
      </c>
      <c r="E284">
        <v>1</v>
      </c>
      <c r="F284">
        <v>79000</v>
      </c>
      <c r="G284" t="s">
        <v>23</v>
      </c>
      <c r="H284">
        <v>79000</v>
      </c>
      <c r="I284">
        <v>76630</v>
      </c>
      <c r="J284">
        <v>76739</v>
      </c>
      <c r="K284">
        <v>13539</v>
      </c>
      <c r="M284">
        <v>735890937</v>
      </c>
      <c r="N284" t="s">
        <v>40</v>
      </c>
      <c r="O284" t="s">
        <v>20</v>
      </c>
      <c r="P284" t="s">
        <v>21</v>
      </c>
      <c r="Q284" t="s">
        <v>22</v>
      </c>
      <c r="R284">
        <v>109</v>
      </c>
      <c r="S284" t="s">
        <v>23</v>
      </c>
      <c r="T284">
        <v>0.97</v>
      </c>
      <c r="U284" t="s">
        <v>17</v>
      </c>
    </row>
    <row r="285" spans="1:21" x14ac:dyDescent="0.25">
      <c r="A285" t="s">
        <v>3342</v>
      </c>
      <c r="B285" s="56">
        <v>44792</v>
      </c>
      <c r="C285">
        <v>290</v>
      </c>
      <c r="D285" t="s">
        <v>3161</v>
      </c>
      <c r="E285">
        <v>1</v>
      </c>
      <c r="F285">
        <v>473386</v>
      </c>
      <c r="G285" t="s">
        <v>37</v>
      </c>
      <c r="H285">
        <v>45865.847632519792</v>
      </c>
      <c r="I285">
        <v>46783.164585170191</v>
      </c>
      <c r="J285">
        <v>47332.164585170191</v>
      </c>
      <c r="K285">
        <v>10532.164585170191</v>
      </c>
      <c r="M285">
        <v>855266101</v>
      </c>
      <c r="N285" t="s">
        <v>668</v>
      </c>
      <c r="O285" t="s">
        <v>35</v>
      </c>
      <c r="P285" t="s">
        <v>36</v>
      </c>
      <c r="Q285" t="s">
        <v>26</v>
      </c>
      <c r="R285">
        <v>549</v>
      </c>
      <c r="S285" t="s">
        <v>37</v>
      </c>
      <c r="T285">
        <v>1.02</v>
      </c>
      <c r="U285" t="s">
        <v>637</v>
      </c>
    </row>
    <row r="286" spans="1:21" x14ac:dyDescent="0.25">
      <c r="A286" t="s">
        <v>3343</v>
      </c>
      <c r="B286" s="56">
        <v>44678</v>
      </c>
      <c r="C286">
        <v>291</v>
      </c>
      <c r="D286" t="s">
        <v>3163</v>
      </c>
      <c r="E286">
        <v>1</v>
      </c>
      <c r="F286">
        <v>20000</v>
      </c>
      <c r="G286" t="s">
        <v>23</v>
      </c>
      <c r="H286">
        <v>20000</v>
      </c>
      <c r="I286">
        <v>19400</v>
      </c>
      <c r="J286">
        <v>19613</v>
      </c>
      <c r="K286">
        <v>3613</v>
      </c>
      <c r="M286">
        <v>543949474</v>
      </c>
      <c r="N286" t="s">
        <v>240</v>
      </c>
      <c r="O286" t="s">
        <v>29</v>
      </c>
      <c r="P286" t="s">
        <v>1600</v>
      </c>
      <c r="Q286" t="s">
        <v>1601</v>
      </c>
      <c r="R286">
        <v>213</v>
      </c>
      <c r="S286" t="s">
        <v>23</v>
      </c>
      <c r="T286">
        <v>0.97</v>
      </c>
      <c r="U286" t="s">
        <v>17</v>
      </c>
    </row>
    <row r="287" spans="1:21" x14ac:dyDescent="0.25">
      <c r="A287" t="s">
        <v>1156</v>
      </c>
      <c r="B287" s="56">
        <v>44628</v>
      </c>
      <c r="C287">
        <v>291</v>
      </c>
      <c r="D287" t="s">
        <v>1586</v>
      </c>
      <c r="E287">
        <v>1</v>
      </c>
      <c r="F287">
        <v>32000</v>
      </c>
      <c r="G287" t="s">
        <v>23</v>
      </c>
      <c r="H287">
        <v>32000</v>
      </c>
      <c r="I287">
        <v>31040</v>
      </c>
      <c r="J287">
        <v>31253</v>
      </c>
      <c r="K287">
        <v>5653</v>
      </c>
      <c r="M287">
        <v>543949474</v>
      </c>
      <c r="N287" t="s">
        <v>240</v>
      </c>
      <c r="O287" t="s">
        <v>29</v>
      </c>
      <c r="P287" t="s">
        <v>1600</v>
      </c>
      <c r="Q287" t="s">
        <v>1601</v>
      </c>
      <c r="R287">
        <v>213</v>
      </c>
      <c r="S287" t="s">
        <v>23</v>
      </c>
      <c r="T287">
        <v>0.97</v>
      </c>
      <c r="U287" t="s">
        <v>17</v>
      </c>
    </row>
    <row r="288" spans="1:21" x14ac:dyDescent="0.25">
      <c r="A288" t="s">
        <v>3344</v>
      </c>
      <c r="B288" s="56">
        <v>44912</v>
      </c>
      <c r="C288">
        <v>292</v>
      </c>
      <c r="D288" t="s">
        <v>3163</v>
      </c>
      <c r="E288">
        <v>1</v>
      </c>
      <c r="F288">
        <v>144582</v>
      </c>
      <c r="G288" t="s">
        <v>60</v>
      </c>
      <c r="H288">
        <v>19898.431048720067</v>
      </c>
      <c r="I288">
        <v>21231.625928984311</v>
      </c>
      <c r="J288">
        <v>23335.625928984311</v>
      </c>
      <c r="K288">
        <v>7335.625928984311</v>
      </c>
      <c r="M288">
        <v>495958332</v>
      </c>
      <c r="N288" t="s">
        <v>422</v>
      </c>
      <c r="O288" t="s">
        <v>59</v>
      </c>
      <c r="P288" t="s">
        <v>1604</v>
      </c>
      <c r="Q288" t="s">
        <v>1605</v>
      </c>
      <c r="R288">
        <v>2104</v>
      </c>
      <c r="S288" t="s">
        <v>60</v>
      </c>
      <c r="T288">
        <v>1.0669999999999999</v>
      </c>
      <c r="U288" t="s">
        <v>17</v>
      </c>
    </row>
    <row r="289" spans="1:21" x14ac:dyDescent="0.25">
      <c r="A289" t="s">
        <v>3345</v>
      </c>
      <c r="B289" s="56">
        <v>44675</v>
      </c>
      <c r="C289">
        <v>293</v>
      </c>
      <c r="D289" t="s">
        <v>3165</v>
      </c>
      <c r="E289">
        <v>1</v>
      </c>
      <c r="F289">
        <v>25000</v>
      </c>
      <c r="G289" t="s">
        <v>23</v>
      </c>
      <c r="H289">
        <v>25000</v>
      </c>
      <c r="I289">
        <v>24250</v>
      </c>
      <c r="J289">
        <v>24466</v>
      </c>
      <c r="K289">
        <v>4466</v>
      </c>
      <c r="M289">
        <v>511262528</v>
      </c>
      <c r="N289" t="s">
        <v>94</v>
      </c>
      <c r="O289" t="s">
        <v>29</v>
      </c>
      <c r="P289" t="s">
        <v>1600</v>
      </c>
      <c r="Q289" t="s">
        <v>1601</v>
      </c>
      <c r="R289">
        <v>216</v>
      </c>
      <c r="S289" t="s">
        <v>23</v>
      </c>
      <c r="T289">
        <v>0.97</v>
      </c>
      <c r="U289" t="s">
        <v>17</v>
      </c>
    </row>
    <row r="290" spans="1:21" x14ac:dyDescent="0.25">
      <c r="A290" t="s">
        <v>1157</v>
      </c>
      <c r="B290" s="56">
        <v>44670</v>
      </c>
      <c r="C290">
        <v>293</v>
      </c>
      <c r="D290" t="s">
        <v>1587</v>
      </c>
      <c r="E290">
        <v>1</v>
      </c>
      <c r="F290">
        <v>27000</v>
      </c>
      <c r="G290" t="s">
        <v>23</v>
      </c>
      <c r="H290">
        <v>27000</v>
      </c>
      <c r="I290">
        <v>26190</v>
      </c>
      <c r="J290">
        <v>26406</v>
      </c>
      <c r="K290">
        <v>4806</v>
      </c>
      <c r="M290">
        <v>511262528</v>
      </c>
      <c r="N290" t="s">
        <v>94</v>
      </c>
      <c r="O290" t="s">
        <v>29</v>
      </c>
      <c r="P290" t="s">
        <v>1600</v>
      </c>
      <c r="Q290" t="s">
        <v>1601</v>
      </c>
      <c r="R290">
        <v>216</v>
      </c>
      <c r="S290" t="s">
        <v>23</v>
      </c>
      <c r="T290">
        <v>0.97</v>
      </c>
      <c r="U290" t="s">
        <v>17</v>
      </c>
    </row>
    <row r="291" spans="1:21" x14ac:dyDescent="0.25">
      <c r="A291" t="s">
        <v>3346</v>
      </c>
      <c r="B291" s="56">
        <v>44678</v>
      </c>
      <c r="C291">
        <v>294</v>
      </c>
      <c r="D291" t="s">
        <v>3167</v>
      </c>
      <c r="E291">
        <v>1</v>
      </c>
      <c r="F291">
        <v>52000</v>
      </c>
      <c r="G291" t="s">
        <v>23</v>
      </c>
      <c r="H291">
        <v>52000</v>
      </c>
      <c r="I291">
        <v>50440</v>
      </c>
      <c r="J291">
        <v>50643</v>
      </c>
      <c r="K291">
        <v>9043</v>
      </c>
      <c r="M291">
        <v>365746985</v>
      </c>
      <c r="N291" t="s">
        <v>283</v>
      </c>
      <c r="O291" t="s">
        <v>29</v>
      </c>
      <c r="P291" t="s">
        <v>1600</v>
      </c>
      <c r="Q291" t="s">
        <v>1601</v>
      </c>
      <c r="R291">
        <v>203</v>
      </c>
      <c r="S291" t="s">
        <v>23</v>
      </c>
      <c r="T291">
        <v>0.97</v>
      </c>
      <c r="U291" t="s">
        <v>17</v>
      </c>
    </row>
    <row r="292" spans="1:21" x14ac:dyDescent="0.25">
      <c r="A292" t="s">
        <v>1158</v>
      </c>
      <c r="B292" s="56">
        <v>44773</v>
      </c>
      <c r="C292">
        <v>294</v>
      </c>
      <c r="D292" t="s">
        <v>1588</v>
      </c>
      <c r="E292">
        <v>1</v>
      </c>
      <c r="F292">
        <v>33000</v>
      </c>
      <c r="G292" t="s">
        <v>23</v>
      </c>
      <c r="H292">
        <v>33000</v>
      </c>
      <c r="I292">
        <v>32010</v>
      </c>
      <c r="J292">
        <v>32213</v>
      </c>
      <c r="K292">
        <v>5813</v>
      </c>
      <c r="M292">
        <v>365746985</v>
      </c>
      <c r="N292" t="s">
        <v>283</v>
      </c>
      <c r="O292" t="s">
        <v>29</v>
      </c>
      <c r="P292" t="s">
        <v>1600</v>
      </c>
      <c r="Q292" t="s">
        <v>1601</v>
      </c>
      <c r="R292">
        <v>203</v>
      </c>
      <c r="S292" t="s">
        <v>23</v>
      </c>
      <c r="T292">
        <v>0.97</v>
      </c>
      <c r="U292" t="s">
        <v>17</v>
      </c>
    </row>
    <row r="293" spans="1:21" x14ac:dyDescent="0.25">
      <c r="A293" t="s">
        <v>3347</v>
      </c>
      <c r="B293" s="56">
        <v>44795</v>
      </c>
      <c r="C293">
        <v>295</v>
      </c>
      <c r="D293" t="s">
        <v>3141</v>
      </c>
      <c r="E293">
        <v>1</v>
      </c>
      <c r="F293">
        <v>40000</v>
      </c>
      <c r="G293" t="s">
        <v>23</v>
      </c>
      <c r="H293">
        <v>40000</v>
      </c>
      <c r="I293">
        <v>38800</v>
      </c>
      <c r="J293">
        <v>39005</v>
      </c>
      <c r="K293">
        <v>7005</v>
      </c>
      <c r="M293">
        <v>403690271</v>
      </c>
      <c r="N293" t="s">
        <v>373</v>
      </c>
      <c r="O293" t="s">
        <v>29</v>
      </c>
      <c r="P293" t="s">
        <v>1600</v>
      </c>
      <c r="Q293" t="s">
        <v>1601</v>
      </c>
      <c r="R293">
        <v>205</v>
      </c>
      <c r="S293" t="s">
        <v>23</v>
      </c>
      <c r="T293">
        <v>0.97</v>
      </c>
      <c r="U293" t="s">
        <v>17</v>
      </c>
    </row>
    <row r="294" spans="1:21" x14ac:dyDescent="0.25">
      <c r="A294" t="s">
        <v>1159</v>
      </c>
      <c r="B294" s="56">
        <v>44672</v>
      </c>
      <c r="C294">
        <v>295</v>
      </c>
      <c r="D294" t="s">
        <v>1589</v>
      </c>
      <c r="E294">
        <v>1</v>
      </c>
      <c r="F294">
        <v>27000</v>
      </c>
      <c r="G294" t="s">
        <v>23</v>
      </c>
      <c r="H294">
        <v>27000</v>
      </c>
      <c r="I294">
        <v>26190</v>
      </c>
      <c r="J294">
        <v>26395</v>
      </c>
      <c r="K294">
        <v>4795</v>
      </c>
      <c r="M294">
        <v>403690271</v>
      </c>
      <c r="N294" t="s">
        <v>373</v>
      </c>
      <c r="O294" t="s">
        <v>29</v>
      </c>
      <c r="P294" t="s">
        <v>1600</v>
      </c>
      <c r="Q294" t="s">
        <v>1601</v>
      </c>
      <c r="R294">
        <v>205</v>
      </c>
      <c r="S294" t="s">
        <v>23</v>
      </c>
      <c r="T294">
        <v>0.97</v>
      </c>
      <c r="U294" t="s">
        <v>17</v>
      </c>
    </row>
    <row r="295" spans="1:21" x14ac:dyDescent="0.25">
      <c r="A295" t="s">
        <v>3348</v>
      </c>
      <c r="B295" s="56">
        <v>44571</v>
      </c>
      <c r="C295">
        <v>296</v>
      </c>
      <c r="D295" t="s">
        <v>3143</v>
      </c>
      <c r="E295">
        <v>1</v>
      </c>
      <c r="F295">
        <v>65000</v>
      </c>
      <c r="G295" t="s">
        <v>23</v>
      </c>
      <c r="H295">
        <v>65000</v>
      </c>
      <c r="I295">
        <v>64311</v>
      </c>
      <c r="J295">
        <v>64516</v>
      </c>
      <c r="K295">
        <v>12516</v>
      </c>
      <c r="M295">
        <v>202495531</v>
      </c>
      <c r="N295" t="s">
        <v>210</v>
      </c>
      <c r="O295" t="s">
        <v>1566</v>
      </c>
      <c r="P295" t="s">
        <v>1596</v>
      </c>
      <c r="Q295" t="s">
        <v>1597</v>
      </c>
      <c r="R295">
        <v>205</v>
      </c>
      <c r="S295" t="s">
        <v>23</v>
      </c>
      <c r="T295">
        <v>0.98939999999999995</v>
      </c>
      <c r="U295" t="s">
        <v>17</v>
      </c>
    </row>
    <row r="296" spans="1:21" x14ac:dyDescent="0.25">
      <c r="A296" t="s">
        <v>1160</v>
      </c>
      <c r="B296" s="56">
        <v>44659</v>
      </c>
      <c r="C296">
        <v>296</v>
      </c>
      <c r="D296" t="s">
        <v>1590</v>
      </c>
      <c r="E296">
        <v>1</v>
      </c>
      <c r="F296">
        <v>81000</v>
      </c>
      <c r="G296" t="s">
        <v>23</v>
      </c>
      <c r="H296">
        <v>81000</v>
      </c>
      <c r="I296">
        <v>80141.399999999994</v>
      </c>
      <c r="J296">
        <v>80346.399999999994</v>
      </c>
      <c r="K296">
        <v>15546.399999999994</v>
      </c>
      <c r="M296">
        <v>202495531</v>
      </c>
      <c r="N296" t="s">
        <v>210</v>
      </c>
      <c r="O296" t="s">
        <v>1566</v>
      </c>
      <c r="P296" t="s">
        <v>1596</v>
      </c>
      <c r="Q296" t="s">
        <v>1597</v>
      </c>
      <c r="R296">
        <v>205</v>
      </c>
      <c r="S296" t="s">
        <v>23</v>
      </c>
      <c r="T296">
        <v>0.98939999999999995</v>
      </c>
      <c r="U296" t="s">
        <v>17</v>
      </c>
    </row>
    <row r="297" spans="1:21" x14ac:dyDescent="0.25">
      <c r="A297" t="s">
        <v>1161</v>
      </c>
      <c r="B297" s="56">
        <v>44617</v>
      </c>
      <c r="C297">
        <v>297</v>
      </c>
      <c r="D297" t="s">
        <v>1591</v>
      </c>
      <c r="E297">
        <v>1</v>
      </c>
      <c r="F297">
        <v>50000</v>
      </c>
      <c r="G297" t="s">
        <v>23</v>
      </c>
      <c r="H297">
        <v>50000</v>
      </c>
      <c r="I297">
        <v>48500</v>
      </c>
      <c r="J297">
        <v>48605</v>
      </c>
      <c r="K297">
        <v>8605</v>
      </c>
      <c r="M297">
        <v>222357481</v>
      </c>
      <c r="N297" t="s">
        <v>433</v>
      </c>
      <c r="O297" t="s">
        <v>20</v>
      </c>
      <c r="P297" t="s">
        <v>21</v>
      </c>
      <c r="Q297" t="s">
        <v>22</v>
      </c>
      <c r="R297">
        <v>105</v>
      </c>
      <c r="S297" t="s">
        <v>23</v>
      </c>
      <c r="T297">
        <v>0.97</v>
      </c>
      <c r="U297" t="s">
        <v>17</v>
      </c>
    </row>
    <row r="298" spans="1:21" x14ac:dyDescent="0.25">
      <c r="A298" t="s">
        <v>1352</v>
      </c>
      <c r="B298" s="56">
        <v>44799</v>
      </c>
      <c r="C298">
        <v>297</v>
      </c>
      <c r="D298" t="s">
        <v>1586</v>
      </c>
      <c r="E298">
        <v>1</v>
      </c>
      <c r="F298">
        <v>32000</v>
      </c>
      <c r="G298" t="s">
        <v>23</v>
      </c>
      <c r="H298">
        <v>32000</v>
      </c>
      <c r="I298">
        <v>31040</v>
      </c>
      <c r="J298">
        <v>31145</v>
      </c>
      <c r="K298">
        <v>5545</v>
      </c>
      <c r="M298">
        <v>222357481</v>
      </c>
      <c r="N298" t="s">
        <v>433</v>
      </c>
      <c r="O298" t="s">
        <v>20</v>
      </c>
      <c r="P298" t="s">
        <v>21</v>
      </c>
      <c r="Q298" t="s">
        <v>22</v>
      </c>
      <c r="R298">
        <v>105</v>
      </c>
      <c r="S298" t="s">
        <v>23</v>
      </c>
      <c r="T298">
        <v>0.97</v>
      </c>
      <c r="U298" t="s">
        <v>17</v>
      </c>
    </row>
    <row r="299" spans="1:21" x14ac:dyDescent="0.25">
      <c r="A299" t="s">
        <v>3349</v>
      </c>
      <c r="B299" s="56">
        <v>44878</v>
      </c>
      <c r="C299">
        <v>297</v>
      </c>
      <c r="D299" t="s">
        <v>3145</v>
      </c>
      <c r="E299">
        <v>1</v>
      </c>
      <c r="F299">
        <v>68000</v>
      </c>
      <c r="G299" t="s">
        <v>23</v>
      </c>
      <c r="H299">
        <v>68000</v>
      </c>
      <c r="I299">
        <v>65960</v>
      </c>
      <c r="J299">
        <v>66065</v>
      </c>
      <c r="K299">
        <v>11665</v>
      </c>
      <c r="M299">
        <v>222357481</v>
      </c>
      <c r="N299" t="s">
        <v>433</v>
      </c>
      <c r="O299" t="s">
        <v>20</v>
      </c>
      <c r="P299" t="s">
        <v>21</v>
      </c>
      <c r="Q299" t="s">
        <v>22</v>
      </c>
      <c r="R299">
        <v>105</v>
      </c>
      <c r="S299" t="s">
        <v>23</v>
      </c>
      <c r="T299">
        <v>0.97</v>
      </c>
      <c r="U299" t="s">
        <v>17</v>
      </c>
    </row>
    <row r="300" spans="1:21" x14ac:dyDescent="0.25">
      <c r="A300" t="s">
        <v>3350</v>
      </c>
      <c r="B300" s="56">
        <v>44809</v>
      </c>
      <c r="C300">
        <v>298</v>
      </c>
      <c r="D300" t="s">
        <v>3147</v>
      </c>
      <c r="E300">
        <v>1</v>
      </c>
      <c r="F300">
        <v>34122</v>
      </c>
      <c r="G300" t="s">
        <v>16</v>
      </c>
      <c r="H300">
        <v>32693.302673181948</v>
      </c>
      <c r="I300">
        <v>34883.753952285137</v>
      </c>
      <c r="J300">
        <v>36141.753952285137</v>
      </c>
      <c r="K300">
        <v>12141.753952285137</v>
      </c>
      <c r="M300">
        <v>213581451</v>
      </c>
      <c r="N300" t="s">
        <v>252</v>
      </c>
      <c r="O300" t="s">
        <v>13</v>
      </c>
      <c r="P300" t="s">
        <v>14</v>
      </c>
      <c r="Q300" t="s">
        <v>15</v>
      </c>
      <c r="R300">
        <v>1258</v>
      </c>
      <c r="S300" t="s">
        <v>16</v>
      </c>
      <c r="T300">
        <v>1.0669999999999999</v>
      </c>
      <c r="U300" t="s">
        <v>17</v>
      </c>
    </row>
    <row r="301" spans="1:21" x14ac:dyDescent="0.25">
      <c r="A301" t="s">
        <v>3351</v>
      </c>
      <c r="B301" s="56">
        <v>44761</v>
      </c>
      <c r="C301">
        <v>299</v>
      </c>
      <c r="D301" t="s">
        <v>3149</v>
      </c>
      <c r="E301">
        <v>1</v>
      </c>
      <c r="F301">
        <v>28000</v>
      </c>
      <c r="G301" t="s">
        <v>23</v>
      </c>
      <c r="H301">
        <v>28000</v>
      </c>
      <c r="I301">
        <v>27160</v>
      </c>
      <c r="J301">
        <v>27360</v>
      </c>
      <c r="K301">
        <v>4960</v>
      </c>
      <c r="M301">
        <v>674599705</v>
      </c>
      <c r="N301" t="s">
        <v>169</v>
      </c>
      <c r="O301" t="s">
        <v>39</v>
      </c>
      <c r="P301" t="s">
        <v>1598</v>
      </c>
      <c r="Q301" t="s">
        <v>1599</v>
      </c>
      <c r="R301">
        <v>200</v>
      </c>
      <c r="S301" t="s">
        <v>23</v>
      </c>
      <c r="T301">
        <v>0.97</v>
      </c>
      <c r="U301" t="s">
        <v>17</v>
      </c>
    </row>
    <row r="302" spans="1:21" x14ac:dyDescent="0.25">
      <c r="A302" t="s">
        <v>1162</v>
      </c>
      <c r="B302" s="56">
        <v>44885</v>
      </c>
      <c r="C302">
        <v>299</v>
      </c>
      <c r="D302" t="s">
        <v>1592</v>
      </c>
      <c r="E302">
        <v>1</v>
      </c>
      <c r="F302">
        <v>37000</v>
      </c>
      <c r="G302" t="s">
        <v>23</v>
      </c>
      <c r="H302">
        <v>37000</v>
      </c>
      <c r="I302">
        <v>35890</v>
      </c>
      <c r="J302">
        <v>36090</v>
      </c>
      <c r="K302">
        <v>6490</v>
      </c>
      <c r="M302">
        <v>674599705</v>
      </c>
      <c r="N302" t="s">
        <v>169</v>
      </c>
      <c r="O302" t="s">
        <v>39</v>
      </c>
      <c r="P302" t="s">
        <v>1598</v>
      </c>
      <c r="Q302" t="s">
        <v>1599</v>
      </c>
      <c r="R302">
        <v>200</v>
      </c>
      <c r="S302" t="s">
        <v>23</v>
      </c>
      <c r="T302">
        <v>0.97</v>
      </c>
      <c r="U302" t="s">
        <v>17</v>
      </c>
    </row>
    <row r="303" spans="1:21" x14ac:dyDescent="0.25">
      <c r="A303" t="s">
        <v>3352</v>
      </c>
      <c r="B303" s="56">
        <v>44864</v>
      </c>
      <c r="C303">
        <v>300</v>
      </c>
      <c r="D303" t="s">
        <v>3151</v>
      </c>
      <c r="E303">
        <v>1</v>
      </c>
      <c r="F303">
        <v>36000</v>
      </c>
      <c r="G303" t="s">
        <v>23</v>
      </c>
      <c r="H303">
        <v>36000</v>
      </c>
      <c r="I303">
        <v>34920</v>
      </c>
      <c r="J303">
        <v>35026</v>
      </c>
      <c r="K303">
        <v>6226</v>
      </c>
      <c r="M303">
        <v>650092499</v>
      </c>
      <c r="N303" t="s">
        <v>442</v>
      </c>
      <c r="O303" t="s">
        <v>20</v>
      </c>
      <c r="P303" t="s">
        <v>21</v>
      </c>
      <c r="Q303" t="s">
        <v>22</v>
      </c>
      <c r="R303">
        <v>106</v>
      </c>
      <c r="S303" t="s">
        <v>23</v>
      </c>
      <c r="T303">
        <v>0.97</v>
      </c>
      <c r="U303" t="s">
        <v>17</v>
      </c>
    </row>
    <row r="304" spans="1:21" x14ac:dyDescent="0.25">
      <c r="A304" t="s">
        <v>1163</v>
      </c>
      <c r="B304" s="56">
        <v>44883</v>
      </c>
      <c r="C304">
        <v>300</v>
      </c>
      <c r="D304" t="s">
        <v>1593</v>
      </c>
      <c r="E304">
        <v>1</v>
      </c>
      <c r="F304">
        <v>42000</v>
      </c>
      <c r="G304" t="s">
        <v>23</v>
      </c>
      <c r="H304">
        <v>42000</v>
      </c>
      <c r="I304">
        <v>40740</v>
      </c>
      <c r="J304">
        <v>40846</v>
      </c>
      <c r="K304">
        <v>7246</v>
      </c>
      <c r="M304">
        <v>650092499</v>
      </c>
      <c r="N304" t="s">
        <v>442</v>
      </c>
      <c r="O304" t="s">
        <v>20</v>
      </c>
      <c r="P304" t="s">
        <v>21</v>
      </c>
      <c r="Q304" t="s">
        <v>22</v>
      </c>
      <c r="R304">
        <v>106</v>
      </c>
      <c r="S304" t="s">
        <v>23</v>
      </c>
      <c r="T304">
        <v>0.97</v>
      </c>
      <c r="U304" t="s">
        <v>17</v>
      </c>
    </row>
    <row r="305" spans="1:21" x14ac:dyDescent="0.25">
      <c r="A305" t="s">
        <v>3353</v>
      </c>
      <c r="B305" s="56">
        <v>44865</v>
      </c>
      <c r="C305">
        <v>301</v>
      </c>
      <c r="D305" t="s">
        <v>3153</v>
      </c>
      <c r="E305">
        <v>1</v>
      </c>
      <c r="F305">
        <v>29000</v>
      </c>
      <c r="G305" t="s">
        <v>23</v>
      </c>
      <c r="H305">
        <v>29000</v>
      </c>
      <c r="I305">
        <v>28130</v>
      </c>
      <c r="J305">
        <v>28335</v>
      </c>
      <c r="K305">
        <v>5135</v>
      </c>
      <c r="M305">
        <v>690661309</v>
      </c>
      <c r="N305" t="s">
        <v>141</v>
      </c>
      <c r="O305" t="s">
        <v>29</v>
      </c>
      <c r="P305" t="s">
        <v>1600</v>
      </c>
      <c r="Q305" t="s">
        <v>1601</v>
      </c>
      <c r="R305">
        <v>205</v>
      </c>
      <c r="S305" t="s">
        <v>23</v>
      </c>
      <c r="T305">
        <v>0.97</v>
      </c>
      <c r="U305" t="s">
        <v>17</v>
      </c>
    </row>
    <row r="306" spans="1:21" x14ac:dyDescent="0.25">
      <c r="A306" t="s">
        <v>1164</v>
      </c>
      <c r="B306" s="56">
        <v>44736</v>
      </c>
      <c r="C306">
        <v>301</v>
      </c>
      <c r="D306" t="s">
        <v>1594</v>
      </c>
      <c r="E306">
        <v>1</v>
      </c>
      <c r="F306">
        <v>21000</v>
      </c>
      <c r="G306" t="s">
        <v>23</v>
      </c>
      <c r="H306">
        <v>21000</v>
      </c>
      <c r="I306">
        <v>20370</v>
      </c>
      <c r="J306">
        <v>20575</v>
      </c>
      <c r="K306">
        <v>3775</v>
      </c>
      <c r="M306">
        <v>690661309</v>
      </c>
      <c r="N306" t="s">
        <v>141</v>
      </c>
      <c r="O306" t="s">
        <v>29</v>
      </c>
      <c r="P306" t="s">
        <v>1600</v>
      </c>
      <c r="Q306" t="s">
        <v>1601</v>
      </c>
      <c r="R306">
        <v>205</v>
      </c>
      <c r="S306" t="s">
        <v>23</v>
      </c>
      <c r="T306">
        <v>0.97</v>
      </c>
      <c r="U306" t="s">
        <v>17</v>
      </c>
    </row>
    <row r="307" spans="1:21" x14ac:dyDescent="0.25">
      <c r="A307" t="s">
        <v>3354</v>
      </c>
      <c r="B307" s="56">
        <v>44698</v>
      </c>
      <c r="C307">
        <v>302</v>
      </c>
      <c r="D307" t="s">
        <v>3155</v>
      </c>
      <c r="E307">
        <v>1</v>
      </c>
      <c r="F307">
        <v>80000</v>
      </c>
      <c r="G307" t="s">
        <v>23</v>
      </c>
      <c r="H307">
        <v>80000</v>
      </c>
      <c r="I307">
        <v>77600</v>
      </c>
      <c r="J307">
        <v>77707</v>
      </c>
      <c r="K307">
        <v>13707</v>
      </c>
      <c r="M307">
        <v>950947218</v>
      </c>
      <c r="N307" t="s">
        <v>377</v>
      </c>
      <c r="O307" t="s">
        <v>20</v>
      </c>
      <c r="P307" t="s">
        <v>21</v>
      </c>
      <c r="Q307" t="s">
        <v>22</v>
      </c>
      <c r="R307">
        <v>107</v>
      </c>
      <c r="S307" t="s">
        <v>23</v>
      </c>
      <c r="T307">
        <v>0.97</v>
      </c>
      <c r="U307" t="s">
        <v>17</v>
      </c>
    </row>
    <row r="308" spans="1:21" x14ac:dyDescent="0.25">
      <c r="A308" t="s">
        <v>1165</v>
      </c>
      <c r="B308" s="56">
        <v>44759</v>
      </c>
      <c r="C308">
        <v>302</v>
      </c>
      <c r="D308" t="s">
        <v>1595</v>
      </c>
      <c r="E308">
        <v>1</v>
      </c>
      <c r="F308">
        <v>27000</v>
      </c>
      <c r="G308" t="s">
        <v>23</v>
      </c>
      <c r="H308">
        <v>27000</v>
      </c>
      <c r="I308">
        <v>26190</v>
      </c>
      <c r="J308">
        <v>26297</v>
      </c>
      <c r="K308">
        <v>4697</v>
      </c>
      <c r="M308">
        <v>950947218</v>
      </c>
      <c r="N308" t="s">
        <v>377</v>
      </c>
      <c r="O308" t="s">
        <v>20</v>
      </c>
      <c r="P308" t="s">
        <v>21</v>
      </c>
      <c r="Q308" t="s">
        <v>22</v>
      </c>
      <c r="R308">
        <v>107</v>
      </c>
      <c r="S308" t="s">
        <v>23</v>
      </c>
      <c r="T308">
        <v>0.97</v>
      </c>
      <c r="U308" t="s">
        <v>17</v>
      </c>
    </row>
    <row r="309" spans="1:21" x14ac:dyDescent="0.25">
      <c r="A309" t="s">
        <v>3355</v>
      </c>
      <c r="B309" s="56">
        <v>44757</v>
      </c>
      <c r="C309">
        <v>303</v>
      </c>
      <c r="D309" t="s">
        <v>3157</v>
      </c>
      <c r="E309">
        <v>1</v>
      </c>
      <c r="F309">
        <v>354225.89999999997</v>
      </c>
      <c r="G309" t="s">
        <v>60</v>
      </c>
      <c r="H309">
        <v>48322.201759770818</v>
      </c>
      <c r="I309">
        <v>53154.421935747901</v>
      </c>
      <c r="J309">
        <v>55267.421935747901</v>
      </c>
      <c r="K309">
        <v>16067.421935747901</v>
      </c>
      <c r="M309">
        <v>722331437</v>
      </c>
      <c r="N309" t="s">
        <v>690</v>
      </c>
      <c r="O309" t="s">
        <v>59</v>
      </c>
      <c r="P309" t="s">
        <v>1604</v>
      </c>
      <c r="Q309" t="s">
        <v>1605</v>
      </c>
      <c r="R309">
        <v>2113</v>
      </c>
      <c r="S309" t="s">
        <v>60</v>
      </c>
      <c r="T309">
        <v>1.1000000000000001</v>
      </c>
      <c r="U309" t="s">
        <v>637</v>
      </c>
    </row>
    <row r="310" spans="1:21" x14ac:dyDescent="0.25">
      <c r="A310" t="s">
        <v>3356</v>
      </c>
      <c r="B310" s="56">
        <v>44855</v>
      </c>
      <c r="C310">
        <v>304</v>
      </c>
      <c r="D310" t="s">
        <v>3159</v>
      </c>
      <c r="E310">
        <v>1</v>
      </c>
      <c r="F310">
        <v>281934.90000000002</v>
      </c>
      <c r="G310" t="s">
        <v>60</v>
      </c>
      <c r="H310">
        <v>38896.693017673111</v>
      </c>
      <c r="I310">
        <v>42786.362319440428</v>
      </c>
      <c r="J310">
        <v>44794.362319440428</v>
      </c>
      <c r="K310">
        <v>13594.362319440428</v>
      </c>
      <c r="M310">
        <v>990407720</v>
      </c>
      <c r="N310" t="s">
        <v>962</v>
      </c>
      <c r="O310" t="s">
        <v>59</v>
      </c>
      <c r="P310" t="s">
        <v>1604</v>
      </c>
      <c r="Q310" t="s">
        <v>1605</v>
      </c>
      <c r="R310">
        <v>2008</v>
      </c>
      <c r="S310" t="s">
        <v>60</v>
      </c>
      <c r="T310">
        <v>1.1000000000000001</v>
      </c>
      <c r="U310" t="s">
        <v>637</v>
      </c>
    </row>
    <row r="311" spans="1:21" x14ac:dyDescent="0.25">
      <c r="A311" t="s">
        <v>3357</v>
      </c>
      <c r="B311" s="56">
        <v>44843</v>
      </c>
      <c r="C311">
        <v>305</v>
      </c>
      <c r="D311" t="s">
        <v>3161</v>
      </c>
      <c r="E311">
        <v>1</v>
      </c>
      <c r="F311">
        <v>332538.59999999998</v>
      </c>
      <c r="G311" t="s">
        <v>60</v>
      </c>
      <c r="H311">
        <v>45645.774995882064</v>
      </c>
      <c r="I311">
        <v>50210.352495470273</v>
      </c>
      <c r="J311">
        <v>52226.352495470273</v>
      </c>
      <c r="K311">
        <v>15426.352495470273</v>
      </c>
      <c r="M311">
        <v>925670934</v>
      </c>
      <c r="N311" t="s">
        <v>1016</v>
      </c>
      <c r="O311" t="s">
        <v>59</v>
      </c>
      <c r="P311" t="s">
        <v>1604</v>
      </c>
      <c r="Q311" t="s">
        <v>1605</v>
      </c>
      <c r="R311">
        <v>2016</v>
      </c>
      <c r="S311" t="s">
        <v>60</v>
      </c>
      <c r="T311">
        <v>1.1000000000000001</v>
      </c>
      <c r="U311" t="s">
        <v>637</v>
      </c>
    </row>
    <row r="312" spans="1:21" x14ac:dyDescent="0.25">
      <c r="A312" t="s">
        <v>3358</v>
      </c>
      <c r="B312" s="56">
        <v>44916</v>
      </c>
      <c r="C312">
        <v>306</v>
      </c>
      <c r="D312" t="s">
        <v>3163</v>
      </c>
      <c r="E312">
        <v>1</v>
      </c>
      <c r="F312">
        <v>20000</v>
      </c>
      <c r="G312" t="s">
        <v>23</v>
      </c>
      <c r="H312">
        <v>20000</v>
      </c>
      <c r="I312">
        <v>20000</v>
      </c>
      <c r="J312">
        <v>20215</v>
      </c>
      <c r="K312">
        <v>4215</v>
      </c>
      <c r="M312">
        <v>166012208</v>
      </c>
      <c r="N312" t="s">
        <v>909</v>
      </c>
      <c r="O312" t="s">
        <v>29</v>
      </c>
      <c r="P312" t="s">
        <v>1600</v>
      </c>
      <c r="Q312" t="s">
        <v>1601</v>
      </c>
      <c r="R312">
        <v>215</v>
      </c>
      <c r="S312" t="s">
        <v>23</v>
      </c>
      <c r="T312">
        <v>1</v>
      </c>
      <c r="U312" t="s">
        <v>637</v>
      </c>
    </row>
    <row r="313" spans="1:21" x14ac:dyDescent="0.25">
      <c r="A313" t="s">
        <v>3359</v>
      </c>
      <c r="B313" s="56">
        <v>44724</v>
      </c>
      <c r="C313">
        <v>307</v>
      </c>
      <c r="D313" t="s">
        <v>3163</v>
      </c>
      <c r="E313">
        <v>1</v>
      </c>
      <c r="F313">
        <v>497520</v>
      </c>
      <c r="G313" t="s">
        <v>27</v>
      </c>
      <c r="H313">
        <v>20299.481823003793</v>
      </c>
      <c r="I313">
        <v>20705.471459463868</v>
      </c>
      <c r="J313">
        <v>20905.471459463868</v>
      </c>
      <c r="K313">
        <v>4905.4714594638681</v>
      </c>
      <c r="M313">
        <v>855147563</v>
      </c>
      <c r="N313" t="s">
        <v>862</v>
      </c>
      <c r="O313" t="s">
        <v>25</v>
      </c>
      <c r="P313" t="s">
        <v>1602</v>
      </c>
      <c r="Q313" t="s">
        <v>1603</v>
      </c>
      <c r="R313">
        <v>200</v>
      </c>
      <c r="S313" t="s">
        <v>27</v>
      </c>
      <c r="T313">
        <v>1.02</v>
      </c>
      <c r="U313" t="s">
        <v>637</v>
      </c>
    </row>
    <row r="314" spans="1:21" x14ac:dyDescent="0.25">
      <c r="A314" t="s">
        <v>3360</v>
      </c>
      <c r="B314" s="56">
        <v>44699</v>
      </c>
      <c r="C314">
        <v>308</v>
      </c>
      <c r="D314" t="s">
        <v>3165</v>
      </c>
      <c r="E314">
        <v>1</v>
      </c>
      <c r="F314">
        <v>25000</v>
      </c>
      <c r="G314" t="s">
        <v>23</v>
      </c>
      <c r="H314">
        <v>25000</v>
      </c>
      <c r="I314">
        <v>24250</v>
      </c>
      <c r="J314">
        <v>24525</v>
      </c>
      <c r="K314">
        <v>4525</v>
      </c>
      <c r="M314">
        <v>192747008</v>
      </c>
      <c r="N314" t="s">
        <v>608</v>
      </c>
      <c r="O314" t="s">
        <v>31</v>
      </c>
      <c r="P314" t="s">
        <v>32</v>
      </c>
      <c r="Q314" t="s">
        <v>33</v>
      </c>
      <c r="R314">
        <v>275</v>
      </c>
      <c r="S314" t="s">
        <v>23</v>
      </c>
      <c r="T314">
        <v>0.97</v>
      </c>
      <c r="U314" t="s">
        <v>17</v>
      </c>
    </row>
    <row r="315" spans="1:21" x14ac:dyDescent="0.25">
      <c r="A315" t="s">
        <v>1166</v>
      </c>
      <c r="B315" s="56">
        <v>44841</v>
      </c>
      <c r="C315">
        <v>308</v>
      </c>
      <c r="D315" t="s">
        <v>1582</v>
      </c>
      <c r="E315">
        <v>1</v>
      </c>
      <c r="F315">
        <v>49000</v>
      </c>
      <c r="G315" t="s">
        <v>23</v>
      </c>
      <c r="H315">
        <v>49000</v>
      </c>
      <c r="I315">
        <v>47530</v>
      </c>
      <c r="J315">
        <v>47805</v>
      </c>
      <c r="K315">
        <v>8605</v>
      </c>
      <c r="M315">
        <v>192747008</v>
      </c>
      <c r="N315" t="s">
        <v>608</v>
      </c>
      <c r="O315" t="s">
        <v>31</v>
      </c>
      <c r="P315" t="s">
        <v>32</v>
      </c>
      <c r="Q315" t="s">
        <v>33</v>
      </c>
      <c r="R315">
        <v>275</v>
      </c>
      <c r="S315" t="s">
        <v>23</v>
      </c>
      <c r="T315">
        <v>0.97</v>
      </c>
      <c r="U315" t="s">
        <v>17</v>
      </c>
    </row>
    <row r="316" spans="1:21" x14ac:dyDescent="0.25">
      <c r="A316" t="s">
        <v>3361</v>
      </c>
      <c r="B316" s="56">
        <v>44666</v>
      </c>
      <c r="C316">
        <v>309</v>
      </c>
      <c r="D316" t="s">
        <v>3167</v>
      </c>
      <c r="E316">
        <v>1</v>
      </c>
      <c r="F316">
        <v>52000</v>
      </c>
      <c r="G316" t="s">
        <v>23</v>
      </c>
      <c r="H316">
        <v>52000</v>
      </c>
      <c r="I316">
        <v>52000</v>
      </c>
      <c r="J316">
        <v>52210</v>
      </c>
      <c r="K316">
        <v>10610</v>
      </c>
      <c r="M316">
        <v>438515341</v>
      </c>
      <c r="N316" t="s">
        <v>688</v>
      </c>
      <c r="O316" t="s">
        <v>29</v>
      </c>
      <c r="P316" t="s">
        <v>1600</v>
      </c>
      <c r="Q316" t="s">
        <v>1601</v>
      </c>
      <c r="R316">
        <v>210</v>
      </c>
      <c r="S316" t="s">
        <v>23</v>
      </c>
      <c r="T316">
        <v>1</v>
      </c>
      <c r="U316" t="s">
        <v>637</v>
      </c>
    </row>
    <row r="317" spans="1:21" x14ac:dyDescent="0.25">
      <c r="A317" t="s">
        <v>1167</v>
      </c>
      <c r="B317" s="56">
        <v>44799</v>
      </c>
      <c r="C317">
        <v>309</v>
      </c>
      <c r="D317" t="s">
        <v>1583</v>
      </c>
      <c r="E317">
        <v>1</v>
      </c>
      <c r="F317">
        <v>46000</v>
      </c>
      <c r="G317" t="s">
        <v>23</v>
      </c>
      <c r="H317">
        <v>46000</v>
      </c>
      <c r="I317">
        <v>46000</v>
      </c>
      <c r="J317">
        <v>46210</v>
      </c>
      <c r="K317">
        <v>9410</v>
      </c>
      <c r="M317">
        <v>438515341</v>
      </c>
      <c r="N317" t="s">
        <v>688</v>
      </c>
      <c r="O317" t="s">
        <v>29</v>
      </c>
      <c r="P317" t="s">
        <v>1600</v>
      </c>
      <c r="Q317" t="s">
        <v>1601</v>
      </c>
      <c r="R317">
        <v>210</v>
      </c>
      <c r="S317" t="s">
        <v>23</v>
      </c>
      <c r="T317">
        <v>1</v>
      </c>
      <c r="U317" t="s">
        <v>637</v>
      </c>
    </row>
    <row r="318" spans="1:21" x14ac:dyDescent="0.25">
      <c r="A318" t="s">
        <v>3362</v>
      </c>
      <c r="B318" s="56">
        <v>44789</v>
      </c>
      <c r="C318">
        <v>310</v>
      </c>
      <c r="D318" t="s">
        <v>3141</v>
      </c>
      <c r="E318">
        <v>1</v>
      </c>
      <c r="F318">
        <v>40000</v>
      </c>
      <c r="G318" t="s">
        <v>23</v>
      </c>
      <c r="H318">
        <v>40000</v>
      </c>
      <c r="I318">
        <v>39576</v>
      </c>
      <c r="J318">
        <v>39777</v>
      </c>
      <c r="K318">
        <v>7777</v>
      </c>
      <c r="M318">
        <v>804073051</v>
      </c>
      <c r="N318" t="s">
        <v>129</v>
      </c>
      <c r="O318" t="s">
        <v>1566</v>
      </c>
      <c r="P318" t="s">
        <v>1596</v>
      </c>
      <c r="Q318" t="s">
        <v>1597</v>
      </c>
      <c r="R318">
        <v>201</v>
      </c>
      <c r="S318" t="s">
        <v>23</v>
      </c>
      <c r="T318">
        <v>0.98939999999999995</v>
      </c>
      <c r="U318" t="s">
        <v>17</v>
      </c>
    </row>
    <row r="319" spans="1:21" x14ac:dyDescent="0.25">
      <c r="A319" t="s">
        <v>1168</v>
      </c>
      <c r="B319" s="56">
        <v>44682</v>
      </c>
      <c r="C319">
        <v>310</v>
      </c>
      <c r="D319" t="s">
        <v>1584</v>
      </c>
      <c r="E319">
        <v>1</v>
      </c>
      <c r="F319">
        <v>61000</v>
      </c>
      <c r="G319" t="s">
        <v>23</v>
      </c>
      <c r="H319">
        <v>61000</v>
      </c>
      <c r="I319">
        <v>60353.399999999994</v>
      </c>
      <c r="J319">
        <v>60554.399999999994</v>
      </c>
      <c r="K319">
        <v>11754.399999999994</v>
      </c>
      <c r="M319">
        <v>804073051</v>
      </c>
      <c r="N319" t="s">
        <v>129</v>
      </c>
      <c r="O319" t="s">
        <v>1566</v>
      </c>
      <c r="P319" t="s">
        <v>1596</v>
      </c>
      <c r="Q319" t="s">
        <v>1597</v>
      </c>
      <c r="R319">
        <v>201</v>
      </c>
      <c r="S319" t="s">
        <v>23</v>
      </c>
      <c r="T319">
        <v>0.98939999999999995</v>
      </c>
      <c r="U319" t="s">
        <v>17</v>
      </c>
    </row>
    <row r="320" spans="1:21" x14ac:dyDescent="0.25">
      <c r="A320" t="s">
        <v>3363</v>
      </c>
      <c r="B320" s="56">
        <v>44580</v>
      </c>
      <c r="C320">
        <v>311</v>
      </c>
      <c r="D320" t="s">
        <v>3143</v>
      </c>
      <c r="E320">
        <v>1</v>
      </c>
      <c r="F320">
        <v>65000</v>
      </c>
      <c r="G320" t="s">
        <v>23</v>
      </c>
      <c r="H320">
        <v>65000</v>
      </c>
      <c r="I320">
        <v>65000</v>
      </c>
      <c r="J320">
        <v>65275</v>
      </c>
      <c r="K320">
        <v>13275</v>
      </c>
      <c r="M320">
        <v>407799650</v>
      </c>
      <c r="N320" t="s">
        <v>642</v>
      </c>
      <c r="O320" t="s">
        <v>31</v>
      </c>
      <c r="P320" t="s">
        <v>32</v>
      </c>
      <c r="Q320" t="s">
        <v>33</v>
      </c>
      <c r="R320">
        <v>275</v>
      </c>
      <c r="S320" t="s">
        <v>23</v>
      </c>
      <c r="T320">
        <v>1</v>
      </c>
      <c r="U320" t="s">
        <v>637</v>
      </c>
    </row>
    <row r="321" spans="1:21" x14ac:dyDescent="0.25">
      <c r="A321" t="s">
        <v>1169</v>
      </c>
      <c r="B321" s="56">
        <v>44565</v>
      </c>
      <c r="C321">
        <v>311</v>
      </c>
      <c r="D321" t="s">
        <v>1585</v>
      </c>
      <c r="E321">
        <v>1</v>
      </c>
      <c r="F321">
        <v>79000</v>
      </c>
      <c r="G321" t="s">
        <v>23</v>
      </c>
      <c r="H321">
        <v>79000</v>
      </c>
      <c r="I321">
        <v>79000</v>
      </c>
      <c r="J321">
        <v>79275</v>
      </c>
      <c r="K321">
        <v>16075</v>
      </c>
      <c r="M321">
        <v>407799650</v>
      </c>
      <c r="N321" t="s">
        <v>642</v>
      </c>
      <c r="O321" t="s">
        <v>31</v>
      </c>
      <c r="P321" t="s">
        <v>32</v>
      </c>
      <c r="Q321" t="s">
        <v>33</v>
      </c>
      <c r="R321">
        <v>275</v>
      </c>
      <c r="S321" t="s">
        <v>23</v>
      </c>
      <c r="T321">
        <v>1</v>
      </c>
      <c r="U321" t="s">
        <v>637</v>
      </c>
    </row>
    <row r="322" spans="1:21" x14ac:dyDescent="0.25">
      <c r="A322" t="s">
        <v>3364</v>
      </c>
      <c r="B322" s="56">
        <v>44701</v>
      </c>
      <c r="C322">
        <v>312</v>
      </c>
      <c r="D322" t="s">
        <v>3145</v>
      </c>
      <c r="E322">
        <v>1</v>
      </c>
      <c r="F322">
        <v>68000</v>
      </c>
      <c r="G322" t="s">
        <v>23</v>
      </c>
      <c r="H322">
        <v>68000</v>
      </c>
      <c r="I322">
        <v>65960</v>
      </c>
      <c r="J322">
        <v>66173</v>
      </c>
      <c r="K322">
        <v>11773</v>
      </c>
      <c r="M322">
        <v>483721543</v>
      </c>
      <c r="N322" t="s">
        <v>519</v>
      </c>
      <c r="O322" t="s">
        <v>29</v>
      </c>
      <c r="P322" t="s">
        <v>1600</v>
      </c>
      <c r="Q322" t="s">
        <v>1601</v>
      </c>
      <c r="R322">
        <v>213</v>
      </c>
      <c r="S322" t="s">
        <v>23</v>
      </c>
      <c r="T322">
        <v>0.97</v>
      </c>
      <c r="U322" t="s">
        <v>17</v>
      </c>
    </row>
    <row r="323" spans="1:21" x14ac:dyDescent="0.25">
      <c r="A323" t="s">
        <v>1170</v>
      </c>
      <c r="B323" s="56">
        <v>44917</v>
      </c>
      <c r="C323">
        <v>312</v>
      </c>
      <c r="D323" t="s">
        <v>1586</v>
      </c>
      <c r="E323">
        <v>1</v>
      </c>
      <c r="F323">
        <v>32000</v>
      </c>
      <c r="G323" t="s">
        <v>23</v>
      </c>
      <c r="H323">
        <v>32000</v>
      </c>
      <c r="I323">
        <v>31040</v>
      </c>
      <c r="J323">
        <v>31253</v>
      </c>
      <c r="K323">
        <v>5653</v>
      </c>
      <c r="M323">
        <v>483721543</v>
      </c>
      <c r="N323" t="s">
        <v>519</v>
      </c>
      <c r="O323" t="s">
        <v>29</v>
      </c>
      <c r="P323" t="s">
        <v>1600</v>
      </c>
      <c r="Q323" t="s">
        <v>1601</v>
      </c>
      <c r="R323">
        <v>213</v>
      </c>
      <c r="S323" t="s">
        <v>23</v>
      </c>
      <c r="T323">
        <v>0.97</v>
      </c>
      <c r="U323" t="s">
        <v>17</v>
      </c>
    </row>
    <row r="324" spans="1:21" x14ac:dyDescent="0.25">
      <c r="A324" t="s">
        <v>3365</v>
      </c>
      <c r="B324" s="56">
        <v>44735</v>
      </c>
      <c r="C324">
        <v>313</v>
      </c>
      <c r="D324" t="s">
        <v>3147</v>
      </c>
      <c r="E324">
        <v>1</v>
      </c>
      <c r="F324">
        <v>308730</v>
      </c>
      <c r="G324" t="s">
        <v>37</v>
      </c>
      <c r="H324">
        <v>28297.632468996617</v>
      </c>
      <c r="I324">
        <v>27997.677564825251</v>
      </c>
      <c r="J324">
        <v>28511.677564825251</v>
      </c>
      <c r="K324">
        <v>4511.6775648252515</v>
      </c>
      <c r="M324">
        <v>142407211</v>
      </c>
      <c r="N324" t="s">
        <v>526</v>
      </c>
      <c r="O324" t="s">
        <v>35</v>
      </c>
      <c r="P324" t="s">
        <v>36</v>
      </c>
      <c r="Q324" t="s">
        <v>26</v>
      </c>
      <c r="R324">
        <v>514</v>
      </c>
      <c r="S324" t="s">
        <v>37</v>
      </c>
      <c r="T324">
        <v>0.98939999999999995</v>
      </c>
      <c r="U324" t="s">
        <v>17</v>
      </c>
    </row>
    <row r="325" spans="1:21" x14ac:dyDescent="0.25">
      <c r="A325" t="s">
        <v>1556</v>
      </c>
      <c r="B325" s="56">
        <v>44741</v>
      </c>
      <c r="C325">
        <v>314</v>
      </c>
      <c r="D325" t="s">
        <v>1595</v>
      </c>
      <c r="E325">
        <v>1</v>
      </c>
      <c r="F325">
        <v>27000</v>
      </c>
      <c r="G325" t="s">
        <v>23</v>
      </c>
      <c r="H325">
        <v>27000</v>
      </c>
      <c r="I325">
        <v>26713.8</v>
      </c>
      <c r="J325">
        <v>26926.799999999999</v>
      </c>
      <c r="K325">
        <v>5326.7999999999993</v>
      </c>
      <c r="M325">
        <v>323508554</v>
      </c>
      <c r="N325" t="s">
        <v>615</v>
      </c>
      <c r="O325" t="s">
        <v>1566</v>
      </c>
      <c r="P325" t="s">
        <v>1596</v>
      </c>
      <c r="Q325" t="s">
        <v>1597</v>
      </c>
      <c r="R325">
        <v>213</v>
      </c>
      <c r="S325" t="s">
        <v>23</v>
      </c>
      <c r="T325">
        <v>0.98939999999999995</v>
      </c>
      <c r="U325" t="s">
        <v>17</v>
      </c>
    </row>
    <row r="326" spans="1:21" x14ac:dyDescent="0.25">
      <c r="A326" t="s">
        <v>1171</v>
      </c>
      <c r="B326" s="56">
        <v>44857</v>
      </c>
      <c r="C326">
        <v>314</v>
      </c>
      <c r="D326" t="s">
        <v>1587</v>
      </c>
      <c r="E326">
        <v>1</v>
      </c>
      <c r="F326">
        <v>27000</v>
      </c>
      <c r="G326" t="s">
        <v>23</v>
      </c>
      <c r="H326">
        <v>27000</v>
      </c>
      <c r="I326">
        <v>26713.8</v>
      </c>
      <c r="J326">
        <v>26926.799999999999</v>
      </c>
      <c r="K326">
        <v>5326.7999999999993</v>
      </c>
      <c r="M326">
        <v>323508554</v>
      </c>
      <c r="N326" t="s">
        <v>615</v>
      </c>
      <c r="O326" t="s">
        <v>1566</v>
      </c>
      <c r="P326" t="s">
        <v>1596</v>
      </c>
      <c r="Q326" t="s">
        <v>1597</v>
      </c>
      <c r="R326">
        <v>213</v>
      </c>
      <c r="S326" t="s">
        <v>23</v>
      </c>
      <c r="T326">
        <v>0.98939999999999995</v>
      </c>
      <c r="U326" t="s">
        <v>17</v>
      </c>
    </row>
    <row r="327" spans="1:21" x14ac:dyDescent="0.25">
      <c r="A327" t="s">
        <v>3366</v>
      </c>
      <c r="B327" s="56">
        <v>44775</v>
      </c>
      <c r="C327">
        <v>314</v>
      </c>
      <c r="D327" t="s">
        <v>3149</v>
      </c>
      <c r="E327">
        <v>1</v>
      </c>
      <c r="F327">
        <v>28000</v>
      </c>
      <c r="G327" t="s">
        <v>23</v>
      </c>
      <c r="H327">
        <v>28000</v>
      </c>
      <c r="I327">
        <v>27703.199999999997</v>
      </c>
      <c r="J327">
        <v>27916.199999999997</v>
      </c>
      <c r="K327">
        <v>5516.1999999999971</v>
      </c>
      <c r="M327">
        <v>323508554</v>
      </c>
      <c r="N327" t="s">
        <v>615</v>
      </c>
      <c r="O327" t="s">
        <v>1566</v>
      </c>
      <c r="P327" t="s">
        <v>1596</v>
      </c>
      <c r="Q327" t="s">
        <v>1597</v>
      </c>
      <c r="R327">
        <v>213</v>
      </c>
      <c r="S327" t="s">
        <v>23</v>
      </c>
      <c r="T327">
        <v>0.98939999999999995</v>
      </c>
      <c r="U327" t="s">
        <v>17</v>
      </c>
    </row>
    <row r="328" spans="1:21" x14ac:dyDescent="0.25">
      <c r="A328" t="s">
        <v>3367</v>
      </c>
      <c r="B328" s="56">
        <v>44564</v>
      </c>
      <c r="C328">
        <v>315</v>
      </c>
      <c r="D328" t="s">
        <v>3151</v>
      </c>
      <c r="E328">
        <v>1</v>
      </c>
      <c r="F328">
        <v>40946.400000000001</v>
      </c>
      <c r="G328" t="s">
        <v>16</v>
      </c>
      <c r="H328">
        <v>42212.783505154643</v>
      </c>
      <c r="I328">
        <v>45041.04</v>
      </c>
      <c r="J328">
        <v>46259.040000000001</v>
      </c>
      <c r="K328">
        <v>17459.04</v>
      </c>
      <c r="M328">
        <v>765591904</v>
      </c>
      <c r="N328" t="s">
        <v>171</v>
      </c>
      <c r="O328" t="s">
        <v>13</v>
      </c>
      <c r="P328" t="s">
        <v>14</v>
      </c>
      <c r="Q328" t="s">
        <v>15</v>
      </c>
      <c r="R328">
        <v>1218</v>
      </c>
      <c r="S328" t="s">
        <v>16</v>
      </c>
      <c r="T328">
        <v>1.0669999999999999</v>
      </c>
      <c r="U328" t="s">
        <v>17</v>
      </c>
    </row>
    <row r="329" spans="1:21" x14ac:dyDescent="0.25">
      <c r="A329" t="s">
        <v>3368</v>
      </c>
      <c r="B329" s="56">
        <v>44735</v>
      </c>
      <c r="C329">
        <v>316</v>
      </c>
      <c r="D329" t="s">
        <v>3153</v>
      </c>
      <c r="E329">
        <v>1</v>
      </c>
      <c r="F329">
        <v>29000</v>
      </c>
      <c r="G329" t="s">
        <v>23</v>
      </c>
      <c r="H329">
        <v>29000</v>
      </c>
      <c r="I329">
        <v>28130</v>
      </c>
      <c r="J329">
        <v>28331</v>
      </c>
      <c r="K329">
        <v>5131</v>
      </c>
      <c r="M329">
        <v>129011233</v>
      </c>
      <c r="N329" t="s">
        <v>365</v>
      </c>
      <c r="O329" t="s">
        <v>39</v>
      </c>
      <c r="P329" t="s">
        <v>1598</v>
      </c>
      <c r="Q329" t="s">
        <v>1599</v>
      </c>
      <c r="R329">
        <v>201</v>
      </c>
      <c r="S329" t="s">
        <v>23</v>
      </c>
      <c r="T329">
        <v>0.97</v>
      </c>
      <c r="U329" t="s">
        <v>17</v>
      </c>
    </row>
    <row r="330" spans="1:21" x14ac:dyDescent="0.25">
      <c r="A330" t="s">
        <v>1172</v>
      </c>
      <c r="B330" s="56">
        <v>44633</v>
      </c>
      <c r="C330">
        <v>316</v>
      </c>
      <c r="D330" t="s">
        <v>1588</v>
      </c>
      <c r="E330">
        <v>1</v>
      </c>
      <c r="F330">
        <v>33000</v>
      </c>
      <c r="G330" t="s">
        <v>23</v>
      </c>
      <c r="H330">
        <v>33000</v>
      </c>
      <c r="I330">
        <v>32010</v>
      </c>
      <c r="J330">
        <v>32211</v>
      </c>
      <c r="K330">
        <v>5811</v>
      </c>
      <c r="M330">
        <v>129011233</v>
      </c>
      <c r="N330" t="s">
        <v>365</v>
      </c>
      <c r="O330" t="s">
        <v>39</v>
      </c>
      <c r="P330" t="s">
        <v>1598</v>
      </c>
      <c r="Q330" t="s">
        <v>1599</v>
      </c>
      <c r="R330">
        <v>201</v>
      </c>
      <c r="S330" t="s">
        <v>23</v>
      </c>
      <c r="T330">
        <v>0.97</v>
      </c>
      <c r="U330" t="s">
        <v>17</v>
      </c>
    </row>
    <row r="331" spans="1:21" x14ac:dyDescent="0.25">
      <c r="A331" t="s">
        <v>1249</v>
      </c>
      <c r="B331" s="56">
        <v>44736</v>
      </c>
      <c r="C331">
        <v>317</v>
      </c>
      <c r="D331" t="s">
        <v>1595</v>
      </c>
      <c r="E331">
        <v>1</v>
      </c>
      <c r="F331">
        <v>27000</v>
      </c>
      <c r="G331" t="s">
        <v>23</v>
      </c>
      <c r="H331">
        <v>27000</v>
      </c>
      <c r="I331">
        <v>26190</v>
      </c>
      <c r="J331">
        <v>26290</v>
      </c>
      <c r="K331">
        <v>4690</v>
      </c>
      <c r="M331">
        <v>868107038</v>
      </c>
      <c r="N331" t="s">
        <v>87</v>
      </c>
      <c r="O331" t="s">
        <v>20</v>
      </c>
      <c r="P331" t="s">
        <v>21</v>
      </c>
      <c r="Q331" t="s">
        <v>22</v>
      </c>
      <c r="R331">
        <v>100</v>
      </c>
      <c r="S331" t="s">
        <v>23</v>
      </c>
      <c r="T331">
        <v>0.97</v>
      </c>
      <c r="U331" t="s">
        <v>17</v>
      </c>
    </row>
    <row r="332" spans="1:21" x14ac:dyDescent="0.25">
      <c r="A332" t="s">
        <v>1173</v>
      </c>
      <c r="B332" s="56">
        <v>44789</v>
      </c>
      <c r="C332">
        <v>317</v>
      </c>
      <c r="D332" t="s">
        <v>1589</v>
      </c>
      <c r="E332">
        <v>1</v>
      </c>
      <c r="F332">
        <v>27000</v>
      </c>
      <c r="G332" t="s">
        <v>23</v>
      </c>
      <c r="H332">
        <v>27000</v>
      </c>
      <c r="I332">
        <v>26190</v>
      </c>
      <c r="J332">
        <v>26290</v>
      </c>
      <c r="K332">
        <v>4690</v>
      </c>
      <c r="M332">
        <v>868107038</v>
      </c>
      <c r="N332" t="s">
        <v>87</v>
      </c>
      <c r="O332" t="s">
        <v>20</v>
      </c>
      <c r="P332" t="s">
        <v>21</v>
      </c>
      <c r="Q332" t="s">
        <v>22</v>
      </c>
      <c r="R332">
        <v>100</v>
      </c>
      <c r="S332" t="s">
        <v>23</v>
      </c>
      <c r="T332">
        <v>0.97</v>
      </c>
      <c r="U332" t="s">
        <v>17</v>
      </c>
    </row>
    <row r="333" spans="1:21" x14ac:dyDescent="0.25">
      <c r="A333" t="s">
        <v>3369</v>
      </c>
      <c r="B333" s="56">
        <v>44721</v>
      </c>
      <c r="C333">
        <v>317</v>
      </c>
      <c r="D333" t="s">
        <v>3155</v>
      </c>
      <c r="E333">
        <v>1</v>
      </c>
      <c r="F333">
        <v>80000</v>
      </c>
      <c r="G333" t="s">
        <v>23</v>
      </c>
      <c r="H333">
        <v>80000</v>
      </c>
      <c r="I333">
        <v>77600</v>
      </c>
      <c r="J333">
        <v>77700</v>
      </c>
      <c r="K333">
        <v>13700</v>
      </c>
      <c r="M333">
        <v>868107038</v>
      </c>
      <c r="N333" t="s">
        <v>87</v>
      </c>
      <c r="O333" t="s">
        <v>20</v>
      </c>
      <c r="P333" t="s">
        <v>21</v>
      </c>
      <c r="Q333" t="s">
        <v>22</v>
      </c>
      <c r="R333">
        <v>100</v>
      </c>
      <c r="S333" t="s">
        <v>23</v>
      </c>
      <c r="T333">
        <v>0.97</v>
      </c>
      <c r="U333" t="s">
        <v>17</v>
      </c>
    </row>
    <row r="334" spans="1:21" x14ac:dyDescent="0.25">
      <c r="A334" t="s">
        <v>3370</v>
      </c>
      <c r="B334" s="56">
        <v>44592</v>
      </c>
      <c r="C334">
        <v>318</v>
      </c>
      <c r="D334" t="s">
        <v>3157</v>
      </c>
      <c r="E334">
        <v>1</v>
      </c>
      <c r="F334">
        <v>354225.89999999997</v>
      </c>
      <c r="G334" t="s">
        <v>60</v>
      </c>
      <c r="H334">
        <v>47903.321342601354</v>
      </c>
      <c r="I334">
        <v>51112.843872555641</v>
      </c>
      <c r="J334">
        <v>53156.843872555641</v>
      </c>
      <c r="K334">
        <v>13956.843872555641</v>
      </c>
      <c r="M334">
        <v>919281132</v>
      </c>
      <c r="N334" t="s">
        <v>58</v>
      </c>
      <c r="O334" t="s">
        <v>59</v>
      </c>
      <c r="P334" t="s">
        <v>1604</v>
      </c>
      <c r="Q334" t="s">
        <v>1605</v>
      </c>
      <c r="R334">
        <v>2044</v>
      </c>
      <c r="S334" t="s">
        <v>60</v>
      </c>
      <c r="T334">
        <v>1.0669999999999999</v>
      </c>
      <c r="U334" t="s">
        <v>17</v>
      </c>
    </row>
    <row r="335" spans="1:21" x14ac:dyDescent="0.25">
      <c r="A335" t="s">
        <v>3371</v>
      </c>
      <c r="B335" s="56">
        <v>44694</v>
      </c>
      <c r="C335">
        <v>319</v>
      </c>
      <c r="D335" t="s">
        <v>3159</v>
      </c>
      <c r="E335">
        <v>1</v>
      </c>
      <c r="F335">
        <v>281934.90000000002</v>
      </c>
      <c r="G335" t="s">
        <v>60</v>
      </c>
      <c r="H335">
        <v>40499.159663865546</v>
      </c>
      <c r="I335">
        <v>43212.603361344532</v>
      </c>
      <c r="J335">
        <v>45373.603361344532</v>
      </c>
      <c r="K335">
        <v>14173.603361344532</v>
      </c>
      <c r="M335">
        <v>781442630</v>
      </c>
      <c r="N335" t="s">
        <v>197</v>
      </c>
      <c r="O335" t="s">
        <v>59</v>
      </c>
      <c r="P335" t="s">
        <v>1604</v>
      </c>
      <c r="Q335" t="s">
        <v>1605</v>
      </c>
      <c r="R335">
        <v>2161</v>
      </c>
      <c r="S335" t="s">
        <v>60</v>
      </c>
      <c r="T335">
        <v>1.0669999999999999</v>
      </c>
      <c r="U335" t="s">
        <v>17</v>
      </c>
    </row>
    <row r="336" spans="1:21" x14ac:dyDescent="0.25">
      <c r="A336" t="s">
        <v>3372</v>
      </c>
      <c r="B336" s="56">
        <v>44679</v>
      </c>
      <c r="C336">
        <v>320</v>
      </c>
      <c r="D336" t="s">
        <v>3161</v>
      </c>
      <c r="E336">
        <v>1</v>
      </c>
      <c r="F336">
        <v>473386</v>
      </c>
      <c r="G336" t="s">
        <v>37</v>
      </c>
      <c r="H336">
        <v>43250.952481018903</v>
      </c>
      <c r="I336">
        <v>42792.492384720099</v>
      </c>
      <c r="J336">
        <v>43339.492384720099</v>
      </c>
      <c r="K336">
        <v>6539.4923847200989</v>
      </c>
      <c r="M336">
        <v>730162041</v>
      </c>
      <c r="N336" t="s">
        <v>344</v>
      </c>
      <c r="O336" t="s">
        <v>35</v>
      </c>
      <c r="P336" t="s">
        <v>36</v>
      </c>
      <c r="Q336" t="s">
        <v>26</v>
      </c>
      <c r="R336">
        <v>547</v>
      </c>
      <c r="S336" t="s">
        <v>37</v>
      </c>
      <c r="T336">
        <v>0.98939999999999995</v>
      </c>
      <c r="U336" t="s">
        <v>17</v>
      </c>
    </row>
    <row r="337" spans="1:21" x14ac:dyDescent="0.25">
      <c r="A337" t="s">
        <v>3373</v>
      </c>
      <c r="B337" s="56">
        <v>44784</v>
      </c>
      <c r="C337">
        <v>321</v>
      </c>
      <c r="D337" t="s">
        <v>3163</v>
      </c>
      <c r="E337">
        <v>1</v>
      </c>
      <c r="F337">
        <v>20000</v>
      </c>
      <c r="G337" t="s">
        <v>23</v>
      </c>
      <c r="H337">
        <v>20000</v>
      </c>
      <c r="I337">
        <v>19400</v>
      </c>
      <c r="J337">
        <v>19608</v>
      </c>
      <c r="K337">
        <v>3608</v>
      </c>
      <c r="M337">
        <v>640117228</v>
      </c>
      <c r="N337" t="s">
        <v>520</v>
      </c>
      <c r="O337" t="s">
        <v>39</v>
      </c>
      <c r="P337" t="s">
        <v>1598</v>
      </c>
      <c r="Q337" t="s">
        <v>1599</v>
      </c>
      <c r="R337">
        <v>208</v>
      </c>
      <c r="S337" t="s">
        <v>23</v>
      </c>
      <c r="T337">
        <v>0.97</v>
      </c>
      <c r="U337" t="s">
        <v>17</v>
      </c>
    </row>
    <row r="338" spans="1:21" x14ac:dyDescent="0.25">
      <c r="A338" t="s">
        <v>1174</v>
      </c>
      <c r="B338" s="56">
        <v>44694</v>
      </c>
      <c r="C338">
        <v>321</v>
      </c>
      <c r="D338" t="s">
        <v>1590</v>
      </c>
      <c r="E338">
        <v>1</v>
      </c>
      <c r="F338">
        <v>81000</v>
      </c>
      <c r="G338" t="s">
        <v>23</v>
      </c>
      <c r="H338">
        <v>81000</v>
      </c>
      <c r="I338">
        <v>78570</v>
      </c>
      <c r="J338">
        <v>78778</v>
      </c>
      <c r="K338">
        <v>13978</v>
      </c>
      <c r="M338">
        <v>640117228</v>
      </c>
      <c r="N338" t="s">
        <v>520</v>
      </c>
      <c r="O338" t="s">
        <v>39</v>
      </c>
      <c r="P338" t="s">
        <v>1598</v>
      </c>
      <c r="Q338" t="s">
        <v>1599</v>
      </c>
      <c r="R338">
        <v>208</v>
      </c>
      <c r="S338" t="s">
        <v>23</v>
      </c>
      <c r="T338">
        <v>0.97</v>
      </c>
      <c r="U338" t="s">
        <v>17</v>
      </c>
    </row>
    <row r="339" spans="1:21" x14ac:dyDescent="0.25">
      <c r="A339" t="s">
        <v>3374</v>
      </c>
      <c r="B339" s="56">
        <v>44757</v>
      </c>
      <c r="C339">
        <v>322</v>
      </c>
      <c r="D339" t="s">
        <v>3163</v>
      </c>
      <c r="E339">
        <v>1</v>
      </c>
      <c r="F339">
        <v>144582</v>
      </c>
      <c r="G339" t="s">
        <v>60</v>
      </c>
      <c r="H339">
        <v>20763.729319852941</v>
      </c>
      <c r="I339">
        <v>22154.899184283087</v>
      </c>
      <c r="J339">
        <v>24215.899184283087</v>
      </c>
      <c r="K339">
        <v>8215.8991842830874</v>
      </c>
      <c r="M339">
        <v>988340090</v>
      </c>
      <c r="N339" t="s">
        <v>143</v>
      </c>
      <c r="O339" t="s">
        <v>59</v>
      </c>
      <c r="P339" t="s">
        <v>1604</v>
      </c>
      <c r="Q339" t="s">
        <v>1605</v>
      </c>
      <c r="R339">
        <v>2061</v>
      </c>
      <c r="S339" t="s">
        <v>60</v>
      </c>
      <c r="T339">
        <v>1.0669999999999999</v>
      </c>
      <c r="U339" t="s">
        <v>17</v>
      </c>
    </row>
    <row r="340" spans="1:21" x14ac:dyDescent="0.25">
      <c r="A340" t="s">
        <v>3375</v>
      </c>
      <c r="B340" s="56">
        <v>44815</v>
      </c>
      <c r="C340">
        <v>323</v>
      </c>
      <c r="D340" t="s">
        <v>3165</v>
      </c>
      <c r="E340">
        <v>1</v>
      </c>
      <c r="F340">
        <v>25000</v>
      </c>
      <c r="G340" t="s">
        <v>23</v>
      </c>
      <c r="H340">
        <v>25000</v>
      </c>
      <c r="I340">
        <v>24250</v>
      </c>
      <c r="J340">
        <v>24460</v>
      </c>
      <c r="K340">
        <v>4460</v>
      </c>
      <c r="M340">
        <v>953432141</v>
      </c>
      <c r="N340" t="s">
        <v>412</v>
      </c>
      <c r="O340" t="s">
        <v>39</v>
      </c>
      <c r="P340" t="s">
        <v>1598</v>
      </c>
      <c r="Q340" t="s">
        <v>1599</v>
      </c>
      <c r="R340">
        <v>210</v>
      </c>
      <c r="S340" t="s">
        <v>23</v>
      </c>
      <c r="T340">
        <v>0.97</v>
      </c>
      <c r="U340" t="s">
        <v>17</v>
      </c>
    </row>
    <row r="341" spans="1:21" x14ac:dyDescent="0.25">
      <c r="A341" t="s">
        <v>1175</v>
      </c>
      <c r="B341" s="56">
        <v>44721</v>
      </c>
      <c r="C341">
        <v>323</v>
      </c>
      <c r="D341" t="s">
        <v>1591</v>
      </c>
      <c r="E341">
        <v>1</v>
      </c>
      <c r="F341">
        <v>50000</v>
      </c>
      <c r="G341" t="s">
        <v>23</v>
      </c>
      <c r="H341">
        <v>50000</v>
      </c>
      <c r="I341">
        <v>48500</v>
      </c>
      <c r="J341">
        <v>48710</v>
      </c>
      <c r="K341">
        <v>8710</v>
      </c>
      <c r="M341">
        <v>953432141</v>
      </c>
      <c r="N341" t="s">
        <v>412</v>
      </c>
      <c r="O341" t="s">
        <v>39</v>
      </c>
      <c r="P341" t="s">
        <v>1598</v>
      </c>
      <c r="Q341" t="s">
        <v>1599</v>
      </c>
      <c r="R341">
        <v>210</v>
      </c>
      <c r="S341" t="s">
        <v>23</v>
      </c>
      <c r="T341">
        <v>0.97</v>
      </c>
      <c r="U341" t="s">
        <v>17</v>
      </c>
    </row>
    <row r="342" spans="1:21" x14ac:dyDescent="0.25">
      <c r="A342" t="s">
        <v>3376</v>
      </c>
      <c r="B342" s="56">
        <v>44735</v>
      </c>
      <c r="C342">
        <v>324</v>
      </c>
      <c r="D342" t="s">
        <v>3167</v>
      </c>
      <c r="E342">
        <v>1</v>
      </c>
      <c r="F342">
        <v>52000</v>
      </c>
      <c r="G342" t="s">
        <v>23</v>
      </c>
      <c r="H342">
        <v>52000</v>
      </c>
      <c r="I342">
        <v>51448.799999999996</v>
      </c>
      <c r="J342">
        <v>51660.799999999996</v>
      </c>
      <c r="K342">
        <v>10060.799999999996</v>
      </c>
      <c r="M342">
        <v>815326909</v>
      </c>
      <c r="N342" t="s">
        <v>307</v>
      </c>
      <c r="O342" t="s">
        <v>1566</v>
      </c>
      <c r="P342" t="s">
        <v>1596</v>
      </c>
      <c r="Q342" t="s">
        <v>1597</v>
      </c>
      <c r="R342">
        <v>212</v>
      </c>
      <c r="S342" t="s">
        <v>23</v>
      </c>
      <c r="T342">
        <v>0.98939999999999995</v>
      </c>
      <c r="U342" t="s">
        <v>17</v>
      </c>
    </row>
    <row r="343" spans="1:21" x14ac:dyDescent="0.25">
      <c r="A343" t="s">
        <v>1176</v>
      </c>
      <c r="B343" s="56">
        <v>44768</v>
      </c>
      <c r="C343">
        <v>324</v>
      </c>
      <c r="D343" t="s">
        <v>1592</v>
      </c>
      <c r="E343">
        <v>1</v>
      </c>
      <c r="F343">
        <v>37000</v>
      </c>
      <c r="G343" t="s">
        <v>23</v>
      </c>
      <c r="H343">
        <v>37000</v>
      </c>
      <c r="I343">
        <v>36607.799999999996</v>
      </c>
      <c r="J343">
        <v>36819.799999999996</v>
      </c>
      <c r="K343">
        <v>7219.7999999999956</v>
      </c>
      <c r="M343">
        <v>815326909</v>
      </c>
      <c r="N343" t="s">
        <v>307</v>
      </c>
      <c r="O343" t="s">
        <v>1566</v>
      </c>
      <c r="P343" t="s">
        <v>1596</v>
      </c>
      <c r="Q343" t="s">
        <v>1597</v>
      </c>
      <c r="R343">
        <v>212</v>
      </c>
      <c r="S343" t="s">
        <v>23</v>
      </c>
      <c r="T343">
        <v>0.98939999999999995</v>
      </c>
      <c r="U343" t="s">
        <v>17</v>
      </c>
    </row>
    <row r="344" spans="1:21" x14ac:dyDescent="0.25">
      <c r="A344" t="s">
        <v>3377</v>
      </c>
      <c r="B344" s="56">
        <v>44836</v>
      </c>
      <c r="C344">
        <v>325</v>
      </c>
      <c r="D344" t="s">
        <v>3141</v>
      </c>
      <c r="E344">
        <v>1</v>
      </c>
      <c r="F344">
        <v>411640</v>
      </c>
      <c r="G344" t="s">
        <v>37</v>
      </c>
      <c r="H344">
        <v>38575.57867116484</v>
      </c>
      <c r="I344">
        <v>38166.677537250493</v>
      </c>
      <c r="J344">
        <v>38715.677537250493</v>
      </c>
      <c r="K344">
        <v>6715.6775372504926</v>
      </c>
      <c r="M344">
        <v>561639389</v>
      </c>
      <c r="N344" t="s">
        <v>625</v>
      </c>
      <c r="O344" t="s">
        <v>35</v>
      </c>
      <c r="P344" t="s">
        <v>36</v>
      </c>
      <c r="Q344" t="s">
        <v>26</v>
      </c>
      <c r="R344">
        <v>549</v>
      </c>
      <c r="S344" t="s">
        <v>37</v>
      </c>
      <c r="T344">
        <v>0.98939999999999995</v>
      </c>
      <c r="U344" t="s">
        <v>17</v>
      </c>
    </row>
    <row r="345" spans="1:21" x14ac:dyDescent="0.25">
      <c r="A345" t="s">
        <v>3378</v>
      </c>
      <c r="B345" s="56">
        <v>44848</v>
      </c>
      <c r="C345">
        <v>326</v>
      </c>
      <c r="D345" t="s">
        <v>3143</v>
      </c>
      <c r="E345">
        <v>1</v>
      </c>
      <c r="F345">
        <v>73931</v>
      </c>
      <c r="G345" t="s">
        <v>16</v>
      </c>
      <c r="H345">
        <v>74988.335530986922</v>
      </c>
      <c r="I345">
        <v>80012.554011563043</v>
      </c>
      <c r="J345">
        <v>81319.554011563043</v>
      </c>
      <c r="K345">
        <v>29319.554011563043</v>
      </c>
      <c r="M345">
        <v>115520565</v>
      </c>
      <c r="N345" t="s">
        <v>64</v>
      </c>
      <c r="O345" t="s">
        <v>13</v>
      </c>
      <c r="P345" t="s">
        <v>14</v>
      </c>
      <c r="Q345" t="s">
        <v>15</v>
      </c>
      <c r="R345">
        <v>1307</v>
      </c>
      <c r="S345" t="s">
        <v>16</v>
      </c>
      <c r="T345">
        <v>1.0669999999999999</v>
      </c>
      <c r="U345" t="s">
        <v>17</v>
      </c>
    </row>
    <row r="346" spans="1:21" x14ac:dyDescent="0.25">
      <c r="A346" t="s">
        <v>3379</v>
      </c>
      <c r="B346" s="56">
        <v>44698</v>
      </c>
      <c r="C346">
        <v>327</v>
      </c>
      <c r="D346" t="s">
        <v>3145</v>
      </c>
      <c r="E346">
        <v>1</v>
      </c>
      <c r="F346">
        <v>68000</v>
      </c>
      <c r="G346" t="s">
        <v>23</v>
      </c>
      <c r="H346">
        <v>68000</v>
      </c>
      <c r="I346">
        <v>65960</v>
      </c>
      <c r="J346">
        <v>66167</v>
      </c>
      <c r="K346">
        <v>11767</v>
      </c>
      <c r="M346">
        <v>453393525</v>
      </c>
      <c r="N346" t="s">
        <v>142</v>
      </c>
      <c r="O346" t="s">
        <v>39</v>
      </c>
      <c r="P346" t="s">
        <v>1598</v>
      </c>
      <c r="Q346" t="s">
        <v>1599</v>
      </c>
      <c r="R346">
        <v>207</v>
      </c>
      <c r="S346" t="s">
        <v>23</v>
      </c>
      <c r="T346">
        <v>0.97</v>
      </c>
      <c r="U346" t="s">
        <v>17</v>
      </c>
    </row>
    <row r="347" spans="1:21" x14ac:dyDescent="0.25">
      <c r="A347" t="s">
        <v>1177</v>
      </c>
      <c r="B347" s="56">
        <v>44569</v>
      </c>
      <c r="C347">
        <v>327</v>
      </c>
      <c r="D347" t="s">
        <v>1593</v>
      </c>
      <c r="E347">
        <v>1</v>
      </c>
      <c r="F347">
        <v>42000</v>
      </c>
      <c r="G347" t="s">
        <v>23</v>
      </c>
      <c r="H347">
        <v>42000</v>
      </c>
      <c r="I347">
        <v>40740</v>
      </c>
      <c r="J347">
        <v>40947</v>
      </c>
      <c r="K347">
        <v>7347</v>
      </c>
      <c r="M347">
        <v>453393525</v>
      </c>
      <c r="N347" t="s">
        <v>142</v>
      </c>
      <c r="O347" t="s">
        <v>39</v>
      </c>
      <c r="P347" t="s">
        <v>1598</v>
      </c>
      <c r="Q347" t="s">
        <v>1599</v>
      </c>
      <c r="R347">
        <v>207</v>
      </c>
      <c r="S347" t="s">
        <v>23</v>
      </c>
      <c r="T347">
        <v>0.97</v>
      </c>
      <c r="U347" t="s">
        <v>17</v>
      </c>
    </row>
    <row r="348" spans="1:21" x14ac:dyDescent="0.25">
      <c r="A348" t="s">
        <v>3380</v>
      </c>
      <c r="B348" s="56">
        <v>44750</v>
      </c>
      <c r="C348">
        <v>328</v>
      </c>
      <c r="D348" t="s">
        <v>3147</v>
      </c>
      <c r="E348">
        <v>1</v>
      </c>
      <c r="F348">
        <v>30000</v>
      </c>
      <c r="G348" t="s">
        <v>23</v>
      </c>
      <c r="H348">
        <v>30000</v>
      </c>
      <c r="I348">
        <v>29100</v>
      </c>
      <c r="J348">
        <v>29317</v>
      </c>
      <c r="K348">
        <v>5317</v>
      </c>
      <c r="M348">
        <v>235902795</v>
      </c>
      <c r="N348" t="s">
        <v>591</v>
      </c>
      <c r="O348" t="s">
        <v>29</v>
      </c>
      <c r="P348" t="s">
        <v>1600</v>
      </c>
      <c r="Q348" t="s">
        <v>1601</v>
      </c>
      <c r="R348">
        <v>217</v>
      </c>
      <c r="S348" t="s">
        <v>23</v>
      </c>
      <c r="T348">
        <v>0.97</v>
      </c>
      <c r="U348" t="s">
        <v>17</v>
      </c>
    </row>
    <row r="349" spans="1:21" x14ac:dyDescent="0.25">
      <c r="A349" t="s">
        <v>1178</v>
      </c>
      <c r="B349" s="56">
        <v>44840</v>
      </c>
      <c r="C349">
        <v>328</v>
      </c>
      <c r="D349" t="s">
        <v>1594</v>
      </c>
      <c r="E349">
        <v>1</v>
      </c>
      <c r="F349">
        <v>21000</v>
      </c>
      <c r="G349" t="s">
        <v>23</v>
      </c>
      <c r="H349">
        <v>21000</v>
      </c>
      <c r="I349">
        <v>20370</v>
      </c>
      <c r="J349">
        <v>20587</v>
      </c>
      <c r="K349">
        <v>3787</v>
      </c>
      <c r="M349">
        <v>235902795</v>
      </c>
      <c r="N349" t="s">
        <v>591</v>
      </c>
      <c r="O349" t="s">
        <v>29</v>
      </c>
      <c r="P349" t="s">
        <v>1600</v>
      </c>
      <c r="Q349" t="s">
        <v>1601</v>
      </c>
      <c r="R349">
        <v>217</v>
      </c>
      <c r="S349" t="s">
        <v>23</v>
      </c>
      <c r="T349">
        <v>0.97</v>
      </c>
      <c r="U349" t="s">
        <v>17</v>
      </c>
    </row>
    <row r="350" spans="1:21" x14ac:dyDescent="0.25">
      <c r="A350" t="s">
        <v>3381</v>
      </c>
      <c r="B350" s="56">
        <v>44732</v>
      </c>
      <c r="C350">
        <v>329</v>
      </c>
      <c r="D350" t="s">
        <v>3149</v>
      </c>
      <c r="E350">
        <v>1</v>
      </c>
      <c r="F350">
        <v>28000</v>
      </c>
      <c r="G350" t="s">
        <v>23</v>
      </c>
      <c r="H350">
        <v>28000</v>
      </c>
      <c r="I350">
        <v>27160</v>
      </c>
      <c r="J350">
        <v>27372</v>
      </c>
      <c r="K350">
        <v>4972</v>
      </c>
      <c r="M350">
        <v>976864686</v>
      </c>
      <c r="N350" t="s">
        <v>284</v>
      </c>
      <c r="O350" t="s">
        <v>39</v>
      </c>
      <c r="P350" t="s">
        <v>1598</v>
      </c>
      <c r="Q350" t="s">
        <v>1599</v>
      </c>
      <c r="R350">
        <v>212</v>
      </c>
      <c r="S350" t="s">
        <v>23</v>
      </c>
      <c r="T350">
        <v>0.97</v>
      </c>
      <c r="U350" t="s">
        <v>17</v>
      </c>
    </row>
    <row r="351" spans="1:21" x14ac:dyDescent="0.25">
      <c r="A351" t="s">
        <v>1179</v>
      </c>
      <c r="B351" s="56">
        <v>44770</v>
      </c>
      <c r="C351">
        <v>329</v>
      </c>
      <c r="D351" t="s">
        <v>1595</v>
      </c>
      <c r="E351">
        <v>1</v>
      </c>
      <c r="F351">
        <v>27000</v>
      </c>
      <c r="G351" t="s">
        <v>23</v>
      </c>
      <c r="H351">
        <v>27000</v>
      </c>
      <c r="I351">
        <v>26190</v>
      </c>
      <c r="J351">
        <v>26402</v>
      </c>
      <c r="K351">
        <v>4802</v>
      </c>
      <c r="M351">
        <v>976864686</v>
      </c>
      <c r="N351" t="s">
        <v>284</v>
      </c>
      <c r="O351" t="s">
        <v>39</v>
      </c>
      <c r="P351" t="s">
        <v>1598</v>
      </c>
      <c r="Q351" t="s">
        <v>1599</v>
      </c>
      <c r="R351">
        <v>212</v>
      </c>
      <c r="S351" t="s">
        <v>23</v>
      </c>
      <c r="T351">
        <v>0.97</v>
      </c>
      <c r="U351" t="s">
        <v>17</v>
      </c>
    </row>
    <row r="352" spans="1:21" x14ac:dyDescent="0.25">
      <c r="A352" t="s">
        <v>3382</v>
      </c>
      <c r="B352" s="56">
        <v>44705</v>
      </c>
      <c r="C352">
        <v>330</v>
      </c>
      <c r="D352" t="s">
        <v>3151</v>
      </c>
      <c r="E352">
        <v>1</v>
      </c>
      <c r="F352">
        <v>36000</v>
      </c>
      <c r="G352" t="s">
        <v>23</v>
      </c>
      <c r="H352">
        <v>36000</v>
      </c>
      <c r="I352">
        <v>34920</v>
      </c>
      <c r="J352">
        <v>35128</v>
      </c>
      <c r="K352">
        <v>6328</v>
      </c>
      <c r="M352">
        <v>555972264</v>
      </c>
      <c r="N352" t="s">
        <v>346</v>
      </c>
      <c r="O352" t="s">
        <v>29</v>
      </c>
      <c r="P352" t="s">
        <v>1600</v>
      </c>
      <c r="Q352" t="s">
        <v>1601</v>
      </c>
      <c r="R352">
        <v>208</v>
      </c>
      <c r="S352" t="s">
        <v>23</v>
      </c>
      <c r="T352">
        <v>0.97</v>
      </c>
      <c r="U352" t="s">
        <v>17</v>
      </c>
    </row>
    <row r="353" spans="1:21" x14ac:dyDescent="0.25">
      <c r="A353" t="s">
        <v>1180</v>
      </c>
      <c r="B353" s="56">
        <v>44776</v>
      </c>
      <c r="C353">
        <v>330</v>
      </c>
      <c r="D353" t="s">
        <v>1582</v>
      </c>
      <c r="E353">
        <v>1</v>
      </c>
      <c r="F353">
        <v>49000</v>
      </c>
      <c r="G353" t="s">
        <v>23</v>
      </c>
      <c r="H353">
        <v>49000</v>
      </c>
      <c r="I353">
        <v>47530</v>
      </c>
      <c r="J353">
        <v>47738</v>
      </c>
      <c r="K353">
        <v>8538</v>
      </c>
      <c r="M353">
        <v>555972264</v>
      </c>
      <c r="N353" t="s">
        <v>346</v>
      </c>
      <c r="O353" t="s">
        <v>29</v>
      </c>
      <c r="P353" t="s">
        <v>1600</v>
      </c>
      <c r="Q353" t="s">
        <v>1601</v>
      </c>
      <c r="R353">
        <v>208</v>
      </c>
      <c r="S353" t="s">
        <v>23</v>
      </c>
      <c r="T353">
        <v>0.97</v>
      </c>
      <c r="U353" t="s">
        <v>17</v>
      </c>
    </row>
    <row r="354" spans="1:21" x14ac:dyDescent="0.25">
      <c r="A354" t="s">
        <v>3383</v>
      </c>
      <c r="B354" s="56">
        <v>44782</v>
      </c>
      <c r="C354">
        <v>331</v>
      </c>
      <c r="D354" t="s">
        <v>3153</v>
      </c>
      <c r="E354">
        <v>1</v>
      </c>
      <c r="F354">
        <v>29000</v>
      </c>
      <c r="G354" t="s">
        <v>23</v>
      </c>
      <c r="H354">
        <v>29000</v>
      </c>
      <c r="I354">
        <v>28130</v>
      </c>
      <c r="J354">
        <v>28240</v>
      </c>
      <c r="K354">
        <v>5040</v>
      </c>
      <c r="M354">
        <v>965441490</v>
      </c>
      <c r="N354" t="s">
        <v>406</v>
      </c>
      <c r="O354" t="s">
        <v>20</v>
      </c>
      <c r="P354" t="s">
        <v>21</v>
      </c>
      <c r="Q354" t="s">
        <v>22</v>
      </c>
      <c r="R354">
        <v>110</v>
      </c>
      <c r="S354" t="s">
        <v>23</v>
      </c>
      <c r="T354">
        <v>0.97</v>
      </c>
      <c r="U354" t="s">
        <v>17</v>
      </c>
    </row>
    <row r="355" spans="1:21" x14ac:dyDescent="0.25">
      <c r="A355" t="s">
        <v>1181</v>
      </c>
      <c r="B355" s="56">
        <v>44568</v>
      </c>
      <c r="C355">
        <v>331</v>
      </c>
      <c r="D355" t="s">
        <v>1583</v>
      </c>
      <c r="E355">
        <v>1</v>
      </c>
      <c r="F355">
        <v>46000</v>
      </c>
      <c r="G355" t="s">
        <v>23</v>
      </c>
      <c r="H355">
        <v>46000</v>
      </c>
      <c r="I355">
        <v>44620</v>
      </c>
      <c r="J355">
        <v>44730</v>
      </c>
      <c r="K355">
        <v>7930</v>
      </c>
      <c r="M355">
        <v>965441490</v>
      </c>
      <c r="N355" t="s">
        <v>406</v>
      </c>
      <c r="O355" t="s">
        <v>20</v>
      </c>
      <c r="P355" t="s">
        <v>21</v>
      </c>
      <c r="Q355" t="s">
        <v>22</v>
      </c>
      <c r="R355">
        <v>110</v>
      </c>
      <c r="S355" t="s">
        <v>23</v>
      </c>
      <c r="T355">
        <v>0.97</v>
      </c>
      <c r="U355" t="s">
        <v>17</v>
      </c>
    </row>
    <row r="356" spans="1:21" x14ac:dyDescent="0.25">
      <c r="A356" t="s">
        <v>3384</v>
      </c>
      <c r="B356" s="56">
        <v>44693</v>
      </c>
      <c r="C356">
        <v>332</v>
      </c>
      <c r="D356" t="s">
        <v>3155</v>
      </c>
      <c r="E356">
        <v>1</v>
      </c>
      <c r="F356">
        <v>80000</v>
      </c>
      <c r="G356" t="s">
        <v>23</v>
      </c>
      <c r="H356">
        <v>80000</v>
      </c>
      <c r="I356">
        <v>77600</v>
      </c>
      <c r="J356">
        <v>77704</v>
      </c>
      <c r="K356">
        <v>13704</v>
      </c>
      <c r="M356">
        <v>671471702</v>
      </c>
      <c r="N356" t="s">
        <v>314</v>
      </c>
      <c r="O356" t="s">
        <v>20</v>
      </c>
      <c r="P356" t="s">
        <v>21</v>
      </c>
      <c r="Q356" t="s">
        <v>22</v>
      </c>
      <c r="R356">
        <v>104</v>
      </c>
      <c r="S356" t="s">
        <v>23</v>
      </c>
      <c r="T356">
        <v>0.97</v>
      </c>
      <c r="U356" t="s">
        <v>17</v>
      </c>
    </row>
    <row r="357" spans="1:21" x14ac:dyDescent="0.25">
      <c r="A357" t="s">
        <v>1182</v>
      </c>
      <c r="B357" s="56">
        <v>44868</v>
      </c>
      <c r="C357">
        <v>332</v>
      </c>
      <c r="D357" t="s">
        <v>1584</v>
      </c>
      <c r="E357">
        <v>1</v>
      </c>
      <c r="F357">
        <v>61000</v>
      </c>
      <c r="G357" t="s">
        <v>23</v>
      </c>
      <c r="H357">
        <v>61000</v>
      </c>
      <c r="I357">
        <v>59170</v>
      </c>
      <c r="J357">
        <v>59274</v>
      </c>
      <c r="K357">
        <v>10474</v>
      </c>
      <c r="M357">
        <v>671471702</v>
      </c>
      <c r="N357" t="s">
        <v>314</v>
      </c>
      <c r="O357" t="s">
        <v>20</v>
      </c>
      <c r="P357" t="s">
        <v>21</v>
      </c>
      <c r="Q357" t="s">
        <v>22</v>
      </c>
      <c r="R357">
        <v>104</v>
      </c>
      <c r="S357" t="s">
        <v>23</v>
      </c>
      <c r="T357">
        <v>0.97</v>
      </c>
      <c r="U357" t="s">
        <v>17</v>
      </c>
    </row>
    <row r="358" spans="1:21" x14ac:dyDescent="0.25">
      <c r="A358" t="s">
        <v>3385</v>
      </c>
      <c r="B358" s="56">
        <v>44885</v>
      </c>
      <c r="C358">
        <v>333</v>
      </c>
      <c r="D358" t="s">
        <v>3157</v>
      </c>
      <c r="E358">
        <v>1</v>
      </c>
      <c r="F358">
        <v>49000</v>
      </c>
      <c r="G358" t="s">
        <v>23</v>
      </c>
      <c r="H358">
        <v>49000</v>
      </c>
      <c r="I358">
        <v>47530</v>
      </c>
      <c r="J358">
        <v>47637</v>
      </c>
      <c r="K358">
        <v>8437</v>
      </c>
      <c r="M358">
        <v>860989905</v>
      </c>
      <c r="N358" t="s">
        <v>217</v>
      </c>
      <c r="O358" t="s">
        <v>20</v>
      </c>
      <c r="P358" t="s">
        <v>21</v>
      </c>
      <c r="Q358" t="s">
        <v>22</v>
      </c>
      <c r="R358">
        <v>107</v>
      </c>
      <c r="S358" t="s">
        <v>23</v>
      </c>
      <c r="T358">
        <v>0.97</v>
      </c>
      <c r="U358" t="s">
        <v>17</v>
      </c>
    </row>
    <row r="359" spans="1:21" x14ac:dyDescent="0.25">
      <c r="A359" t="s">
        <v>1183</v>
      </c>
      <c r="B359" s="56">
        <v>44870</v>
      </c>
      <c r="C359">
        <v>333</v>
      </c>
      <c r="D359" t="s">
        <v>1585</v>
      </c>
      <c r="E359">
        <v>1</v>
      </c>
      <c r="F359">
        <v>79000</v>
      </c>
      <c r="G359" t="s">
        <v>23</v>
      </c>
      <c r="H359">
        <v>79000</v>
      </c>
      <c r="I359">
        <v>76630</v>
      </c>
      <c r="J359">
        <v>76737</v>
      </c>
      <c r="K359">
        <v>13537</v>
      </c>
      <c r="M359">
        <v>860989905</v>
      </c>
      <c r="N359" t="s">
        <v>217</v>
      </c>
      <c r="O359" t="s">
        <v>20</v>
      </c>
      <c r="P359" t="s">
        <v>21</v>
      </c>
      <c r="Q359" t="s">
        <v>22</v>
      </c>
      <c r="R359">
        <v>107</v>
      </c>
      <c r="S359" t="s">
        <v>23</v>
      </c>
      <c r="T359">
        <v>0.97</v>
      </c>
      <c r="U359" t="s">
        <v>17</v>
      </c>
    </row>
    <row r="360" spans="1:21" x14ac:dyDescent="0.25">
      <c r="A360" t="s">
        <v>3386</v>
      </c>
      <c r="B360" s="56">
        <v>44747</v>
      </c>
      <c r="C360">
        <v>334</v>
      </c>
      <c r="D360" t="s">
        <v>3159</v>
      </c>
      <c r="E360">
        <v>1</v>
      </c>
      <c r="F360">
        <v>281934.90000000002</v>
      </c>
      <c r="G360" t="s">
        <v>60</v>
      </c>
      <c r="H360">
        <v>40767.36989747965</v>
      </c>
      <c r="I360">
        <v>43498.783680610781</v>
      </c>
      <c r="J360">
        <v>45556.783680610781</v>
      </c>
      <c r="K360">
        <v>14356.783680610781</v>
      </c>
      <c r="M360">
        <v>631744399</v>
      </c>
      <c r="N360" t="s">
        <v>170</v>
      </c>
      <c r="O360" t="s">
        <v>59</v>
      </c>
      <c r="P360" t="s">
        <v>1604</v>
      </c>
      <c r="Q360" t="s">
        <v>1605</v>
      </c>
      <c r="R360">
        <v>2058</v>
      </c>
      <c r="S360" t="s">
        <v>60</v>
      </c>
      <c r="T360">
        <v>1.0669999999999999</v>
      </c>
      <c r="U360" t="s">
        <v>17</v>
      </c>
    </row>
    <row r="361" spans="1:21" x14ac:dyDescent="0.25">
      <c r="A361" t="s">
        <v>3387</v>
      </c>
      <c r="B361" s="56">
        <v>44680</v>
      </c>
      <c r="C361">
        <v>335</v>
      </c>
      <c r="D361" t="s">
        <v>3161</v>
      </c>
      <c r="E361">
        <v>1</v>
      </c>
      <c r="F361">
        <v>46000</v>
      </c>
      <c r="G361" t="s">
        <v>23</v>
      </c>
      <c r="H361">
        <v>46000</v>
      </c>
      <c r="I361">
        <v>44620</v>
      </c>
      <c r="J361">
        <v>44821</v>
      </c>
      <c r="K361">
        <v>8021</v>
      </c>
      <c r="M361">
        <v>682721911</v>
      </c>
      <c r="N361" t="s">
        <v>474</v>
      </c>
      <c r="O361" t="s">
        <v>29</v>
      </c>
      <c r="P361" t="s">
        <v>1600</v>
      </c>
      <c r="Q361" t="s">
        <v>1601</v>
      </c>
      <c r="R361">
        <v>201</v>
      </c>
      <c r="S361" t="s">
        <v>23</v>
      </c>
      <c r="T361">
        <v>0.97</v>
      </c>
      <c r="U361" t="s">
        <v>17</v>
      </c>
    </row>
    <row r="362" spans="1:21" x14ac:dyDescent="0.25">
      <c r="A362" t="s">
        <v>1184</v>
      </c>
      <c r="B362" s="56">
        <v>44570</v>
      </c>
      <c r="C362">
        <v>335</v>
      </c>
      <c r="D362" t="s">
        <v>1586</v>
      </c>
      <c r="E362">
        <v>1</v>
      </c>
      <c r="F362">
        <v>32000</v>
      </c>
      <c r="G362" t="s">
        <v>23</v>
      </c>
      <c r="H362">
        <v>32000</v>
      </c>
      <c r="I362">
        <v>31040</v>
      </c>
      <c r="J362">
        <v>31241</v>
      </c>
      <c r="K362">
        <v>5641</v>
      </c>
      <c r="M362">
        <v>682721911</v>
      </c>
      <c r="N362" t="s">
        <v>474</v>
      </c>
      <c r="O362" t="s">
        <v>29</v>
      </c>
      <c r="P362" t="s">
        <v>1600</v>
      </c>
      <c r="Q362" t="s">
        <v>1601</v>
      </c>
      <c r="R362">
        <v>201</v>
      </c>
      <c r="S362" t="s">
        <v>23</v>
      </c>
      <c r="T362">
        <v>0.97</v>
      </c>
      <c r="U362" t="s">
        <v>17</v>
      </c>
    </row>
    <row r="363" spans="1:21" x14ac:dyDescent="0.25">
      <c r="A363" t="s">
        <v>3388</v>
      </c>
      <c r="B363" s="56">
        <v>44585</v>
      </c>
      <c r="C363">
        <v>336</v>
      </c>
      <c r="D363" t="s">
        <v>3163</v>
      </c>
      <c r="E363">
        <v>1</v>
      </c>
      <c r="F363">
        <v>20000</v>
      </c>
      <c r="G363" t="s">
        <v>23</v>
      </c>
      <c r="H363">
        <v>20000</v>
      </c>
      <c r="I363">
        <v>20400</v>
      </c>
      <c r="J363">
        <v>20619</v>
      </c>
      <c r="K363">
        <v>4619</v>
      </c>
      <c r="M363">
        <v>164355745</v>
      </c>
      <c r="N363" t="s">
        <v>817</v>
      </c>
      <c r="O363" t="s">
        <v>1566</v>
      </c>
      <c r="P363" t="s">
        <v>1596</v>
      </c>
      <c r="Q363" t="s">
        <v>1597</v>
      </c>
      <c r="R363">
        <v>219</v>
      </c>
      <c r="S363" t="s">
        <v>23</v>
      </c>
      <c r="T363">
        <v>1.02</v>
      </c>
      <c r="U363" t="s">
        <v>637</v>
      </c>
    </row>
    <row r="364" spans="1:21" x14ac:dyDescent="0.25">
      <c r="A364" t="s">
        <v>1185</v>
      </c>
      <c r="B364" s="56">
        <v>44843</v>
      </c>
      <c r="C364">
        <v>336</v>
      </c>
      <c r="D364" t="s">
        <v>1587</v>
      </c>
      <c r="E364">
        <v>1</v>
      </c>
      <c r="F364">
        <v>27000</v>
      </c>
      <c r="G364" t="s">
        <v>23</v>
      </c>
      <c r="H364">
        <v>27000</v>
      </c>
      <c r="I364">
        <v>27540</v>
      </c>
      <c r="J364">
        <v>27759</v>
      </c>
      <c r="K364">
        <v>6159</v>
      </c>
      <c r="M364">
        <v>164355745</v>
      </c>
      <c r="N364" t="s">
        <v>817</v>
      </c>
      <c r="O364" t="s">
        <v>1566</v>
      </c>
      <c r="P364" t="s">
        <v>1596</v>
      </c>
      <c r="Q364" t="s">
        <v>1597</v>
      </c>
      <c r="R364">
        <v>219</v>
      </c>
      <c r="S364" t="s">
        <v>23</v>
      </c>
      <c r="T364">
        <v>1.02</v>
      </c>
      <c r="U364" t="s">
        <v>637</v>
      </c>
    </row>
    <row r="365" spans="1:21" x14ac:dyDescent="0.25">
      <c r="A365" t="s">
        <v>3389</v>
      </c>
      <c r="B365" s="56">
        <v>44789</v>
      </c>
      <c r="C365">
        <v>337</v>
      </c>
      <c r="D365" t="s">
        <v>3163</v>
      </c>
      <c r="E365">
        <v>1</v>
      </c>
      <c r="F365">
        <v>20000</v>
      </c>
      <c r="G365" t="s">
        <v>23</v>
      </c>
      <c r="H365">
        <v>20000</v>
      </c>
      <c r="I365">
        <v>19400</v>
      </c>
      <c r="J365">
        <v>19505</v>
      </c>
      <c r="K365">
        <v>3505</v>
      </c>
      <c r="M365">
        <v>406290738</v>
      </c>
      <c r="N365" t="s">
        <v>568</v>
      </c>
      <c r="O365" t="s">
        <v>20</v>
      </c>
      <c r="P365" t="s">
        <v>21</v>
      </c>
      <c r="Q365" t="s">
        <v>22</v>
      </c>
      <c r="R365">
        <v>105</v>
      </c>
      <c r="S365" t="s">
        <v>23</v>
      </c>
      <c r="T365">
        <v>0.97</v>
      </c>
      <c r="U365" t="s">
        <v>17</v>
      </c>
    </row>
    <row r="366" spans="1:21" x14ac:dyDescent="0.25">
      <c r="A366" t="s">
        <v>1186</v>
      </c>
      <c r="B366" s="56">
        <v>44593</v>
      </c>
      <c r="C366">
        <v>337</v>
      </c>
      <c r="D366" t="s">
        <v>1588</v>
      </c>
      <c r="E366">
        <v>1</v>
      </c>
      <c r="F366">
        <v>33000</v>
      </c>
      <c r="G366" t="s">
        <v>23</v>
      </c>
      <c r="H366">
        <v>33000</v>
      </c>
      <c r="I366">
        <v>32010</v>
      </c>
      <c r="J366">
        <v>32115</v>
      </c>
      <c r="K366">
        <v>5715</v>
      </c>
      <c r="M366">
        <v>406290738</v>
      </c>
      <c r="N366" t="s">
        <v>568</v>
      </c>
      <c r="O366" t="s">
        <v>20</v>
      </c>
      <c r="P366" t="s">
        <v>21</v>
      </c>
      <c r="Q366" t="s">
        <v>22</v>
      </c>
      <c r="R366">
        <v>105</v>
      </c>
      <c r="S366" t="s">
        <v>23</v>
      </c>
      <c r="T366">
        <v>0.97</v>
      </c>
      <c r="U366" t="s">
        <v>17</v>
      </c>
    </row>
    <row r="367" spans="1:21" x14ac:dyDescent="0.25">
      <c r="A367" t="s">
        <v>3390</v>
      </c>
      <c r="B367" s="56">
        <v>44809</v>
      </c>
      <c r="C367">
        <v>338</v>
      </c>
      <c r="D367" t="s">
        <v>3165</v>
      </c>
      <c r="E367">
        <v>1</v>
      </c>
      <c r="F367">
        <v>25000</v>
      </c>
      <c r="G367" t="s">
        <v>23</v>
      </c>
      <c r="H367">
        <v>25000</v>
      </c>
      <c r="I367">
        <v>24250</v>
      </c>
      <c r="J367">
        <v>24453</v>
      </c>
      <c r="K367">
        <v>4453</v>
      </c>
      <c r="M367">
        <v>853576429</v>
      </c>
      <c r="N367" t="s">
        <v>529</v>
      </c>
      <c r="O367" t="s">
        <v>39</v>
      </c>
      <c r="P367" t="s">
        <v>1598</v>
      </c>
      <c r="Q367" t="s">
        <v>1599</v>
      </c>
      <c r="R367">
        <v>203</v>
      </c>
      <c r="S367" t="s">
        <v>23</v>
      </c>
      <c r="T367">
        <v>0.97</v>
      </c>
      <c r="U367" t="s">
        <v>17</v>
      </c>
    </row>
    <row r="368" spans="1:21" x14ac:dyDescent="0.25">
      <c r="A368" t="s">
        <v>1187</v>
      </c>
      <c r="B368" s="56">
        <v>44571</v>
      </c>
      <c r="C368">
        <v>338</v>
      </c>
      <c r="D368" t="s">
        <v>1589</v>
      </c>
      <c r="E368">
        <v>1</v>
      </c>
      <c r="F368">
        <v>27000</v>
      </c>
      <c r="G368" t="s">
        <v>23</v>
      </c>
      <c r="H368">
        <v>27000</v>
      </c>
      <c r="I368">
        <v>26190</v>
      </c>
      <c r="J368">
        <v>26393</v>
      </c>
      <c r="K368">
        <v>4793</v>
      </c>
      <c r="M368">
        <v>853576429</v>
      </c>
      <c r="N368" t="s">
        <v>529</v>
      </c>
      <c r="O368" t="s">
        <v>39</v>
      </c>
      <c r="P368" t="s">
        <v>1598</v>
      </c>
      <c r="Q368" t="s">
        <v>1599</v>
      </c>
      <c r="R368">
        <v>203</v>
      </c>
      <c r="S368" t="s">
        <v>23</v>
      </c>
      <c r="T368">
        <v>0.97</v>
      </c>
      <c r="U368" t="s">
        <v>17</v>
      </c>
    </row>
    <row r="369" spans="1:21" x14ac:dyDescent="0.25">
      <c r="A369" t="s">
        <v>3391</v>
      </c>
      <c r="B369" s="56">
        <v>44603</v>
      </c>
      <c r="C369">
        <v>339</v>
      </c>
      <c r="D369" t="s">
        <v>3167</v>
      </c>
      <c r="E369">
        <v>1</v>
      </c>
      <c r="F369">
        <v>238513.6</v>
      </c>
      <c r="G369" t="s">
        <v>46</v>
      </c>
      <c r="H369">
        <v>50507.930457615999</v>
      </c>
      <c r="I369">
        <v>50507.930457615999</v>
      </c>
      <c r="J369">
        <v>50616.930457615999</v>
      </c>
      <c r="K369">
        <v>9016.9304576159993</v>
      </c>
      <c r="M369">
        <v>378928592</v>
      </c>
      <c r="N369" t="s">
        <v>639</v>
      </c>
      <c r="O369" t="s">
        <v>43</v>
      </c>
      <c r="P369" t="s">
        <v>44</v>
      </c>
      <c r="Q369" t="s">
        <v>45</v>
      </c>
      <c r="R369">
        <v>109</v>
      </c>
      <c r="S369" t="s">
        <v>46</v>
      </c>
      <c r="T369">
        <v>1</v>
      </c>
      <c r="U369" t="s">
        <v>637</v>
      </c>
    </row>
    <row r="370" spans="1:21" x14ac:dyDescent="0.25">
      <c r="A370" t="s">
        <v>1458</v>
      </c>
      <c r="B370" s="56">
        <v>44662</v>
      </c>
      <c r="C370">
        <v>340</v>
      </c>
      <c r="D370" t="s">
        <v>1594</v>
      </c>
      <c r="E370">
        <v>1</v>
      </c>
      <c r="F370">
        <v>21000</v>
      </c>
      <c r="G370" t="s">
        <v>23</v>
      </c>
      <c r="H370">
        <v>21000</v>
      </c>
      <c r="I370">
        <v>20370</v>
      </c>
      <c r="J370">
        <v>20629</v>
      </c>
      <c r="K370">
        <v>3829</v>
      </c>
      <c r="M370">
        <v>653455782</v>
      </c>
      <c r="N370" t="s">
        <v>527</v>
      </c>
      <c r="O370" t="s">
        <v>31</v>
      </c>
      <c r="P370" t="s">
        <v>32</v>
      </c>
      <c r="Q370" t="s">
        <v>33</v>
      </c>
      <c r="R370">
        <v>259</v>
      </c>
      <c r="S370" t="s">
        <v>23</v>
      </c>
      <c r="T370">
        <v>0.97</v>
      </c>
      <c r="U370" t="s">
        <v>17</v>
      </c>
    </row>
    <row r="371" spans="1:21" x14ac:dyDescent="0.25">
      <c r="A371" t="s">
        <v>1188</v>
      </c>
      <c r="B371" s="56">
        <v>44753</v>
      </c>
      <c r="C371">
        <v>340</v>
      </c>
      <c r="D371" t="s">
        <v>1590</v>
      </c>
      <c r="E371">
        <v>1</v>
      </c>
      <c r="F371">
        <v>81000</v>
      </c>
      <c r="G371" t="s">
        <v>23</v>
      </c>
      <c r="H371">
        <v>81000</v>
      </c>
      <c r="I371">
        <v>78570</v>
      </c>
      <c r="J371">
        <v>78829</v>
      </c>
      <c r="K371">
        <v>14029</v>
      </c>
      <c r="M371">
        <v>653455782</v>
      </c>
      <c r="N371" t="s">
        <v>527</v>
      </c>
      <c r="O371" t="s">
        <v>31</v>
      </c>
      <c r="P371" t="s">
        <v>32</v>
      </c>
      <c r="Q371" t="s">
        <v>33</v>
      </c>
      <c r="R371">
        <v>259</v>
      </c>
      <c r="S371" t="s">
        <v>23</v>
      </c>
      <c r="T371">
        <v>0.97</v>
      </c>
      <c r="U371" t="s">
        <v>17</v>
      </c>
    </row>
    <row r="372" spans="1:21" x14ac:dyDescent="0.25">
      <c r="A372" t="s">
        <v>3392</v>
      </c>
      <c r="B372" s="56">
        <v>44672</v>
      </c>
      <c r="C372">
        <v>340</v>
      </c>
      <c r="D372" t="s">
        <v>3141</v>
      </c>
      <c r="E372">
        <v>1</v>
      </c>
      <c r="F372">
        <v>40000</v>
      </c>
      <c r="G372" t="s">
        <v>23</v>
      </c>
      <c r="H372">
        <v>40000</v>
      </c>
      <c r="I372">
        <v>38800</v>
      </c>
      <c r="J372">
        <v>39059</v>
      </c>
      <c r="K372">
        <v>7059</v>
      </c>
      <c r="M372">
        <v>653455782</v>
      </c>
      <c r="N372" t="s">
        <v>527</v>
      </c>
      <c r="O372" t="s">
        <v>31</v>
      </c>
      <c r="P372" t="s">
        <v>32</v>
      </c>
      <c r="Q372" t="s">
        <v>33</v>
      </c>
      <c r="R372">
        <v>259</v>
      </c>
      <c r="S372" t="s">
        <v>23</v>
      </c>
      <c r="T372">
        <v>0.97</v>
      </c>
      <c r="U372" t="s">
        <v>17</v>
      </c>
    </row>
    <row r="373" spans="1:21" x14ac:dyDescent="0.25">
      <c r="A373" t="s">
        <v>3393</v>
      </c>
      <c r="B373" s="56">
        <v>44689</v>
      </c>
      <c r="C373">
        <v>341</v>
      </c>
      <c r="D373" t="s">
        <v>3143</v>
      </c>
      <c r="E373">
        <v>1</v>
      </c>
      <c r="F373">
        <v>65000</v>
      </c>
      <c r="G373" t="s">
        <v>23</v>
      </c>
      <c r="H373">
        <v>65000</v>
      </c>
      <c r="I373">
        <v>65000</v>
      </c>
      <c r="J373">
        <v>65266</v>
      </c>
      <c r="K373">
        <v>13266</v>
      </c>
      <c r="M373">
        <v>896792639</v>
      </c>
      <c r="N373" t="s">
        <v>837</v>
      </c>
      <c r="O373" t="s">
        <v>31</v>
      </c>
      <c r="P373" t="s">
        <v>32</v>
      </c>
      <c r="Q373" t="s">
        <v>33</v>
      </c>
      <c r="R373">
        <v>266</v>
      </c>
      <c r="S373" t="s">
        <v>23</v>
      </c>
      <c r="T373">
        <v>1</v>
      </c>
      <c r="U373" t="s">
        <v>637</v>
      </c>
    </row>
    <row r="374" spans="1:21" x14ac:dyDescent="0.25">
      <c r="A374" t="s">
        <v>3394</v>
      </c>
      <c r="B374" s="56">
        <v>44698</v>
      </c>
      <c r="C374">
        <v>342</v>
      </c>
      <c r="D374" t="s">
        <v>3145</v>
      </c>
      <c r="E374">
        <v>1</v>
      </c>
      <c r="F374">
        <v>68000</v>
      </c>
      <c r="G374" t="s">
        <v>23</v>
      </c>
      <c r="H374">
        <v>68000</v>
      </c>
      <c r="I374">
        <v>68000</v>
      </c>
      <c r="J374">
        <v>68208</v>
      </c>
      <c r="K374">
        <v>13808</v>
      </c>
      <c r="M374">
        <v>352054178</v>
      </c>
      <c r="N374" t="s">
        <v>767</v>
      </c>
      <c r="O374" t="s">
        <v>39</v>
      </c>
      <c r="P374" t="s">
        <v>1598</v>
      </c>
      <c r="Q374" t="s">
        <v>1599</v>
      </c>
      <c r="R374">
        <v>208</v>
      </c>
      <c r="S374" t="s">
        <v>23</v>
      </c>
      <c r="T374">
        <v>1</v>
      </c>
      <c r="U374" t="s">
        <v>637</v>
      </c>
    </row>
    <row r="375" spans="1:21" x14ac:dyDescent="0.25">
      <c r="A375" t="s">
        <v>1189</v>
      </c>
      <c r="B375" s="56">
        <v>44712</v>
      </c>
      <c r="C375">
        <v>342</v>
      </c>
      <c r="D375" t="s">
        <v>1591</v>
      </c>
      <c r="E375">
        <v>1</v>
      </c>
      <c r="F375">
        <v>50000</v>
      </c>
      <c r="G375" t="s">
        <v>23</v>
      </c>
      <c r="H375">
        <v>50000</v>
      </c>
      <c r="I375">
        <v>50000</v>
      </c>
      <c r="J375">
        <v>50208</v>
      </c>
      <c r="K375">
        <v>10208</v>
      </c>
      <c r="M375">
        <v>352054178</v>
      </c>
      <c r="N375" t="s">
        <v>767</v>
      </c>
      <c r="O375" t="s">
        <v>39</v>
      </c>
      <c r="P375" t="s">
        <v>1598</v>
      </c>
      <c r="Q375" t="s">
        <v>1599</v>
      </c>
      <c r="R375">
        <v>208</v>
      </c>
      <c r="S375" t="s">
        <v>23</v>
      </c>
      <c r="T375">
        <v>1</v>
      </c>
      <c r="U375" t="s">
        <v>637</v>
      </c>
    </row>
    <row r="376" spans="1:21" x14ac:dyDescent="0.25">
      <c r="A376" t="s">
        <v>3395</v>
      </c>
      <c r="B376" s="56">
        <v>44905</v>
      </c>
      <c r="C376">
        <v>343</v>
      </c>
      <c r="D376" t="s">
        <v>3147</v>
      </c>
      <c r="E376">
        <v>1</v>
      </c>
      <c r="F376">
        <v>30000</v>
      </c>
      <c r="G376" t="s">
        <v>23</v>
      </c>
      <c r="H376">
        <v>30000</v>
      </c>
      <c r="I376">
        <v>30000</v>
      </c>
      <c r="J376">
        <v>30215</v>
      </c>
      <c r="K376">
        <v>6215</v>
      </c>
      <c r="M376">
        <v>578123246</v>
      </c>
      <c r="N376" t="s">
        <v>811</v>
      </c>
      <c r="O376" t="s">
        <v>20</v>
      </c>
      <c r="P376" t="s">
        <v>21</v>
      </c>
      <c r="Q376" t="s">
        <v>22</v>
      </c>
      <c r="R376">
        <v>215</v>
      </c>
      <c r="S376" t="s">
        <v>23</v>
      </c>
      <c r="T376">
        <v>1</v>
      </c>
      <c r="U376" t="s">
        <v>637</v>
      </c>
    </row>
    <row r="377" spans="1:21" x14ac:dyDescent="0.25">
      <c r="A377" t="s">
        <v>1190</v>
      </c>
      <c r="B377" s="56">
        <v>44624</v>
      </c>
      <c r="C377">
        <v>343</v>
      </c>
      <c r="D377" t="s">
        <v>1592</v>
      </c>
      <c r="E377">
        <v>1</v>
      </c>
      <c r="F377">
        <v>37000</v>
      </c>
      <c r="G377" t="s">
        <v>23</v>
      </c>
      <c r="H377">
        <v>37000</v>
      </c>
      <c r="I377">
        <v>37000</v>
      </c>
      <c r="J377">
        <v>37215</v>
      </c>
      <c r="K377">
        <v>7615</v>
      </c>
      <c r="M377">
        <v>578123246</v>
      </c>
      <c r="N377" t="s">
        <v>811</v>
      </c>
      <c r="O377" t="s">
        <v>20</v>
      </c>
      <c r="P377" t="s">
        <v>21</v>
      </c>
      <c r="Q377" t="s">
        <v>22</v>
      </c>
      <c r="R377">
        <v>215</v>
      </c>
      <c r="S377" t="s">
        <v>23</v>
      </c>
      <c r="T377">
        <v>1</v>
      </c>
      <c r="U377" t="s">
        <v>637</v>
      </c>
    </row>
    <row r="378" spans="1:21" x14ac:dyDescent="0.25">
      <c r="A378" t="s">
        <v>3396</v>
      </c>
      <c r="B378" s="56">
        <v>44680</v>
      </c>
      <c r="C378">
        <v>344</v>
      </c>
      <c r="D378" t="s">
        <v>3149</v>
      </c>
      <c r="E378">
        <v>1</v>
      </c>
      <c r="F378">
        <v>28000</v>
      </c>
      <c r="G378" t="s">
        <v>23</v>
      </c>
      <c r="H378">
        <v>28000</v>
      </c>
      <c r="I378">
        <v>28560</v>
      </c>
      <c r="J378">
        <v>29109</v>
      </c>
      <c r="K378">
        <v>6709</v>
      </c>
      <c r="M378">
        <v>880022882</v>
      </c>
      <c r="N378" t="s">
        <v>791</v>
      </c>
      <c r="O378" t="s">
        <v>20</v>
      </c>
      <c r="P378" t="s">
        <v>21</v>
      </c>
      <c r="Q378" t="s">
        <v>22</v>
      </c>
      <c r="R378">
        <v>549</v>
      </c>
      <c r="S378" t="s">
        <v>23</v>
      </c>
      <c r="T378">
        <v>1.02</v>
      </c>
      <c r="U378" t="s">
        <v>637</v>
      </c>
    </row>
    <row r="379" spans="1:21" x14ac:dyDescent="0.25">
      <c r="A379" t="s">
        <v>1191</v>
      </c>
      <c r="B379" s="56">
        <v>44624</v>
      </c>
      <c r="C379">
        <v>344</v>
      </c>
      <c r="D379" t="s">
        <v>1593</v>
      </c>
      <c r="E379">
        <v>1</v>
      </c>
      <c r="F379">
        <v>42000</v>
      </c>
      <c r="G379" t="s">
        <v>23</v>
      </c>
      <c r="H379">
        <v>42000</v>
      </c>
      <c r="I379">
        <v>42840</v>
      </c>
      <c r="J379">
        <v>43389</v>
      </c>
      <c r="K379">
        <v>9789</v>
      </c>
      <c r="M379">
        <v>880022882</v>
      </c>
      <c r="N379" t="s">
        <v>791</v>
      </c>
      <c r="O379" t="s">
        <v>20</v>
      </c>
      <c r="P379" t="s">
        <v>21</v>
      </c>
      <c r="Q379" t="s">
        <v>22</v>
      </c>
      <c r="R379">
        <v>549</v>
      </c>
      <c r="S379" t="s">
        <v>23</v>
      </c>
      <c r="T379">
        <v>1.02</v>
      </c>
      <c r="U379" t="s">
        <v>637</v>
      </c>
    </row>
    <row r="380" spans="1:21" x14ac:dyDescent="0.25">
      <c r="A380" t="s">
        <v>3397</v>
      </c>
      <c r="B380" s="56">
        <v>44692</v>
      </c>
      <c r="C380">
        <v>345</v>
      </c>
      <c r="D380" t="s">
        <v>3151</v>
      </c>
      <c r="E380">
        <v>1</v>
      </c>
      <c r="F380">
        <v>36000</v>
      </c>
      <c r="G380" t="s">
        <v>23</v>
      </c>
      <c r="H380">
        <v>36000</v>
      </c>
      <c r="I380">
        <v>36000</v>
      </c>
      <c r="J380">
        <v>36100</v>
      </c>
      <c r="K380">
        <v>7300</v>
      </c>
      <c r="M380">
        <v>203591991</v>
      </c>
      <c r="N380" t="s">
        <v>702</v>
      </c>
      <c r="O380" t="s">
        <v>39</v>
      </c>
      <c r="P380" t="s">
        <v>1598</v>
      </c>
      <c r="Q380" t="s">
        <v>1599</v>
      </c>
      <c r="R380">
        <v>100</v>
      </c>
      <c r="S380" t="s">
        <v>23</v>
      </c>
      <c r="T380">
        <v>1</v>
      </c>
      <c r="U380" t="s">
        <v>637</v>
      </c>
    </row>
    <row r="381" spans="1:21" x14ac:dyDescent="0.25">
      <c r="A381" t="s">
        <v>1192</v>
      </c>
      <c r="B381" s="56">
        <v>44743</v>
      </c>
      <c r="C381">
        <v>345</v>
      </c>
      <c r="D381" t="s">
        <v>1594</v>
      </c>
      <c r="E381">
        <v>1</v>
      </c>
      <c r="F381">
        <v>21000</v>
      </c>
      <c r="G381" t="s">
        <v>23</v>
      </c>
      <c r="H381">
        <v>21000</v>
      </c>
      <c r="I381">
        <v>21000</v>
      </c>
      <c r="J381">
        <v>21100</v>
      </c>
      <c r="K381">
        <v>4300</v>
      </c>
      <c r="M381">
        <v>203591991</v>
      </c>
      <c r="N381" t="s">
        <v>702</v>
      </c>
      <c r="O381" t="s">
        <v>39</v>
      </c>
      <c r="P381" t="s">
        <v>1598</v>
      </c>
      <c r="Q381" t="s">
        <v>1599</v>
      </c>
      <c r="R381">
        <v>100</v>
      </c>
      <c r="S381" t="s">
        <v>23</v>
      </c>
      <c r="T381">
        <v>1</v>
      </c>
      <c r="U381" t="s">
        <v>637</v>
      </c>
    </row>
    <row r="382" spans="1:21" x14ac:dyDescent="0.25">
      <c r="A382" t="s">
        <v>3398</v>
      </c>
      <c r="B382" s="56">
        <v>44825</v>
      </c>
      <c r="C382">
        <v>346</v>
      </c>
      <c r="D382" t="s">
        <v>3153</v>
      </c>
      <c r="E382">
        <v>1</v>
      </c>
      <c r="F382">
        <v>29000</v>
      </c>
      <c r="G382" t="s">
        <v>23</v>
      </c>
      <c r="H382">
        <v>29000</v>
      </c>
      <c r="I382">
        <v>29000</v>
      </c>
      <c r="J382">
        <v>29253</v>
      </c>
      <c r="K382">
        <v>6053</v>
      </c>
      <c r="M382">
        <v>262668763</v>
      </c>
      <c r="N382" t="s">
        <v>723</v>
      </c>
      <c r="O382" t="s">
        <v>31</v>
      </c>
      <c r="P382" t="s">
        <v>32</v>
      </c>
      <c r="Q382" t="s">
        <v>33</v>
      </c>
      <c r="R382">
        <v>253</v>
      </c>
      <c r="S382" t="s">
        <v>23</v>
      </c>
      <c r="T382">
        <v>1</v>
      </c>
      <c r="U382" t="s">
        <v>637</v>
      </c>
    </row>
    <row r="383" spans="1:21" x14ac:dyDescent="0.25">
      <c r="A383" t="s">
        <v>1193</v>
      </c>
      <c r="B383" s="56">
        <v>44798</v>
      </c>
      <c r="C383">
        <v>346</v>
      </c>
      <c r="D383" t="s">
        <v>1595</v>
      </c>
      <c r="E383">
        <v>1</v>
      </c>
      <c r="F383">
        <v>27000</v>
      </c>
      <c r="G383" t="s">
        <v>23</v>
      </c>
      <c r="H383">
        <v>27000</v>
      </c>
      <c r="I383">
        <v>27000</v>
      </c>
      <c r="J383">
        <v>27253</v>
      </c>
      <c r="K383">
        <v>5653</v>
      </c>
      <c r="M383">
        <v>262668763</v>
      </c>
      <c r="N383" t="s">
        <v>723</v>
      </c>
      <c r="O383" t="s">
        <v>31</v>
      </c>
      <c r="P383" t="s">
        <v>32</v>
      </c>
      <c r="Q383" t="s">
        <v>33</v>
      </c>
      <c r="R383">
        <v>253</v>
      </c>
      <c r="S383" t="s">
        <v>23</v>
      </c>
      <c r="T383">
        <v>1</v>
      </c>
      <c r="U383" t="s">
        <v>637</v>
      </c>
    </row>
    <row r="384" spans="1:21" x14ac:dyDescent="0.25">
      <c r="A384" t="s">
        <v>3399</v>
      </c>
      <c r="B384" s="56">
        <v>44619</v>
      </c>
      <c r="C384">
        <v>347</v>
      </c>
      <c r="D384" t="s">
        <v>3155</v>
      </c>
      <c r="E384">
        <v>1</v>
      </c>
      <c r="F384">
        <v>80000</v>
      </c>
      <c r="G384" t="s">
        <v>23</v>
      </c>
      <c r="H384">
        <v>80000</v>
      </c>
      <c r="I384">
        <v>80000</v>
      </c>
      <c r="J384">
        <v>80105</v>
      </c>
      <c r="K384">
        <v>16105</v>
      </c>
      <c r="M384">
        <v>825010205</v>
      </c>
      <c r="N384" t="s">
        <v>719</v>
      </c>
      <c r="O384" t="s">
        <v>20</v>
      </c>
      <c r="P384" t="s">
        <v>21</v>
      </c>
      <c r="Q384" t="s">
        <v>22</v>
      </c>
      <c r="R384">
        <v>105</v>
      </c>
      <c r="S384" t="s">
        <v>23</v>
      </c>
      <c r="T384">
        <v>1</v>
      </c>
      <c r="U384" t="s">
        <v>637</v>
      </c>
    </row>
    <row r="385" spans="1:21" x14ac:dyDescent="0.25">
      <c r="A385" t="s">
        <v>1194</v>
      </c>
      <c r="B385" s="56">
        <v>44643</v>
      </c>
      <c r="C385">
        <v>347</v>
      </c>
      <c r="D385" t="s">
        <v>1582</v>
      </c>
      <c r="E385">
        <v>1</v>
      </c>
      <c r="F385">
        <v>49000</v>
      </c>
      <c r="G385" t="s">
        <v>23</v>
      </c>
      <c r="H385">
        <v>49000</v>
      </c>
      <c r="I385">
        <v>49000</v>
      </c>
      <c r="J385">
        <v>49105</v>
      </c>
      <c r="K385">
        <v>9905</v>
      </c>
      <c r="M385">
        <v>825010205</v>
      </c>
      <c r="N385" t="s">
        <v>719</v>
      </c>
      <c r="O385" t="s">
        <v>20</v>
      </c>
      <c r="P385" t="s">
        <v>21</v>
      </c>
      <c r="Q385" t="s">
        <v>22</v>
      </c>
      <c r="R385">
        <v>105</v>
      </c>
      <c r="S385" t="s">
        <v>23</v>
      </c>
      <c r="T385">
        <v>1</v>
      </c>
      <c r="U385" t="s">
        <v>637</v>
      </c>
    </row>
    <row r="386" spans="1:21" x14ac:dyDescent="0.25">
      <c r="A386" t="s">
        <v>3400</v>
      </c>
      <c r="B386" s="56">
        <v>44885</v>
      </c>
      <c r="C386">
        <v>348</v>
      </c>
      <c r="D386" t="s">
        <v>3157</v>
      </c>
      <c r="E386">
        <v>1</v>
      </c>
      <c r="F386">
        <v>504259</v>
      </c>
      <c r="G386" t="s">
        <v>37</v>
      </c>
      <c r="H386">
        <v>48760.249864624428</v>
      </c>
      <c r="I386">
        <v>49735.454861916915</v>
      </c>
      <c r="J386">
        <v>50247.454861916915</v>
      </c>
      <c r="K386">
        <v>11047.454861916915</v>
      </c>
      <c r="M386">
        <v>618204127</v>
      </c>
      <c r="N386" t="s">
        <v>907</v>
      </c>
      <c r="O386" t="s">
        <v>35</v>
      </c>
      <c r="P386" t="s">
        <v>36</v>
      </c>
      <c r="Q386" t="s">
        <v>26</v>
      </c>
      <c r="R386">
        <v>512</v>
      </c>
      <c r="S386" t="s">
        <v>37</v>
      </c>
      <c r="T386">
        <v>1.02</v>
      </c>
      <c r="U386" t="s">
        <v>637</v>
      </c>
    </row>
    <row r="387" spans="1:21" x14ac:dyDescent="0.25">
      <c r="A387" t="s">
        <v>3401</v>
      </c>
      <c r="B387" s="56">
        <v>44727</v>
      </c>
      <c r="C387">
        <v>349</v>
      </c>
      <c r="D387" t="s">
        <v>3159</v>
      </c>
      <c r="E387">
        <v>1</v>
      </c>
      <c r="F387">
        <v>44358.6</v>
      </c>
      <c r="G387" t="s">
        <v>16</v>
      </c>
      <c r="H387">
        <v>44438.589461029856</v>
      </c>
      <c r="I387">
        <v>48882.448407132848</v>
      </c>
      <c r="J387">
        <v>50118.448407132848</v>
      </c>
      <c r="K387">
        <v>18918.448407132848</v>
      </c>
      <c r="M387">
        <v>627501682</v>
      </c>
      <c r="N387" t="s">
        <v>972</v>
      </c>
      <c r="O387" t="s">
        <v>13</v>
      </c>
      <c r="P387" t="s">
        <v>14</v>
      </c>
      <c r="Q387" t="s">
        <v>15</v>
      </c>
      <c r="R387">
        <v>1236</v>
      </c>
      <c r="S387" t="s">
        <v>16</v>
      </c>
      <c r="T387">
        <v>1.1000000000000001</v>
      </c>
      <c r="U387" t="s">
        <v>637</v>
      </c>
    </row>
    <row r="388" spans="1:21" x14ac:dyDescent="0.25">
      <c r="A388" t="s">
        <v>3402</v>
      </c>
      <c r="B388" s="56">
        <v>44678</v>
      </c>
      <c r="C388">
        <v>350</v>
      </c>
      <c r="D388" t="s">
        <v>3161</v>
      </c>
      <c r="E388">
        <v>1</v>
      </c>
      <c r="F388">
        <v>46000</v>
      </c>
      <c r="G388" t="s">
        <v>23</v>
      </c>
      <c r="H388">
        <v>46000</v>
      </c>
      <c r="I388">
        <v>46000</v>
      </c>
      <c r="J388">
        <v>46105</v>
      </c>
      <c r="K388">
        <v>9305</v>
      </c>
      <c r="M388">
        <v>928858691</v>
      </c>
      <c r="N388" t="s">
        <v>964</v>
      </c>
      <c r="O388" t="s">
        <v>20</v>
      </c>
      <c r="P388" t="s">
        <v>21</v>
      </c>
      <c r="Q388" t="s">
        <v>22</v>
      </c>
      <c r="R388">
        <v>105</v>
      </c>
      <c r="S388" t="s">
        <v>23</v>
      </c>
      <c r="T388">
        <v>1</v>
      </c>
      <c r="U388" t="s">
        <v>637</v>
      </c>
    </row>
    <row r="389" spans="1:21" x14ac:dyDescent="0.25">
      <c r="A389" t="s">
        <v>3403</v>
      </c>
      <c r="B389" s="56">
        <v>44731</v>
      </c>
      <c r="C389">
        <v>351</v>
      </c>
      <c r="D389" t="s">
        <v>3163</v>
      </c>
      <c r="E389">
        <v>1</v>
      </c>
      <c r="F389">
        <v>20000</v>
      </c>
      <c r="G389" t="s">
        <v>23</v>
      </c>
      <c r="H389">
        <v>20000</v>
      </c>
      <c r="I389">
        <v>20000</v>
      </c>
      <c r="J389">
        <v>20105</v>
      </c>
      <c r="K389">
        <v>4105</v>
      </c>
      <c r="M389">
        <v>175099853</v>
      </c>
      <c r="N389" t="s">
        <v>1018</v>
      </c>
      <c r="O389" t="s">
        <v>20</v>
      </c>
      <c r="P389" t="s">
        <v>21</v>
      </c>
      <c r="Q389" t="s">
        <v>22</v>
      </c>
      <c r="R389">
        <v>105</v>
      </c>
      <c r="S389" t="s">
        <v>23</v>
      </c>
      <c r="T389">
        <v>1</v>
      </c>
      <c r="U389" t="s">
        <v>637</v>
      </c>
    </row>
    <row r="390" spans="1:21" x14ac:dyDescent="0.25">
      <c r="A390" t="s">
        <v>3404</v>
      </c>
      <c r="B390" s="56">
        <v>44748</v>
      </c>
      <c r="C390">
        <v>352</v>
      </c>
      <c r="D390" t="s">
        <v>3163</v>
      </c>
      <c r="E390">
        <v>1</v>
      </c>
      <c r="F390">
        <v>497520</v>
      </c>
      <c r="G390" t="s">
        <v>27</v>
      </c>
      <c r="H390">
        <v>20500.226626560634</v>
      </c>
      <c r="I390">
        <v>20910.231159091847</v>
      </c>
      <c r="J390">
        <v>21125.231159091847</v>
      </c>
      <c r="K390">
        <v>5125.2311590918471</v>
      </c>
      <c r="M390">
        <v>601199931</v>
      </c>
      <c r="N390" t="s">
        <v>871</v>
      </c>
      <c r="O390" t="s">
        <v>25</v>
      </c>
      <c r="P390" t="s">
        <v>1602</v>
      </c>
      <c r="Q390" t="s">
        <v>1603</v>
      </c>
      <c r="R390">
        <v>215</v>
      </c>
      <c r="S390" t="s">
        <v>27</v>
      </c>
      <c r="T390">
        <v>1.02</v>
      </c>
      <c r="U390" t="s">
        <v>637</v>
      </c>
    </row>
    <row r="391" spans="1:21" x14ac:dyDescent="0.25">
      <c r="A391" t="s">
        <v>3405</v>
      </c>
      <c r="B391" s="56">
        <v>44729</v>
      </c>
      <c r="C391">
        <v>353</v>
      </c>
      <c r="D391" t="s">
        <v>3165</v>
      </c>
      <c r="E391">
        <v>1</v>
      </c>
      <c r="F391">
        <v>180727.5</v>
      </c>
      <c r="G391" t="s">
        <v>60</v>
      </c>
      <c r="H391">
        <v>25604.961534647155</v>
      </c>
      <c r="I391">
        <v>28165.457688111874</v>
      </c>
      <c r="J391">
        <v>30267.457688111874</v>
      </c>
      <c r="K391">
        <v>10267.457688111874</v>
      </c>
      <c r="M391">
        <v>920278099</v>
      </c>
      <c r="N391" t="s">
        <v>929</v>
      </c>
      <c r="O391" t="s">
        <v>59</v>
      </c>
      <c r="P391" t="s">
        <v>1604</v>
      </c>
      <c r="Q391" t="s">
        <v>1605</v>
      </c>
      <c r="R391">
        <v>2102</v>
      </c>
      <c r="S391" t="s">
        <v>60</v>
      </c>
      <c r="T391">
        <v>1.1000000000000001</v>
      </c>
      <c r="U391" t="s">
        <v>637</v>
      </c>
    </row>
    <row r="392" spans="1:21" x14ac:dyDescent="0.25">
      <c r="A392" t="s">
        <v>3406</v>
      </c>
      <c r="B392" s="56">
        <v>44671</v>
      </c>
      <c r="C392">
        <v>354</v>
      </c>
      <c r="D392" t="s">
        <v>3167</v>
      </c>
      <c r="E392">
        <v>1</v>
      </c>
      <c r="F392">
        <v>238513.6</v>
      </c>
      <c r="G392" t="s">
        <v>46</v>
      </c>
      <c r="H392">
        <v>50897.016772651616</v>
      </c>
      <c r="I392">
        <v>50897.016772651616</v>
      </c>
      <c r="J392">
        <v>51006.016772651616</v>
      </c>
      <c r="K392">
        <v>9406.0167726516156</v>
      </c>
      <c r="M392">
        <v>384194031</v>
      </c>
      <c r="N392" t="s">
        <v>834</v>
      </c>
      <c r="O392" t="s">
        <v>43</v>
      </c>
      <c r="P392" t="s">
        <v>44</v>
      </c>
      <c r="Q392" t="s">
        <v>45</v>
      </c>
      <c r="R392">
        <v>109</v>
      </c>
      <c r="S392" t="s">
        <v>46</v>
      </c>
      <c r="T392">
        <v>1</v>
      </c>
      <c r="U392" t="s">
        <v>637</v>
      </c>
    </row>
    <row r="393" spans="1:21" x14ac:dyDescent="0.25">
      <c r="A393" t="s">
        <v>3407</v>
      </c>
      <c r="B393" s="56">
        <v>44752</v>
      </c>
      <c r="C393">
        <v>355</v>
      </c>
      <c r="D393" t="s">
        <v>3141</v>
      </c>
      <c r="E393">
        <v>1</v>
      </c>
      <c r="F393">
        <v>183472</v>
      </c>
      <c r="G393" t="s">
        <v>46</v>
      </c>
      <c r="H393">
        <v>38736.593193142471</v>
      </c>
      <c r="I393">
        <v>38736.593193142471</v>
      </c>
      <c r="J393">
        <v>38843.593193142471</v>
      </c>
      <c r="K393">
        <v>6843.5931931424711</v>
      </c>
      <c r="M393">
        <v>135748406</v>
      </c>
      <c r="N393" t="s">
        <v>992</v>
      </c>
      <c r="O393" t="s">
        <v>43</v>
      </c>
      <c r="P393" t="s">
        <v>44</v>
      </c>
      <c r="Q393" t="s">
        <v>45</v>
      </c>
      <c r="R393">
        <v>107</v>
      </c>
      <c r="S393" t="s">
        <v>46</v>
      </c>
      <c r="T393">
        <v>1</v>
      </c>
      <c r="U393" t="s">
        <v>637</v>
      </c>
    </row>
    <row r="394" spans="1:21" x14ac:dyDescent="0.25">
      <c r="A394" t="s">
        <v>3408</v>
      </c>
      <c r="B394" s="56">
        <v>44819</v>
      </c>
      <c r="C394">
        <v>356</v>
      </c>
      <c r="D394" t="s">
        <v>3143</v>
      </c>
      <c r="E394">
        <v>1</v>
      </c>
      <c r="F394">
        <v>65000</v>
      </c>
      <c r="G394" t="s">
        <v>23</v>
      </c>
      <c r="H394">
        <v>65000</v>
      </c>
      <c r="I394">
        <v>65000</v>
      </c>
      <c r="J394">
        <v>65100</v>
      </c>
      <c r="K394">
        <v>13100</v>
      </c>
      <c r="M394">
        <v>674609472</v>
      </c>
      <c r="N394" t="s">
        <v>710</v>
      </c>
      <c r="O394" t="s">
        <v>20</v>
      </c>
      <c r="P394" t="s">
        <v>21</v>
      </c>
      <c r="Q394" t="s">
        <v>22</v>
      </c>
      <c r="R394">
        <v>100</v>
      </c>
      <c r="S394" t="s">
        <v>23</v>
      </c>
      <c r="T394">
        <v>1</v>
      </c>
      <c r="U394" t="s">
        <v>637</v>
      </c>
    </row>
    <row r="395" spans="1:21" x14ac:dyDescent="0.25">
      <c r="A395" t="s">
        <v>1195</v>
      </c>
      <c r="B395" s="56">
        <v>44715</v>
      </c>
      <c r="C395">
        <v>356</v>
      </c>
      <c r="D395" t="s">
        <v>1583</v>
      </c>
      <c r="E395">
        <v>3</v>
      </c>
      <c r="F395">
        <v>138000</v>
      </c>
      <c r="G395" t="s">
        <v>23</v>
      </c>
      <c r="H395">
        <v>138000</v>
      </c>
      <c r="I395">
        <v>138000</v>
      </c>
      <c r="J395">
        <v>138300</v>
      </c>
      <c r="K395">
        <v>27900</v>
      </c>
      <c r="M395">
        <v>674609472</v>
      </c>
      <c r="N395" t="s">
        <v>710</v>
      </c>
      <c r="O395" t="s">
        <v>20</v>
      </c>
      <c r="P395" t="s">
        <v>21</v>
      </c>
      <c r="Q395" t="s">
        <v>22</v>
      </c>
      <c r="R395">
        <v>100</v>
      </c>
      <c r="S395" t="s">
        <v>23</v>
      </c>
      <c r="T395">
        <v>1</v>
      </c>
      <c r="U395" t="s">
        <v>637</v>
      </c>
    </row>
    <row r="396" spans="1:21" x14ac:dyDescent="0.25">
      <c r="A396" t="s">
        <v>3409</v>
      </c>
      <c r="B396" s="56">
        <v>44657</v>
      </c>
      <c r="C396">
        <v>357</v>
      </c>
      <c r="D396" t="s">
        <v>3145</v>
      </c>
      <c r="E396">
        <v>1</v>
      </c>
      <c r="F396">
        <v>68000</v>
      </c>
      <c r="G396" t="s">
        <v>23</v>
      </c>
      <c r="H396">
        <v>68000</v>
      </c>
      <c r="I396">
        <v>68000</v>
      </c>
      <c r="J396">
        <v>68205</v>
      </c>
      <c r="K396">
        <v>13805</v>
      </c>
      <c r="M396">
        <v>395074839</v>
      </c>
      <c r="N396" t="s">
        <v>927</v>
      </c>
      <c r="O396" t="s">
        <v>29</v>
      </c>
      <c r="P396" t="s">
        <v>1600</v>
      </c>
      <c r="Q396" t="s">
        <v>1601</v>
      </c>
      <c r="R396">
        <v>205</v>
      </c>
      <c r="S396" t="s">
        <v>23</v>
      </c>
      <c r="T396">
        <v>1</v>
      </c>
      <c r="U396" t="s">
        <v>637</v>
      </c>
    </row>
    <row r="397" spans="1:21" x14ac:dyDescent="0.25">
      <c r="A397" t="s">
        <v>3410</v>
      </c>
      <c r="B397" s="56">
        <v>44680</v>
      </c>
      <c r="C397">
        <v>358</v>
      </c>
      <c r="D397" t="s">
        <v>3147</v>
      </c>
      <c r="E397">
        <v>1</v>
      </c>
      <c r="F397">
        <v>34122</v>
      </c>
      <c r="G397" t="s">
        <v>16</v>
      </c>
      <c r="H397">
        <v>33989.441179400339</v>
      </c>
      <c r="I397">
        <v>37388.385297340377</v>
      </c>
      <c r="J397">
        <v>38659.385297340377</v>
      </c>
      <c r="K397">
        <v>14659.385297340377</v>
      </c>
      <c r="M397">
        <v>884151542</v>
      </c>
      <c r="N397" t="s">
        <v>990</v>
      </c>
      <c r="O397" t="s">
        <v>13</v>
      </c>
      <c r="P397" t="s">
        <v>14</v>
      </c>
      <c r="Q397" t="s">
        <v>15</v>
      </c>
      <c r="R397">
        <v>1271</v>
      </c>
      <c r="S397" t="s">
        <v>16</v>
      </c>
      <c r="T397">
        <v>1.1000000000000001</v>
      </c>
      <c r="U397" t="s">
        <v>637</v>
      </c>
    </row>
    <row r="398" spans="1:21" x14ac:dyDescent="0.25">
      <c r="A398" t="s">
        <v>3411</v>
      </c>
      <c r="B398" s="56">
        <v>44882</v>
      </c>
      <c r="C398">
        <v>359</v>
      </c>
      <c r="D398" t="s">
        <v>3149</v>
      </c>
      <c r="E398">
        <v>1</v>
      </c>
      <c r="F398">
        <v>31847.200000000001</v>
      </c>
      <c r="G398" t="s">
        <v>16</v>
      </c>
      <c r="H398">
        <v>32045.884483799557</v>
      </c>
      <c r="I398">
        <v>35250.472932179517</v>
      </c>
      <c r="J398">
        <v>36537.472932179517</v>
      </c>
      <c r="K398">
        <v>14137.472932179517</v>
      </c>
      <c r="M398">
        <v>683107940</v>
      </c>
      <c r="N398" t="s">
        <v>877</v>
      </c>
      <c r="O398" t="s">
        <v>13</v>
      </c>
      <c r="P398" t="s">
        <v>14</v>
      </c>
      <c r="Q398" t="s">
        <v>15</v>
      </c>
      <c r="R398">
        <v>1287</v>
      </c>
      <c r="S398" t="s">
        <v>16</v>
      </c>
      <c r="T398">
        <v>1.1000000000000001</v>
      </c>
      <c r="U398" t="s">
        <v>637</v>
      </c>
    </row>
    <row r="399" spans="1:21" x14ac:dyDescent="0.25">
      <c r="A399" t="s">
        <v>3412</v>
      </c>
      <c r="B399" s="56">
        <v>44745</v>
      </c>
      <c r="C399">
        <v>360</v>
      </c>
      <c r="D399" t="s">
        <v>3151</v>
      </c>
      <c r="E399">
        <v>1</v>
      </c>
      <c r="F399">
        <v>36000</v>
      </c>
      <c r="G399" t="s">
        <v>23</v>
      </c>
      <c r="H399">
        <v>36000</v>
      </c>
      <c r="I399">
        <v>36000</v>
      </c>
      <c r="J399">
        <v>36263</v>
      </c>
      <c r="K399">
        <v>7463</v>
      </c>
      <c r="M399">
        <v>741294881</v>
      </c>
      <c r="N399" t="s">
        <v>944</v>
      </c>
      <c r="O399" t="s">
        <v>31</v>
      </c>
      <c r="P399" t="s">
        <v>32</v>
      </c>
      <c r="Q399" t="s">
        <v>33</v>
      </c>
      <c r="R399">
        <v>263</v>
      </c>
      <c r="S399" t="s">
        <v>23</v>
      </c>
      <c r="T399">
        <v>1</v>
      </c>
      <c r="U399" t="s">
        <v>637</v>
      </c>
    </row>
    <row r="400" spans="1:21" x14ac:dyDescent="0.25">
      <c r="A400" t="s">
        <v>3413</v>
      </c>
      <c r="B400" s="56">
        <v>44830</v>
      </c>
      <c r="C400">
        <v>361</v>
      </c>
      <c r="D400" t="s">
        <v>3153</v>
      </c>
      <c r="E400">
        <v>1</v>
      </c>
      <c r="F400">
        <v>209643.9</v>
      </c>
      <c r="G400" t="s">
        <v>60</v>
      </c>
      <c r="H400">
        <v>30387.137452711224</v>
      </c>
      <c r="I400">
        <v>33425.851197982352</v>
      </c>
      <c r="J400">
        <v>35591.851197982352</v>
      </c>
      <c r="K400">
        <v>12391.851197982352</v>
      </c>
      <c r="M400">
        <v>381323604</v>
      </c>
      <c r="N400" t="s">
        <v>1007</v>
      </c>
      <c r="O400" t="s">
        <v>59</v>
      </c>
      <c r="P400" t="s">
        <v>1604</v>
      </c>
      <c r="Q400" t="s">
        <v>1605</v>
      </c>
      <c r="R400">
        <v>2166</v>
      </c>
      <c r="S400" t="s">
        <v>60</v>
      </c>
      <c r="T400">
        <v>1.1000000000000001</v>
      </c>
      <c r="U400" t="s">
        <v>637</v>
      </c>
    </row>
    <row r="401" spans="1:21" x14ac:dyDescent="0.25">
      <c r="A401" t="s">
        <v>3414</v>
      </c>
      <c r="B401" s="56">
        <v>44734</v>
      </c>
      <c r="C401">
        <v>362</v>
      </c>
      <c r="D401" t="s">
        <v>3155</v>
      </c>
      <c r="E401">
        <v>1</v>
      </c>
      <c r="F401">
        <v>80000</v>
      </c>
      <c r="G401" t="s">
        <v>23</v>
      </c>
      <c r="H401">
        <v>80000</v>
      </c>
      <c r="I401">
        <v>80000</v>
      </c>
      <c r="J401">
        <v>80212</v>
      </c>
      <c r="K401">
        <v>16212</v>
      </c>
      <c r="M401">
        <v>942388364</v>
      </c>
      <c r="N401" t="s">
        <v>715</v>
      </c>
      <c r="O401" t="s">
        <v>29</v>
      </c>
      <c r="P401" t="s">
        <v>1600</v>
      </c>
      <c r="Q401" t="s">
        <v>1601</v>
      </c>
      <c r="R401">
        <v>212</v>
      </c>
      <c r="S401" t="s">
        <v>23</v>
      </c>
      <c r="T401">
        <v>1</v>
      </c>
      <c r="U401" t="s">
        <v>637</v>
      </c>
    </row>
    <row r="402" spans="1:21" x14ac:dyDescent="0.25">
      <c r="A402" t="s">
        <v>1196</v>
      </c>
      <c r="B402" s="56">
        <v>44610</v>
      </c>
      <c r="C402">
        <v>362</v>
      </c>
      <c r="D402" t="s">
        <v>1584</v>
      </c>
      <c r="E402">
        <v>1</v>
      </c>
      <c r="F402">
        <v>61000</v>
      </c>
      <c r="G402" t="s">
        <v>23</v>
      </c>
      <c r="H402">
        <v>61000</v>
      </c>
      <c r="I402">
        <v>61000</v>
      </c>
      <c r="J402">
        <v>61212</v>
      </c>
      <c r="K402">
        <v>12412</v>
      </c>
      <c r="M402">
        <v>942388364</v>
      </c>
      <c r="N402" t="s">
        <v>715</v>
      </c>
      <c r="O402" t="s">
        <v>29</v>
      </c>
      <c r="P402" t="s">
        <v>1600</v>
      </c>
      <c r="Q402" t="s">
        <v>1601</v>
      </c>
      <c r="R402">
        <v>212</v>
      </c>
      <c r="S402" t="s">
        <v>23</v>
      </c>
      <c r="T402">
        <v>1</v>
      </c>
      <c r="U402" t="s">
        <v>637</v>
      </c>
    </row>
    <row r="403" spans="1:21" x14ac:dyDescent="0.25">
      <c r="A403" t="s">
        <v>3415</v>
      </c>
      <c r="B403" s="56">
        <v>44815</v>
      </c>
      <c r="C403">
        <v>363</v>
      </c>
      <c r="D403" t="s">
        <v>3157</v>
      </c>
      <c r="E403">
        <v>1</v>
      </c>
      <c r="F403">
        <v>49000</v>
      </c>
      <c r="G403" t="s">
        <v>23</v>
      </c>
      <c r="H403">
        <v>49000</v>
      </c>
      <c r="I403">
        <v>49000</v>
      </c>
      <c r="J403">
        <v>49256</v>
      </c>
      <c r="K403">
        <v>10056</v>
      </c>
      <c r="M403">
        <v>230999379</v>
      </c>
      <c r="N403" t="s">
        <v>917</v>
      </c>
      <c r="O403" t="s">
        <v>31</v>
      </c>
      <c r="P403" t="s">
        <v>32</v>
      </c>
      <c r="Q403" t="s">
        <v>33</v>
      </c>
      <c r="R403">
        <v>256</v>
      </c>
      <c r="S403" t="s">
        <v>23</v>
      </c>
      <c r="T403">
        <v>1</v>
      </c>
      <c r="U403" t="s">
        <v>637</v>
      </c>
    </row>
    <row r="404" spans="1:21" x14ac:dyDescent="0.25">
      <c r="A404" t="s">
        <v>3416</v>
      </c>
      <c r="B404" s="56">
        <v>44859</v>
      </c>
      <c r="C404">
        <v>364</v>
      </c>
      <c r="D404" t="s">
        <v>3159</v>
      </c>
      <c r="E404">
        <v>1</v>
      </c>
      <c r="F404">
        <v>281934.90000000002</v>
      </c>
      <c r="G404" t="s">
        <v>60</v>
      </c>
      <c r="H404">
        <v>39532.081662413417</v>
      </c>
      <c r="I404">
        <v>43485.289828654764</v>
      </c>
      <c r="J404">
        <v>45676.289828654764</v>
      </c>
      <c r="K404">
        <v>14476.289828654764</v>
      </c>
      <c r="M404">
        <v>655595798</v>
      </c>
      <c r="N404" t="s">
        <v>980</v>
      </c>
      <c r="O404" t="s">
        <v>59</v>
      </c>
      <c r="P404" t="s">
        <v>1604</v>
      </c>
      <c r="Q404" t="s">
        <v>1605</v>
      </c>
      <c r="R404">
        <v>2191</v>
      </c>
      <c r="S404" t="s">
        <v>60</v>
      </c>
      <c r="T404">
        <v>1.1000000000000001</v>
      </c>
      <c r="U404" t="s">
        <v>637</v>
      </c>
    </row>
    <row r="405" spans="1:21" x14ac:dyDescent="0.25">
      <c r="A405" t="s">
        <v>3417</v>
      </c>
      <c r="B405" s="56">
        <v>44785</v>
      </c>
      <c r="C405">
        <v>365</v>
      </c>
      <c r="D405" t="s">
        <v>3161</v>
      </c>
      <c r="E405">
        <v>1</v>
      </c>
      <c r="F405">
        <v>46000</v>
      </c>
      <c r="G405" t="s">
        <v>23</v>
      </c>
      <c r="H405">
        <v>46000</v>
      </c>
      <c r="I405">
        <v>46000</v>
      </c>
      <c r="J405">
        <v>46212</v>
      </c>
      <c r="K405">
        <v>9412</v>
      </c>
      <c r="M405">
        <v>181240325</v>
      </c>
      <c r="N405" t="s">
        <v>865</v>
      </c>
      <c r="O405" t="s">
        <v>29</v>
      </c>
      <c r="P405" t="s">
        <v>1600</v>
      </c>
      <c r="Q405" t="s">
        <v>1601</v>
      </c>
      <c r="R405">
        <v>212</v>
      </c>
      <c r="S405" t="s">
        <v>23</v>
      </c>
      <c r="T405">
        <v>1</v>
      </c>
      <c r="U405" t="s">
        <v>637</v>
      </c>
    </row>
    <row r="406" spans="1:21" x14ac:dyDescent="0.25">
      <c r="A406" t="s">
        <v>3418</v>
      </c>
      <c r="B406" s="56">
        <v>44912</v>
      </c>
      <c r="C406">
        <v>366</v>
      </c>
      <c r="D406" t="s">
        <v>3163</v>
      </c>
      <c r="E406">
        <v>1</v>
      </c>
      <c r="F406">
        <v>20000</v>
      </c>
      <c r="G406" t="s">
        <v>23</v>
      </c>
      <c r="H406">
        <v>20000</v>
      </c>
      <c r="I406">
        <v>20000</v>
      </c>
      <c r="J406">
        <v>20273</v>
      </c>
      <c r="K406">
        <v>4273</v>
      </c>
      <c r="M406">
        <v>748678007</v>
      </c>
      <c r="N406" t="s">
        <v>935</v>
      </c>
      <c r="O406" t="s">
        <v>31</v>
      </c>
      <c r="P406" t="s">
        <v>32</v>
      </c>
      <c r="Q406" t="s">
        <v>33</v>
      </c>
      <c r="R406">
        <v>273</v>
      </c>
      <c r="S406" t="s">
        <v>23</v>
      </c>
      <c r="T406">
        <v>1</v>
      </c>
      <c r="U406" t="s">
        <v>637</v>
      </c>
    </row>
    <row r="407" spans="1:21" x14ac:dyDescent="0.25">
      <c r="A407" t="s">
        <v>3419</v>
      </c>
      <c r="B407" s="56">
        <v>44572</v>
      </c>
      <c r="C407">
        <v>367</v>
      </c>
      <c r="D407" t="s">
        <v>3163</v>
      </c>
      <c r="E407">
        <v>1</v>
      </c>
      <c r="F407">
        <v>144582</v>
      </c>
      <c r="G407" t="s">
        <v>60</v>
      </c>
      <c r="H407">
        <v>20595.726495726496</v>
      </c>
      <c r="I407">
        <v>22655.299145299148</v>
      </c>
      <c r="J407">
        <v>24804.299145299148</v>
      </c>
      <c r="K407">
        <v>8804.2991452991482</v>
      </c>
      <c r="M407">
        <v>326958991</v>
      </c>
      <c r="N407" t="s">
        <v>998</v>
      </c>
      <c r="O407" t="s">
        <v>59</v>
      </c>
      <c r="P407" t="s">
        <v>1604</v>
      </c>
      <c r="Q407" t="s">
        <v>1605</v>
      </c>
      <c r="R407">
        <v>2149</v>
      </c>
      <c r="S407" t="s">
        <v>60</v>
      </c>
      <c r="T407">
        <v>1.1000000000000001</v>
      </c>
      <c r="U407" t="s">
        <v>637</v>
      </c>
    </row>
    <row r="408" spans="1:21" x14ac:dyDescent="0.25">
      <c r="A408" t="s">
        <v>3420</v>
      </c>
      <c r="B408" s="56">
        <v>44792</v>
      </c>
      <c r="C408">
        <v>368</v>
      </c>
      <c r="D408" t="s">
        <v>3165</v>
      </c>
      <c r="E408">
        <v>1</v>
      </c>
      <c r="F408">
        <v>25000</v>
      </c>
      <c r="G408" t="s">
        <v>23</v>
      </c>
      <c r="H408">
        <v>25000</v>
      </c>
      <c r="I408">
        <v>25000</v>
      </c>
      <c r="J408">
        <v>25255</v>
      </c>
      <c r="K408">
        <v>5255</v>
      </c>
      <c r="M408">
        <v>777204055</v>
      </c>
      <c r="N408" t="s">
        <v>953</v>
      </c>
      <c r="O408" t="s">
        <v>31</v>
      </c>
      <c r="P408" t="s">
        <v>32</v>
      </c>
      <c r="Q408" t="s">
        <v>33</v>
      </c>
      <c r="R408">
        <v>255</v>
      </c>
      <c r="S408" t="s">
        <v>23</v>
      </c>
      <c r="T408">
        <v>1</v>
      </c>
      <c r="U408" t="s">
        <v>637</v>
      </c>
    </row>
    <row r="409" spans="1:21" x14ac:dyDescent="0.25">
      <c r="A409" t="s">
        <v>3421</v>
      </c>
      <c r="B409" s="56">
        <v>44873</v>
      </c>
      <c r="C409">
        <v>369</v>
      </c>
      <c r="D409" t="s">
        <v>3167</v>
      </c>
      <c r="E409">
        <v>1</v>
      </c>
      <c r="F409">
        <v>59144.799999999996</v>
      </c>
      <c r="G409" t="s">
        <v>16</v>
      </c>
      <c r="H409">
        <v>54632.181784592642</v>
      </c>
      <c r="I409">
        <v>60095.39996305191</v>
      </c>
      <c r="J409">
        <v>61413.39996305191</v>
      </c>
      <c r="K409">
        <v>19813.39996305191</v>
      </c>
      <c r="M409">
        <v>983565352</v>
      </c>
      <c r="N409" t="s">
        <v>1035</v>
      </c>
      <c r="O409" t="s">
        <v>13</v>
      </c>
      <c r="P409" t="s">
        <v>14</v>
      </c>
      <c r="Q409" t="s">
        <v>15</v>
      </c>
      <c r="R409">
        <v>1318</v>
      </c>
      <c r="S409" t="s">
        <v>16</v>
      </c>
      <c r="T409">
        <v>1.1000000000000001</v>
      </c>
      <c r="U409" t="s">
        <v>637</v>
      </c>
    </row>
    <row r="410" spans="1:21" x14ac:dyDescent="0.25">
      <c r="A410" t="s">
        <v>3422</v>
      </c>
      <c r="B410" s="56">
        <v>44846</v>
      </c>
      <c r="C410">
        <v>370</v>
      </c>
      <c r="D410" t="s">
        <v>3141</v>
      </c>
      <c r="E410">
        <v>1</v>
      </c>
      <c r="F410">
        <v>40000</v>
      </c>
      <c r="G410" t="s">
        <v>23</v>
      </c>
      <c r="H410">
        <v>40000</v>
      </c>
      <c r="I410">
        <v>40000</v>
      </c>
      <c r="J410">
        <v>40219</v>
      </c>
      <c r="K410">
        <v>8219</v>
      </c>
      <c r="M410">
        <v>861689241</v>
      </c>
      <c r="N410" t="s">
        <v>883</v>
      </c>
      <c r="O410" t="s">
        <v>29</v>
      </c>
      <c r="P410" t="s">
        <v>1600</v>
      </c>
      <c r="Q410" t="s">
        <v>1601</v>
      </c>
      <c r="R410">
        <v>219</v>
      </c>
      <c r="S410" t="s">
        <v>23</v>
      </c>
      <c r="T410">
        <v>1</v>
      </c>
      <c r="U410" t="s">
        <v>637</v>
      </c>
    </row>
    <row r="411" spans="1:21" x14ac:dyDescent="0.25">
      <c r="A411" t="s">
        <v>3423</v>
      </c>
      <c r="B411" s="56">
        <v>44879</v>
      </c>
      <c r="C411">
        <v>371</v>
      </c>
      <c r="D411" t="s">
        <v>3143</v>
      </c>
      <c r="E411">
        <v>1</v>
      </c>
      <c r="F411">
        <v>73931</v>
      </c>
      <c r="G411" t="s">
        <v>16</v>
      </c>
      <c r="H411">
        <v>73953.185955786728</v>
      </c>
      <c r="I411">
        <v>81348.504551365404</v>
      </c>
      <c r="J411">
        <v>82560.504551365404</v>
      </c>
      <c r="K411">
        <v>30560.504551365404</v>
      </c>
      <c r="M411">
        <v>726513692</v>
      </c>
      <c r="N411" t="s">
        <v>912</v>
      </c>
      <c r="O411" t="s">
        <v>13</v>
      </c>
      <c r="P411" t="s">
        <v>14</v>
      </c>
      <c r="Q411" t="s">
        <v>15</v>
      </c>
      <c r="R411">
        <v>1212</v>
      </c>
      <c r="S411" t="s">
        <v>16</v>
      </c>
      <c r="T411">
        <v>1.1000000000000001</v>
      </c>
      <c r="U411" t="s">
        <v>637</v>
      </c>
    </row>
    <row r="412" spans="1:21" x14ac:dyDescent="0.25">
      <c r="A412" t="s">
        <v>3424</v>
      </c>
      <c r="B412" s="56">
        <v>44799</v>
      </c>
      <c r="C412">
        <v>372</v>
      </c>
      <c r="D412" t="s">
        <v>3145</v>
      </c>
      <c r="E412">
        <v>1</v>
      </c>
      <c r="F412">
        <v>1691568</v>
      </c>
      <c r="G412" t="s">
        <v>27</v>
      </c>
      <c r="H412">
        <v>68765.722183828606</v>
      </c>
      <c r="I412">
        <v>70141.036627505178</v>
      </c>
      <c r="J412">
        <v>70354.036627505178</v>
      </c>
      <c r="K412">
        <v>15954.036627505178</v>
      </c>
      <c r="M412">
        <v>905452068</v>
      </c>
      <c r="N412" t="s">
        <v>951</v>
      </c>
      <c r="O412" t="s">
        <v>25</v>
      </c>
      <c r="P412" t="s">
        <v>1602</v>
      </c>
      <c r="Q412" t="s">
        <v>1603</v>
      </c>
      <c r="R412">
        <v>213</v>
      </c>
      <c r="S412" t="s">
        <v>27</v>
      </c>
      <c r="T412">
        <v>1.02</v>
      </c>
      <c r="U412" t="s">
        <v>637</v>
      </c>
    </row>
    <row r="413" spans="1:21" x14ac:dyDescent="0.25">
      <c r="A413" t="s">
        <v>3425</v>
      </c>
      <c r="B413" s="56">
        <v>44587</v>
      </c>
      <c r="C413">
        <v>373</v>
      </c>
      <c r="D413" t="s">
        <v>3147</v>
      </c>
      <c r="E413">
        <v>1</v>
      </c>
      <c r="F413">
        <v>30000</v>
      </c>
      <c r="G413" t="s">
        <v>23</v>
      </c>
      <c r="H413">
        <v>30000</v>
      </c>
      <c r="I413">
        <v>30000</v>
      </c>
      <c r="J413">
        <v>30204</v>
      </c>
      <c r="K413">
        <v>6204</v>
      </c>
      <c r="M413">
        <v>411207339</v>
      </c>
      <c r="N413" t="s">
        <v>1033</v>
      </c>
      <c r="O413" t="s">
        <v>39</v>
      </c>
      <c r="P413" t="s">
        <v>1598</v>
      </c>
      <c r="Q413" t="s">
        <v>1599</v>
      </c>
      <c r="R413">
        <v>204</v>
      </c>
      <c r="S413" t="s">
        <v>23</v>
      </c>
      <c r="T413">
        <v>1</v>
      </c>
      <c r="U413" t="s">
        <v>637</v>
      </c>
    </row>
    <row r="414" spans="1:21" x14ac:dyDescent="0.25">
      <c r="A414" t="s">
        <v>3426</v>
      </c>
      <c r="B414" s="56">
        <v>44799</v>
      </c>
      <c r="C414">
        <v>374</v>
      </c>
      <c r="D414" t="s">
        <v>3149</v>
      </c>
      <c r="E414">
        <v>1</v>
      </c>
      <c r="F414">
        <v>696528</v>
      </c>
      <c r="G414" t="s">
        <v>27</v>
      </c>
      <c r="H414">
        <v>28540.965805486696</v>
      </c>
      <c r="I414">
        <v>29111.785121596429</v>
      </c>
      <c r="J414">
        <v>29315.785121596429</v>
      </c>
      <c r="K414">
        <v>6915.7851215964292</v>
      </c>
      <c r="M414">
        <v>617201995</v>
      </c>
      <c r="N414" t="s">
        <v>975</v>
      </c>
      <c r="O414" t="s">
        <v>25</v>
      </c>
      <c r="P414" t="s">
        <v>1602</v>
      </c>
      <c r="Q414" t="s">
        <v>1603</v>
      </c>
      <c r="R414">
        <v>204</v>
      </c>
      <c r="S414" t="s">
        <v>27</v>
      </c>
      <c r="T414">
        <v>1.02</v>
      </c>
      <c r="U414" t="s">
        <v>637</v>
      </c>
    </row>
    <row r="415" spans="1:21" x14ac:dyDescent="0.25">
      <c r="A415" t="s">
        <v>3427</v>
      </c>
      <c r="B415" s="56">
        <v>44740</v>
      </c>
      <c r="C415">
        <v>375</v>
      </c>
      <c r="D415" t="s">
        <v>3151</v>
      </c>
      <c r="E415">
        <v>1</v>
      </c>
      <c r="F415">
        <v>36000</v>
      </c>
      <c r="G415" t="s">
        <v>23</v>
      </c>
      <c r="H415">
        <v>36000</v>
      </c>
      <c r="I415">
        <v>36000</v>
      </c>
      <c r="J415">
        <v>36212</v>
      </c>
      <c r="K415">
        <v>7412</v>
      </c>
      <c r="M415">
        <v>434042810</v>
      </c>
      <c r="N415" t="s">
        <v>901</v>
      </c>
      <c r="O415" t="s">
        <v>39</v>
      </c>
      <c r="P415" t="s">
        <v>1598</v>
      </c>
      <c r="Q415" t="s">
        <v>1599</v>
      </c>
      <c r="R415">
        <v>212</v>
      </c>
      <c r="S415" t="s">
        <v>23</v>
      </c>
      <c r="T415">
        <v>1</v>
      </c>
      <c r="U415" t="s">
        <v>637</v>
      </c>
    </row>
    <row r="416" spans="1:21" x14ac:dyDescent="0.25">
      <c r="A416" t="s">
        <v>3428</v>
      </c>
      <c r="B416" s="56">
        <v>44704</v>
      </c>
      <c r="C416">
        <v>376</v>
      </c>
      <c r="D416" t="s">
        <v>3153</v>
      </c>
      <c r="E416">
        <v>1</v>
      </c>
      <c r="F416">
        <v>298439</v>
      </c>
      <c r="G416" t="s">
        <v>37</v>
      </c>
      <c r="H416">
        <v>27545.503211991432</v>
      </c>
      <c r="I416">
        <v>28096.413276231262</v>
      </c>
      <c r="J416">
        <v>28617.413276231262</v>
      </c>
      <c r="K416">
        <v>5417.413276231262</v>
      </c>
      <c r="M416">
        <v>172564131</v>
      </c>
      <c r="N416" t="s">
        <v>967</v>
      </c>
      <c r="O416" t="s">
        <v>35</v>
      </c>
      <c r="P416" t="s">
        <v>36</v>
      </c>
      <c r="Q416" t="s">
        <v>26</v>
      </c>
      <c r="R416">
        <v>521</v>
      </c>
      <c r="S416" t="s">
        <v>37</v>
      </c>
      <c r="T416">
        <v>1.02</v>
      </c>
      <c r="U416" t="s">
        <v>637</v>
      </c>
    </row>
    <row r="417" spans="1:21" x14ac:dyDescent="0.25">
      <c r="A417" t="s">
        <v>3429</v>
      </c>
      <c r="B417" s="56">
        <v>44624</v>
      </c>
      <c r="C417">
        <v>377</v>
      </c>
      <c r="D417" t="s">
        <v>3155</v>
      </c>
      <c r="E417">
        <v>1</v>
      </c>
      <c r="F417">
        <v>823280</v>
      </c>
      <c r="G417" t="s">
        <v>37</v>
      </c>
      <c r="H417">
        <v>76622.675576568698</v>
      </c>
      <c r="I417">
        <v>78155.129088100075</v>
      </c>
      <c r="J417">
        <v>78680.129088100075</v>
      </c>
      <c r="K417">
        <v>14680.129088100075</v>
      </c>
      <c r="M417">
        <v>183582521</v>
      </c>
      <c r="N417" t="s">
        <v>1021</v>
      </c>
      <c r="O417" t="s">
        <v>35</v>
      </c>
      <c r="P417" t="s">
        <v>36</v>
      </c>
      <c r="Q417" t="s">
        <v>26</v>
      </c>
      <c r="R417">
        <v>525</v>
      </c>
      <c r="S417" t="s">
        <v>37</v>
      </c>
      <c r="T417">
        <v>1.02</v>
      </c>
      <c r="U417" t="s">
        <v>637</v>
      </c>
    </row>
    <row r="418" spans="1:21" x14ac:dyDescent="0.25">
      <c r="A418" t="s">
        <v>3430</v>
      </c>
      <c r="B418" s="56">
        <v>44689</v>
      </c>
      <c r="C418">
        <v>378</v>
      </c>
      <c r="D418" t="s">
        <v>3157</v>
      </c>
      <c r="E418">
        <v>1</v>
      </c>
      <c r="F418">
        <v>49000</v>
      </c>
      <c r="G418" t="s">
        <v>23</v>
      </c>
      <c r="H418">
        <v>49000</v>
      </c>
      <c r="I418">
        <v>49000</v>
      </c>
      <c r="J418">
        <v>49207</v>
      </c>
      <c r="K418">
        <v>10007</v>
      </c>
      <c r="M418">
        <v>902336437</v>
      </c>
      <c r="N418" t="s">
        <v>875</v>
      </c>
      <c r="O418" t="s">
        <v>39</v>
      </c>
      <c r="P418" t="s">
        <v>1598</v>
      </c>
      <c r="Q418" t="s">
        <v>1599</v>
      </c>
      <c r="R418">
        <v>207</v>
      </c>
      <c r="S418" t="s">
        <v>23</v>
      </c>
      <c r="T418">
        <v>1</v>
      </c>
      <c r="U418" t="s">
        <v>637</v>
      </c>
    </row>
    <row r="419" spans="1:21" x14ac:dyDescent="0.25">
      <c r="A419" t="s">
        <v>3431</v>
      </c>
      <c r="B419" s="56">
        <v>44642</v>
      </c>
      <c r="C419">
        <v>379</v>
      </c>
      <c r="D419" t="s">
        <v>3159</v>
      </c>
      <c r="E419">
        <v>1</v>
      </c>
      <c r="F419">
        <v>970164</v>
      </c>
      <c r="G419" t="s">
        <v>27</v>
      </c>
      <c r="H419">
        <v>39791.805094130672</v>
      </c>
      <c r="I419">
        <v>40587.641196013283</v>
      </c>
      <c r="J419">
        <v>40801.641196013283</v>
      </c>
      <c r="K419">
        <v>9601.6411960132828</v>
      </c>
      <c r="M419">
        <v>196158774</v>
      </c>
      <c r="N419" t="s">
        <v>924</v>
      </c>
      <c r="O419" t="s">
        <v>25</v>
      </c>
      <c r="P419" t="s">
        <v>1602</v>
      </c>
      <c r="Q419" t="s">
        <v>1603</v>
      </c>
      <c r="R419">
        <v>214</v>
      </c>
      <c r="S419" t="s">
        <v>27</v>
      </c>
      <c r="T419">
        <v>1.02</v>
      </c>
      <c r="U419" t="s">
        <v>637</v>
      </c>
    </row>
    <row r="420" spans="1:21" x14ac:dyDescent="0.25">
      <c r="A420" t="s">
        <v>3432</v>
      </c>
      <c r="B420" s="56">
        <v>44668</v>
      </c>
      <c r="C420">
        <v>380</v>
      </c>
      <c r="D420" t="s">
        <v>3161</v>
      </c>
      <c r="E420">
        <v>1</v>
      </c>
      <c r="F420">
        <v>46000</v>
      </c>
      <c r="G420" t="s">
        <v>23</v>
      </c>
      <c r="H420">
        <v>46000</v>
      </c>
      <c r="I420">
        <v>46000</v>
      </c>
      <c r="J420">
        <v>46203</v>
      </c>
      <c r="K420">
        <v>9403</v>
      </c>
      <c r="M420">
        <v>668091168</v>
      </c>
      <c r="N420" t="s">
        <v>987</v>
      </c>
      <c r="O420" t="s">
        <v>29</v>
      </c>
      <c r="P420" t="s">
        <v>1600</v>
      </c>
      <c r="Q420" t="s">
        <v>1601</v>
      </c>
      <c r="R420">
        <v>203</v>
      </c>
      <c r="S420" t="s">
        <v>23</v>
      </c>
      <c r="T420">
        <v>1</v>
      </c>
      <c r="U420" t="s">
        <v>637</v>
      </c>
    </row>
    <row r="421" spans="1:21" x14ac:dyDescent="0.25">
      <c r="A421" t="s">
        <v>3433</v>
      </c>
      <c r="B421" s="56">
        <v>44636</v>
      </c>
      <c r="C421">
        <v>381</v>
      </c>
      <c r="D421" t="s">
        <v>3163</v>
      </c>
      <c r="E421">
        <v>1</v>
      </c>
      <c r="F421">
        <v>20000</v>
      </c>
      <c r="G421" t="s">
        <v>23</v>
      </c>
      <c r="H421">
        <v>20000</v>
      </c>
      <c r="I421">
        <v>20000</v>
      </c>
      <c r="J421">
        <v>20100</v>
      </c>
      <c r="K421">
        <v>4100</v>
      </c>
      <c r="M421">
        <v>621025401</v>
      </c>
      <c r="N421" t="s">
        <v>728</v>
      </c>
      <c r="O421" t="s">
        <v>20</v>
      </c>
      <c r="P421" t="s">
        <v>21</v>
      </c>
      <c r="Q421" t="s">
        <v>22</v>
      </c>
      <c r="R421">
        <v>100</v>
      </c>
      <c r="S421" t="s">
        <v>23</v>
      </c>
      <c r="T421">
        <v>1</v>
      </c>
      <c r="U421" t="s">
        <v>637</v>
      </c>
    </row>
    <row r="422" spans="1:21" x14ac:dyDescent="0.25">
      <c r="A422" t="s">
        <v>1197</v>
      </c>
      <c r="B422" s="56">
        <v>44714</v>
      </c>
      <c r="C422">
        <v>381</v>
      </c>
      <c r="D422" t="s">
        <v>1585</v>
      </c>
      <c r="E422">
        <v>1</v>
      </c>
      <c r="F422">
        <v>79000</v>
      </c>
      <c r="G422" t="s">
        <v>23</v>
      </c>
      <c r="H422">
        <v>79000</v>
      </c>
      <c r="I422">
        <v>79000</v>
      </c>
      <c r="J422">
        <v>79100</v>
      </c>
      <c r="K422">
        <v>15900</v>
      </c>
      <c r="M422">
        <v>621025401</v>
      </c>
      <c r="N422" t="s">
        <v>728</v>
      </c>
      <c r="O422" t="s">
        <v>20</v>
      </c>
      <c r="P422" t="s">
        <v>21</v>
      </c>
      <c r="Q422" t="s">
        <v>22</v>
      </c>
      <c r="R422">
        <v>100</v>
      </c>
      <c r="S422" t="s">
        <v>23</v>
      </c>
      <c r="T422">
        <v>1</v>
      </c>
      <c r="U422" t="s">
        <v>637</v>
      </c>
    </row>
    <row r="423" spans="1:21" x14ac:dyDescent="0.25">
      <c r="A423" t="s">
        <v>3434</v>
      </c>
      <c r="B423" s="56">
        <v>44853</v>
      </c>
      <c r="C423">
        <v>382</v>
      </c>
      <c r="D423" t="s">
        <v>3163</v>
      </c>
      <c r="E423">
        <v>1</v>
      </c>
      <c r="F423">
        <v>20000</v>
      </c>
      <c r="G423" t="s">
        <v>23</v>
      </c>
      <c r="H423">
        <v>20000</v>
      </c>
      <c r="I423">
        <v>20000</v>
      </c>
      <c r="J423">
        <v>20101</v>
      </c>
      <c r="K423">
        <v>4101</v>
      </c>
      <c r="M423">
        <v>123998626</v>
      </c>
      <c r="N423" t="s">
        <v>692</v>
      </c>
      <c r="O423" t="s">
        <v>20</v>
      </c>
      <c r="P423" t="s">
        <v>21</v>
      </c>
      <c r="Q423" t="s">
        <v>22</v>
      </c>
      <c r="R423">
        <v>101</v>
      </c>
      <c r="S423" t="s">
        <v>23</v>
      </c>
      <c r="T423">
        <v>1</v>
      </c>
      <c r="U423" t="s">
        <v>637</v>
      </c>
    </row>
    <row r="424" spans="1:21" x14ac:dyDescent="0.25">
      <c r="A424" t="s">
        <v>1198</v>
      </c>
      <c r="B424" s="56">
        <v>44885</v>
      </c>
      <c r="C424">
        <v>382</v>
      </c>
      <c r="D424" t="s">
        <v>1586</v>
      </c>
      <c r="E424">
        <v>1</v>
      </c>
      <c r="F424">
        <v>32000</v>
      </c>
      <c r="G424" t="s">
        <v>23</v>
      </c>
      <c r="H424">
        <v>32000</v>
      </c>
      <c r="I424">
        <v>32000</v>
      </c>
      <c r="J424">
        <v>32101</v>
      </c>
      <c r="K424">
        <v>6501</v>
      </c>
      <c r="M424">
        <v>123998626</v>
      </c>
      <c r="N424" t="s">
        <v>692</v>
      </c>
      <c r="O424" t="s">
        <v>20</v>
      </c>
      <c r="P424" t="s">
        <v>21</v>
      </c>
      <c r="Q424" t="s">
        <v>22</v>
      </c>
      <c r="R424">
        <v>101</v>
      </c>
      <c r="S424" t="s">
        <v>23</v>
      </c>
      <c r="T424">
        <v>1</v>
      </c>
      <c r="U424" t="s">
        <v>637</v>
      </c>
    </row>
    <row r="425" spans="1:21" x14ac:dyDescent="0.25">
      <c r="A425" t="s">
        <v>3435</v>
      </c>
      <c r="B425" s="56">
        <v>44711</v>
      </c>
      <c r="C425">
        <v>383</v>
      </c>
      <c r="D425" t="s">
        <v>3165</v>
      </c>
      <c r="E425">
        <v>1</v>
      </c>
      <c r="F425">
        <v>257275</v>
      </c>
      <c r="G425" t="s">
        <v>37</v>
      </c>
      <c r="H425">
        <v>23979.178123048529</v>
      </c>
      <c r="I425">
        <v>24458.7616855095</v>
      </c>
      <c r="J425">
        <v>24989.7616855095</v>
      </c>
      <c r="K425">
        <v>4989.7616855095002</v>
      </c>
      <c r="M425">
        <v>469743176</v>
      </c>
      <c r="N425" t="s">
        <v>889</v>
      </c>
      <c r="O425" t="s">
        <v>35</v>
      </c>
      <c r="P425" t="s">
        <v>36</v>
      </c>
      <c r="Q425" t="s">
        <v>26</v>
      </c>
      <c r="R425">
        <v>531</v>
      </c>
      <c r="S425" t="s">
        <v>37</v>
      </c>
      <c r="T425">
        <v>1.02</v>
      </c>
      <c r="U425" t="s">
        <v>637</v>
      </c>
    </row>
    <row r="426" spans="1:21" x14ac:dyDescent="0.25">
      <c r="A426" t="s">
        <v>3436</v>
      </c>
      <c r="B426" s="56">
        <v>44792</v>
      </c>
      <c r="C426">
        <v>384</v>
      </c>
      <c r="D426" t="s">
        <v>3167</v>
      </c>
      <c r="E426">
        <v>1</v>
      </c>
      <c r="F426">
        <v>535132</v>
      </c>
      <c r="G426" t="s">
        <v>37</v>
      </c>
      <c r="H426">
        <v>50335.045243335779</v>
      </c>
      <c r="I426">
        <v>51341.746148202496</v>
      </c>
      <c r="J426">
        <v>51841.746148202496</v>
      </c>
      <c r="K426">
        <v>10241.746148202496</v>
      </c>
      <c r="M426">
        <v>952323189</v>
      </c>
      <c r="N426" t="s">
        <v>958</v>
      </c>
      <c r="O426" t="s">
        <v>35</v>
      </c>
      <c r="P426" t="s">
        <v>36</v>
      </c>
      <c r="Q426" t="s">
        <v>26</v>
      </c>
      <c r="R426">
        <v>500</v>
      </c>
      <c r="S426" t="s">
        <v>37</v>
      </c>
      <c r="T426">
        <v>1.02</v>
      </c>
      <c r="U426" t="s">
        <v>637</v>
      </c>
    </row>
    <row r="427" spans="1:21" x14ac:dyDescent="0.25">
      <c r="A427" t="s">
        <v>3437</v>
      </c>
      <c r="B427" s="56">
        <v>44591</v>
      </c>
      <c r="C427">
        <v>385</v>
      </c>
      <c r="D427" t="s">
        <v>3141</v>
      </c>
      <c r="E427">
        <v>1</v>
      </c>
      <c r="F427">
        <v>411640</v>
      </c>
      <c r="G427" t="s">
        <v>37</v>
      </c>
      <c r="H427">
        <v>38831.031620255075</v>
      </c>
      <c r="I427">
        <v>39607.652252660177</v>
      </c>
      <c r="J427">
        <v>40117.652252660177</v>
      </c>
      <c r="K427">
        <v>8117.6522526601766</v>
      </c>
      <c r="M427">
        <v>822832314</v>
      </c>
      <c r="N427" t="s">
        <v>1012</v>
      </c>
      <c r="O427" t="s">
        <v>35</v>
      </c>
      <c r="P427" t="s">
        <v>36</v>
      </c>
      <c r="Q427" t="s">
        <v>26</v>
      </c>
      <c r="R427">
        <v>510</v>
      </c>
      <c r="S427" t="s">
        <v>37</v>
      </c>
      <c r="T427">
        <v>1.02</v>
      </c>
      <c r="U427" t="s">
        <v>637</v>
      </c>
    </row>
    <row r="428" spans="1:21" x14ac:dyDescent="0.25">
      <c r="A428" t="s">
        <v>3438</v>
      </c>
      <c r="B428" s="56">
        <v>44650</v>
      </c>
      <c r="C428">
        <v>386</v>
      </c>
      <c r="D428" t="s">
        <v>3143</v>
      </c>
      <c r="E428">
        <v>1</v>
      </c>
      <c r="F428">
        <v>65000</v>
      </c>
      <c r="G428" t="s">
        <v>23</v>
      </c>
      <c r="H428">
        <v>65000</v>
      </c>
      <c r="I428">
        <v>65000</v>
      </c>
      <c r="J428">
        <v>65213</v>
      </c>
      <c r="K428">
        <v>13213</v>
      </c>
      <c r="M428">
        <v>406022155</v>
      </c>
      <c r="N428" t="s">
        <v>706</v>
      </c>
      <c r="O428" t="s">
        <v>29</v>
      </c>
      <c r="P428" t="s">
        <v>1600</v>
      </c>
      <c r="Q428" t="s">
        <v>1601</v>
      </c>
      <c r="R428">
        <v>213</v>
      </c>
      <c r="S428" t="s">
        <v>23</v>
      </c>
      <c r="T428">
        <v>1</v>
      </c>
      <c r="U428" t="s">
        <v>637</v>
      </c>
    </row>
    <row r="429" spans="1:21" x14ac:dyDescent="0.25">
      <c r="A429" t="s">
        <v>1199</v>
      </c>
      <c r="B429" s="56">
        <v>44613</v>
      </c>
      <c r="C429">
        <v>386</v>
      </c>
      <c r="D429" t="s">
        <v>1587</v>
      </c>
      <c r="E429">
        <v>1</v>
      </c>
      <c r="F429">
        <v>27000</v>
      </c>
      <c r="G429" t="s">
        <v>23</v>
      </c>
      <c r="H429">
        <v>27000</v>
      </c>
      <c r="I429">
        <v>27000</v>
      </c>
      <c r="J429">
        <v>27213</v>
      </c>
      <c r="K429">
        <v>5613</v>
      </c>
      <c r="M429">
        <v>406022155</v>
      </c>
      <c r="N429" t="s">
        <v>706</v>
      </c>
      <c r="O429" t="s">
        <v>29</v>
      </c>
      <c r="P429" t="s">
        <v>1600</v>
      </c>
      <c r="Q429" t="s">
        <v>1601</v>
      </c>
      <c r="R429">
        <v>213</v>
      </c>
      <c r="S429" t="s">
        <v>23</v>
      </c>
      <c r="T429">
        <v>1</v>
      </c>
      <c r="U429" t="s">
        <v>637</v>
      </c>
    </row>
    <row r="430" spans="1:21" x14ac:dyDescent="0.25">
      <c r="A430" t="s">
        <v>1325</v>
      </c>
      <c r="B430" s="56">
        <v>44579</v>
      </c>
      <c r="C430">
        <v>387</v>
      </c>
      <c r="D430" t="s">
        <v>1587</v>
      </c>
      <c r="E430">
        <v>1</v>
      </c>
      <c r="F430">
        <v>27000</v>
      </c>
      <c r="G430" t="s">
        <v>23</v>
      </c>
      <c r="H430">
        <v>27000</v>
      </c>
      <c r="I430">
        <v>27000</v>
      </c>
      <c r="J430">
        <v>27205</v>
      </c>
      <c r="K430">
        <v>5605</v>
      </c>
      <c r="M430">
        <v>408844009</v>
      </c>
      <c r="N430" t="s">
        <v>733</v>
      </c>
      <c r="O430" t="s">
        <v>29</v>
      </c>
      <c r="P430" t="s">
        <v>1600</v>
      </c>
      <c r="Q430" t="s">
        <v>1601</v>
      </c>
      <c r="R430">
        <v>205</v>
      </c>
      <c r="S430" t="s">
        <v>23</v>
      </c>
      <c r="T430">
        <v>1</v>
      </c>
      <c r="U430" t="s">
        <v>637</v>
      </c>
    </row>
    <row r="431" spans="1:21" x14ac:dyDescent="0.25">
      <c r="A431" t="s">
        <v>1200</v>
      </c>
      <c r="B431" s="56">
        <v>44725</v>
      </c>
      <c r="C431">
        <v>387</v>
      </c>
      <c r="D431" t="s">
        <v>1588</v>
      </c>
      <c r="E431">
        <v>1</v>
      </c>
      <c r="F431">
        <v>33000</v>
      </c>
      <c r="G431" t="s">
        <v>23</v>
      </c>
      <c r="H431">
        <v>33000</v>
      </c>
      <c r="I431">
        <v>33000</v>
      </c>
      <c r="J431">
        <v>33205</v>
      </c>
      <c r="K431">
        <v>6805</v>
      </c>
      <c r="M431">
        <v>408844009</v>
      </c>
      <c r="N431" t="s">
        <v>733</v>
      </c>
      <c r="O431" t="s">
        <v>29</v>
      </c>
      <c r="P431" t="s">
        <v>1600</v>
      </c>
      <c r="Q431" t="s">
        <v>1601</v>
      </c>
      <c r="R431">
        <v>205</v>
      </c>
      <c r="S431" t="s">
        <v>23</v>
      </c>
      <c r="T431">
        <v>1</v>
      </c>
      <c r="U431" t="s">
        <v>637</v>
      </c>
    </row>
    <row r="432" spans="1:21" x14ac:dyDescent="0.25">
      <c r="A432" t="s">
        <v>3439</v>
      </c>
      <c r="B432" s="56">
        <v>44627</v>
      </c>
      <c r="C432">
        <v>387</v>
      </c>
      <c r="D432" t="s">
        <v>3145</v>
      </c>
      <c r="E432">
        <v>1</v>
      </c>
      <c r="F432">
        <v>68000</v>
      </c>
      <c r="G432" t="s">
        <v>23</v>
      </c>
      <c r="H432">
        <v>68000</v>
      </c>
      <c r="I432">
        <v>68000</v>
      </c>
      <c r="J432">
        <v>68205</v>
      </c>
      <c r="K432">
        <v>13805</v>
      </c>
      <c r="M432">
        <v>408844009</v>
      </c>
      <c r="N432" t="s">
        <v>733</v>
      </c>
      <c r="O432" t="s">
        <v>29</v>
      </c>
      <c r="P432" t="s">
        <v>1600</v>
      </c>
      <c r="Q432" t="s">
        <v>1601</v>
      </c>
      <c r="R432">
        <v>205</v>
      </c>
      <c r="S432" t="s">
        <v>23</v>
      </c>
      <c r="T432">
        <v>1</v>
      </c>
      <c r="U432" t="s">
        <v>637</v>
      </c>
    </row>
    <row r="433" spans="1:21" x14ac:dyDescent="0.25">
      <c r="A433" t="s">
        <v>3440</v>
      </c>
      <c r="B433" s="56">
        <v>44693</v>
      </c>
      <c r="C433">
        <v>388</v>
      </c>
      <c r="D433" t="s">
        <v>3147</v>
      </c>
      <c r="E433">
        <v>1</v>
      </c>
      <c r="F433">
        <v>30000</v>
      </c>
      <c r="G433" t="s">
        <v>23</v>
      </c>
      <c r="H433">
        <v>30000</v>
      </c>
      <c r="I433">
        <v>30000</v>
      </c>
      <c r="J433">
        <v>30262</v>
      </c>
      <c r="K433">
        <v>6262</v>
      </c>
      <c r="M433">
        <v>784748069</v>
      </c>
      <c r="N433" t="s">
        <v>855</v>
      </c>
      <c r="O433" t="s">
        <v>31</v>
      </c>
      <c r="P433" t="s">
        <v>32</v>
      </c>
      <c r="Q433" t="s">
        <v>33</v>
      </c>
      <c r="R433">
        <v>262</v>
      </c>
      <c r="S433" t="s">
        <v>23</v>
      </c>
      <c r="T433">
        <v>1</v>
      </c>
      <c r="U433" t="s">
        <v>637</v>
      </c>
    </row>
    <row r="434" spans="1:21" x14ac:dyDescent="0.25">
      <c r="A434" t="s">
        <v>3441</v>
      </c>
      <c r="B434" s="56">
        <v>44805</v>
      </c>
      <c r="C434">
        <v>389</v>
      </c>
      <c r="D434" t="s">
        <v>3149</v>
      </c>
      <c r="E434">
        <v>1</v>
      </c>
      <c r="F434">
        <v>31847.200000000001</v>
      </c>
      <c r="G434" t="s">
        <v>16</v>
      </c>
      <c r="H434">
        <v>31755.110180476622</v>
      </c>
      <c r="I434">
        <v>33882.702562568556</v>
      </c>
      <c r="J434">
        <v>35175.702562568556</v>
      </c>
      <c r="K434">
        <v>12775.702562568556</v>
      </c>
      <c r="M434">
        <v>132839635</v>
      </c>
      <c r="N434" t="s">
        <v>74</v>
      </c>
      <c r="O434" t="s">
        <v>13</v>
      </c>
      <c r="P434" t="s">
        <v>14</v>
      </c>
      <c r="Q434" t="s">
        <v>15</v>
      </c>
      <c r="R434">
        <v>1293</v>
      </c>
      <c r="S434" t="s">
        <v>16</v>
      </c>
      <c r="T434">
        <v>1.0669999999999999</v>
      </c>
      <c r="U434" t="s">
        <v>17</v>
      </c>
    </row>
    <row r="435" spans="1:21" x14ac:dyDescent="0.25">
      <c r="A435" t="s">
        <v>3442</v>
      </c>
      <c r="B435" s="56">
        <v>44808</v>
      </c>
      <c r="C435">
        <v>390</v>
      </c>
      <c r="D435" t="s">
        <v>3151</v>
      </c>
      <c r="E435">
        <v>1</v>
      </c>
      <c r="F435">
        <v>40946.400000000001</v>
      </c>
      <c r="G435" t="s">
        <v>16</v>
      </c>
      <c r="H435">
        <v>38892.857142857145</v>
      </c>
      <c r="I435">
        <v>41498.678571428572</v>
      </c>
      <c r="J435">
        <v>42711.678571428572</v>
      </c>
      <c r="K435">
        <v>13911.678571428572</v>
      </c>
      <c r="M435">
        <v>218249853</v>
      </c>
      <c r="N435" t="s">
        <v>558</v>
      </c>
      <c r="O435" t="s">
        <v>13</v>
      </c>
      <c r="P435" t="s">
        <v>14</v>
      </c>
      <c r="Q435" t="s">
        <v>15</v>
      </c>
      <c r="R435">
        <v>1213</v>
      </c>
      <c r="S435" t="s">
        <v>16</v>
      </c>
      <c r="T435">
        <v>1.0669999999999999</v>
      </c>
      <c r="U435" t="s">
        <v>17</v>
      </c>
    </row>
    <row r="436" spans="1:21" x14ac:dyDescent="0.25">
      <c r="A436" t="s">
        <v>3443</v>
      </c>
      <c r="B436" s="56">
        <v>44845</v>
      </c>
      <c r="C436">
        <v>391</v>
      </c>
      <c r="D436" t="s">
        <v>3153</v>
      </c>
      <c r="E436">
        <v>1</v>
      </c>
      <c r="F436">
        <v>29000</v>
      </c>
      <c r="G436" t="s">
        <v>23</v>
      </c>
      <c r="H436">
        <v>29000</v>
      </c>
      <c r="I436">
        <v>29000</v>
      </c>
      <c r="J436">
        <v>29212</v>
      </c>
      <c r="K436">
        <v>6012</v>
      </c>
      <c r="M436">
        <v>739246755</v>
      </c>
      <c r="N436" t="s">
        <v>749</v>
      </c>
      <c r="O436" t="s">
        <v>39</v>
      </c>
      <c r="P436" t="s">
        <v>1598</v>
      </c>
      <c r="Q436" t="s">
        <v>1599</v>
      </c>
      <c r="R436">
        <v>212</v>
      </c>
      <c r="S436" t="s">
        <v>23</v>
      </c>
      <c r="T436">
        <v>1</v>
      </c>
      <c r="U436" t="s">
        <v>637</v>
      </c>
    </row>
    <row r="437" spans="1:21" x14ac:dyDescent="0.25">
      <c r="A437" t="s">
        <v>1201</v>
      </c>
      <c r="B437" s="56">
        <v>44913</v>
      </c>
      <c r="C437">
        <v>391</v>
      </c>
      <c r="D437" t="s">
        <v>1589</v>
      </c>
      <c r="E437">
        <v>1</v>
      </c>
      <c r="F437">
        <v>27000</v>
      </c>
      <c r="G437" t="s">
        <v>23</v>
      </c>
      <c r="H437">
        <v>27000</v>
      </c>
      <c r="I437">
        <v>27000</v>
      </c>
      <c r="J437">
        <v>27212</v>
      </c>
      <c r="K437">
        <v>5612</v>
      </c>
      <c r="M437">
        <v>739246755</v>
      </c>
      <c r="N437" t="s">
        <v>749</v>
      </c>
      <c r="O437" t="s">
        <v>39</v>
      </c>
      <c r="P437" t="s">
        <v>1598</v>
      </c>
      <c r="Q437" t="s">
        <v>1599</v>
      </c>
      <c r="R437">
        <v>212</v>
      </c>
      <c r="S437" t="s">
        <v>23</v>
      </c>
      <c r="T437">
        <v>1</v>
      </c>
      <c r="U437" t="s">
        <v>637</v>
      </c>
    </row>
    <row r="438" spans="1:21" x14ac:dyDescent="0.25">
      <c r="A438" t="s">
        <v>3444</v>
      </c>
      <c r="B438" s="56">
        <v>44778</v>
      </c>
      <c r="C438">
        <v>392</v>
      </c>
      <c r="D438" t="s">
        <v>3155</v>
      </c>
      <c r="E438">
        <v>1</v>
      </c>
      <c r="F438">
        <v>80000</v>
      </c>
      <c r="G438" t="s">
        <v>23</v>
      </c>
      <c r="H438">
        <v>80000</v>
      </c>
      <c r="I438">
        <v>88000</v>
      </c>
      <c r="J438">
        <v>90176</v>
      </c>
      <c r="K438">
        <v>26176</v>
      </c>
      <c r="M438">
        <v>710823335</v>
      </c>
      <c r="N438" t="s">
        <v>777</v>
      </c>
      <c r="O438" t="s">
        <v>1566</v>
      </c>
      <c r="P438" t="s">
        <v>1596</v>
      </c>
      <c r="Q438" t="s">
        <v>1597</v>
      </c>
      <c r="R438">
        <v>2176</v>
      </c>
      <c r="S438" t="s">
        <v>23</v>
      </c>
      <c r="T438">
        <v>1.1000000000000001</v>
      </c>
      <c r="U438" t="s">
        <v>637</v>
      </c>
    </row>
    <row r="439" spans="1:21" x14ac:dyDescent="0.25">
      <c r="A439" t="s">
        <v>1202</v>
      </c>
      <c r="B439" s="56">
        <v>44564</v>
      </c>
      <c r="C439">
        <v>392</v>
      </c>
      <c r="D439" t="s">
        <v>1590</v>
      </c>
      <c r="E439">
        <v>1</v>
      </c>
      <c r="F439">
        <v>81000</v>
      </c>
      <c r="G439" t="s">
        <v>23</v>
      </c>
      <c r="H439">
        <v>81000</v>
      </c>
      <c r="I439">
        <v>89100</v>
      </c>
      <c r="J439">
        <v>91276</v>
      </c>
      <c r="K439">
        <v>26476</v>
      </c>
      <c r="M439">
        <v>710823335</v>
      </c>
      <c r="N439" t="s">
        <v>777</v>
      </c>
      <c r="O439" t="s">
        <v>1566</v>
      </c>
      <c r="P439" t="s">
        <v>1596</v>
      </c>
      <c r="Q439" t="s">
        <v>1597</v>
      </c>
      <c r="R439">
        <v>2176</v>
      </c>
      <c r="S439" t="s">
        <v>23</v>
      </c>
      <c r="T439">
        <v>1.1000000000000001</v>
      </c>
      <c r="U439" t="s">
        <v>637</v>
      </c>
    </row>
    <row r="440" spans="1:21" x14ac:dyDescent="0.25">
      <c r="A440" t="s">
        <v>3445</v>
      </c>
      <c r="B440" s="56">
        <v>44696</v>
      </c>
      <c r="C440">
        <v>393</v>
      </c>
      <c r="D440" t="s">
        <v>3157</v>
      </c>
      <c r="E440">
        <v>1</v>
      </c>
      <c r="F440">
        <v>49000</v>
      </c>
      <c r="G440" t="s">
        <v>23</v>
      </c>
      <c r="H440">
        <v>49000</v>
      </c>
      <c r="I440">
        <v>49000</v>
      </c>
      <c r="J440">
        <v>49259</v>
      </c>
      <c r="K440">
        <v>10059</v>
      </c>
      <c r="M440">
        <v>692608369</v>
      </c>
      <c r="N440" t="s">
        <v>801</v>
      </c>
      <c r="O440" t="s">
        <v>20</v>
      </c>
      <c r="P440" t="s">
        <v>21</v>
      </c>
      <c r="Q440" t="s">
        <v>22</v>
      </c>
      <c r="R440">
        <v>259</v>
      </c>
      <c r="S440" t="s">
        <v>23</v>
      </c>
      <c r="T440">
        <v>1</v>
      </c>
      <c r="U440" t="s">
        <v>637</v>
      </c>
    </row>
    <row r="441" spans="1:21" x14ac:dyDescent="0.25">
      <c r="A441" t="s">
        <v>1203</v>
      </c>
      <c r="B441" s="56">
        <v>44741</v>
      </c>
      <c r="C441">
        <v>393</v>
      </c>
      <c r="D441" t="s">
        <v>1591</v>
      </c>
      <c r="E441">
        <v>1</v>
      </c>
      <c r="F441">
        <v>50000</v>
      </c>
      <c r="G441" t="s">
        <v>23</v>
      </c>
      <c r="H441">
        <v>50000</v>
      </c>
      <c r="I441">
        <v>50000</v>
      </c>
      <c r="J441">
        <v>50259</v>
      </c>
      <c r="K441">
        <v>10259</v>
      </c>
      <c r="M441">
        <v>692608369</v>
      </c>
      <c r="N441" t="s">
        <v>801</v>
      </c>
      <c r="O441" t="s">
        <v>20</v>
      </c>
      <c r="P441" t="s">
        <v>21</v>
      </c>
      <c r="Q441" t="s">
        <v>22</v>
      </c>
      <c r="R441">
        <v>259</v>
      </c>
      <c r="S441" t="s">
        <v>23</v>
      </c>
      <c r="T441">
        <v>1</v>
      </c>
      <c r="U441" t="s">
        <v>637</v>
      </c>
    </row>
    <row r="442" spans="1:21" x14ac:dyDescent="0.25">
      <c r="A442" t="s">
        <v>3446</v>
      </c>
      <c r="B442" s="56">
        <v>44699</v>
      </c>
      <c r="C442">
        <v>394</v>
      </c>
      <c r="D442" t="s">
        <v>3159</v>
      </c>
      <c r="E442">
        <v>1</v>
      </c>
      <c r="F442">
        <v>39000</v>
      </c>
      <c r="G442" t="s">
        <v>23</v>
      </c>
      <c r="H442">
        <v>39000</v>
      </c>
      <c r="I442">
        <v>39000</v>
      </c>
      <c r="J442">
        <v>39217</v>
      </c>
      <c r="K442">
        <v>8017</v>
      </c>
      <c r="M442">
        <v>713932947</v>
      </c>
      <c r="N442" t="s">
        <v>847</v>
      </c>
      <c r="O442" t="s">
        <v>29</v>
      </c>
      <c r="P442" t="s">
        <v>1600</v>
      </c>
      <c r="Q442" t="s">
        <v>1601</v>
      </c>
      <c r="R442">
        <v>217</v>
      </c>
      <c r="S442" t="s">
        <v>23</v>
      </c>
      <c r="T442">
        <v>1</v>
      </c>
      <c r="U442" t="s">
        <v>637</v>
      </c>
    </row>
    <row r="443" spans="1:21" x14ac:dyDescent="0.25">
      <c r="A443" t="s">
        <v>3447</v>
      </c>
      <c r="B443" s="56">
        <v>44905</v>
      </c>
      <c r="C443">
        <v>395</v>
      </c>
      <c r="D443" t="s">
        <v>3161</v>
      </c>
      <c r="E443">
        <v>1</v>
      </c>
      <c r="F443">
        <v>46000</v>
      </c>
      <c r="G443" t="s">
        <v>23</v>
      </c>
      <c r="H443">
        <v>46000</v>
      </c>
      <c r="I443">
        <v>46000</v>
      </c>
      <c r="J443">
        <v>46107</v>
      </c>
      <c r="K443">
        <v>9307</v>
      </c>
      <c r="M443">
        <v>590119808</v>
      </c>
      <c r="N443" t="s">
        <v>761</v>
      </c>
      <c r="O443" t="s">
        <v>20</v>
      </c>
      <c r="P443" t="s">
        <v>21</v>
      </c>
      <c r="Q443" t="s">
        <v>22</v>
      </c>
      <c r="R443">
        <v>107</v>
      </c>
      <c r="S443" t="s">
        <v>23</v>
      </c>
      <c r="T443">
        <v>1</v>
      </c>
      <c r="U443" t="s">
        <v>637</v>
      </c>
    </row>
    <row r="444" spans="1:21" x14ac:dyDescent="0.25">
      <c r="A444" t="s">
        <v>1204</v>
      </c>
      <c r="B444" s="56">
        <v>44917</v>
      </c>
      <c r="C444">
        <v>395</v>
      </c>
      <c r="D444" t="s">
        <v>1592</v>
      </c>
      <c r="E444">
        <v>1</v>
      </c>
      <c r="F444">
        <v>37000</v>
      </c>
      <c r="G444" t="s">
        <v>23</v>
      </c>
      <c r="H444">
        <v>37000</v>
      </c>
      <c r="I444">
        <v>37000</v>
      </c>
      <c r="J444">
        <v>37107</v>
      </c>
      <c r="K444">
        <v>7507</v>
      </c>
      <c r="M444">
        <v>590119808</v>
      </c>
      <c r="N444" t="s">
        <v>761</v>
      </c>
      <c r="O444" t="s">
        <v>20</v>
      </c>
      <c r="P444" t="s">
        <v>21</v>
      </c>
      <c r="Q444" t="s">
        <v>22</v>
      </c>
      <c r="R444">
        <v>107</v>
      </c>
      <c r="S444" t="s">
        <v>23</v>
      </c>
      <c r="T444">
        <v>1</v>
      </c>
      <c r="U444" t="s">
        <v>637</v>
      </c>
    </row>
    <row r="445" spans="1:21" x14ac:dyDescent="0.25">
      <c r="A445" t="s">
        <v>1335</v>
      </c>
      <c r="B445" s="56">
        <v>44707</v>
      </c>
      <c r="C445">
        <v>396</v>
      </c>
      <c r="D445" t="s">
        <v>1583</v>
      </c>
      <c r="E445">
        <v>1</v>
      </c>
      <c r="F445">
        <v>46000</v>
      </c>
      <c r="G445" t="s">
        <v>23</v>
      </c>
      <c r="H445">
        <v>46000</v>
      </c>
      <c r="I445">
        <v>50600.000000000007</v>
      </c>
      <c r="J445">
        <v>52672.000000000007</v>
      </c>
      <c r="K445">
        <v>15872.000000000007</v>
      </c>
      <c r="M445">
        <v>119704379</v>
      </c>
      <c r="N445" t="s">
        <v>786</v>
      </c>
      <c r="O445" t="s">
        <v>20</v>
      </c>
      <c r="P445" t="s">
        <v>21</v>
      </c>
      <c r="Q445" t="s">
        <v>22</v>
      </c>
      <c r="R445">
        <v>2072</v>
      </c>
      <c r="S445" t="s">
        <v>23</v>
      </c>
      <c r="T445">
        <v>1.1000000000000001</v>
      </c>
      <c r="U445" t="s">
        <v>637</v>
      </c>
    </row>
    <row r="446" spans="1:21" x14ac:dyDescent="0.25">
      <c r="A446" t="s">
        <v>1205</v>
      </c>
      <c r="B446" s="56">
        <v>44783</v>
      </c>
      <c r="C446">
        <v>396</v>
      </c>
      <c r="D446" t="s">
        <v>1593</v>
      </c>
      <c r="E446">
        <v>1</v>
      </c>
      <c r="F446">
        <v>42000</v>
      </c>
      <c r="G446" t="s">
        <v>23</v>
      </c>
      <c r="H446">
        <v>42000</v>
      </c>
      <c r="I446">
        <v>46200.000000000007</v>
      </c>
      <c r="J446">
        <v>48272.000000000007</v>
      </c>
      <c r="K446">
        <v>14672.000000000007</v>
      </c>
      <c r="M446">
        <v>119704379</v>
      </c>
      <c r="N446" t="s">
        <v>786</v>
      </c>
      <c r="O446" t="s">
        <v>20</v>
      </c>
      <c r="P446" t="s">
        <v>21</v>
      </c>
      <c r="Q446" t="s">
        <v>22</v>
      </c>
      <c r="R446">
        <v>2072</v>
      </c>
      <c r="S446" t="s">
        <v>23</v>
      </c>
      <c r="T446">
        <v>1.1000000000000001</v>
      </c>
      <c r="U446" t="s">
        <v>637</v>
      </c>
    </row>
    <row r="447" spans="1:21" x14ac:dyDescent="0.25">
      <c r="A447" t="s">
        <v>3448</v>
      </c>
      <c r="B447" s="56">
        <v>44839</v>
      </c>
      <c r="C447">
        <v>396</v>
      </c>
      <c r="D447" t="s">
        <v>3163</v>
      </c>
      <c r="E447">
        <v>1</v>
      </c>
      <c r="F447">
        <v>20000</v>
      </c>
      <c r="G447" t="s">
        <v>23</v>
      </c>
      <c r="H447">
        <v>20000</v>
      </c>
      <c r="I447">
        <v>22000</v>
      </c>
      <c r="J447">
        <v>24072</v>
      </c>
      <c r="K447">
        <v>8072</v>
      </c>
      <c r="M447">
        <v>119704379</v>
      </c>
      <c r="N447" t="s">
        <v>786</v>
      </c>
      <c r="O447" t="s">
        <v>20</v>
      </c>
      <c r="P447" t="s">
        <v>21</v>
      </c>
      <c r="Q447" t="s">
        <v>22</v>
      </c>
      <c r="R447">
        <v>2072</v>
      </c>
      <c r="S447" t="s">
        <v>23</v>
      </c>
      <c r="T447">
        <v>1.1000000000000001</v>
      </c>
      <c r="U447" t="s">
        <v>637</v>
      </c>
    </row>
    <row r="448" spans="1:21" x14ac:dyDescent="0.25">
      <c r="A448" t="s">
        <v>3449</v>
      </c>
      <c r="B448" s="56">
        <v>44917</v>
      </c>
      <c r="C448">
        <v>397</v>
      </c>
      <c r="D448" t="s">
        <v>3163</v>
      </c>
      <c r="E448">
        <v>1</v>
      </c>
      <c r="F448">
        <v>20000</v>
      </c>
      <c r="G448" t="s">
        <v>23</v>
      </c>
      <c r="H448">
        <v>20000</v>
      </c>
      <c r="I448">
        <v>22000</v>
      </c>
      <c r="J448">
        <v>24198</v>
      </c>
      <c r="K448">
        <v>8198</v>
      </c>
      <c r="M448">
        <v>502679717</v>
      </c>
      <c r="N448" t="s">
        <v>804</v>
      </c>
      <c r="O448" t="s">
        <v>29</v>
      </c>
      <c r="P448" t="s">
        <v>1600</v>
      </c>
      <c r="Q448" t="s">
        <v>1601</v>
      </c>
      <c r="R448">
        <v>2198</v>
      </c>
      <c r="S448" t="s">
        <v>23</v>
      </c>
      <c r="T448">
        <v>1.1000000000000001</v>
      </c>
      <c r="U448" t="s">
        <v>637</v>
      </c>
    </row>
    <row r="449" spans="1:21" x14ac:dyDescent="0.25">
      <c r="A449" t="s">
        <v>1206</v>
      </c>
      <c r="B449" s="56">
        <v>44888</v>
      </c>
      <c r="C449">
        <v>397</v>
      </c>
      <c r="D449" t="s">
        <v>1594</v>
      </c>
      <c r="E449">
        <v>1</v>
      </c>
      <c r="F449">
        <v>21000</v>
      </c>
      <c r="G449" t="s">
        <v>23</v>
      </c>
      <c r="H449">
        <v>21000</v>
      </c>
      <c r="I449">
        <v>23100.000000000004</v>
      </c>
      <c r="J449">
        <v>25298.000000000004</v>
      </c>
      <c r="K449">
        <v>8498.0000000000036</v>
      </c>
      <c r="M449">
        <v>502679717</v>
      </c>
      <c r="N449" t="s">
        <v>804</v>
      </c>
      <c r="O449" t="s">
        <v>29</v>
      </c>
      <c r="P449" t="s">
        <v>1600</v>
      </c>
      <c r="Q449" t="s">
        <v>1601</v>
      </c>
      <c r="R449">
        <v>2198</v>
      </c>
      <c r="S449" t="s">
        <v>23</v>
      </c>
      <c r="T449">
        <v>1.1000000000000001</v>
      </c>
      <c r="U449" t="s">
        <v>637</v>
      </c>
    </row>
    <row r="450" spans="1:21" x14ac:dyDescent="0.25">
      <c r="A450" t="s">
        <v>3450</v>
      </c>
      <c r="B450" s="56">
        <v>44790</v>
      </c>
      <c r="C450">
        <v>398</v>
      </c>
      <c r="D450" t="s">
        <v>3165</v>
      </c>
      <c r="E450">
        <v>1</v>
      </c>
      <c r="F450">
        <v>25000</v>
      </c>
      <c r="G450" t="s">
        <v>23</v>
      </c>
      <c r="H450">
        <v>25000</v>
      </c>
      <c r="I450">
        <v>27500.000000000004</v>
      </c>
      <c r="J450">
        <v>29686.000000000004</v>
      </c>
      <c r="K450">
        <v>9686.0000000000036</v>
      </c>
      <c r="M450">
        <v>613882828</v>
      </c>
      <c r="N450" t="s">
        <v>813</v>
      </c>
      <c r="O450" t="s">
        <v>31</v>
      </c>
      <c r="P450" t="s">
        <v>32</v>
      </c>
      <c r="Q450" t="s">
        <v>33</v>
      </c>
      <c r="R450">
        <v>2186</v>
      </c>
      <c r="S450" t="s">
        <v>23</v>
      </c>
      <c r="T450">
        <v>1.1000000000000001</v>
      </c>
      <c r="U450" t="s">
        <v>637</v>
      </c>
    </row>
    <row r="451" spans="1:21" x14ac:dyDescent="0.25">
      <c r="A451" t="s">
        <v>3451</v>
      </c>
      <c r="B451" s="56">
        <v>44586</v>
      </c>
      <c r="C451">
        <v>399</v>
      </c>
      <c r="D451" t="s">
        <v>3167</v>
      </c>
      <c r="E451">
        <v>1</v>
      </c>
      <c r="F451">
        <v>52000</v>
      </c>
      <c r="G451" t="s">
        <v>23</v>
      </c>
      <c r="H451">
        <v>52000</v>
      </c>
      <c r="I451">
        <v>52000</v>
      </c>
      <c r="J451">
        <v>52107</v>
      </c>
      <c r="K451">
        <v>10507</v>
      </c>
      <c r="M451">
        <v>623523285</v>
      </c>
      <c r="N451" t="s">
        <v>753</v>
      </c>
      <c r="O451" t="s">
        <v>1566</v>
      </c>
      <c r="P451" t="s">
        <v>1596</v>
      </c>
      <c r="Q451" t="s">
        <v>1597</v>
      </c>
      <c r="R451">
        <v>107</v>
      </c>
      <c r="S451" t="s">
        <v>23</v>
      </c>
      <c r="T451">
        <v>1</v>
      </c>
      <c r="U451" t="s">
        <v>637</v>
      </c>
    </row>
    <row r="452" spans="1:21" x14ac:dyDescent="0.25">
      <c r="A452" t="s">
        <v>1208</v>
      </c>
      <c r="B452" s="56">
        <v>44582</v>
      </c>
      <c r="C452">
        <v>399</v>
      </c>
      <c r="D452" t="s">
        <v>1582</v>
      </c>
      <c r="E452">
        <v>1</v>
      </c>
      <c r="F452">
        <v>49000</v>
      </c>
      <c r="G452" t="s">
        <v>23</v>
      </c>
      <c r="H452">
        <v>49000</v>
      </c>
      <c r="I452">
        <v>49000</v>
      </c>
      <c r="J452">
        <v>49107</v>
      </c>
      <c r="K452">
        <v>9907</v>
      </c>
      <c r="M452">
        <v>623523285</v>
      </c>
      <c r="N452" t="s">
        <v>753</v>
      </c>
      <c r="O452" t="s">
        <v>1566</v>
      </c>
      <c r="P452" t="s">
        <v>1596</v>
      </c>
      <c r="Q452" t="s">
        <v>1597</v>
      </c>
      <c r="R452">
        <v>107</v>
      </c>
      <c r="S452" t="s">
        <v>23</v>
      </c>
      <c r="T452">
        <v>1</v>
      </c>
      <c r="U452" t="s">
        <v>637</v>
      </c>
    </row>
    <row r="453" spans="1:21" x14ac:dyDescent="0.25">
      <c r="A453" t="s">
        <v>3452</v>
      </c>
      <c r="B453" s="56">
        <v>44795</v>
      </c>
      <c r="C453">
        <v>400</v>
      </c>
      <c r="D453" t="s">
        <v>3141</v>
      </c>
      <c r="E453">
        <v>1</v>
      </c>
      <c r="F453">
        <v>40000</v>
      </c>
      <c r="G453" t="s">
        <v>23</v>
      </c>
      <c r="H453">
        <v>40000</v>
      </c>
      <c r="I453">
        <v>44000</v>
      </c>
      <c r="J453">
        <v>45239</v>
      </c>
      <c r="K453">
        <v>13239</v>
      </c>
      <c r="M453">
        <v>101391457</v>
      </c>
      <c r="N453" t="s">
        <v>769</v>
      </c>
      <c r="O453" t="s">
        <v>29</v>
      </c>
      <c r="P453" t="s">
        <v>1600</v>
      </c>
      <c r="Q453" t="s">
        <v>1601</v>
      </c>
      <c r="R453">
        <v>1239</v>
      </c>
      <c r="S453" t="s">
        <v>23</v>
      </c>
      <c r="T453">
        <v>1.1000000000000001</v>
      </c>
      <c r="U453" t="s">
        <v>637</v>
      </c>
    </row>
    <row r="454" spans="1:21" x14ac:dyDescent="0.25">
      <c r="A454" t="s">
        <v>1209</v>
      </c>
      <c r="B454" s="56">
        <v>44887</v>
      </c>
      <c r="C454">
        <v>400</v>
      </c>
      <c r="D454" t="s">
        <v>1583</v>
      </c>
      <c r="E454">
        <v>1</v>
      </c>
      <c r="F454">
        <v>46000</v>
      </c>
      <c r="G454" t="s">
        <v>23</v>
      </c>
      <c r="H454">
        <v>46000</v>
      </c>
      <c r="I454">
        <v>50600.000000000007</v>
      </c>
      <c r="J454">
        <v>51839.000000000007</v>
      </c>
      <c r="K454">
        <v>15039.000000000007</v>
      </c>
      <c r="M454">
        <v>101391457</v>
      </c>
      <c r="N454" t="s">
        <v>769</v>
      </c>
      <c r="O454" t="s">
        <v>29</v>
      </c>
      <c r="P454" t="s">
        <v>1600</v>
      </c>
      <c r="Q454" t="s">
        <v>1601</v>
      </c>
      <c r="R454">
        <v>1239</v>
      </c>
      <c r="S454" t="s">
        <v>23</v>
      </c>
      <c r="T454">
        <v>1.1000000000000001</v>
      </c>
      <c r="U454" t="s">
        <v>637</v>
      </c>
    </row>
    <row r="455" spans="1:21" x14ac:dyDescent="0.25">
      <c r="A455" t="s">
        <v>3453</v>
      </c>
      <c r="B455" s="56">
        <v>44801</v>
      </c>
      <c r="C455">
        <v>401</v>
      </c>
      <c r="D455" t="s">
        <v>3143</v>
      </c>
      <c r="E455">
        <v>1</v>
      </c>
      <c r="F455">
        <v>65000</v>
      </c>
      <c r="G455" t="s">
        <v>23</v>
      </c>
      <c r="H455">
        <v>65000</v>
      </c>
      <c r="I455">
        <v>65000</v>
      </c>
      <c r="J455">
        <v>65203</v>
      </c>
      <c r="K455">
        <v>13203</v>
      </c>
      <c r="M455">
        <v>282169179</v>
      </c>
      <c r="N455" t="s">
        <v>839</v>
      </c>
      <c r="O455" t="s">
        <v>39</v>
      </c>
      <c r="P455" t="s">
        <v>1598</v>
      </c>
      <c r="Q455" t="s">
        <v>1599</v>
      </c>
      <c r="R455">
        <v>203</v>
      </c>
      <c r="S455" t="s">
        <v>23</v>
      </c>
      <c r="T455">
        <v>1</v>
      </c>
      <c r="U455" t="s">
        <v>637</v>
      </c>
    </row>
    <row r="456" spans="1:21" x14ac:dyDescent="0.25">
      <c r="A456" t="s">
        <v>3454</v>
      </c>
      <c r="B456" s="56">
        <v>44782</v>
      </c>
      <c r="C456">
        <v>402</v>
      </c>
      <c r="D456" t="s">
        <v>3145</v>
      </c>
      <c r="E456">
        <v>1</v>
      </c>
      <c r="F456">
        <v>68000</v>
      </c>
      <c r="G456" t="s">
        <v>23</v>
      </c>
      <c r="H456">
        <v>68000</v>
      </c>
      <c r="I456">
        <v>68000</v>
      </c>
      <c r="J456">
        <v>68218</v>
      </c>
      <c r="K456">
        <v>13818</v>
      </c>
      <c r="M456">
        <v>170954499</v>
      </c>
      <c r="N456" t="s">
        <v>793</v>
      </c>
      <c r="O456" t="s">
        <v>31</v>
      </c>
      <c r="P456" t="s">
        <v>32</v>
      </c>
      <c r="Q456" t="s">
        <v>33</v>
      </c>
      <c r="R456">
        <v>218</v>
      </c>
      <c r="S456" t="s">
        <v>23</v>
      </c>
      <c r="T456">
        <v>1</v>
      </c>
      <c r="U456" t="s">
        <v>637</v>
      </c>
    </row>
    <row r="457" spans="1:21" x14ac:dyDescent="0.25">
      <c r="A457" t="s">
        <v>1210</v>
      </c>
      <c r="B457" s="56">
        <v>44782</v>
      </c>
      <c r="C457">
        <v>402</v>
      </c>
      <c r="D457" t="s">
        <v>1584</v>
      </c>
      <c r="E457">
        <v>1</v>
      </c>
      <c r="F457">
        <v>61000</v>
      </c>
      <c r="G457" t="s">
        <v>23</v>
      </c>
      <c r="H457">
        <v>61000</v>
      </c>
      <c r="I457">
        <v>61000</v>
      </c>
      <c r="J457">
        <v>61218</v>
      </c>
      <c r="K457">
        <v>12418</v>
      </c>
      <c r="M457">
        <v>170954499</v>
      </c>
      <c r="N457" t="s">
        <v>793</v>
      </c>
      <c r="O457" t="s">
        <v>31</v>
      </c>
      <c r="P457" t="s">
        <v>32</v>
      </c>
      <c r="Q457" t="s">
        <v>33</v>
      </c>
      <c r="R457">
        <v>218</v>
      </c>
      <c r="S457" t="s">
        <v>23</v>
      </c>
      <c r="T457">
        <v>1</v>
      </c>
      <c r="U457" t="s">
        <v>637</v>
      </c>
    </row>
    <row r="458" spans="1:21" x14ac:dyDescent="0.25">
      <c r="A458" t="s">
        <v>3455</v>
      </c>
      <c r="B458" s="56">
        <v>44759</v>
      </c>
      <c r="C458">
        <v>403</v>
      </c>
      <c r="D458" t="s">
        <v>3147</v>
      </c>
      <c r="E458">
        <v>1</v>
      </c>
      <c r="F458">
        <v>30000</v>
      </c>
      <c r="G458" t="s">
        <v>23</v>
      </c>
      <c r="H458">
        <v>30000</v>
      </c>
      <c r="I458">
        <v>29100</v>
      </c>
      <c r="J458">
        <v>29307</v>
      </c>
      <c r="K458">
        <v>5307</v>
      </c>
      <c r="M458">
        <v>185432450</v>
      </c>
      <c r="N458" t="s">
        <v>123</v>
      </c>
      <c r="O458" t="s">
        <v>29</v>
      </c>
      <c r="P458" t="s">
        <v>1600</v>
      </c>
      <c r="Q458" t="s">
        <v>1601</v>
      </c>
      <c r="R458">
        <v>207</v>
      </c>
      <c r="S458" t="s">
        <v>23</v>
      </c>
      <c r="T458">
        <v>0.97</v>
      </c>
      <c r="U458" t="s">
        <v>17</v>
      </c>
    </row>
    <row r="459" spans="1:21" x14ac:dyDescent="0.25">
      <c r="A459" t="s">
        <v>1211</v>
      </c>
      <c r="B459" s="56">
        <v>44913</v>
      </c>
      <c r="C459">
        <v>403</v>
      </c>
      <c r="D459" t="s">
        <v>1585</v>
      </c>
      <c r="E459">
        <v>1</v>
      </c>
      <c r="F459">
        <v>79000</v>
      </c>
      <c r="G459" t="s">
        <v>23</v>
      </c>
      <c r="H459">
        <v>79000</v>
      </c>
      <c r="I459">
        <v>76630</v>
      </c>
      <c r="J459">
        <v>76837</v>
      </c>
      <c r="K459">
        <v>13637</v>
      </c>
      <c r="M459">
        <v>185432450</v>
      </c>
      <c r="N459" t="s">
        <v>123</v>
      </c>
      <c r="O459" t="s">
        <v>29</v>
      </c>
      <c r="P459" t="s">
        <v>1600</v>
      </c>
      <c r="Q459" t="s">
        <v>1601</v>
      </c>
      <c r="R459">
        <v>207</v>
      </c>
      <c r="S459" t="s">
        <v>23</v>
      </c>
      <c r="T459">
        <v>0.97</v>
      </c>
      <c r="U459" t="s">
        <v>17</v>
      </c>
    </row>
    <row r="460" spans="1:21" x14ac:dyDescent="0.25">
      <c r="A460" t="s">
        <v>3456</v>
      </c>
      <c r="B460" s="56">
        <v>44822</v>
      </c>
      <c r="C460">
        <v>404</v>
      </c>
      <c r="D460" t="s">
        <v>3149</v>
      </c>
      <c r="E460">
        <v>1</v>
      </c>
      <c r="F460">
        <v>128430.40000000001</v>
      </c>
      <c r="G460" t="s">
        <v>46</v>
      </c>
      <c r="H460">
        <v>27300.05951874841</v>
      </c>
      <c r="I460">
        <v>27300.05951874841</v>
      </c>
      <c r="J460">
        <v>27407.05951874841</v>
      </c>
      <c r="K460">
        <v>5007.0595187484105</v>
      </c>
      <c r="M460">
        <v>476819634</v>
      </c>
      <c r="N460" t="s">
        <v>648</v>
      </c>
      <c r="O460" t="s">
        <v>43</v>
      </c>
      <c r="P460" t="s">
        <v>44</v>
      </c>
      <c r="Q460" t="s">
        <v>45</v>
      </c>
      <c r="R460">
        <v>107</v>
      </c>
      <c r="S460" t="s">
        <v>46</v>
      </c>
      <c r="T460">
        <v>1</v>
      </c>
      <c r="U460" t="s">
        <v>637</v>
      </c>
    </row>
    <row r="461" spans="1:21" x14ac:dyDescent="0.25">
      <c r="A461" t="s">
        <v>3457</v>
      </c>
      <c r="B461" s="56">
        <v>44752</v>
      </c>
      <c r="C461">
        <v>405</v>
      </c>
      <c r="D461" t="s">
        <v>3151</v>
      </c>
      <c r="E461">
        <v>1</v>
      </c>
      <c r="F461">
        <v>40946.400000000001</v>
      </c>
      <c r="G461" t="s">
        <v>16</v>
      </c>
      <c r="H461">
        <v>40807.653976479967</v>
      </c>
      <c r="I461">
        <v>43541.76679290412</v>
      </c>
      <c r="J461">
        <v>44748.76679290412</v>
      </c>
      <c r="K461">
        <v>15948.76679290412</v>
      </c>
      <c r="M461">
        <v>837572176</v>
      </c>
      <c r="N461" t="s">
        <v>331</v>
      </c>
      <c r="O461" t="s">
        <v>13</v>
      </c>
      <c r="P461" t="s">
        <v>14</v>
      </c>
      <c r="Q461" t="s">
        <v>15</v>
      </c>
      <c r="R461">
        <v>1207</v>
      </c>
      <c r="S461" t="s">
        <v>16</v>
      </c>
      <c r="T461">
        <v>1.0669999999999999</v>
      </c>
      <c r="U461" t="s">
        <v>17</v>
      </c>
    </row>
    <row r="462" spans="1:21" x14ac:dyDescent="0.25">
      <c r="A462" t="s">
        <v>1512</v>
      </c>
      <c r="B462" s="56">
        <v>44578</v>
      </c>
      <c r="C462">
        <v>406</v>
      </c>
      <c r="D462" t="s">
        <v>1592</v>
      </c>
      <c r="E462">
        <v>1</v>
      </c>
      <c r="F462">
        <v>37000</v>
      </c>
      <c r="G462" t="s">
        <v>23</v>
      </c>
      <c r="H462">
        <v>37000</v>
      </c>
      <c r="I462">
        <v>35890</v>
      </c>
      <c r="J462">
        <v>36104</v>
      </c>
      <c r="K462">
        <v>6504</v>
      </c>
      <c r="M462">
        <v>100129944</v>
      </c>
      <c r="N462" t="s">
        <v>401</v>
      </c>
      <c r="O462" t="s">
        <v>39</v>
      </c>
      <c r="P462" t="s">
        <v>1598</v>
      </c>
      <c r="Q462" t="s">
        <v>1599</v>
      </c>
      <c r="R462">
        <v>214</v>
      </c>
      <c r="S462" t="s">
        <v>23</v>
      </c>
      <c r="T462">
        <v>0.97</v>
      </c>
      <c r="U462" t="s">
        <v>17</v>
      </c>
    </row>
    <row r="463" spans="1:21" x14ac:dyDescent="0.25">
      <c r="A463" t="s">
        <v>1212</v>
      </c>
      <c r="B463" s="56">
        <v>44602</v>
      </c>
      <c r="C463">
        <v>406</v>
      </c>
      <c r="D463" t="s">
        <v>1586</v>
      </c>
      <c r="E463">
        <v>1</v>
      </c>
      <c r="F463">
        <v>32000</v>
      </c>
      <c r="G463" t="s">
        <v>23</v>
      </c>
      <c r="H463">
        <v>32000</v>
      </c>
      <c r="I463">
        <v>31040</v>
      </c>
      <c r="J463">
        <v>31254</v>
      </c>
      <c r="K463">
        <v>5654</v>
      </c>
      <c r="M463">
        <v>100129944</v>
      </c>
      <c r="N463" t="s">
        <v>401</v>
      </c>
      <c r="O463" t="s">
        <v>39</v>
      </c>
      <c r="P463" t="s">
        <v>1598</v>
      </c>
      <c r="Q463" t="s">
        <v>1599</v>
      </c>
      <c r="R463">
        <v>214</v>
      </c>
      <c r="S463" t="s">
        <v>23</v>
      </c>
      <c r="T463">
        <v>0.97</v>
      </c>
      <c r="U463" t="s">
        <v>17</v>
      </c>
    </row>
    <row r="464" spans="1:21" x14ac:dyDescent="0.25">
      <c r="A464" t="s">
        <v>3458</v>
      </c>
      <c r="B464" s="56">
        <v>44899</v>
      </c>
      <c r="C464">
        <v>406</v>
      </c>
      <c r="D464" t="s">
        <v>3153</v>
      </c>
      <c r="E464">
        <v>1</v>
      </c>
      <c r="F464">
        <v>29000</v>
      </c>
      <c r="G464" t="s">
        <v>23</v>
      </c>
      <c r="H464">
        <v>29000</v>
      </c>
      <c r="I464">
        <v>28130</v>
      </c>
      <c r="J464">
        <v>28344</v>
      </c>
      <c r="K464">
        <v>5144</v>
      </c>
      <c r="M464">
        <v>100129944</v>
      </c>
      <c r="N464" t="s">
        <v>401</v>
      </c>
      <c r="O464" t="s">
        <v>39</v>
      </c>
      <c r="P464" t="s">
        <v>1598</v>
      </c>
      <c r="Q464" t="s">
        <v>1599</v>
      </c>
      <c r="R464">
        <v>214</v>
      </c>
      <c r="S464" t="s">
        <v>23</v>
      </c>
      <c r="T464">
        <v>0.97</v>
      </c>
      <c r="U464" t="s">
        <v>17</v>
      </c>
    </row>
    <row r="465" spans="1:21" x14ac:dyDescent="0.25">
      <c r="A465" t="s">
        <v>3459</v>
      </c>
      <c r="B465" s="56">
        <v>44580</v>
      </c>
      <c r="C465">
        <v>407</v>
      </c>
      <c r="D465" t="s">
        <v>3155</v>
      </c>
      <c r="E465">
        <v>1</v>
      </c>
      <c r="F465">
        <v>90992</v>
      </c>
      <c r="G465" t="s">
        <v>16</v>
      </c>
      <c r="H465">
        <v>92499.745857476868</v>
      </c>
      <c r="I465">
        <v>98697.228829927815</v>
      </c>
      <c r="J465">
        <v>99986.228829927815</v>
      </c>
      <c r="K465">
        <v>35986.228829927815</v>
      </c>
      <c r="M465">
        <v>105154781</v>
      </c>
      <c r="N465" t="s">
        <v>144</v>
      </c>
      <c r="O465" t="s">
        <v>13</v>
      </c>
      <c r="P465" t="s">
        <v>14</v>
      </c>
      <c r="Q465" t="s">
        <v>15</v>
      </c>
      <c r="R465">
        <v>1289</v>
      </c>
      <c r="S465" t="s">
        <v>16</v>
      </c>
      <c r="T465">
        <v>1.0669999999999999</v>
      </c>
      <c r="U465" t="s">
        <v>17</v>
      </c>
    </row>
    <row r="466" spans="1:21" x14ac:dyDescent="0.25">
      <c r="A466" t="s">
        <v>3460</v>
      </c>
      <c r="B466" s="56">
        <v>44727</v>
      </c>
      <c r="C466">
        <v>408</v>
      </c>
      <c r="D466" t="s">
        <v>3157</v>
      </c>
      <c r="E466">
        <v>1</v>
      </c>
      <c r="F466">
        <v>49000</v>
      </c>
      <c r="G466" t="s">
        <v>23</v>
      </c>
      <c r="H466">
        <v>49000</v>
      </c>
      <c r="I466">
        <v>47530</v>
      </c>
      <c r="J466">
        <v>47744</v>
      </c>
      <c r="K466">
        <v>8544</v>
      </c>
      <c r="M466">
        <v>226567136</v>
      </c>
      <c r="N466" t="s">
        <v>51</v>
      </c>
      <c r="O466" t="s">
        <v>39</v>
      </c>
      <c r="P466" t="s">
        <v>1598</v>
      </c>
      <c r="Q466" t="s">
        <v>1599</v>
      </c>
      <c r="R466">
        <v>214</v>
      </c>
      <c r="S466" t="s">
        <v>23</v>
      </c>
      <c r="T466">
        <v>0.97</v>
      </c>
      <c r="U466" t="s">
        <v>17</v>
      </c>
    </row>
    <row r="467" spans="1:21" x14ac:dyDescent="0.25">
      <c r="A467" t="s">
        <v>1213</v>
      </c>
      <c r="B467" s="56">
        <v>44645</v>
      </c>
      <c r="C467">
        <v>408</v>
      </c>
      <c r="D467" t="s">
        <v>1587</v>
      </c>
      <c r="E467">
        <v>1</v>
      </c>
      <c r="F467">
        <v>27000</v>
      </c>
      <c r="G467" t="s">
        <v>23</v>
      </c>
      <c r="H467">
        <v>27000</v>
      </c>
      <c r="I467">
        <v>26190</v>
      </c>
      <c r="J467">
        <v>26404</v>
      </c>
      <c r="K467">
        <v>4804</v>
      </c>
      <c r="M467">
        <v>226567136</v>
      </c>
      <c r="N467" t="s">
        <v>51</v>
      </c>
      <c r="O467" t="s">
        <v>39</v>
      </c>
      <c r="P467" t="s">
        <v>1598</v>
      </c>
      <c r="Q467" t="s">
        <v>1599</v>
      </c>
      <c r="R467">
        <v>214</v>
      </c>
      <c r="S467" t="s">
        <v>23</v>
      </c>
      <c r="T467">
        <v>0.97</v>
      </c>
      <c r="U467" t="s">
        <v>17</v>
      </c>
    </row>
    <row r="468" spans="1:21" x14ac:dyDescent="0.25">
      <c r="A468" t="s">
        <v>3461</v>
      </c>
      <c r="B468" s="56">
        <v>44775</v>
      </c>
      <c r="C468">
        <v>409</v>
      </c>
      <c r="D468" t="s">
        <v>3159</v>
      </c>
      <c r="E468">
        <v>1</v>
      </c>
      <c r="F468">
        <v>39000</v>
      </c>
      <c r="G468" t="s">
        <v>23</v>
      </c>
      <c r="H468">
        <v>39000</v>
      </c>
      <c r="I468">
        <v>37830</v>
      </c>
      <c r="J468">
        <v>38088</v>
      </c>
      <c r="K468">
        <v>6888</v>
      </c>
      <c r="M468">
        <v>433443050</v>
      </c>
      <c r="N468" t="s">
        <v>336</v>
      </c>
      <c r="O468" t="s">
        <v>31</v>
      </c>
      <c r="P468" t="s">
        <v>32</v>
      </c>
      <c r="Q468" t="s">
        <v>33</v>
      </c>
      <c r="R468">
        <v>258</v>
      </c>
      <c r="S468" t="s">
        <v>23</v>
      </c>
      <c r="T468">
        <v>0.97</v>
      </c>
      <c r="U468" t="s">
        <v>17</v>
      </c>
    </row>
    <row r="469" spans="1:21" x14ac:dyDescent="0.25">
      <c r="A469" t="s">
        <v>1214</v>
      </c>
      <c r="B469" s="56">
        <v>44801</v>
      </c>
      <c r="C469">
        <v>409</v>
      </c>
      <c r="D469" t="s">
        <v>1588</v>
      </c>
      <c r="E469">
        <v>1</v>
      </c>
      <c r="F469">
        <v>33000</v>
      </c>
      <c r="G469" t="s">
        <v>23</v>
      </c>
      <c r="H469">
        <v>33000</v>
      </c>
      <c r="I469">
        <v>32010</v>
      </c>
      <c r="J469">
        <v>32268</v>
      </c>
      <c r="K469">
        <v>5868</v>
      </c>
      <c r="M469">
        <v>433443050</v>
      </c>
      <c r="N469" t="s">
        <v>336</v>
      </c>
      <c r="O469" t="s">
        <v>31</v>
      </c>
      <c r="P469" t="s">
        <v>32</v>
      </c>
      <c r="Q469" t="s">
        <v>33</v>
      </c>
      <c r="R469">
        <v>258</v>
      </c>
      <c r="S469" t="s">
        <v>23</v>
      </c>
      <c r="T469">
        <v>0.97</v>
      </c>
      <c r="U469" t="s">
        <v>17</v>
      </c>
    </row>
    <row r="470" spans="1:21" x14ac:dyDescent="0.25">
      <c r="A470" t="s">
        <v>3462</v>
      </c>
      <c r="B470" s="56">
        <v>44886</v>
      </c>
      <c r="C470">
        <v>410</v>
      </c>
      <c r="D470" t="s">
        <v>3161</v>
      </c>
      <c r="E470">
        <v>1</v>
      </c>
      <c r="F470">
        <v>332538.59999999998</v>
      </c>
      <c r="G470" t="s">
        <v>60</v>
      </c>
      <c r="H470">
        <v>47692.195163927368</v>
      </c>
      <c r="I470">
        <v>50887.5722399105</v>
      </c>
      <c r="J470">
        <v>53010.5722399105</v>
      </c>
      <c r="K470">
        <v>16210.5722399105</v>
      </c>
      <c r="M470">
        <v>789733633</v>
      </c>
      <c r="N470" t="s">
        <v>215</v>
      </c>
      <c r="O470" t="s">
        <v>59</v>
      </c>
      <c r="P470" t="s">
        <v>1604</v>
      </c>
      <c r="Q470" t="s">
        <v>1605</v>
      </c>
      <c r="R470">
        <v>2123</v>
      </c>
      <c r="S470" t="s">
        <v>60</v>
      </c>
      <c r="T470">
        <v>1.0669999999999999</v>
      </c>
      <c r="U470" t="s">
        <v>17</v>
      </c>
    </row>
    <row r="471" spans="1:21" x14ac:dyDescent="0.25">
      <c r="A471" t="s">
        <v>3463</v>
      </c>
      <c r="B471" s="56">
        <v>44578</v>
      </c>
      <c r="C471">
        <v>411</v>
      </c>
      <c r="D471" t="s">
        <v>3163</v>
      </c>
      <c r="E471">
        <v>1</v>
      </c>
      <c r="F471">
        <v>20000</v>
      </c>
      <c r="G471" t="s">
        <v>23</v>
      </c>
      <c r="H471">
        <v>20000</v>
      </c>
      <c r="I471">
        <v>19400</v>
      </c>
      <c r="J471">
        <v>19504</v>
      </c>
      <c r="K471">
        <v>3504</v>
      </c>
      <c r="M471">
        <v>256641924</v>
      </c>
      <c r="N471" t="s">
        <v>172</v>
      </c>
      <c r="O471" t="s">
        <v>20</v>
      </c>
      <c r="P471" t="s">
        <v>21</v>
      </c>
      <c r="Q471" t="s">
        <v>22</v>
      </c>
      <c r="R471">
        <v>104</v>
      </c>
      <c r="S471" t="s">
        <v>23</v>
      </c>
      <c r="T471">
        <v>0.97</v>
      </c>
      <c r="U471" t="s">
        <v>17</v>
      </c>
    </row>
    <row r="472" spans="1:21" x14ac:dyDescent="0.25">
      <c r="A472" t="s">
        <v>1215</v>
      </c>
      <c r="B472" s="56">
        <v>44761</v>
      </c>
      <c r="C472">
        <v>411</v>
      </c>
      <c r="D472" t="s">
        <v>1589</v>
      </c>
      <c r="E472">
        <v>1</v>
      </c>
      <c r="F472">
        <v>27000</v>
      </c>
      <c r="G472" t="s">
        <v>23</v>
      </c>
      <c r="H472">
        <v>27000</v>
      </c>
      <c r="I472">
        <v>26190</v>
      </c>
      <c r="J472">
        <v>26294</v>
      </c>
      <c r="K472">
        <v>4694</v>
      </c>
      <c r="M472">
        <v>256641924</v>
      </c>
      <c r="N472" t="s">
        <v>172</v>
      </c>
      <c r="O472" t="s">
        <v>20</v>
      </c>
      <c r="P472" t="s">
        <v>21</v>
      </c>
      <c r="Q472" t="s">
        <v>22</v>
      </c>
      <c r="R472">
        <v>104</v>
      </c>
      <c r="S472" t="s">
        <v>23</v>
      </c>
      <c r="T472">
        <v>0.97</v>
      </c>
      <c r="U472" t="s">
        <v>17</v>
      </c>
    </row>
    <row r="473" spans="1:21" x14ac:dyDescent="0.25">
      <c r="A473" t="s">
        <v>3464</v>
      </c>
      <c r="B473" s="56">
        <v>44763</v>
      </c>
      <c r="C473">
        <v>412</v>
      </c>
      <c r="D473" t="s">
        <v>3163</v>
      </c>
      <c r="E473">
        <v>1</v>
      </c>
      <c r="F473">
        <v>20000</v>
      </c>
      <c r="G473" t="s">
        <v>23</v>
      </c>
      <c r="H473">
        <v>20000</v>
      </c>
      <c r="I473">
        <v>20000</v>
      </c>
      <c r="J473">
        <v>20108</v>
      </c>
      <c r="K473">
        <v>4108</v>
      </c>
      <c r="M473">
        <v>782129431</v>
      </c>
      <c r="N473" t="s">
        <v>955</v>
      </c>
      <c r="O473" t="s">
        <v>20</v>
      </c>
      <c r="P473" t="s">
        <v>21</v>
      </c>
      <c r="Q473" t="s">
        <v>22</v>
      </c>
      <c r="R473">
        <v>108</v>
      </c>
      <c r="S473" t="s">
        <v>23</v>
      </c>
      <c r="T473">
        <v>1</v>
      </c>
      <c r="U473" t="s">
        <v>637</v>
      </c>
    </row>
    <row r="474" spans="1:21" x14ac:dyDescent="0.25">
      <c r="A474" t="s">
        <v>3465</v>
      </c>
      <c r="B474" s="56">
        <v>44693</v>
      </c>
      <c r="C474">
        <v>413</v>
      </c>
      <c r="D474" t="s">
        <v>3165</v>
      </c>
      <c r="E474">
        <v>1</v>
      </c>
      <c r="F474">
        <v>28435</v>
      </c>
      <c r="G474" t="s">
        <v>16</v>
      </c>
      <c r="H474">
        <v>25099.302674552033</v>
      </c>
      <c r="I474">
        <v>27609.232942007238</v>
      </c>
      <c r="J474">
        <v>28864.232942007238</v>
      </c>
      <c r="K474">
        <v>8864.2329420072383</v>
      </c>
      <c r="M474">
        <v>746920337</v>
      </c>
      <c r="N474" t="s">
        <v>886</v>
      </c>
      <c r="O474" t="s">
        <v>13</v>
      </c>
      <c r="P474" t="s">
        <v>14</v>
      </c>
      <c r="Q474" t="s">
        <v>15</v>
      </c>
      <c r="R474">
        <v>1255</v>
      </c>
      <c r="S474" t="s">
        <v>16</v>
      </c>
      <c r="T474">
        <v>1.1000000000000001</v>
      </c>
      <c r="U474" t="s">
        <v>637</v>
      </c>
    </row>
    <row r="475" spans="1:21" x14ac:dyDescent="0.25">
      <c r="A475" t="s">
        <v>3466</v>
      </c>
      <c r="B475" s="56">
        <v>44802</v>
      </c>
      <c r="C475">
        <v>414</v>
      </c>
      <c r="D475" t="s">
        <v>3167</v>
      </c>
      <c r="E475">
        <v>1</v>
      </c>
      <c r="F475">
        <v>375913.2</v>
      </c>
      <c r="G475" t="s">
        <v>60</v>
      </c>
      <c r="H475">
        <v>53792.564608912166</v>
      </c>
      <c r="I475">
        <v>59171.821069803387</v>
      </c>
      <c r="J475">
        <v>61300.821069803387</v>
      </c>
      <c r="K475">
        <v>19700.821069803387</v>
      </c>
      <c r="M475">
        <v>911382468</v>
      </c>
      <c r="N475" t="s">
        <v>938</v>
      </c>
      <c r="O475" t="s">
        <v>59</v>
      </c>
      <c r="P475" t="s">
        <v>1604</v>
      </c>
      <c r="Q475" t="s">
        <v>1605</v>
      </c>
      <c r="R475">
        <v>2129</v>
      </c>
      <c r="S475" t="s">
        <v>60</v>
      </c>
      <c r="T475">
        <v>1.1000000000000001</v>
      </c>
      <c r="U475" t="s">
        <v>637</v>
      </c>
    </row>
    <row r="476" spans="1:21" x14ac:dyDescent="0.25">
      <c r="A476" t="s">
        <v>3467</v>
      </c>
      <c r="B476" s="56">
        <v>44764</v>
      </c>
      <c r="C476">
        <v>415</v>
      </c>
      <c r="D476" t="s">
        <v>3141</v>
      </c>
      <c r="E476">
        <v>1</v>
      </c>
      <c r="F476">
        <v>183472</v>
      </c>
      <c r="G476" t="s">
        <v>46</v>
      </c>
      <c r="H476">
        <v>39029.122083005386</v>
      </c>
      <c r="I476">
        <v>39029.122083005386</v>
      </c>
      <c r="J476">
        <v>39132.122083005386</v>
      </c>
      <c r="K476">
        <v>7132.1220830053862</v>
      </c>
      <c r="M476">
        <v>682750627</v>
      </c>
      <c r="N476" t="s">
        <v>1001</v>
      </c>
      <c r="O476" t="s">
        <v>43</v>
      </c>
      <c r="P476" t="s">
        <v>44</v>
      </c>
      <c r="Q476" t="s">
        <v>45</v>
      </c>
      <c r="R476">
        <v>103</v>
      </c>
      <c r="S476" t="s">
        <v>46</v>
      </c>
      <c r="T476">
        <v>1</v>
      </c>
      <c r="U476" t="s">
        <v>637</v>
      </c>
    </row>
    <row r="477" spans="1:21" x14ac:dyDescent="0.25">
      <c r="A477" t="s">
        <v>3468</v>
      </c>
      <c r="B477" s="56">
        <v>44917</v>
      </c>
      <c r="C477">
        <v>416</v>
      </c>
      <c r="D477" t="s">
        <v>3143</v>
      </c>
      <c r="E477">
        <v>1</v>
      </c>
      <c r="F477">
        <v>1616940</v>
      </c>
      <c r="G477" t="s">
        <v>27</v>
      </c>
      <c r="H477">
        <v>65749.848529824376</v>
      </c>
      <c r="I477">
        <v>67064.845500420866</v>
      </c>
      <c r="J477">
        <v>67264.845500420866</v>
      </c>
      <c r="K477">
        <v>15264.845500420866</v>
      </c>
      <c r="M477">
        <v>296200767</v>
      </c>
      <c r="N477" t="s">
        <v>897</v>
      </c>
      <c r="O477" t="s">
        <v>25</v>
      </c>
      <c r="P477" t="s">
        <v>1602</v>
      </c>
      <c r="Q477" t="s">
        <v>1603</v>
      </c>
      <c r="R477">
        <v>200</v>
      </c>
      <c r="S477" t="s">
        <v>27</v>
      </c>
      <c r="T477">
        <v>1.02</v>
      </c>
      <c r="U477" t="s">
        <v>637</v>
      </c>
    </row>
    <row r="478" spans="1:21" x14ac:dyDescent="0.25">
      <c r="A478" t="s">
        <v>3469</v>
      </c>
      <c r="B478" s="56">
        <v>44818</v>
      </c>
      <c r="C478">
        <v>417</v>
      </c>
      <c r="D478" t="s">
        <v>3145</v>
      </c>
      <c r="E478">
        <v>1</v>
      </c>
      <c r="F478">
        <v>68000</v>
      </c>
      <c r="G478" t="s">
        <v>23</v>
      </c>
      <c r="H478">
        <v>68000</v>
      </c>
      <c r="I478">
        <v>65960</v>
      </c>
      <c r="J478">
        <v>66224</v>
      </c>
      <c r="K478">
        <v>11824</v>
      </c>
      <c r="M478">
        <v>279067436</v>
      </c>
      <c r="N478" t="s">
        <v>428</v>
      </c>
      <c r="O478" t="s">
        <v>31</v>
      </c>
      <c r="P478" t="s">
        <v>32</v>
      </c>
      <c r="Q478" t="s">
        <v>33</v>
      </c>
      <c r="R478">
        <v>264</v>
      </c>
      <c r="S478" t="s">
        <v>23</v>
      </c>
      <c r="T478">
        <v>0.97</v>
      </c>
      <c r="U478" t="s">
        <v>17</v>
      </c>
    </row>
    <row r="479" spans="1:21" x14ac:dyDescent="0.25">
      <c r="A479" t="s">
        <v>1216</v>
      </c>
      <c r="B479" s="56">
        <v>44629</v>
      </c>
      <c r="C479">
        <v>417</v>
      </c>
      <c r="D479" t="s">
        <v>1590</v>
      </c>
      <c r="E479">
        <v>1</v>
      </c>
      <c r="F479">
        <v>81000</v>
      </c>
      <c r="G479" t="s">
        <v>23</v>
      </c>
      <c r="H479">
        <v>81000</v>
      </c>
      <c r="I479">
        <v>78570</v>
      </c>
      <c r="J479">
        <v>78834</v>
      </c>
      <c r="K479">
        <v>14034</v>
      </c>
      <c r="M479">
        <v>279067436</v>
      </c>
      <c r="N479" t="s">
        <v>428</v>
      </c>
      <c r="O479" t="s">
        <v>31</v>
      </c>
      <c r="P479" t="s">
        <v>32</v>
      </c>
      <c r="Q479" t="s">
        <v>33</v>
      </c>
      <c r="R479">
        <v>264</v>
      </c>
      <c r="S479" t="s">
        <v>23</v>
      </c>
      <c r="T479">
        <v>0.97</v>
      </c>
      <c r="U479" t="s">
        <v>17</v>
      </c>
    </row>
    <row r="480" spans="1:21" x14ac:dyDescent="0.25">
      <c r="A480" t="s">
        <v>3470</v>
      </c>
      <c r="B480" s="56">
        <v>44874</v>
      </c>
      <c r="C480">
        <v>418</v>
      </c>
      <c r="D480" t="s">
        <v>3147</v>
      </c>
      <c r="E480">
        <v>1</v>
      </c>
      <c r="F480">
        <v>137604</v>
      </c>
      <c r="G480" t="s">
        <v>46</v>
      </c>
      <c r="H480">
        <v>28986.349848331647</v>
      </c>
      <c r="I480">
        <v>28116.759352881698</v>
      </c>
      <c r="J480">
        <v>28218.759352881698</v>
      </c>
      <c r="K480">
        <v>4218.7593528816979</v>
      </c>
      <c r="M480">
        <v>653577015</v>
      </c>
      <c r="N480" t="s">
        <v>106</v>
      </c>
      <c r="O480" t="s">
        <v>43</v>
      </c>
      <c r="P480" t="s">
        <v>44</v>
      </c>
      <c r="Q480" t="s">
        <v>45</v>
      </c>
      <c r="R480">
        <v>102</v>
      </c>
      <c r="S480" t="s">
        <v>46</v>
      </c>
      <c r="T480">
        <v>0.97</v>
      </c>
      <c r="U480" t="s">
        <v>17</v>
      </c>
    </row>
    <row r="481" spans="1:21" x14ac:dyDescent="0.25">
      <c r="A481" t="s">
        <v>3471</v>
      </c>
      <c r="B481" s="56">
        <v>44773</v>
      </c>
      <c r="C481">
        <v>419</v>
      </c>
      <c r="D481" t="s">
        <v>3149</v>
      </c>
      <c r="E481">
        <v>1</v>
      </c>
      <c r="F481">
        <v>31847.200000000001</v>
      </c>
      <c r="G481" t="s">
        <v>16</v>
      </c>
      <c r="H481">
        <v>28133.568904593641</v>
      </c>
      <c r="I481">
        <v>30018.518021201413</v>
      </c>
      <c r="J481">
        <v>31241.518021201413</v>
      </c>
      <c r="K481">
        <v>8841.5180212014129</v>
      </c>
      <c r="M481">
        <v>746565930</v>
      </c>
      <c r="N481" t="s">
        <v>367</v>
      </c>
      <c r="O481" t="s">
        <v>13</v>
      </c>
      <c r="P481" t="s">
        <v>14</v>
      </c>
      <c r="Q481" t="s">
        <v>15</v>
      </c>
      <c r="R481">
        <v>1223</v>
      </c>
      <c r="S481" t="s">
        <v>16</v>
      </c>
      <c r="T481">
        <v>1.0669999999999999</v>
      </c>
      <c r="U481" t="s">
        <v>17</v>
      </c>
    </row>
    <row r="482" spans="1:21" x14ac:dyDescent="0.25">
      <c r="A482" t="s">
        <v>3472</v>
      </c>
      <c r="B482" s="56">
        <v>44629</v>
      </c>
      <c r="C482">
        <v>420</v>
      </c>
      <c r="D482" t="s">
        <v>3151</v>
      </c>
      <c r="E482">
        <v>1</v>
      </c>
      <c r="F482">
        <v>36000</v>
      </c>
      <c r="G482" t="s">
        <v>23</v>
      </c>
      <c r="H482">
        <v>36000</v>
      </c>
      <c r="I482">
        <v>34920</v>
      </c>
      <c r="J482">
        <v>35128</v>
      </c>
      <c r="K482">
        <v>6328</v>
      </c>
      <c r="M482">
        <v>287594646</v>
      </c>
      <c r="N482" t="s">
        <v>573</v>
      </c>
      <c r="O482" t="s">
        <v>29</v>
      </c>
      <c r="P482" t="s">
        <v>1600</v>
      </c>
      <c r="Q482" t="s">
        <v>1601</v>
      </c>
      <c r="R482">
        <v>208</v>
      </c>
      <c r="S482" t="s">
        <v>23</v>
      </c>
      <c r="T482">
        <v>0.97</v>
      </c>
      <c r="U482" t="s">
        <v>17</v>
      </c>
    </row>
    <row r="483" spans="1:21" x14ac:dyDescent="0.25">
      <c r="A483" t="s">
        <v>1217</v>
      </c>
      <c r="B483" s="56">
        <v>44682</v>
      </c>
      <c r="C483">
        <v>420</v>
      </c>
      <c r="D483" t="s">
        <v>1591</v>
      </c>
      <c r="E483">
        <v>1</v>
      </c>
      <c r="F483">
        <v>50000</v>
      </c>
      <c r="G483" t="s">
        <v>23</v>
      </c>
      <c r="H483">
        <v>50000</v>
      </c>
      <c r="I483">
        <v>48500</v>
      </c>
      <c r="J483">
        <v>48708</v>
      </c>
      <c r="K483">
        <v>8708</v>
      </c>
      <c r="M483">
        <v>287594646</v>
      </c>
      <c r="N483" t="s">
        <v>573</v>
      </c>
      <c r="O483" t="s">
        <v>29</v>
      </c>
      <c r="P483" t="s">
        <v>1600</v>
      </c>
      <c r="Q483" t="s">
        <v>1601</v>
      </c>
      <c r="R483">
        <v>208</v>
      </c>
      <c r="S483" t="s">
        <v>23</v>
      </c>
      <c r="T483">
        <v>0.97</v>
      </c>
      <c r="U483" t="s">
        <v>17</v>
      </c>
    </row>
    <row r="484" spans="1:21" x14ac:dyDescent="0.25">
      <c r="A484" t="s">
        <v>1218</v>
      </c>
      <c r="B484" s="56">
        <v>44785</v>
      </c>
      <c r="C484">
        <v>421</v>
      </c>
      <c r="D484" t="s">
        <v>1592</v>
      </c>
      <c r="E484">
        <v>1</v>
      </c>
      <c r="F484">
        <v>37000</v>
      </c>
      <c r="G484" t="s">
        <v>23</v>
      </c>
      <c r="H484">
        <v>37000</v>
      </c>
      <c r="I484">
        <v>35890</v>
      </c>
      <c r="J484">
        <v>36154</v>
      </c>
      <c r="K484">
        <v>6554</v>
      </c>
      <c r="M484">
        <v>990569218</v>
      </c>
      <c r="N484" t="s">
        <v>446</v>
      </c>
      <c r="O484" t="s">
        <v>31</v>
      </c>
      <c r="P484" t="s">
        <v>32</v>
      </c>
      <c r="Q484" t="s">
        <v>33</v>
      </c>
      <c r="R484">
        <v>264</v>
      </c>
      <c r="S484" t="s">
        <v>23</v>
      </c>
      <c r="T484">
        <v>0.97</v>
      </c>
      <c r="U484" t="s">
        <v>17</v>
      </c>
    </row>
    <row r="485" spans="1:21" x14ac:dyDescent="0.25">
      <c r="A485" t="s">
        <v>1316</v>
      </c>
      <c r="B485" s="56">
        <v>44890</v>
      </c>
      <c r="C485">
        <v>421</v>
      </c>
      <c r="D485" t="s">
        <v>1592</v>
      </c>
      <c r="E485">
        <v>1</v>
      </c>
      <c r="F485">
        <v>37000</v>
      </c>
      <c r="G485" t="s">
        <v>23</v>
      </c>
      <c r="H485">
        <v>37000</v>
      </c>
      <c r="I485">
        <v>35890</v>
      </c>
      <c r="J485">
        <v>36154</v>
      </c>
      <c r="K485">
        <v>6554</v>
      </c>
      <c r="M485">
        <v>990569218</v>
      </c>
      <c r="N485" t="s">
        <v>446</v>
      </c>
      <c r="O485" t="s">
        <v>31</v>
      </c>
      <c r="P485" t="s">
        <v>32</v>
      </c>
      <c r="Q485" t="s">
        <v>33</v>
      </c>
      <c r="R485">
        <v>264</v>
      </c>
      <c r="S485" t="s">
        <v>23</v>
      </c>
      <c r="T485">
        <v>0.97</v>
      </c>
      <c r="U485" t="s">
        <v>17</v>
      </c>
    </row>
    <row r="486" spans="1:21" x14ac:dyDescent="0.25">
      <c r="A486" t="s">
        <v>3473</v>
      </c>
      <c r="B486" s="56">
        <v>44588</v>
      </c>
      <c r="C486">
        <v>421</v>
      </c>
      <c r="D486" t="s">
        <v>3153</v>
      </c>
      <c r="E486">
        <v>1</v>
      </c>
      <c r="F486">
        <v>29000</v>
      </c>
      <c r="G486" t="s">
        <v>23</v>
      </c>
      <c r="H486">
        <v>29000</v>
      </c>
      <c r="I486">
        <v>28130</v>
      </c>
      <c r="J486">
        <v>28394</v>
      </c>
      <c r="K486">
        <v>5194</v>
      </c>
      <c r="M486">
        <v>990569218</v>
      </c>
      <c r="N486" t="s">
        <v>446</v>
      </c>
      <c r="O486" t="s">
        <v>31</v>
      </c>
      <c r="P486" t="s">
        <v>32</v>
      </c>
      <c r="Q486" t="s">
        <v>33</v>
      </c>
      <c r="R486">
        <v>264</v>
      </c>
      <c r="S486" t="s">
        <v>23</v>
      </c>
      <c r="T486">
        <v>0.97</v>
      </c>
      <c r="U486" t="s">
        <v>17</v>
      </c>
    </row>
    <row r="487" spans="1:21" x14ac:dyDescent="0.25">
      <c r="A487" t="s">
        <v>3474</v>
      </c>
      <c r="B487" s="56">
        <v>44596</v>
      </c>
      <c r="C487">
        <v>422</v>
      </c>
      <c r="D487" t="s">
        <v>3155</v>
      </c>
      <c r="E487">
        <v>1</v>
      </c>
      <c r="F487">
        <v>578328</v>
      </c>
      <c r="G487" t="s">
        <v>60</v>
      </c>
      <c r="H487">
        <v>83075.199310493423</v>
      </c>
      <c r="I487">
        <v>88641.237664296481</v>
      </c>
      <c r="J487">
        <v>90830.237664296481</v>
      </c>
      <c r="K487">
        <v>26830.237664296481</v>
      </c>
      <c r="M487">
        <v>205496296</v>
      </c>
      <c r="N487" t="s">
        <v>95</v>
      </c>
      <c r="O487" t="s">
        <v>59</v>
      </c>
      <c r="P487" t="s">
        <v>1604</v>
      </c>
      <c r="Q487" t="s">
        <v>1605</v>
      </c>
      <c r="R487">
        <v>2189</v>
      </c>
      <c r="S487" t="s">
        <v>60</v>
      </c>
      <c r="T487">
        <v>1.0669999999999999</v>
      </c>
      <c r="U487" t="s">
        <v>17</v>
      </c>
    </row>
    <row r="488" spans="1:21" x14ac:dyDescent="0.25">
      <c r="A488" t="s">
        <v>3475</v>
      </c>
      <c r="B488" s="56">
        <v>44771</v>
      </c>
      <c r="C488">
        <v>423</v>
      </c>
      <c r="D488" t="s">
        <v>3157</v>
      </c>
      <c r="E488">
        <v>1</v>
      </c>
      <c r="F488">
        <v>49000</v>
      </c>
      <c r="G488" t="s">
        <v>23</v>
      </c>
      <c r="H488">
        <v>49000</v>
      </c>
      <c r="I488">
        <v>47530</v>
      </c>
      <c r="J488">
        <v>47739</v>
      </c>
      <c r="K488">
        <v>8539</v>
      </c>
      <c r="M488">
        <v>911223319</v>
      </c>
      <c r="N488" t="s">
        <v>484</v>
      </c>
      <c r="O488" t="s">
        <v>39</v>
      </c>
      <c r="P488" t="s">
        <v>1598</v>
      </c>
      <c r="Q488" t="s">
        <v>1599</v>
      </c>
      <c r="R488">
        <v>209</v>
      </c>
      <c r="S488" t="s">
        <v>23</v>
      </c>
      <c r="T488">
        <v>0.97</v>
      </c>
      <c r="U488" t="s">
        <v>17</v>
      </c>
    </row>
    <row r="489" spans="1:21" x14ac:dyDescent="0.25">
      <c r="A489" t="s">
        <v>1219</v>
      </c>
      <c r="B489" s="56">
        <v>44696</v>
      </c>
      <c r="C489">
        <v>423</v>
      </c>
      <c r="D489" t="s">
        <v>1593</v>
      </c>
      <c r="E489">
        <v>1</v>
      </c>
      <c r="F489">
        <v>42000</v>
      </c>
      <c r="G489" t="s">
        <v>23</v>
      </c>
      <c r="H489">
        <v>42000</v>
      </c>
      <c r="I489">
        <v>40740</v>
      </c>
      <c r="J489">
        <v>40949</v>
      </c>
      <c r="K489">
        <v>7349</v>
      </c>
      <c r="M489">
        <v>911223319</v>
      </c>
      <c r="N489" t="s">
        <v>484</v>
      </c>
      <c r="O489" t="s">
        <v>39</v>
      </c>
      <c r="P489" t="s">
        <v>1598</v>
      </c>
      <c r="Q489" t="s">
        <v>1599</v>
      </c>
      <c r="R489">
        <v>209</v>
      </c>
      <c r="S489" t="s">
        <v>23</v>
      </c>
      <c r="T489">
        <v>0.97</v>
      </c>
      <c r="U489" t="s">
        <v>17</v>
      </c>
    </row>
    <row r="490" spans="1:21" x14ac:dyDescent="0.25">
      <c r="A490" t="s">
        <v>3476</v>
      </c>
      <c r="B490" s="56">
        <v>44568</v>
      </c>
      <c r="C490">
        <v>424</v>
      </c>
      <c r="D490" t="s">
        <v>3159</v>
      </c>
      <c r="E490">
        <v>1</v>
      </c>
      <c r="F490">
        <v>39000</v>
      </c>
      <c r="G490" t="s">
        <v>23</v>
      </c>
      <c r="H490">
        <v>39000</v>
      </c>
      <c r="I490">
        <v>37830</v>
      </c>
      <c r="J490">
        <v>37938</v>
      </c>
      <c r="K490">
        <v>6738</v>
      </c>
      <c r="M490">
        <v>122920874</v>
      </c>
      <c r="N490" t="s">
        <v>253</v>
      </c>
      <c r="O490" t="s">
        <v>20</v>
      </c>
      <c r="P490" t="s">
        <v>21</v>
      </c>
      <c r="Q490" t="s">
        <v>22</v>
      </c>
      <c r="R490">
        <v>108</v>
      </c>
      <c r="S490" t="s">
        <v>23</v>
      </c>
      <c r="T490">
        <v>0.97</v>
      </c>
      <c r="U490" t="s">
        <v>17</v>
      </c>
    </row>
    <row r="491" spans="1:21" x14ac:dyDescent="0.25">
      <c r="A491" t="s">
        <v>1220</v>
      </c>
      <c r="B491" s="56">
        <v>44655</v>
      </c>
      <c r="C491">
        <v>424</v>
      </c>
      <c r="D491" t="s">
        <v>1594</v>
      </c>
      <c r="E491">
        <v>1</v>
      </c>
      <c r="F491">
        <v>21000</v>
      </c>
      <c r="G491" t="s">
        <v>23</v>
      </c>
      <c r="H491">
        <v>21000</v>
      </c>
      <c r="I491">
        <v>20370</v>
      </c>
      <c r="J491">
        <v>20478</v>
      </c>
      <c r="K491">
        <v>3678</v>
      </c>
      <c r="M491">
        <v>122920874</v>
      </c>
      <c r="N491" t="s">
        <v>253</v>
      </c>
      <c r="O491" t="s">
        <v>20</v>
      </c>
      <c r="P491" t="s">
        <v>21</v>
      </c>
      <c r="Q491" t="s">
        <v>22</v>
      </c>
      <c r="R491">
        <v>108</v>
      </c>
      <c r="S491" t="s">
        <v>23</v>
      </c>
      <c r="T491">
        <v>0.97</v>
      </c>
      <c r="U491" t="s">
        <v>17</v>
      </c>
    </row>
    <row r="492" spans="1:21" x14ac:dyDescent="0.25">
      <c r="A492" t="s">
        <v>3477</v>
      </c>
      <c r="B492" s="56">
        <v>44679</v>
      </c>
      <c r="C492">
        <v>425</v>
      </c>
      <c r="D492" t="s">
        <v>3161</v>
      </c>
      <c r="E492">
        <v>1</v>
      </c>
      <c r="F492">
        <v>46000</v>
      </c>
      <c r="G492" t="s">
        <v>23</v>
      </c>
      <c r="H492">
        <v>46000</v>
      </c>
      <c r="I492">
        <v>44620</v>
      </c>
      <c r="J492">
        <v>44830</v>
      </c>
      <c r="K492">
        <v>8030</v>
      </c>
      <c r="M492">
        <v>393677358</v>
      </c>
      <c r="N492" t="s">
        <v>383</v>
      </c>
      <c r="O492" t="s">
        <v>39</v>
      </c>
      <c r="P492" t="s">
        <v>1598</v>
      </c>
      <c r="Q492" t="s">
        <v>1599</v>
      </c>
      <c r="R492">
        <v>210</v>
      </c>
      <c r="S492" t="s">
        <v>23</v>
      </c>
      <c r="T492">
        <v>0.97</v>
      </c>
      <c r="U492" t="s">
        <v>17</v>
      </c>
    </row>
    <row r="493" spans="1:21" x14ac:dyDescent="0.25">
      <c r="A493" t="s">
        <v>1221</v>
      </c>
      <c r="B493" s="56">
        <v>44910</v>
      </c>
      <c r="C493">
        <v>425</v>
      </c>
      <c r="D493" t="s">
        <v>1595</v>
      </c>
      <c r="E493">
        <v>1</v>
      </c>
      <c r="F493">
        <v>27000</v>
      </c>
      <c r="G493" t="s">
        <v>23</v>
      </c>
      <c r="H493">
        <v>27000</v>
      </c>
      <c r="I493">
        <v>26190</v>
      </c>
      <c r="J493">
        <v>26400</v>
      </c>
      <c r="K493">
        <v>4800</v>
      </c>
      <c r="M493">
        <v>393677358</v>
      </c>
      <c r="N493" t="s">
        <v>383</v>
      </c>
      <c r="O493" t="s">
        <v>39</v>
      </c>
      <c r="P493" t="s">
        <v>1598</v>
      </c>
      <c r="Q493" t="s">
        <v>1599</v>
      </c>
      <c r="R493">
        <v>210</v>
      </c>
      <c r="S493" t="s">
        <v>23</v>
      </c>
      <c r="T493">
        <v>0.97</v>
      </c>
      <c r="U493" t="s">
        <v>17</v>
      </c>
    </row>
    <row r="494" spans="1:21" x14ac:dyDescent="0.25">
      <c r="A494" t="s">
        <v>3478</v>
      </c>
      <c r="B494" s="56">
        <v>44580</v>
      </c>
      <c r="C494">
        <v>426</v>
      </c>
      <c r="D494" t="s">
        <v>3163</v>
      </c>
      <c r="E494">
        <v>1</v>
      </c>
      <c r="F494">
        <v>20000</v>
      </c>
      <c r="G494" t="s">
        <v>23</v>
      </c>
      <c r="H494">
        <v>20000</v>
      </c>
      <c r="I494">
        <v>19400</v>
      </c>
      <c r="J494">
        <v>19672</v>
      </c>
      <c r="K494">
        <v>3672</v>
      </c>
      <c r="M494">
        <v>492236758</v>
      </c>
      <c r="N494" t="s">
        <v>363</v>
      </c>
      <c r="O494" t="s">
        <v>31</v>
      </c>
      <c r="P494" t="s">
        <v>32</v>
      </c>
      <c r="Q494" t="s">
        <v>33</v>
      </c>
      <c r="R494">
        <v>272</v>
      </c>
      <c r="S494" t="s">
        <v>23</v>
      </c>
      <c r="T494">
        <v>0.97</v>
      </c>
      <c r="U494" t="s">
        <v>17</v>
      </c>
    </row>
    <row r="495" spans="1:21" x14ac:dyDescent="0.25">
      <c r="A495" t="s">
        <v>1222</v>
      </c>
      <c r="B495" s="56">
        <v>44750</v>
      </c>
      <c r="C495">
        <v>426</v>
      </c>
      <c r="D495" t="s">
        <v>1582</v>
      </c>
      <c r="E495">
        <v>1</v>
      </c>
      <c r="F495">
        <v>49000</v>
      </c>
      <c r="G495" t="s">
        <v>23</v>
      </c>
      <c r="H495">
        <v>49000</v>
      </c>
      <c r="I495">
        <v>47530</v>
      </c>
      <c r="J495">
        <v>47802</v>
      </c>
      <c r="K495">
        <v>8602</v>
      </c>
      <c r="M495">
        <v>492236758</v>
      </c>
      <c r="N495" t="s">
        <v>363</v>
      </c>
      <c r="O495" t="s">
        <v>31</v>
      </c>
      <c r="P495" t="s">
        <v>32</v>
      </c>
      <c r="Q495" t="s">
        <v>33</v>
      </c>
      <c r="R495">
        <v>272</v>
      </c>
      <c r="S495" t="s">
        <v>23</v>
      </c>
      <c r="T495">
        <v>0.97</v>
      </c>
      <c r="U495" t="s">
        <v>17</v>
      </c>
    </row>
    <row r="496" spans="1:21" x14ac:dyDescent="0.25">
      <c r="A496" t="s">
        <v>3479</v>
      </c>
      <c r="B496" s="56">
        <v>44585</v>
      </c>
      <c r="C496">
        <v>427</v>
      </c>
      <c r="D496" t="s">
        <v>3163</v>
      </c>
      <c r="E496">
        <v>1</v>
      </c>
      <c r="F496">
        <v>144582</v>
      </c>
      <c r="G496" t="s">
        <v>60</v>
      </c>
      <c r="H496">
        <v>20457.304563141141</v>
      </c>
      <c r="I496">
        <v>21827.943968871597</v>
      </c>
      <c r="J496">
        <v>23828.943968871597</v>
      </c>
      <c r="K496">
        <v>7828.9439688715975</v>
      </c>
      <c r="M496">
        <v>112479460</v>
      </c>
      <c r="N496" t="s">
        <v>125</v>
      </c>
      <c r="O496" t="s">
        <v>59</v>
      </c>
      <c r="P496" t="s">
        <v>1604</v>
      </c>
      <c r="Q496" t="s">
        <v>1605</v>
      </c>
      <c r="R496">
        <v>2001</v>
      </c>
      <c r="S496" t="s">
        <v>60</v>
      </c>
      <c r="T496">
        <v>1.0669999999999999</v>
      </c>
      <c r="U496" t="s">
        <v>17</v>
      </c>
    </row>
    <row r="497" spans="1:21" x14ac:dyDescent="0.25">
      <c r="A497" t="s">
        <v>3480</v>
      </c>
      <c r="B497" s="56">
        <v>44900</v>
      </c>
      <c r="C497">
        <v>428</v>
      </c>
      <c r="D497" t="s">
        <v>3165</v>
      </c>
      <c r="E497">
        <v>1</v>
      </c>
      <c r="F497">
        <v>25000</v>
      </c>
      <c r="G497" t="s">
        <v>23</v>
      </c>
      <c r="H497">
        <v>25000</v>
      </c>
      <c r="I497">
        <v>24250</v>
      </c>
      <c r="J497">
        <v>24354</v>
      </c>
      <c r="K497">
        <v>4354</v>
      </c>
      <c r="M497">
        <v>787368003</v>
      </c>
      <c r="N497" t="s">
        <v>460</v>
      </c>
      <c r="O497" t="s">
        <v>20</v>
      </c>
      <c r="P497" t="s">
        <v>21</v>
      </c>
      <c r="Q497" t="s">
        <v>22</v>
      </c>
      <c r="R497">
        <v>104</v>
      </c>
      <c r="S497" t="s">
        <v>23</v>
      </c>
      <c r="T497">
        <v>0.97</v>
      </c>
      <c r="U497" t="s">
        <v>17</v>
      </c>
    </row>
    <row r="498" spans="1:21" x14ac:dyDescent="0.25">
      <c r="A498" t="s">
        <v>1223</v>
      </c>
      <c r="B498" s="56">
        <v>44619</v>
      </c>
      <c r="C498">
        <v>428</v>
      </c>
      <c r="D498" t="s">
        <v>1583</v>
      </c>
      <c r="E498">
        <v>1</v>
      </c>
      <c r="F498">
        <v>46000</v>
      </c>
      <c r="G498" t="s">
        <v>23</v>
      </c>
      <c r="H498">
        <v>46000</v>
      </c>
      <c r="I498">
        <v>44620</v>
      </c>
      <c r="J498">
        <v>44724</v>
      </c>
      <c r="K498">
        <v>7924</v>
      </c>
      <c r="M498">
        <v>787368003</v>
      </c>
      <c r="N498" t="s">
        <v>460</v>
      </c>
      <c r="O498" t="s">
        <v>20</v>
      </c>
      <c r="P498" t="s">
        <v>21</v>
      </c>
      <c r="Q498" t="s">
        <v>22</v>
      </c>
      <c r="R498">
        <v>104</v>
      </c>
      <c r="S498" t="s">
        <v>23</v>
      </c>
      <c r="T498">
        <v>0.97</v>
      </c>
      <c r="U498" t="s">
        <v>17</v>
      </c>
    </row>
    <row r="499" spans="1:21" x14ac:dyDescent="0.25">
      <c r="A499" t="s">
        <v>3481</v>
      </c>
      <c r="B499" s="56">
        <v>44830</v>
      </c>
      <c r="C499">
        <v>429</v>
      </c>
      <c r="D499" t="s">
        <v>3167</v>
      </c>
      <c r="E499">
        <v>1</v>
      </c>
      <c r="F499">
        <v>52000</v>
      </c>
      <c r="G499" t="s">
        <v>23</v>
      </c>
      <c r="H499">
        <v>52000</v>
      </c>
      <c r="I499">
        <v>50440</v>
      </c>
      <c r="J499">
        <v>50547</v>
      </c>
      <c r="K499">
        <v>8947</v>
      </c>
      <c r="M499">
        <v>962212675</v>
      </c>
      <c r="N499" t="s">
        <v>469</v>
      </c>
      <c r="O499" t="s">
        <v>20</v>
      </c>
      <c r="P499" t="s">
        <v>21</v>
      </c>
      <c r="Q499" t="s">
        <v>22</v>
      </c>
      <c r="R499">
        <v>107</v>
      </c>
      <c r="S499" t="s">
        <v>23</v>
      </c>
      <c r="T499">
        <v>0.97</v>
      </c>
      <c r="U499" t="s">
        <v>17</v>
      </c>
    </row>
    <row r="500" spans="1:21" x14ac:dyDescent="0.25">
      <c r="A500" t="s">
        <v>1224</v>
      </c>
      <c r="B500" s="56">
        <v>44659</v>
      </c>
      <c r="C500">
        <v>429</v>
      </c>
      <c r="D500" t="s">
        <v>1584</v>
      </c>
      <c r="E500">
        <v>1</v>
      </c>
      <c r="F500">
        <v>61000</v>
      </c>
      <c r="G500" t="s">
        <v>23</v>
      </c>
      <c r="H500">
        <v>61000</v>
      </c>
      <c r="I500">
        <v>59170</v>
      </c>
      <c r="J500">
        <v>59277</v>
      </c>
      <c r="K500">
        <v>10477</v>
      </c>
      <c r="M500">
        <v>962212675</v>
      </c>
      <c r="N500" t="s">
        <v>469</v>
      </c>
      <c r="O500" t="s">
        <v>20</v>
      </c>
      <c r="P500" t="s">
        <v>21</v>
      </c>
      <c r="Q500" t="s">
        <v>22</v>
      </c>
      <c r="R500">
        <v>107</v>
      </c>
      <c r="S500" t="s">
        <v>23</v>
      </c>
      <c r="T500">
        <v>0.97</v>
      </c>
      <c r="U500" t="s">
        <v>17</v>
      </c>
    </row>
    <row r="501" spans="1:21" x14ac:dyDescent="0.25">
      <c r="A501" t="s">
        <v>3482</v>
      </c>
      <c r="B501" s="56">
        <v>44640</v>
      </c>
      <c r="C501">
        <v>430</v>
      </c>
      <c r="D501" t="s">
        <v>3141</v>
      </c>
      <c r="E501">
        <v>1</v>
      </c>
      <c r="F501">
        <v>183472</v>
      </c>
      <c r="G501" t="s">
        <v>46</v>
      </c>
      <c r="H501">
        <v>40051.518260603814</v>
      </c>
      <c r="I501">
        <v>38849.972712785697</v>
      </c>
      <c r="J501">
        <v>38957.972712785697</v>
      </c>
      <c r="K501">
        <v>6957.9727127856968</v>
      </c>
      <c r="M501">
        <v>114299465</v>
      </c>
      <c r="N501" t="s">
        <v>333</v>
      </c>
      <c r="O501" t="s">
        <v>43</v>
      </c>
      <c r="P501" t="s">
        <v>44</v>
      </c>
      <c r="Q501" t="s">
        <v>45</v>
      </c>
      <c r="R501">
        <v>108</v>
      </c>
      <c r="S501" t="s">
        <v>46</v>
      </c>
      <c r="T501">
        <v>0.97</v>
      </c>
      <c r="U501" t="s">
        <v>17</v>
      </c>
    </row>
    <row r="502" spans="1:21" x14ac:dyDescent="0.25">
      <c r="A502" t="s">
        <v>3483</v>
      </c>
      <c r="B502" s="56">
        <v>44769</v>
      </c>
      <c r="C502">
        <v>431</v>
      </c>
      <c r="D502" t="s">
        <v>3143</v>
      </c>
      <c r="E502">
        <v>1</v>
      </c>
      <c r="F502">
        <v>65000</v>
      </c>
      <c r="G502" t="s">
        <v>23</v>
      </c>
      <c r="H502">
        <v>65000</v>
      </c>
      <c r="I502">
        <v>63050</v>
      </c>
      <c r="J502">
        <v>63320</v>
      </c>
      <c r="K502">
        <v>11320</v>
      </c>
      <c r="M502">
        <v>457107103</v>
      </c>
      <c r="N502" t="s">
        <v>464</v>
      </c>
      <c r="O502" t="s">
        <v>31</v>
      </c>
      <c r="P502" t="s">
        <v>32</v>
      </c>
      <c r="Q502" t="s">
        <v>33</v>
      </c>
      <c r="R502">
        <v>270</v>
      </c>
      <c r="S502" t="s">
        <v>23</v>
      </c>
      <c r="T502">
        <v>0.97</v>
      </c>
      <c r="U502" t="s">
        <v>17</v>
      </c>
    </row>
    <row r="503" spans="1:21" x14ac:dyDescent="0.25">
      <c r="A503" t="s">
        <v>1225</v>
      </c>
      <c r="B503" s="56">
        <v>44644</v>
      </c>
      <c r="C503">
        <v>431</v>
      </c>
      <c r="D503" t="s">
        <v>1585</v>
      </c>
      <c r="E503">
        <v>1</v>
      </c>
      <c r="F503">
        <v>79000</v>
      </c>
      <c r="G503" t="s">
        <v>23</v>
      </c>
      <c r="H503">
        <v>79000</v>
      </c>
      <c r="I503">
        <v>76630</v>
      </c>
      <c r="J503">
        <v>76900</v>
      </c>
      <c r="K503">
        <v>13700</v>
      </c>
      <c r="M503">
        <v>457107103</v>
      </c>
      <c r="N503" t="s">
        <v>464</v>
      </c>
      <c r="O503" t="s">
        <v>31</v>
      </c>
      <c r="P503" t="s">
        <v>32</v>
      </c>
      <c r="Q503" t="s">
        <v>33</v>
      </c>
      <c r="R503">
        <v>270</v>
      </c>
      <c r="S503" t="s">
        <v>23</v>
      </c>
      <c r="T503">
        <v>0.97</v>
      </c>
      <c r="U503" t="s">
        <v>17</v>
      </c>
    </row>
    <row r="504" spans="1:21" x14ac:dyDescent="0.25">
      <c r="A504" t="s">
        <v>3484</v>
      </c>
      <c r="B504" s="56">
        <v>44789</v>
      </c>
      <c r="C504">
        <v>432</v>
      </c>
      <c r="D504" t="s">
        <v>3145</v>
      </c>
      <c r="E504">
        <v>1</v>
      </c>
      <c r="F504">
        <v>68000</v>
      </c>
      <c r="G504" t="s">
        <v>23</v>
      </c>
      <c r="H504">
        <v>68000</v>
      </c>
      <c r="I504">
        <v>65960</v>
      </c>
      <c r="J504">
        <v>66172</v>
      </c>
      <c r="K504">
        <v>11772</v>
      </c>
      <c r="M504">
        <v>535134698</v>
      </c>
      <c r="N504" t="s">
        <v>204</v>
      </c>
      <c r="O504" t="s">
        <v>29</v>
      </c>
      <c r="P504" t="s">
        <v>1600</v>
      </c>
      <c r="Q504" t="s">
        <v>1601</v>
      </c>
      <c r="R504">
        <v>212</v>
      </c>
      <c r="S504" t="s">
        <v>23</v>
      </c>
      <c r="T504">
        <v>0.97</v>
      </c>
      <c r="U504" t="s">
        <v>17</v>
      </c>
    </row>
    <row r="505" spans="1:21" x14ac:dyDescent="0.25">
      <c r="A505" t="s">
        <v>1226</v>
      </c>
      <c r="B505" s="56">
        <v>44629</v>
      </c>
      <c r="C505">
        <v>432</v>
      </c>
      <c r="D505" t="s">
        <v>1586</v>
      </c>
      <c r="E505">
        <v>1</v>
      </c>
      <c r="F505">
        <v>32000</v>
      </c>
      <c r="G505" t="s">
        <v>23</v>
      </c>
      <c r="H505">
        <v>32000</v>
      </c>
      <c r="I505">
        <v>31040</v>
      </c>
      <c r="J505">
        <v>31252</v>
      </c>
      <c r="K505">
        <v>5652</v>
      </c>
      <c r="M505">
        <v>535134698</v>
      </c>
      <c r="N505" t="s">
        <v>204</v>
      </c>
      <c r="O505" t="s">
        <v>29</v>
      </c>
      <c r="P505" t="s">
        <v>1600</v>
      </c>
      <c r="Q505" t="s">
        <v>1601</v>
      </c>
      <c r="R505">
        <v>212</v>
      </c>
      <c r="S505" t="s">
        <v>23</v>
      </c>
      <c r="T505">
        <v>0.97</v>
      </c>
      <c r="U505" t="s">
        <v>17</v>
      </c>
    </row>
    <row r="506" spans="1:21" x14ac:dyDescent="0.25">
      <c r="A506" t="s">
        <v>3485</v>
      </c>
      <c r="B506" s="56">
        <v>44615</v>
      </c>
      <c r="C506">
        <v>433</v>
      </c>
      <c r="D506" t="s">
        <v>3147</v>
      </c>
      <c r="E506">
        <v>1</v>
      </c>
      <c r="F506">
        <v>30000</v>
      </c>
      <c r="G506" t="s">
        <v>23</v>
      </c>
      <c r="H506">
        <v>30000</v>
      </c>
      <c r="I506">
        <v>29100</v>
      </c>
      <c r="J506">
        <v>29373</v>
      </c>
      <c r="K506">
        <v>5373</v>
      </c>
      <c r="M506">
        <v>374546425</v>
      </c>
      <c r="N506" t="s">
        <v>273</v>
      </c>
      <c r="O506" t="s">
        <v>31</v>
      </c>
      <c r="P506" t="s">
        <v>32</v>
      </c>
      <c r="Q506" t="s">
        <v>33</v>
      </c>
      <c r="R506">
        <v>273</v>
      </c>
      <c r="S506" t="s">
        <v>23</v>
      </c>
      <c r="T506">
        <v>0.97</v>
      </c>
      <c r="U506" t="s">
        <v>17</v>
      </c>
    </row>
    <row r="507" spans="1:21" x14ac:dyDescent="0.25">
      <c r="A507" t="s">
        <v>1227</v>
      </c>
      <c r="B507" s="56">
        <v>44745</v>
      </c>
      <c r="C507">
        <v>433</v>
      </c>
      <c r="D507" t="s">
        <v>1587</v>
      </c>
      <c r="E507">
        <v>1</v>
      </c>
      <c r="F507">
        <v>27000</v>
      </c>
      <c r="G507" t="s">
        <v>23</v>
      </c>
      <c r="H507">
        <v>27000</v>
      </c>
      <c r="I507">
        <v>26190</v>
      </c>
      <c r="J507">
        <v>26463</v>
      </c>
      <c r="K507">
        <v>4863</v>
      </c>
      <c r="M507">
        <v>374546425</v>
      </c>
      <c r="N507" t="s">
        <v>273</v>
      </c>
      <c r="O507" t="s">
        <v>31</v>
      </c>
      <c r="P507" t="s">
        <v>32</v>
      </c>
      <c r="Q507" t="s">
        <v>33</v>
      </c>
      <c r="R507">
        <v>273</v>
      </c>
      <c r="S507" t="s">
        <v>23</v>
      </c>
      <c r="T507">
        <v>0.97</v>
      </c>
      <c r="U507" t="s">
        <v>17</v>
      </c>
    </row>
    <row r="508" spans="1:21" x14ac:dyDescent="0.25">
      <c r="A508" t="s">
        <v>3486</v>
      </c>
      <c r="B508" s="56">
        <v>44757</v>
      </c>
      <c r="C508">
        <v>434</v>
      </c>
      <c r="D508" t="s">
        <v>3149</v>
      </c>
      <c r="E508">
        <v>1</v>
      </c>
      <c r="F508">
        <v>288148</v>
      </c>
      <c r="G508" t="s">
        <v>37</v>
      </c>
      <c r="H508">
        <v>27823.181800625698</v>
      </c>
      <c r="I508">
        <v>27528.256073539065</v>
      </c>
      <c r="J508">
        <v>28058.256073539065</v>
      </c>
      <c r="K508">
        <v>5658.2560735390653</v>
      </c>
      <c r="M508">
        <v>747395262</v>
      </c>
      <c r="N508" t="s">
        <v>427</v>
      </c>
      <c r="O508" t="s">
        <v>35</v>
      </c>
      <c r="P508" t="s">
        <v>36</v>
      </c>
      <c r="Q508" t="s">
        <v>26</v>
      </c>
      <c r="R508">
        <v>530</v>
      </c>
      <c r="S508" t="s">
        <v>37</v>
      </c>
      <c r="T508">
        <v>0.98939999999999995</v>
      </c>
      <c r="U508" t="s">
        <v>17</v>
      </c>
    </row>
    <row r="509" spans="1:21" x14ac:dyDescent="0.25">
      <c r="A509" t="s">
        <v>3487</v>
      </c>
      <c r="B509" s="56">
        <v>44801</v>
      </c>
      <c r="C509">
        <v>435</v>
      </c>
      <c r="D509" t="s">
        <v>3151</v>
      </c>
      <c r="E509">
        <v>1</v>
      </c>
      <c r="F509">
        <v>165124.80000000002</v>
      </c>
      <c r="G509" t="s">
        <v>46</v>
      </c>
      <c r="H509">
        <v>34782.154442431653</v>
      </c>
      <c r="I509">
        <v>33738.689809158699</v>
      </c>
      <c r="J509">
        <v>33844.689809158699</v>
      </c>
      <c r="K509">
        <v>5044.6898091586991</v>
      </c>
      <c r="M509">
        <v>548709975</v>
      </c>
      <c r="N509" t="s">
        <v>324</v>
      </c>
      <c r="O509" t="s">
        <v>43</v>
      </c>
      <c r="P509" t="s">
        <v>44</v>
      </c>
      <c r="Q509" t="s">
        <v>45</v>
      </c>
      <c r="R509">
        <v>106</v>
      </c>
      <c r="S509" t="s">
        <v>46</v>
      </c>
      <c r="T509">
        <v>0.97</v>
      </c>
      <c r="U509" t="s">
        <v>17</v>
      </c>
    </row>
    <row r="510" spans="1:21" x14ac:dyDescent="0.25">
      <c r="A510" t="s">
        <v>3488</v>
      </c>
      <c r="B510" s="56">
        <v>44777</v>
      </c>
      <c r="C510">
        <v>436</v>
      </c>
      <c r="D510" t="s">
        <v>3153</v>
      </c>
      <c r="E510">
        <v>1</v>
      </c>
      <c r="F510">
        <v>133017.20000000001</v>
      </c>
      <c r="G510" t="s">
        <v>46</v>
      </c>
      <c r="H510">
        <v>28756.123397539832</v>
      </c>
      <c r="I510">
        <v>27893.439695613637</v>
      </c>
      <c r="J510">
        <v>27993.439695613637</v>
      </c>
      <c r="K510">
        <v>4793.439695613637</v>
      </c>
      <c r="M510">
        <v>838039031</v>
      </c>
      <c r="N510" t="s">
        <v>416</v>
      </c>
      <c r="O510" t="s">
        <v>43</v>
      </c>
      <c r="P510" t="s">
        <v>44</v>
      </c>
      <c r="Q510" t="s">
        <v>45</v>
      </c>
      <c r="R510">
        <v>100</v>
      </c>
      <c r="S510" t="s">
        <v>46</v>
      </c>
      <c r="T510">
        <v>0.97</v>
      </c>
      <c r="U510" t="s">
        <v>17</v>
      </c>
    </row>
    <row r="511" spans="1:21" x14ac:dyDescent="0.25">
      <c r="A511" t="s">
        <v>3489</v>
      </c>
      <c r="B511" s="56">
        <v>44850</v>
      </c>
      <c r="C511">
        <v>437</v>
      </c>
      <c r="D511" t="s">
        <v>3155</v>
      </c>
      <c r="E511">
        <v>1</v>
      </c>
      <c r="F511">
        <v>90992</v>
      </c>
      <c r="G511" t="s">
        <v>16</v>
      </c>
      <c r="H511">
        <v>86215.652833049084</v>
      </c>
      <c r="I511">
        <v>91992.101572863365</v>
      </c>
      <c r="J511">
        <v>93216.101572863365</v>
      </c>
      <c r="K511">
        <v>29216.101572863365</v>
      </c>
      <c r="M511">
        <v>600787279</v>
      </c>
      <c r="N511" t="s">
        <v>304</v>
      </c>
      <c r="O511" t="s">
        <v>13</v>
      </c>
      <c r="P511" t="s">
        <v>14</v>
      </c>
      <c r="Q511" t="s">
        <v>15</v>
      </c>
      <c r="R511">
        <v>1224</v>
      </c>
      <c r="S511" t="s">
        <v>16</v>
      </c>
      <c r="T511">
        <v>1.0669999999999999</v>
      </c>
      <c r="U511" t="s">
        <v>17</v>
      </c>
    </row>
    <row r="512" spans="1:21" x14ac:dyDescent="0.25">
      <c r="A512" t="s">
        <v>3490</v>
      </c>
      <c r="B512" s="56">
        <v>44626</v>
      </c>
      <c r="C512">
        <v>438</v>
      </c>
      <c r="D512" t="s">
        <v>3157</v>
      </c>
      <c r="E512">
        <v>1</v>
      </c>
      <c r="F512">
        <v>55732.6</v>
      </c>
      <c r="G512" t="s">
        <v>16</v>
      </c>
      <c r="H512">
        <v>51931.233693626542</v>
      </c>
      <c r="I512">
        <v>55410.62635109952</v>
      </c>
      <c r="J512">
        <v>56629.62635109952</v>
      </c>
      <c r="K512">
        <v>17429.62635109952</v>
      </c>
      <c r="M512">
        <v>198438602</v>
      </c>
      <c r="N512" t="s">
        <v>394</v>
      </c>
      <c r="O512" t="s">
        <v>13</v>
      </c>
      <c r="P512" t="s">
        <v>14</v>
      </c>
      <c r="Q512" t="s">
        <v>15</v>
      </c>
      <c r="R512">
        <v>1219</v>
      </c>
      <c r="S512" t="s">
        <v>16</v>
      </c>
      <c r="T512">
        <v>1.0669999999999999</v>
      </c>
      <c r="U512" t="s">
        <v>17</v>
      </c>
    </row>
    <row r="513" spans="1:21" x14ac:dyDescent="0.25">
      <c r="A513" t="s">
        <v>3491</v>
      </c>
      <c r="B513" s="56">
        <v>44678</v>
      </c>
      <c r="C513">
        <v>439</v>
      </c>
      <c r="D513" t="s">
        <v>3159</v>
      </c>
      <c r="E513">
        <v>1</v>
      </c>
      <c r="F513">
        <v>178885.2</v>
      </c>
      <c r="G513" t="s">
        <v>46</v>
      </c>
      <c r="H513">
        <v>39009.355169330745</v>
      </c>
      <c r="I513">
        <v>37839.074514250824</v>
      </c>
      <c r="J513">
        <v>37941.074514250824</v>
      </c>
      <c r="K513">
        <v>6741.074514250824</v>
      </c>
      <c r="M513">
        <v>228178164</v>
      </c>
      <c r="N513" t="s">
        <v>342</v>
      </c>
      <c r="O513" t="s">
        <v>43</v>
      </c>
      <c r="P513" t="s">
        <v>44</v>
      </c>
      <c r="Q513" t="s">
        <v>45</v>
      </c>
      <c r="R513">
        <v>102</v>
      </c>
      <c r="S513" t="s">
        <v>46</v>
      </c>
      <c r="T513">
        <v>0.97</v>
      </c>
      <c r="U513" t="s">
        <v>17</v>
      </c>
    </row>
    <row r="514" spans="1:21" x14ac:dyDescent="0.25">
      <c r="A514" t="s">
        <v>3492</v>
      </c>
      <c r="B514" s="56">
        <v>44787</v>
      </c>
      <c r="C514">
        <v>440</v>
      </c>
      <c r="D514" t="s">
        <v>3161</v>
      </c>
      <c r="E514">
        <v>1</v>
      </c>
      <c r="F514">
        <v>332538.59999999998</v>
      </c>
      <c r="G514" t="s">
        <v>60</v>
      </c>
      <c r="H514">
        <v>47449.253028551859</v>
      </c>
      <c r="I514">
        <v>50628.352981464828</v>
      </c>
      <c r="J514">
        <v>52816.352981464828</v>
      </c>
      <c r="K514">
        <v>16016.352981464828</v>
      </c>
      <c r="M514">
        <v>996400251</v>
      </c>
      <c r="N514" t="s">
        <v>242</v>
      </c>
      <c r="O514" t="s">
        <v>59</v>
      </c>
      <c r="P514" t="s">
        <v>1604</v>
      </c>
      <c r="Q514" t="s">
        <v>1605</v>
      </c>
      <c r="R514">
        <v>2188</v>
      </c>
      <c r="S514" t="s">
        <v>60</v>
      </c>
      <c r="T514">
        <v>1.0669999999999999</v>
      </c>
      <c r="U514" t="s">
        <v>17</v>
      </c>
    </row>
    <row r="515" spans="1:21" x14ac:dyDescent="0.25">
      <c r="A515" t="s">
        <v>3493</v>
      </c>
      <c r="B515" s="56">
        <v>44809</v>
      </c>
      <c r="C515">
        <v>441</v>
      </c>
      <c r="D515" t="s">
        <v>3163</v>
      </c>
      <c r="E515">
        <v>1</v>
      </c>
      <c r="F515">
        <v>20000</v>
      </c>
      <c r="G515" t="s">
        <v>23</v>
      </c>
      <c r="H515">
        <v>20000</v>
      </c>
      <c r="I515">
        <v>19400</v>
      </c>
      <c r="J515">
        <v>19507</v>
      </c>
      <c r="K515">
        <v>3507</v>
      </c>
      <c r="M515">
        <v>208819847</v>
      </c>
      <c r="N515" t="s">
        <v>287</v>
      </c>
      <c r="O515" t="s">
        <v>20</v>
      </c>
      <c r="P515" t="s">
        <v>21</v>
      </c>
      <c r="Q515" t="s">
        <v>22</v>
      </c>
      <c r="R515">
        <v>107</v>
      </c>
      <c r="S515" t="s">
        <v>23</v>
      </c>
      <c r="T515">
        <v>0.97</v>
      </c>
      <c r="U515" t="s">
        <v>17</v>
      </c>
    </row>
    <row r="516" spans="1:21" x14ac:dyDescent="0.25">
      <c r="A516" t="s">
        <v>1228</v>
      </c>
      <c r="B516" s="56">
        <v>44847</v>
      </c>
      <c r="C516">
        <v>441</v>
      </c>
      <c r="D516" t="s">
        <v>1588</v>
      </c>
      <c r="E516">
        <v>1</v>
      </c>
      <c r="F516">
        <v>33000</v>
      </c>
      <c r="G516" t="s">
        <v>23</v>
      </c>
      <c r="H516">
        <v>33000</v>
      </c>
      <c r="I516">
        <v>32010</v>
      </c>
      <c r="J516">
        <v>32117</v>
      </c>
      <c r="K516">
        <v>5717</v>
      </c>
      <c r="M516">
        <v>208819847</v>
      </c>
      <c r="N516" t="s">
        <v>287</v>
      </c>
      <c r="O516" t="s">
        <v>20</v>
      </c>
      <c r="P516" t="s">
        <v>21</v>
      </c>
      <c r="Q516" t="s">
        <v>22</v>
      </c>
      <c r="R516">
        <v>107</v>
      </c>
      <c r="S516" t="s">
        <v>23</v>
      </c>
      <c r="T516">
        <v>0.97</v>
      </c>
      <c r="U516" t="s">
        <v>17</v>
      </c>
    </row>
    <row r="517" spans="1:21" x14ac:dyDescent="0.25">
      <c r="A517" t="s">
        <v>3494</v>
      </c>
      <c r="B517" s="56">
        <v>44830</v>
      </c>
      <c r="C517">
        <v>442</v>
      </c>
      <c r="D517" t="s">
        <v>3163</v>
      </c>
      <c r="E517">
        <v>1</v>
      </c>
      <c r="F517">
        <v>22748</v>
      </c>
      <c r="G517" t="s">
        <v>16</v>
      </c>
      <c r="H517">
        <v>20595.744680851065</v>
      </c>
      <c r="I517">
        <v>21975.659574468085</v>
      </c>
      <c r="J517">
        <v>23270.659574468085</v>
      </c>
      <c r="K517">
        <v>7270.6595744680853</v>
      </c>
      <c r="M517">
        <v>808387473</v>
      </c>
      <c r="N517" t="s">
        <v>12</v>
      </c>
      <c r="O517" t="s">
        <v>13</v>
      </c>
      <c r="P517" t="s">
        <v>14</v>
      </c>
      <c r="Q517" t="s">
        <v>15</v>
      </c>
      <c r="R517">
        <v>1295</v>
      </c>
      <c r="S517" t="s">
        <v>16</v>
      </c>
      <c r="T517">
        <v>1.0669999999999999</v>
      </c>
      <c r="U517" t="s">
        <v>17</v>
      </c>
    </row>
    <row r="518" spans="1:21" x14ac:dyDescent="0.25">
      <c r="A518" t="s">
        <v>3495</v>
      </c>
      <c r="B518" s="56">
        <v>44893</v>
      </c>
      <c r="C518">
        <v>443</v>
      </c>
      <c r="D518" t="s">
        <v>3165</v>
      </c>
      <c r="E518">
        <v>1</v>
      </c>
      <c r="F518">
        <v>25000</v>
      </c>
      <c r="G518" t="s">
        <v>23</v>
      </c>
      <c r="H518">
        <v>25000</v>
      </c>
      <c r="I518">
        <v>24250</v>
      </c>
      <c r="J518">
        <v>24525</v>
      </c>
      <c r="K518">
        <v>4525</v>
      </c>
      <c r="M518">
        <v>609105066</v>
      </c>
      <c r="N518" t="s">
        <v>482</v>
      </c>
      <c r="O518" t="s">
        <v>31</v>
      </c>
      <c r="P518" t="s">
        <v>32</v>
      </c>
      <c r="Q518" t="s">
        <v>33</v>
      </c>
      <c r="R518">
        <v>275</v>
      </c>
      <c r="S518" t="s">
        <v>23</v>
      </c>
      <c r="T518">
        <v>0.97</v>
      </c>
      <c r="U518" t="s">
        <v>17</v>
      </c>
    </row>
    <row r="519" spans="1:21" x14ac:dyDescent="0.25">
      <c r="A519" t="s">
        <v>1229</v>
      </c>
      <c r="B519" s="56">
        <v>44808</v>
      </c>
      <c r="C519">
        <v>443</v>
      </c>
      <c r="D519" t="s">
        <v>1589</v>
      </c>
      <c r="E519">
        <v>1</v>
      </c>
      <c r="F519">
        <v>27000</v>
      </c>
      <c r="G519" t="s">
        <v>23</v>
      </c>
      <c r="H519">
        <v>27000</v>
      </c>
      <c r="I519">
        <v>26190</v>
      </c>
      <c r="J519">
        <v>26465</v>
      </c>
      <c r="K519">
        <v>4865</v>
      </c>
      <c r="M519">
        <v>609105066</v>
      </c>
      <c r="N519" t="s">
        <v>482</v>
      </c>
      <c r="O519" t="s">
        <v>31</v>
      </c>
      <c r="P519" t="s">
        <v>32</v>
      </c>
      <c r="Q519" t="s">
        <v>33</v>
      </c>
      <c r="R519">
        <v>275</v>
      </c>
      <c r="S519" t="s">
        <v>23</v>
      </c>
      <c r="T519">
        <v>0.97</v>
      </c>
      <c r="U519" t="s">
        <v>17</v>
      </c>
    </row>
    <row r="520" spans="1:21" x14ac:dyDescent="0.25">
      <c r="A520" t="s">
        <v>3496</v>
      </c>
      <c r="B520" s="56">
        <v>44808</v>
      </c>
      <c r="C520">
        <v>444</v>
      </c>
      <c r="D520" t="s">
        <v>3167</v>
      </c>
      <c r="E520">
        <v>1</v>
      </c>
      <c r="F520">
        <v>52000</v>
      </c>
      <c r="G520" t="s">
        <v>23</v>
      </c>
      <c r="H520">
        <v>52000</v>
      </c>
      <c r="I520">
        <v>50440</v>
      </c>
      <c r="J520">
        <v>50694</v>
      </c>
      <c r="K520">
        <v>9094</v>
      </c>
      <c r="M520">
        <v>528487181</v>
      </c>
      <c r="N520" t="s">
        <v>554</v>
      </c>
      <c r="O520" t="s">
        <v>31</v>
      </c>
      <c r="P520" t="s">
        <v>32</v>
      </c>
      <c r="Q520" t="s">
        <v>33</v>
      </c>
      <c r="R520">
        <v>254</v>
      </c>
      <c r="S520" t="s">
        <v>23</v>
      </c>
      <c r="T520">
        <v>0.97</v>
      </c>
      <c r="U520" t="s">
        <v>17</v>
      </c>
    </row>
    <row r="521" spans="1:21" x14ac:dyDescent="0.25">
      <c r="A521" t="s">
        <v>1230</v>
      </c>
      <c r="B521" s="56">
        <v>44673</v>
      </c>
      <c r="C521">
        <v>444</v>
      </c>
      <c r="D521" t="s">
        <v>1590</v>
      </c>
      <c r="E521">
        <v>1</v>
      </c>
      <c r="F521">
        <v>81000</v>
      </c>
      <c r="G521" t="s">
        <v>23</v>
      </c>
      <c r="H521">
        <v>81000</v>
      </c>
      <c r="I521">
        <v>78570</v>
      </c>
      <c r="J521">
        <v>78824</v>
      </c>
      <c r="K521">
        <v>14024</v>
      </c>
      <c r="M521">
        <v>528487181</v>
      </c>
      <c r="N521" t="s">
        <v>554</v>
      </c>
      <c r="O521" t="s">
        <v>31</v>
      </c>
      <c r="P521" t="s">
        <v>32</v>
      </c>
      <c r="Q521" t="s">
        <v>33</v>
      </c>
      <c r="R521">
        <v>254</v>
      </c>
      <c r="S521" t="s">
        <v>23</v>
      </c>
      <c r="T521">
        <v>0.97</v>
      </c>
      <c r="U521" t="s">
        <v>17</v>
      </c>
    </row>
    <row r="522" spans="1:21" x14ac:dyDescent="0.25">
      <c r="A522" t="s">
        <v>3497</v>
      </c>
      <c r="B522" s="56">
        <v>44808</v>
      </c>
      <c r="C522">
        <v>445</v>
      </c>
      <c r="D522" t="s">
        <v>3141</v>
      </c>
      <c r="E522">
        <v>1</v>
      </c>
      <c r="F522">
        <v>45496</v>
      </c>
      <c r="G522" t="s">
        <v>16</v>
      </c>
      <c r="H522">
        <v>41716.486337795708</v>
      </c>
      <c r="I522">
        <v>45888.13497157528</v>
      </c>
      <c r="J522">
        <v>47125.13497157528</v>
      </c>
      <c r="K522">
        <v>15125.13497157528</v>
      </c>
      <c r="M522">
        <v>915250224</v>
      </c>
      <c r="N522" t="s">
        <v>673</v>
      </c>
      <c r="O522" t="s">
        <v>13</v>
      </c>
      <c r="P522" t="s">
        <v>14</v>
      </c>
      <c r="Q522" t="s">
        <v>15</v>
      </c>
      <c r="R522">
        <v>1237</v>
      </c>
      <c r="S522" t="s">
        <v>16</v>
      </c>
      <c r="T522">
        <v>1.1000000000000001</v>
      </c>
      <c r="U522" t="s">
        <v>637</v>
      </c>
    </row>
    <row r="523" spans="1:21" x14ac:dyDescent="0.25">
      <c r="A523" t="s">
        <v>3498</v>
      </c>
      <c r="B523" s="56">
        <v>44612</v>
      </c>
      <c r="C523">
        <v>446</v>
      </c>
      <c r="D523" t="s">
        <v>3143</v>
      </c>
      <c r="E523">
        <v>1</v>
      </c>
      <c r="F523">
        <v>65000</v>
      </c>
      <c r="G523" t="s">
        <v>23</v>
      </c>
      <c r="H523">
        <v>65000</v>
      </c>
      <c r="I523">
        <v>63050</v>
      </c>
      <c r="J523">
        <v>63153</v>
      </c>
      <c r="K523">
        <v>11153</v>
      </c>
      <c r="M523">
        <v>264116521</v>
      </c>
      <c r="N523" t="s">
        <v>395</v>
      </c>
      <c r="O523" t="s">
        <v>20</v>
      </c>
      <c r="P523" t="s">
        <v>21</v>
      </c>
      <c r="Q523" t="s">
        <v>22</v>
      </c>
      <c r="R523">
        <v>103</v>
      </c>
      <c r="S523" t="s">
        <v>23</v>
      </c>
      <c r="T523">
        <v>0.97</v>
      </c>
      <c r="U523" t="s">
        <v>17</v>
      </c>
    </row>
    <row r="524" spans="1:21" x14ac:dyDescent="0.25">
      <c r="A524" t="s">
        <v>1231</v>
      </c>
      <c r="B524" s="56">
        <v>44798</v>
      </c>
      <c r="C524">
        <v>446</v>
      </c>
      <c r="D524" t="s">
        <v>1591</v>
      </c>
      <c r="E524">
        <v>1</v>
      </c>
      <c r="F524">
        <v>50000</v>
      </c>
      <c r="G524" t="s">
        <v>23</v>
      </c>
      <c r="H524">
        <v>50000</v>
      </c>
      <c r="I524">
        <v>48500</v>
      </c>
      <c r="J524">
        <v>48603</v>
      </c>
      <c r="K524">
        <v>8603</v>
      </c>
      <c r="M524">
        <v>264116521</v>
      </c>
      <c r="N524" t="s">
        <v>395</v>
      </c>
      <c r="O524" t="s">
        <v>20</v>
      </c>
      <c r="P524" t="s">
        <v>21</v>
      </c>
      <c r="Q524" t="s">
        <v>22</v>
      </c>
      <c r="R524">
        <v>103</v>
      </c>
      <c r="S524" t="s">
        <v>23</v>
      </c>
      <c r="T524">
        <v>0.97</v>
      </c>
      <c r="U524" t="s">
        <v>17</v>
      </c>
    </row>
    <row r="525" spans="1:21" x14ac:dyDescent="0.25">
      <c r="A525" t="s">
        <v>3499</v>
      </c>
      <c r="B525" s="56">
        <v>44578</v>
      </c>
      <c r="C525">
        <v>447</v>
      </c>
      <c r="D525" t="s">
        <v>3145</v>
      </c>
      <c r="E525">
        <v>1</v>
      </c>
      <c r="F525">
        <v>311902.40000000002</v>
      </c>
      <c r="G525" t="s">
        <v>46</v>
      </c>
      <c r="H525">
        <v>65820.246059045734</v>
      </c>
      <c r="I525">
        <v>63845.638677274357</v>
      </c>
      <c r="J525">
        <v>63954.638677274357</v>
      </c>
      <c r="K525">
        <v>9554.6386772743572</v>
      </c>
      <c r="M525">
        <v>913826384</v>
      </c>
      <c r="N525" t="s">
        <v>227</v>
      </c>
      <c r="O525" t="s">
        <v>43</v>
      </c>
      <c r="P525" t="s">
        <v>44</v>
      </c>
      <c r="Q525" t="s">
        <v>45</v>
      </c>
      <c r="R525">
        <v>109</v>
      </c>
      <c r="S525" t="s">
        <v>46</v>
      </c>
      <c r="T525">
        <v>0.97</v>
      </c>
      <c r="U525" t="s">
        <v>17</v>
      </c>
    </row>
    <row r="526" spans="1:21" x14ac:dyDescent="0.25">
      <c r="A526" t="s">
        <v>3500</v>
      </c>
      <c r="B526" s="56">
        <v>44759</v>
      </c>
      <c r="C526">
        <v>448</v>
      </c>
      <c r="D526" t="s">
        <v>3147</v>
      </c>
      <c r="E526">
        <v>1</v>
      </c>
      <c r="F526">
        <v>30000</v>
      </c>
      <c r="G526" t="s">
        <v>23</v>
      </c>
      <c r="H526">
        <v>30000</v>
      </c>
      <c r="I526">
        <v>29100</v>
      </c>
      <c r="J526">
        <v>29305</v>
      </c>
      <c r="K526">
        <v>5305</v>
      </c>
      <c r="M526">
        <v>940066558</v>
      </c>
      <c r="N526" t="s">
        <v>320</v>
      </c>
      <c r="O526" t="s">
        <v>39</v>
      </c>
      <c r="P526" t="s">
        <v>1598</v>
      </c>
      <c r="Q526" t="s">
        <v>1599</v>
      </c>
      <c r="R526">
        <v>205</v>
      </c>
      <c r="S526" t="s">
        <v>23</v>
      </c>
      <c r="T526">
        <v>0.97</v>
      </c>
      <c r="U526" t="s">
        <v>17</v>
      </c>
    </row>
    <row r="527" spans="1:21" x14ac:dyDescent="0.25">
      <c r="A527" t="s">
        <v>1232</v>
      </c>
      <c r="B527" s="56">
        <v>44812</v>
      </c>
      <c r="C527">
        <v>448</v>
      </c>
      <c r="D527" t="s">
        <v>1592</v>
      </c>
      <c r="E527">
        <v>1</v>
      </c>
      <c r="F527">
        <v>37000</v>
      </c>
      <c r="G527" t="s">
        <v>23</v>
      </c>
      <c r="H527">
        <v>37000</v>
      </c>
      <c r="I527">
        <v>35890</v>
      </c>
      <c r="J527">
        <v>36095</v>
      </c>
      <c r="K527">
        <v>6495</v>
      </c>
      <c r="M527">
        <v>940066558</v>
      </c>
      <c r="N527" t="s">
        <v>320</v>
      </c>
      <c r="O527" t="s">
        <v>39</v>
      </c>
      <c r="P527" t="s">
        <v>1598</v>
      </c>
      <c r="Q527" t="s">
        <v>1599</v>
      </c>
      <c r="R527">
        <v>205</v>
      </c>
      <c r="S527" t="s">
        <v>23</v>
      </c>
      <c r="T527">
        <v>0.97</v>
      </c>
      <c r="U527" t="s">
        <v>17</v>
      </c>
    </row>
    <row r="528" spans="1:21" x14ac:dyDescent="0.25">
      <c r="A528" t="s">
        <v>3501</v>
      </c>
      <c r="B528" s="56">
        <v>44736</v>
      </c>
      <c r="C528">
        <v>449</v>
      </c>
      <c r="D528" t="s">
        <v>3149</v>
      </c>
      <c r="E528">
        <v>1</v>
      </c>
      <c r="F528">
        <v>128430.40000000001</v>
      </c>
      <c r="G528" t="s">
        <v>46</v>
      </c>
      <c r="H528">
        <v>26632.050431320506</v>
      </c>
      <c r="I528">
        <v>25833.08891838089</v>
      </c>
      <c r="J528">
        <v>25933.08891838089</v>
      </c>
      <c r="K528">
        <v>3533.0889183808904</v>
      </c>
      <c r="M528">
        <v>181400844</v>
      </c>
      <c r="N528" t="s">
        <v>191</v>
      </c>
      <c r="O528" t="s">
        <v>43</v>
      </c>
      <c r="P528" t="s">
        <v>44</v>
      </c>
      <c r="Q528" t="s">
        <v>45</v>
      </c>
      <c r="R528">
        <v>100</v>
      </c>
      <c r="S528" t="s">
        <v>46</v>
      </c>
      <c r="T528">
        <v>0.97</v>
      </c>
      <c r="U528" t="s">
        <v>17</v>
      </c>
    </row>
    <row r="529" spans="1:21" x14ac:dyDescent="0.25">
      <c r="A529" t="s">
        <v>3502</v>
      </c>
      <c r="B529" s="56">
        <v>44825</v>
      </c>
      <c r="C529">
        <v>450</v>
      </c>
      <c r="D529" t="s">
        <v>3151</v>
      </c>
      <c r="E529">
        <v>1</v>
      </c>
      <c r="F529">
        <v>36000</v>
      </c>
      <c r="G529" t="s">
        <v>23</v>
      </c>
      <c r="H529">
        <v>36000</v>
      </c>
      <c r="I529">
        <v>34920</v>
      </c>
      <c r="J529">
        <v>35029</v>
      </c>
      <c r="K529">
        <v>6229</v>
      </c>
      <c r="M529">
        <v>358971916</v>
      </c>
      <c r="N529" t="s">
        <v>451</v>
      </c>
      <c r="O529" t="s">
        <v>20</v>
      </c>
      <c r="P529" t="s">
        <v>21</v>
      </c>
      <c r="Q529" t="s">
        <v>22</v>
      </c>
      <c r="R529">
        <v>109</v>
      </c>
      <c r="S529" t="s">
        <v>23</v>
      </c>
      <c r="T529">
        <v>0.97</v>
      </c>
      <c r="U529" t="s">
        <v>17</v>
      </c>
    </row>
    <row r="530" spans="1:21" x14ac:dyDescent="0.25">
      <c r="A530" t="s">
        <v>1233</v>
      </c>
      <c r="B530" s="56">
        <v>44585</v>
      </c>
      <c r="C530">
        <v>450</v>
      </c>
      <c r="D530" t="s">
        <v>1593</v>
      </c>
      <c r="E530">
        <v>1</v>
      </c>
      <c r="F530">
        <v>42000</v>
      </c>
      <c r="G530" t="s">
        <v>23</v>
      </c>
      <c r="H530">
        <v>42000</v>
      </c>
      <c r="I530">
        <v>40740</v>
      </c>
      <c r="J530">
        <v>40849</v>
      </c>
      <c r="K530">
        <v>7249</v>
      </c>
      <c r="M530">
        <v>358971916</v>
      </c>
      <c r="N530" t="s">
        <v>451</v>
      </c>
      <c r="O530" t="s">
        <v>20</v>
      </c>
      <c r="P530" t="s">
        <v>21</v>
      </c>
      <c r="Q530" t="s">
        <v>22</v>
      </c>
      <c r="R530">
        <v>109</v>
      </c>
      <c r="S530" t="s">
        <v>23</v>
      </c>
      <c r="T530">
        <v>0.97</v>
      </c>
      <c r="U530" t="s">
        <v>17</v>
      </c>
    </row>
    <row r="531" spans="1:21" x14ac:dyDescent="0.25">
      <c r="A531" t="s">
        <v>3503</v>
      </c>
      <c r="B531" s="56">
        <v>44654</v>
      </c>
      <c r="C531">
        <v>451</v>
      </c>
      <c r="D531" t="s">
        <v>3153</v>
      </c>
      <c r="E531">
        <v>1</v>
      </c>
      <c r="F531">
        <v>29000</v>
      </c>
      <c r="G531" t="s">
        <v>23</v>
      </c>
      <c r="H531">
        <v>29000</v>
      </c>
      <c r="I531">
        <v>28130</v>
      </c>
      <c r="J531">
        <v>28240</v>
      </c>
      <c r="K531">
        <v>5040</v>
      </c>
      <c r="M531">
        <v>724232794</v>
      </c>
      <c r="N531" t="s">
        <v>359</v>
      </c>
      <c r="O531" t="s">
        <v>20</v>
      </c>
      <c r="P531" t="s">
        <v>21</v>
      </c>
      <c r="Q531" t="s">
        <v>22</v>
      </c>
      <c r="R531">
        <v>110</v>
      </c>
      <c r="S531" t="s">
        <v>23</v>
      </c>
      <c r="T531">
        <v>0.97</v>
      </c>
      <c r="U531" t="s">
        <v>17</v>
      </c>
    </row>
    <row r="532" spans="1:21" x14ac:dyDescent="0.25">
      <c r="A532" t="s">
        <v>1234</v>
      </c>
      <c r="B532" s="56">
        <v>44671</v>
      </c>
      <c r="C532">
        <v>451</v>
      </c>
      <c r="D532" t="s">
        <v>1594</v>
      </c>
      <c r="E532">
        <v>2</v>
      </c>
      <c r="F532">
        <v>42000</v>
      </c>
      <c r="G532" t="s">
        <v>23</v>
      </c>
      <c r="H532">
        <v>42000</v>
      </c>
      <c r="I532">
        <v>40740</v>
      </c>
      <c r="J532">
        <v>40960</v>
      </c>
      <c r="K532">
        <v>7360</v>
      </c>
      <c r="M532">
        <v>724232794</v>
      </c>
      <c r="N532" t="s">
        <v>359</v>
      </c>
      <c r="O532" t="s">
        <v>20</v>
      </c>
      <c r="P532" t="s">
        <v>21</v>
      </c>
      <c r="Q532" t="s">
        <v>22</v>
      </c>
      <c r="R532">
        <v>110</v>
      </c>
      <c r="S532" t="s">
        <v>23</v>
      </c>
      <c r="T532">
        <v>0.97</v>
      </c>
      <c r="U532" t="s">
        <v>17</v>
      </c>
    </row>
    <row r="533" spans="1:21" x14ac:dyDescent="0.25">
      <c r="A533" t="s">
        <v>3504</v>
      </c>
      <c r="B533" s="56">
        <v>44628</v>
      </c>
      <c r="C533">
        <v>452</v>
      </c>
      <c r="D533" t="s">
        <v>3155</v>
      </c>
      <c r="E533">
        <v>1</v>
      </c>
      <c r="F533">
        <v>366944</v>
      </c>
      <c r="G533" t="s">
        <v>46</v>
      </c>
      <c r="H533">
        <v>78773.775278004381</v>
      </c>
      <c r="I533">
        <v>76410.562019664241</v>
      </c>
      <c r="J533">
        <v>76511.562019664241</v>
      </c>
      <c r="K533">
        <v>12511.562019664241</v>
      </c>
      <c r="M533">
        <v>797599943</v>
      </c>
      <c r="N533" t="s">
        <v>173</v>
      </c>
      <c r="O533" t="s">
        <v>43</v>
      </c>
      <c r="P533" t="s">
        <v>44</v>
      </c>
      <c r="Q533" t="s">
        <v>45</v>
      </c>
      <c r="R533">
        <v>101</v>
      </c>
      <c r="S533" t="s">
        <v>46</v>
      </c>
      <c r="T533">
        <v>0.97</v>
      </c>
      <c r="U533" t="s">
        <v>17</v>
      </c>
    </row>
    <row r="534" spans="1:21" x14ac:dyDescent="0.25">
      <c r="A534" t="s">
        <v>3505</v>
      </c>
      <c r="B534" s="56">
        <v>44746</v>
      </c>
      <c r="C534">
        <v>453</v>
      </c>
      <c r="D534" t="s">
        <v>3157</v>
      </c>
      <c r="E534">
        <v>1</v>
      </c>
      <c r="F534">
        <v>49000</v>
      </c>
      <c r="G534" t="s">
        <v>23</v>
      </c>
      <c r="H534">
        <v>49000</v>
      </c>
      <c r="I534">
        <v>47530</v>
      </c>
      <c r="J534">
        <v>47632</v>
      </c>
      <c r="K534">
        <v>8432</v>
      </c>
      <c r="M534">
        <v>926180565</v>
      </c>
      <c r="N534" t="s">
        <v>145</v>
      </c>
      <c r="O534" t="s">
        <v>20</v>
      </c>
      <c r="P534" t="s">
        <v>21</v>
      </c>
      <c r="Q534" t="s">
        <v>22</v>
      </c>
      <c r="R534">
        <v>102</v>
      </c>
      <c r="S534" t="s">
        <v>23</v>
      </c>
      <c r="T534">
        <v>0.97</v>
      </c>
      <c r="U534" t="s">
        <v>17</v>
      </c>
    </row>
    <row r="535" spans="1:21" x14ac:dyDescent="0.25">
      <c r="A535" t="s">
        <v>1235</v>
      </c>
      <c r="B535" s="56">
        <v>44662</v>
      </c>
      <c r="C535">
        <v>453</v>
      </c>
      <c r="D535" t="s">
        <v>1595</v>
      </c>
      <c r="E535">
        <v>1</v>
      </c>
      <c r="F535">
        <v>27000</v>
      </c>
      <c r="G535" t="s">
        <v>23</v>
      </c>
      <c r="H535">
        <v>27000</v>
      </c>
      <c r="I535">
        <v>26190</v>
      </c>
      <c r="J535">
        <v>26292</v>
      </c>
      <c r="K535">
        <v>4692</v>
      </c>
      <c r="M535">
        <v>926180565</v>
      </c>
      <c r="N535" t="s">
        <v>145</v>
      </c>
      <c r="O535" t="s">
        <v>20</v>
      </c>
      <c r="P535" t="s">
        <v>21</v>
      </c>
      <c r="Q535" t="s">
        <v>22</v>
      </c>
      <c r="R535">
        <v>102</v>
      </c>
      <c r="S535" t="s">
        <v>23</v>
      </c>
      <c r="T535">
        <v>0.97</v>
      </c>
      <c r="U535" t="s">
        <v>17</v>
      </c>
    </row>
    <row r="536" spans="1:21" x14ac:dyDescent="0.25">
      <c r="A536" t="s">
        <v>3506</v>
      </c>
      <c r="B536" s="56">
        <v>44759</v>
      </c>
      <c r="C536">
        <v>454</v>
      </c>
      <c r="D536" t="s">
        <v>3159</v>
      </c>
      <c r="E536">
        <v>1</v>
      </c>
      <c r="F536">
        <v>39000</v>
      </c>
      <c r="G536" t="s">
        <v>23</v>
      </c>
      <c r="H536">
        <v>39000</v>
      </c>
      <c r="I536">
        <v>37830</v>
      </c>
      <c r="J536">
        <v>38043</v>
      </c>
      <c r="K536">
        <v>6843</v>
      </c>
      <c r="M536">
        <v>978265344</v>
      </c>
      <c r="N536" t="s">
        <v>250</v>
      </c>
      <c r="O536" t="s">
        <v>39</v>
      </c>
      <c r="P536" t="s">
        <v>1598</v>
      </c>
      <c r="Q536" t="s">
        <v>1599</v>
      </c>
      <c r="R536">
        <v>213</v>
      </c>
      <c r="S536" t="s">
        <v>23</v>
      </c>
      <c r="T536">
        <v>0.97</v>
      </c>
      <c r="U536" t="s">
        <v>17</v>
      </c>
    </row>
    <row r="537" spans="1:21" x14ac:dyDescent="0.25">
      <c r="A537" t="s">
        <v>1236</v>
      </c>
      <c r="B537" s="56">
        <v>44775</v>
      </c>
      <c r="C537">
        <v>454</v>
      </c>
      <c r="D537" t="s">
        <v>1582</v>
      </c>
      <c r="E537">
        <v>1</v>
      </c>
      <c r="F537">
        <v>49000</v>
      </c>
      <c r="G537" t="s">
        <v>23</v>
      </c>
      <c r="H537">
        <v>49000</v>
      </c>
      <c r="I537">
        <v>47530</v>
      </c>
      <c r="J537">
        <v>47743</v>
      </c>
      <c r="K537">
        <v>8543</v>
      </c>
      <c r="M537">
        <v>978265344</v>
      </c>
      <c r="N537" t="s">
        <v>250</v>
      </c>
      <c r="O537" t="s">
        <v>39</v>
      </c>
      <c r="P537" t="s">
        <v>1598</v>
      </c>
      <c r="Q537" t="s">
        <v>1599</v>
      </c>
      <c r="R537">
        <v>213</v>
      </c>
      <c r="S537" t="s">
        <v>23</v>
      </c>
      <c r="T537">
        <v>0.97</v>
      </c>
      <c r="U537" t="s">
        <v>17</v>
      </c>
    </row>
    <row r="538" spans="1:21" x14ac:dyDescent="0.25">
      <c r="A538" t="s">
        <v>3507</v>
      </c>
      <c r="B538" s="56">
        <v>44809</v>
      </c>
      <c r="C538">
        <v>455</v>
      </c>
      <c r="D538" t="s">
        <v>3161</v>
      </c>
      <c r="E538">
        <v>1</v>
      </c>
      <c r="F538">
        <v>332538.59999999998</v>
      </c>
      <c r="G538" t="s">
        <v>60</v>
      </c>
      <c r="H538">
        <v>47204.082501738892</v>
      </c>
      <c r="I538">
        <v>50366.756029355398</v>
      </c>
      <c r="J538">
        <v>52400.756029355398</v>
      </c>
      <c r="K538">
        <v>15600.756029355398</v>
      </c>
      <c r="M538">
        <v>882546753</v>
      </c>
      <c r="N538" t="s">
        <v>339</v>
      </c>
      <c r="O538" t="s">
        <v>59</v>
      </c>
      <c r="P538" t="s">
        <v>1604</v>
      </c>
      <c r="Q538" t="s">
        <v>1605</v>
      </c>
      <c r="R538">
        <v>2034</v>
      </c>
      <c r="S538" t="s">
        <v>60</v>
      </c>
      <c r="T538">
        <v>1.0669999999999999</v>
      </c>
      <c r="U538" t="s">
        <v>17</v>
      </c>
    </row>
    <row r="539" spans="1:21" x14ac:dyDescent="0.25">
      <c r="A539" t="s">
        <v>3508</v>
      </c>
      <c r="B539" s="56">
        <v>44892</v>
      </c>
      <c r="C539">
        <v>456</v>
      </c>
      <c r="D539" t="s">
        <v>3163</v>
      </c>
      <c r="E539">
        <v>1</v>
      </c>
      <c r="F539">
        <v>20000</v>
      </c>
      <c r="G539" t="s">
        <v>23</v>
      </c>
      <c r="H539">
        <v>20000</v>
      </c>
      <c r="I539">
        <v>19400</v>
      </c>
      <c r="J539">
        <v>19506</v>
      </c>
      <c r="K539">
        <v>3506</v>
      </c>
      <c r="M539">
        <v>312459481</v>
      </c>
      <c r="N539" t="s">
        <v>208</v>
      </c>
      <c r="O539" t="s">
        <v>20</v>
      </c>
      <c r="P539" t="s">
        <v>21</v>
      </c>
      <c r="Q539" t="s">
        <v>22</v>
      </c>
      <c r="R539">
        <v>106</v>
      </c>
      <c r="S539" t="s">
        <v>23</v>
      </c>
      <c r="T539">
        <v>0.97</v>
      </c>
      <c r="U539" t="s">
        <v>17</v>
      </c>
    </row>
    <row r="540" spans="1:21" x14ac:dyDescent="0.25">
      <c r="A540" t="s">
        <v>1237</v>
      </c>
      <c r="B540" s="56">
        <v>44794</v>
      </c>
      <c r="C540">
        <v>456</v>
      </c>
      <c r="D540" t="s">
        <v>1583</v>
      </c>
      <c r="E540">
        <v>1</v>
      </c>
      <c r="F540">
        <v>46000</v>
      </c>
      <c r="G540" t="s">
        <v>23</v>
      </c>
      <c r="H540">
        <v>46000</v>
      </c>
      <c r="I540">
        <v>44620</v>
      </c>
      <c r="J540">
        <v>44726</v>
      </c>
      <c r="K540">
        <v>7926</v>
      </c>
      <c r="M540">
        <v>312459481</v>
      </c>
      <c r="N540" t="s">
        <v>208</v>
      </c>
      <c r="O540" t="s">
        <v>20</v>
      </c>
      <c r="P540" t="s">
        <v>21</v>
      </c>
      <c r="Q540" t="s">
        <v>22</v>
      </c>
      <c r="R540">
        <v>106</v>
      </c>
      <c r="S540" t="s">
        <v>23</v>
      </c>
      <c r="T540">
        <v>0.97</v>
      </c>
      <c r="U540" t="s">
        <v>17</v>
      </c>
    </row>
    <row r="541" spans="1:21" x14ac:dyDescent="0.25">
      <c r="A541" t="s">
        <v>3509</v>
      </c>
      <c r="B541" s="56">
        <v>44876</v>
      </c>
      <c r="C541">
        <v>457</v>
      </c>
      <c r="D541" t="s">
        <v>3163</v>
      </c>
      <c r="E541">
        <v>1</v>
      </c>
      <c r="F541">
        <v>20000</v>
      </c>
      <c r="G541" t="s">
        <v>23</v>
      </c>
      <c r="H541">
        <v>20000</v>
      </c>
      <c r="I541">
        <v>19400</v>
      </c>
      <c r="J541">
        <v>19603</v>
      </c>
      <c r="K541">
        <v>3603</v>
      </c>
      <c r="M541">
        <v>947530870</v>
      </c>
      <c r="N541" t="s">
        <v>439</v>
      </c>
      <c r="O541" t="s">
        <v>39</v>
      </c>
      <c r="P541" t="s">
        <v>1598</v>
      </c>
      <c r="Q541" t="s">
        <v>1599</v>
      </c>
      <c r="R541">
        <v>203</v>
      </c>
      <c r="S541" t="s">
        <v>23</v>
      </c>
      <c r="T541">
        <v>0.97</v>
      </c>
      <c r="U541" t="s">
        <v>17</v>
      </c>
    </row>
    <row r="542" spans="1:21" x14ac:dyDescent="0.25">
      <c r="A542" t="s">
        <v>1238</v>
      </c>
      <c r="B542" s="56">
        <v>44617</v>
      </c>
      <c r="C542">
        <v>457</v>
      </c>
      <c r="D542" t="s">
        <v>1584</v>
      </c>
      <c r="E542">
        <v>1</v>
      </c>
      <c r="F542">
        <v>61000</v>
      </c>
      <c r="G542" t="s">
        <v>23</v>
      </c>
      <c r="H542">
        <v>61000</v>
      </c>
      <c r="I542">
        <v>59170</v>
      </c>
      <c r="J542">
        <v>59373</v>
      </c>
      <c r="K542">
        <v>10573</v>
      </c>
      <c r="M542">
        <v>947530870</v>
      </c>
      <c r="N542" t="s">
        <v>439</v>
      </c>
      <c r="O542" t="s">
        <v>39</v>
      </c>
      <c r="P542" t="s">
        <v>1598</v>
      </c>
      <c r="Q542" t="s">
        <v>1599</v>
      </c>
      <c r="R542">
        <v>203</v>
      </c>
      <c r="S542" t="s">
        <v>23</v>
      </c>
      <c r="T542">
        <v>0.97</v>
      </c>
      <c r="U542" t="s">
        <v>17</v>
      </c>
    </row>
    <row r="543" spans="1:21" x14ac:dyDescent="0.25">
      <c r="A543" t="s">
        <v>3510</v>
      </c>
      <c r="B543" s="56">
        <v>44649</v>
      </c>
      <c r="C543">
        <v>458</v>
      </c>
      <c r="D543" t="s">
        <v>3165</v>
      </c>
      <c r="E543">
        <v>1</v>
      </c>
      <c r="F543">
        <v>25000</v>
      </c>
      <c r="G543" t="s">
        <v>23</v>
      </c>
      <c r="H543">
        <v>25000</v>
      </c>
      <c r="I543">
        <v>24250</v>
      </c>
      <c r="J543">
        <v>24501</v>
      </c>
      <c r="K543">
        <v>4501</v>
      </c>
      <c r="M543">
        <v>760341311</v>
      </c>
      <c r="N543" t="s">
        <v>300</v>
      </c>
      <c r="O543" t="s">
        <v>31</v>
      </c>
      <c r="P543" t="s">
        <v>32</v>
      </c>
      <c r="Q543" t="s">
        <v>33</v>
      </c>
      <c r="R543">
        <v>251</v>
      </c>
      <c r="S543" t="s">
        <v>23</v>
      </c>
      <c r="T543">
        <v>0.97</v>
      </c>
      <c r="U543" t="s">
        <v>17</v>
      </c>
    </row>
    <row r="544" spans="1:21" x14ac:dyDescent="0.25">
      <c r="A544" t="s">
        <v>1239</v>
      </c>
      <c r="B544" s="56">
        <v>44614</v>
      </c>
      <c r="C544">
        <v>458</v>
      </c>
      <c r="D544" t="s">
        <v>1585</v>
      </c>
      <c r="E544">
        <v>1</v>
      </c>
      <c r="F544">
        <v>79000</v>
      </c>
      <c r="G544" t="s">
        <v>23</v>
      </c>
      <c r="H544">
        <v>79000</v>
      </c>
      <c r="I544">
        <v>76630</v>
      </c>
      <c r="J544">
        <v>76881</v>
      </c>
      <c r="K544">
        <v>13681</v>
      </c>
      <c r="M544">
        <v>760341311</v>
      </c>
      <c r="N544" t="s">
        <v>300</v>
      </c>
      <c r="O544" t="s">
        <v>31</v>
      </c>
      <c r="P544" t="s">
        <v>32</v>
      </c>
      <c r="Q544" t="s">
        <v>33</v>
      </c>
      <c r="R544">
        <v>251</v>
      </c>
      <c r="S544" t="s">
        <v>23</v>
      </c>
      <c r="T544">
        <v>0.97</v>
      </c>
      <c r="U544" t="s">
        <v>17</v>
      </c>
    </row>
    <row r="545" spans="1:21" x14ac:dyDescent="0.25">
      <c r="A545" t="s">
        <v>3511</v>
      </c>
      <c r="B545" s="56">
        <v>44617</v>
      </c>
      <c r="C545">
        <v>459</v>
      </c>
      <c r="D545" t="s">
        <v>3167</v>
      </c>
      <c r="E545">
        <v>1</v>
      </c>
      <c r="F545">
        <v>52000</v>
      </c>
      <c r="G545" t="s">
        <v>23</v>
      </c>
      <c r="H545">
        <v>52000</v>
      </c>
      <c r="I545">
        <v>52000</v>
      </c>
      <c r="J545">
        <v>52220</v>
      </c>
      <c r="K545">
        <v>10620</v>
      </c>
      <c r="M545">
        <v>844588090</v>
      </c>
      <c r="N545" t="s">
        <v>653</v>
      </c>
      <c r="O545" t="s">
        <v>39</v>
      </c>
      <c r="P545" t="s">
        <v>1598</v>
      </c>
      <c r="Q545" t="s">
        <v>1599</v>
      </c>
      <c r="R545">
        <v>220</v>
      </c>
      <c r="S545" t="s">
        <v>23</v>
      </c>
      <c r="T545">
        <v>1</v>
      </c>
      <c r="U545" t="s">
        <v>637</v>
      </c>
    </row>
    <row r="546" spans="1:21" x14ac:dyDescent="0.25">
      <c r="A546" t="s">
        <v>1240</v>
      </c>
      <c r="B546" s="56">
        <v>44682</v>
      </c>
      <c r="C546">
        <v>459</v>
      </c>
      <c r="D546" t="s">
        <v>1586</v>
      </c>
      <c r="E546">
        <v>1</v>
      </c>
      <c r="F546">
        <v>32000</v>
      </c>
      <c r="G546" t="s">
        <v>23</v>
      </c>
      <c r="H546">
        <v>32000</v>
      </c>
      <c r="I546">
        <v>32000</v>
      </c>
      <c r="J546">
        <v>32220</v>
      </c>
      <c r="K546">
        <v>6620</v>
      </c>
      <c r="M546">
        <v>844588090</v>
      </c>
      <c r="N546" t="s">
        <v>653</v>
      </c>
      <c r="O546" t="s">
        <v>39</v>
      </c>
      <c r="P546" t="s">
        <v>1598</v>
      </c>
      <c r="Q546" t="s">
        <v>1599</v>
      </c>
      <c r="R546">
        <v>220</v>
      </c>
      <c r="S546" t="s">
        <v>23</v>
      </c>
      <c r="T546">
        <v>1</v>
      </c>
      <c r="U546" t="s">
        <v>637</v>
      </c>
    </row>
    <row r="547" spans="1:21" x14ac:dyDescent="0.25">
      <c r="A547" t="s">
        <v>3512</v>
      </c>
      <c r="B547" s="56">
        <v>44817</v>
      </c>
      <c r="C547">
        <v>460</v>
      </c>
      <c r="D547" t="s">
        <v>3141</v>
      </c>
      <c r="E547">
        <v>1</v>
      </c>
      <c r="F547">
        <v>183472</v>
      </c>
      <c r="G547" t="s">
        <v>46</v>
      </c>
      <c r="H547">
        <v>38561.550263771831</v>
      </c>
      <c r="I547">
        <v>37404.703755858674</v>
      </c>
      <c r="J547">
        <v>37514.703755858674</v>
      </c>
      <c r="K547">
        <v>5514.7037558586744</v>
      </c>
      <c r="M547">
        <v>179281171</v>
      </c>
      <c r="N547" t="s">
        <v>369</v>
      </c>
      <c r="O547" t="s">
        <v>43</v>
      </c>
      <c r="P547" t="s">
        <v>44</v>
      </c>
      <c r="Q547" t="s">
        <v>45</v>
      </c>
      <c r="R547">
        <v>110</v>
      </c>
      <c r="S547" t="s">
        <v>46</v>
      </c>
      <c r="T547">
        <v>0.97</v>
      </c>
      <c r="U547" t="s">
        <v>17</v>
      </c>
    </row>
    <row r="548" spans="1:21" x14ac:dyDescent="0.25">
      <c r="A548" t="s">
        <v>3513</v>
      </c>
      <c r="B548" s="56">
        <v>44643</v>
      </c>
      <c r="C548">
        <v>461</v>
      </c>
      <c r="D548" t="s">
        <v>3143</v>
      </c>
      <c r="E548">
        <v>1</v>
      </c>
      <c r="F548">
        <v>668915</v>
      </c>
      <c r="G548" t="s">
        <v>37</v>
      </c>
      <c r="H548">
        <v>64916.102986132006</v>
      </c>
      <c r="I548">
        <v>64227.992294479001</v>
      </c>
      <c r="J548">
        <v>64752.992294479001</v>
      </c>
      <c r="K548">
        <v>12752.992294479001</v>
      </c>
      <c r="M548">
        <v>851251906</v>
      </c>
      <c r="N548" t="s">
        <v>281</v>
      </c>
      <c r="O548" t="s">
        <v>35</v>
      </c>
      <c r="P548" t="s">
        <v>36</v>
      </c>
      <c r="Q548" t="s">
        <v>26</v>
      </c>
      <c r="R548">
        <v>525</v>
      </c>
      <c r="S548" t="s">
        <v>37</v>
      </c>
      <c r="T548">
        <v>0.98939999999999995</v>
      </c>
      <c r="U548" t="s">
        <v>17</v>
      </c>
    </row>
    <row r="549" spans="1:21" x14ac:dyDescent="0.25">
      <c r="A549" t="s">
        <v>3514</v>
      </c>
      <c r="B549" s="56">
        <v>44610</v>
      </c>
      <c r="C549">
        <v>462</v>
      </c>
      <c r="D549" t="s">
        <v>3145</v>
      </c>
      <c r="E549">
        <v>1</v>
      </c>
      <c r="F549">
        <v>311902.40000000002</v>
      </c>
      <c r="G549" t="s">
        <v>46</v>
      </c>
      <c r="H549">
        <v>65447.342468052972</v>
      </c>
      <c r="I549">
        <v>63483.922194011378</v>
      </c>
      <c r="J549">
        <v>63589.922194011378</v>
      </c>
      <c r="K549">
        <v>9189.9221940113785</v>
      </c>
      <c r="M549">
        <v>406294252</v>
      </c>
      <c r="N549" t="s">
        <v>425</v>
      </c>
      <c r="O549" t="s">
        <v>43</v>
      </c>
      <c r="P549" t="s">
        <v>44</v>
      </c>
      <c r="Q549" t="s">
        <v>45</v>
      </c>
      <c r="R549">
        <v>106</v>
      </c>
      <c r="S549" t="s">
        <v>46</v>
      </c>
      <c r="T549">
        <v>0.97</v>
      </c>
      <c r="U549" t="s">
        <v>17</v>
      </c>
    </row>
    <row r="550" spans="1:21" x14ac:dyDescent="0.25">
      <c r="A550" t="s">
        <v>3515</v>
      </c>
      <c r="B550" s="56">
        <v>44885</v>
      </c>
      <c r="C550">
        <v>463</v>
      </c>
      <c r="D550" t="s">
        <v>3147</v>
      </c>
      <c r="E550">
        <v>1</v>
      </c>
      <c r="F550">
        <v>30000</v>
      </c>
      <c r="G550" t="s">
        <v>23</v>
      </c>
      <c r="H550">
        <v>30000</v>
      </c>
      <c r="I550">
        <v>29100</v>
      </c>
      <c r="J550">
        <v>29308</v>
      </c>
      <c r="K550">
        <v>5308</v>
      </c>
      <c r="M550">
        <v>105980961</v>
      </c>
      <c r="N550" t="s">
        <v>619</v>
      </c>
      <c r="O550" t="s">
        <v>39</v>
      </c>
      <c r="P550" t="s">
        <v>1598</v>
      </c>
      <c r="Q550" t="s">
        <v>1599</v>
      </c>
      <c r="R550">
        <v>208</v>
      </c>
      <c r="S550" t="s">
        <v>23</v>
      </c>
      <c r="T550">
        <v>0.97</v>
      </c>
      <c r="U550" t="s">
        <v>17</v>
      </c>
    </row>
    <row r="551" spans="1:21" x14ac:dyDescent="0.25">
      <c r="A551" t="s">
        <v>1241</v>
      </c>
      <c r="B551" s="56">
        <v>44669</v>
      </c>
      <c r="C551">
        <v>463</v>
      </c>
      <c r="D551" t="s">
        <v>1587</v>
      </c>
      <c r="E551">
        <v>1</v>
      </c>
      <c r="F551">
        <v>27000</v>
      </c>
      <c r="G551" t="s">
        <v>23</v>
      </c>
      <c r="H551">
        <v>27000</v>
      </c>
      <c r="I551">
        <v>26190</v>
      </c>
      <c r="J551">
        <v>26398</v>
      </c>
      <c r="K551">
        <v>4798</v>
      </c>
      <c r="M551">
        <v>105980961</v>
      </c>
      <c r="N551" t="s">
        <v>619</v>
      </c>
      <c r="O551" t="s">
        <v>39</v>
      </c>
      <c r="P551" t="s">
        <v>1598</v>
      </c>
      <c r="Q551" t="s">
        <v>1599</v>
      </c>
      <c r="R551">
        <v>208</v>
      </c>
      <c r="S551" t="s">
        <v>23</v>
      </c>
      <c r="T551">
        <v>0.97</v>
      </c>
      <c r="U551" t="s">
        <v>17</v>
      </c>
    </row>
    <row r="552" spans="1:21" x14ac:dyDescent="0.25">
      <c r="A552" t="s">
        <v>3516</v>
      </c>
      <c r="B552" s="56">
        <v>44698</v>
      </c>
      <c r="C552">
        <v>464</v>
      </c>
      <c r="D552" t="s">
        <v>3159</v>
      </c>
      <c r="E552">
        <v>1</v>
      </c>
      <c r="F552">
        <v>39000</v>
      </c>
      <c r="G552" t="s">
        <v>23</v>
      </c>
      <c r="H552">
        <v>39000</v>
      </c>
      <c r="I552">
        <v>39000</v>
      </c>
      <c r="J552">
        <v>39211</v>
      </c>
      <c r="K552">
        <v>8011</v>
      </c>
      <c r="M552">
        <v>942261623</v>
      </c>
      <c r="N552" t="s">
        <v>748</v>
      </c>
      <c r="O552" t="s">
        <v>29</v>
      </c>
      <c r="P552" t="s">
        <v>1600</v>
      </c>
      <c r="Q552" t="s">
        <v>1601</v>
      </c>
      <c r="R552">
        <v>211</v>
      </c>
      <c r="S552" t="s">
        <v>23</v>
      </c>
      <c r="T552">
        <v>1</v>
      </c>
      <c r="U552" t="s">
        <v>637</v>
      </c>
    </row>
    <row r="553" spans="1:21" x14ac:dyDescent="0.25">
      <c r="A553" t="s">
        <v>1246</v>
      </c>
      <c r="B553" s="56">
        <v>44900</v>
      </c>
      <c r="C553">
        <v>464</v>
      </c>
      <c r="D553" t="s">
        <v>1592</v>
      </c>
      <c r="E553">
        <v>1</v>
      </c>
      <c r="F553">
        <v>37000</v>
      </c>
      <c r="G553" t="s">
        <v>23</v>
      </c>
      <c r="H553">
        <v>37000</v>
      </c>
      <c r="I553">
        <v>37000</v>
      </c>
      <c r="J553">
        <v>37211</v>
      </c>
      <c r="K553">
        <v>7611</v>
      </c>
      <c r="M553">
        <v>942261623</v>
      </c>
      <c r="N553" t="s">
        <v>748</v>
      </c>
      <c r="O553" t="s">
        <v>29</v>
      </c>
      <c r="P553" t="s">
        <v>1600</v>
      </c>
      <c r="Q553" t="s">
        <v>1601</v>
      </c>
      <c r="R553">
        <v>211</v>
      </c>
      <c r="S553" t="s">
        <v>23</v>
      </c>
      <c r="T553">
        <v>1</v>
      </c>
      <c r="U553" t="s">
        <v>637</v>
      </c>
    </row>
    <row r="554" spans="1:21" x14ac:dyDescent="0.25">
      <c r="A554" t="s">
        <v>3517</v>
      </c>
      <c r="B554" s="56">
        <v>44658</v>
      </c>
      <c r="C554">
        <v>465</v>
      </c>
      <c r="D554" t="s">
        <v>3149</v>
      </c>
      <c r="E554">
        <v>1</v>
      </c>
      <c r="F554">
        <v>28000</v>
      </c>
      <c r="G554" t="s">
        <v>23</v>
      </c>
      <c r="H554">
        <v>28000</v>
      </c>
      <c r="I554">
        <v>28000</v>
      </c>
      <c r="J554">
        <v>28104</v>
      </c>
      <c r="K554">
        <v>5704</v>
      </c>
      <c r="M554">
        <v>497987403</v>
      </c>
      <c r="N554" t="s">
        <v>806</v>
      </c>
      <c r="O554" t="s">
        <v>20</v>
      </c>
      <c r="P554" t="s">
        <v>21</v>
      </c>
      <c r="Q554" t="s">
        <v>22</v>
      </c>
      <c r="R554">
        <v>104</v>
      </c>
      <c r="S554" t="s">
        <v>23</v>
      </c>
      <c r="T554">
        <v>1</v>
      </c>
      <c r="U554" t="s">
        <v>637</v>
      </c>
    </row>
    <row r="555" spans="1:21" x14ac:dyDescent="0.25">
      <c r="A555" t="s">
        <v>1242</v>
      </c>
      <c r="B555" s="56">
        <v>44756</v>
      </c>
      <c r="C555">
        <v>465</v>
      </c>
      <c r="D555" t="s">
        <v>1588</v>
      </c>
      <c r="E555">
        <v>1</v>
      </c>
      <c r="F555">
        <v>33000</v>
      </c>
      <c r="G555" t="s">
        <v>23</v>
      </c>
      <c r="H555">
        <v>33000</v>
      </c>
      <c r="I555">
        <v>33000</v>
      </c>
      <c r="J555">
        <v>33104</v>
      </c>
      <c r="K555">
        <v>6704</v>
      </c>
      <c r="M555">
        <v>497987403</v>
      </c>
      <c r="N555" t="s">
        <v>806</v>
      </c>
      <c r="O555" t="s">
        <v>20</v>
      </c>
      <c r="P555" t="s">
        <v>21</v>
      </c>
      <c r="Q555" t="s">
        <v>22</v>
      </c>
      <c r="R555">
        <v>104</v>
      </c>
      <c r="S555" t="s">
        <v>23</v>
      </c>
      <c r="T555">
        <v>1</v>
      </c>
      <c r="U555" t="s">
        <v>637</v>
      </c>
    </row>
    <row r="556" spans="1:21" x14ac:dyDescent="0.25">
      <c r="A556" t="s">
        <v>3518</v>
      </c>
      <c r="B556" s="56">
        <v>44584</v>
      </c>
      <c r="C556">
        <v>466</v>
      </c>
      <c r="D556" t="s">
        <v>3151</v>
      </c>
      <c r="E556">
        <v>1</v>
      </c>
      <c r="F556">
        <v>36000</v>
      </c>
      <c r="G556" t="s">
        <v>23</v>
      </c>
      <c r="H556">
        <v>36000</v>
      </c>
      <c r="I556">
        <v>36000</v>
      </c>
      <c r="J556">
        <v>36251</v>
      </c>
      <c r="K556">
        <v>7451</v>
      </c>
      <c r="M556">
        <v>490025731</v>
      </c>
      <c r="N556" t="s">
        <v>774</v>
      </c>
      <c r="O556" t="s">
        <v>31</v>
      </c>
      <c r="P556" t="s">
        <v>32</v>
      </c>
      <c r="Q556" t="s">
        <v>33</v>
      </c>
      <c r="R556">
        <v>251</v>
      </c>
      <c r="S556" t="s">
        <v>23</v>
      </c>
      <c r="T556">
        <v>1</v>
      </c>
      <c r="U556" t="s">
        <v>637</v>
      </c>
    </row>
    <row r="557" spans="1:21" x14ac:dyDescent="0.25">
      <c r="A557" t="s">
        <v>1243</v>
      </c>
      <c r="B557" s="56">
        <v>44588</v>
      </c>
      <c r="C557">
        <v>466</v>
      </c>
      <c r="D557" t="s">
        <v>1589</v>
      </c>
      <c r="E557">
        <v>1</v>
      </c>
      <c r="F557">
        <v>27000</v>
      </c>
      <c r="G557" t="s">
        <v>23</v>
      </c>
      <c r="H557">
        <v>27000</v>
      </c>
      <c r="I557">
        <v>27000</v>
      </c>
      <c r="J557">
        <v>27251</v>
      </c>
      <c r="K557">
        <v>5651</v>
      </c>
      <c r="M557">
        <v>490025731</v>
      </c>
      <c r="N557" t="s">
        <v>774</v>
      </c>
      <c r="O557" t="s">
        <v>31</v>
      </c>
      <c r="P557" t="s">
        <v>32</v>
      </c>
      <c r="Q557" t="s">
        <v>33</v>
      </c>
      <c r="R557">
        <v>251</v>
      </c>
      <c r="S557" t="s">
        <v>23</v>
      </c>
      <c r="T557">
        <v>1</v>
      </c>
      <c r="U557" t="s">
        <v>637</v>
      </c>
    </row>
    <row r="558" spans="1:21" x14ac:dyDescent="0.25">
      <c r="A558" t="s">
        <v>3519</v>
      </c>
      <c r="B558" s="56">
        <v>44736</v>
      </c>
      <c r="C558">
        <v>467</v>
      </c>
      <c r="D558" t="s">
        <v>3153</v>
      </c>
      <c r="E558">
        <v>1</v>
      </c>
      <c r="F558">
        <v>29000</v>
      </c>
      <c r="G558" t="s">
        <v>23</v>
      </c>
      <c r="H558">
        <v>29000</v>
      </c>
      <c r="I558">
        <v>29000</v>
      </c>
      <c r="J558">
        <v>29214</v>
      </c>
      <c r="K558">
        <v>6014</v>
      </c>
      <c r="M558">
        <v>280541355</v>
      </c>
      <c r="N558" t="s">
        <v>829</v>
      </c>
      <c r="O558" t="s">
        <v>29</v>
      </c>
      <c r="P558" t="s">
        <v>1600</v>
      </c>
      <c r="Q558" t="s">
        <v>1601</v>
      </c>
      <c r="R558">
        <v>214</v>
      </c>
      <c r="S558" t="s">
        <v>23</v>
      </c>
      <c r="T558">
        <v>1</v>
      </c>
      <c r="U558" t="s">
        <v>637</v>
      </c>
    </row>
    <row r="559" spans="1:21" x14ac:dyDescent="0.25">
      <c r="A559" t="s">
        <v>1244</v>
      </c>
      <c r="B559" s="56">
        <v>44893</v>
      </c>
      <c r="C559">
        <v>467</v>
      </c>
      <c r="D559" t="s">
        <v>1590</v>
      </c>
      <c r="E559">
        <v>1</v>
      </c>
      <c r="F559">
        <v>81000</v>
      </c>
      <c r="G559" t="s">
        <v>23</v>
      </c>
      <c r="H559">
        <v>81000</v>
      </c>
      <c r="I559">
        <v>81000</v>
      </c>
      <c r="J559">
        <v>81214</v>
      </c>
      <c r="K559">
        <v>16414</v>
      </c>
      <c r="M559">
        <v>280541355</v>
      </c>
      <c r="N559" t="s">
        <v>829</v>
      </c>
      <c r="O559" t="s">
        <v>29</v>
      </c>
      <c r="P559" t="s">
        <v>1600</v>
      </c>
      <c r="Q559" t="s">
        <v>1601</v>
      </c>
      <c r="R559">
        <v>214</v>
      </c>
      <c r="S559" t="s">
        <v>23</v>
      </c>
      <c r="T559">
        <v>1</v>
      </c>
      <c r="U559" t="s">
        <v>637</v>
      </c>
    </row>
    <row r="560" spans="1:21" x14ac:dyDescent="0.25">
      <c r="A560" t="s">
        <v>3520</v>
      </c>
      <c r="B560" s="56">
        <v>44735</v>
      </c>
      <c r="C560">
        <v>468</v>
      </c>
      <c r="D560" t="s">
        <v>3155</v>
      </c>
      <c r="E560">
        <v>1</v>
      </c>
      <c r="F560">
        <v>80000</v>
      </c>
      <c r="G560" t="s">
        <v>23</v>
      </c>
      <c r="H560">
        <v>80000</v>
      </c>
      <c r="I560">
        <v>81600</v>
      </c>
      <c r="J560">
        <v>82116</v>
      </c>
      <c r="K560">
        <v>18116</v>
      </c>
      <c r="M560">
        <v>651264091</v>
      </c>
      <c r="N560" t="s">
        <v>818</v>
      </c>
      <c r="O560" t="s">
        <v>31</v>
      </c>
      <c r="P560" t="s">
        <v>32</v>
      </c>
      <c r="Q560" t="s">
        <v>33</v>
      </c>
      <c r="R560">
        <v>516</v>
      </c>
      <c r="S560" t="s">
        <v>23</v>
      </c>
      <c r="T560">
        <v>1.02</v>
      </c>
      <c r="U560" t="s">
        <v>637</v>
      </c>
    </row>
    <row r="561" spans="1:21" x14ac:dyDescent="0.25">
      <c r="A561" t="s">
        <v>1245</v>
      </c>
      <c r="B561" s="56">
        <v>44662</v>
      </c>
      <c r="C561">
        <v>468</v>
      </c>
      <c r="D561" t="s">
        <v>1591</v>
      </c>
      <c r="E561">
        <v>1</v>
      </c>
      <c r="F561">
        <v>50000</v>
      </c>
      <c r="G561" t="s">
        <v>23</v>
      </c>
      <c r="H561">
        <v>50000</v>
      </c>
      <c r="I561">
        <v>51000</v>
      </c>
      <c r="J561">
        <v>51516</v>
      </c>
      <c r="K561">
        <v>11516</v>
      </c>
      <c r="M561">
        <v>651264091</v>
      </c>
      <c r="N561" t="s">
        <v>818</v>
      </c>
      <c r="O561" t="s">
        <v>31</v>
      </c>
      <c r="P561" t="s">
        <v>32</v>
      </c>
      <c r="Q561" t="s">
        <v>33</v>
      </c>
      <c r="R561">
        <v>516</v>
      </c>
      <c r="S561" t="s">
        <v>23</v>
      </c>
      <c r="T561">
        <v>1.02</v>
      </c>
      <c r="U561" t="s">
        <v>637</v>
      </c>
    </row>
    <row r="562" spans="1:21" x14ac:dyDescent="0.25">
      <c r="A562" t="s">
        <v>3521</v>
      </c>
      <c r="B562" s="56">
        <v>44605</v>
      </c>
      <c r="C562">
        <v>469</v>
      </c>
      <c r="D562" t="s">
        <v>3157</v>
      </c>
      <c r="E562">
        <v>1</v>
      </c>
      <c r="F562">
        <v>1218924</v>
      </c>
      <c r="G562" t="s">
        <v>27</v>
      </c>
      <c r="H562">
        <v>49865.9793814433</v>
      </c>
      <c r="I562">
        <v>50863.298969072166</v>
      </c>
      <c r="J562">
        <v>51076.298969072166</v>
      </c>
      <c r="K562">
        <v>11876.298969072166</v>
      </c>
      <c r="M562">
        <v>920785893</v>
      </c>
      <c r="N562" t="s">
        <v>844</v>
      </c>
      <c r="O562" t="s">
        <v>25</v>
      </c>
      <c r="P562" t="s">
        <v>1602</v>
      </c>
      <c r="Q562" t="s">
        <v>1603</v>
      </c>
      <c r="R562">
        <v>213</v>
      </c>
      <c r="S562" t="s">
        <v>27</v>
      </c>
      <c r="T562">
        <v>1.02</v>
      </c>
      <c r="U562" t="s">
        <v>637</v>
      </c>
    </row>
    <row r="563" spans="1:21" x14ac:dyDescent="0.25">
      <c r="A563" t="s">
        <v>3522</v>
      </c>
      <c r="B563" s="56">
        <v>44782</v>
      </c>
      <c r="C563">
        <v>470</v>
      </c>
      <c r="D563" t="s">
        <v>3161</v>
      </c>
      <c r="E563">
        <v>1</v>
      </c>
      <c r="F563">
        <v>46000</v>
      </c>
      <c r="G563" t="s">
        <v>23</v>
      </c>
      <c r="H563">
        <v>46000</v>
      </c>
      <c r="I563">
        <v>46000</v>
      </c>
      <c r="J563">
        <v>46201</v>
      </c>
      <c r="K563">
        <v>9401</v>
      </c>
      <c r="M563">
        <v>674723741</v>
      </c>
      <c r="N563" t="s">
        <v>785</v>
      </c>
      <c r="O563" t="s">
        <v>39</v>
      </c>
      <c r="P563" t="s">
        <v>1598</v>
      </c>
      <c r="Q563" t="s">
        <v>1599</v>
      </c>
      <c r="R563">
        <v>201</v>
      </c>
      <c r="S563" t="s">
        <v>23</v>
      </c>
      <c r="T563">
        <v>1</v>
      </c>
      <c r="U563" t="s">
        <v>637</v>
      </c>
    </row>
    <row r="564" spans="1:21" x14ac:dyDescent="0.25">
      <c r="A564" t="s">
        <v>1247</v>
      </c>
      <c r="B564" s="56">
        <v>44651</v>
      </c>
      <c r="C564">
        <v>470</v>
      </c>
      <c r="D564" t="s">
        <v>1593</v>
      </c>
      <c r="E564">
        <v>1</v>
      </c>
      <c r="F564">
        <v>42000</v>
      </c>
      <c r="G564" t="s">
        <v>23</v>
      </c>
      <c r="H564">
        <v>42000</v>
      </c>
      <c r="I564">
        <v>42000</v>
      </c>
      <c r="J564">
        <v>42201</v>
      </c>
      <c r="K564">
        <v>8601</v>
      </c>
      <c r="M564">
        <v>674723741</v>
      </c>
      <c r="N564" t="s">
        <v>785</v>
      </c>
      <c r="O564" t="s">
        <v>39</v>
      </c>
      <c r="P564" t="s">
        <v>1598</v>
      </c>
      <c r="Q564" t="s">
        <v>1599</v>
      </c>
      <c r="R564">
        <v>201</v>
      </c>
      <c r="S564" t="s">
        <v>23</v>
      </c>
      <c r="T564">
        <v>1</v>
      </c>
      <c r="U564" t="s">
        <v>637</v>
      </c>
    </row>
    <row r="565" spans="1:21" x14ac:dyDescent="0.25">
      <c r="A565" t="s">
        <v>3523</v>
      </c>
      <c r="B565" s="56">
        <v>44871</v>
      </c>
      <c r="C565">
        <v>471</v>
      </c>
      <c r="D565" t="s">
        <v>3163</v>
      </c>
      <c r="E565">
        <v>1</v>
      </c>
      <c r="F565">
        <v>20000</v>
      </c>
      <c r="G565" t="s">
        <v>23</v>
      </c>
      <c r="H565">
        <v>20000</v>
      </c>
      <c r="I565">
        <v>20000</v>
      </c>
      <c r="J565">
        <v>20108</v>
      </c>
      <c r="K565">
        <v>4108</v>
      </c>
      <c r="M565">
        <v>645826453</v>
      </c>
      <c r="N565" t="s">
        <v>798</v>
      </c>
      <c r="O565" t="s">
        <v>31</v>
      </c>
      <c r="P565" t="s">
        <v>32</v>
      </c>
      <c r="Q565" t="s">
        <v>33</v>
      </c>
      <c r="R565">
        <v>108</v>
      </c>
      <c r="S565" t="s">
        <v>23</v>
      </c>
      <c r="T565">
        <v>1</v>
      </c>
      <c r="U565" t="s">
        <v>637</v>
      </c>
    </row>
    <row r="566" spans="1:21" x14ac:dyDescent="0.25">
      <c r="A566" t="s">
        <v>3524</v>
      </c>
      <c r="B566" s="56">
        <v>44647</v>
      </c>
      <c r="C566">
        <v>472</v>
      </c>
      <c r="D566" t="s">
        <v>3163</v>
      </c>
      <c r="E566">
        <v>1</v>
      </c>
      <c r="F566">
        <v>20000</v>
      </c>
      <c r="G566" t="s">
        <v>23</v>
      </c>
      <c r="H566">
        <v>20000</v>
      </c>
      <c r="I566">
        <v>22000</v>
      </c>
      <c r="J566">
        <v>23272</v>
      </c>
      <c r="K566">
        <v>7272</v>
      </c>
      <c r="M566">
        <v>293305533</v>
      </c>
      <c r="N566" t="s">
        <v>760</v>
      </c>
      <c r="O566" t="s">
        <v>39</v>
      </c>
      <c r="P566" t="s">
        <v>1598</v>
      </c>
      <c r="Q566" t="s">
        <v>1599</v>
      </c>
      <c r="R566">
        <v>1272</v>
      </c>
      <c r="S566" t="s">
        <v>23</v>
      </c>
      <c r="T566">
        <v>1.1000000000000001</v>
      </c>
      <c r="U566" t="s">
        <v>637</v>
      </c>
    </row>
    <row r="567" spans="1:21" x14ac:dyDescent="0.25">
      <c r="A567" t="s">
        <v>3525</v>
      </c>
      <c r="B567" s="56">
        <v>44629</v>
      </c>
      <c r="C567">
        <v>473</v>
      </c>
      <c r="D567" t="s">
        <v>3165</v>
      </c>
      <c r="E567">
        <v>1</v>
      </c>
      <c r="F567">
        <v>25000</v>
      </c>
      <c r="G567" t="s">
        <v>23</v>
      </c>
      <c r="H567">
        <v>25000</v>
      </c>
      <c r="I567">
        <v>25000</v>
      </c>
      <c r="J567">
        <v>25106</v>
      </c>
      <c r="K567">
        <v>5106</v>
      </c>
      <c r="M567">
        <v>136322243</v>
      </c>
      <c r="N567" t="s">
        <v>949</v>
      </c>
      <c r="O567" t="s">
        <v>20</v>
      </c>
      <c r="P567" t="s">
        <v>21</v>
      </c>
      <c r="Q567" t="s">
        <v>22</v>
      </c>
      <c r="R567">
        <v>106</v>
      </c>
      <c r="S567" t="s">
        <v>23</v>
      </c>
      <c r="T567">
        <v>1</v>
      </c>
      <c r="U567" t="s">
        <v>637</v>
      </c>
    </row>
    <row r="568" spans="1:21" x14ac:dyDescent="0.25">
      <c r="A568" t="s">
        <v>3526</v>
      </c>
      <c r="B568" s="56">
        <v>44665</v>
      </c>
      <c r="C568">
        <v>474</v>
      </c>
      <c r="D568" t="s">
        <v>3167</v>
      </c>
      <c r="E568">
        <v>1</v>
      </c>
      <c r="F568">
        <v>535132</v>
      </c>
      <c r="G568" t="s">
        <v>37</v>
      </c>
      <c r="H568">
        <v>51113.912927197358</v>
      </c>
      <c r="I568">
        <v>52136.191185741307</v>
      </c>
      <c r="J568">
        <v>52638.191185741307</v>
      </c>
      <c r="K568">
        <v>11038.191185741307</v>
      </c>
      <c r="M568">
        <v>186763747</v>
      </c>
      <c r="N568" t="s">
        <v>881</v>
      </c>
      <c r="O568" t="s">
        <v>35</v>
      </c>
      <c r="P568" t="s">
        <v>36</v>
      </c>
      <c r="Q568" t="s">
        <v>26</v>
      </c>
      <c r="R568">
        <v>502</v>
      </c>
      <c r="S568" t="s">
        <v>37</v>
      </c>
      <c r="T568">
        <v>1.02</v>
      </c>
      <c r="U568" t="s">
        <v>637</v>
      </c>
    </row>
    <row r="569" spans="1:21" x14ac:dyDescent="0.25">
      <c r="A569" t="s">
        <v>3527</v>
      </c>
      <c r="B569" s="56">
        <v>44860</v>
      </c>
      <c r="C569">
        <v>475</v>
      </c>
      <c r="D569" t="s">
        <v>3141</v>
      </c>
      <c r="E569">
        <v>1</v>
      </c>
      <c r="F569">
        <v>411640</v>
      </c>
      <c r="G569" t="s">
        <v>37</v>
      </c>
      <c r="H569">
        <v>39438.185023377024</v>
      </c>
      <c r="I569">
        <v>40226.948723844565</v>
      </c>
      <c r="J569">
        <v>40775.948723844565</v>
      </c>
      <c r="K569">
        <v>8775.9487238445654</v>
      </c>
      <c r="M569">
        <v>495962918</v>
      </c>
      <c r="N569" t="s">
        <v>898</v>
      </c>
      <c r="O569" t="s">
        <v>35</v>
      </c>
      <c r="P569" t="s">
        <v>36</v>
      </c>
      <c r="Q569" t="s">
        <v>26</v>
      </c>
      <c r="R569">
        <v>549</v>
      </c>
      <c r="S569" t="s">
        <v>37</v>
      </c>
      <c r="T569">
        <v>1.02</v>
      </c>
      <c r="U569" t="s">
        <v>637</v>
      </c>
    </row>
    <row r="570" spans="1:21" x14ac:dyDescent="0.25">
      <c r="A570" t="s">
        <v>3528</v>
      </c>
      <c r="B570" s="56">
        <v>44629</v>
      </c>
      <c r="C570">
        <v>476</v>
      </c>
      <c r="D570" t="s">
        <v>3143</v>
      </c>
      <c r="E570">
        <v>1</v>
      </c>
      <c r="F570">
        <v>65000</v>
      </c>
      <c r="G570" t="s">
        <v>23</v>
      </c>
      <c r="H570">
        <v>65000</v>
      </c>
      <c r="I570">
        <v>65000</v>
      </c>
      <c r="J570">
        <v>65218</v>
      </c>
      <c r="K570">
        <v>13218</v>
      </c>
      <c r="M570">
        <v>481805796</v>
      </c>
      <c r="N570" t="s">
        <v>969</v>
      </c>
      <c r="O570" t="s">
        <v>29</v>
      </c>
      <c r="P570" t="s">
        <v>1600</v>
      </c>
      <c r="Q570" t="s">
        <v>1601</v>
      </c>
      <c r="R570">
        <v>218</v>
      </c>
      <c r="S570" t="s">
        <v>23</v>
      </c>
      <c r="T570">
        <v>1</v>
      </c>
      <c r="U570" t="s">
        <v>637</v>
      </c>
    </row>
    <row r="571" spans="1:21" x14ac:dyDescent="0.25">
      <c r="A571" t="s">
        <v>3529</v>
      </c>
      <c r="B571" s="56">
        <v>44741</v>
      </c>
      <c r="C571">
        <v>477</v>
      </c>
      <c r="D571" t="s">
        <v>3145</v>
      </c>
      <c r="E571">
        <v>1</v>
      </c>
      <c r="F571">
        <v>68000</v>
      </c>
      <c r="G571" t="s">
        <v>23</v>
      </c>
      <c r="H571">
        <v>68000</v>
      </c>
      <c r="I571">
        <v>68000</v>
      </c>
      <c r="J571">
        <v>68219</v>
      </c>
      <c r="K571">
        <v>13819</v>
      </c>
      <c r="M571">
        <v>597792703</v>
      </c>
      <c r="N571" t="s">
        <v>1023</v>
      </c>
      <c r="O571" t="s">
        <v>29</v>
      </c>
      <c r="P571" t="s">
        <v>1600</v>
      </c>
      <c r="Q571" t="s">
        <v>1601</v>
      </c>
      <c r="R571">
        <v>219</v>
      </c>
      <c r="S571" t="s">
        <v>23</v>
      </c>
      <c r="T571">
        <v>1</v>
      </c>
      <c r="U571" t="s">
        <v>637</v>
      </c>
    </row>
    <row r="572" spans="1:21" x14ac:dyDescent="0.25">
      <c r="A572" t="s">
        <v>3530</v>
      </c>
      <c r="B572" s="56">
        <v>44678</v>
      </c>
      <c r="C572">
        <v>478</v>
      </c>
      <c r="D572" t="s">
        <v>3147</v>
      </c>
      <c r="E572">
        <v>1</v>
      </c>
      <c r="F572">
        <v>30000</v>
      </c>
      <c r="G572" t="s">
        <v>23</v>
      </c>
      <c r="H572">
        <v>30000</v>
      </c>
      <c r="I572">
        <v>29100</v>
      </c>
      <c r="J572">
        <v>29313</v>
      </c>
      <c r="K572">
        <v>5313</v>
      </c>
      <c r="M572">
        <v>966726443</v>
      </c>
      <c r="N572" t="s">
        <v>556</v>
      </c>
      <c r="O572" t="s">
        <v>39</v>
      </c>
      <c r="P572" t="s">
        <v>1598</v>
      </c>
      <c r="Q572" t="s">
        <v>1599</v>
      </c>
      <c r="R572">
        <v>213</v>
      </c>
      <c r="S572" t="s">
        <v>23</v>
      </c>
      <c r="T572">
        <v>0.97</v>
      </c>
      <c r="U572" t="s">
        <v>17</v>
      </c>
    </row>
    <row r="573" spans="1:21" x14ac:dyDescent="0.25">
      <c r="A573" t="s">
        <v>1250</v>
      </c>
      <c r="B573" s="56">
        <v>44799</v>
      </c>
      <c r="C573">
        <v>478</v>
      </c>
      <c r="D573" t="s">
        <v>1582</v>
      </c>
      <c r="E573">
        <v>1</v>
      </c>
      <c r="F573">
        <v>49000</v>
      </c>
      <c r="G573" t="s">
        <v>23</v>
      </c>
      <c r="H573">
        <v>49000</v>
      </c>
      <c r="I573">
        <v>47530</v>
      </c>
      <c r="J573">
        <v>47743</v>
      </c>
      <c r="K573">
        <v>8543</v>
      </c>
      <c r="M573">
        <v>966726443</v>
      </c>
      <c r="N573" t="s">
        <v>556</v>
      </c>
      <c r="O573" t="s">
        <v>39</v>
      </c>
      <c r="P573" t="s">
        <v>1598</v>
      </c>
      <c r="Q573" t="s">
        <v>1599</v>
      </c>
      <c r="R573">
        <v>213</v>
      </c>
      <c r="S573" t="s">
        <v>23</v>
      </c>
      <c r="T573">
        <v>0.97</v>
      </c>
      <c r="U573" t="s">
        <v>17</v>
      </c>
    </row>
    <row r="574" spans="1:21" x14ac:dyDescent="0.25">
      <c r="A574" t="s">
        <v>3531</v>
      </c>
      <c r="B574" s="56">
        <v>44872</v>
      </c>
      <c r="C574">
        <v>479</v>
      </c>
      <c r="D574" t="s">
        <v>3149</v>
      </c>
      <c r="E574">
        <v>1</v>
      </c>
      <c r="F574">
        <v>128430.40000000001</v>
      </c>
      <c r="G574" t="s">
        <v>46</v>
      </c>
      <c r="H574">
        <v>27272.812214648235</v>
      </c>
      <c r="I574">
        <v>26454.627848208787</v>
      </c>
      <c r="J574">
        <v>26554.627848208787</v>
      </c>
      <c r="K574">
        <v>4154.6278482087873</v>
      </c>
      <c r="M574">
        <v>658851013</v>
      </c>
      <c r="N574" t="s">
        <v>479</v>
      </c>
      <c r="O574" t="s">
        <v>43</v>
      </c>
      <c r="P574" t="s">
        <v>44</v>
      </c>
      <c r="Q574" t="s">
        <v>45</v>
      </c>
      <c r="R574">
        <v>100</v>
      </c>
      <c r="S574" t="s">
        <v>46</v>
      </c>
      <c r="T574">
        <v>0.97</v>
      </c>
      <c r="U574" t="s">
        <v>17</v>
      </c>
    </row>
    <row r="575" spans="1:21" x14ac:dyDescent="0.25">
      <c r="A575" t="s">
        <v>3532</v>
      </c>
      <c r="B575" s="56">
        <v>44657</v>
      </c>
      <c r="C575">
        <v>480</v>
      </c>
      <c r="D575" t="s">
        <v>3151</v>
      </c>
      <c r="E575">
        <v>1</v>
      </c>
      <c r="F575">
        <v>36000</v>
      </c>
      <c r="G575" t="s">
        <v>23</v>
      </c>
      <c r="H575">
        <v>36000</v>
      </c>
      <c r="I575">
        <v>34920</v>
      </c>
      <c r="J575">
        <v>35179</v>
      </c>
      <c r="K575">
        <v>6379</v>
      </c>
      <c r="M575">
        <v>587934972</v>
      </c>
      <c r="N575" t="s">
        <v>500</v>
      </c>
      <c r="O575" t="s">
        <v>31</v>
      </c>
      <c r="P575" t="s">
        <v>32</v>
      </c>
      <c r="Q575" t="s">
        <v>33</v>
      </c>
      <c r="R575">
        <v>259</v>
      </c>
      <c r="S575" t="s">
        <v>23</v>
      </c>
      <c r="T575">
        <v>0.97</v>
      </c>
      <c r="U575" t="s">
        <v>17</v>
      </c>
    </row>
    <row r="576" spans="1:21" x14ac:dyDescent="0.25">
      <c r="A576" t="s">
        <v>1251</v>
      </c>
      <c r="B576" s="56">
        <v>44917</v>
      </c>
      <c r="C576">
        <v>480</v>
      </c>
      <c r="D576" t="s">
        <v>1583</v>
      </c>
      <c r="E576">
        <v>1</v>
      </c>
      <c r="F576">
        <v>46000</v>
      </c>
      <c r="G576" t="s">
        <v>23</v>
      </c>
      <c r="H576">
        <v>46000</v>
      </c>
      <c r="I576">
        <v>44620</v>
      </c>
      <c r="J576">
        <v>44879</v>
      </c>
      <c r="K576">
        <v>8079</v>
      </c>
      <c r="M576">
        <v>587934972</v>
      </c>
      <c r="N576" t="s">
        <v>500</v>
      </c>
      <c r="O576" t="s">
        <v>31</v>
      </c>
      <c r="P576" t="s">
        <v>32</v>
      </c>
      <c r="Q576" t="s">
        <v>33</v>
      </c>
      <c r="R576">
        <v>259</v>
      </c>
      <c r="S576" t="s">
        <v>23</v>
      </c>
      <c r="T576">
        <v>0.97</v>
      </c>
      <c r="U576" t="s">
        <v>17</v>
      </c>
    </row>
    <row r="577" spans="1:21" x14ac:dyDescent="0.25">
      <c r="A577" t="s">
        <v>3533</v>
      </c>
      <c r="B577" s="56">
        <v>44825</v>
      </c>
      <c r="C577">
        <v>481</v>
      </c>
      <c r="D577" t="s">
        <v>3153</v>
      </c>
      <c r="E577">
        <v>1</v>
      </c>
      <c r="F577">
        <v>298439</v>
      </c>
      <c r="G577" t="s">
        <v>37</v>
      </c>
      <c r="H577">
        <v>28975.785467396792</v>
      </c>
      <c r="I577">
        <v>29555.301176744728</v>
      </c>
      <c r="J577">
        <v>30059.301176744728</v>
      </c>
      <c r="K577">
        <v>6859.3011767447279</v>
      </c>
      <c r="M577">
        <v>189823011</v>
      </c>
      <c r="N577" t="s">
        <v>976</v>
      </c>
      <c r="O577" t="s">
        <v>35</v>
      </c>
      <c r="P577" t="s">
        <v>36</v>
      </c>
      <c r="Q577" t="s">
        <v>26</v>
      </c>
      <c r="R577">
        <v>504</v>
      </c>
      <c r="S577" t="s">
        <v>37</v>
      </c>
      <c r="T577">
        <v>1.02</v>
      </c>
      <c r="U577" t="s">
        <v>637</v>
      </c>
    </row>
    <row r="578" spans="1:21" x14ac:dyDescent="0.25">
      <c r="A578" t="s">
        <v>3534</v>
      </c>
      <c r="B578" s="56">
        <v>44588</v>
      </c>
      <c r="C578">
        <v>482</v>
      </c>
      <c r="D578" t="s">
        <v>3155</v>
      </c>
      <c r="E578">
        <v>1</v>
      </c>
      <c r="F578">
        <v>80000</v>
      </c>
      <c r="G578" t="s">
        <v>23</v>
      </c>
      <c r="H578">
        <v>80000</v>
      </c>
      <c r="I578">
        <v>80000</v>
      </c>
      <c r="J578">
        <v>80213</v>
      </c>
      <c r="K578">
        <v>16213</v>
      </c>
      <c r="M578">
        <v>895302411</v>
      </c>
      <c r="N578" t="s">
        <v>856</v>
      </c>
      <c r="O578" t="s">
        <v>29</v>
      </c>
      <c r="P578" t="s">
        <v>1600</v>
      </c>
      <c r="Q578" t="s">
        <v>1601</v>
      </c>
      <c r="R578">
        <v>213</v>
      </c>
      <c r="S578" t="s">
        <v>23</v>
      </c>
      <c r="T578">
        <v>1</v>
      </c>
      <c r="U578" t="s">
        <v>637</v>
      </c>
    </row>
    <row r="579" spans="1:21" x14ac:dyDescent="0.25">
      <c r="A579" t="s">
        <v>3535</v>
      </c>
      <c r="B579" s="56">
        <v>44678</v>
      </c>
      <c r="C579">
        <v>483</v>
      </c>
      <c r="D579" t="s">
        <v>3157</v>
      </c>
      <c r="E579">
        <v>1</v>
      </c>
      <c r="F579">
        <v>49000</v>
      </c>
      <c r="G579" t="s">
        <v>23</v>
      </c>
      <c r="H579">
        <v>49000</v>
      </c>
      <c r="I579">
        <v>49000</v>
      </c>
      <c r="J579">
        <v>49107</v>
      </c>
      <c r="K579">
        <v>9907</v>
      </c>
      <c r="M579">
        <v>375458463</v>
      </c>
      <c r="N579" t="s">
        <v>913</v>
      </c>
      <c r="O579" t="s">
        <v>20</v>
      </c>
      <c r="P579" t="s">
        <v>21</v>
      </c>
      <c r="Q579" t="s">
        <v>22</v>
      </c>
      <c r="R579">
        <v>107</v>
      </c>
      <c r="S579" t="s">
        <v>23</v>
      </c>
      <c r="T579">
        <v>1</v>
      </c>
      <c r="U579" t="s">
        <v>637</v>
      </c>
    </row>
    <row r="580" spans="1:21" x14ac:dyDescent="0.25">
      <c r="A580" t="s">
        <v>3536</v>
      </c>
      <c r="B580" s="56">
        <v>44614</v>
      </c>
      <c r="C580">
        <v>484</v>
      </c>
      <c r="D580" t="s">
        <v>3159</v>
      </c>
      <c r="E580">
        <v>1</v>
      </c>
      <c r="F580">
        <v>39000</v>
      </c>
      <c r="G580" t="s">
        <v>23</v>
      </c>
      <c r="H580">
        <v>39000</v>
      </c>
      <c r="I580">
        <v>39780</v>
      </c>
      <c r="J580">
        <v>39981</v>
      </c>
      <c r="K580">
        <v>8781</v>
      </c>
      <c r="M580">
        <v>352602838</v>
      </c>
      <c r="N580" t="s">
        <v>745</v>
      </c>
      <c r="O580" t="s">
        <v>1566</v>
      </c>
      <c r="P580" t="s">
        <v>1596</v>
      </c>
      <c r="Q580" t="s">
        <v>1597</v>
      </c>
      <c r="R580">
        <v>201</v>
      </c>
      <c r="S580" t="s">
        <v>23</v>
      </c>
      <c r="T580">
        <v>1.02</v>
      </c>
      <c r="U580" t="s">
        <v>637</v>
      </c>
    </row>
    <row r="581" spans="1:21" x14ac:dyDescent="0.25">
      <c r="A581" t="s">
        <v>1252</v>
      </c>
      <c r="B581" s="56">
        <v>44883</v>
      </c>
      <c r="C581">
        <v>484</v>
      </c>
      <c r="D581" t="s">
        <v>1584</v>
      </c>
      <c r="E581">
        <v>1</v>
      </c>
      <c r="F581">
        <v>61000</v>
      </c>
      <c r="G581" t="s">
        <v>23</v>
      </c>
      <c r="H581">
        <v>61000</v>
      </c>
      <c r="I581">
        <v>62220</v>
      </c>
      <c r="J581">
        <v>62421</v>
      </c>
      <c r="K581">
        <v>13621</v>
      </c>
      <c r="M581">
        <v>352602838</v>
      </c>
      <c r="N581" t="s">
        <v>745</v>
      </c>
      <c r="O581" t="s">
        <v>1566</v>
      </c>
      <c r="P581" t="s">
        <v>1596</v>
      </c>
      <c r="Q581" t="s">
        <v>1597</v>
      </c>
      <c r="R581">
        <v>201</v>
      </c>
      <c r="S581" t="s">
        <v>23</v>
      </c>
      <c r="T581">
        <v>1.02</v>
      </c>
      <c r="U581" t="s">
        <v>637</v>
      </c>
    </row>
    <row r="582" spans="1:21" x14ac:dyDescent="0.25">
      <c r="A582" t="s">
        <v>3537</v>
      </c>
      <c r="B582" s="56">
        <v>44902</v>
      </c>
      <c r="C582">
        <v>485</v>
      </c>
      <c r="D582" t="s">
        <v>3161</v>
      </c>
      <c r="E582">
        <v>1</v>
      </c>
      <c r="F582">
        <v>46000</v>
      </c>
      <c r="G582" t="s">
        <v>23</v>
      </c>
      <c r="H582">
        <v>46000</v>
      </c>
      <c r="I582">
        <v>45512.399999999994</v>
      </c>
      <c r="J582">
        <v>45714.399999999994</v>
      </c>
      <c r="K582">
        <v>8914.3999999999942</v>
      </c>
      <c r="M582">
        <v>501431935</v>
      </c>
      <c r="N582" t="s">
        <v>561</v>
      </c>
      <c r="O582" t="s">
        <v>1566</v>
      </c>
      <c r="P582" t="s">
        <v>1596</v>
      </c>
      <c r="Q582" t="s">
        <v>1597</v>
      </c>
      <c r="R582">
        <v>202</v>
      </c>
      <c r="S582" t="s">
        <v>23</v>
      </c>
      <c r="T582">
        <v>0.98939999999999995</v>
      </c>
      <c r="U582" t="s">
        <v>17</v>
      </c>
    </row>
    <row r="583" spans="1:21" x14ac:dyDescent="0.25">
      <c r="A583" t="s">
        <v>1253</v>
      </c>
      <c r="B583" s="56">
        <v>44833</v>
      </c>
      <c r="C583">
        <v>485</v>
      </c>
      <c r="D583" t="s">
        <v>1585</v>
      </c>
      <c r="E583">
        <v>1</v>
      </c>
      <c r="F583">
        <v>79000</v>
      </c>
      <c r="G583" t="s">
        <v>23</v>
      </c>
      <c r="H583">
        <v>79000</v>
      </c>
      <c r="I583">
        <v>78162.599999999991</v>
      </c>
      <c r="J583">
        <v>78364.599999999991</v>
      </c>
      <c r="K583">
        <v>15164.599999999991</v>
      </c>
      <c r="M583">
        <v>501431935</v>
      </c>
      <c r="N583" t="s">
        <v>561</v>
      </c>
      <c r="O583" t="s">
        <v>1566</v>
      </c>
      <c r="P583" t="s">
        <v>1596</v>
      </c>
      <c r="Q583" t="s">
        <v>1597</v>
      </c>
      <c r="R583">
        <v>202</v>
      </c>
      <c r="S583" t="s">
        <v>23</v>
      </c>
      <c r="T583">
        <v>0.98939999999999995</v>
      </c>
      <c r="U583" t="s">
        <v>17</v>
      </c>
    </row>
    <row r="584" spans="1:21" x14ac:dyDescent="0.25">
      <c r="A584" t="s">
        <v>3538</v>
      </c>
      <c r="B584" s="56">
        <v>44573</v>
      </c>
      <c r="C584">
        <v>486</v>
      </c>
      <c r="D584" t="s">
        <v>3163</v>
      </c>
      <c r="E584">
        <v>1</v>
      </c>
      <c r="F584">
        <v>205820</v>
      </c>
      <c r="G584" t="s">
        <v>37</v>
      </c>
      <c r="H584">
        <v>18975.881398436348</v>
      </c>
      <c r="I584">
        <v>18774.737055612921</v>
      </c>
      <c r="J584">
        <v>19319.737055612921</v>
      </c>
      <c r="K584">
        <v>3319.7370556129208</v>
      </c>
      <c r="M584">
        <v>164428037</v>
      </c>
      <c r="N584" t="s">
        <v>71</v>
      </c>
      <c r="O584" t="s">
        <v>35</v>
      </c>
      <c r="P584" t="s">
        <v>36</v>
      </c>
      <c r="Q584" t="s">
        <v>26</v>
      </c>
      <c r="R584">
        <v>545</v>
      </c>
      <c r="S584" t="s">
        <v>37</v>
      </c>
      <c r="T584">
        <v>0.98939999999999995</v>
      </c>
      <c r="U584" t="s">
        <v>17</v>
      </c>
    </row>
    <row r="585" spans="1:21" x14ac:dyDescent="0.25">
      <c r="A585" t="s">
        <v>3539</v>
      </c>
      <c r="B585" s="56">
        <v>44746</v>
      </c>
      <c r="C585">
        <v>487</v>
      </c>
      <c r="D585" t="s">
        <v>3163</v>
      </c>
      <c r="E585">
        <v>1</v>
      </c>
      <c r="F585">
        <v>20000</v>
      </c>
      <c r="G585" t="s">
        <v>23</v>
      </c>
      <c r="H585">
        <v>20000</v>
      </c>
      <c r="I585">
        <v>19400</v>
      </c>
      <c r="J585">
        <v>19618</v>
      </c>
      <c r="K585">
        <v>3618</v>
      </c>
      <c r="M585">
        <v>809623439</v>
      </c>
      <c r="N585" t="s">
        <v>274</v>
      </c>
      <c r="O585" t="s">
        <v>29</v>
      </c>
      <c r="P585" t="s">
        <v>1600</v>
      </c>
      <c r="Q585" t="s">
        <v>1601</v>
      </c>
      <c r="R585">
        <v>218</v>
      </c>
      <c r="S585" t="s">
        <v>23</v>
      </c>
      <c r="T585">
        <v>0.97</v>
      </c>
      <c r="U585" t="s">
        <v>17</v>
      </c>
    </row>
    <row r="586" spans="1:21" x14ac:dyDescent="0.25">
      <c r="A586" t="s">
        <v>1254</v>
      </c>
      <c r="B586" s="56">
        <v>44770</v>
      </c>
      <c r="C586">
        <v>487</v>
      </c>
      <c r="D586" t="s">
        <v>1586</v>
      </c>
      <c r="E586">
        <v>1</v>
      </c>
      <c r="F586">
        <v>32000</v>
      </c>
      <c r="G586" t="s">
        <v>23</v>
      </c>
      <c r="H586">
        <v>32000</v>
      </c>
      <c r="I586">
        <v>31040</v>
      </c>
      <c r="J586">
        <v>31258</v>
      </c>
      <c r="K586">
        <v>5658</v>
      </c>
      <c r="M586">
        <v>809623439</v>
      </c>
      <c r="N586" t="s">
        <v>274</v>
      </c>
      <c r="O586" t="s">
        <v>29</v>
      </c>
      <c r="P586" t="s">
        <v>1600</v>
      </c>
      <c r="Q586" t="s">
        <v>1601</v>
      </c>
      <c r="R586">
        <v>218</v>
      </c>
      <c r="S586" t="s">
        <v>23</v>
      </c>
      <c r="T586">
        <v>0.97</v>
      </c>
      <c r="U586" t="s">
        <v>17</v>
      </c>
    </row>
    <row r="587" spans="1:21" x14ac:dyDescent="0.25">
      <c r="A587" t="s">
        <v>3540</v>
      </c>
      <c r="B587" s="56">
        <v>44754</v>
      </c>
      <c r="C587">
        <v>488</v>
      </c>
      <c r="D587" t="s">
        <v>3165</v>
      </c>
      <c r="E587">
        <v>1</v>
      </c>
      <c r="F587">
        <v>25000</v>
      </c>
      <c r="G587" t="s">
        <v>23</v>
      </c>
      <c r="H587">
        <v>25000</v>
      </c>
      <c r="I587">
        <v>24250</v>
      </c>
      <c r="J587">
        <v>24525</v>
      </c>
      <c r="K587">
        <v>4525</v>
      </c>
      <c r="M587">
        <v>365412254</v>
      </c>
      <c r="N587" t="s">
        <v>221</v>
      </c>
      <c r="O587" t="s">
        <v>31</v>
      </c>
      <c r="P587" t="s">
        <v>32</v>
      </c>
      <c r="Q587" t="s">
        <v>33</v>
      </c>
      <c r="R587">
        <v>275</v>
      </c>
      <c r="S587" t="s">
        <v>23</v>
      </c>
      <c r="T587">
        <v>0.97</v>
      </c>
      <c r="U587" t="s">
        <v>17</v>
      </c>
    </row>
    <row r="588" spans="1:21" x14ac:dyDescent="0.25">
      <c r="A588" t="s">
        <v>1255</v>
      </c>
      <c r="B588" s="56">
        <v>44826</v>
      </c>
      <c r="C588">
        <v>488</v>
      </c>
      <c r="D588" t="s">
        <v>1587</v>
      </c>
      <c r="E588">
        <v>1</v>
      </c>
      <c r="F588">
        <v>27000</v>
      </c>
      <c r="G588" t="s">
        <v>23</v>
      </c>
      <c r="H588">
        <v>27000</v>
      </c>
      <c r="I588">
        <v>26190</v>
      </c>
      <c r="J588">
        <v>26465</v>
      </c>
      <c r="K588">
        <v>4865</v>
      </c>
      <c r="M588">
        <v>365412254</v>
      </c>
      <c r="N588" t="s">
        <v>221</v>
      </c>
      <c r="O588" t="s">
        <v>31</v>
      </c>
      <c r="P588" t="s">
        <v>32</v>
      </c>
      <c r="Q588" t="s">
        <v>33</v>
      </c>
      <c r="R588">
        <v>275</v>
      </c>
      <c r="S588" t="s">
        <v>23</v>
      </c>
      <c r="T588">
        <v>0.97</v>
      </c>
      <c r="U588" t="s">
        <v>17</v>
      </c>
    </row>
    <row r="589" spans="1:21" x14ac:dyDescent="0.25">
      <c r="A589" t="s">
        <v>3541</v>
      </c>
      <c r="B589" s="56">
        <v>44678</v>
      </c>
      <c r="C589">
        <v>489</v>
      </c>
      <c r="D589" t="s">
        <v>3167</v>
      </c>
      <c r="E589">
        <v>1</v>
      </c>
      <c r="F589">
        <v>59144.799999999996</v>
      </c>
      <c r="G589" t="s">
        <v>16</v>
      </c>
      <c r="H589">
        <v>52280.385397330501</v>
      </c>
      <c r="I589">
        <v>55783.17121895164</v>
      </c>
      <c r="J589">
        <v>57085.17121895164</v>
      </c>
      <c r="K589">
        <v>15485.17121895164</v>
      </c>
      <c r="M589">
        <v>457856717</v>
      </c>
      <c r="N589" t="s">
        <v>243</v>
      </c>
      <c r="O589" t="s">
        <v>13</v>
      </c>
      <c r="P589" t="s">
        <v>14</v>
      </c>
      <c r="Q589" t="s">
        <v>15</v>
      </c>
      <c r="R589">
        <v>1302</v>
      </c>
      <c r="S589" t="s">
        <v>16</v>
      </c>
      <c r="T589">
        <v>1.0669999999999999</v>
      </c>
      <c r="U589" t="s">
        <v>17</v>
      </c>
    </row>
    <row r="590" spans="1:21" x14ac:dyDescent="0.25">
      <c r="A590" t="s">
        <v>3542</v>
      </c>
      <c r="B590" s="56">
        <v>44738</v>
      </c>
      <c r="C590">
        <v>490</v>
      </c>
      <c r="D590" t="s">
        <v>3141</v>
      </c>
      <c r="E590">
        <v>1</v>
      </c>
      <c r="F590">
        <v>40000</v>
      </c>
      <c r="G590" t="s">
        <v>23</v>
      </c>
      <c r="H590">
        <v>40000</v>
      </c>
      <c r="I590">
        <v>39576</v>
      </c>
      <c r="J590">
        <v>39793</v>
      </c>
      <c r="K590">
        <v>7793</v>
      </c>
      <c r="M590">
        <v>565288488</v>
      </c>
      <c r="N590" t="s">
        <v>174</v>
      </c>
      <c r="O590" t="s">
        <v>1566</v>
      </c>
      <c r="P590" t="s">
        <v>1596</v>
      </c>
      <c r="Q590" t="s">
        <v>1597</v>
      </c>
      <c r="R590">
        <v>217</v>
      </c>
      <c r="S590" t="s">
        <v>23</v>
      </c>
      <c r="T590">
        <v>0.98939999999999995</v>
      </c>
      <c r="U590" t="s">
        <v>17</v>
      </c>
    </row>
    <row r="591" spans="1:21" x14ac:dyDescent="0.25">
      <c r="A591" t="s">
        <v>1256</v>
      </c>
      <c r="B591" s="56">
        <v>44643</v>
      </c>
      <c r="C591">
        <v>490</v>
      </c>
      <c r="D591" t="s">
        <v>1588</v>
      </c>
      <c r="E591">
        <v>1</v>
      </c>
      <c r="F591">
        <v>33000</v>
      </c>
      <c r="G591" t="s">
        <v>23</v>
      </c>
      <c r="H591">
        <v>33000</v>
      </c>
      <c r="I591">
        <v>32650.199999999997</v>
      </c>
      <c r="J591">
        <v>32867.199999999997</v>
      </c>
      <c r="K591">
        <v>6467.1999999999971</v>
      </c>
      <c r="M591">
        <v>565288488</v>
      </c>
      <c r="N591" t="s">
        <v>174</v>
      </c>
      <c r="O591" t="s">
        <v>1566</v>
      </c>
      <c r="P591" t="s">
        <v>1596</v>
      </c>
      <c r="Q591" t="s">
        <v>1597</v>
      </c>
      <c r="R591">
        <v>217</v>
      </c>
      <c r="S591" t="s">
        <v>23</v>
      </c>
      <c r="T591">
        <v>0.98939999999999995</v>
      </c>
      <c r="U591" t="s">
        <v>17</v>
      </c>
    </row>
    <row r="592" spans="1:21" x14ac:dyDescent="0.25">
      <c r="A592" t="s">
        <v>3543</v>
      </c>
      <c r="B592" s="56">
        <v>44912</v>
      </c>
      <c r="C592">
        <v>491</v>
      </c>
      <c r="D592" t="s">
        <v>3143</v>
      </c>
      <c r="E592">
        <v>1</v>
      </c>
      <c r="F592">
        <v>65000</v>
      </c>
      <c r="G592" t="s">
        <v>23</v>
      </c>
      <c r="H592">
        <v>65000</v>
      </c>
      <c r="I592">
        <v>63050</v>
      </c>
      <c r="J592">
        <v>63153</v>
      </c>
      <c r="K592">
        <v>11153</v>
      </c>
      <c r="M592">
        <v>946361933</v>
      </c>
      <c r="N592" t="s">
        <v>136</v>
      </c>
      <c r="O592" t="s">
        <v>20</v>
      </c>
      <c r="P592" t="s">
        <v>21</v>
      </c>
      <c r="Q592" t="s">
        <v>22</v>
      </c>
      <c r="R592">
        <v>103</v>
      </c>
      <c r="S592" t="s">
        <v>23</v>
      </c>
      <c r="T592">
        <v>0.97</v>
      </c>
      <c r="U592" t="s">
        <v>17</v>
      </c>
    </row>
    <row r="593" spans="1:21" x14ac:dyDescent="0.25">
      <c r="A593" t="s">
        <v>1257</v>
      </c>
      <c r="B593" s="56">
        <v>44687</v>
      </c>
      <c r="C593">
        <v>491</v>
      </c>
      <c r="D593" t="s">
        <v>1589</v>
      </c>
      <c r="E593">
        <v>1</v>
      </c>
      <c r="F593">
        <v>27000</v>
      </c>
      <c r="G593" t="s">
        <v>23</v>
      </c>
      <c r="H593">
        <v>27000</v>
      </c>
      <c r="I593">
        <v>26190</v>
      </c>
      <c r="J593">
        <v>26293</v>
      </c>
      <c r="K593">
        <v>4693</v>
      </c>
      <c r="M593">
        <v>946361933</v>
      </c>
      <c r="N593" t="s">
        <v>136</v>
      </c>
      <c r="O593" t="s">
        <v>20</v>
      </c>
      <c r="P593" t="s">
        <v>21</v>
      </c>
      <c r="Q593" t="s">
        <v>22</v>
      </c>
      <c r="R593">
        <v>103</v>
      </c>
      <c r="S593" t="s">
        <v>23</v>
      </c>
      <c r="T593">
        <v>0.97</v>
      </c>
      <c r="U593" t="s">
        <v>17</v>
      </c>
    </row>
    <row r="594" spans="1:21" x14ac:dyDescent="0.25">
      <c r="A594" t="s">
        <v>1258</v>
      </c>
      <c r="B594" s="56">
        <v>44724</v>
      </c>
      <c r="C594">
        <v>492</v>
      </c>
      <c r="D594" t="s">
        <v>1590</v>
      </c>
      <c r="E594">
        <v>1</v>
      </c>
      <c r="F594">
        <v>81000</v>
      </c>
      <c r="G594" t="s">
        <v>23</v>
      </c>
      <c r="H594">
        <v>81000</v>
      </c>
      <c r="I594">
        <v>81000</v>
      </c>
      <c r="J594">
        <v>81200</v>
      </c>
      <c r="K594">
        <v>16400</v>
      </c>
      <c r="M594">
        <v>197586733</v>
      </c>
      <c r="N594" t="s">
        <v>697</v>
      </c>
      <c r="O594" t="s">
        <v>29</v>
      </c>
      <c r="P594" t="s">
        <v>1600</v>
      </c>
      <c r="Q594" t="s">
        <v>1601</v>
      </c>
      <c r="R594">
        <v>200</v>
      </c>
      <c r="S594" t="s">
        <v>23</v>
      </c>
      <c r="T594">
        <v>1</v>
      </c>
      <c r="U594" t="s">
        <v>637</v>
      </c>
    </row>
    <row r="595" spans="1:21" x14ac:dyDescent="0.25">
      <c r="A595" t="s">
        <v>1526</v>
      </c>
      <c r="B595" s="56">
        <v>44897</v>
      </c>
      <c r="C595">
        <v>492</v>
      </c>
      <c r="D595" t="s">
        <v>1592</v>
      </c>
      <c r="E595">
        <v>1</v>
      </c>
      <c r="F595">
        <v>37000</v>
      </c>
      <c r="G595" t="s">
        <v>23</v>
      </c>
      <c r="H595">
        <v>37000</v>
      </c>
      <c r="I595">
        <v>37000</v>
      </c>
      <c r="J595">
        <v>37200</v>
      </c>
      <c r="K595">
        <v>7600</v>
      </c>
      <c r="M595">
        <v>197586733</v>
      </c>
      <c r="N595" t="s">
        <v>697</v>
      </c>
      <c r="O595" t="s">
        <v>29</v>
      </c>
      <c r="P595" t="s">
        <v>1600</v>
      </c>
      <c r="Q595" t="s">
        <v>1601</v>
      </c>
      <c r="R595">
        <v>200</v>
      </c>
      <c r="S595" t="s">
        <v>23</v>
      </c>
      <c r="T595">
        <v>1</v>
      </c>
      <c r="U595" t="s">
        <v>637</v>
      </c>
    </row>
    <row r="596" spans="1:21" x14ac:dyDescent="0.25">
      <c r="A596" t="s">
        <v>3544</v>
      </c>
      <c r="B596" s="56">
        <v>44916</v>
      </c>
      <c r="C596">
        <v>492</v>
      </c>
      <c r="D596" t="s">
        <v>3145</v>
      </c>
      <c r="E596">
        <v>1</v>
      </c>
      <c r="F596">
        <v>68000</v>
      </c>
      <c r="G596" t="s">
        <v>23</v>
      </c>
      <c r="H596">
        <v>68000</v>
      </c>
      <c r="I596">
        <v>68000</v>
      </c>
      <c r="J596">
        <v>68200</v>
      </c>
      <c r="K596">
        <v>13800</v>
      </c>
      <c r="M596">
        <v>197586733</v>
      </c>
      <c r="N596" t="s">
        <v>697</v>
      </c>
      <c r="O596" t="s">
        <v>29</v>
      </c>
      <c r="P596" t="s">
        <v>1600</v>
      </c>
      <c r="Q596" t="s">
        <v>1601</v>
      </c>
      <c r="R596">
        <v>200</v>
      </c>
      <c r="S596" t="s">
        <v>23</v>
      </c>
      <c r="T596">
        <v>1</v>
      </c>
      <c r="U596" t="s">
        <v>637</v>
      </c>
    </row>
    <row r="597" spans="1:21" x14ac:dyDescent="0.25">
      <c r="A597" t="s">
        <v>3545</v>
      </c>
      <c r="B597" s="56">
        <v>44589</v>
      </c>
      <c r="C597">
        <v>493</v>
      </c>
      <c r="D597" t="s">
        <v>3147</v>
      </c>
      <c r="E597">
        <v>1</v>
      </c>
      <c r="F597">
        <v>30000</v>
      </c>
      <c r="G597" t="s">
        <v>23</v>
      </c>
      <c r="H597">
        <v>30000</v>
      </c>
      <c r="I597">
        <v>33000</v>
      </c>
      <c r="J597">
        <v>34250</v>
      </c>
      <c r="K597">
        <v>10250</v>
      </c>
      <c r="M597">
        <v>148948410</v>
      </c>
      <c r="N597" t="s">
        <v>718</v>
      </c>
      <c r="O597" t="s">
        <v>1566</v>
      </c>
      <c r="P597" t="s">
        <v>1596</v>
      </c>
      <c r="Q597" t="s">
        <v>1597</v>
      </c>
      <c r="R597">
        <v>1250</v>
      </c>
      <c r="S597" t="s">
        <v>23</v>
      </c>
      <c r="T597">
        <v>1.1000000000000001</v>
      </c>
      <c r="U597" t="s">
        <v>637</v>
      </c>
    </row>
    <row r="598" spans="1:21" x14ac:dyDescent="0.25">
      <c r="A598" t="s">
        <v>1259</v>
      </c>
      <c r="B598" s="56">
        <v>44886</v>
      </c>
      <c r="C598">
        <v>493</v>
      </c>
      <c r="D598" t="s">
        <v>1591</v>
      </c>
      <c r="E598">
        <v>1</v>
      </c>
      <c r="F598">
        <v>50000</v>
      </c>
      <c r="G598" t="s">
        <v>23</v>
      </c>
      <c r="H598">
        <v>50000</v>
      </c>
      <c r="I598">
        <v>55000.000000000007</v>
      </c>
      <c r="J598">
        <v>56250.000000000007</v>
      </c>
      <c r="K598">
        <v>16250.000000000007</v>
      </c>
      <c r="M598">
        <v>148948410</v>
      </c>
      <c r="N598" t="s">
        <v>718</v>
      </c>
      <c r="O598" t="s">
        <v>1566</v>
      </c>
      <c r="P598" t="s">
        <v>1596</v>
      </c>
      <c r="Q598" t="s">
        <v>1597</v>
      </c>
      <c r="R598">
        <v>1250</v>
      </c>
      <c r="S598" t="s">
        <v>23</v>
      </c>
      <c r="T598">
        <v>1.1000000000000001</v>
      </c>
      <c r="U598" t="s">
        <v>637</v>
      </c>
    </row>
    <row r="599" spans="1:21" x14ac:dyDescent="0.25">
      <c r="A599" t="s">
        <v>3546</v>
      </c>
      <c r="B599" s="56">
        <v>44668</v>
      </c>
      <c r="C599">
        <v>494</v>
      </c>
      <c r="D599" t="s">
        <v>3149</v>
      </c>
      <c r="E599">
        <v>1</v>
      </c>
      <c r="F599">
        <v>28000</v>
      </c>
      <c r="G599" t="s">
        <v>23</v>
      </c>
      <c r="H599">
        <v>28000</v>
      </c>
      <c r="I599">
        <v>28000</v>
      </c>
      <c r="J599">
        <v>28272</v>
      </c>
      <c r="K599">
        <v>5872</v>
      </c>
      <c r="M599">
        <v>762245665</v>
      </c>
      <c r="N599" t="s">
        <v>819</v>
      </c>
      <c r="O599" t="s">
        <v>29</v>
      </c>
      <c r="P599" t="s">
        <v>1600</v>
      </c>
      <c r="Q599" t="s">
        <v>1601</v>
      </c>
      <c r="R599">
        <v>272</v>
      </c>
      <c r="S599" t="s">
        <v>23</v>
      </c>
      <c r="T599">
        <v>1</v>
      </c>
      <c r="U599" t="s">
        <v>637</v>
      </c>
    </row>
    <row r="600" spans="1:21" x14ac:dyDescent="0.25">
      <c r="A600" t="s">
        <v>1260</v>
      </c>
      <c r="B600" s="56">
        <v>44749</v>
      </c>
      <c r="C600">
        <v>494</v>
      </c>
      <c r="D600" t="s">
        <v>1592</v>
      </c>
      <c r="E600">
        <v>1</v>
      </c>
      <c r="F600">
        <v>37000</v>
      </c>
      <c r="G600" t="s">
        <v>23</v>
      </c>
      <c r="H600">
        <v>37000</v>
      </c>
      <c r="I600">
        <v>37000</v>
      </c>
      <c r="J600">
        <v>37272</v>
      </c>
      <c r="K600">
        <v>7672</v>
      </c>
      <c r="M600">
        <v>762245665</v>
      </c>
      <c r="N600" t="s">
        <v>819</v>
      </c>
      <c r="O600" t="s">
        <v>29</v>
      </c>
      <c r="P600" t="s">
        <v>1600</v>
      </c>
      <c r="Q600" t="s">
        <v>1601</v>
      </c>
      <c r="R600">
        <v>272</v>
      </c>
      <c r="S600" t="s">
        <v>23</v>
      </c>
      <c r="T600">
        <v>1</v>
      </c>
      <c r="U600" t="s">
        <v>637</v>
      </c>
    </row>
    <row r="601" spans="1:21" x14ac:dyDescent="0.25">
      <c r="A601" t="s">
        <v>3547</v>
      </c>
      <c r="B601" s="56">
        <v>44829</v>
      </c>
      <c r="C601">
        <v>495</v>
      </c>
      <c r="D601" t="s">
        <v>3151</v>
      </c>
      <c r="E601">
        <v>1</v>
      </c>
      <c r="F601">
        <v>370476</v>
      </c>
      <c r="G601" t="s">
        <v>37</v>
      </c>
      <c r="H601">
        <v>34807.395993836675</v>
      </c>
      <c r="I601">
        <v>35503.543913713409</v>
      </c>
      <c r="J601">
        <v>36046.543913713409</v>
      </c>
      <c r="K601">
        <v>7246.543913713409</v>
      </c>
      <c r="M601">
        <v>356754456</v>
      </c>
      <c r="N601" t="s">
        <v>845</v>
      </c>
      <c r="O601" t="s">
        <v>35</v>
      </c>
      <c r="P601" t="s">
        <v>36</v>
      </c>
      <c r="Q601" t="s">
        <v>26</v>
      </c>
      <c r="R601">
        <v>543</v>
      </c>
      <c r="S601" t="s">
        <v>37</v>
      </c>
      <c r="T601">
        <v>1.02</v>
      </c>
      <c r="U601" t="s">
        <v>637</v>
      </c>
    </row>
    <row r="602" spans="1:21" x14ac:dyDescent="0.25">
      <c r="A602" t="s">
        <v>3548</v>
      </c>
      <c r="B602" s="56">
        <v>44710</v>
      </c>
      <c r="C602">
        <v>496</v>
      </c>
      <c r="D602" t="s">
        <v>3153</v>
      </c>
      <c r="E602">
        <v>1</v>
      </c>
      <c r="F602">
        <v>29000</v>
      </c>
      <c r="G602" t="s">
        <v>23</v>
      </c>
      <c r="H602">
        <v>29000</v>
      </c>
      <c r="I602">
        <v>29580</v>
      </c>
      <c r="J602">
        <v>29785</v>
      </c>
      <c r="K602">
        <v>6585</v>
      </c>
      <c r="M602">
        <v>106044608</v>
      </c>
      <c r="N602" t="s">
        <v>799</v>
      </c>
      <c r="O602" t="s">
        <v>29</v>
      </c>
      <c r="P602" t="s">
        <v>1600</v>
      </c>
      <c r="Q602" t="s">
        <v>1601</v>
      </c>
      <c r="R602">
        <v>205</v>
      </c>
      <c r="S602" t="s">
        <v>23</v>
      </c>
      <c r="T602">
        <v>1.02</v>
      </c>
      <c r="U602" t="s">
        <v>637</v>
      </c>
    </row>
    <row r="603" spans="1:21" x14ac:dyDescent="0.25">
      <c r="A603" t="s">
        <v>1261</v>
      </c>
      <c r="B603" s="56">
        <v>44624</v>
      </c>
      <c r="C603">
        <v>496</v>
      </c>
      <c r="D603" t="s">
        <v>1593</v>
      </c>
      <c r="E603">
        <v>1</v>
      </c>
      <c r="F603">
        <v>42000</v>
      </c>
      <c r="G603" t="s">
        <v>23</v>
      </c>
      <c r="H603">
        <v>42000</v>
      </c>
      <c r="I603">
        <v>42840</v>
      </c>
      <c r="J603">
        <v>43045</v>
      </c>
      <c r="K603">
        <v>9445</v>
      </c>
      <c r="M603">
        <v>106044608</v>
      </c>
      <c r="N603" t="s">
        <v>799</v>
      </c>
      <c r="O603" t="s">
        <v>29</v>
      </c>
      <c r="P603" t="s">
        <v>1600</v>
      </c>
      <c r="Q603" t="s">
        <v>1601</v>
      </c>
      <c r="R603">
        <v>205</v>
      </c>
      <c r="S603" t="s">
        <v>23</v>
      </c>
      <c r="T603">
        <v>1.02</v>
      </c>
      <c r="U603" t="s">
        <v>637</v>
      </c>
    </row>
    <row r="604" spans="1:21" x14ac:dyDescent="0.25">
      <c r="A604" t="s">
        <v>3549</v>
      </c>
      <c r="B604" s="56">
        <v>44812</v>
      </c>
      <c r="C604">
        <v>497</v>
      </c>
      <c r="D604" t="s">
        <v>3155</v>
      </c>
      <c r="E604">
        <v>1</v>
      </c>
      <c r="F604">
        <v>80000</v>
      </c>
      <c r="G604" t="s">
        <v>23</v>
      </c>
      <c r="H604">
        <v>80000</v>
      </c>
      <c r="I604">
        <v>80000</v>
      </c>
      <c r="J604">
        <v>80201</v>
      </c>
      <c r="K604">
        <v>16201</v>
      </c>
      <c r="M604">
        <v>543745996</v>
      </c>
      <c r="N604" t="s">
        <v>775</v>
      </c>
      <c r="O604" t="s">
        <v>29</v>
      </c>
      <c r="P604" t="s">
        <v>1600</v>
      </c>
      <c r="Q604" t="s">
        <v>1601</v>
      </c>
      <c r="R604">
        <v>201</v>
      </c>
      <c r="S604" t="s">
        <v>23</v>
      </c>
      <c r="T604">
        <v>1</v>
      </c>
      <c r="U604" t="s">
        <v>637</v>
      </c>
    </row>
    <row r="605" spans="1:21" x14ac:dyDescent="0.25">
      <c r="A605" t="s">
        <v>1262</v>
      </c>
      <c r="B605" s="56">
        <v>44665</v>
      </c>
      <c r="C605">
        <v>497</v>
      </c>
      <c r="D605" t="s">
        <v>1594</v>
      </c>
      <c r="E605">
        <v>1</v>
      </c>
      <c r="F605">
        <v>21000</v>
      </c>
      <c r="G605" t="s">
        <v>23</v>
      </c>
      <c r="H605">
        <v>21000</v>
      </c>
      <c r="I605">
        <v>21000</v>
      </c>
      <c r="J605">
        <v>21201</v>
      </c>
      <c r="K605">
        <v>4401</v>
      </c>
      <c r="M605">
        <v>543745996</v>
      </c>
      <c r="N605" t="s">
        <v>775</v>
      </c>
      <c r="O605" t="s">
        <v>29</v>
      </c>
      <c r="P605" t="s">
        <v>1600</v>
      </c>
      <c r="Q605" t="s">
        <v>1601</v>
      </c>
      <c r="R605">
        <v>201</v>
      </c>
      <c r="S605" t="s">
        <v>23</v>
      </c>
      <c r="T605">
        <v>1</v>
      </c>
      <c r="U605" t="s">
        <v>637</v>
      </c>
    </row>
    <row r="606" spans="1:21" x14ac:dyDescent="0.25">
      <c r="A606" t="s">
        <v>3550</v>
      </c>
      <c r="B606" s="56">
        <v>44627</v>
      </c>
      <c r="C606">
        <v>498</v>
      </c>
      <c r="D606" t="s">
        <v>3157</v>
      </c>
      <c r="E606">
        <v>1</v>
      </c>
      <c r="F606">
        <v>49000</v>
      </c>
      <c r="G606" t="s">
        <v>23</v>
      </c>
      <c r="H606">
        <v>49000</v>
      </c>
      <c r="I606">
        <v>49000</v>
      </c>
      <c r="J606">
        <v>49104</v>
      </c>
      <c r="K606">
        <v>9904</v>
      </c>
      <c r="M606">
        <v>819358521</v>
      </c>
      <c r="N606" t="s">
        <v>807</v>
      </c>
      <c r="O606" t="s">
        <v>1566</v>
      </c>
      <c r="P606" t="s">
        <v>1596</v>
      </c>
      <c r="Q606" t="s">
        <v>1597</v>
      </c>
      <c r="R606">
        <v>104</v>
      </c>
      <c r="S606" t="s">
        <v>23</v>
      </c>
      <c r="T606">
        <v>1</v>
      </c>
      <c r="U606" t="s">
        <v>637</v>
      </c>
    </row>
    <row r="607" spans="1:21" x14ac:dyDescent="0.25">
      <c r="A607" t="s">
        <v>1263</v>
      </c>
      <c r="B607" s="56">
        <v>44569</v>
      </c>
      <c r="C607">
        <v>498</v>
      </c>
      <c r="D607" t="s">
        <v>1595</v>
      </c>
      <c r="E607">
        <v>1</v>
      </c>
      <c r="F607">
        <v>27000</v>
      </c>
      <c r="G607" t="s">
        <v>23</v>
      </c>
      <c r="H607">
        <v>27000</v>
      </c>
      <c r="I607">
        <v>27000</v>
      </c>
      <c r="J607">
        <v>27104</v>
      </c>
      <c r="K607">
        <v>5504</v>
      </c>
      <c r="M607">
        <v>819358521</v>
      </c>
      <c r="N607" t="s">
        <v>807</v>
      </c>
      <c r="O607" t="s">
        <v>1566</v>
      </c>
      <c r="P607" t="s">
        <v>1596</v>
      </c>
      <c r="Q607" t="s">
        <v>1597</v>
      </c>
      <c r="R607">
        <v>104</v>
      </c>
      <c r="S607" t="s">
        <v>23</v>
      </c>
      <c r="T607">
        <v>1</v>
      </c>
      <c r="U607" t="s">
        <v>637</v>
      </c>
    </row>
    <row r="608" spans="1:21" x14ac:dyDescent="0.25">
      <c r="A608" t="s">
        <v>3551</v>
      </c>
      <c r="B608" s="56">
        <v>44647</v>
      </c>
      <c r="C608">
        <v>499</v>
      </c>
      <c r="D608" t="s">
        <v>3159</v>
      </c>
      <c r="E608">
        <v>1</v>
      </c>
      <c r="F608">
        <v>39000</v>
      </c>
      <c r="G608" t="s">
        <v>23</v>
      </c>
      <c r="H608">
        <v>39000</v>
      </c>
      <c r="I608">
        <v>39000</v>
      </c>
      <c r="J608">
        <v>39212</v>
      </c>
      <c r="K608">
        <v>8012</v>
      </c>
      <c r="M608">
        <v>617603484</v>
      </c>
      <c r="N608" t="s">
        <v>830</v>
      </c>
      <c r="O608" t="s">
        <v>39</v>
      </c>
      <c r="P608" t="s">
        <v>1598</v>
      </c>
      <c r="Q608" t="s">
        <v>1599</v>
      </c>
      <c r="R608">
        <v>212</v>
      </c>
      <c r="S608" t="s">
        <v>23</v>
      </c>
      <c r="T608">
        <v>1</v>
      </c>
      <c r="U608" t="s">
        <v>637</v>
      </c>
    </row>
    <row r="609" spans="1:21" x14ac:dyDescent="0.25">
      <c r="A609" t="s">
        <v>1264</v>
      </c>
      <c r="B609" s="56">
        <v>44624</v>
      </c>
      <c r="C609">
        <v>499</v>
      </c>
      <c r="D609" t="s">
        <v>1582</v>
      </c>
      <c r="E609">
        <v>1</v>
      </c>
      <c r="F609">
        <v>49000</v>
      </c>
      <c r="G609" t="s">
        <v>23</v>
      </c>
      <c r="H609">
        <v>49000</v>
      </c>
      <c r="I609">
        <v>49000</v>
      </c>
      <c r="J609">
        <v>49212</v>
      </c>
      <c r="K609">
        <v>10012</v>
      </c>
      <c r="M609">
        <v>617603484</v>
      </c>
      <c r="N609" t="s">
        <v>830</v>
      </c>
      <c r="O609" t="s">
        <v>39</v>
      </c>
      <c r="P609" t="s">
        <v>1598</v>
      </c>
      <c r="Q609" t="s">
        <v>1599</v>
      </c>
      <c r="R609">
        <v>212</v>
      </c>
      <c r="S609" t="s">
        <v>23</v>
      </c>
      <c r="T609">
        <v>1</v>
      </c>
      <c r="U609" t="s">
        <v>637</v>
      </c>
    </row>
    <row r="610" spans="1:21" x14ac:dyDescent="0.25">
      <c r="A610" t="s">
        <v>3552</v>
      </c>
      <c r="B610" s="56">
        <v>44710</v>
      </c>
      <c r="C610">
        <v>500</v>
      </c>
      <c r="D610" t="s">
        <v>3161</v>
      </c>
      <c r="E610">
        <v>1</v>
      </c>
      <c r="F610">
        <v>46000</v>
      </c>
      <c r="G610" t="s">
        <v>23</v>
      </c>
      <c r="H610">
        <v>46000</v>
      </c>
      <c r="I610">
        <v>46000</v>
      </c>
      <c r="J610">
        <v>46275</v>
      </c>
      <c r="K610">
        <v>9475</v>
      </c>
      <c r="M610">
        <v>665010194</v>
      </c>
      <c r="N610" t="s">
        <v>687</v>
      </c>
      <c r="O610" t="s">
        <v>31</v>
      </c>
      <c r="P610" t="s">
        <v>32</v>
      </c>
      <c r="Q610" t="s">
        <v>33</v>
      </c>
      <c r="R610">
        <v>275</v>
      </c>
      <c r="S610" t="s">
        <v>23</v>
      </c>
      <c r="T610">
        <v>1</v>
      </c>
      <c r="U610" t="s">
        <v>637</v>
      </c>
    </row>
    <row r="611" spans="1:21" x14ac:dyDescent="0.25">
      <c r="A611" t="s">
        <v>1265</v>
      </c>
      <c r="B611" s="56">
        <v>44831</v>
      </c>
      <c r="C611">
        <v>500</v>
      </c>
      <c r="D611" t="s">
        <v>1583</v>
      </c>
      <c r="E611">
        <v>1</v>
      </c>
      <c r="F611">
        <v>46000</v>
      </c>
      <c r="G611" t="s">
        <v>23</v>
      </c>
      <c r="H611">
        <v>46000</v>
      </c>
      <c r="I611">
        <v>46000</v>
      </c>
      <c r="J611">
        <v>46275</v>
      </c>
      <c r="K611">
        <v>9475</v>
      </c>
      <c r="M611">
        <v>665010194</v>
      </c>
      <c r="N611" t="s">
        <v>687</v>
      </c>
      <c r="O611" t="s">
        <v>31</v>
      </c>
      <c r="P611" t="s">
        <v>32</v>
      </c>
      <c r="Q611" t="s">
        <v>33</v>
      </c>
      <c r="R611">
        <v>275</v>
      </c>
      <c r="S611" t="s">
        <v>23</v>
      </c>
      <c r="T611">
        <v>1</v>
      </c>
      <c r="U611" t="s">
        <v>637</v>
      </c>
    </row>
    <row r="612" spans="1:21" x14ac:dyDescent="0.25">
      <c r="A612" t="s">
        <v>3553</v>
      </c>
      <c r="B612" s="56">
        <v>44745</v>
      </c>
      <c r="C612">
        <v>501</v>
      </c>
      <c r="D612" t="s">
        <v>3163</v>
      </c>
      <c r="E612">
        <v>1</v>
      </c>
      <c r="F612">
        <v>20000</v>
      </c>
      <c r="G612" t="s">
        <v>23</v>
      </c>
      <c r="H612">
        <v>20000</v>
      </c>
      <c r="I612">
        <v>19400</v>
      </c>
      <c r="J612">
        <v>19601</v>
      </c>
      <c r="K612">
        <v>3601</v>
      </c>
      <c r="M612">
        <v>308435477</v>
      </c>
      <c r="N612" t="s">
        <v>546</v>
      </c>
      <c r="O612" t="s">
        <v>29</v>
      </c>
      <c r="P612" t="s">
        <v>1600</v>
      </c>
      <c r="Q612" t="s">
        <v>1601</v>
      </c>
      <c r="R612">
        <v>201</v>
      </c>
      <c r="S612" t="s">
        <v>23</v>
      </c>
      <c r="T612">
        <v>0.97</v>
      </c>
      <c r="U612" t="s">
        <v>17</v>
      </c>
    </row>
    <row r="613" spans="1:21" x14ac:dyDescent="0.25">
      <c r="A613" t="s">
        <v>1266</v>
      </c>
      <c r="B613" s="56">
        <v>44580</v>
      </c>
      <c r="C613">
        <v>501</v>
      </c>
      <c r="D613" t="s">
        <v>1584</v>
      </c>
      <c r="E613">
        <v>1</v>
      </c>
      <c r="F613">
        <v>61000</v>
      </c>
      <c r="G613" t="s">
        <v>23</v>
      </c>
      <c r="H613">
        <v>61000</v>
      </c>
      <c r="I613">
        <v>59170</v>
      </c>
      <c r="J613">
        <v>59371</v>
      </c>
      <c r="K613">
        <v>10571</v>
      </c>
      <c r="M613">
        <v>308435477</v>
      </c>
      <c r="N613" t="s">
        <v>546</v>
      </c>
      <c r="O613" t="s">
        <v>29</v>
      </c>
      <c r="P613" t="s">
        <v>1600</v>
      </c>
      <c r="Q613" t="s">
        <v>1601</v>
      </c>
      <c r="R613">
        <v>201</v>
      </c>
      <c r="S613" t="s">
        <v>23</v>
      </c>
      <c r="T613">
        <v>0.97</v>
      </c>
      <c r="U613" t="s">
        <v>17</v>
      </c>
    </row>
    <row r="614" spans="1:21" x14ac:dyDescent="0.25">
      <c r="A614" t="s">
        <v>3554</v>
      </c>
      <c r="B614" s="56">
        <v>44787</v>
      </c>
      <c r="C614">
        <v>502</v>
      </c>
      <c r="D614" t="s">
        <v>3163</v>
      </c>
      <c r="E614">
        <v>1</v>
      </c>
      <c r="F614">
        <v>144582</v>
      </c>
      <c r="G614" t="s">
        <v>60</v>
      </c>
      <c r="H614">
        <v>20735.737027794512</v>
      </c>
      <c r="I614">
        <v>22125.031408656741</v>
      </c>
      <c r="J614">
        <v>24135.031408656741</v>
      </c>
      <c r="K614">
        <v>8135.0314086567414</v>
      </c>
      <c r="M614">
        <v>760340100</v>
      </c>
      <c r="N614" t="s">
        <v>375</v>
      </c>
      <c r="O614" t="s">
        <v>59</v>
      </c>
      <c r="P614" t="s">
        <v>1604</v>
      </c>
      <c r="Q614" t="s">
        <v>1605</v>
      </c>
      <c r="R614">
        <v>2010</v>
      </c>
      <c r="S614" t="s">
        <v>60</v>
      </c>
      <c r="T614">
        <v>1.0669999999999999</v>
      </c>
      <c r="U614" t="s">
        <v>17</v>
      </c>
    </row>
    <row r="615" spans="1:21" x14ac:dyDescent="0.25">
      <c r="A615" t="s">
        <v>3555</v>
      </c>
      <c r="B615" s="56">
        <v>44610</v>
      </c>
      <c r="C615">
        <v>503</v>
      </c>
      <c r="D615" t="s">
        <v>3165</v>
      </c>
      <c r="E615">
        <v>1</v>
      </c>
      <c r="F615">
        <v>28435</v>
      </c>
      <c r="G615" t="s">
        <v>16</v>
      </c>
      <c r="H615">
        <v>27267.932489451479</v>
      </c>
      <c r="I615">
        <v>29094.883966244728</v>
      </c>
      <c r="J615">
        <v>30397.883966244728</v>
      </c>
      <c r="K615">
        <v>10397.883966244728</v>
      </c>
      <c r="M615">
        <v>465707234</v>
      </c>
      <c r="N615" t="s">
        <v>277</v>
      </c>
      <c r="O615" t="s">
        <v>13</v>
      </c>
      <c r="P615" t="s">
        <v>14</v>
      </c>
      <c r="Q615" t="s">
        <v>15</v>
      </c>
      <c r="R615">
        <v>1303</v>
      </c>
      <c r="S615" t="s">
        <v>16</v>
      </c>
      <c r="T615">
        <v>1.0669999999999999</v>
      </c>
      <c r="U615" t="s">
        <v>17</v>
      </c>
    </row>
    <row r="616" spans="1:21" x14ac:dyDescent="0.25">
      <c r="A616" t="s">
        <v>3556</v>
      </c>
      <c r="B616" s="56">
        <v>44825</v>
      </c>
      <c r="C616">
        <v>504</v>
      </c>
      <c r="D616" t="s">
        <v>3167</v>
      </c>
      <c r="E616">
        <v>1</v>
      </c>
      <c r="F616">
        <v>52000</v>
      </c>
      <c r="G616" t="s">
        <v>23</v>
      </c>
      <c r="H616">
        <v>52000</v>
      </c>
      <c r="I616">
        <v>50440</v>
      </c>
      <c r="J616">
        <v>50653</v>
      </c>
      <c r="K616">
        <v>9053</v>
      </c>
      <c r="M616">
        <v>931888716</v>
      </c>
      <c r="N616" t="s">
        <v>88</v>
      </c>
      <c r="O616" t="s">
        <v>39</v>
      </c>
      <c r="P616" t="s">
        <v>1598</v>
      </c>
      <c r="Q616" t="s">
        <v>1599</v>
      </c>
      <c r="R616">
        <v>213</v>
      </c>
      <c r="S616" t="s">
        <v>23</v>
      </c>
      <c r="T616">
        <v>0.97</v>
      </c>
      <c r="U616" t="s">
        <v>17</v>
      </c>
    </row>
    <row r="617" spans="1:21" x14ac:dyDescent="0.25">
      <c r="A617" t="s">
        <v>1267</v>
      </c>
      <c r="B617" s="56">
        <v>44780</v>
      </c>
      <c r="C617">
        <v>504</v>
      </c>
      <c r="D617" t="s">
        <v>1585</v>
      </c>
      <c r="E617">
        <v>1</v>
      </c>
      <c r="F617">
        <v>79000</v>
      </c>
      <c r="G617" t="s">
        <v>23</v>
      </c>
      <c r="H617">
        <v>79000</v>
      </c>
      <c r="I617">
        <v>76630</v>
      </c>
      <c r="J617">
        <v>76843</v>
      </c>
      <c r="K617">
        <v>13643</v>
      </c>
      <c r="M617">
        <v>931888716</v>
      </c>
      <c r="N617" t="s">
        <v>88</v>
      </c>
      <c r="O617" t="s">
        <v>39</v>
      </c>
      <c r="P617" t="s">
        <v>1598</v>
      </c>
      <c r="Q617" t="s">
        <v>1599</v>
      </c>
      <c r="R617">
        <v>213</v>
      </c>
      <c r="S617" t="s">
        <v>23</v>
      </c>
      <c r="T617">
        <v>0.97</v>
      </c>
      <c r="U617" t="s">
        <v>17</v>
      </c>
    </row>
    <row r="618" spans="1:21" x14ac:dyDescent="0.25">
      <c r="A618" t="s">
        <v>3557</v>
      </c>
      <c r="B618" s="56">
        <v>44832</v>
      </c>
      <c r="C618">
        <v>505</v>
      </c>
      <c r="D618" t="s">
        <v>3141</v>
      </c>
      <c r="E618">
        <v>1</v>
      </c>
      <c r="F618">
        <v>289164</v>
      </c>
      <c r="G618" t="s">
        <v>60</v>
      </c>
      <c r="H618">
        <v>40702.100106975959</v>
      </c>
      <c r="I618">
        <v>43429.140814143342</v>
      </c>
      <c r="J618">
        <v>45454.140814143342</v>
      </c>
      <c r="K618">
        <v>13454.140814143342</v>
      </c>
      <c r="M618">
        <v>594411288</v>
      </c>
      <c r="N618" t="s">
        <v>431</v>
      </c>
      <c r="O618" t="s">
        <v>59</v>
      </c>
      <c r="P618" t="s">
        <v>1604</v>
      </c>
      <c r="Q618" t="s">
        <v>1605</v>
      </c>
      <c r="R618">
        <v>2025</v>
      </c>
      <c r="S618" t="s">
        <v>60</v>
      </c>
      <c r="T618">
        <v>1.0669999999999999</v>
      </c>
      <c r="U618" t="s">
        <v>17</v>
      </c>
    </row>
    <row r="619" spans="1:21" x14ac:dyDescent="0.25">
      <c r="A619" t="s">
        <v>3558</v>
      </c>
      <c r="B619" s="56">
        <v>44675</v>
      </c>
      <c r="C619">
        <v>506</v>
      </c>
      <c r="D619" t="s">
        <v>3143</v>
      </c>
      <c r="E619">
        <v>1</v>
      </c>
      <c r="F619">
        <v>65000</v>
      </c>
      <c r="G619" t="s">
        <v>23</v>
      </c>
      <c r="H619">
        <v>65000</v>
      </c>
      <c r="I619">
        <v>63050</v>
      </c>
      <c r="J619">
        <v>63256</v>
      </c>
      <c r="K619">
        <v>11256</v>
      </c>
      <c r="M619">
        <v>893581558</v>
      </c>
      <c r="N619" t="s">
        <v>196</v>
      </c>
      <c r="O619" t="s">
        <v>39</v>
      </c>
      <c r="P619" t="s">
        <v>1598</v>
      </c>
      <c r="Q619" t="s">
        <v>1599</v>
      </c>
      <c r="R619">
        <v>206</v>
      </c>
      <c r="S619" t="s">
        <v>23</v>
      </c>
      <c r="T619">
        <v>0.97</v>
      </c>
      <c r="U619" t="s">
        <v>17</v>
      </c>
    </row>
    <row r="620" spans="1:21" x14ac:dyDescent="0.25">
      <c r="A620" t="s">
        <v>1268</v>
      </c>
      <c r="B620" s="56">
        <v>44857</v>
      </c>
      <c r="C620">
        <v>506</v>
      </c>
      <c r="D620" t="s">
        <v>1586</v>
      </c>
      <c r="E620">
        <v>1</v>
      </c>
      <c r="F620">
        <v>32000</v>
      </c>
      <c r="G620" t="s">
        <v>23</v>
      </c>
      <c r="H620">
        <v>32000</v>
      </c>
      <c r="I620">
        <v>31040</v>
      </c>
      <c r="J620">
        <v>31246</v>
      </c>
      <c r="K620">
        <v>5646</v>
      </c>
      <c r="M620">
        <v>893581558</v>
      </c>
      <c r="N620" t="s">
        <v>196</v>
      </c>
      <c r="O620" t="s">
        <v>39</v>
      </c>
      <c r="P620" t="s">
        <v>1598</v>
      </c>
      <c r="Q620" t="s">
        <v>1599</v>
      </c>
      <c r="R620">
        <v>206</v>
      </c>
      <c r="S620" t="s">
        <v>23</v>
      </c>
      <c r="T620">
        <v>0.97</v>
      </c>
      <c r="U620" t="s">
        <v>17</v>
      </c>
    </row>
    <row r="621" spans="1:21" x14ac:dyDescent="0.25">
      <c r="A621" t="s">
        <v>3559</v>
      </c>
      <c r="B621" s="56">
        <v>44796</v>
      </c>
      <c r="C621">
        <v>507</v>
      </c>
      <c r="D621" t="s">
        <v>3145</v>
      </c>
      <c r="E621">
        <v>1</v>
      </c>
      <c r="F621">
        <v>68000</v>
      </c>
      <c r="G621" t="s">
        <v>23</v>
      </c>
      <c r="H621">
        <v>68000</v>
      </c>
      <c r="I621">
        <v>67279.199999999997</v>
      </c>
      <c r="J621">
        <v>67482.2</v>
      </c>
      <c r="K621">
        <v>13082.199999999997</v>
      </c>
      <c r="M621">
        <v>919610074</v>
      </c>
      <c r="N621" t="s">
        <v>246</v>
      </c>
      <c r="O621" t="s">
        <v>1566</v>
      </c>
      <c r="P621" t="s">
        <v>1596</v>
      </c>
      <c r="Q621" t="s">
        <v>1597</v>
      </c>
      <c r="R621">
        <v>203</v>
      </c>
      <c r="S621" t="s">
        <v>23</v>
      </c>
      <c r="T621">
        <v>0.98939999999999995</v>
      </c>
      <c r="U621" t="s">
        <v>17</v>
      </c>
    </row>
    <row r="622" spans="1:21" x14ac:dyDescent="0.25">
      <c r="A622" t="s">
        <v>1269</v>
      </c>
      <c r="B622" s="56">
        <v>44652</v>
      </c>
      <c r="C622">
        <v>507</v>
      </c>
      <c r="D622" t="s">
        <v>1587</v>
      </c>
      <c r="E622">
        <v>1</v>
      </c>
      <c r="F622">
        <v>27000</v>
      </c>
      <c r="G622" t="s">
        <v>23</v>
      </c>
      <c r="H622">
        <v>27000</v>
      </c>
      <c r="I622">
        <v>26713.8</v>
      </c>
      <c r="J622">
        <v>26916.799999999999</v>
      </c>
      <c r="K622">
        <v>5316.7999999999993</v>
      </c>
      <c r="M622">
        <v>919610074</v>
      </c>
      <c r="N622" t="s">
        <v>246</v>
      </c>
      <c r="O622" t="s">
        <v>1566</v>
      </c>
      <c r="P622" t="s">
        <v>1596</v>
      </c>
      <c r="Q622" t="s">
        <v>1597</v>
      </c>
      <c r="R622">
        <v>203</v>
      </c>
      <c r="S622" t="s">
        <v>23</v>
      </c>
      <c r="T622">
        <v>0.98939999999999995</v>
      </c>
      <c r="U622" t="s">
        <v>17</v>
      </c>
    </row>
    <row r="623" spans="1:21" x14ac:dyDescent="0.25">
      <c r="A623" t="s">
        <v>3560</v>
      </c>
      <c r="B623" s="56">
        <v>44820</v>
      </c>
      <c r="C623">
        <v>508</v>
      </c>
      <c r="D623" t="s">
        <v>3147</v>
      </c>
      <c r="E623">
        <v>1</v>
      </c>
      <c r="F623">
        <v>34122</v>
      </c>
      <c r="G623" t="s">
        <v>16</v>
      </c>
      <c r="H623">
        <v>30191.116616528045</v>
      </c>
      <c r="I623">
        <v>32213.921429835424</v>
      </c>
      <c r="J623">
        <v>33419.92142983542</v>
      </c>
      <c r="K623">
        <v>9419.92142983542</v>
      </c>
      <c r="M623">
        <v>723921720</v>
      </c>
      <c r="N623" t="s">
        <v>385</v>
      </c>
      <c r="O623" t="s">
        <v>13</v>
      </c>
      <c r="P623" t="s">
        <v>14</v>
      </c>
      <c r="Q623" t="s">
        <v>15</v>
      </c>
      <c r="R623">
        <v>1206</v>
      </c>
      <c r="S623" t="s">
        <v>16</v>
      </c>
      <c r="T623">
        <v>1.0669999999999999</v>
      </c>
      <c r="U623" t="s">
        <v>17</v>
      </c>
    </row>
    <row r="624" spans="1:21" x14ac:dyDescent="0.25">
      <c r="A624" t="s">
        <v>3561</v>
      </c>
      <c r="B624" s="56">
        <v>44852</v>
      </c>
      <c r="C624">
        <v>509</v>
      </c>
      <c r="D624" t="s">
        <v>3149</v>
      </c>
      <c r="E624">
        <v>1</v>
      </c>
      <c r="F624">
        <v>128430.40000000001</v>
      </c>
      <c r="G624" t="s">
        <v>46</v>
      </c>
      <c r="H624">
        <v>27392.641569798441</v>
      </c>
      <c r="I624">
        <v>27392.641569798441</v>
      </c>
      <c r="J624">
        <v>27501.641569798441</v>
      </c>
      <c r="K624">
        <v>5101.6415697984412</v>
      </c>
      <c r="M624">
        <v>420640512</v>
      </c>
      <c r="N624" t="s">
        <v>941</v>
      </c>
      <c r="O624" t="s">
        <v>43</v>
      </c>
      <c r="P624" t="s">
        <v>44</v>
      </c>
      <c r="Q624" t="s">
        <v>45</v>
      </c>
      <c r="R624">
        <v>109</v>
      </c>
      <c r="S624" t="s">
        <v>46</v>
      </c>
      <c r="T624">
        <v>1</v>
      </c>
      <c r="U624" t="s">
        <v>637</v>
      </c>
    </row>
    <row r="625" spans="1:21" x14ac:dyDescent="0.25">
      <c r="A625" t="s">
        <v>3562</v>
      </c>
      <c r="B625" s="56">
        <v>44892</v>
      </c>
      <c r="C625">
        <v>510</v>
      </c>
      <c r="D625" t="s">
        <v>3151</v>
      </c>
      <c r="E625">
        <v>1</v>
      </c>
      <c r="F625">
        <v>36000</v>
      </c>
      <c r="G625" t="s">
        <v>23</v>
      </c>
      <c r="H625">
        <v>36000</v>
      </c>
      <c r="I625">
        <v>36000</v>
      </c>
      <c r="J625">
        <v>36269</v>
      </c>
      <c r="K625">
        <v>7469</v>
      </c>
      <c r="M625">
        <v>224677889</v>
      </c>
      <c r="N625" t="s">
        <v>1004</v>
      </c>
      <c r="O625" t="s">
        <v>31</v>
      </c>
      <c r="P625" t="s">
        <v>32</v>
      </c>
      <c r="Q625" t="s">
        <v>33</v>
      </c>
      <c r="R625">
        <v>269</v>
      </c>
      <c r="S625" t="s">
        <v>23</v>
      </c>
      <c r="T625">
        <v>1</v>
      </c>
      <c r="U625" t="s">
        <v>637</v>
      </c>
    </row>
    <row r="626" spans="1:21" x14ac:dyDescent="0.25">
      <c r="A626" t="s">
        <v>3563</v>
      </c>
      <c r="B626" s="56">
        <v>44685</v>
      </c>
      <c r="C626">
        <v>511</v>
      </c>
      <c r="D626" t="s">
        <v>3153</v>
      </c>
      <c r="E626">
        <v>1</v>
      </c>
      <c r="F626">
        <v>721404</v>
      </c>
      <c r="G626" t="s">
        <v>27</v>
      </c>
      <c r="H626">
        <v>29446.263112780114</v>
      </c>
      <c r="I626">
        <v>30035.188375035716</v>
      </c>
      <c r="J626">
        <v>30235.188375035716</v>
      </c>
      <c r="K626">
        <v>7035.1883750357156</v>
      </c>
      <c r="M626">
        <v>605519554</v>
      </c>
      <c r="N626" t="s">
        <v>915</v>
      </c>
      <c r="O626" t="s">
        <v>25</v>
      </c>
      <c r="P626" t="s">
        <v>1602</v>
      </c>
      <c r="Q626" t="s">
        <v>1603</v>
      </c>
      <c r="R626">
        <v>200</v>
      </c>
      <c r="S626" t="s">
        <v>27</v>
      </c>
      <c r="T626">
        <v>1.02</v>
      </c>
      <c r="U626" t="s">
        <v>637</v>
      </c>
    </row>
    <row r="627" spans="1:21" x14ac:dyDescent="0.25">
      <c r="A627" t="s">
        <v>3564</v>
      </c>
      <c r="B627" s="56">
        <v>44650</v>
      </c>
      <c r="C627">
        <v>512</v>
      </c>
      <c r="D627" t="s">
        <v>3155</v>
      </c>
      <c r="E627">
        <v>1</v>
      </c>
      <c r="F627">
        <v>80000</v>
      </c>
      <c r="G627" t="s">
        <v>23</v>
      </c>
      <c r="H627">
        <v>80000</v>
      </c>
      <c r="I627">
        <v>80000</v>
      </c>
      <c r="J627">
        <v>80215</v>
      </c>
      <c r="K627">
        <v>16215</v>
      </c>
      <c r="M627">
        <v>284423100</v>
      </c>
      <c r="N627" t="s">
        <v>978</v>
      </c>
      <c r="O627" t="s">
        <v>29</v>
      </c>
      <c r="P627" t="s">
        <v>1600</v>
      </c>
      <c r="Q627" t="s">
        <v>1601</v>
      </c>
      <c r="R627">
        <v>215</v>
      </c>
      <c r="S627" t="s">
        <v>23</v>
      </c>
      <c r="T627">
        <v>1</v>
      </c>
      <c r="U627" t="s">
        <v>637</v>
      </c>
    </row>
    <row r="628" spans="1:21" x14ac:dyDescent="0.25">
      <c r="A628" t="s">
        <v>3565</v>
      </c>
      <c r="B628" s="56">
        <v>44778</v>
      </c>
      <c r="C628">
        <v>513</v>
      </c>
      <c r="D628" t="s">
        <v>3157</v>
      </c>
      <c r="E628">
        <v>1</v>
      </c>
      <c r="F628">
        <v>49000</v>
      </c>
      <c r="G628" t="s">
        <v>23</v>
      </c>
      <c r="H628">
        <v>49000</v>
      </c>
      <c r="I628">
        <v>48480.6</v>
      </c>
      <c r="J628">
        <v>48689.599999999999</v>
      </c>
      <c r="K628">
        <v>9489.5999999999985</v>
      </c>
      <c r="M628">
        <v>966265117</v>
      </c>
      <c r="N628" t="s">
        <v>334</v>
      </c>
      <c r="O628" t="s">
        <v>1566</v>
      </c>
      <c r="P628" t="s">
        <v>1596</v>
      </c>
      <c r="Q628" t="s">
        <v>1597</v>
      </c>
      <c r="R628">
        <v>209</v>
      </c>
      <c r="S628" t="s">
        <v>23</v>
      </c>
      <c r="T628">
        <v>0.98939999999999995</v>
      </c>
      <c r="U628" t="s">
        <v>17</v>
      </c>
    </row>
    <row r="629" spans="1:21" x14ac:dyDescent="0.25">
      <c r="A629" t="s">
        <v>1270</v>
      </c>
      <c r="B629" s="56">
        <v>44815</v>
      </c>
      <c r="C629">
        <v>513</v>
      </c>
      <c r="D629" t="s">
        <v>1588</v>
      </c>
      <c r="E629">
        <v>1</v>
      </c>
      <c r="F629">
        <v>33000</v>
      </c>
      <c r="G629" t="s">
        <v>23</v>
      </c>
      <c r="H629">
        <v>33000</v>
      </c>
      <c r="I629">
        <v>32650.199999999997</v>
      </c>
      <c r="J629">
        <v>32859.199999999997</v>
      </c>
      <c r="K629">
        <v>6459.1999999999971</v>
      </c>
      <c r="M629">
        <v>966265117</v>
      </c>
      <c r="N629" t="s">
        <v>334</v>
      </c>
      <c r="O629" t="s">
        <v>1566</v>
      </c>
      <c r="P629" t="s">
        <v>1596</v>
      </c>
      <c r="Q629" t="s">
        <v>1597</v>
      </c>
      <c r="R629">
        <v>209</v>
      </c>
      <c r="S629" t="s">
        <v>23</v>
      </c>
      <c r="T629">
        <v>0.98939999999999995</v>
      </c>
      <c r="U629" t="s">
        <v>17</v>
      </c>
    </row>
    <row r="630" spans="1:21" x14ac:dyDescent="0.25">
      <c r="A630" t="s">
        <v>3566</v>
      </c>
      <c r="B630" s="56">
        <v>44591</v>
      </c>
      <c r="C630">
        <v>514</v>
      </c>
      <c r="D630" t="s">
        <v>3159</v>
      </c>
      <c r="E630">
        <v>1</v>
      </c>
      <c r="F630">
        <v>39000</v>
      </c>
      <c r="G630" t="s">
        <v>23</v>
      </c>
      <c r="H630">
        <v>39000</v>
      </c>
      <c r="I630">
        <v>37830</v>
      </c>
      <c r="J630">
        <v>37937</v>
      </c>
      <c r="K630">
        <v>6737</v>
      </c>
      <c r="M630">
        <v>266333891</v>
      </c>
      <c r="N630" t="s">
        <v>613</v>
      </c>
      <c r="O630" t="s">
        <v>20</v>
      </c>
      <c r="P630" t="s">
        <v>21</v>
      </c>
      <c r="Q630" t="s">
        <v>22</v>
      </c>
      <c r="R630">
        <v>107</v>
      </c>
      <c r="S630" t="s">
        <v>23</v>
      </c>
      <c r="T630">
        <v>0.97</v>
      </c>
      <c r="U630" t="s">
        <v>17</v>
      </c>
    </row>
    <row r="631" spans="1:21" x14ac:dyDescent="0.25">
      <c r="A631" t="s">
        <v>1271</v>
      </c>
      <c r="B631" s="56">
        <v>44577</v>
      </c>
      <c r="C631">
        <v>514</v>
      </c>
      <c r="D631" t="s">
        <v>1589</v>
      </c>
      <c r="E631">
        <v>1</v>
      </c>
      <c r="F631">
        <v>27000</v>
      </c>
      <c r="G631" t="s">
        <v>23</v>
      </c>
      <c r="H631">
        <v>27000</v>
      </c>
      <c r="I631">
        <v>26190</v>
      </c>
      <c r="J631">
        <v>26297</v>
      </c>
      <c r="K631">
        <v>4697</v>
      </c>
      <c r="M631">
        <v>266333891</v>
      </c>
      <c r="N631" t="s">
        <v>613</v>
      </c>
      <c r="O631" t="s">
        <v>20</v>
      </c>
      <c r="P631" t="s">
        <v>21</v>
      </c>
      <c r="Q631" t="s">
        <v>22</v>
      </c>
      <c r="R631">
        <v>107</v>
      </c>
      <c r="S631" t="s">
        <v>23</v>
      </c>
      <c r="T631">
        <v>0.97</v>
      </c>
      <c r="U631" t="s">
        <v>17</v>
      </c>
    </row>
    <row r="632" spans="1:21" x14ac:dyDescent="0.25">
      <c r="A632" t="s">
        <v>3567</v>
      </c>
      <c r="B632" s="56">
        <v>44724</v>
      </c>
      <c r="C632">
        <v>515</v>
      </c>
      <c r="D632" t="s">
        <v>3161</v>
      </c>
      <c r="E632">
        <v>1</v>
      </c>
      <c r="F632">
        <v>332538.59999999998</v>
      </c>
      <c r="G632" t="s">
        <v>60</v>
      </c>
      <c r="H632">
        <v>46350.719223907217</v>
      </c>
      <c r="I632">
        <v>49456.217411908998</v>
      </c>
      <c r="J632">
        <v>51647.217411908998</v>
      </c>
      <c r="K632">
        <v>14847.217411908998</v>
      </c>
      <c r="M632">
        <v>975798716</v>
      </c>
      <c r="N632" t="s">
        <v>312</v>
      </c>
      <c r="O632" t="s">
        <v>59</v>
      </c>
      <c r="P632" t="s">
        <v>1604</v>
      </c>
      <c r="Q632" t="s">
        <v>1605</v>
      </c>
      <c r="R632">
        <v>2191</v>
      </c>
      <c r="S632" t="s">
        <v>60</v>
      </c>
      <c r="T632">
        <v>1.0669999999999999</v>
      </c>
      <c r="U632" t="s">
        <v>17</v>
      </c>
    </row>
    <row r="633" spans="1:21" x14ac:dyDescent="0.25">
      <c r="A633" t="s">
        <v>3568</v>
      </c>
      <c r="B633" s="56">
        <v>44729</v>
      </c>
      <c r="C633">
        <v>516</v>
      </c>
      <c r="D633" t="s">
        <v>3163</v>
      </c>
      <c r="E633">
        <v>1</v>
      </c>
      <c r="F633">
        <v>91736</v>
      </c>
      <c r="G633" t="s">
        <v>46</v>
      </c>
      <c r="H633">
        <v>20135.206321334503</v>
      </c>
      <c r="I633">
        <v>19531.150131694467</v>
      </c>
      <c r="J633">
        <v>19639.150131694467</v>
      </c>
      <c r="K633">
        <v>3639.1501316944668</v>
      </c>
      <c r="M633">
        <v>745381736</v>
      </c>
      <c r="N633" t="s">
        <v>110</v>
      </c>
      <c r="O633" t="s">
        <v>43</v>
      </c>
      <c r="P633" t="s">
        <v>44</v>
      </c>
      <c r="Q633" t="s">
        <v>45</v>
      </c>
      <c r="R633">
        <v>108</v>
      </c>
      <c r="S633" t="s">
        <v>46</v>
      </c>
      <c r="T633">
        <v>0.97</v>
      </c>
      <c r="U633" t="s">
        <v>17</v>
      </c>
    </row>
    <row r="634" spans="1:21" x14ac:dyDescent="0.25">
      <c r="A634" t="s">
        <v>3569</v>
      </c>
      <c r="B634" s="56">
        <v>44885</v>
      </c>
      <c r="C634">
        <v>517</v>
      </c>
      <c r="D634" t="s">
        <v>3163</v>
      </c>
      <c r="E634">
        <v>1</v>
      </c>
      <c r="F634">
        <v>91736</v>
      </c>
      <c r="G634" t="s">
        <v>46</v>
      </c>
      <c r="H634">
        <v>19603.38490469271</v>
      </c>
      <c r="I634">
        <v>19015.283357551929</v>
      </c>
      <c r="J634">
        <v>19121.283357551929</v>
      </c>
      <c r="K634">
        <v>3121.2833575519289</v>
      </c>
      <c r="M634">
        <v>979295688</v>
      </c>
      <c r="N634" t="s">
        <v>524</v>
      </c>
      <c r="O634" t="s">
        <v>43</v>
      </c>
      <c r="P634" t="s">
        <v>44</v>
      </c>
      <c r="Q634" t="s">
        <v>45</v>
      </c>
      <c r="R634">
        <v>106</v>
      </c>
      <c r="S634" t="s">
        <v>46</v>
      </c>
      <c r="T634">
        <v>0.97</v>
      </c>
      <c r="U634" t="s">
        <v>17</v>
      </c>
    </row>
    <row r="635" spans="1:21" x14ac:dyDescent="0.25">
      <c r="A635" t="s">
        <v>3570</v>
      </c>
      <c r="B635" s="56">
        <v>44647</v>
      </c>
      <c r="C635">
        <v>518</v>
      </c>
      <c r="D635" t="s">
        <v>3165</v>
      </c>
      <c r="E635">
        <v>1</v>
      </c>
      <c r="F635">
        <v>25000</v>
      </c>
      <c r="G635" t="s">
        <v>23</v>
      </c>
      <c r="H635">
        <v>25000</v>
      </c>
      <c r="I635">
        <v>24250</v>
      </c>
      <c r="J635">
        <v>24456</v>
      </c>
      <c r="K635">
        <v>4456</v>
      </c>
      <c r="M635">
        <v>295491351</v>
      </c>
      <c r="N635" t="s">
        <v>28</v>
      </c>
      <c r="O635" t="s">
        <v>29</v>
      </c>
      <c r="P635" t="s">
        <v>1600</v>
      </c>
      <c r="Q635" t="s">
        <v>1601</v>
      </c>
      <c r="R635">
        <v>206</v>
      </c>
      <c r="S635" t="s">
        <v>23</v>
      </c>
      <c r="T635">
        <v>0.97</v>
      </c>
      <c r="U635" t="s">
        <v>17</v>
      </c>
    </row>
    <row r="636" spans="1:21" x14ac:dyDescent="0.25">
      <c r="A636" t="s">
        <v>1272</v>
      </c>
      <c r="B636" s="56">
        <v>44734</v>
      </c>
      <c r="C636">
        <v>518</v>
      </c>
      <c r="D636" t="s">
        <v>1590</v>
      </c>
      <c r="E636">
        <v>1</v>
      </c>
      <c r="F636">
        <v>81000</v>
      </c>
      <c r="G636" t="s">
        <v>23</v>
      </c>
      <c r="H636">
        <v>81000</v>
      </c>
      <c r="I636">
        <v>78570</v>
      </c>
      <c r="J636">
        <v>78776</v>
      </c>
      <c r="K636">
        <v>13976</v>
      </c>
      <c r="M636">
        <v>295491351</v>
      </c>
      <c r="N636" t="s">
        <v>28</v>
      </c>
      <c r="O636" t="s">
        <v>29</v>
      </c>
      <c r="P636" t="s">
        <v>1600</v>
      </c>
      <c r="Q636" t="s">
        <v>1601</v>
      </c>
      <c r="R636">
        <v>206</v>
      </c>
      <c r="S636" t="s">
        <v>23</v>
      </c>
      <c r="T636">
        <v>0.97</v>
      </c>
      <c r="U636" t="s">
        <v>17</v>
      </c>
    </row>
    <row r="637" spans="1:21" x14ac:dyDescent="0.25">
      <c r="A637" t="s">
        <v>3571</v>
      </c>
      <c r="B637" s="56">
        <v>44718</v>
      </c>
      <c r="C637">
        <v>519</v>
      </c>
      <c r="D637" t="s">
        <v>3167</v>
      </c>
      <c r="E637">
        <v>1</v>
      </c>
      <c r="F637">
        <v>59144.799999999996</v>
      </c>
      <c r="G637" t="s">
        <v>16</v>
      </c>
      <c r="H637">
        <v>54102.451518477865</v>
      </c>
      <c r="I637">
        <v>57727.315770215879</v>
      </c>
      <c r="J637">
        <v>58931.315770215879</v>
      </c>
      <c r="K637">
        <v>17331.315770215879</v>
      </c>
      <c r="M637">
        <v>846196881</v>
      </c>
      <c r="N637" t="s">
        <v>376</v>
      </c>
      <c r="O637" t="s">
        <v>13</v>
      </c>
      <c r="P637" t="s">
        <v>14</v>
      </c>
      <c r="Q637" t="s">
        <v>15</v>
      </c>
      <c r="R637">
        <v>1204</v>
      </c>
      <c r="S637" t="s">
        <v>16</v>
      </c>
      <c r="T637">
        <v>1.0669999999999999</v>
      </c>
      <c r="U637" t="s">
        <v>17</v>
      </c>
    </row>
    <row r="638" spans="1:21" x14ac:dyDescent="0.25">
      <c r="A638" t="s">
        <v>3572</v>
      </c>
      <c r="B638" s="56">
        <v>44599</v>
      </c>
      <c r="C638">
        <v>520</v>
      </c>
      <c r="D638" t="s">
        <v>3141</v>
      </c>
      <c r="E638">
        <v>1</v>
      </c>
      <c r="F638">
        <v>45496</v>
      </c>
      <c r="G638" t="s">
        <v>16</v>
      </c>
      <c r="H638">
        <v>43201.975121071126</v>
      </c>
      <c r="I638">
        <v>46096.507454182887</v>
      </c>
      <c r="J638">
        <v>47398.507454182887</v>
      </c>
      <c r="K638">
        <v>15398.507454182887</v>
      </c>
      <c r="M638">
        <v>758355717</v>
      </c>
      <c r="N638" t="s">
        <v>531</v>
      </c>
      <c r="O638" t="s">
        <v>13</v>
      </c>
      <c r="P638" t="s">
        <v>14</v>
      </c>
      <c r="Q638" t="s">
        <v>15</v>
      </c>
      <c r="R638">
        <v>1302</v>
      </c>
      <c r="S638" t="s">
        <v>16</v>
      </c>
      <c r="T638">
        <v>1.0669999999999999</v>
      </c>
      <c r="U638" t="s">
        <v>17</v>
      </c>
    </row>
    <row r="639" spans="1:21" x14ac:dyDescent="0.25">
      <c r="A639" t="s">
        <v>3573</v>
      </c>
      <c r="B639" s="56">
        <v>44801</v>
      </c>
      <c r="C639">
        <v>521</v>
      </c>
      <c r="D639" t="s">
        <v>3143</v>
      </c>
      <c r="E639">
        <v>1</v>
      </c>
      <c r="F639">
        <v>298142</v>
      </c>
      <c r="G639" t="s">
        <v>46</v>
      </c>
      <c r="H639">
        <v>63449.317925471914</v>
      </c>
      <c r="I639">
        <v>61545.838387707758</v>
      </c>
      <c r="J639">
        <v>61652.838387707758</v>
      </c>
      <c r="K639">
        <v>9652.8383877077576</v>
      </c>
      <c r="M639">
        <v>424631093</v>
      </c>
      <c r="N639" t="s">
        <v>434</v>
      </c>
      <c r="O639" t="s">
        <v>43</v>
      </c>
      <c r="P639" t="s">
        <v>44</v>
      </c>
      <c r="Q639" t="s">
        <v>45</v>
      </c>
      <c r="R639">
        <v>107</v>
      </c>
      <c r="S639" t="s">
        <v>46</v>
      </c>
      <c r="T639">
        <v>0.97</v>
      </c>
      <c r="U639" t="s">
        <v>17</v>
      </c>
    </row>
    <row r="640" spans="1:21" x14ac:dyDescent="0.25">
      <c r="A640" t="s">
        <v>3574</v>
      </c>
      <c r="B640" s="56">
        <v>44831</v>
      </c>
      <c r="C640">
        <v>522</v>
      </c>
      <c r="D640" t="s">
        <v>3145</v>
      </c>
      <c r="E640">
        <v>1</v>
      </c>
      <c r="F640">
        <v>311902.40000000002</v>
      </c>
      <c r="G640" t="s">
        <v>46</v>
      </c>
      <c r="H640">
        <v>67866.834936246145</v>
      </c>
      <c r="I640">
        <v>65830.829888158754</v>
      </c>
      <c r="J640">
        <v>65932.829888158754</v>
      </c>
      <c r="K640">
        <v>11532.829888158754</v>
      </c>
      <c r="M640">
        <v>971936057</v>
      </c>
      <c r="N640" t="s">
        <v>42</v>
      </c>
      <c r="O640" t="s">
        <v>43</v>
      </c>
      <c r="P640" t="s">
        <v>44</v>
      </c>
      <c r="Q640" t="s">
        <v>45</v>
      </c>
      <c r="R640">
        <v>102</v>
      </c>
      <c r="S640" t="s">
        <v>46</v>
      </c>
      <c r="T640">
        <v>0.97</v>
      </c>
      <c r="U640" t="s">
        <v>17</v>
      </c>
    </row>
    <row r="641" spans="1:21" x14ac:dyDescent="0.25">
      <c r="A641" t="s">
        <v>3575</v>
      </c>
      <c r="B641" s="56">
        <v>44899</v>
      </c>
      <c r="C641">
        <v>523</v>
      </c>
      <c r="D641" t="s">
        <v>3147</v>
      </c>
      <c r="E641">
        <v>1</v>
      </c>
      <c r="F641">
        <v>30000</v>
      </c>
      <c r="G641" t="s">
        <v>23</v>
      </c>
      <c r="H641">
        <v>30000</v>
      </c>
      <c r="I641">
        <v>29100</v>
      </c>
      <c r="J641">
        <v>29369</v>
      </c>
      <c r="K641">
        <v>5369</v>
      </c>
      <c r="M641">
        <v>700249899</v>
      </c>
      <c r="N641" t="s">
        <v>248</v>
      </c>
      <c r="O641" t="s">
        <v>31</v>
      </c>
      <c r="P641" t="s">
        <v>32</v>
      </c>
      <c r="Q641" t="s">
        <v>33</v>
      </c>
      <c r="R641">
        <v>269</v>
      </c>
      <c r="S641" t="s">
        <v>23</v>
      </c>
      <c r="T641">
        <v>0.97</v>
      </c>
      <c r="U641" t="s">
        <v>17</v>
      </c>
    </row>
    <row r="642" spans="1:21" x14ac:dyDescent="0.25">
      <c r="A642" t="s">
        <v>1273</v>
      </c>
      <c r="B642" s="56">
        <v>44796</v>
      </c>
      <c r="C642">
        <v>523</v>
      </c>
      <c r="D642" t="s">
        <v>1591</v>
      </c>
      <c r="E642">
        <v>2</v>
      </c>
      <c r="F642">
        <v>100000</v>
      </c>
      <c r="G642" t="s">
        <v>23</v>
      </c>
      <c r="H642">
        <v>100000</v>
      </c>
      <c r="I642">
        <v>97000</v>
      </c>
      <c r="J642">
        <v>97538</v>
      </c>
      <c r="K642">
        <v>17538</v>
      </c>
      <c r="M642">
        <v>700249899</v>
      </c>
      <c r="N642" t="s">
        <v>248</v>
      </c>
      <c r="O642" t="s">
        <v>31</v>
      </c>
      <c r="P642" t="s">
        <v>32</v>
      </c>
      <c r="Q642" t="s">
        <v>33</v>
      </c>
      <c r="R642">
        <v>269</v>
      </c>
      <c r="S642" t="s">
        <v>23</v>
      </c>
      <c r="T642">
        <v>0.97</v>
      </c>
      <c r="U642" t="s">
        <v>17</v>
      </c>
    </row>
    <row r="643" spans="1:21" x14ac:dyDescent="0.25">
      <c r="A643" t="s">
        <v>3576</v>
      </c>
      <c r="B643" s="56">
        <v>44580</v>
      </c>
      <c r="C643">
        <v>524</v>
      </c>
      <c r="D643" t="s">
        <v>3149</v>
      </c>
      <c r="E643">
        <v>1</v>
      </c>
      <c r="F643">
        <v>202414.8</v>
      </c>
      <c r="G643" t="s">
        <v>60</v>
      </c>
      <c r="H643">
        <v>28492.673245027519</v>
      </c>
      <c r="I643">
        <v>30401.682352444361</v>
      </c>
      <c r="J643">
        <v>32405.682352444361</v>
      </c>
      <c r="K643">
        <v>10005.682352444361</v>
      </c>
      <c r="M643">
        <v>918845550</v>
      </c>
      <c r="N643" t="s">
        <v>384</v>
      </c>
      <c r="O643" t="s">
        <v>59</v>
      </c>
      <c r="P643" t="s">
        <v>1604</v>
      </c>
      <c r="Q643" t="s">
        <v>1605</v>
      </c>
      <c r="R643">
        <v>2004</v>
      </c>
      <c r="S643" t="s">
        <v>60</v>
      </c>
      <c r="T643">
        <v>1.0669999999999999</v>
      </c>
      <c r="U643" t="s">
        <v>17</v>
      </c>
    </row>
    <row r="644" spans="1:21" x14ac:dyDescent="0.25">
      <c r="A644" t="s">
        <v>3577</v>
      </c>
      <c r="B644" s="56">
        <v>44889</v>
      </c>
      <c r="C644">
        <v>525</v>
      </c>
      <c r="D644" t="s">
        <v>3151</v>
      </c>
      <c r="E644">
        <v>1</v>
      </c>
      <c r="F644">
        <v>370476</v>
      </c>
      <c r="G644" t="s">
        <v>37</v>
      </c>
      <c r="H644">
        <v>35164.53893977504</v>
      </c>
      <c r="I644">
        <v>34791.794827013422</v>
      </c>
      <c r="J644">
        <v>35319.794827013422</v>
      </c>
      <c r="K644">
        <v>6519.794827013422</v>
      </c>
      <c r="M644">
        <v>189108714</v>
      </c>
      <c r="N644" t="s">
        <v>299</v>
      </c>
      <c r="O644" t="s">
        <v>35</v>
      </c>
      <c r="P644" t="s">
        <v>36</v>
      </c>
      <c r="Q644" t="s">
        <v>26</v>
      </c>
      <c r="R644">
        <v>528</v>
      </c>
      <c r="S644" t="s">
        <v>37</v>
      </c>
      <c r="T644">
        <v>0.98939999999999995</v>
      </c>
      <c r="U644" t="s">
        <v>17</v>
      </c>
    </row>
    <row r="645" spans="1:21" x14ac:dyDescent="0.25">
      <c r="A645" t="s">
        <v>3578</v>
      </c>
      <c r="B645" s="56">
        <v>44598</v>
      </c>
      <c r="C645">
        <v>526</v>
      </c>
      <c r="D645" t="s">
        <v>3153</v>
      </c>
      <c r="E645">
        <v>1</v>
      </c>
      <c r="F645">
        <v>298439</v>
      </c>
      <c r="G645" t="s">
        <v>37</v>
      </c>
      <c r="H645">
        <v>28853.085059071484</v>
      </c>
      <c r="I645">
        <v>28547.242357445324</v>
      </c>
      <c r="J645">
        <v>29053.242357445324</v>
      </c>
      <c r="K645">
        <v>5853.2423574453242</v>
      </c>
      <c r="M645">
        <v>767972288</v>
      </c>
      <c r="N645" t="s">
        <v>445</v>
      </c>
      <c r="O645" t="s">
        <v>35</v>
      </c>
      <c r="P645" t="s">
        <v>36</v>
      </c>
      <c r="Q645" t="s">
        <v>26</v>
      </c>
      <c r="R645">
        <v>506</v>
      </c>
      <c r="S645" t="s">
        <v>37</v>
      </c>
      <c r="T645">
        <v>0.98939999999999995</v>
      </c>
      <c r="U645" t="s">
        <v>17</v>
      </c>
    </row>
    <row r="646" spans="1:21" x14ac:dyDescent="0.25">
      <c r="A646" t="s">
        <v>3579</v>
      </c>
      <c r="B646" s="56">
        <v>44805</v>
      </c>
      <c r="C646">
        <v>527</v>
      </c>
      <c r="D646" t="s">
        <v>3155</v>
      </c>
      <c r="E646">
        <v>1</v>
      </c>
      <c r="F646">
        <v>366944</v>
      </c>
      <c r="G646" t="s">
        <v>46</v>
      </c>
      <c r="H646">
        <v>76335.344289577697</v>
      </c>
      <c r="I646">
        <v>74045.28396089036</v>
      </c>
      <c r="J646">
        <v>74146.28396089036</v>
      </c>
      <c r="K646">
        <v>10146.28396089036</v>
      </c>
      <c r="M646">
        <v>112298362</v>
      </c>
      <c r="N646" t="s">
        <v>279</v>
      </c>
      <c r="O646" t="s">
        <v>43</v>
      </c>
      <c r="P646" t="s">
        <v>44</v>
      </c>
      <c r="Q646" t="s">
        <v>45</v>
      </c>
      <c r="R646">
        <v>101</v>
      </c>
      <c r="S646" t="s">
        <v>46</v>
      </c>
      <c r="T646">
        <v>0.97</v>
      </c>
      <c r="U646" t="s">
        <v>17</v>
      </c>
    </row>
    <row r="647" spans="1:21" x14ac:dyDescent="0.25">
      <c r="A647" t="s">
        <v>3580</v>
      </c>
      <c r="B647" s="56">
        <v>44907</v>
      </c>
      <c r="C647">
        <v>528</v>
      </c>
      <c r="D647" t="s">
        <v>3157</v>
      </c>
      <c r="E647">
        <v>1</v>
      </c>
      <c r="F647">
        <v>354225.89999999997</v>
      </c>
      <c r="G647" t="s">
        <v>60</v>
      </c>
      <c r="H647">
        <v>49595.494448566984</v>
      </c>
      <c r="I647">
        <v>52918.392576620972</v>
      </c>
      <c r="J647">
        <v>54955.392576620972</v>
      </c>
      <c r="K647">
        <v>15755.392576620972</v>
      </c>
      <c r="M647">
        <v>825855672</v>
      </c>
      <c r="N647" t="s">
        <v>321</v>
      </c>
      <c r="O647" t="s">
        <v>59</v>
      </c>
      <c r="P647" t="s">
        <v>1604</v>
      </c>
      <c r="Q647" t="s">
        <v>1605</v>
      </c>
      <c r="R647">
        <v>2037</v>
      </c>
      <c r="S647" t="s">
        <v>60</v>
      </c>
      <c r="T647">
        <v>1.0669999999999999</v>
      </c>
      <c r="U647" t="s">
        <v>17</v>
      </c>
    </row>
    <row r="648" spans="1:21" x14ac:dyDescent="0.25">
      <c r="A648" t="s">
        <v>3581</v>
      </c>
      <c r="B648" s="56">
        <v>44644</v>
      </c>
      <c r="C648">
        <v>529</v>
      </c>
      <c r="D648" t="s">
        <v>3159</v>
      </c>
      <c r="E648">
        <v>1</v>
      </c>
      <c r="F648">
        <v>401349</v>
      </c>
      <c r="G648" t="s">
        <v>37</v>
      </c>
      <c r="H648">
        <v>38097.448456544022</v>
      </c>
      <c r="I648">
        <v>37693.615502904649</v>
      </c>
      <c r="J648">
        <v>38237.615502904649</v>
      </c>
      <c r="K648">
        <v>7037.6155029046495</v>
      </c>
      <c r="M648">
        <v>296603964</v>
      </c>
      <c r="N648" t="s">
        <v>202</v>
      </c>
      <c r="O648" t="s">
        <v>35</v>
      </c>
      <c r="P648" t="s">
        <v>36</v>
      </c>
      <c r="Q648" t="s">
        <v>26</v>
      </c>
      <c r="R648">
        <v>544</v>
      </c>
      <c r="S648" t="s">
        <v>37</v>
      </c>
      <c r="T648">
        <v>0.98939999999999995</v>
      </c>
      <c r="U648" t="s">
        <v>17</v>
      </c>
    </row>
    <row r="649" spans="1:21" x14ac:dyDescent="0.25">
      <c r="A649" t="s">
        <v>3582</v>
      </c>
      <c r="B649" s="56">
        <v>44727</v>
      </c>
      <c r="C649">
        <v>530</v>
      </c>
      <c r="D649" t="s">
        <v>3161</v>
      </c>
      <c r="E649">
        <v>1</v>
      </c>
      <c r="F649">
        <v>46000</v>
      </c>
      <c r="G649" t="s">
        <v>23</v>
      </c>
      <c r="H649">
        <v>46000</v>
      </c>
      <c r="I649">
        <v>44620</v>
      </c>
      <c r="J649">
        <v>44727</v>
      </c>
      <c r="K649">
        <v>7927</v>
      </c>
      <c r="M649">
        <v>246101419</v>
      </c>
      <c r="N649" t="s">
        <v>424</v>
      </c>
      <c r="O649" t="s">
        <v>20</v>
      </c>
      <c r="P649" t="s">
        <v>21</v>
      </c>
      <c r="Q649" t="s">
        <v>22</v>
      </c>
      <c r="R649">
        <v>107</v>
      </c>
      <c r="S649" t="s">
        <v>23</v>
      </c>
      <c r="T649">
        <v>0.97</v>
      </c>
      <c r="U649" t="s">
        <v>17</v>
      </c>
    </row>
    <row r="650" spans="1:21" x14ac:dyDescent="0.25">
      <c r="A650" t="s">
        <v>1274</v>
      </c>
      <c r="B650" s="56">
        <v>44726</v>
      </c>
      <c r="C650">
        <v>530</v>
      </c>
      <c r="D650" t="s">
        <v>1592</v>
      </c>
      <c r="E650">
        <v>1</v>
      </c>
      <c r="F650">
        <v>37000</v>
      </c>
      <c r="G650" t="s">
        <v>23</v>
      </c>
      <c r="H650">
        <v>37000</v>
      </c>
      <c r="I650">
        <v>35890</v>
      </c>
      <c r="J650">
        <v>35997</v>
      </c>
      <c r="K650">
        <v>6397</v>
      </c>
      <c r="M650">
        <v>246101419</v>
      </c>
      <c r="N650" t="s">
        <v>424</v>
      </c>
      <c r="O650" t="s">
        <v>20</v>
      </c>
      <c r="P650" t="s">
        <v>21</v>
      </c>
      <c r="Q650" t="s">
        <v>22</v>
      </c>
      <c r="R650">
        <v>107</v>
      </c>
      <c r="S650" t="s">
        <v>23</v>
      </c>
      <c r="T650">
        <v>0.97</v>
      </c>
      <c r="U650" t="s">
        <v>17</v>
      </c>
    </row>
    <row r="651" spans="1:21" x14ac:dyDescent="0.25">
      <c r="A651" t="s">
        <v>3583</v>
      </c>
      <c r="B651" s="56">
        <v>44778</v>
      </c>
      <c r="C651">
        <v>531</v>
      </c>
      <c r="D651" t="s">
        <v>3163</v>
      </c>
      <c r="E651">
        <v>1</v>
      </c>
      <c r="F651">
        <v>20000</v>
      </c>
      <c r="G651" t="s">
        <v>23</v>
      </c>
      <c r="H651">
        <v>20000</v>
      </c>
      <c r="I651">
        <v>20000</v>
      </c>
      <c r="J651">
        <v>20218</v>
      </c>
      <c r="K651">
        <v>4218</v>
      </c>
      <c r="M651">
        <v>584643138</v>
      </c>
      <c r="N651" t="s">
        <v>652</v>
      </c>
      <c r="O651" t="s">
        <v>29</v>
      </c>
      <c r="P651" t="s">
        <v>1600</v>
      </c>
      <c r="Q651" t="s">
        <v>1601</v>
      </c>
      <c r="R651">
        <v>218</v>
      </c>
      <c r="S651" t="s">
        <v>23</v>
      </c>
      <c r="T651">
        <v>1</v>
      </c>
      <c r="U651" t="s">
        <v>637</v>
      </c>
    </row>
    <row r="652" spans="1:21" x14ac:dyDescent="0.25">
      <c r="A652" t="s">
        <v>1275</v>
      </c>
      <c r="B652" s="56">
        <v>44649</v>
      </c>
      <c r="C652">
        <v>531</v>
      </c>
      <c r="D652" t="s">
        <v>1593</v>
      </c>
      <c r="E652">
        <v>1</v>
      </c>
      <c r="F652">
        <v>42000</v>
      </c>
      <c r="G652" t="s">
        <v>23</v>
      </c>
      <c r="H652">
        <v>42000</v>
      </c>
      <c r="I652">
        <v>42000</v>
      </c>
      <c r="J652">
        <v>42218</v>
      </c>
      <c r="K652">
        <v>8618</v>
      </c>
      <c r="M652">
        <v>584643138</v>
      </c>
      <c r="N652" t="s">
        <v>652</v>
      </c>
      <c r="O652" t="s">
        <v>29</v>
      </c>
      <c r="P652" t="s">
        <v>1600</v>
      </c>
      <c r="Q652" t="s">
        <v>1601</v>
      </c>
      <c r="R652">
        <v>218</v>
      </c>
      <c r="S652" t="s">
        <v>23</v>
      </c>
      <c r="T652">
        <v>1</v>
      </c>
      <c r="U652" t="s">
        <v>637</v>
      </c>
    </row>
    <row r="653" spans="1:21" x14ac:dyDescent="0.25">
      <c r="A653" t="s">
        <v>3584</v>
      </c>
      <c r="B653" s="56">
        <v>44881</v>
      </c>
      <c r="C653">
        <v>532</v>
      </c>
      <c r="D653" t="s">
        <v>3163</v>
      </c>
      <c r="E653">
        <v>1</v>
      </c>
      <c r="F653">
        <v>20000</v>
      </c>
      <c r="G653" t="s">
        <v>23</v>
      </c>
      <c r="H653">
        <v>20000</v>
      </c>
      <c r="I653">
        <v>19400</v>
      </c>
      <c r="J653">
        <v>19603</v>
      </c>
      <c r="K653">
        <v>3603</v>
      </c>
      <c r="M653">
        <v>181298630</v>
      </c>
      <c r="N653" t="s">
        <v>456</v>
      </c>
      <c r="O653" t="s">
        <v>29</v>
      </c>
      <c r="P653" t="s">
        <v>1600</v>
      </c>
      <c r="Q653" t="s">
        <v>1601</v>
      </c>
      <c r="R653">
        <v>203</v>
      </c>
      <c r="S653" t="s">
        <v>23</v>
      </c>
      <c r="T653">
        <v>0.97</v>
      </c>
      <c r="U653" t="s">
        <v>17</v>
      </c>
    </row>
    <row r="654" spans="1:21" x14ac:dyDescent="0.25">
      <c r="A654" t="s">
        <v>1276</v>
      </c>
      <c r="B654" s="56">
        <v>44621</v>
      </c>
      <c r="C654">
        <v>532</v>
      </c>
      <c r="D654" t="s">
        <v>1594</v>
      </c>
      <c r="E654">
        <v>1</v>
      </c>
      <c r="F654">
        <v>21000</v>
      </c>
      <c r="G654" t="s">
        <v>23</v>
      </c>
      <c r="H654">
        <v>21000</v>
      </c>
      <c r="I654">
        <v>20370</v>
      </c>
      <c r="J654">
        <v>20573</v>
      </c>
      <c r="K654">
        <v>3773</v>
      </c>
      <c r="M654">
        <v>181298630</v>
      </c>
      <c r="N654" t="s">
        <v>456</v>
      </c>
      <c r="O654" t="s">
        <v>29</v>
      </c>
      <c r="P654" t="s">
        <v>1600</v>
      </c>
      <c r="Q654" t="s">
        <v>1601</v>
      </c>
      <c r="R654">
        <v>203</v>
      </c>
      <c r="S654" t="s">
        <v>23</v>
      </c>
      <c r="T654">
        <v>0.97</v>
      </c>
      <c r="U654" t="s">
        <v>17</v>
      </c>
    </row>
    <row r="655" spans="1:21" x14ac:dyDescent="0.25">
      <c r="A655" t="s">
        <v>3585</v>
      </c>
      <c r="B655" s="56">
        <v>44900</v>
      </c>
      <c r="C655">
        <v>533</v>
      </c>
      <c r="D655" t="s">
        <v>3165</v>
      </c>
      <c r="E655">
        <v>1</v>
      </c>
      <c r="F655">
        <v>114670</v>
      </c>
      <c r="G655" t="s">
        <v>46</v>
      </c>
      <c r="H655">
        <v>24733.618049264485</v>
      </c>
      <c r="I655">
        <v>23991.60950778655</v>
      </c>
      <c r="J655">
        <v>24100.60950778655</v>
      </c>
      <c r="K655">
        <v>4100.6095077865502</v>
      </c>
      <c r="M655">
        <v>170788827</v>
      </c>
      <c r="N655" t="s">
        <v>104</v>
      </c>
      <c r="O655" t="s">
        <v>43</v>
      </c>
      <c r="P655" t="s">
        <v>44</v>
      </c>
      <c r="Q655" t="s">
        <v>45</v>
      </c>
      <c r="R655">
        <v>109</v>
      </c>
      <c r="S655" t="s">
        <v>46</v>
      </c>
      <c r="T655">
        <v>0.97</v>
      </c>
      <c r="U655" t="s">
        <v>17</v>
      </c>
    </row>
    <row r="656" spans="1:21" x14ac:dyDescent="0.25">
      <c r="A656" t="s">
        <v>3586</v>
      </c>
      <c r="B656" s="56">
        <v>44834</v>
      </c>
      <c r="C656">
        <v>534</v>
      </c>
      <c r="D656" t="s">
        <v>3167</v>
      </c>
      <c r="E656">
        <v>1</v>
      </c>
      <c r="F656">
        <v>52000</v>
      </c>
      <c r="G656" t="s">
        <v>23</v>
      </c>
      <c r="H656">
        <v>52000</v>
      </c>
      <c r="I656">
        <v>53040</v>
      </c>
      <c r="J656">
        <v>53248</v>
      </c>
      <c r="K656">
        <v>11648</v>
      </c>
      <c r="M656">
        <v>250632950</v>
      </c>
      <c r="N656" t="s">
        <v>649</v>
      </c>
      <c r="O656" t="s">
        <v>1566</v>
      </c>
      <c r="P656" t="s">
        <v>1596</v>
      </c>
      <c r="Q656" t="s">
        <v>1597</v>
      </c>
      <c r="R656">
        <v>208</v>
      </c>
      <c r="S656" t="s">
        <v>23</v>
      </c>
      <c r="T656">
        <v>1.02</v>
      </c>
      <c r="U656" t="s">
        <v>637</v>
      </c>
    </row>
    <row r="657" spans="1:21" x14ac:dyDescent="0.25">
      <c r="A657" t="s">
        <v>1277</v>
      </c>
      <c r="B657" s="56">
        <v>44889</v>
      </c>
      <c r="C657">
        <v>534</v>
      </c>
      <c r="D657" t="s">
        <v>1595</v>
      </c>
      <c r="E657">
        <v>1</v>
      </c>
      <c r="F657">
        <v>27000</v>
      </c>
      <c r="G657" t="s">
        <v>23</v>
      </c>
      <c r="H657">
        <v>27000</v>
      </c>
      <c r="I657">
        <v>27540</v>
      </c>
      <c r="J657">
        <v>27748</v>
      </c>
      <c r="K657">
        <v>6148</v>
      </c>
      <c r="M657">
        <v>250632950</v>
      </c>
      <c r="N657" t="s">
        <v>649</v>
      </c>
      <c r="O657" t="s">
        <v>1566</v>
      </c>
      <c r="P657" t="s">
        <v>1596</v>
      </c>
      <c r="Q657" t="s">
        <v>1597</v>
      </c>
      <c r="R657">
        <v>208</v>
      </c>
      <c r="S657" t="s">
        <v>23</v>
      </c>
      <c r="T657">
        <v>1.02</v>
      </c>
      <c r="U657" t="s">
        <v>637</v>
      </c>
    </row>
    <row r="658" spans="1:21" x14ac:dyDescent="0.25">
      <c r="A658" t="s">
        <v>3587</v>
      </c>
      <c r="B658" s="56">
        <v>44708</v>
      </c>
      <c r="C658">
        <v>535</v>
      </c>
      <c r="D658" t="s">
        <v>3141</v>
      </c>
      <c r="E658">
        <v>1</v>
      </c>
      <c r="F658">
        <v>40000</v>
      </c>
      <c r="G658" t="s">
        <v>23</v>
      </c>
      <c r="H658">
        <v>40000</v>
      </c>
      <c r="I658">
        <v>40800</v>
      </c>
      <c r="J658">
        <v>41002</v>
      </c>
      <c r="K658">
        <v>9002</v>
      </c>
      <c r="M658">
        <v>408205443</v>
      </c>
      <c r="N658" t="s">
        <v>754</v>
      </c>
      <c r="O658" t="s">
        <v>1566</v>
      </c>
      <c r="P658" t="s">
        <v>1596</v>
      </c>
      <c r="Q658" t="s">
        <v>1597</v>
      </c>
      <c r="R658">
        <v>202</v>
      </c>
      <c r="S658" t="s">
        <v>23</v>
      </c>
      <c r="T658">
        <v>1.02</v>
      </c>
      <c r="U658" t="s">
        <v>637</v>
      </c>
    </row>
    <row r="659" spans="1:21" x14ac:dyDescent="0.25">
      <c r="A659" t="s">
        <v>1278</v>
      </c>
      <c r="B659" s="56">
        <v>44582</v>
      </c>
      <c r="C659">
        <v>535</v>
      </c>
      <c r="D659" t="s">
        <v>1582</v>
      </c>
      <c r="E659">
        <v>1</v>
      </c>
      <c r="F659">
        <v>49000</v>
      </c>
      <c r="G659" t="s">
        <v>23</v>
      </c>
      <c r="H659">
        <v>49000</v>
      </c>
      <c r="I659">
        <v>49980</v>
      </c>
      <c r="J659">
        <v>50182</v>
      </c>
      <c r="K659">
        <v>10982</v>
      </c>
      <c r="M659">
        <v>408205443</v>
      </c>
      <c r="N659" t="s">
        <v>754</v>
      </c>
      <c r="O659" t="s">
        <v>1566</v>
      </c>
      <c r="P659" t="s">
        <v>1596</v>
      </c>
      <c r="Q659" t="s">
        <v>1597</v>
      </c>
      <c r="R659">
        <v>202</v>
      </c>
      <c r="S659" t="s">
        <v>23</v>
      </c>
      <c r="T659">
        <v>1.02</v>
      </c>
      <c r="U659" t="s">
        <v>637</v>
      </c>
    </row>
    <row r="660" spans="1:21" x14ac:dyDescent="0.25">
      <c r="A660" t="s">
        <v>3588</v>
      </c>
      <c r="B660" s="56">
        <v>44767</v>
      </c>
      <c r="C660">
        <v>536</v>
      </c>
      <c r="D660" t="s">
        <v>3143</v>
      </c>
      <c r="E660">
        <v>1</v>
      </c>
      <c r="F660">
        <v>469891.5</v>
      </c>
      <c r="G660" t="s">
        <v>60</v>
      </c>
      <c r="H660">
        <v>66721.310311532667</v>
      </c>
      <c r="I660">
        <v>71191.638102405355</v>
      </c>
      <c r="J660">
        <v>73288.638102405355</v>
      </c>
      <c r="K660">
        <v>21288.638102405355</v>
      </c>
      <c r="M660">
        <v>813927653</v>
      </c>
      <c r="N660" t="s">
        <v>584</v>
      </c>
      <c r="O660" t="s">
        <v>59</v>
      </c>
      <c r="P660" t="s">
        <v>1604</v>
      </c>
      <c r="Q660" t="s">
        <v>1605</v>
      </c>
      <c r="R660">
        <v>2097</v>
      </c>
      <c r="S660" t="s">
        <v>60</v>
      </c>
      <c r="T660">
        <v>1.0669999999999999</v>
      </c>
      <c r="U660" t="s">
        <v>17</v>
      </c>
    </row>
    <row r="661" spans="1:21" x14ac:dyDescent="0.25">
      <c r="A661" t="s">
        <v>3589</v>
      </c>
      <c r="B661" s="56">
        <v>44853</v>
      </c>
      <c r="C661">
        <v>537</v>
      </c>
      <c r="D661" t="s">
        <v>3145</v>
      </c>
      <c r="E661">
        <v>1</v>
      </c>
      <c r="F661">
        <v>77343.199999999997</v>
      </c>
      <c r="G661" t="s">
        <v>16</v>
      </c>
      <c r="H661">
        <v>74706.075533661729</v>
      </c>
      <c r="I661">
        <v>79711.382594417068</v>
      </c>
      <c r="J661">
        <v>80968.382594417068</v>
      </c>
      <c r="K661">
        <v>26568.382594417068</v>
      </c>
      <c r="M661">
        <v>888482153</v>
      </c>
      <c r="N661" t="s">
        <v>594</v>
      </c>
      <c r="O661" t="s">
        <v>13</v>
      </c>
      <c r="P661" t="s">
        <v>14</v>
      </c>
      <c r="Q661" t="s">
        <v>15</v>
      </c>
      <c r="R661">
        <v>1257</v>
      </c>
      <c r="S661" t="s">
        <v>16</v>
      </c>
      <c r="T661">
        <v>1.0669999999999999</v>
      </c>
      <c r="U661" t="s">
        <v>17</v>
      </c>
    </row>
    <row r="662" spans="1:21" x14ac:dyDescent="0.25">
      <c r="A662" t="s">
        <v>3590</v>
      </c>
      <c r="B662" s="56">
        <v>44612</v>
      </c>
      <c r="C662">
        <v>538</v>
      </c>
      <c r="D662" t="s">
        <v>3147</v>
      </c>
      <c r="E662">
        <v>1</v>
      </c>
      <c r="F662">
        <v>137604</v>
      </c>
      <c r="G662" t="s">
        <v>46</v>
      </c>
      <c r="H662">
        <v>29891.169762137502</v>
      </c>
      <c r="I662">
        <v>28994.434669273378</v>
      </c>
      <c r="J662">
        <v>29100.434669273378</v>
      </c>
      <c r="K662">
        <v>5100.4346692733779</v>
      </c>
      <c r="M662">
        <v>436058471</v>
      </c>
      <c r="N662" t="s">
        <v>623</v>
      </c>
      <c r="O662" t="s">
        <v>43</v>
      </c>
      <c r="P662" t="s">
        <v>44</v>
      </c>
      <c r="Q662" t="s">
        <v>45</v>
      </c>
      <c r="R662">
        <v>106</v>
      </c>
      <c r="S662" t="s">
        <v>46</v>
      </c>
      <c r="T662">
        <v>0.97</v>
      </c>
      <c r="U662" t="s">
        <v>17</v>
      </c>
    </row>
    <row r="663" spans="1:21" x14ac:dyDescent="0.25">
      <c r="A663" t="s">
        <v>3591</v>
      </c>
      <c r="B663" s="56">
        <v>44752</v>
      </c>
      <c r="C663">
        <v>539</v>
      </c>
      <c r="D663" t="s">
        <v>3149</v>
      </c>
      <c r="E663">
        <v>1</v>
      </c>
      <c r="F663">
        <v>288148</v>
      </c>
      <c r="G663" t="s">
        <v>37</v>
      </c>
      <c r="H663">
        <v>27401.173461139799</v>
      </c>
      <c r="I663">
        <v>27110.721022451715</v>
      </c>
      <c r="J663">
        <v>27653.721022451715</v>
      </c>
      <c r="K663">
        <v>5253.7210224517148</v>
      </c>
      <c r="M663">
        <v>695274692</v>
      </c>
      <c r="N663" t="s">
        <v>175</v>
      </c>
      <c r="O663" t="s">
        <v>35</v>
      </c>
      <c r="P663" t="s">
        <v>36</v>
      </c>
      <c r="Q663" t="s">
        <v>26</v>
      </c>
      <c r="R663">
        <v>543</v>
      </c>
      <c r="S663" t="s">
        <v>37</v>
      </c>
      <c r="T663">
        <v>0.98939999999999995</v>
      </c>
      <c r="U663" t="s">
        <v>17</v>
      </c>
    </row>
    <row r="664" spans="1:21" x14ac:dyDescent="0.25">
      <c r="A664" t="s">
        <v>3592</v>
      </c>
      <c r="B664" s="56">
        <v>44808</v>
      </c>
      <c r="C664">
        <v>540</v>
      </c>
      <c r="D664" t="s">
        <v>3151</v>
      </c>
      <c r="E664">
        <v>1</v>
      </c>
      <c r="F664">
        <v>40946.400000000001</v>
      </c>
      <c r="G664" t="s">
        <v>16</v>
      </c>
      <c r="H664">
        <v>39634.498112477013</v>
      </c>
      <c r="I664">
        <v>42290.009486012968</v>
      </c>
      <c r="J664">
        <v>43490.009486012968</v>
      </c>
      <c r="K664">
        <v>14690.009486012968</v>
      </c>
      <c r="M664">
        <v>857491824</v>
      </c>
      <c r="N664" t="s">
        <v>612</v>
      </c>
      <c r="O664" t="s">
        <v>13</v>
      </c>
      <c r="P664" t="s">
        <v>14</v>
      </c>
      <c r="Q664" t="s">
        <v>15</v>
      </c>
      <c r="R664">
        <v>1200</v>
      </c>
      <c r="S664" t="s">
        <v>16</v>
      </c>
      <c r="T664">
        <v>1.0669999999999999</v>
      </c>
      <c r="U664" t="s">
        <v>17</v>
      </c>
    </row>
    <row r="665" spans="1:21" x14ac:dyDescent="0.25">
      <c r="A665" t="s">
        <v>3593</v>
      </c>
      <c r="B665" s="56">
        <v>44762</v>
      </c>
      <c r="C665">
        <v>541</v>
      </c>
      <c r="D665" t="s">
        <v>3153</v>
      </c>
      <c r="E665">
        <v>1</v>
      </c>
      <c r="F665">
        <v>32984.6</v>
      </c>
      <c r="G665" t="s">
        <v>16</v>
      </c>
      <c r="H665">
        <v>31428.870890900424</v>
      </c>
      <c r="I665">
        <v>33534.605240590747</v>
      </c>
      <c r="J665">
        <v>34796.605240590747</v>
      </c>
      <c r="K665">
        <v>11596.605240590747</v>
      </c>
      <c r="M665">
        <v>942505537</v>
      </c>
      <c r="N665" t="s">
        <v>414</v>
      </c>
      <c r="O665" t="s">
        <v>13</v>
      </c>
      <c r="P665" t="s">
        <v>14</v>
      </c>
      <c r="Q665" t="s">
        <v>15</v>
      </c>
      <c r="R665">
        <v>1262</v>
      </c>
      <c r="S665" t="s">
        <v>16</v>
      </c>
      <c r="T665">
        <v>1.0669999999999999</v>
      </c>
      <c r="U665" t="s">
        <v>17</v>
      </c>
    </row>
    <row r="666" spans="1:21" x14ac:dyDescent="0.25">
      <c r="A666" t="s">
        <v>3594</v>
      </c>
      <c r="B666" s="56">
        <v>44732</v>
      </c>
      <c r="C666">
        <v>542</v>
      </c>
      <c r="D666" t="s">
        <v>3155</v>
      </c>
      <c r="E666">
        <v>1</v>
      </c>
      <c r="F666">
        <v>80000</v>
      </c>
      <c r="G666" t="s">
        <v>23</v>
      </c>
      <c r="H666">
        <v>80000</v>
      </c>
      <c r="I666">
        <v>77600</v>
      </c>
      <c r="J666">
        <v>77852</v>
      </c>
      <c r="K666">
        <v>13852</v>
      </c>
      <c r="M666">
        <v>700124611</v>
      </c>
      <c r="N666" t="s">
        <v>239</v>
      </c>
      <c r="O666" t="s">
        <v>31</v>
      </c>
      <c r="P666" t="s">
        <v>32</v>
      </c>
      <c r="Q666" t="s">
        <v>33</v>
      </c>
      <c r="R666">
        <v>252</v>
      </c>
      <c r="S666" t="s">
        <v>23</v>
      </c>
      <c r="T666">
        <v>0.97</v>
      </c>
      <c r="U666" t="s">
        <v>17</v>
      </c>
    </row>
    <row r="667" spans="1:21" x14ac:dyDescent="0.25">
      <c r="A667" t="s">
        <v>1279</v>
      </c>
      <c r="B667" s="56">
        <v>44767</v>
      </c>
      <c r="C667">
        <v>542</v>
      </c>
      <c r="D667" t="s">
        <v>1583</v>
      </c>
      <c r="E667">
        <v>1</v>
      </c>
      <c r="F667">
        <v>46000</v>
      </c>
      <c r="G667" t="s">
        <v>23</v>
      </c>
      <c r="H667">
        <v>46000</v>
      </c>
      <c r="I667">
        <v>44620</v>
      </c>
      <c r="J667">
        <v>44872</v>
      </c>
      <c r="K667">
        <v>8072</v>
      </c>
      <c r="M667">
        <v>700124611</v>
      </c>
      <c r="N667" t="s">
        <v>239</v>
      </c>
      <c r="O667" t="s">
        <v>31</v>
      </c>
      <c r="P667" t="s">
        <v>32</v>
      </c>
      <c r="Q667" t="s">
        <v>33</v>
      </c>
      <c r="R667">
        <v>252</v>
      </c>
      <c r="S667" t="s">
        <v>23</v>
      </c>
      <c r="T667">
        <v>0.97</v>
      </c>
      <c r="U667" t="s">
        <v>17</v>
      </c>
    </row>
    <row r="668" spans="1:21" x14ac:dyDescent="0.25">
      <c r="A668" t="s">
        <v>3595</v>
      </c>
      <c r="B668" s="56">
        <v>44738</v>
      </c>
      <c r="C668">
        <v>543</v>
      </c>
      <c r="D668" t="s">
        <v>3157</v>
      </c>
      <c r="E668">
        <v>1</v>
      </c>
      <c r="F668">
        <v>224753.2</v>
      </c>
      <c r="G668" t="s">
        <v>46</v>
      </c>
      <c r="H668">
        <v>49026.721636891132</v>
      </c>
      <c r="I668">
        <v>47555.9199877844</v>
      </c>
      <c r="J668">
        <v>47663.9199877844</v>
      </c>
      <c r="K668">
        <v>8463.9199877844003</v>
      </c>
      <c r="M668">
        <v>820438076</v>
      </c>
      <c r="N668" t="s">
        <v>270</v>
      </c>
      <c r="O668" t="s">
        <v>43</v>
      </c>
      <c r="P668" t="s">
        <v>44</v>
      </c>
      <c r="Q668" t="s">
        <v>45</v>
      </c>
      <c r="R668">
        <v>108</v>
      </c>
      <c r="S668" t="s">
        <v>46</v>
      </c>
      <c r="T668">
        <v>0.97</v>
      </c>
      <c r="U668" t="s">
        <v>17</v>
      </c>
    </row>
    <row r="669" spans="1:21" x14ac:dyDescent="0.25">
      <c r="A669" t="s">
        <v>3596</v>
      </c>
      <c r="B669" s="56">
        <v>44701</v>
      </c>
      <c r="C669">
        <v>544</v>
      </c>
      <c r="D669" t="s">
        <v>3159</v>
      </c>
      <c r="E669">
        <v>1</v>
      </c>
      <c r="F669">
        <v>178885.2</v>
      </c>
      <c r="G669" t="s">
        <v>46</v>
      </c>
      <c r="H669">
        <v>38078.504832049046</v>
      </c>
      <c r="I669">
        <v>36936.149687087571</v>
      </c>
      <c r="J669">
        <v>37037.149687087571</v>
      </c>
      <c r="K669">
        <v>5837.1496870875708</v>
      </c>
      <c r="M669">
        <v>953854093</v>
      </c>
      <c r="N669" t="s">
        <v>461</v>
      </c>
      <c r="O669" t="s">
        <v>43</v>
      </c>
      <c r="P669" t="s">
        <v>44</v>
      </c>
      <c r="Q669" t="s">
        <v>45</v>
      </c>
      <c r="R669">
        <v>101</v>
      </c>
      <c r="S669" t="s">
        <v>46</v>
      </c>
      <c r="T669">
        <v>0.97</v>
      </c>
      <c r="U669" t="s">
        <v>17</v>
      </c>
    </row>
    <row r="670" spans="1:21" x14ac:dyDescent="0.25">
      <c r="A670" t="s">
        <v>3597</v>
      </c>
      <c r="B670" s="56">
        <v>44582</v>
      </c>
      <c r="C670">
        <v>545</v>
      </c>
      <c r="D670" t="s">
        <v>3161</v>
      </c>
      <c r="E670">
        <v>1</v>
      </c>
      <c r="F670">
        <v>210992.80000000002</v>
      </c>
      <c r="G670" t="s">
        <v>46</v>
      </c>
      <c r="H670">
        <v>45678.335606503431</v>
      </c>
      <c r="I670">
        <v>44307.985538308327</v>
      </c>
      <c r="J670">
        <v>44415.985538308327</v>
      </c>
      <c r="K670">
        <v>7615.9855383083268</v>
      </c>
      <c r="M670">
        <v>352537717</v>
      </c>
      <c r="N670" t="s">
        <v>306</v>
      </c>
      <c r="O670" t="s">
        <v>43</v>
      </c>
      <c r="P670" t="s">
        <v>44</v>
      </c>
      <c r="Q670" t="s">
        <v>45</v>
      </c>
      <c r="R670">
        <v>108</v>
      </c>
      <c r="S670" t="s">
        <v>46</v>
      </c>
      <c r="T670">
        <v>0.97</v>
      </c>
      <c r="U670" t="s">
        <v>17</v>
      </c>
    </row>
    <row r="671" spans="1:21" x14ac:dyDescent="0.25">
      <c r="A671" t="s">
        <v>3598</v>
      </c>
      <c r="B671" s="56">
        <v>44719</v>
      </c>
      <c r="C671">
        <v>546</v>
      </c>
      <c r="D671" t="s">
        <v>3163</v>
      </c>
      <c r="E671">
        <v>1</v>
      </c>
      <c r="F671">
        <v>91736</v>
      </c>
      <c r="G671" t="s">
        <v>46</v>
      </c>
      <c r="H671">
        <v>19389.174222729482</v>
      </c>
      <c r="I671">
        <v>18807.498996047598</v>
      </c>
      <c r="J671">
        <v>18907.498996047598</v>
      </c>
      <c r="K671">
        <v>2907.4989960475978</v>
      </c>
      <c r="M671">
        <v>423053637</v>
      </c>
      <c r="N671" t="s">
        <v>146</v>
      </c>
      <c r="O671" t="s">
        <v>43</v>
      </c>
      <c r="P671" t="s">
        <v>44</v>
      </c>
      <c r="Q671" t="s">
        <v>45</v>
      </c>
      <c r="R671">
        <v>100</v>
      </c>
      <c r="S671" t="s">
        <v>46</v>
      </c>
      <c r="T671">
        <v>0.97</v>
      </c>
      <c r="U671" t="s">
        <v>17</v>
      </c>
    </row>
    <row r="672" spans="1:21" x14ac:dyDescent="0.25">
      <c r="A672" t="s">
        <v>3599</v>
      </c>
      <c r="B672" s="56">
        <v>44915</v>
      </c>
      <c r="C672">
        <v>547</v>
      </c>
      <c r="D672" t="s">
        <v>3163</v>
      </c>
      <c r="E672">
        <v>1</v>
      </c>
      <c r="F672">
        <v>20000</v>
      </c>
      <c r="G672" t="s">
        <v>23</v>
      </c>
      <c r="H672">
        <v>20000</v>
      </c>
      <c r="I672">
        <v>19400</v>
      </c>
      <c r="J672">
        <v>19620</v>
      </c>
      <c r="K672">
        <v>3620</v>
      </c>
      <c r="M672">
        <v>314625160</v>
      </c>
      <c r="N672" t="s">
        <v>205</v>
      </c>
      <c r="O672" t="s">
        <v>39</v>
      </c>
      <c r="P672" t="s">
        <v>1598</v>
      </c>
      <c r="Q672" t="s">
        <v>1599</v>
      </c>
      <c r="R672">
        <v>220</v>
      </c>
      <c r="S672" t="s">
        <v>23</v>
      </c>
      <c r="T672">
        <v>0.97</v>
      </c>
      <c r="U672" t="s">
        <v>17</v>
      </c>
    </row>
    <row r="673" spans="1:21" x14ac:dyDescent="0.25">
      <c r="A673" t="s">
        <v>1280</v>
      </c>
      <c r="B673" s="56">
        <v>44652</v>
      </c>
      <c r="C673">
        <v>547</v>
      </c>
      <c r="D673" t="s">
        <v>1584</v>
      </c>
      <c r="E673">
        <v>1</v>
      </c>
      <c r="F673">
        <v>61000</v>
      </c>
      <c r="G673" t="s">
        <v>23</v>
      </c>
      <c r="H673">
        <v>61000</v>
      </c>
      <c r="I673">
        <v>59170</v>
      </c>
      <c r="J673">
        <v>59390</v>
      </c>
      <c r="K673">
        <v>10590</v>
      </c>
      <c r="M673">
        <v>314625160</v>
      </c>
      <c r="N673" t="s">
        <v>205</v>
      </c>
      <c r="O673" t="s">
        <v>39</v>
      </c>
      <c r="P673" t="s">
        <v>1598</v>
      </c>
      <c r="Q673" t="s">
        <v>1599</v>
      </c>
      <c r="R673">
        <v>220</v>
      </c>
      <c r="S673" t="s">
        <v>23</v>
      </c>
      <c r="T673">
        <v>0.97</v>
      </c>
      <c r="U673" t="s">
        <v>17</v>
      </c>
    </row>
    <row r="674" spans="1:21" x14ac:dyDescent="0.25">
      <c r="A674" t="s">
        <v>3600</v>
      </c>
      <c r="B674" s="56">
        <v>44829</v>
      </c>
      <c r="C674">
        <v>548</v>
      </c>
      <c r="D674" t="s">
        <v>3165</v>
      </c>
      <c r="E674">
        <v>1</v>
      </c>
      <c r="F674">
        <v>25000</v>
      </c>
      <c r="G674" t="s">
        <v>23</v>
      </c>
      <c r="H674">
        <v>25000</v>
      </c>
      <c r="I674">
        <v>24250</v>
      </c>
      <c r="J674">
        <v>24460</v>
      </c>
      <c r="K674">
        <v>4460</v>
      </c>
      <c r="M674">
        <v>870529114</v>
      </c>
      <c r="N674" t="s">
        <v>55</v>
      </c>
      <c r="O674" t="s">
        <v>29</v>
      </c>
      <c r="P674" t="s">
        <v>1600</v>
      </c>
      <c r="Q674" t="s">
        <v>1601</v>
      </c>
      <c r="R674">
        <v>210</v>
      </c>
      <c r="S674" t="s">
        <v>23</v>
      </c>
      <c r="T674">
        <v>0.97</v>
      </c>
      <c r="U674" t="s">
        <v>17</v>
      </c>
    </row>
    <row r="675" spans="1:21" x14ac:dyDescent="0.25">
      <c r="A675" t="s">
        <v>1281</v>
      </c>
      <c r="B675" s="56">
        <v>44890</v>
      </c>
      <c r="C675">
        <v>548</v>
      </c>
      <c r="D675" t="s">
        <v>1585</v>
      </c>
      <c r="E675">
        <v>1</v>
      </c>
      <c r="F675">
        <v>79000</v>
      </c>
      <c r="G675" t="s">
        <v>23</v>
      </c>
      <c r="H675">
        <v>79000</v>
      </c>
      <c r="I675">
        <v>76630</v>
      </c>
      <c r="J675">
        <v>76840</v>
      </c>
      <c r="K675">
        <v>13640</v>
      </c>
      <c r="M675">
        <v>870529114</v>
      </c>
      <c r="N675" t="s">
        <v>55</v>
      </c>
      <c r="O675" t="s">
        <v>29</v>
      </c>
      <c r="P675" t="s">
        <v>1600</v>
      </c>
      <c r="Q675" t="s">
        <v>1601</v>
      </c>
      <c r="R675">
        <v>210</v>
      </c>
      <c r="S675" t="s">
        <v>23</v>
      </c>
      <c r="T675">
        <v>0.97</v>
      </c>
      <c r="U675" t="s">
        <v>17</v>
      </c>
    </row>
    <row r="676" spans="1:21" x14ac:dyDescent="0.25">
      <c r="A676" t="s">
        <v>3601</v>
      </c>
      <c r="B676" s="56">
        <v>44569</v>
      </c>
      <c r="C676">
        <v>549</v>
      </c>
      <c r="D676" t="s">
        <v>3167</v>
      </c>
      <c r="E676">
        <v>1</v>
      </c>
      <c r="F676">
        <v>52000</v>
      </c>
      <c r="G676" t="s">
        <v>23</v>
      </c>
      <c r="H676">
        <v>52000</v>
      </c>
      <c r="I676">
        <v>52000</v>
      </c>
      <c r="J676">
        <v>52100</v>
      </c>
      <c r="K676">
        <v>10500</v>
      </c>
      <c r="M676">
        <v>697769614</v>
      </c>
      <c r="N676" t="s">
        <v>982</v>
      </c>
      <c r="O676" t="s">
        <v>20</v>
      </c>
      <c r="P676" t="s">
        <v>21</v>
      </c>
      <c r="Q676" t="s">
        <v>22</v>
      </c>
      <c r="R676">
        <v>100</v>
      </c>
      <c r="S676" t="s">
        <v>23</v>
      </c>
      <c r="T676">
        <v>1</v>
      </c>
      <c r="U676" t="s">
        <v>637</v>
      </c>
    </row>
    <row r="677" spans="1:21" x14ac:dyDescent="0.25">
      <c r="A677" t="s">
        <v>3602</v>
      </c>
      <c r="B677" s="56">
        <v>44694</v>
      </c>
      <c r="C677">
        <v>550</v>
      </c>
      <c r="D677" t="s">
        <v>3141</v>
      </c>
      <c r="E677">
        <v>1</v>
      </c>
      <c r="F677">
        <v>40000</v>
      </c>
      <c r="G677" t="s">
        <v>23</v>
      </c>
      <c r="H677">
        <v>40000</v>
      </c>
      <c r="I677">
        <v>40000</v>
      </c>
      <c r="J677">
        <v>40202</v>
      </c>
      <c r="K677">
        <v>8202</v>
      </c>
      <c r="M677">
        <v>529430752</v>
      </c>
      <c r="N677" t="s">
        <v>919</v>
      </c>
      <c r="O677" t="s">
        <v>39</v>
      </c>
      <c r="P677" t="s">
        <v>1598</v>
      </c>
      <c r="Q677" t="s">
        <v>1599</v>
      </c>
      <c r="R677">
        <v>202</v>
      </c>
      <c r="S677" t="s">
        <v>23</v>
      </c>
      <c r="T677">
        <v>1</v>
      </c>
      <c r="U677" t="s">
        <v>637</v>
      </c>
    </row>
    <row r="678" spans="1:21" x14ac:dyDescent="0.25">
      <c r="A678" t="s">
        <v>3603</v>
      </c>
      <c r="B678" s="56">
        <v>44573</v>
      </c>
      <c r="C678">
        <v>551</v>
      </c>
      <c r="D678" t="s">
        <v>3143</v>
      </c>
      <c r="E678">
        <v>1</v>
      </c>
      <c r="F678">
        <v>65000</v>
      </c>
      <c r="G678" t="s">
        <v>23</v>
      </c>
      <c r="H678">
        <v>65000</v>
      </c>
      <c r="I678">
        <v>65000</v>
      </c>
      <c r="J678">
        <v>65102</v>
      </c>
      <c r="K678">
        <v>13102</v>
      </c>
      <c r="M678">
        <v>463473121</v>
      </c>
      <c r="N678" t="s">
        <v>744</v>
      </c>
      <c r="O678" t="s">
        <v>31</v>
      </c>
      <c r="P678" t="s">
        <v>32</v>
      </c>
      <c r="Q678" t="s">
        <v>33</v>
      </c>
      <c r="R678">
        <v>102</v>
      </c>
      <c r="S678" t="s">
        <v>23</v>
      </c>
      <c r="T678">
        <v>1</v>
      </c>
      <c r="U678" t="s">
        <v>637</v>
      </c>
    </row>
    <row r="679" spans="1:21" x14ac:dyDescent="0.25">
      <c r="A679" t="s">
        <v>1282</v>
      </c>
      <c r="B679" s="56">
        <v>44728</v>
      </c>
      <c r="C679">
        <v>551</v>
      </c>
      <c r="D679" t="s">
        <v>1586</v>
      </c>
      <c r="E679">
        <v>1</v>
      </c>
      <c r="F679">
        <v>32000</v>
      </c>
      <c r="G679" t="s">
        <v>23</v>
      </c>
      <c r="H679">
        <v>32000</v>
      </c>
      <c r="I679">
        <v>32000</v>
      </c>
      <c r="J679">
        <v>32102</v>
      </c>
      <c r="K679">
        <v>6502</v>
      </c>
      <c r="M679">
        <v>463473121</v>
      </c>
      <c r="N679" t="s">
        <v>744</v>
      </c>
      <c r="O679" t="s">
        <v>31</v>
      </c>
      <c r="P679" t="s">
        <v>32</v>
      </c>
      <c r="Q679" t="s">
        <v>33</v>
      </c>
      <c r="R679">
        <v>102</v>
      </c>
      <c r="S679" t="s">
        <v>23</v>
      </c>
      <c r="T679">
        <v>1</v>
      </c>
      <c r="U679" t="s">
        <v>637</v>
      </c>
    </row>
    <row r="680" spans="1:21" x14ac:dyDescent="0.25">
      <c r="A680" t="s">
        <v>3604</v>
      </c>
      <c r="B680" s="56">
        <v>44850</v>
      </c>
      <c r="C680">
        <v>552</v>
      </c>
      <c r="D680" t="s">
        <v>3145</v>
      </c>
      <c r="E680">
        <v>1</v>
      </c>
      <c r="F680">
        <v>68000</v>
      </c>
      <c r="G680" t="s">
        <v>23</v>
      </c>
      <c r="H680">
        <v>68000</v>
      </c>
      <c r="I680">
        <v>68000</v>
      </c>
      <c r="J680">
        <v>68266</v>
      </c>
      <c r="K680">
        <v>13866</v>
      </c>
      <c r="M680">
        <v>723734227</v>
      </c>
      <c r="N680" t="s">
        <v>828</v>
      </c>
      <c r="O680" t="s">
        <v>31</v>
      </c>
      <c r="P680" t="s">
        <v>32</v>
      </c>
      <c r="Q680" t="s">
        <v>33</v>
      </c>
      <c r="R680">
        <v>266</v>
      </c>
      <c r="S680" t="s">
        <v>23</v>
      </c>
      <c r="T680">
        <v>1</v>
      </c>
      <c r="U680" t="s">
        <v>637</v>
      </c>
    </row>
    <row r="681" spans="1:21" x14ac:dyDescent="0.25">
      <c r="A681" t="s">
        <v>1283</v>
      </c>
      <c r="B681" s="56">
        <v>44720</v>
      </c>
      <c r="C681">
        <v>552</v>
      </c>
      <c r="D681" t="s">
        <v>1587</v>
      </c>
      <c r="E681">
        <v>1</v>
      </c>
      <c r="F681">
        <v>27000</v>
      </c>
      <c r="G681" t="s">
        <v>23</v>
      </c>
      <c r="H681">
        <v>27000</v>
      </c>
      <c r="I681">
        <v>27000</v>
      </c>
      <c r="J681">
        <v>27266</v>
      </c>
      <c r="K681">
        <v>5666</v>
      </c>
      <c r="M681">
        <v>723734227</v>
      </c>
      <c r="N681" t="s">
        <v>828</v>
      </c>
      <c r="O681" t="s">
        <v>31</v>
      </c>
      <c r="P681" t="s">
        <v>32</v>
      </c>
      <c r="Q681" t="s">
        <v>33</v>
      </c>
      <c r="R681">
        <v>266</v>
      </c>
      <c r="S681" t="s">
        <v>23</v>
      </c>
      <c r="T681">
        <v>1</v>
      </c>
      <c r="U681" t="s">
        <v>637</v>
      </c>
    </row>
    <row r="682" spans="1:21" x14ac:dyDescent="0.25">
      <c r="A682" t="s">
        <v>3605</v>
      </c>
      <c r="B682" s="56">
        <v>44817</v>
      </c>
      <c r="C682">
        <v>553</v>
      </c>
      <c r="D682" t="s">
        <v>3147</v>
      </c>
      <c r="E682">
        <v>1</v>
      </c>
      <c r="F682">
        <v>30000</v>
      </c>
      <c r="G682" t="s">
        <v>23</v>
      </c>
      <c r="H682">
        <v>30000</v>
      </c>
      <c r="I682">
        <v>33000</v>
      </c>
      <c r="J682">
        <v>34267</v>
      </c>
      <c r="K682">
        <v>10267</v>
      </c>
      <c r="M682">
        <v>231088754</v>
      </c>
      <c r="N682" t="s">
        <v>805</v>
      </c>
      <c r="O682" t="s">
        <v>39</v>
      </c>
      <c r="P682" t="s">
        <v>1598</v>
      </c>
      <c r="Q682" t="s">
        <v>1599</v>
      </c>
      <c r="R682">
        <v>1267</v>
      </c>
      <c r="S682" t="s">
        <v>23</v>
      </c>
      <c r="T682">
        <v>1.1000000000000001</v>
      </c>
      <c r="U682" t="s">
        <v>637</v>
      </c>
    </row>
    <row r="683" spans="1:21" x14ac:dyDescent="0.25">
      <c r="A683" t="s">
        <v>1284</v>
      </c>
      <c r="B683" s="56">
        <v>44882</v>
      </c>
      <c r="C683">
        <v>553</v>
      </c>
      <c r="D683" t="s">
        <v>1588</v>
      </c>
      <c r="E683">
        <v>1</v>
      </c>
      <c r="F683">
        <v>33000</v>
      </c>
      <c r="G683" t="s">
        <v>23</v>
      </c>
      <c r="H683">
        <v>33000</v>
      </c>
      <c r="I683">
        <v>36300</v>
      </c>
      <c r="J683">
        <v>37567</v>
      </c>
      <c r="K683">
        <v>11167</v>
      </c>
      <c r="M683">
        <v>231088754</v>
      </c>
      <c r="N683" t="s">
        <v>805</v>
      </c>
      <c r="O683" t="s">
        <v>39</v>
      </c>
      <c r="P683" t="s">
        <v>1598</v>
      </c>
      <c r="Q683" t="s">
        <v>1599</v>
      </c>
      <c r="R683">
        <v>1267</v>
      </c>
      <c r="S683" t="s">
        <v>23</v>
      </c>
      <c r="T683">
        <v>1.1000000000000001</v>
      </c>
      <c r="U683" t="s">
        <v>637</v>
      </c>
    </row>
    <row r="684" spans="1:21" x14ac:dyDescent="0.25">
      <c r="A684" t="s">
        <v>3606</v>
      </c>
      <c r="B684" s="56">
        <v>44890</v>
      </c>
      <c r="C684">
        <v>554</v>
      </c>
      <c r="D684" t="s">
        <v>3149</v>
      </c>
      <c r="E684">
        <v>1</v>
      </c>
      <c r="F684">
        <v>28000</v>
      </c>
      <c r="G684" t="s">
        <v>23</v>
      </c>
      <c r="H684">
        <v>28000</v>
      </c>
      <c r="I684">
        <v>28000</v>
      </c>
      <c r="J684">
        <v>28214</v>
      </c>
      <c r="K684">
        <v>5814</v>
      </c>
      <c r="M684">
        <v>818842319</v>
      </c>
      <c r="N684" t="s">
        <v>784</v>
      </c>
      <c r="O684" t="s">
        <v>29</v>
      </c>
      <c r="P684" t="s">
        <v>1600</v>
      </c>
      <c r="Q684" t="s">
        <v>1601</v>
      </c>
      <c r="R684">
        <v>214</v>
      </c>
      <c r="S684" t="s">
        <v>23</v>
      </c>
      <c r="T684">
        <v>1</v>
      </c>
      <c r="U684" t="s">
        <v>637</v>
      </c>
    </row>
    <row r="685" spans="1:21" x14ac:dyDescent="0.25">
      <c r="A685" t="s">
        <v>1285</v>
      </c>
      <c r="B685" s="56">
        <v>44844</v>
      </c>
      <c r="C685">
        <v>554</v>
      </c>
      <c r="D685" t="s">
        <v>1589</v>
      </c>
      <c r="E685">
        <v>1</v>
      </c>
      <c r="F685">
        <v>27000</v>
      </c>
      <c r="G685" t="s">
        <v>23</v>
      </c>
      <c r="H685">
        <v>27000</v>
      </c>
      <c r="I685">
        <v>27000</v>
      </c>
      <c r="J685">
        <v>27214</v>
      </c>
      <c r="K685">
        <v>5614</v>
      </c>
      <c r="M685">
        <v>818842319</v>
      </c>
      <c r="N685" t="s">
        <v>784</v>
      </c>
      <c r="O685" t="s">
        <v>29</v>
      </c>
      <c r="P685" t="s">
        <v>1600</v>
      </c>
      <c r="Q685" t="s">
        <v>1601</v>
      </c>
      <c r="R685">
        <v>214</v>
      </c>
      <c r="S685" t="s">
        <v>23</v>
      </c>
      <c r="T685">
        <v>1</v>
      </c>
      <c r="U685" t="s">
        <v>637</v>
      </c>
    </row>
    <row r="686" spans="1:21" x14ac:dyDescent="0.25">
      <c r="A686" t="s">
        <v>3607</v>
      </c>
      <c r="B686" s="56">
        <v>44810</v>
      </c>
      <c r="C686">
        <v>555</v>
      </c>
      <c r="D686" t="s">
        <v>3151</v>
      </c>
      <c r="E686">
        <v>1</v>
      </c>
      <c r="F686">
        <v>36000</v>
      </c>
      <c r="G686" t="s">
        <v>23</v>
      </c>
      <c r="H686">
        <v>36000</v>
      </c>
      <c r="I686">
        <v>39600</v>
      </c>
      <c r="J686">
        <v>41770</v>
      </c>
      <c r="K686">
        <v>12970</v>
      </c>
      <c r="M686">
        <v>880221275</v>
      </c>
      <c r="N686" t="s">
        <v>759</v>
      </c>
      <c r="O686" t="s">
        <v>29</v>
      </c>
      <c r="P686" t="s">
        <v>1600</v>
      </c>
      <c r="Q686" t="s">
        <v>1601</v>
      </c>
      <c r="R686">
        <v>2170</v>
      </c>
      <c r="S686" t="s">
        <v>23</v>
      </c>
      <c r="T686">
        <v>1.1000000000000001</v>
      </c>
      <c r="U686" t="s">
        <v>637</v>
      </c>
    </row>
    <row r="687" spans="1:21" x14ac:dyDescent="0.25">
      <c r="A687" t="s">
        <v>1286</v>
      </c>
      <c r="B687" s="56">
        <v>44858</v>
      </c>
      <c r="C687">
        <v>555</v>
      </c>
      <c r="D687" t="s">
        <v>1590</v>
      </c>
      <c r="E687">
        <v>1</v>
      </c>
      <c r="F687">
        <v>81000</v>
      </c>
      <c r="G687" t="s">
        <v>23</v>
      </c>
      <c r="H687">
        <v>81000</v>
      </c>
      <c r="I687">
        <v>89100</v>
      </c>
      <c r="J687">
        <v>91270</v>
      </c>
      <c r="K687">
        <v>26470</v>
      </c>
      <c r="M687">
        <v>880221275</v>
      </c>
      <c r="N687" t="s">
        <v>759</v>
      </c>
      <c r="O687" t="s">
        <v>29</v>
      </c>
      <c r="P687" t="s">
        <v>1600</v>
      </c>
      <c r="Q687" t="s">
        <v>1601</v>
      </c>
      <c r="R687">
        <v>2170</v>
      </c>
      <c r="S687" t="s">
        <v>23</v>
      </c>
      <c r="T687">
        <v>1.1000000000000001</v>
      </c>
      <c r="U687" t="s">
        <v>637</v>
      </c>
    </row>
    <row r="688" spans="1:21" x14ac:dyDescent="0.25">
      <c r="A688" t="s">
        <v>3608</v>
      </c>
      <c r="B688" s="56">
        <v>44664</v>
      </c>
      <c r="C688">
        <v>556</v>
      </c>
      <c r="D688" t="s">
        <v>3153</v>
      </c>
      <c r="E688">
        <v>1</v>
      </c>
      <c r="F688">
        <v>298439</v>
      </c>
      <c r="G688" t="s">
        <v>37</v>
      </c>
      <c r="H688">
        <v>29048.550682318131</v>
      </c>
      <c r="I688">
        <v>28740.636045085557</v>
      </c>
      <c r="J688">
        <v>29283.636045085557</v>
      </c>
      <c r="K688">
        <v>6083.6360450855573</v>
      </c>
      <c r="M688">
        <v>740531882</v>
      </c>
      <c r="N688" t="s">
        <v>76</v>
      </c>
      <c r="O688" t="s">
        <v>35</v>
      </c>
      <c r="P688" t="s">
        <v>36</v>
      </c>
      <c r="Q688" t="s">
        <v>26</v>
      </c>
      <c r="R688">
        <v>543</v>
      </c>
      <c r="S688" t="s">
        <v>37</v>
      </c>
      <c r="T688">
        <v>0.98939999999999995</v>
      </c>
      <c r="U688" t="s">
        <v>17</v>
      </c>
    </row>
    <row r="689" spans="1:21" x14ac:dyDescent="0.25">
      <c r="A689" t="s">
        <v>3609</v>
      </c>
      <c r="B689" s="56">
        <v>44899</v>
      </c>
      <c r="C689">
        <v>557</v>
      </c>
      <c r="D689" t="s">
        <v>3155</v>
      </c>
      <c r="E689">
        <v>1</v>
      </c>
      <c r="F689">
        <v>80000</v>
      </c>
      <c r="G689" t="s">
        <v>23</v>
      </c>
      <c r="H689">
        <v>80000</v>
      </c>
      <c r="I689">
        <v>79152</v>
      </c>
      <c r="J689">
        <v>79358</v>
      </c>
      <c r="K689">
        <v>15358</v>
      </c>
      <c r="M689">
        <v>773645772</v>
      </c>
      <c r="N689" t="s">
        <v>147</v>
      </c>
      <c r="O689" t="s">
        <v>1566</v>
      </c>
      <c r="P689" t="s">
        <v>1596</v>
      </c>
      <c r="Q689" t="s">
        <v>1597</v>
      </c>
      <c r="R689">
        <v>206</v>
      </c>
      <c r="S689" t="s">
        <v>23</v>
      </c>
      <c r="T689">
        <v>0.98939999999999995</v>
      </c>
      <c r="U689" t="s">
        <v>17</v>
      </c>
    </row>
    <row r="690" spans="1:21" x14ac:dyDescent="0.25">
      <c r="A690" t="s">
        <v>1287</v>
      </c>
      <c r="B690" s="56">
        <v>44770</v>
      </c>
      <c r="C690">
        <v>557</v>
      </c>
      <c r="D690" t="s">
        <v>1591</v>
      </c>
      <c r="E690">
        <v>1</v>
      </c>
      <c r="F690">
        <v>50000</v>
      </c>
      <c r="G690" t="s">
        <v>23</v>
      </c>
      <c r="H690">
        <v>50000</v>
      </c>
      <c r="I690">
        <v>49470</v>
      </c>
      <c r="J690">
        <v>49676</v>
      </c>
      <c r="K690">
        <v>9676</v>
      </c>
      <c r="M690">
        <v>773645772</v>
      </c>
      <c r="N690" t="s">
        <v>147</v>
      </c>
      <c r="O690" t="s">
        <v>1566</v>
      </c>
      <c r="P690" t="s">
        <v>1596</v>
      </c>
      <c r="Q690" t="s">
        <v>1597</v>
      </c>
      <c r="R690">
        <v>206</v>
      </c>
      <c r="S690" t="s">
        <v>23</v>
      </c>
      <c r="T690">
        <v>0.98939999999999995</v>
      </c>
      <c r="U690" t="s">
        <v>17</v>
      </c>
    </row>
    <row r="691" spans="1:21" x14ac:dyDescent="0.25">
      <c r="A691" t="s">
        <v>3610</v>
      </c>
      <c r="B691" s="56">
        <v>44714</v>
      </c>
      <c r="C691">
        <v>558</v>
      </c>
      <c r="D691" t="s">
        <v>3157</v>
      </c>
      <c r="E691">
        <v>1</v>
      </c>
      <c r="F691">
        <v>49000</v>
      </c>
      <c r="G691" t="s">
        <v>23</v>
      </c>
      <c r="H691">
        <v>49000</v>
      </c>
      <c r="I691">
        <v>47530</v>
      </c>
      <c r="J691">
        <v>47793</v>
      </c>
      <c r="K691">
        <v>8593</v>
      </c>
      <c r="M691">
        <v>236422697</v>
      </c>
      <c r="N691" t="s">
        <v>176</v>
      </c>
      <c r="O691" t="s">
        <v>31</v>
      </c>
      <c r="P691" t="s">
        <v>32</v>
      </c>
      <c r="Q691" t="s">
        <v>33</v>
      </c>
      <c r="R691">
        <v>263</v>
      </c>
      <c r="S691" t="s">
        <v>23</v>
      </c>
      <c r="T691">
        <v>0.97</v>
      </c>
      <c r="U691" t="s">
        <v>17</v>
      </c>
    </row>
    <row r="692" spans="1:21" x14ac:dyDescent="0.25">
      <c r="A692" t="s">
        <v>1288</v>
      </c>
      <c r="B692" s="56">
        <v>44782</v>
      </c>
      <c r="C692">
        <v>558</v>
      </c>
      <c r="D692" t="s">
        <v>1592</v>
      </c>
      <c r="E692">
        <v>1</v>
      </c>
      <c r="F692">
        <v>37000</v>
      </c>
      <c r="G692" t="s">
        <v>23</v>
      </c>
      <c r="H692">
        <v>37000</v>
      </c>
      <c r="I692">
        <v>35890</v>
      </c>
      <c r="J692">
        <v>36153</v>
      </c>
      <c r="K692">
        <v>6553</v>
      </c>
      <c r="M692">
        <v>236422697</v>
      </c>
      <c r="N692" t="s">
        <v>176</v>
      </c>
      <c r="O692" t="s">
        <v>31</v>
      </c>
      <c r="P692" t="s">
        <v>32</v>
      </c>
      <c r="Q692" t="s">
        <v>33</v>
      </c>
      <c r="R692">
        <v>263</v>
      </c>
      <c r="S692" t="s">
        <v>23</v>
      </c>
      <c r="T692">
        <v>0.97</v>
      </c>
      <c r="U692" t="s">
        <v>17</v>
      </c>
    </row>
    <row r="693" spans="1:21" x14ac:dyDescent="0.25">
      <c r="A693" t="s">
        <v>3611</v>
      </c>
      <c r="B693" s="56">
        <v>44727</v>
      </c>
      <c r="C693">
        <v>559</v>
      </c>
      <c r="D693" t="s">
        <v>3159</v>
      </c>
      <c r="E693">
        <v>1</v>
      </c>
      <c r="F693">
        <v>39000</v>
      </c>
      <c r="G693" t="s">
        <v>23</v>
      </c>
      <c r="H693">
        <v>39000</v>
      </c>
      <c r="I693">
        <v>37830</v>
      </c>
      <c r="J693">
        <v>37939</v>
      </c>
      <c r="K693">
        <v>6739</v>
      </c>
      <c r="M693">
        <v>646579616</v>
      </c>
      <c r="N693" t="s">
        <v>199</v>
      </c>
      <c r="O693" t="s">
        <v>20</v>
      </c>
      <c r="P693" t="s">
        <v>21</v>
      </c>
      <c r="Q693" t="s">
        <v>22</v>
      </c>
      <c r="R693">
        <v>109</v>
      </c>
      <c r="S693" t="s">
        <v>23</v>
      </c>
      <c r="T693">
        <v>0.97</v>
      </c>
      <c r="U693" t="s">
        <v>17</v>
      </c>
    </row>
    <row r="694" spans="1:21" x14ac:dyDescent="0.25">
      <c r="A694" t="s">
        <v>1289</v>
      </c>
      <c r="B694" s="56">
        <v>44764</v>
      </c>
      <c r="C694">
        <v>559</v>
      </c>
      <c r="D694" t="s">
        <v>1593</v>
      </c>
      <c r="E694">
        <v>1</v>
      </c>
      <c r="F694">
        <v>42000</v>
      </c>
      <c r="G694" t="s">
        <v>23</v>
      </c>
      <c r="H694">
        <v>42000</v>
      </c>
      <c r="I694">
        <v>40740</v>
      </c>
      <c r="J694">
        <v>40849</v>
      </c>
      <c r="K694">
        <v>7249</v>
      </c>
      <c r="M694">
        <v>646579616</v>
      </c>
      <c r="N694" t="s">
        <v>199</v>
      </c>
      <c r="O694" t="s">
        <v>20</v>
      </c>
      <c r="P694" t="s">
        <v>21</v>
      </c>
      <c r="Q694" t="s">
        <v>22</v>
      </c>
      <c r="R694">
        <v>109</v>
      </c>
      <c r="S694" t="s">
        <v>23</v>
      </c>
      <c r="T694">
        <v>0.97</v>
      </c>
      <c r="U694" t="s">
        <v>17</v>
      </c>
    </row>
    <row r="695" spans="1:21" x14ac:dyDescent="0.25">
      <c r="A695" t="s">
        <v>3612</v>
      </c>
      <c r="B695" s="56">
        <v>44711</v>
      </c>
      <c r="C695">
        <v>560</v>
      </c>
      <c r="D695" t="s">
        <v>3161</v>
      </c>
      <c r="E695">
        <v>1</v>
      </c>
      <c r="F695">
        <v>46000</v>
      </c>
      <c r="G695" t="s">
        <v>23</v>
      </c>
      <c r="H695">
        <v>46000</v>
      </c>
      <c r="I695">
        <v>45512.399999999994</v>
      </c>
      <c r="J695">
        <v>45731.399999999994</v>
      </c>
      <c r="K695">
        <v>8931.3999999999942</v>
      </c>
      <c r="M695">
        <v>162316012</v>
      </c>
      <c r="N695" t="s">
        <v>82</v>
      </c>
      <c r="O695" t="s">
        <v>1566</v>
      </c>
      <c r="P695" t="s">
        <v>1596</v>
      </c>
      <c r="Q695" t="s">
        <v>1597</v>
      </c>
      <c r="R695">
        <v>219</v>
      </c>
      <c r="S695" t="s">
        <v>23</v>
      </c>
      <c r="T695">
        <v>0.98939999999999995</v>
      </c>
      <c r="U695" t="s">
        <v>17</v>
      </c>
    </row>
    <row r="696" spans="1:21" x14ac:dyDescent="0.25">
      <c r="A696" t="s">
        <v>1290</v>
      </c>
      <c r="B696" s="56">
        <v>44569</v>
      </c>
      <c r="C696">
        <v>560</v>
      </c>
      <c r="D696" t="s">
        <v>1594</v>
      </c>
      <c r="E696">
        <v>1</v>
      </c>
      <c r="F696">
        <v>21000</v>
      </c>
      <c r="G696" t="s">
        <v>23</v>
      </c>
      <c r="H696">
        <v>21000</v>
      </c>
      <c r="I696">
        <v>20777.399999999998</v>
      </c>
      <c r="J696">
        <v>20996.399999999998</v>
      </c>
      <c r="K696">
        <v>4196.3999999999978</v>
      </c>
      <c r="M696">
        <v>162316012</v>
      </c>
      <c r="N696" t="s">
        <v>82</v>
      </c>
      <c r="O696" t="s">
        <v>1566</v>
      </c>
      <c r="P696" t="s">
        <v>1596</v>
      </c>
      <c r="Q696" t="s">
        <v>1597</v>
      </c>
      <c r="R696">
        <v>219</v>
      </c>
      <c r="S696" t="s">
        <v>23</v>
      </c>
      <c r="T696">
        <v>0.98939999999999995</v>
      </c>
      <c r="U696" t="s">
        <v>17</v>
      </c>
    </row>
    <row r="697" spans="1:21" x14ac:dyDescent="0.25">
      <c r="A697" t="s">
        <v>3613</v>
      </c>
      <c r="B697" s="56">
        <v>44630</v>
      </c>
      <c r="C697">
        <v>561</v>
      </c>
      <c r="D697" t="s">
        <v>3163</v>
      </c>
      <c r="E697">
        <v>1</v>
      </c>
      <c r="F697">
        <v>20000</v>
      </c>
      <c r="G697" t="s">
        <v>23</v>
      </c>
      <c r="H697">
        <v>20000</v>
      </c>
      <c r="I697">
        <v>19400</v>
      </c>
      <c r="J697">
        <v>19503</v>
      </c>
      <c r="K697">
        <v>3503</v>
      </c>
      <c r="M697">
        <v>678109980</v>
      </c>
      <c r="N697" t="s">
        <v>478</v>
      </c>
      <c r="O697" t="s">
        <v>20</v>
      </c>
      <c r="P697" t="s">
        <v>21</v>
      </c>
      <c r="Q697" t="s">
        <v>22</v>
      </c>
      <c r="R697">
        <v>103</v>
      </c>
      <c r="S697" t="s">
        <v>23</v>
      </c>
      <c r="T697">
        <v>0.97</v>
      </c>
      <c r="U697" t="s">
        <v>17</v>
      </c>
    </row>
    <row r="698" spans="1:21" x14ac:dyDescent="0.25">
      <c r="A698" t="s">
        <v>1291</v>
      </c>
      <c r="B698" s="56">
        <v>44806</v>
      </c>
      <c r="C698">
        <v>561</v>
      </c>
      <c r="D698" t="s">
        <v>1595</v>
      </c>
      <c r="E698">
        <v>1</v>
      </c>
      <c r="F698">
        <v>27000</v>
      </c>
      <c r="G698" t="s">
        <v>23</v>
      </c>
      <c r="H698">
        <v>27000</v>
      </c>
      <c r="I698">
        <v>26190</v>
      </c>
      <c r="J698">
        <v>26293</v>
      </c>
      <c r="K698">
        <v>4693</v>
      </c>
      <c r="M698">
        <v>678109980</v>
      </c>
      <c r="N698" t="s">
        <v>478</v>
      </c>
      <c r="O698" t="s">
        <v>20</v>
      </c>
      <c r="P698" t="s">
        <v>21</v>
      </c>
      <c r="Q698" t="s">
        <v>22</v>
      </c>
      <c r="R698">
        <v>103</v>
      </c>
      <c r="S698" t="s">
        <v>23</v>
      </c>
      <c r="T698">
        <v>0.97</v>
      </c>
      <c r="U698" t="s">
        <v>17</v>
      </c>
    </row>
    <row r="699" spans="1:21" x14ac:dyDescent="0.25">
      <c r="A699" t="s">
        <v>3614</v>
      </c>
      <c r="B699" s="56">
        <v>44683</v>
      </c>
      <c r="C699">
        <v>562</v>
      </c>
      <c r="D699" t="s">
        <v>3163</v>
      </c>
      <c r="E699">
        <v>1</v>
      </c>
      <c r="F699">
        <v>20000</v>
      </c>
      <c r="G699" t="s">
        <v>23</v>
      </c>
      <c r="H699">
        <v>20000</v>
      </c>
      <c r="I699">
        <v>19400</v>
      </c>
      <c r="J699">
        <v>19617</v>
      </c>
      <c r="K699">
        <v>3617</v>
      </c>
      <c r="M699">
        <v>261603354</v>
      </c>
      <c r="N699" t="s">
        <v>231</v>
      </c>
      <c r="O699" t="s">
        <v>29</v>
      </c>
      <c r="P699" t="s">
        <v>1600</v>
      </c>
      <c r="Q699" t="s">
        <v>1601</v>
      </c>
      <c r="R699">
        <v>217</v>
      </c>
      <c r="S699" t="s">
        <v>23</v>
      </c>
      <c r="T699">
        <v>0.97</v>
      </c>
      <c r="U699" t="s">
        <v>17</v>
      </c>
    </row>
    <row r="700" spans="1:21" x14ac:dyDescent="0.25">
      <c r="A700" t="s">
        <v>1292</v>
      </c>
      <c r="B700" s="56">
        <v>44769</v>
      </c>
      <c r="C700">
        <v>562</v>
      </c>
      <c r="D700" t="s">
        <v>1582</v>
      </c>
      <c r="E700">
        <v>1</v>
      </c>
      <c r="F700">
        <v>49000</v>
      </c>
      <c r="G700" t="s">
        <v>23</v>
      </c>
      <c r="H700">
        <v>49000</v>
      </c>
      <c r="I700">
        <v>47530</v>
      </c>
      <c r="J700">
        <v>47747</v>
      </c>
      <c r="K700">
        <v>8547</v>
      </c>
      <c r="M700">
        <v>261603354</v>
      </c>
      <c r="N700" t="s">
        <v>231</v>
      </c>
      <c r="O700" t="s">
        <v>29</v>
      </c>
      <c r="P700" t="s">
        <v>1600</v>
      </c>
      <c r="Q700" t="s">
        <v>1601</v>
      </c>
      <c r="R700">
        <v>217</v>
      </c>
      <c r="S700" t="s">
        <v>23</v>
      </c>
      <c r="T700">
        <v>0.97</v>
      </c>
      <c r="U700" t="s">
        <v>17</v>
      </c>
    </row>
    <row r="701" spans="1:21" x14ac:dyDescent="0.25">
      <c r="A701" t="s">
        <v>3615</v>
      </c>
      <c r="B701" s="56">
        <v>44685</v>
      </c>
      <c r="C701">
        <v>563</v>
      </c>
      <c r="D701" t="s">
        <v>3165</v>
      </c>
      <c r="E701">
        <v>1</v>
      </c>
      <c r="F701">
        <v>25000</v>
      </c>
      <c r="G701" t="s">
        <v>23</v>
      </c>
      <c r="H701">
        <v>25000</v>
      </c>
      <c r="I701">
        <v>24250</v>
      </c>
      <c r="J701">
        <v>24517</v>
      </c>
      <c r="K701">
        <v>4517</v>
      </c>
      <c r="M701">
        <v>631503923</v>
      </c>
      <c r="N701" t="s">
        <v>30</v>
      </c>
      <c r="O701" t="s">
        <v>31</v>
      </c>
      <c r="P701" t="s">
        <v>32</v>
      </c>
      <c r="Q701" t="s">
        <v>33</v>
      </c>
      <c r="R701">
        <v>267</v>
      </c>
      <c r="S701" t="s">
        <v>23</v>
      </c>
      <c r="T701">
        <v>0.97</v>
      </c>
      <c r="U701" t="s">
        <v>17</v>
      </c>
    </row>
    <row r="702" spans="1:21" x14ac:dyDescent="0.25">
      <c r="A702" t="s">
        <v>1293</v>
      </c>
      <c r="B702" s="56">
        <v>44808</v>
      </c>
      <c r="C702">
        <v>563</v>
      </c>
      <c r="D702" t="s">
        <v>1583</v>
      </c>
      <c r="E702">
        <v>1</v>
      </c>
      <c r="F702">
        <v>46000</v>
      </c>
      <c r="G702" t="s">
        <v>23</v>
      </c>
      <c r="H702">
        <v>46000</v>
      </c>
      <c r="I702">
        <v>44620</v>
      </c>
      <c r="J702">
        <v>44887</v>
      </c>
      <c r="K702">
        <v>8087</v>
      </c>
      <c r="M702">
        <v>631503923</v>
      </c>
      <c r="N702" t="s">
        <v>30</v>
      </c>
      <c r="O702" t="s">
        <v>31</v>
      </c>
      <c r="P702" t="s">
        <v>32</v>
      </c>
      <c r="Q702" t="s">
        <v>33</v>
      </c>
      <c r="R702">
        <v>267</v>
      </c>
      <c r="S702" t="s">
        <v>23</v>
      </c>
      <c r="T702">
        <v>0.97</v>
      </c>
      <c r="U702" t="s">
        <v>17</v>
      </c>
    </row>
    <row r="703" spans="1:21" x14ac:dyDescent="0.25">
      <c r="A703" t="s">
        <v>3616</v>
      </c>
      <c r="B703" s="56">
        <v>44864</v>
      </c>
      <c r="C703">
        <v>564</v>
      </c>
      <c r="D703" t="s">
        <v>3167</v>
      </c>
      <c r="E703">
        <v>1</v>
      </c>
      <c r="F703">
        <v>52000</v>
      </c>
      <c r="G703" t="s">
        <v>23</v>
      </c>
      <c r="H703">
        <v>52000</v>
      </c>
      <c r="I703">
        <v>51448.799999999996</v>
      </c>
      <c r="J703">
        <v>51666.799999999996</v>
      </c>
      <c r="K703">
        <v>10066.799999999996</v>
      </c>
      <c r="M703">
        <v>681271069</v>
      </c>
      <c r="N703" t="s">
        <v>262</v>
      </c>
      <c r="O703" t="s">
        <v>1566</v>
      </c>
      <c r="P703" t="s">
        <v>1596</v>
      </c>
      <c r="Q703" t="s">
        <v>1597</v>
      </c>
      <c r="R703">
        <v>218</v>
      </c>
      <c r="S703" t="s">
        <v>23</v>
      </c>
      <c r="T703">
        <v>0.98939999999999995</v>
      </c>
      <c r="U703" t="s">
        <v>17</v>
      </c>
    </row>
    <row r="704" spans="1:21" x14ac:dyDescent="0.25">
      <c r="A704" t="s">
        <v>1294</v>
      </c>
      <c r="B704" s="56">
        <v>44915</v>
      </c>
      <c r="C704">
        <v>564</v>
      </c>
      <c r="D704" t="s">
        <v>1584</v>
      </c>
      <c r="E704">
        <v>1</v>
      </c>
      <c r="F704">
        <v>61000</v>
      </c>
      <c r="G704" t="s">
        <v>23</v>
      </c>
      <c r="H704">
        <v>61000</v>
      </c>
      <c r="I704">
        <v>60353.399999999994</v>
      </c>
      <c r="J704">
        <v>60571.399999999994</v>
      </c>
      <c r="K704">
        <v>11771.399999999994</v>
      </c>
      <c r="M704">
        <v>681271069</v>
      </c>
      <c r="N704" t="s">
        <v>262</v>
      </c>
      <c r="O704" t="s">
        <v>1566</v>
      </c>
      <c r="P704" t="s">
        <v>1596</v>
      </c>
      <c r="Q704" t="s">
        <v>1597</v>
      </c>
      <c r="R704">
        <v>218</v>
      </c>
      <c r="S704" t="s">
        <v>23</v>
      </c>
      <c r="T704">
        <v>0.98939999999999995</v>
      </c>
      <c r="U704" t="s">
        <v>17</v>
      </c>
    </row>
    <row r="705" spans="1:21" x14ac:dyDescent="0.25">
      <c r="A705" t="s">
        <v>3617</v>
      </c>
      <c r="B705" s="56">
        <v>44836</v>
      </c>
      <c r="C705">
        <v>565</v>
      </c>
      <c r="D705" t="s">
        <v>3141</v>
      </c>
      <c r="E705">
        <v>1</v>
      </c>
      <c r="F705">
        <v>40000</v>
      </c>
      <c r="G705" t="s">
        <v>23</v>
      </c>
      <c r="H705">
        <v>40000</v>
      </c>
      <c r="I705">
        <v>38800</v>
      </c>
      <c r="J705">
        <v>39004</v>
      </c>
      <c r="K705">
        <v>7004</v>
      </c>
      <c r="M705">
        <v>117114165</v>
      </c>
      <c r="N705" t="s">
        <v>421</v>
      </c>
      <c r="O705" t="s">
        <v>39</v>
      </c>
      <c r="P705" t="s">
        <v>1598</v>
      </c>
      <c r="Q705" t="s">
        <v>1599</v>
      </c>
      <c r="R705">
        <v>204</v>
      </c>
      <c r="S705" t="s">
        <v>23</v>
      </c>
      <c r="T705">
        <v>0.97</v>
      </c>
      <c r="U705" t="s">
        <v>17</v>
      </c>
    </row>
    <row r="706" spans="1:21" x14ac:dyDescent="0.25">
      <c r="A706" t="s">
        <v>1295</v>
      </c>
      <c r="B706" s="56">
        <v>44748</v>
      </c>
      <c r="C706">
        <v>565</v>
      </c>
      <c r="D706" t="s">
        <v>1585</v>
      </c>
      <c r="E706">
        <v>1</v>
      </c>
      <c r="F706">
        <v>79000</v>
      </c>
      <c r="G706" t="s">
        <v>23</v>
      </c>
      <c r="H706">
        <v>79000</v>
      </c>
      <c r="I706">
        <v>76630</v>
      </c>
      <c r="J706">
        <v>76834</v>
      </c>
      <c r="K706">
        <v>13634</v>
      </c>
      <c r="M706">
        <v>117114165</v>
      </c>
      <c r="N706" t="s">
        <v>421</v>
      </c>
      <c r="O706" t="s">
        <v>39</v>
      </c>
      <c r="P706" t="s">
        <v>1598</v>
      </c>
      <c r="Q706" t="s">
        <v>1599</v>
      </c>
      <c r="R706">
        <v>204</v>
      </c>
      <c r="S706" t="s">
        <v>23</v>
      </c>
      <c r="T706">
        <v>0.97</v>
      </c>
      <c r="U706" t="s">
        <v>17</v>
      </c>
    </row>
    <row r="707" spans="1:21" x14ac:dyDescent="0.25">
      <c r="A707" t="s">
        <v>3618</v>
      </c>
      <c r="B707" s="56">
        <v>44745</v>
      </c>
      <c r="C707">
        <v>566</v>
      </c>
      <c r="D707" t="s">
        <v>3143</v>
      </c>
      <c r="E707">
        <v>1</v>
      </c>
      <c r="F707">
        <v>65000</v>
      </c>
      <c r="G707" t="s">
        <v>23</v>
      </c>
      <c r="H707">
        <v>65000</v>
      </c>
      <c r="I707">
        <v>63050</v>
      </c>
      <c r="J707">
        <v>63265</v>
      </c>
      <c r="K707">
        <v>11265</v>
      </c>
      <c r="M707">
        <v>109860230</v>
      </c>
      <c r="N707" t="s">
        <v>392</v>
      </c>
      <c r="O707" t="s">
        <v>39</v>
      </c>
      <c r="P707" t="s">
        <v>1598</v>
      </c>
      <c r="Q707" t="s">
        <v>1599</v>
      </c>
      <c r="R707">
        <v>215</v>
      </c>
      <c r="S707" t="s">
        <v>23</v>
      </c>
      <c r="T707">
        <v>0.97</v>
      </c>
      <c r="U707" t="s">
        <v>17</v>
      </c>
    </row>
    <row r="708" spans="1:21" x14ac:dyDescent="0.25">
      <c r="A708" t="s">
        <v>1296</v>
      </c>
      <c r="B708" s="56">
        <v>44829</v>
      </c>
      <c r="C708">
        <v>566</v>
      </c>
      <c r="D708" t="s">
        <v>1586</v>
      </c>
      <c r="E708">
        <v>1</v>
      </c>
      <c r="F708">
        <v>32000</v>
      </c>
      <c r="G708" t="s">
        <v>23</v>
      </c>
      <c r="H708">
        <v>32000</v>
      </c>
      <c r="I708">
        <v>31040</v>
      </c>
      <c r="J708">
        <v>31255</v>
      </c>
      <c r="K708">
        <v>5655</v>
      </c>
      <c r="M708">
        <v>109860230</v>
      </c>
      <c r="N708" t="s">
        <v>392</v>
      </c>
      <c r="O708" t="s">
        <v>39</v>
      </c>
      <c r="P708" t="s">
        <v>1598</v>
      </c>
      <c r="Q708" t="s">
        <v>1599</v>
      </c>
      <c r="R708">
        <v>215</v>
      </c>
      <c r="S708" t="s">
        <v>23</v>
      </c>
      <c r="T708">
        <v>0.97</v>
      </c>
      <c r="U708" t="s">
        <v>17</v>
      </c>
    </row>
    <row r="709" spans="1:21" x14ac:dyDescent="0.25">
      <c r="A709" t="s">
        <v>3619</v>
      </c>
      <c r="B709" s="56">
        <v>44876</v>
      </c>
      <c r="C709">
        <v>567</v>
      </c>
      <c r="D709" t="s">
        <v>3145</v>
      </c>
      <c r="E709">
        <v>1</v>
      </c>
      <c r="F709">
        <v>68000</v>
      </c>
      <c r="G709" t="s">
        <v>23</v>
      </c>
      <c r="H709">
        <v>68000</v>
      </c>
      <c r="I709">
        <v>65960</v>
      </c>
      <c r="J709">
        <v>66161</v>
      </c>
      <c r="K709">
        <v>11761</v>
      </c>
      <c r="M709">
        <v>350945005</v>
      </c>
      <c r="N709" t="s">
        <v>293</v>
      </c>
      <c r="O709" t="s">
        <v>39</v>
      </c>
      <c r="P709" t="s">
        <v>1598</v>
      </c>
      <c r="Q709" t="s">
        <v>1599</v>
      </c>
      <c r="R709">
        <v>201</v>
      </c>
      <c r="S709" t="s">
        <v>23</v>
      </c>
      <c r="T709">
        <v>0.97</v>
      </c>
      <c r="U709" t="s">
        <v>17</v>
      </c>
    </row>
    <row r="710" spans="1:21" x14ac:dyDescent="0.25">
      <c r="A710" t="s">
        <v>1297</v>
      </c>
      <c r="B710" s="56">
        <v>44825</v>
      </c>
      <c r="C710">
        <v>567</v>
      </c>
      <c r="D710" t="s">
        <v>1587</v>
      </c>
      <c r="E710">
        <v>1</v>
      </c>
      <c r="F710">
        <v>27000</v>
      </c>
      <c r="G710" t="s">
        <v>23</v>
      </c>
      <c r="H710">
        <v>27000</v>
      </c>
      <c r="I710">
        <v>26190</v>
      </c>
      <c r="J710">
        <v>26391</v>
      </c>
      <c r="K710">
        <v>4791</v>
      </c>
      <c r="M710">
        <v>350945005</v>
      </c>
      <c r="N710" t="s">
        <v>293</v>
      </c>
      <c r="O710" t="s">
        <v>39</v>
      </c>
      <c r="P710" t="s">
        <v>1598</v>
      </c>
      <c r="Q710" t="s">
        <v>1599</v>
      </c>
      <c r="R710">
        <v>201</v>
      </c>
      <c r="S710" t="s">
        <v>23</v>
      </c>
      <c r="T710">
        <v>0.97</v>
      </c>
      <c r="U710" t="s">
        <v>17</v>
      </c>
    </row>
    <row r="711" spans="1:21" x14ac:dyDescent="0.25">
      <c r="A711" t="s">
        <v>3620</v>
      </c>
      <c r="B711" s="56">
        <v>44775</v>
      </c>
      <c r="C711">
        <v>568</v>
      </c>
      <c r="D711" t="s">
        <v>3147</v>
      </c>
      <c r="E711">
        <v>1</v>
      </c>
      <c r="F711">
        <v>30000</v>
      </c>
      <c r="G711" t="s">
        <v>23</v>
      </c>
      <c r="H711">
        <v>30000</v>
      </c>
      <c r="I711">
        <v>30000</v>
      </c>
      <c r="J711">
        <v>30254</v>
      </c>
      <c r="K711">
        <v>6254</v>
      </c>
      <c r="M711">
        <v>990350480</v>
      </c>
      <c r="N711" t="s">
        <v>678</v>
      </c>
      <c r="O711" t="s">
        <v>31</v>
      </c>
      <c r="P711" t="s">
        <v>32</v>
      </c>
      <c r="Q711" t="s">
        <v>33</v>
      </c>
      <c r="R711">
        <v>254</v>
      </c>
      <c r="S711" t="s">
        <v>23</v>
      </c>
      <c r="T711">
        <v>1</v>
      </c>
      <c r="U711" t="s">
        <v>637</v>
      </c>
    </row>
    <row r="712" spans="1:21" x14ac:dyDescent="0.25">
      <c r="A712" t="s">
        <v>1298</v>
      </c>
      <c r="B712" s="56">
        <v>44794</v>
      </c>
      <c r="C712">
        <v>568</v>
      </c>
      <c r="D712" t="s">
        <v>1588</v>
      </c>
      <c r="E712">
        <v>1</v>
      </c>
      <c r="F712">
        <v>33000</v>
      </c>
      <c r="G712" t="s">
        <v>23</v>
      </c>
      <c r="H712">
        <v>33000</v>
      </c>
      <c r="I712">
        <v>33000</v>
      </c>
      <c r="J712">
        <v>33254</v>
      </c>
      <c r="K712">
        <v>6854</v>
      </c>
      <c r="M712">
        <v>990350480</v>
      </c>
      <c r="N712" t="s">
        <v>678</v>
      </c>
      <c r="O712" t="s">
        <v>31</v>
      </c>
      <c r="P712" t="s">
        <v>32</v>
      </c>
      <c r="Q712" t="s">
        <v>33</v>
      </c>
      <c r="R712">
        <v>254</v>
      </c>
      <c r="S712" t="s">
        <v>23</v>
      </c>
      <c r="T712">
        <v>1</v>
      </c>
      <c r="U712" t="s">
        <v>637</v>
      </c>
    </row>
    <row r="713" spans="1:21" x14ac:dyDescent="0.25">
      <c r="A713" t="s">
        <v>3621</v>
      </c>
      <c r="B713" s="56">
        <v>44839</v>
      </c>
      <c r="C713">
        <v>569</v>
      </c>
      <c r="D713" t="s">
        <v>3149</v>
      </c>
      <c r="E713">
        <v>1</v>
      </c>
      <c r="F713">
        <v>28000</v>
      </c>
      <c r="G713" t="s">
        <v>23</v>
      </c>
      <c r="H713">
        <v>28000</v>
      </c>
      <c r="I713">
        <v>27160</v>
      </c>
      <c r="J713">
        <v>27266</v>
      </c>
      <c r="K713">
        <v>4866</v>
      </c>
      <c r="M713">
        <v>929842453</v>
      </c>
      <c r="N713" t="s">
        <v>84</v>
      </c>
      <c r="O713" t="s">
        <v>20</v>
      </c>
      <c r="P713" t="s">
        <v>21</v>
      </c>
      <c r="Q713" t="s">
        <v>22</v>
      </c>
      <c r="R713">
        <v>106</v>
      </c>
      <c r="S713" t="s">
        <v>23</v>
      </c>
      <c r="T713">
        <v>0.97</v>
      </c>
      <c r="U713" t="s">
        <v>17</v>
      </c>
    </row>
    <row r="714" spans="1:21" x14ac:dyDescent="0.25">
      <c r="A714" t="s">
        <v>1299</v>
      </c>
      <c r="B714" s="56">
        <v>44843</v>
      </c>
      <c r="C714">
        <v>569</v>
      </c>
      <c r="D714" t="s">
        <v>1589</v>
      </c>
      <c r="E714">
        <v>1</v>
      </c>
      <c r="F714">
        <v>27000</v>
      </c>
      <c r="G714" t="s">
        <v>23</v>
      </c>
      <c r="H714">
        <v>27000</v>
      </c>
      <c r="I714">
        <v>26190</v>
      </c>
      <c r="J714">
        <v>26296</v>
      </c>
      <c r="K714">
        <v>4696</v>
      </c>
      <c r="M714">
        <v>929842453</v>
      </c>
      <c r="N714" t="s">
        <v>84</v>
      </c>
      <c r="O714" t="s">
        <v>20</v>
      </c>
      <c r="P714" t="s">
        <v>21</v>
      </c>
      <c r="Q714" t="s">
        <v>22</v>
      </c>
      <c r="R714">
        <v>106</v>
      </c>
      <c r="S714" t="s">
        <v>23</v>
      </c>
      <c r="T714">
        <v>0.97</v>
      </c>
      <c r="U714" t="s">
        <v>17</v>
      </c>
    </row>
    <row r="715" spans="1:21" x14ac:dyDescent="0.25">
      <c r="A715" t="s">
        <v>3622</v>
      </c>
      <c r="B715" s="56">
        <v>44817</v>
      </c>
      <c r="C715">
        <v>570</v>
      </c>
      <c r="D715" t="s">
        <v>3151</v>
      </c>
      <c r="E715">
        <v>1</v>
      </c>
      <c r="F715">
        <v>370476</v>
      </c>
      <c r="G715" t="s">
        <v>37</v>
      </c>
      <c r="H715">
        <v>35361.223262606305</v>
      </c>
      <c r="I715">
        <v>34986.394296022678</v>
      </c>
      <c r="J715">
        <v>35536.394296022678</v>
      </c>
      <c r="K715">
        <v>6736.3942960226777</v>
      </c>
      <c r="M715">
        <v>372276195</v>
      </c>
      <c r="N715" t="s">
        <v>148</v>
      </c>
      <c r="O715" t="s">
        <v>35</v>
      </c>
      <c r="P715" t="s">
        <v>36</v>
      </c>
      <c r="Q715" t="s">
        <v>26</v>
      </c>
      <c r="R715">
        <v>550</v>
      </c>
      <c r="S715" t="s">
        <v>37</v>
      </c>
      <c r="T715">
        <v>0.98939999999999995</v>
      </c>
      <c r="U715" t="s">
        <v>17</v>
      </c>
    </row>
    <row r="716" spans="1:21" x14ac:dyDescent="0.25">
      <c r="A716" t="s">
        <v>3623</v>
      </c>
      <c r="B716" s="56">
        <v>44766</v>
      </c>
      <c r="C716">
        <v>571</v>
      </c>
      <c r="D716" t="s">
        <v>3153</v>
      </c>
      <c r="E716">
        <v>1</v>
      </c>
      <c r="F716">
        <v>29000</v>
      </c>
      <c r="G716" t="s">
        <v>23</v>
      </c>
      <c r="H716">
        <v>29000</v>
      </c>
      <c r="I716">
        <v>28130</v>
      </c>
      <c r="J716">
        <v>28239</v>
      </c>
      <c r="K716">
        <v>5039</v>
      </c>
      <c r="M716">
        <v>201401611</v>
      </c>
      <c r="N716" t="s">
        <v>368</v>
      </c>
      <c r="O716" t="s">
        <v>20</v>
      </c>
      <c r="P716" t="s">
        <v>21</v>
      </c>
      <c r="Q716" t="s">
        <v>22</v>
      </c>
      <c r="R716">
        <v>109</v>
      </c>
      <c r="S716" t="s">
        <v>23</v>
      </c>
      <c r="T716">
        <v>0.97</v>
      </c>
      <c r="U716" t="s">
        <v>17</v>
      </c>
    </row>
    <row r="717" spans="1:21" x14ac:dyDescent="0.25">
      <c r="A717" t="s">
        <v>1300</v>
      </c>
      <c r="B717" s="56">
        <v>44746</v>
      </c>
      <c r="C717">
        <v>571</v>
      </c>
      <c r="D717" t="s">
        <v>1590</v>
      </c>
      <c r="E717">
        <v>1</v>
      </c>
      <c r="F717">
        <v>81000</v>
      </c>
      <c r="G717" t="s">
        <v>23</v>
      </c>
      <c r="H717">
        <v>81000</v>
      </c>
      <c r="I717">
        <v>78570</v>
      </c>
      <c r="J717">
        <v>78679</v>
      </c>
      <c r="K717">
        <v>13879</v>
      </c>
      <c r="M717">
        <v>201401611</v>
      </c>
      <c r="N717" t="s">
        <v>368</v>
      </c>
      <c r="O717" t="s">
        <v>20</v>
      </c>
      <c r="P717" t="s">
        <v>21</v>
      </c>
      <c r="Q717" t="s">
        <v>22</v>
      </c>
      <c r="R717">
        <v>109</v>
      </c>
      <c r="S717" t="s">
        <v>23</v>
      </c>
      <c r="T717">
        <v>0.97</v>
      </c>
      <c r="U717" t="s">
        <v>17</v>
      </c>
    </row>
    <row r="718" spans="1:21" x14ac:dyDescent="0.25">
      <c r="A718" t="s">
        <v>3624</v>
      </c>
      <c r="B718" s="56">
        <v>44641</v>
      </c>
      <c r="C718">
        <v>572</v>
      </c>
      <c r="D718" t="s">
        <v>3155</v>
      </c>
      <c r="E718">
        <v>1</v>
      </c>
      <c r="F718">
        <v>80000</v>
      </c>
      <c r="G718" t="s">
        <v>23</v>
      </c>
      <c r="H718">
        <v>80000</v>
      </c>
      <c r="I718">
        <v>79152</v>
      </c>
      <c r="J718">
        <v>79358</v>
      </c>
      <c r="K718">
        <v>15358</v>
      </c>
      <c r="M718">
        <v>528686026</v>
      </c>
      <c r="N718" t="s">
        <v>237</v>
      </c>
      <c r="O718" t="s">
        <v>1566</v>
      </c>
      <c r="P718" t="s">
        <v>1596</v>
      </c>
      <c r="Q718" t="s">
        <v>1597</v>
      </c>
      <c r="R718">
        <v>206</v>
      </c>
      <c r="S718" t="s">
        <v>23</v>
      </c>
      <c r="T718">
        <v>0.98939999999999995</v>
      </c>
      <c r="U718" t="s">
        <v>17</v>
      </c>
    </row>
    <row r="719" spans="1:21" x14ac:dyDescent="0.25">
      <c r="A719" t="s">
        <v>1301</v>
      </c>
      <c r="B719" s="56">
        <v>44654</v>
      </c>
      <c r="C719">
        <v>572</v>
      </c>
      <c r="D719" t="s">
        <v>1591</v>
      </c>
      <c r="E719">
        <v>1</v>
      </c>
      <c r="F719">
        <v>50000</v>
      </c>
      <c r="G719" t="s">
        <v>23</v>
      </c>
      <c r="H719">
        <v>50000</v>
      </c>
      <c r="I719">
        <v>49470</v>
      </c>
      <c r="J719">
        <v>49676</v>
      </c>
      <c r="K719">
        <v>9676</v>
      </c>
      <c r="M719">
        <v>528686026</v>
      </c>
      <c r="N719" t="s">
        <v>237</v>
      </c>
      <c r="O719" t="s">
        <v>1566</v>
      </c>
      <c r="P719" t="s">
        <v>1596</v>
      </c>
      <c r="Q719" t="s">
        <v>1597</v>
      </c>
      <c r="R719">
        <v>206</v>
      </c>
      <c r="S719" t="s">
        <v>23</v>
      </c>
      <c r="T719">
        <v>0.98939999999999995</v>
      </c>
      <c r="U719" t="s">
        <v>17</v>
      </c>
    </row>
    <row r="720" spans="1:21" x14ac:dyDescent="0.25">
      <c r="A720" t="s">
        <v>3625</v>
      </c>
      <c r="B720" s="56">
        <v>44812</v>
      </c>
      <c r="C720">
        <v>573</v>
      </c>
      <c r="D720" t="s">
        <v>3157</v>
      </c>
      <c r="E720">
        <v>1</v>
      </c>
      <c r="F720">
        <v>49000</v>
      </c>
      <c r="G720" t="s">
        <v>23</v>
      </c>
      <c r="H720">
        <v>49000</v>
      </c>
      <c r="I720">
        <v>47530</v>
      </c>
      <c r="J720">
        <v>47636</v>
      </c>
      <c r="K720">
        <v>8436</v>
      </c>
      <c r="M720">
        <v>322855697</v>
      </c>
      <c r="N720" t="s">
        <v>296</v>
      </c>
      <c r="O720" t="s">
        <v>20</v>
      </c>
      <c r="P720" t="s">
        <v>21</v>
      </c>
      <c r="Q720" t="s">
        <v>22</v>
      </c>
      <c r="R720">
        <v>106</v>
      </c>
      <c r="S720" t="s">
        <v>23</v>
      </c>
      <c r="T720">
        <v>0.97</v>
      </c>
      <c r="U720" t="s">
        <v>17</v>
      </c>
    </row>
    <row r="721" spans="1:21" x14ac:dyDescent="0.25">
      <c r="A721" t="s">
        <v>1302</v>
      </c>
      <c r="B721" s="56">
        <v>44613</v>
      </c>
      <c r="C721">
        <v>573</v>
      </c>
      <c r="D721" t="s">
        <v>1592</v>
      </c>
      <c r="E721">
        <v>1</v>
      </c>
      <c r="F721">
        <v>37000</v>
      </c>
      <c r="G721" t="s">
        <v>23</v>
      </c>
      <c r="H721">
        <v>37000</v>
      </c>
      <c r="I721">
        <v>35890</v>
      </c>
      <c r="J721">
        <v>35996</v>
      </c>
      <c r="K721">
        <v>6396</v>
      </c>
      <c r="M721">
        <v>322855697</v>
      </c>
      <c r="N721" t="s">
        <v>296</v>
      </c>
      <c r="O721" t="s">
        <v>20</v>
      </c>
      <c r="P721" t="s">
        <v>21</v>
      </c>
      <c r="Q721" t="s">
        <v>22</v>
      </c>
      <c r="R721">
        <v>106</v>
      </c>
      <c r="S721" t="s">
        <v>23</v>
      </c>
      <c r="T721">
        <v>0.97</v>
      </c>
      <c r="U721" t="s">
        <v>17</v>
      </c>
    </row>
    <row r="722" spans="1:21" x14ac:dyDescent="0.25">
      <c r="A722" t="s">
        <v>3626</v>
      </c>
      <c r="B722" s="56">
        <v>44797</v>
      </c>
      <c r="C722">
        <v>574</v>
      </c>
      <c r="D722" t="s">
        <v>3159</v>
      </c>
      <c r="E722">
        <v>1</v>
      </c>
      <c r="F722">
        <v>39000</v>
      </c>
      <c r="G722" t="s">
        <v>23</v>
      </c>
      <c r="H722">
        <v>39000</v>
      </c>
      <c r="I722">
        <v>37830</v>
      </c>
      <c r="J722">
        <v>37930</v>
      </c>
      <c r="K722">
        <v>6730</v>
      </c>
      <c r="M722">
        <v>507489599</v>
      </c>
      <c r="N722" t="s">
        <v>415</v>
      </c>
      <c r="O722" t="s">
        <v>20</v>
      </c>
      <c r="P722" t="s">
        <v>21</v>
      </c>
      <c r="Q722" t="s">
        <v>22</v>
      </c>
      <c r="R722">
        <v>100</v>
      </c>
      <c r="S722" t="s">
        <v>23</v>
      </c>
      <c r="T722">
        <v>0.97</v>
      </c>
      <c r="U722" t="s">
        <v>17</v>
      </c>
    </row>
    <row r="723" spans="1:21" x14ac:dyDescent="0.25">
      <c r="A723" t="s">
        <v>1303</v>
      </c>
      <c r="B723" s="56">
        <v>44782</v>
      </c>
      <c r="C723">
        <v>574</v>
      </c>
      <c r="D723" t="s">
        <v>1593</v>
      </c>
      <c r="E723">
        <v>1</v>
      </c>
      <c r="F723">
        <v>42000</v>
      </c>
      <c r="G723" t="s">
        <v>23</v>
      </c>
      <c r="H723">
        <v>42000</v>
      </c>
      <c r="I723">
        <v>40740</v>
      </c>
      <c r="J723">
        <v>40840</v>
      </c>
      <c r="K723">
        <v>7240</v>
      </c>
      <c r="M723">
        <v>507489599</v>
      </c>
      <c r="N723" t="s">
        <v>415</v>
      </c>
      <c r="O723" t="s">
        <v>20</v>
      </c>
      <c r="P723" t="s">
        <v>21</v>
      </c>
      <c r="Q723" t="s">
        <v>22</v>
      </c>
      <c r="R723">
        <v>100</v>
      </c>
      <c r="S723" t="s">
        <v>23</v>
      </c>
      <c r="T723">
        <v>0.97</v>
      </c>
      <c r="U723" t="s">
        <v>17</v>
      </c>
    </row>
    <row r="724" spans="1:21" x14ac:dyDescent="0.25">
      <c r="A724" t="s">
        <v>3627</v>
      </c>
      <c r="B724" s="56">
        <v>44917</v>
      </c>
      <c r="C724">
        <v>575</v>
      </c>
      <c r="D724" t="s">
        <v>3161</v>
      </c>
      <c r="E724">
        <v>1</v>
      </c>
      <c r="F724">
        <v>52320.4</v>
      </c>
      <c r="G724" t="s">
        <v>16</v>
      </c>
      <c r="H724">
        <v>51149.085932153685</v>
      </c>
      <c r="I724">
        <v>54576.07468960798</v>
      </c>
      <c r="J724">
        <v>55812.07468960798</v>
      </c>
      <c r="K724">
        <v>19012.07468960798</v>
      </c>
      <c r="M724">
        <v>787297744</v>
      </c>
      <c r="N724" t="s">
        <v>295</v>
      </c>
      <c r="O724" t="s">
        <v>13</v>
      </c>
      <c r="P724" t="s">
        <v>14</v>
      </c>
      <c r="Q724" t="s">
        <v>15</v>
      </c>
      <c r="R724">
        <v>1236</v>
      </c>
      <c r="S724" t="s">
        <v>16</v>
      </c>
      <c r="T724">
        <v>1.0669999999999999</v>
      </c>
      <c r="U724" t="s">
        <v>17</v>
      </c>
    </row>
    <row r="725" spans="1:21" x14ac:dyDescent="0.25">
      <c r="A725" t="s">
        <v>3628</v>
      </c>
      <c r="B725" s="56">
        <v>44649</v>
      </c>
      <c r="C725">
        <v>576</v>
      </c>
      <c r="D725" t="s">
        <v>3163</v>
      </c>
      <c r="E725">
        <v>1</v>
      </c>
      <c r="F725">
        <v>20000</v>
      </c>
      <c r="G725" t="s">
        <v>23</v>
      </c>
      <c r="H725">
        <v>20000</v>
      </c>
      <c r="I725">
        <v>19400</v>
      </c>
      <c r="J725">
        <v>19604</v>
      </c>
      <c r="K725">
        <v>3604</v>
      </c>
      <c r="M725">
        <v>862727759</v>
      </c>
      <c r="N725" t="s">
        <v>328</v>
      </c>
      <c r="O725" t="s">
        <v>29</v>
      </c>
      <c r="P725" t="s">
        <v>1600</v>
      </c>
      <c r="Q725" t="s">
        <v>1601</v>
      </c>
      <c r="R725">
        <v>204</v>
      </c>
      <c r="S725" t="s">
        <v>23</v>
      </c>
      <c r="T725">
        <v>0.97</v>
      </c>
      <c r="U725" t="s">
        <v>17</v>
      </c>
    </row>
    <row r="726" spans="1:21" x14ac:dyDescent="0.25">
      <c r="A726" t="s">
        <v>1304</v>
      </c>
      <c r="B726" s="56">
        <v>44665</v>
      </c>
      <c r="C726">
        <v>576</v>
      </c>
      <c r="D726" t="s">
        <v>1594</v>
      </c>
      <c r="E726">
        <v>1</v>
      </c>
      <c r="F726">
        <v>21000</v>
      </c>
      <c r="G726" t="s">
        <v>23</v>
      </c>
      <c r="H726">
        <v>21000</v>
      </c>
      <c r="I726">
        <v>20370</v>
      </c>
      <c r="J726">
        <v>20574</v>
      </c>
      <c r="K726">
        <v>3774</v>
      </c>
      <c r="M726">
        <v>862727759</v>
      </c>
      <c r="N726" t="s">
        <v>328</v>
      </c>
      <c r="O726" t="s">
        <v>29</v>
      </c>
      <c r="P726" t="s">
        <v>1600</v>
      </c>
      <c r="Q726" t="s">
        <v>1601</v>
      </c>
      <c r="R726">
        <v>204</v>
      </c>
      <c r="S726" t="s">
        <v>23</v>
      </c>
      <c r="T726">
        <v>0.97</v>
      </c>
      <c r="U726" t="s">
        <v>17</v>
      </c>
    </row>
    <row r="727" spans="1:21" x14ac:dyDescent="0.25">
      <c r="A727" t="s">
        <v>3629</v>
      </c>
      <c r="B727" s="56">
        <v>44764</v>
      </c>
      <c r="C727">
        <v>577</v>
      </c>
      <c r="D727" t="s">
        <v>3163</v>
      </c>
      <c r="E727">
        <v>1</v>
      </c>
      <c r="F727">
        <v>144582</v>
      </c>
      <c r="G727" t="s">
        <v>60</v>
      </c>
      <c r="H727">
        <v>20530.508498643911</v>
      </c>
      <c r="I727">
        <v>21906.052568053052</v>
      </c>
      <c r="J727">
        <v>24034.052568053052</v>
      </c>
      <c r="K727">
        <v>8034.0525680530518</v>
      </c>
      <c r="M727">
        <v>161639669</v>
      </c>
      <c r="N727" t="s">
        <v>62</v>
      </c>
      <c r="O727" t="s">
        <v>59</v>
      </c>
      <c r="P727" t="s">
        <v>1604</v>
      </c>
      <c r="Q727" t="s">
        <v>1605</v>
      </c>
      <c r="R727">
        <v>2128</v>
      </c>
      <c r="S727" t="s">
        <v>60</v>
      </c>
      <c r="T727">
        <v>1.0669999999999999</v>
      </c>
      <c r="U727" t="s">
        <v>17</v>
      </c>
    </row>
    <row r="728" spans="1:21" x14ac:dyDescent="0.25">
      <c r="A728" t="s">
        <v>3630</v>
      </c>
      <c r="B728" s="56">
        <v>44633</v>
      </c>
      <c r="C728">
        <v>578</v>
      </c>
      <c r="D728" t="s">
        <v>3165</v>
      </c>
      <c r="E728">
        <v>1</v>
      </c>
      <c r="F728">
        <v>28435</v>
      </c>
      <c r="G728" t="s">
        <v>16</v>
      </c>
      <c r="H728">
        <v>24923.306161802084</v>
      </c>
      <c r="I728">
        <v>26593.167674642824</v>
      </c>
      <c r="J728">
        <v>27894.167674642824</v>
      </c>
      <c r="K728">
        <v>7894.1676746428238</v>
      </c>
      <c r="M728">
        <v>828268326</v>
      </c>
      <c r="N728" t="s">
        <v>225</v>
      </c>
      <c r="O728" t="s">
        <v>13</v>
      </c>
      <c r="P728" t="s">
        <v>14</v>
      </c>
      <c r="Q728" t="s">
        <v>15</v>
      </c>
      <c r="R728">
        <v>1301</v>
      </c>
      <c r="S728" t="s">
        <v>16</v>
      </c>
      <c r="T728">
        <v>1.0669999999999999</v>
      </c>
      <c r="U728" t="s">
        <v>17</v>
      </c>
    </row>
    <row r="729" spans="1:21" x14ac:dyDescent="0.25">
      <c r="A729" t="s">
        <v>3631</v>
      </c>
      <c r="B729" s="56">
        <v>44742</v>
      </c>
      <c r="C729">
        <v>579</v>
      </c>
      <c r="D729" t="s">
        <v>3167</v>
      </c>
      <c r="E729">
        <v>1</v>
      </c>
      <c r="F729">
        <v>59144.799999999996</v>
      </c>
      <c r="G729" t="s">
        <v>16</v>
      </c>
      <c r="H729">
        <v>53856.128209797847</v>
      </c>
      <c r="I729">
        <v>57464.488799854298</v>
      </c>
      <c r="J729">
        <v>58756.488799854298</v>
      </c>
      <c r="K729">
        <v>17156.488799854298</v>
      </c>
      <c r="M729">
        <v>903375336</v>
      </c>
      <c r="N729" t="s">
        <v>207</v>
      </c>
      <c r="O729" t="s">
        <v>13</v>
      </c>
      <c r="P729" t="s">
        <v>14</v>
      </c>
      <c r="Q729" t="s">
        <v>15</v>
      </c>
      <c r="R729">
        <v>1292</v>
      </c>
      <c r="S729" t="s">
        <v>16</v>
      </c>
      <c r="T729">
        <v>1.0669999999999999</v>
      </c>
      <c r="U729" t="s">
        <v>17</v>
      </c>
    </row>
    <row r="730" spans="1:21" x14ac:dyDescent="0.25">
      <c r="A730" t="s">
        <v>3632</v>
      </c>
      <c r="B730" s="56">
        <v>44790</v>
      </c>
      <c r="C730">
        <v>580</v>
      </c>
      <c r="D730" t="s">
        <v>3141</v>
      </c>
      <c r="E730">
        <v>1</v>
      </c>
      <c r="F730">
        <v>40000</v>
      </c>
      <c r="G730" t="s">
        <v>23</v>
      </c>
      <c r="H730">
        <v>40000</v>
      </c>
      <c r="I730">
        <v>38800</v>
      </c>
      <c r="J730">
        <v>39002</v>
      </c>
      <c r="K730">
        <v>7002</v>
      </c>
      <c r="M730">
        <v>859651335</v>
      </c>
      <c r="N730" t="s">
        <v>177</v>
      </c>
      <c r="O730" t="s">
        <v>29</v>
      </c>
      <c r="P730" t="s">
        <v>1600</v>
      </c>
      <c r="Q730" t="s">
        <v>1601</v>
      </c>
      <c r="R730">
        <v>202</v>
      </c>
      <c r="S730" t="s">
        <v>23</v>
      </c>
      <c r="T730">
        <v>0.97</v>
      </c>
      <c r="U730" t="s">
        <v>17</v>
      </c>
    </row>
    <row r="731" spans="1:21" x14ac:dyDescent="0.25">
      <c r="A731" t="s">
        <v>1305</v>
      </c>
      <c r="B731" s="56">
        <v>44759</v>
      </c>
      <c r="C731">
        <v>580</v>
      </c>
      <c r="D731" t="s">
        <v>1595</v>
      </c>
      <c r="E731">
        <v>1</v>
      </c>
      <c r="F731">
        <v>27000</v>
      </c>
      <c r="G731" t="s">
        <v>23</v>
      </c>
      <c r="H731">
        <v>27000</v>
      </c>
      <c r="I731">
        <v>26190</v>
      </c>
      <c r="J731">
        <v>26392</v>
      </c>
      <c r="K731">
        <v>4792</v>
      </c>
      <c r="M731">
        <v>859651335</v>
      </c>
      <c r="N731" t="s">
        <v>177</v>
      </c>
      <c r="O731" t="s">
        <v>29</v>
      </c>
      <c r="P731" t="s">
        <v>1600</v>
      </c>
      <c r="Q731" t="s">
        <v>1601</v>
      </c>
      <c r="R731">
        <v>202</v>
      </c>
      <c r="S731" t="s">
        <v>23</v>
      </c>
      <c r="T731">
        <v>0.97</v>
      </c>
      <c r="U731" t="s">
        <v>17</v>
      </c>
    </row>
    <row r="732" spans="1:21" x14ac:dyDescent="0.25">
      <c r="A732" t="s">
        <v>3633</v>
      </c>
      <c r="B732" s="56">
        <v>44682</v>
      </c>
      <c r="C732">
        <v>581</v>
      </c>
      <c r="D732" t="s">
        <v>3143</v>
      </c>
      <c r="E732">
        <v>1</v>
      </c>
      <c r="F732">
        <v>469891.5</v>
      </c>
      <c r="G732" t="s">
        <v>60</v>
      </c>
      <c r="H732">
        <v>63839.61687385368</v>
      </c>
      <c r="I732">
        <v>68116.871204401876</v>
      </c>
      <c r="J732">
        <v>70298.871204401876</v>
      </c>
      <c r="K732">
        <v>18298.871204401876</v>
      </c>
      <c r="M732">
        <v>259741253</v>
      </c>
      <c r="N732" t="s">
        <v>251</v>
      </c>
      <c r="O732" t="s">
        <v>59</v>
      </c>
      <c r="P732" t="s">
        <v>1604</v>
      </c>
      <c r="Q732" t="s">
        <v>1605</v>
      </c>
      <c r="R732">
        <v>2182</v>
      </c>
      <c r="S732" t="s">
        <v>60</v>
      </c>
      <c r="T732">
        <v>1.0669999999999999</v>
      </c>
      <c r="U732" t="s">
        <v>17</v>
      </c>
    </row>
    <row r="733" spans="1:21" x14ac:dyDescent="0.25">
      <c r="A733" t="s">
        <v>3634</v>
      </c>
      <c r="B733" s="56">
        <v>44654</v>
      </c>
      <c r="C733">
        <v>582</v>
      </c>
      <c r="D733" t="s">
        <v>3145</v>
      </c>
      <c r="E733">
        <v>1</v>
      </c>
      <c r="F733">
        <v>68000</v>
      </c>
      <c r="G733" t="s">
        <v>23</v>
      </c>
      <c r="H733">
        <v>68000</v>
      </c>
      <c r="I733">
        <v>65960</v>
      </c>
      <c r="J733">
        <v>66171</v>
      </c>
      <c r="K733">
        <v>11771</v>
      </c>
      <c r="M733">
        <v>590092568</v>
      </c>
      <c r="N733" t="s">
        <v>151</v>
      </c>
      <c r="O733" t="s">
        <v>39</v>
      </c>
      <c r="P733" t="s">
        <v>1598</v>
      </c>
      <c r="Q733" t="s">
        <v>1599</v>
      </c>
      <c r="R733">
        <v>211</v>
      </c>
      <c r="S733" t="s">
        <v>23</v>
      </c>
      <c r="T733">
        <v>0.97</v>
      </c>
      <c r="U733" t="s">
        <v>17</v>
      </c>
    </row>
    <row r="734" spans="1:21" x14ac:dyDescent="0.25">
      <c r="A734" t="s">
        <v>1306</v>
      </c>
      <c r="B734" s="56">
        <v>44909</v>
      </c>
      <c r="C734">
        <v>582</v>
      </c>
      <c r="D734" t="s">
        <v>1582</v>
      </c>
      <c r="E734">
        <v>1</v>
      </c>
      <c r="F734">
        <v>49000</v>
      </c>
      <c r="G734" t="s">
        <v>23</v>
      </c>
      <c r="H734">
        <v>49000</v>
      </c>
      <c r="I734">
        <v>47530</v>
      </c>
      <c r="J734">
        <v>47741</v>
      </c>
      <c r="K734">
        <v>8541</v>
      </c>
      <c r="M734">
        <v>590092568</v>
      </c>
      <c r="N734" t="s">
        <v>151</v>
      </c>
      <c r="O734" t="s">
        <v>39</v>
      </c>
      <c r="P734" t="s">
        <v>1598</v>
      </c>
      <c r="Q734" t="s">
        <v>1599</v>
      </c>
      <c r="R734">
        <v>211</v>
      </c>
      <c r="S734" t="s">
        <v>23</v>
      </c>
      <c r="T734">
        <v>0.97</v>
      </c>
      <c r="U734" t="s">
        <v>17</v>
      </c>
    </row>
    <row r="735" spans="1:21" x14ac:dyDescent="0.25">
      <c r="A735" t="s">
        <v>3635</v>
      </c>
      <c r="B735" s="56">
        <v>44594</v>
      </c>
      <c r="C735">
        <v>583</v>
      </c>
      <c r="D735" t="s">
        <v>3147</v>
      </c>
      <c r="E735">
        <v>1</v>
      </c>
      <c r="F735">
        <v>34122</v>
      </c>
      <c r="G735" t="s">
        <v>16</v>
      </c>
      <c r="H735">
        <v>33965.757515429032</v>
      </c>
      <c r="I735">
        <v>36241.463268962776</v>
      </c>
      <c r="J735">
        <v>37472.463268962776</v>
      </c>
      <c r="K735">
        <v>13472.463268962776</v>
      </c>
      <c r="M735">
        <v>395182052</v>
      </c>
      <c r="N735" t="s">
        <v>403</v>
      </c>
      <c r="O735" t="s">
        <v>13</v>
      </c>
      <c r="P735" t="s">
        <v>14</v>
      </c>
      <c r="Q735" t="s">
        <v>15</v>
      </c>
      <c r="R735">
        <v>1231</v>
      </c>
      <c r="S735" t="s">
        <v>16</v>
      </c>
      <c r="T735">
        <v>1.0669999999999999</v>
      </c>
      <c r="U735" t="s">
        <v>17</v>
      </c>
    </row>
    <row r="736" spans="1:21" x14ac:dyDescent="0.25">
      <c r="A736" t="s">
        <v>3636</v>
      </c>
      <c r="B736" s="56">
        <v>44854</v>
      </c>
      <c r="C736">
        <v>584</v>
      </c>
      <c r="D736" t="s">
        <v>3149</v>
      </c>
      <c r="E736">
        <v>1</v>
      </c>
      <c r="F736">
        <v>202414.8</v>
      </c>
      <c r="G736" t="s">
        <v>60</v>
      </c>
      <c r="H736">
        <v>29646.552229187411</v>
      </c>
      <c r="I736">
        <v>31632.871228542965</v>
      </c>
      <c r="J736">
        <v>33673.871228542965</v>
      </c>
      <c r="K736">
        <v>11273.871228542965</v>
      </c>
      <c r="M736">
        <v>355062662</v>
      </c>
      <c r="N736" t="s">
        <v>357</v>
      </c>
      <c r="O736" t="s">
        <v>59</v>
      </c>
      <c r="P736" t="s">
        <v>1604</v>
      </c>
      <c r="Q736" t="s">
        <v>1605</v>
      </c>
      <c r="R736">
        <v>2041</v>
      </c>
      <c r="S736" t="s">
        <v>60</v>
      </c>
      <c r="T736">
        <v>1.0669999999999999</v>
      </c>
      <c r="U736" t="s">
        <v>17</v>
      </c>
    </row>
    <row r="737" spans="1:21" x14ac:dyDescent="0.25">
      <c r="A737" t="s">
        <v>3637</v>
      </c>
      <c r="B737" s="56">
        <v>44771</v>
      </c>
      <c r="C737">
        <v>585</v>
      </c>
      <c r="D737" t="s">
        <v>3151</v>
      </c>
      <c r="E737">
        <v>1</v>
      </c>
      <c r="F737">
        <v>36000</v>
      </c>
      <c r="G737" t="s">
        <v>23</v>
      </c>
      <c r="H737">
        <v>36000</v>
      </c>
      <c r="I737">
        <v>34920</v>
      </c>
      <c r="J737">
        <v>35178</v>
      </c>
      <c r="K737">
        <v>6378</v>
      </c>
      <c r="M737">
        <v>427024228</v>
      </c>
      <c r="N737" t="s">
        <v>282</v>
      </c>
      <c r="O737" t="s">
        <v>31</v>
      </c>
      <c r="P737" t="s">
        <v>32</v>
      </c>
      <c r="Q737" t="s">
        <v>33</v>
      </c>
      <c r="R737">
        <v>258</v>
      </c>
      <c r="S737" t="s">
        <v>23</v>
      </c>
      <c r="T737">
        <v>0.97</v>
      </c>
      <c r="U737" t="s">
        <v>17</v>
      </c>
    </row>
    <row r="738" spans="1:21" x14ac:dyDescent="0.25">
      <c r="A738" t="s">
        <v>1307</v>
      </c>
      <c r="B738" s="56">
        <v>44844</v>
      </c>
      <c r="C738">
        <v>585</v>
      </c>
      <c r="D738" t="s">
        <v>1583</v>
      </c>
      <c r="E738">
        <v>1</v>
      </c>
      <c r="F738">
        <v>46000</v>
      </c>
      <c r="G738" t="s">
        <v>23</v>
      </c>
      <c r="H738">
        <v>46000</v>
      </c>
      <c r="I738">
        <v>44620</v>
      </c>
      <c r="J738">
        <v>44878</v>
      </c>
      <c r="K738">
        <v>8078</v>
      </c>
      <c r="M738">
        <v>427024228</v>
      </c>
      <c r="N738" t="s">
        <v>282</v>
      </c>
      <c r="O738" t="s">
        <v>31</v>
      </c>
      <c r="P738" t="s">
        <v>32</v>
      </c>
      <c r="Q738" t="s">
        <v>33</v>
      </c>
      <c r="R738">
        <v>258</v>
      </c>
      <c r="S738" t="s">
        <v>23</v>
      </c>
      <c r="T738">
        <v>0.97</v>
      </c>
      <c r="U738" t="s">
        <v>17</v>
      </c>
    </row>
    <row r="739" spans="1:21" x14ac:dyDescent="0.25">
      <c r="A739" t="s">
        <v>3638</v>
      </c>
      <c r="B739" s="56">
        <v>44889</v>
      </c>
      <c r="C739">
        <v>586</v>
      </c>
      <c r="D739" t="s">
        <v>3153</v>
      </c>
      <c r="E739">
        <v>1</v>
      </c>
      <c r="F739">
        <v>29000</v>
      </c>
      <c r="G739" t="s">
        <v>23</v>
      </c>
      <c r="H739">
        <v>29000</v>
      </c>
      <c r="I739">
        <v>28130</v>
      </c>
      <c r="J739">
        <v>28340</v>
      </c>
      <c r="K739">
        <v>5140</v>
      </c>
      <c r="M739">
        <v>602708086</v>
      </c>
      <c r="N739" t="s">
        <v>400</v>
      </c>
      <c r="O739" t="s">
        <v>29</v>
      </c>
      <c r="P739" t="s">
        <v>1600</v>
      </c>
      <c r="Q739" t="s">
        <v>1601</v>
      </c>
      <c r="R739">
        <v>210</v>
      </c>
      <c r="S739" t="s">
        <v>23</v>
      </c>
      <c r="T739">
        <v>0.97</v>
      </c>
      <c r="U739" t="s">
        <v>17</v>
      </c>
    </row>
    <row r="740" spans="1:21" x14ac:dyDescent="0.25">
      <c r="A740" t="s">
        <v>1308</v>
      </c>
      <c r="B740" s="56">
        <v>44808</v>
      </c>
      <c r="C740">
        <v>586</v>
      </c>
      <c r="D740" t="s">
        <v>1584</v>
      </c>
      <c r="E740">
        <v>1</v>
      </c>
      <c r="F740">
        <v>61000</v>
      </c>
      <c r="G740" t="s">
        <v>23</v>
      </c>
      <c r="H740">
        <v>61000</v>
      </c>
      <c r="I740">
        <v>59170</v>
      </c>
      <c r="J740">
        <v>59380</v>
      </c>
      <c r="K740">
        <v>10580</v>
      </c>
      <c r="M740">
        <v>602708086</v>
      </c>
      <c r="N740" t="s">
        <v>400</v>
      </c>
      <c r="O740" t="s">
        <v>29</v>
      </c>
      <c r="P740" t="s">
        <v>1600</v>
      </c>
      <c r="Q740" t="s">
        <v>1601</v>
      </c>
      <c r="R740">
        <v>210</v>
      </c>
      <c r="S740" t="s">
        <v>23</v>
      </c>
      <c r="T740">
        <v>0.97</v>
      </c>
      <c r="U740" t="s">
        <v>17</v>
      </c>
    </row>
    <row r="741" spans="1:21" x14ac:dyDescent="0.25">
      <c r="A741" t="s">
        <v>3639</v>
      </c>
      <c r="B741" s="56">
        <v>44734</v>
      </c>
      <c r="C741">
        <v>587</v>
      </c>
      <c r="D741" t="s">
        <v>3155</v>
      </c>
      <c r="E741">
        <v>1</v>
      </c>
      <c r="F741">
        <v>823280</v>
      </c>
      <c r="G741" t="s">
        <v>37</v>
      </c>
      <c r="H741">
        <v>77022.677943267714</v>
      </c>
      <c r="I741">
        <v>76206.237557069078</v>
      </c>
      <c r="J741">
        <v>76717.237557069078</v>
      </c>
      <c r="K741">
        <v>12717.237557069078</v>
      </c>
      <c r="M741">
        <v>398342051</v>
      </c>
      <c r="N741" t="s">
        <v>308</v>
      </c>
      <c r="O741" t="s">
        <v>35</v>
      </c>
      <c r="P741" t="s">
        <v>36</v>
      </c>
      <c r="Q741" t="s">
        <v>26</v>
      </c>
      <c r="R741">
        <v>511</v>
      </c>
      <c r="S741" t="s">
        <v>37</v>
      </c>
      <c r="T741">
        <v>0.98939999999999995</v>
      </c>
      <c r="U741" t="s">
        <v>17</v>
      </c>
    </row>
    <row r="742" spans="1:21" x14ac:dyDescent="0.25">
      <c r="A742" t="s">
        <v>3640</v>
      </c>
      <c r="B742" s="56">
        <v>44722</v>
      </c>
      <c r="C742">
        <v>588</v>
      </c>
      <c r="D742" t="s">
        <v>3157</v>
      </c>
      <c r="E742">
        <v>1</v>
      </c>
      <c r="F742">
        <v>49000</v>
      </c>
      <c r="G742" t="s">
        <v>23</v>
      </c>
      <c r="H742">
        <v>49000</v>
      </c>
      <c r="I742">
        <v>47530</v>
      </c>
      <c r="J742">
        <v>47730</v>
      </c>
      <c r="K742">
        <v>8530</v>
      </c>
      <c r="M742">
        <v>448482561</v>
      </c>
      <c r="N742" t="s">
        <v>54</v>
      </c>
      <c r="O742" t="s">
        <v>39</v>
      </c>
      <c r="P742" t="s">
        <v>1598</v>
      </c>
      <c r="Q742" t="s">
        <v>1599</v>
      </c>
      <c r="R742">
        <v>200</v>
      </c>
      <c r="S742" t="s">
        <v>23</v>
      </c>
      <c r="T742">
        <v>0.97</v>
      </c>
      <c r="U742" t="s">
        <v>17</v>
      </c>
    </row>
    <row r="743" spans="1:21" x14ac:dyDescent="0.25">
      <c r="A743" t="s">
        <v>1309</v>
      </c>
      <c r="B743" s="56">
        <v>44819</v>
      </c>
      <c r="C743">
        <v>588</v>
      </c>
      <c r="D743" t="s">
        <v>1585</v>
      </c>
      <c r="E743">
        <v>2</v>
      </c>
      <c r="F743">
        <v>158000</v>
      </c>
      <c r="G743" t="s">
        <v>23</v>
      </c>
      <c r="H743">
        <v>158000</v>
      </c>
      <c r="I743">
        <v>153260</v>
      </c>
      <c r="J743">
        <v>153660</v>
      </c>
      <c r="K743">
        <v>27260</v>
      </c>
      <c r="M743">
        <v>448482561</v>
      </c>
      <c r="N743" t="s">
        <v>54</v>
      </c>
      <c r="O743" t="s">
        <v>39</v>
      </c>
      <c r="P743" t="s">
        <v>1598</v>
      </c>
      <c r="Q743" t="s">
        <v>1599</v>
      </c>
      <c r="R743">
        <v>200</v>
      </c>
      <c r="S743" t="s">
        <v>23</v>
      </c>
      <c r="T743">
        <v>0.97</v>
      </c>
      <c r="U743" t="s">
        <v>17</v>
      </c>
    </row>
    <row r="744" spans="1:21" x14ac:dyDescent="0.25">
      <c r="A744" t="s">
        <v>3641</v>
      </c>
      <c r="B744" s="56">
        <v>44642</v>
      </c>
      <c r="C744">
        <v>589</v>
      </c>
      <c r="D744" t="s">
        <v>3159</v>
      </c>
      <c r="E744">
        <v>1</v>
      </c>
      <c r="F744">
        <v>39000</v>
      </c>
      <c r="G744" t="s">
        <v>23</v>
      </c>
      <c r="H744">
        <v>39000</v>
      </c>
      <c r="I744">
        <v>37830</v>
      </c>
      <c r="J744">
        <v>37934</v>
      </c>
      <c r="K744">
        <v>6734</v>
      </c>
      <c r="M744">
        <v>383325949</v>
      </c>
      <c r="N744" t="s">
        <v>341</v>
      </c>
      <c r="O744" t="s">
        <v>20</v>
      </c>
      <c r="P744" t="s">
        <v>21</v>
      </c>
      <c r="Q744" t="s">
        <v>22</v>
      </c>
      <c r="R744">
        <v>104</v>
      </c>
      <c r="S744" t="s">
        <v>23</v>
      </c>
      <c r="T744">
        <v>0.97</v>
      </c>
      <c r="U744" t="s">
        <v>17</v>
      </c>
    </row>
    <row r="745" spans="1:21" x14ac:dyDescent="0.25">
      <c r="A745" t="s">
        <v>1310</v>
      </c>
      <c r="B745" s="56">
        <v>44798</v>
      </c>
      <c r="C745">
        <v>589</v>
      </c>
      <c r="D745" t="s">
        <v>1586</v>
      </c>
      <c r="E745">
        <v>1</v>
      </c>
      <c r="F745">
        <v>32000</v>
      </c>
      <c r="G745" t="s">
        <v>23</v>
      </c>
      <c r="H745">
        <v>32000</v>
      </c>
      <c r="I745">
        <v>31040</v>
      </c>
      <c r="J745">
        <v>31144</v>
      </c>
      <c r="K745">
        <v>5544</v>
      </c>
      <c r="M745">
        <v>383325949</v>
      </c>
      <c r="N745" t="s">
        <v>341</v>
      </c>
      <c r="O745" t="s">
        <v>20</v>
      </c>
      <c r="P745" t="s">
        <v>21</v>
      </c>
      <c r="Q745" t="s">
        <v>22</v>
      </c>
      <c r="R745">
        <v>104</v>
      </c>
      <c r="S745" t="s">
        <v>23</v>
      </c>
      <c r="T745">
        <v>0.97</v>
      </c>
      <c r="U745" t="s">
        <v>17</v>
      </c>
    </row>
    <row r="746" spans="1:21" x14ac:dyDescent="0.25">
      <c r="A746" t="s">
        <v>3642</v>
      </c>
      <c r="B746" s="56">
        <v>44568</v>
      </c>
      <c r="C746">
        <v>590</v>
      </c>
      <c r="D746" t="s">
        <v>3161</v>
      </c>
      <c r="E746">
        <v>1</v>
      </c>
      <c r="F746">
        <v>46000</v>
      </c>
      <c r="G746" t="s">
        <v>23</v>
      </c>
      <c r="H746">
        <v>46000</v>
      </c>
      <c r="I746">
        <v>44620</v>
      </c>
      <c r="J746">
        <v>44832</v>
      </c>
      <c r="K746">
        <v>8032</v>
      </c>
      <c r="M746">
        <v>837983695</v>
      </c>
      <c r="N746" t="s">
        <v>609</v>
      </c>
      <c r="O746" t="s">
        <v>29</v>
      </c>
      <c r="P746" t="s">
        <v>1600</v>
      </c>
      <c r="Q746" t="s">
        <v>1601</v>
      </c>
      <c r="R746">
        <v>212</v>
      </c>
      <c r="S746" t="s">
        <v>23</v>
      </c>
      <c r="T746">
        <v>0.97</v>
      </c>
      <c r="U746" t="s">
        <v>17</v>
      </c>
    </row>
    <row r="747" spans="1:21" x14ac:dyDescent="0.25">
      <c r="A747" t="s">
        <v>1311</v>
      </c>
      <c r="B747" s="56">
        <v>44598</v>
      </c>
      <c r="C747">
        <v>590</v>
      </c>
      <c r="D747" t="s">
        <v>1587</v>
      </c>
      <c r="E747">
        <v>1</v>
      </c>
      <c r="F747">
        <v>27000</v>
      </c>
      <c r="G747" t="s">
        <v>23</v>
      </c>
      <c r="H747">
        <v>27000</v>
      </c>
      <c r="I747">
        <v>26190</v>
      </c>
      <c r="J747">
        <v>26402</v>
      </c>
      <c r="K747">
        <v>4802</v>
      </c>
      <c r="M747">
        <v>837983695</v>
      </c>
      <c r="N747" t="s">
        <v>609</v>
      </c>
      <c r="O747" t="s">
        <v>29</v>
      </c>
      <c r="P747" t="s">
        <v>1600</v>
      </c>
      <c r="Q747" t="s">
        <v>1601</v>
      </c>
      <c r="R747">
        <v>212</v>
      </c>
      <c r="S747" t="s">
        <v>23</v>
      </c>
      <c r="T747">
        <v>0.97</v>
      </c>
      <c r="U747" t="s">
        <v>17</v>
      </c>
    </row>
    <row r="748" spans="1:21" x14ac:dyDescent="0.25">
      <c r="A748" t="s">
        <v>3643</v>
      </c>
      <c r="B748" s="56">
        <v>44918</v>
      </c>
      <c r="C748">
        <v>591</v>
      </c>
      <c r="D748" t="s">
        <v>3163</v>
      </c>
      <c r="E748">
        <v>1</v>
      </c>
      <c r="F748">
        <v>20000</v>
      </c>
      <c r="G748" t="s">
        <v>23</v>
      </c>
      <c r="H748">
        <v>20000</v>
      </c>
      <c r="I748">
        <v>19400</v>
      </c>
      <c r="J748">
        <v>19652</v>
      </c>
      <c r="K748">
        <v>3652</v>
      </c>
      <c r="M748">
        <v>570081965</v>
      </c>
      <c r="N748" t="s">
        <v>149</v>
      </c>
      <c r="O748" t="s">
        <v>31</v>
      </c>
      <c r="P748" t="s">
        <v>32</v>
      </c>
      <c r="Q748" t="s">
        <v>33</v>
      </c>
      <c r="R748">
        <v>252</v>
      </c>
      <c r="S748" t="s">
        <v>23</v>
      </c>
      <c r="T748">
        <v>0.97</v>
      </c>
      <c r="U748" t="s">
        <v>17</v>
      </c>
    </row>
    <row r="749" spans="1:21" x14ac:dyDescent="0.25">
      <c r="A749" t="s">
        <v>1312</v>
      </c>
      <c r="B749" s="56">
        <v>44757</v>
      </c>
      <c r="C749">
        <v>591</v>
      </c>
      <c r="D749" t="s">
        <v>1588</v>
      </c>
      <c r="E749">
        <v>1</v>
      </c>
      <c r="F749">
        <v>33000</v>
      </c>
      <c r="G749" t="s">
        <v>23</v>
      </c>
      <c r="H749">
        <v>33000</v>
      </c>
      <c r="I749">
        <v>32010</v>
      </c>
      <c r="J749">
        <v>32262</v>
      </c>
      <c r="K749">
        <v>5862</v>
      </c>
      <c r="M749">
        <v>570081965</v>
      </c>
      <c r="N749" t="s">
        <v>149</v>
      </c>
      <c r="O749" t="s">
        <v>31</v>
      </c>
      <c r="P749" t="s">
        <v>32</v>
      </c>
      <c r="Q749" t="s">
        <v>33</v>
      </c>
      <c r="R749">
        <v>252</v>
      </c>
      <c r="S749" t="s">
        <v>23</v>
      </c>
      <c r="T749">
        <v>0.97</v>
      </c>
      <c r="U749" t="s">
        <v>17</v>
      </c>
    </row>
    <row r="750" spans="1:21" x14ac:dyDescent="0.25">
      <c r="A750" t="s">
        <v>3644</v>
      </c>
      <c r="B750" s="56">
        <v>44571</v>
      </c>
      <c r="C750">
        <v>592</v>
      </c>
      <c r="D750" t="s">
        <v>3163</v>
      </c>
      <c r="E750">
        <v>1</v>
      </c>
      <c r="F750">
        <v>20000</v>
      </c>
      <c r="G750" t="s">
        <v>23</v>
      </c>
      <c r="H750">
        <v>20000</v>
      </c>
      <c r="I750">
        <v>19400</v>
      </c>
      <c r="J750">
        <v>19606</v>
      </c>
      <c r="K750">
        <v>3606</v>
      </c>
      <c r="M750">
        <v>101631872</v>
      </c>
      <c r="N750" t="s">
        <v>465</v>
      </c>
      <c r="O750" t="s">
        <v>29</v>
      </c>
      <c r="P750" t="s">
        <v>1600</v>
      </c>
      <c r="Q750" t="s">
        <v>1601</v>
      </c>
      <c r="R750">
        <v>206</v>
      </c>
      <c r="S750" t="s">
        <v>23</v>
      </c>
      <c r="T750">
        <v>0.97</v>
      </c>
      <c r="U750" t="s">
        <v>17</v>
      </c>
    </row>
    <row r="751" spans="1:21" x14ac:dyDescent="0.25">
      <c r="A751" t="s">
        <v>1313</v>
      </c>
      <c r="B751" s="56">
        <v>44562</v>
      </c>
      <c r="C751">
        <v>592</v>
      </c>
      <c r="D751" t="s">
        <v>1589</v>
      </c>
      <c r="E751">
        <v>1</v>
      </c>
      <c r="F751">
        <v>27000</v>
      </c>
      <c r="G751" t="s">
        <v>23</v>
      </c>
      <c r="H751">
        <v>27000</v>
      </c>
      <c r="I751">
        <v>26190</v>
      </c>
      <c r="J751">
        <v>26396</v>
      </c>
      <c r="K751">
        <v>4796</v>
      </c>
      <c r="M751">
        <v>101631872</v>
      </c>
      <c r="N751" t="s">
        <v>465</v>
      </c>
      <c r="O751" t="s">
        <v>29</v>
      </c>
      <c r="P751" t="s">
        <v>1600</v>
      </c>
      <c r="Q751" t="s">
        <v>1601</v>
      </c>
      <c r="R751">
        <v>206</v>
      </c>
      <c r="S751" t="s">
        <v>23</v>
      </c>
      <c r="T751">
        <v>0.97</v>
      </c>
      <c r="U751" t="s">
        <v>17</v>
      </c>
    </row>
    <row r="752" spans="1:21" x14ac:dyDescent="0.25">
      <c r="A752" t="s">
        <v>3645</v>
      </c>
      <c r="B752" s="56">
        <v>44735</v>
      </c>
      <c r="C752">
        <v>593</v>
      </c>
      <c r="D752" t="s">
        <v>3165</v>
      </c>
      <c r="E752">
        <v>1</v>
      </c>
      <c r="F752">
        <v>25000</v>
      </c>
      <c r="G752" t="s">
        <v>23</v>
      </c>
      <c r="H752">
        <v>25000</v>
      </c>
      <c r="I752">
        <v>24735</v>
      </c>
      <c r="J752">
        <v>24949</v>
      </c>
      <c r="K752">
        <v>4949</v>
      </c>
      <c r="M752">
        <v>425547721</v>
      </c>
      <c r="N752" t="s">
        <v>444</v>
      </c>
      <c r="O752" t="s">
        <v>1566</v>
      </c>
      <c r="P752" t="s">
        <v>1596</v>
      </c>
      <c r="Q752" t="s">
        <v>1597</v>
      </c>
      <c r="R752">
        <v>214</v>
      </c>
      <c r="S752" t="s">
        <v>23</v>
      </c>
      <c r="T752">
        <v>0.98939999999999995</v>
      </c>
      <c r="U752" t="s">
        <v>17</v>
      </c>
    </row>
    <row r="753" spans="1:21" x14ac:dyDescent="0.25">
      <c r="A753" t="s">
        <v>1314</v>
      </c>
      <c r="B753" s="56">
        <v>44777</v>
      </c>
      <c r="C753">
        <v>593</v>
      </c>
      <c r="D753" t="s">
        <v>1590</v>
      </c>
      <c r="E753">
        <v>1</v>
      </c>
      <c r="F753">
        <v>81000</v>
      </c>
      <c r="G753" t="s">
        <v>23</v>
      </c>
      <c r="H753">
        <v>81000</v>
      </c>
      <c r="I753">
        <v>80141.399999999994</v>
      </c>
      <c r="J753">
        <v>80355.399999999994</v>
      </c>
      <c r="K753">
        <v>15555.399999999994</v>
      </c>
      <c r="M753">
        <v>425547721</v>
      </c>
      <c r="N753" t="s">
        <v>444</v>
      </c>
      <c r="O753" t="s">
        <v>1566</v>
      </c>
      <c r="P753" t="s">
        <v>1596</v>
      </c>
      <c r="Q753" t="s">
        <v>1597</v>
      </c>
      <c r="R753">
        <v>214</v>
      </c>
      <c r="S753" t="s">
        <v>23</v>
      </c>
      <c r="T753">
        <v>0.98939999999999995</v>
      </c>
      <c r="U753" t="s">
        <v>17</v>
      </c>
    </row>
    <row r="754" spans="1:21" x14ac:dyDescent="0.25">
      <c r="A754" t="s">
        <v>3646</v>
      </c>
      <c r="B754" s="56">
        <v>44565</v>
      </c>
      <c r="C754">
        <v>594</v>
      </c>
      <c r="D754" t="s">
        <v>3167</v>
      </c>
      <c r="E754">
        <v>1</v>
      </c>
      <c r="F754">
        <v>52000</v>
      </c>
      <c r="G754" t="s">
        <v>23</v>
      </c>
      <c r="H754">
        <v>52000</v>
      </c>
      <c r="I754">
        <v>50440</v>
      </c>
      <c r="J754">
        <v>50643</v>
      </c>
      <c r="K754">
        <v>9043</v>
      </c>
      <c r="M754">
        <v>902046274</v>
      </c>
      <c r="N754" t="s">
        <v>178</v>
      </c>
      <c r="O754" t="s">
        <v>39</v>
      </c>
      <c r="P754" t="s">
        <v>1598</v>
      </c>
      <c r="Q754" t="s">
        <v>1599</v>
      </c>
      <c r="R754">
        <v>203</v>
      </c>
      <c r="S754" t="s">
        <v>23</v>
      </c>
      <c r="T754">
        <v>0.97</v>
      </c>
      <c r="U754" t="s">
        <v>17</v>
      </c>
    </row>
    <row r="755" spans="1:21" x14ac:dyDescent="0.25">
      <c r="A755" t="s">
        <v>1315</v>
      </c>
      <c r="B755" s="56">
        <v>44615</v>
      </c>
      <c r="C755">
        <v>594</v>
      </c>
      <c r="D755" t="s">
        <v>1591</v>
      </c>
      <c r="E755">
        <v>1</v>
      </c>
      <c r="F755">
        <v>50000</v>
      </c>
      <c r="G755" t="s">
        <v>23</v>
      </c>
      <c r="H755">
        <v>50000</v>
      </c>
      <c r="I755">
        <v>48500</v>
      </c>
      <c r="J755">
        <v>48703</v>
      </c>
      <c r="K755">
        <v>8703</v>
      </c>
      <c r="M755">
        <v>902046274</v>
      </c>
      <c r="N755" t="s">
        <v>178</v>
      </c>
      <c r="O755" t="s">
        <v>39</v>
      </c>
      <c r="P755" t="s">
        <v>1598</v>
      </c>
      <c r="Q755" t="s">
        <v>1599</v>
      </c>
      <c r="R755">
        <v>203</v>
      </c>
      <c r="S755" t="s">
        <v>23</v>
      </c>
      <c r="T755">
        <v>0.97</v>
      </c>
      <c r="U755" t="s">
        <v>17</v>
      </c>
    </row>
    <row r="756" spans="1:21" x14ac:dyDescent="0.25">
      <c r="A756" t="s">
        <v>3647</v>
      </c>
      <c r="B756" s="56">
        <v>44634</v>
      </c>
      <c r="C756">
        <v>595</v>
      </c>
      <c r="D756" t="s">
        <v>3141</v>
      </c>
      <c r="E756">
        <v>1</v>
      </c>
      <c r="F756">
        <v>40000</v>
      </c>
      <c r="G756" t="s">
        <v>23</v>
      </c>
      <c r="H756">
        <v>40000</v>
      </c>
      <c r="I756">
        <v>38800</v>
      </c>
      <c r="J756">
        <v>39066</v>
      </c>
      <c r="K756">
        <v>7066</v>
      </c>
      <c r="M756">
        <v>216401651</v>
      </c>
      <c r="N756" t="s">
        <v>617</v>
      </c>
      <c r="O756" t="s">
        <v>31</v>
      </c>
      <c r="P756" t="s">
        <v>32</v>
      </c>
      <c r="Q756" t="s">
        <v>33</v>
      </c>
      <c r="R756">
        <v>266</v>
      </c>
      <c r="S756" t="s">
        <v>23</v>
      </c>
      <c r="T756">
        <v>0.97</v>
      </c>
      <c r="U756" t="s">
        <v>17</v>
      </c>
    </row>
    <row r="757" spans="1:21" x14ac:dyDescent="0.25">
      <c r="A757" t="s">
        <v>3648</v>
      </c>
      <c r="B757" s="56">
        <v>44598</v>
      </c>
      <c r="C757">
        <v>596</v>
      </c>
      <c r="D757" t="s">
        <v>3143</v>
      </c>
      <c r="E757">
        <v>1</v>
      </c>
      <c r="F757">
        <v>469891.5</v>
      </c>
      <c r="G757" t="s">
        <v>60</v>
      </c>
      <c r="H757">
        <v>66329.507919031079</v>
      </c>
      <c r="I757">
        <v>70773.584949606156</v>
      </c>
      <c r="J757">
        <v>72954.584949606156</v>
      </c>
      <c r="K757">
        <v>20954.584949606156</v>
      </c>
      <c r="M757">
        <v>567639171</v>
      </c>
      <c r="N757" t="s">
        <v>348</v>
      </c>
      <c r="O757" t="s">
        <v>59</v>
      </c>
      <c r="P757" t="s">
        <v>1604</v>
      </c>
      <c r="Q757" t="s">
        <v>1605</v>
      </c>
      <c r="R757">
        <v>2181</v>
      </c>
      <c r="S757" t="s">
        <v>60</v>
      </c>
      <c r="T757">
        <v>1.0669999999999999</v>
      </c>
      <c r="U757" t="s">
        <v>17</v>
      </c>
    </row>
    <row r="758" spans="1:21" x14ac:dyDescent="0.25">
      <c r="A758" t="s">
        <v>3649</v>
      </c>
      <c r="B758" s="56">
        <v>44691</v>
      </c>
      <c r="C758">
        <v>597</v>
      </c>
      <c r="D758" t="s">
        <v>3145</v>
      </c>
      <c r="E758">
        <v>1</v>
      </c>
      <c r="F758">
        <v>311902.40000000002</v>
      </c>
      <c r="G758" t="s">
        <v>46</v>
      </c>
      <c r="H758">
        <v>66566.160150247568</v>
      </c>
      <c r="I758">
        <v>64569.175345740136</v>
      </c>
      <c r="J758">
        <v>64677.175345740136</v>
      </c>
      <c r="K758">
        <v>10277.175345740136</v>
      </c>
      <c r="M758">
        <v>873958815</v>
      </c>
      <c r="N758" t="s">
        <v>551</v>
      </c>
      <c r="O758" t="s">
        <v>43</v>
      </c>
      <c r="P758" t="s">
        <v>44</v>
      </c>
      <c r="Q758" t="s">
        <v>45</v>
      </c>
      <c r="R758">
        <v>108</v>
      </c>
      <c r="S758" t="s">
        <v>46</v>
      </c>
      <c r="T758">
        <v>0.97</v>
      </c>
      <c r="U758" t="s">
        <v>17</v>
      </c>
    </row>
    <row r="759" spans="1:21" x14ac:dyDescent="0.25">
      <c r="A759" t="s">
        <v>3650</v>
      </c>
      <c r="B759" s="56">
        <v>44850</v>
      </c>
      <c r="C759">
        <v>598</v>
      </c>
      <c r="D759" t="s">
        <v>3147</v>
      </c>
      <c r="E759">
        <v>1</v>
      </c>
      <c r="F759">
        <v>30000</v>
      </c>
      <c r="G759" t="s">
        <v>23</v>
      </c>
      <c r="H759">
        <v>30000</v>
      </c>
      <c r="I759">
        <v>29682</v>
      </c>
      <c r="J759">
        <v>29899</v>
      </c>
      <c r="K759">
        <v>5899</v>
      </c>
      <c r="M759">
        <v>285655356</v>
      </c>
      <c r="N759" t="s">
        <v>480</v>
      </c>
      <c r="O759" t="s">
        <v>1566</v>
      </c>
      <c r="P759" t="s">
        <v>1596</v>
      </c>
      <c r="Q759" t="s">
        <v>1597</v>
      </c>
      <c r="R759">
        <v>217</v>
      </c>
      <c r="S759" t="s">
        <v>23</v>
      </c>
      <c r="T759">
        <v>0.98939999999999995</v>
      </c>
      <c r="U759" t="s">
        <v>17</v>
      </c>
    </row>
    <row r="760" spans="1:21" x14ac:dyDescent="0.25">
      <c r="A760" t="s">
        <v>1317</v>
      </c>
      <c r="B760" s="56">
        <v>44671</v>
      </c>
      <c r="C760">
        <v>598</v>
      </c>
      <c r="D760" t="s">
        <v>1593</v>
      </c>
      <c r="E760">
        <v>1</v>
      </c>
      <c r="F760">
        <v>42000</v>
      </c>
      <c r="G760" t="s">
        <v>23</v>
      </c>
      <c r="H760">
        <v>42000</v>
      </c>
      <c r="I760">
        <v>41554.799999999996</v>
      </c>
      <c r="J760">
        <v>41771.799999999996</v>
      </c>
      <c r="K760">
        <v>8171.7999999999956</v>
      </c>
      <c r="M760">
        <v>285655356</v>
      </c>
      <c r="N760" t="s">
        <v>480</v>
      </c>
      <c r="O760" t="s">
        <v>1566</v>
      </c>
      <c r="P760" t="s">
        <v>1596</v>
      </c>
      <c r="Q760" t="s">
        <v>1597</v>
      </c>
      <c r="R760">
        <v>217</v>
      </c>
      <c r="S760" t="s">
        <v>23</v>
      </c>
      <c r="T760">
        <v>0.98939999999999995</v>
      </c>
      <c r="U760" t="s">
        <v>17</v>
      </c>
    </row>
    <row r="761" spans="1:21" x14ac:dyDescent="0.25">
      <c r="A761" t="s">
        <v>3651</v>
      </c>
      <c r="B761" s="56">
        <v>44780</v>
      </c>
      <c r="C761">
        <v>599</v>
      </c>
      <c r="D761" t="s">
        <v>3149</v>
      </c>
      <c r="E761">
        <v>1</v>
      </c>
      <c r="F761">
        <v>28000</v>
      </c>
      <c r="G761" t="s">
        <v>23</v>
      </c>
      <c r="H761">
        <v>28000</v>
      </c>
      <c r="I761">
        <v>27160</v>
      </c>
      <c r="J761">
        <v>27363</v>
      </c>
      <c r="K761">
        <v>4963</v>
      </c>
      <c r="M761">
        <v>404647266</v>
      </c>
      <c r="N761" t="s">
        <v>355</v>
      </c>
      <c r="O761" t="s">
        <v>29</v>
      </c>
      <c r="P761" t="s">
        <v>1600</v>
      </c>
      <c r="Q761" t="s">
        <v>1601</v>
      </c>
      <c r="R761">
        <v>203</v>
      </c>
      <c r="S761" t="s">
        <v>23</v>
      </c>
      <c r="T761">
        <v>0.97</v>
      </c>
      <c r="U761" t="s">
        <v>17</v>
      </c>
    </row>
    <row r="762" spans="1:21" x14ac:dyDescent="0.25">
      <c r="A762" t="s">
        <v>1318</v>
      </c>
      <c r="B762" s="56">
        <v>44913</v>
      </c>
      <c r="C762">
        <v>599</v>
      </c>
      <c r="D762" t="s">
        <v>1594</v>
      </c>
      <c r="E762">
        <v>1</v>
      </c>
      <c r="F762">
        <v>21000</v>
      </c>
      <c r="G762" t="s">
        <v>23</v>
      </c>
      <c r="H762">
        <v>21000</v>
      </c>
      <c r="I762">
        <v>20370</v>
      </c>
      <c r="J762">
        <v>20573</v>
      </c>
      <c r="K762">
        <v>3773</v>
      </c>
      <c r="M762">
        <v>404647266</v>
      </c>
      <c r="N762" t="s">
        <v>355</v>
      </c>
      <c r="O762" t="s">
        <v>29</v>
      </c>
      <c r="P762" t="s">
        <v>1600</v>
      </c>
      <c r="Q762" t="s">
        <v>1601</v>
      </c>
      <c r="R762">
        <v>203</v>
      </c>
      <c r="S762" t="s">
        <v>23</v>
      </c>
      <c r="T762">
        <v>0.97</v>
      </c>
      <c r="U762" t="s">
        <v>17</v>
      </c>
    </row>
    <row r="763" spans="1:21" x14ac:dyDescent="0.25">
      <c r="A763" t="s">
        <v>3652</v>
      </c>
      <c r="B763" s="56">
        <v>44805</v>
      </c>
      <c r="C763">
        <v>600</v>
      </c>
      <c r="D763" t="s">
        <v>3151</v>
      </c>
      <c r="E763">
        <v>1</v>
      </c>
      <c r="F763">
        <v>36000</v>
      </c>
      <c r="G763" t="s">
        <v>23</v>
      </c>
      <c r="H763">
        <v>36000</v>
      </c>
      <c r="I763">
        <v>34920</v>
      </c>
      <c r="J763">
        <v>35134</v>
      </c>
      <c r="K763">
        <v>6334</v>
      </c>
      <c r="M763">
        <v>703818788</v>
      </c>
      <c r="N763" t="s">
        <v>81</v>
      </c>
      <c r="O763" t="s">
        <v>29</v>
      </c>
      <c r="P763" t="s">
        <v>1600</v>
      </c>
      <c r="Q763" t="s">
        <v>1601</v>
      </c>
      <c r="R763">
        <v>214</v>
      </c>
      <c r="S763" t="s">
        <v>23</v>
      </c>
      <c r="T763">
        <v>0.97</v>
      </c>
      <c r="U763" t="s">
        <v>17</v>
      </c>
    </row>
    <row r="764" spans="1:21" x14ac:dyDescent="0.25">
      <c r="A764" t="s">
        <v>1319</v>
      </c>
      <c r="B764" s="56">
        <v>44810</v>
      </c>
      <c r="C764">
        <v>600</v>
      </c>
      <c r="D764" t="s">
        <v>1595</v>
      </c>
      <c r="E764">
        <v>1</v>
      </c>
      <c r="F764">
        <v>27000</v>
      </c>
      <c r="G764" t="s">
        <v>23</v>
      </c>
      <c r="H764">
        <v>27000</v>
      </c>
      <c r="I764">
        <v>26190</v>
      </c>
      <c r="J764">
        <v>26404</v>
      </c>
      <c r="K764">
        <v>4804</v>
      </c>
      <c r="M764">
        <v>703818788</v>
      </c>
      <c r="N764" t="s">
        <v>81</v>
      </c>
      <c r="O764" t="s">
        <v>29</v>
      </c>
      <c r="P764" t="s">
        <v>1600</v>
      </c>
      <c r="Q764" t="s">
        <v>1601</v>
      </c>
      <c r="R764">
        <v>214</v>
      </c>
      <c r="S764" t="s">
        <v>23</v>
      </c>
      <c r="T764">
        <v>0.97</v>
      </c>
      <c r="U764" t="s">
        <v>17</v>
      </c>
    </row>
    <row r="765" spans="1:21" x14ac:dyDescent="0.25">
      <c r="A765" t="s">
        <v>3653</v>
      </c>
      <c r="B765" s="56">
        <v>44909</v>
      </c>
      <c r="C765">
        <v>601</v>
      </c>
      <c r="D765" t="s">
        <v>3153</v>
      </c>
      <c r="E765">
        <v>1</v>
      </c>
      <c r="F765">
        <v>29000</v>
      </c>
      <c r="G765" t="s">
        <v>23</v>
      </c>
      <c r="H765">
        <v>29000</v>
      </c>
      <c r="I765">
        <v>28692.6</v>
      </c>
      <c r="J765">
        <v>28895.599999999999</v>
      </c>
      <c r="K765">
        <v>5695.5999999999985</v>
      </c>
      <c r="M765">
        <v>394378470</v>
      </c>
      <c r="N765" t="s">
        <v>543</v>
      </c>
      <c r="O765" t="s">
        <v>1566</v>
      </c>
      <c r="P765" t="s">
        <v>1596</v>
      </c>
      <c r="Q765" t="s">
        <v>1597</v>
      </c>
      <c r="R765">
        <v>203</v>
      </c>
      <c r="S765" t="s">
        <v>23</v>
      </c>
      <c r="T765">
        <v>0.98939999999999995</v>
      </c>
      <c r="U765" t="s">
        <v>17</v>
      </c>
    </row>
    <row r="766" spans="1:21" x14ac:dyDescent="0.25">
      <c r="A766" t="s">
        <v>1320</v>
      </c>
      <c r="B766" s="56">
        <v>44810</v>
      </c>
      <c r="C766">
        <v>601</v>
      </c>
      <c r="D766" t="s">
        <v>1582</v>
      </c>
      <c r="E766">
        <v>1</v>
      </c>
      <c r="F766">
        <v>49000</v>
      </c>
      <c r="G766" t="s">
        <v>23</v>
      </c>
      <c r="H766">
        <v>49000</v>
      </c>
      <c r="I766">
        <v>48480.6</v>
      </c>
      <c r="J766">
        <v>48683.6</v>
      </c>
      <c r="K766">
        <v>9483.5999999999985</v>
      </c>
      <c r="M766">
        <v>394378470</v>
      </c>
      <c r="N766" t="s">
        <v>543</v>
      </c>
      <c r="O766" t="s">
        <v>1566</v>
      </c>
      <c r="P766" t="s">
        <v>1596</v>
      </c>
      <c r="Q766" t="s">
        <v>1597</v>
      </c>
      <c r="R766">
        <v>203</v>
      </c>
      <c r="S766" t="s">
        <v>23</v>
      </c>
      <c r="T766">
        <v>0.98939999999999995</v>
      </c>
      <c r="U766" t="s">
        <v>17</v>
      </c>
    </row>
    <row r="767" spans="1:21" x14ac:dyDescent="0.25">
      <c r="A767" t="s">
        <v>3654</v>
      </c>
      <c r="B767" s="56">
        <v>44729</v>
      </c>
      <c r="C767">
        <v>602</v>
      </c>
      <c r="D767" t="s">
        <v>3155</v>
      </c>
      <c r="E767">
        <v>1</v>
      </c>
      <c r="F767">
        <v>80000</v>
      </c>
      <c r="G767" t="s">
        <v>23</v>
      </c>
      <c r="H767">
        <v>80000</v>
      </c>
      <c r="I767">
        <v>80000</v>
      </c>
      <c r="J767">
        <v>80213</v>
      </c>
      <c r="K767">
        <v>16213</v>
      </c>
      <c r="M767">
        <v>603567712</v>
      </c>
      <c r="N767" t="s">
        <v>661</v>
      </c>
      <c r="O767" t="s">
        <v>29</v>
      </c>
      <c r="P767" t="s">
        <v>1600</v>
      </c>
      <c r="Q767" t="s">
        <v>1601</v>
      </c>
      <c r="R767">
        <v>213</v>
      </c>
      <c r="S767" t="s">
        <v>23</v>
      </c>
      <c r="T767">
        <v>1</v>
      </c>
      <c r="U767" t="s">
        <v>637</v>
      </c>
    </row>
    <row r="768" spans="1:21" x14ac:dyDescent="0.25">
      <c r="A768" t="s">
        <v>1321</v>
      </c>
      <c r="B768" s="56">
        <v>44617</v>
      </c>
      <c r="C768">
        <v>602</v>
      </c>
      <c r="D768" t="s">
        <v>1583</v>
      </c>
      <c r="E768">
        <v>1</v>
      </c>
      <c r="F768">
        <v>46000</v>
      </c>
      <c r="G768" t="s">
        <v>23</v>
      </c>
      <c r="H768">
        <v>46000</v>
      </c>
      <c r="I768">
        <v>46000</v>
      </c>
      <c r="J768">
        <v>46213</v>
      </c>
      <c r="K768">
        <v>9413</v>
      </c>
      <c r="M768">
        <v>603567712</v>
      </c>
      <c r="N768" t="s">
        <v>661</v>
      </c>
      <c r="O768" t="s">
        <v>29</v>
      </c>
      <c r="P768" t="s">
        <v>1600</v>
      </c>
      <c r="Q768" t="s">
        <v>1601</v>
      </c>
      <c r="R768">
        <v>213</v>
      </c>
      <c r="S768" t="s">
        <v>23</v>
      </c>
      <c r="T768">
        <v>1</v>
      </c>
      <c r="U768" t="s">
        <v>637</v>
      </c>
    </row>
    <row r="769" spans="1:21" x14ac:dyDescent="0.25">
      <c r="A769" t="s">
        <v>3655</v>
      </c>
      <c r="B769" s="56">
        <v>44588</v>
      </c>
      <c r="C769">
        <v>603</v>
      </c>
      <c r="D769" t="s">
        <v>3157</v>
      </c>
      <c r="E769">
        <v>1</v>
      </c>
      <c r="F769">
        <v>504259</v>
      </c>
      <c r="G769" t="s">
        <v>37</v>
      </c>
      <c r="H769">
        <v>48102.088122788104</v>
      </c>
      <c r="I769">
        <v>47592.205988686546</v>
      </c>
      <c r="J769">
        <v>48103.205988686546</v>
      </c>
      <c r="K769">
        <v>8903.2059886865463</v>
      </c>
      <c r="M769">
        <v>206971767</v>
      </c>
      <c r="N769" t="s">
        <v>335</v>
      </c>
      <c r="O769" t="s">
        <v>35</v>
      </c>
      <c r="P769" t="s">
        <v>36</v>
      </c>
      <c r="Q769" t="s">
        <v>26</v>
      </c>
      <c r="R769">
        <v>511</v>
      </c>
      <c r="S769" t="s">
        <v>37</v>
      </c>
      <c r="T769">
        <v>0.98939999999999995</v>
      </c>
      <c r="U769" t="s">
        <v>17</v>
      </c>
    </row>
    <row r="770" spans="1:21" x14ac:dyDescent="0.25">
      <c r="A770" t="s">
        <v>3656</v>
      </c>
      <c r="B770" s="56">
        <v>44911</v>
      </c>
      <c r="C770">
        <v>604</v>
      </c>
      <c r="D770" t="s">
        <v>3159</v>
      </c>
      <c r="E770">
        <v>1</v>
      </c>
      <c r="F770">
        <v>39000</v>
      </c>
      <c r="G770" t="s">
        <v>23</v>
      </c>
      <c r="H770">
        <v>39000</v>
      </c>
      <c r="I770">
        <v>37830</v>
      </c>
      <c r="J770">
        <v>38032</v>
      </c>
      <c r="K770">
        <v>6832</v>
      </c>
      <c r="M770">
        <v>381936506</v>
      </c>
      <c r="N770" t="s">
        <v>69</v>
      </c>
      <c r="O770" t="s">
        <v>39</v>
      </c>
      <c r="P770" t="s">
        <v>1598</v>
      </c>
      <c r="Q770" t="s">
        <v>1599</v>
      </c>
      <c r="R770">
        <v>202</v>
      </c>
      <c r="S770" t="s">
        <v>23</v>
      </c>
      <c r="T770">
        <v>0.97</v>
      </c>
      <c r="U770" t="s">
        <v>17</v>
      </c>
    </row>
    <row r="771" spans="1:21" x14ac:dyDescent="0.25">
      <c r="A771" t="s">
        <v>1322</v>
      </c>
      <c r="B771" s="56">
        <v>44722</v>
      </c>
      <c r="C771">
        <v>604</v>
      </c>
      <c r="D771" t="s">
        <v>1584</v>
      </c>
      <c r="E771">
        <v>1</v>
      </c>
      <c r="F771">
        <v>61000</v>
      </c>
      <c r="G771" t="s">
        <v>23</v>
      </c>
      <c r="H771">
        <v>61000</v>
      </c>
      <c r="I771">
        <v>59170</v>
      </c>
      <c r="J771">
        <v>59372</v>
      </c>
      <c r="K771">
        <v>10572</v>
      </c>
      <c r="M771">
        <v>381936506</v>
      </c>
      <c r="N771" t="s">
        <v>69</v>
      </c>
      <c r="O771" t="s">
        <v>39</v>
      </c>
      <c r="P771" t="s">
        <v>1598</v>
      </c>
      <c r="Q771" t="s">
        <v>1599</v>
      </c>
      <c r="R771">
        <v>202</v>
      </c>
      <c r="S771" t="s">
        <v>23</v>
      </c>
      <c r="T771">
        <v>0.97</v>
      </c>
      <c r="U771" t="s">
        <v>17</v>
      </c>
    </row>
    <row r="772" spans="1:21" x14ac:dyDescent="0.25">
      <c r="A772" t="s">
        <v>3657</v>
      </c>
      <c r="B772" s="56">
        <v>44854</v>
      </c>
      <c r="C772">
        <v>605</v>
      </c>
      <c r="D772" t="s">
        <v>3161</v>
      </c>
      <c r="E772">
        <v>1</v>
      </c>
      <c r="F772">
        <v>46000</v>
      </c>
      <c r="G772" t="s">
        <v>23</v>
      </c>
      <c r="H772">
        <v>46000</v>
      </c>
      <c r="I772">
        <v>44620</v>
      </c>
      <c r="J772">
        <v>44829</v>
      </c>
      <c r="K772">
        <v>8029</v>
      </c>
      <c r="M772">
        <v>908410911</v>
      </c>
      <c r="N772" t="s">
        <v>574</v>
      </c>
      <c r="O772" t="s">
        <v>39</v>
      </c>
      <c r="P772" t="s">
        <v>1598</v>
      </c>
      <c r="Q772" t="s">
        <v>1599</v>
      </c>
      <c r="R772">
        <v>209</v>
      </c>
      <c r="S772" t="s">
        <v>23</v>
      </c>
      <c r="T772">
        <v>0.97</v>
      </c>
      <c r="U772" t="s">
        <v>17</v>
      </c>
    </row>
    <row r="773" spans="1:21" x14ac:dyDescent="0.25">
      <c r="A773" t="s">
        <v>1323</v>
      </c>
      <c r="B773" s="56">
        <v>44806</v>
      </c>
      <c r="C773">
        <v>605</v>
      </c>
      <c r="D773" t="s">
        <v>1585</v>
      </c>
      <c r="E773">
        <v>1</v>
      </c>
      <c r="F773">
        <v>79000</v>
      </c>
      <c r="G773" t="s">
        <v>23</v>
      </c>
      <c r="H773">
        <v>79000</v>
      </c>
      <c r="I773">
        <v>76630</v>
      </c>
      <c r="J773">
        <v>76839</v>
      </c>
      <c r="K773">
        <v>13639</v>
      </c>
      <c r="M773">
        <v>908410911</v>
      </c>
      <c r="N773" t="s">
        <v>574</v>
      </c>
      <c r="O773" t="s">
        <v>39</v>
      </c>
      <c r="P773" t="s">
        <v>1598</v>
      </c>
      <c r="Q773" t="s">
        <v>1599</v>
      </c>
      <c r="R773">
        <v>209</v>
      </c>
      <c r="S773" t="s">
        <v>23</v>
      </c>
      <c r="T773">
        <v>0.97</v>
      </c>
      <c r="U773" t="s">
        <v>17</v>
      </c>
    </row>
    <row r="774" spans="1:21" x14ac:dyDescent="0.25">
      <c r="A774" t="s">
        <v>3658</v>
      </c>
      <c r="B774" s="56">
        <v>44629</v>
      </c>
      <c r="C774">
        <v>606</v>
      </c>
      <c r="D774" t="s">
        <v>3163</v>
      </c>
      <c r="E774">
        <v>1</v>
      </c>
      <c r="F774">
        <v>20000</v>
      </c>
      <c r="G774" t="s">
        <v>23</v>
      </c>
      <c r="H774">
        <v>20000</v>
      </c>
      <c r="I774">
        <v>19400</v>
      </c>
      <c r="J774">
        <v>19613</v>
      </c>
      <c r="K774">
        <v>3613</v>
      </c>
      <c r="M774">
        <v>562032803</v>
      </c>
      <c r="N774" t="s">
        <v>338</v>
      </c>
      <c r="O774" t="s">
        <v>39</v>
      </c>
      <c r="P774" t="s">
        <v>1598</v>
      </c>
      <c r="Q774" t="s">
        <v>1599</v>
      </c>
      <c r="R774">
        <v>213</v>
      </c>
      <c r="S774" t="s">
        <v>23</v>
      </c>
      <c r="T774">
        <v>0.97</v>
      </c>
      <c r="U774" t="s">
        <v>17</v>
      </c>
    </row>
    <row r="775" spans="1:21" x14ac:dyDescent="0.25">
      <c r="A775" t="s">
        <v>1324</v>
      </c>
      <c r="B775" s="56">
        <v>44816</v>
      </c>
      <c r="C775">
        <v>606</v>
      </c>
      <c r="D775" t="s">
        <v>1586</v>
      </c>
      <c r="E775">
        <v>1</v>
      </c>
      <c r="F775">
        <v>32000</v>
      </c>
      <c r="G775" t="s">
        <v>23</v>
      </c>
      <c r="H775">
        <v>32000</v>
      </c>
      <c r="I775">
        <v>31040</v>
      </c>
      <c r="J775">
        <v>31253</v>
      </c>
      <c r="K775">
        <v>5653</v>
      </c>
      <c r="M775">
        <v>562032803</v>
      </c>
      <c r="N775" t="s">
        <v>338</v>
      </c>
      <c r="O775" t="s">
        <v>39</v>
      </c>
      <c r="P775" t="s">
        <v>1598</v>
      </c>
      <c r="Q775" t="s">
        <v>1599</v>
      </c>
      <c r="R775">
        <v>213</v>
      </c>
      <c r="S775" t="s">
        <v>23</v>
      </c>
      <c r="T775">
        <v>0.97</v>
      </c>
      <c r="U775" t="s">
        <v>17</v>
      </c>
    </row>
    <row r="776" spans="1:21" x14ac:dyDescent="0.25">
      <c r="A776" t="s">
        <v>3659</v>
      </c>
      <c r="B776" s="56">
        <v>44892</v>
      </c>
      <c r="C776">
        <v>607</v>
      </c>
      <c r="D776" t="s">
        <v>3163</v>
      </c>
      <c r="E776">
        <v>1</v>
      </c>
      <c r="F776">
        <v>144582</v>
      </c>
      <c r="G776" t="s">
        <v>60</v>
      </c>
      <c r="H776">
        <v>20362.228012111824</v>
      </c>
      <c r="I776">
        <v>21726.497288923314</v>
      </c>
      <c r="J776">
        <v>23743.497288923314</v>
      </c>
      <c r="K776">
        <v>7743.497288923314</v>
      </c>
      <c r="M776">
        <v>271179176</v>
      </c>
      <c r="N776" t="s">
        <v>72</v>
      </c>
      <c r="O776" t="s">
        <v>59</v>
      </c>
      <c r="P776" t="s">
        <v>1604</v>
      </c>
      <c r="Q776" t="s">
        <v>1605</v>
      </c>
      <c r="R776">
        <v>2017</v>
      </c>
      <c r="S776" t="s">
        <v>60</v>
      </c>
      <c r="T776">
        <v>1.0669999999999999</v>
      </c>
      <c r="U776" t="s">
        <v>17</v>
      </c>
    </row>
    <row r="777" spans="1:21" x14ac:dyDescent="0.25">
      <c r="A777" t="s">
        <v>3660</v>
      </c>
      <c r="B777" s="56">
        <v>44871</v>
      </c>
      <c r="C777">
        <v>608</v>
      </c>
      <c r="D777" t="s">
        <v>3165</v>
      </c>
      <c r="E777">
        <v>1</v>
      </c>
      <c r="F777">
        <v>180727.5</v>
      </c>
      <c r="G777" t="s">
        <v>60</v>
      </c>
      <c r="H777">
        <v>25311.974789915967</v>
      </c>
      <c r="I777">
        <v>27007.877100840335</v>
      </c>
      <c r="J777">
        <v>29068.877100840335</v>
      </c>
      <c r="K777">
        <v>9068.8771008403346</v>
      </c>
      <c r="M777">
        <v>256883377</v>
      </c>
      <c r="N777" t="s">
        <v>85</v>
      </c>
      <c r="O777" t="s">
        <v>59</v>
      </c>
      <c r="P777" t="s">
        <v>1604</v>
      </c>
      <c r="Q777" t="s">
        <v>1605</v>
      </c>
      <c r="R777">
        <v>2061</v>
      </c>
      <c r="S777" t="s">
        <v>60</v>
      </c>
      <c r="T777">
        <v>1.0669999999999999</v>
      </c>
      <c r="U777" t="s">
        <v>17</v>
      </c>
    </row>
    <row r="778" spans="1:21" x14ac:dyDescent="0.25">
      <c r="A778" t="s">
        <v>3661</v>
      </c>
      <c r="B778" s="56">
        <v>44834</v>
      </c>
      <c r="C778">
        <v>609</v>
      </c>
      <c r="D778" t="s">
        <v>3167</v>
      </c>
      <c r="E778">
        <v>1</v>
      </c>
      <c r="F778">
        <v>535132</v>
      </c>
      <c r="G778" t="s">
        <v>37</v>
      </c>
      <c r="H778">
        <v>51370.041853857088</v>
      </c>
      <c r="I778">
        <v>50825.519410206201</v>
      </c>
      <c r="J778">
        <v>51339.519410206201</v>
      </c>
      <c r="K778">
        <v>9739.5194102062014</v>
      </c>
      <c r="M778">
        <v>988328405</v>
      </c>
      <c r="N778" t="s">
        <v>371</v>
      </c>
      <c r="O778" t="s">
        <v>35</v>
      </c>
      <c r="P778" t="s">
        <v>36</v>
      </c>
      <c r="Q778" t="s">
        <v>26</v>
      </c>
      <c r="R778">
        <v>514</v>
      </c>
      <c r="S778" t="s">
        <v>37</v>
      </c>
      <c r="T778">
        <v>0.98939999999999995</v>
      </c>
      <c r="U778" t="s">
        <v>17</v>
      </c>
    </row>
    <row r="779" spans="1:21" x14ac:dyDescent="0.25">
      <c r="A779" t="s">
        <v>3662</v>
      </c>
      <c r="B779" s="56">
        <v>44564</v>
      </c>
      <c r="C779">
        <v>610</v>
      </c>
      <c r="D779" t="s">
        <v>3141</v>
      </c>
      <c r="E779">
        <v>1</v>
      </c>
      <c r="F779">
        <v>183472</v>
      </c>
      <c r="G779" t="s">
        <v>46</v>
      </c>
      <c r="H779">
        <v>38853.076955656259</v>
      </c>
      <c r="I779">
        <v>37687.484646986573</v>
      </c>
      <c r="J779">
        <v>37787.484646986573</v>
      </c>
      <c r="K779">
        <v>5787.4846469865734</v>
      </c>
      <c r="M779">
        <v>699487274</v>
      </c>
      <c r="N779" t="s">
        <v>315</v>
      </c>
      <c r="O779" t="s">
        <v>43</v>
      </c>
      <c r="P779" t="s">
        <v>44</v>
      </c>
      <c r="Q779" t="s">
        <v>45</v>
      </c>
      <c r="R779">
        <v>100</v>
      </c>
      <c r="S779" t="s">
        <v>46</v>
      </c>
      <c r="T779">
        <v>0.97</v>
      </c>
      <c r="U779" t="s">
        <v>17</v>
      </c>
    </row>
    <row r="780" spans="1:21" x14ac:dyDescent="0.25">
      <c r="A780" t="s">
        <v>3663</v>
      </c>
      <c r="B780" s="56">
        <v>44606</v>
      </c>
      <c r="C780">
        <v>611</v>
      </c>
      <c r="D780" t="s">
        <v>3143</v>
      </c>
      <c r="E780">
        <v>1</v>
      </c>
      <c r="F780">
        <v>65000</v>
      </c>
      <c r="G780" t="s">
        <v>23</v>
      </c>
      <c r="H780">
        <v>65000</v>
      </c>
      <c r="I780">
        <v>63050</v>
      </c>
      <c r="J780">
        <v>63264</v>
      </c>
      <c r="K780">
        <v>11264</v>
      </c>
      <c r="M780">
        <v>837997718</v>
      </c>
      <c r="N780" t="s">
        <v>411</v>
      </c>
      <c r="O780" t="s">
        <v>29</v>
      </c>
      <c r="P780" t="s">
        <v>1600</v>
      </c>
      <c r="Q780" t="s">
        <v>1601</v>
      </c>
      <c r="R780">
        <v>214</v>
      </c>
      <c r="S780" t="s">
        <v>23</v>
      </c>
      <c r="T780">
        <v>0.97</v>
      </c>
      <c r="U780" t="s">
        <v>17</v>
      </c>
    </row>
    <row r="781" spans="1:21" x14ac:dyDescent="0.25">
      <c r="A781" t="s">
        <v>3664</v>
      </c>
      <c r="B781" s="56">
        <v>44600</v>
      </c>
      <c r="C781">
        <v>612</v>
      </c>
      <c r="D781" t="s">
        <v>3145</v>
      </c>
      <c r="E781">
        <v>1</v>
      </c>
      <c r="F781">
        <v>491578.8</v>
      </c>
      <c r="G781" t="s">
        <v>60</v>
      </c>
      <c r="H781">
        <v>72007.206890490415</v>
      </c>
      <c r="I781">
        <v>76831.689752153266</v>
      </c>
      <c r="J781">
        <v>78983.689752153266</v>
      </c>
      <c r="K781">
        <v>24583.689752153266</v>
      </c>
      <c r="M781">
        <v>448304517</v>
      </c>
      <c r="N781" t="s">
        <v>179</v>
      </c>
      <c r="O781" t="s">
        <v>59</v>
      </c>
      <c r="P781" t="s">
        <v>1604</v>
      </c>
      <c r="Q781" t="s">
        <v>1605</v>
      </c>
      <c r="R781">
        <v>2152</v>
      </c>
      <c r="S781" t="s">
        <v>60</v>
      </c>
      <c r="T781">
        <v>1.0669999999999999</v>
      </c>
      <c r="U781" t="s">
        <v>17</v>
      </c>
    </row>
    <row r="782" spans="1:21" x14ac:dyDescent="0.25">
      <c r="A782" t="s">
        <v>3665</v>
      </c>
      <c r="B782" s="56">
        <v>44669</v>
      </c>
      <c r="C782">
        <v>613</v>
      </c>
      <c r="D782" t="s">
        <v>3147</v>
      </c>
      <c r="E782">
        <v>1</v>
      </c>
      <c r="F782">
        <v>30000</v>
      </c>
      <c r="G782" t="s">
        <v>23</v>
      </c>
      <c r="H782">
        <v>30000</v>
      </c>
      <c r="I782">
        <v>29100</v>
      </c>
      <c r="J782">
        <v>29312</v>
      </c>
      <c r="K782">
        <v>5312</v>
      </c>
      <c r="M782">
        <v>991542759</v>
      </c>
      <c r="N782" t="s">
        <v>150</v>
      </c>
      <c r="O782" t="s">
        <v>29</v>
      </c>
      <c r="P782" t="s">
        <v>1600</v>
      </c>
      <c r="Q782" t="s">
        <v>1601</v>
      </c>
      <c r="R782">
        <v>212</v>
      </c>
      <c r="S782" t="s">
        <v>23</v>
      </c>
      <c r="T782">
        <v>0.97</v>
      </c>
      <c r="U782" t="s">
        <v>17</v>
      </c>
    </row>
    <row r="783" spans="1:21" x14ac:dyDescent="0.25">
      <c r="A783" t="s">
        <v>1326</v>
      </c>
      <c r="B783" s="56">
        <v>44563</v>
      </c>
      <c r="C783">
        <v>613</v>
      </c>
      <c r="D783" t="s">
        <v>1588</v>
      </c>
      <c r="E783">
        <v>1</v>
      </c>
      <c r="F783">
        <v>33000</v>
      </c>
      <c r="G783" t="s">
        <v>23</v>
      </c>
      <c r="H783">
        <v>33000</v>
      </c>
      <c r="I783">
        <v>32010</v>
      </c>
      <c r="J783">
        <v>32222</v>
      </c>
      <c r="K783">
        <v>5822</v>
      </c>
      <c r="M783">
        <v>991542759</v>
      </c>
      <c r="N783" t="s">
        <v>150</v>
      </c>
      <c r="O783" t="s">
        <v>29</v>
      </c>
      <c r="P783" t="s">
        <v>1600</v>
      </c>
      <c r="Q783" t="s">
        <v>1601</v>
      </c>
      <c r="R783">
        <v>212</v>
      </c>
      <c r="S783" t="s">
        <v>23</v>
      </c>
      <c r="T783">
        <v>0.97</v>
      </c>
      <c r="U783" t="s">
        <v>17</v>
      </c>
    </row>
    <row r="784" spans="1:21" x14ac:dyDescent="0.25">
      <c r="A784" t="s">
        <v>3666</v>
      </c>
      <c r="B784" s="56">
        <v>44747</v>
      </c>
      <c r="C784">
        <v>614</v>
      </c>
      <c r="D784" t="s">
        <v>3149</v>
      </c>
      <c r="E784">
        <v>1</v>
      </c>
      <c r="F784">
        <v>202414.8</v>
      </c>
      <c r="G784" t="s">
        <v>60</v>
      </c>
      <c r="H784">
        <v>27500.142653352352</v>
      </c>
      <c r="I784">
        <v>29342.652211126959</v>
      </c>
      <c r="J784">
        <v>31412.652211126959</v>
      </c>
      <c r="K784">
        <v>9012.6522111269587</v>
      </c>
      <c r="M784">
        <v>925087569</v>
      </c>
      <c r="N784" t="s">
        <v>485</v>
      </c>
      <c r="O784" t="s">
        <v>59</v>
      </c>
      <c r="P784" t="s">
        <v>1604</v>
      </c>
      <c r="Q784" t="s">
        <v>1605</v>
      </c>
      <c r="R784">
        <v>2070</v>
      </c>
      <c r="S784" t="s">
        <v>60</v>
      </c>
      <c r="T784">
        <v>1.0669999999999999</v>
      </c>
      <c r="U784" t="s">
        <v>17</v>
      </c>
    </row>
    <row r="785" spans="1:21" x14ac:dyDescent="0.25">
      <c r="A785" t="s">
        <v>3667</v>
      </c>
      <c r="B785" s="56">
        <v>44609</v>
      </c>
      <c r="C785">
        <v>615</v>
      </c>
      <c r="D785" t="s">
        <v>3151</v>
      </c>
      <c r="E785">
        <v>1</v>
      </c>
      <c r="F785">
        <v>36000</v>
      </c>
      <c r="G785" t="s">
        <v>23</v>
      </c>
      <c r="H785">
        <v>36000</v>
      </c>
      <c r="I785">
        <v>34920</v>
      </c>
      <c r="J785">
        <v>35128</v>
      </c>
      <c r="K785">
        <v>6328</v>
      </c>
      <c r="M785">
        <v>410868269</v>
      </c>
      <c r="N785" t="s">
        <v>65</v>
      </c>
      <c r="O785" t="s">
        <v>29</v>
      </c>
      <c r="P785" t="s">
        <v>1600</v>
      </c>
      <c r="Q785" t="s">
        <v>1601</v>
      </c>
      <c r="R785">
        <v>208</v>
      </c>
      <c r="S785" t="s">
        <v>23</v>
      </c>
      <c r="T785">
        <v>0.97</v>
      </c>
      <c r="U785" t="s">
        <v>17</v>
      </c>
    </row>
    <row r="786" spans="1:21" x14ac:dyDescent="0.25">
      <c r="A786" t="s">
        <v>1327</v>
      </c>
      <c r="B786" s="56">
        <v>44640</v>
      </c>
      <c r="C786">
        <v>615</v>
      </c>
      <c r="D786" t="s">
        <v>1589</v>
      </c>
      <c r="E786">
        <v>1</v>
      </c>
      <c r="F786">
        <v>27000</v>
      </c>
      <c r="G786" t="s">
        <v>23</v>
      </c>
      <c r="H786">
        <v>27000</v>
      </c>
      <c r="I786">
        <v>26190</v>
      </c>
      <c r="J786">
        <v>26398</v>
      </c>
      <c r="K786">
        <v>4798</v>
      </c>
      <c r="M786">
        <v>410868269</v>
      </c>
      <c r="N786" t="s">
        <v>65</v>
      </c>
      <c r="O786" t="s">
        <v>29</v>
      </c>
      <c r="P786" t="s">
        <v>1600</v>
      </c>
      <c r="Q786" t="s">
        <v>1601</v>
      </c>
      <c r="R786">
        <v>208</v>
      </c>
      <c r="S786" t="s">
        <v>23</v>
      </c>
      <c r="T786">
        <v>0.97</v>
      </c>
      <c r="U786" t="s">
        <v>17</v>
      </c>
    </row>
    <row r="787" spans="1:21" x14ac:dyDescent="0.25">
      <c r="A787" t="s">
        <v>3668</v>
      </c>
      <c r="B787" s="56">
        <v>44734</v>
      </c>
      <c r="C787">
        <v>616</v>
      </c>
      <c r="D787" t="s">
        <v>3153</v>
      </c>
      <c r="E787">
        <v>1</v>
      </c>
      <c r="F787">
        <v>29000</v>
      </c>
      <c r="G787" t="s">
        <v>23</v>
      </c>
      <c r="H787">
        <v>29000</v>
      </c>
      <c r="I787">
        <v>28130</v>
      </c>
      <c r="J787">
        <v>28348</v>
      </c>
      <c r="K787">
        <v>5148</v>
      </c>
      <c r="M787">
        <v>602650745</v>
      </c>
      <c r="N787" t="s">
        <v>132</v>
      </c>
      <c r="O787" t="s">
        <v>29</v>
      </c>
      <c r="P787" t="s">
        <v>1600</v>
      </c>
      <c r="Q787" t="s">
        <v>1601</v>
      </c>
      <c r="R787">
        <v>218</v>
      </c>
      <c r="S787" t="s">
        <v>23</v>
      </c>
      <c r="T787">
        <v>0.97</v>
      </c>
      <c r="U787" t="s">
        <v>17</v>
      </c>
    </row>
    <row r="788" spans="1:21" x14ac:dyDescent="0.25">
      <c r="A788" t="s">
        <v>1328</v>
      </c>
      <c r="B788" s="56">
        <v>44874</v>
      </c>
      <c r="C788">
        <v>616</v>
      </c>
      <c r="D788" t="s">
        <v>1590</v>
      </c>
      <c r="E788">
        <v>1</v>
      </c>
      <c r="F788">
        <v>81000</v>
      </c>
      <c r="G788" t="s">
        <v>23</v>
      </c>
      <c r="H788">
        <v>81000</v>
      </c>
      <c r="I788">
        <v>78570</v>
      </c>
      <c r="J788">
        <v>78788</v>
      </c>
      <c r="K788">
        <v>13988</v>
      </c>
      <c r="M788">
        <v>602650745</v>
      </c>
      <c r="N788" t="s">
        <v>132</v>
      </c>
      <c r="O788" t="s">
        <v>29</v>
      </c>
      <c r="P788" t="s">
        <v>1600</v>
      </c>
      <c r="Q788" t="s">
        <v>1601</v>
      </c>
      <c r="R788">
        <v>218</v>
      </c>
      <c r="S788" t="s">
        <v>23</v>
      </c>
      <c r="T788">
        <v>0.97</v>
      </c>
      <c r="U788" t="s">
        <v>17</v>
      </c>
    </row>
    <row r="789" spans="1:21" x14ac:dyDescent="0.25">
      <c r="A789" t="s">
        <v>3669</v>
      </c>
      <c r="B789" s="56">
        <v>44763</v>
      </c>
      <c r="C789">
        <v>617</v>
      </c>
      <c r="D789" t="s">
        <v>3155</v>
      </c>
      <c r="E789">
        <v>1</v>
      </c>
      <c r="F789">
        <v>823280</v>
      </c>
      <c r="G789" t="s">
        <v>37</v>
      </c>
      <c r="H789">
        <v>78964.885525470221</v>
      </c>
      <c r="I789">
        <v>78127.857738900231</v>
      </c>
      <c r="J789">
        <v>78645.857738900231</v>
      </c>
      <c r="K789">
        <v>14645.857738900231</v>
      </c>
      <c r="M789">
        <v>882642498</v>
      </c>
      <c r="N789" t="s">
        <v>454</v>
      </c>
      <c r="O789" t="s">
        <v>35</v>
      </c>
      <c r="P789" t="s">
        <v>36</v>
      </c>
      <c r="Q789" t="s">
        <v>26</v>
      </c>
      <c r="R789">
        <v>518</v>
      </c>
      <c r="S789" t="s">
        <v>37</v>
      </c>
      <c r="T789">
        <v>0.98939999999999995</v>
      </c>
      <c r="U789" t="s">
        <v>17</v>
      </c>
    </row>
    <row r="790" spans="1:21" x14ac:dyDescent="0.25">
      <c r="A790" t="s">
        <v>3670</v>
      </c>
      <c r="B790" s="56">
        <v>44712</v>
      </c>
      <c r="C790">
        <v>618</v>
      </c>
      <c r="D790" t="s">
        <v>3157</v>
      </c>
      <c r="E790">
        <v>1</v>
      </c>
      <c r="F790">
        <v>49000</v>
      </c>
      <c r="G790" t="s">
        <v>23</v>
      </c>
      <c r="H790">
        <v>49000</v>
      </c>
      <c r="I790">
        <v>47530</v>
      </c>
      <c r="J790">
        <v>47749</v>
      </c>
      <c r="K790">
        <v>8549</v>
      </c>
      <c r="M790">
        <v>721816569</v>
      </c>
      <c r="N790" t="s">
        <v>77</v>
      </c>
      <c r="O790" t="s">
        <v>29</v>
      </c>
      <c r="P790" t="s">
        <v>1600</v>
      </c>
      <c r="Q790" t="s">
        <v>1601</v>
      </c>
      <c r="R790">
        <v>219</v>
      </c>
      <c r="S790" t="s">
        <v>23</v>
      </c>
      <c r="T790">
        <v>0.97</v>
      </c>
      <c r="U790" t="s">
        <v>17</v>
      </c>
    </row>
    <row r="791" spans="1:21" x14ac:dyDescent="0.25">
      <c r="A791" t="s">
        <v>1329</v>
      </c>
      <c r="B791" s="56">
        <v>44743</v>
      </c>
      <c r="C791">
        <v>618</v>
      </c>
      <c r="D791" t="s">
        <v>1591</v>
      </c>
      <c r="E791">
        <v>1</v>
      </c>
      <c r="F791">
        <v>50000</v>
      </c>
      <c r="G791" t="s">
        <v>23</v>
      </c>
      <c r="H791">
        <v>50000</v>
      </c>
      <c r="I791">
        <v>48500</v>
      </c>
      <c r="J791">
        <v>48719</v>
      </c>
      <c r="K791">
        <v>8719</v>
      </c>
      <c r="M791">
        <v>721816569</v>
      </c>
      <c r="N791" t="s">
        <v>77</v>
      </c>
      <c r="O791" t="s">
        <v>29</v>
      </c>
      <c r="P791" t="s">
        <v>1600</v>
      </c>
      <c r="Q791" t="s">
        <v>1601</v>
      </c>
      <c r="R791">
        <v>219</v>
      </c>
      <c r="S791" t="s">
        <v>23</v>
      </c>
      <c r="T791">
        <v>0.97</v>
      </c>
      <c r="U791" t="s">
        <v>17</v>
      </c>
    </row>
    <row r="792" spans="1:21" x14ac:dyDescent="0.25">
      <c r="A792" t="s">
        <v>3671</v>
      </c>
      <c r="B792" s="56">
        <v>44579</v>
      </c>
      <c r="C792">
        <v>619</v>
      </c>
      <c r="D792" t="s">
        <v>3159</v>
      </c>
      <c r="E792">
        <v>1</v>
      </c>
      <c r="F792">
        <v>39000</v>
      </c>
      <c r="G792" t="s">
        <v>23</v>
      </c>
      <c r="H792">
        <v>39000</v>
      </c>
      <c r="I792">
        <v>38586.6</v>
      </c>
      <c r="J792">
        <v>38800.6</v>
      </c>
      <c r="K792">
        <v>7600.5999999999985</v>
      </c>
      <c r="M792">
        <v>982226733</v>
      </c>
      <c r="N792" t="s">
        <v>570</v>
      </c>
      <c r="O792" t="s">
        <v>1566</v>
      </c>
      <c r="P792" t="s">
        <v>1596</v>
      </c>
      <c r="Q792" t="s">
        <v>1597</v>
      </c>
      <c r="R792">
        <v>214</v>
      </c>
      <c r="S792" t="s">
        <v>23</v>
      </c>
      <c r="T792">
        <v>0.98939999999999995</v>
      </c>
      <c r="U792" t="s">
        <v>17</v>
      </c>
    </row>
    <row r="793" spans="1:21" x14ac:dyDescent="0.25">
      <c r="A793" t="s">
        <v>1330</v>
      </c>
      <c r="B793" s="56">
        <v>44788</v>
      </c>
      <c r="C793">
        <v>619</v>
      </c>
      <c r="D793" t="s">
        <v>1592</v>
      </c>
      <c r="E793">
        <v>1</v>
      </c>
      <c r="F793">
        <v>37000</v>
      </c>
      <c r="G793" t="s">
        <v>23</v>
      </c>
      <c r="H793">
        <v>37000</v>
      </c>
      <c r="I793">
        <v>36607.799999999996</v>
      </c>
      <c r="J793">
        <v>36821.799999999996</v>
      </c>
      <c r="K793">
        <v>7221.7999999999956</v>
      </c>
      <c r="M793">
        <v>982226733</v>
      </c>
      <c r="N793" t="s">
        <v>570</v>
      </c>
      <c r="O793" t="s">
        <v>1566</v>
      </c>
      <c r="P793" t="s">
        <v>1596</v>
      </c>
      <c r="Q793" t="s">
        <v>1597</v>
      </c>
      <c r="R793">
        <v>214</v>
      </c>
      <c r="S793" t="s">
        <v>23</v>
      </c>
      <c r="T793">
        <v>0.98939999999999995</v>
      </c>
      <c r="U793" t="s">
        <v>17</v>
      </c>
    </row>
    <row r="794" spans="1:21" x14ac:dyDescent="0.25">
      <c r="A794" t="s">
        <v>3672</v>
      </c>
      <c r="B794" s="56">
        <v>44585</v>
      </c>
      <c r="C794">
        <v>620</v>
      </c>
      <c r="D794" t="s">
        <v>3161</v>
      </c>
      <c r="E794">
        <v>1</v>
      </c>
      <c r="F794">
        <v>46000</v>
      </c>
      <c r="G794" t="s">
        <v>23</v>
      </c>
      <c r="H794">
        <v>46000</v>
      </c>
      <c r="I794">
        <v>44620</v>
      </c>
      <c r="J794">
        <v>44886</v>
      </c>
      <c r="K794">
        <v>8086</v>
      </c>
      <c r="M794">
        <v>948148973</v>
      </c>
      <c r="N794" t="s">
        <v>572</v>
      </c>
      <c r="O794" t="s">
        <v>31</v>
      </c>
      <c r="P794" t="s">
        <v>32</v>
      </c>
      <c r="Q794" t="s">
        <v>33</v>
      </c>
      <c r="R794">
        <v>266</v>
      </c>
      <c r="S794" t="s">
        <v>23</v>
      </c>
      <c r="T794">
        <v>0.97</v>
      </c>
      <c r="U794" t="s">
        <v>17</v>
      </c>
    </row>
    <row r="795" spans="1:21" x14ac:dyDescent="0.25">
      <c r="A795" t="s">
        <v>1331</v>
      </c>
      <c r="B795" s="56">
        <v>44816</v>
      </c>
      <c r="C795">
        <v>620</v>
      </c>
      <c r="D795" t="s">
        <v>1593</v>
      </c>
      <c r="E795">
        <v>1</v>
      </c>
      <c r="F795">
        <v>42000</v>
      </c>
      <c r="G795" t="s">
        <v>23</v>
      </c>
      <c r="H795">
        <v>42000</v>
      </c>
      <c r="I795">
        <v>40740</v>
      </c>
      <c r="J795">
        <v>41006</v>
      </c>
      <c r="K795">
        <v>7406</v>
      </c>
      <c r="M795">
        <v>948148973</v>
      </c>
      <c r="N795" t="s">
        <v>572</v>
      </c>
      <c r="O795" t="s">
        <v>31</v>
      </c>
      <c r="P795" t="s">
        <v>32</v>
      </c>
      <c r="Q795" t="s">
        <v>33</v>
      </c>
      <c r="R795">
        <v>266</v>
      </c>
      <c r="S795" t="s">
        <v>23</v>
      </c>
      <c r="T795">
        <v>0.97</v>
      </c>
      <c r="U795" t="s">
        <v>17</v>
      </c>
    </row>
    <row r="796" spans="1:21" x14ac:dyDescent="0.25">
      <c r="A796" t="s">
        <v>3673</v>
      </c>
      <c r="B796" s="56">
        <v>44887</v>
      </c>
      <c r="C796">
        <v>621</v>
      </c>
      <c r="D796" t="s">
        <v>3163</v>
      </c>
      <c r="E796">
        <v>1</v>
      </c>
      <c r="F796">
        <v>20000</v>
      </c>
      <c r="G796" t="s">
        <v>23</v>
      </c>
      <c r="H796">
        <v>20000</v>
      </c>
      <c r="I796">
        <v>19400</v>
      </c>
      <c r="J796">
        <v>19608</v>
      </c>
      <c r="K796">
        <v>3608</v>
      </c>
      <c r="M796">
        <v>445345272</v>
      </c>
      <c r="N796" t="s">
        <v>347</v>
      </c>
      <c r="O796" t="s">
        <v>39</v>
      </c>
      <c r="P796" t="s">
        <v>1598</v>
      </c>
      <c r="Q796" t="s">
        <v>1599</v>
      </c>
      <c r="R796">
        <v>208</v>
      </c>
      <c r="S796" t="s">
        <v>23</v>
      </c>
      <c r="T796">
        <v>0.97</v>
      </c>
      <c r="U796" t="s">
        <v>17</v>
      </c>
    </row>
    <row r="797" spans="1:21" x14ac:dyDescent="0.25">
      <c r="A797" t="s">
        <v>1332</v>
      </c>
      <c r="B797" s="56">
        <v>44649</v>
      </c>
      <c r="C797">
        <v>621</v>
      </c>
      <c r="D797" t="s">
        <v>1594</v>
      </c>
      <c r="E797">
        <v>1</v>
      </c>
      <c r="F797">
        <v>21000</v>
      </c>
      <c r="G797" t="s">
        <v>23</v>
      </c>
      <c r="H797">
        <v>21000</v>
      </c>
      <c r="I797">
        <v>20370</v>
      </c>
      <c r="J797">
        <v>20578</v>
      </c>
      <c r="K797">
        <v>3778</v>
      </c>
      <c r="M797">
        <v>445345272</v>
      </c>
      <c r="N797" t="s">
        <v>347</v>
      </c>
      <c r="O797" t="s">
        <v>39</v>
      </c>
      <c r="P797" t="s">
        <v>1598</v>
      </c>
      <c r="Q797" t="s">
        <v>1599</v>
      </c>
      <c r="R797">
        <v>208</v>
      </c>
      <c r="S797" t="s">
        <v>23</v>
      </c>
      <c r="T797">
        <v>0.97</v>
      </c>
      <c r="U797" t="s">
        <v>17</v>
      </c>
    </row>
    <row r="798" spans="1:21" x14ac:dyDescent="0.25">
      <c r="A798" t="s">
        <v>3674</v>
      </c>
      <c r="B798" s="56">
        <v>44631</v>
      </c>
      <c r="C798">
        <v>622</v>
      </c>
      <c r="D798" t="s">
        <v>3163</v>
      </c>
      <c r="E798">
        <v>1</v>
      </c>
      <c r="F798">
        <v>22748</v>
      </c>
      <c r="G798" t="s">
        <v>16</v>
      </c>
      <c r="H798">
        <v>22199.668195569437</v>
      </c>
      <c r="I798">
        <v>24419.635015126383</v>
      </c>
      <c r="J798">
        <v>25703.635015126383</v>
      </c>
      <c r="K798">
        <v>9703.6350151263832</v>
      </c>
      <c r="M798">
        <v>764617229</v>
      </c>
      <c r="N798" t="s">
        <v>655</v>
      </c>
      <c r="O798" t="s">
        <v>13</v>
      </c>
      <c r="P798" t="s">
        <v>14</v>
      </c>
      <c r="Q798" t="s">
        <v>15</v>
      </c>
      <c r="R798">
        <v>1284</v>
      </c>
      <c r="S798" t="s">
        <v>16</v>
      </c>
      <c r="T798">
        <v>1.1000000000000001</v>
      </c>
      <c r="U798" t="s">
        <v>637</v>
      </c>
    </row>
    <row r="799" spans="1:21" x14ac:dyDescent="0.25">
      <c r="A799" t="s">
        <v>3675</v>
      </c>
      <c r="B799" s="56">
        <v>44752</v>
      </c>
      <c r="C799">
        <v>623</v>
      </c>
      <c r="D799" t="s">
        <v>3165</v>
      </c>
      <c r="E799">
        <v>1</v>
      </c>
      <c r="F799">
        <v>114670</v>
      </c>
      <c r="G799" t="s">
        <v>46</v>
      </c>
      <c r="H799">
        <v>24393.201301878365</v>
      </c>
      <c r="I799">
        <v>23661.405262822012</v>
      </c>
      <c r="J799">
        <v>23770.405262822012</v>
      </c>
      <c r="K799">
        <v>3770.4052628220124</v>
      </c>
      <c r="M799">
        <v>436114685</v>
      </c>
      <c r="N799" t="s">
        <v>488</v>
      </c>
      <c r="O799" t="s">
        <v>43</v>
      </c>
      <c r="P799" t="s">
        <v>44</v>
      </c>
      <c r="Q799" t="s">
        <v>45</v>
      </c>
      <c r="R799">
        <v>109</v>
      </c>
      <c r="S799" t="s">
        <v>46</v>
      </c>
      <c r="T799">
        <v>0.97</v>
      </c>
      <c r="U799" t="s">
        <v>17</v>
      </c>
    </row>
    <row r="800" spans="1:21" x14ac:dyDescent="0.25">
      <c r="A800" t="s">
        <v>3676</v>
      </c>
      <c r="B800" s="56">
        <v>44579</v>
      </c>
      <c r="C800">
        <v>624</v>
      </c>
      <c r="D800" t="s">
        <v>3167</v>
      </c>
      <c r="E800">
        <v>1</v>
      </c>
      <c r="F800">
        <v>535132</v>
      </c>
      <c r="G800" t="s">
        <v>37</v>
      </c>
      <c r="H800">
        <v>50910.163348015943</v>
      </c>
      <c r="I800">
        <v>51928.366614976265</v>
      </c>
      <c r="J800">
        <v>52470.366614976265</v>
      </c>
      <c r="K800">
        <v>10870.366614976265</v>
      </c>
      <c r="M800">
        <v>246412333</v>
      </c>
      <c r="N800" t="s">
        <v>641</v>
      </c>
      <c r="O800" t="s">
        <v>35</v>
      </c>
      <c r="P800" t="s">
        <v>36</v>
      </c>
      <c r="Q800" t="s">
        <v>26</v>
      </c>
      <c r="R800">
        <v>542</v>
      </c>
      <c r="S800" t="s">
        <v>37</v>
      </c>
      <c r="T800">
        <v>1.02</v>
      </c>
      <c r="U800" t="s">
        <v>637</v>
      </c>
    </row>
    <row r="801" spans="1:21" x14ac:dyDescent="0.25">
      <c r="A801" t="s">
        <v>3677</v>
      </c>
      <c r="B801" s="56">
        <v>44588</v>
      </c>
      <c r="C801">
        <v>625</v>
      </c>
      <c r="D801" t="s">
        <v>3141</v>
      </c>
      <c r="E801">
        <v>1</v>
      </c>
      <c r="F801">
        <v>289164</v>
      </c>
      <c r="G801" t="s">
        <v>60</v>
      </c>
      <c r="H801">
        <v>41493.492516753002</v>
      </c>
      <c r="I801">
        <v>44273.556515375451</v>
      </c>
      <c r="J801">
        <v>46416.556515375451</v>
      </c>
      <c r="K801">
        <v>14416.556515375451</v>
      </c>
      <c r="M801">
        <v>868036874</v>
      </c>
      <c r="N801" t="s">
        <v>539</v>
      </c>
      <c r="O801" t="s">
        <v>59</v>
      </c>
      <c r="P801" t="s">
        <v>1604</v>
      </c>
      <c r="Q801" t="s">
        <v>1605</v>
      </c>
      <c r="R801">
        <v>2143</v>
      </c>
      <c r="S801" t="s">
        <v>60</v>
      </c>
      <c r="T801">
        <v>1.0669999999999999</v>
      </c>
      <c r="U801" t="s">
        <v>17</v>
      </c>
    </row>
    <row r="802" spans="1:21" x14ac:dyDescent="0.25">
      <c r="A802" t="s">
        <v>3678</v>
      </c>
      <c r="B802" s="56">
        <v>44763</v>
      </c>
      <c r="C802">
        <v>626</v>
      </c>
      <c r="D802" t="s">
        <v>3143</v>
      </c>
      <c r="E802">
        <v>1</v>
      </c>
      <c r="F802">
        <v>65000</v>
      </c>
      <c r="G802" t="s">
        <v>23</v>
      </c>
      <c r="H802">
        <v>65000</v>
      </c>
      <c r="I802">
        <v>63050</v>
      </c>
      <c r="J802">
        <v>63265</v>
      </c>
      <c r="K802">
        <v>11265</v>
      </c>
      <c r="M802">
        <v>891556680</v>
      </c>
      <c r="N802" t="s">
        <v>538</v>
      </c>
      <c r="O802" t="s">
        <v>39</v>
      </c>
      <c r="P802" t="s">
        <v>1598</v>
      </c>
      <c r="Q802" t="s">
        <v>1599</v>
      </c>
      <c r="R802">
        <v>215</v>
      </c>
      <c r="S802" t="s">
        <v>23</v>
      </c>
      <c r="T802">
        <v>0.97</v>
      </c>
      <c r="U802" t="s">
        <v>17</v>
      </c>
    </row>
    <row r="803" spans="1:21" x14ac:dyDescent="0.25">
      <c r="A803" t="s">
        <v>1333</v>
      </c>
      <c r="B803" s="56">
        <v>44710</v>
      </c>
      <c r="C803">
        <v>626</v>
      </c>
      <c r="D803" t="s">
        <v>1595</v>
      </c>
      <c r="E803">
        <v>1</v>
      </c>
      <c r="F803">
        <v>27000</v>
      </c>
      <c r="G803" t="s">
        <v>23</v>
      </c>
      <c r="H803">
        <v>27000</v>
      </c>
      <c r="I803">
        <v>26190</v>
      </c>
      <c r="J803">
        <v>26405</v>
      </c>
      <c r="K803">
        <v>4805</v>
      </c>
      <c r="M803">
        <v>891556680</v>
      </c>
      <c r="N803" t="s">
        <v>538</v>
      </c>
      <c r="O803" t="s">
        <v>39</v>
      </c>
      <c r="P803" t="s">
        <v>1598</v>
      </c>
      <c r="Q803" t="s">
        <v>1599</v>
      </c>
      <c r="R803">
        <v>215</v>
      </c>
      <c r="S803" t="s">
        <v>23</v>
      </c>
      <c r="T803">
        <v>0.97</v>
      </c>
      <c r="U803" t="s">
        <v>17</v>
      </c>
    </row>
    <row r="804" spans="1:21" x14ac:dyDescent="0.25">
      <c r="A804" t="s">
        <v>3679</v>
      </c>
      <c r="B804" s="56">
        <v>44654</v>
      </c>
      <c r="C804">
        <v>627</v>
      </c>
      <c r="D804" t="s">
        <v>3145</v>
      </c>
      <c r="E804">
        <v>1</v>
      </c>
      <c r="F804">
        <v>68000</v>
      </c>
      <c r="G804" t="s">
        <v>23</v>
      </c>
      <c r="H804">
        <v>68000</v>
      </c>
      <c r="I804">
        <v>65960</v>
      </c>
      <c r="J804">
        <v>66066</v>
      </c>
      <c r="K804">
        <v>11666</v>
      </c>
      <c r="M804">
        <v>425651831</v>
      </c>
      <c r="N804" t="s">
        <v>559</v>
      </c>
      <c r="O804" t="s">
        <v>20</v>
      </c>
      <c r="P804" t="s">
        <v>21</v>
      </c>
      <c r="Q804" t="s">
        <v>22</v>
      </c>
      <c r="R804">
        <v>106</v>
      </c>
      <c r="S804" t="s">
        <v>23</v>
      </c>
      <c r="T804">
        <v>0.97</v>
      </c>
      <c r="U804" t="s">
        <v>17</v>
      </c>
    </row>
    <row r="805" spans="1:21" x14ac:dyDescent="0.25">
      <c r="A805" t="s">
        <v>1334</v>
      </c>
      <c r="B805" s="56">
        <v>44878</v>
      </c>
      <c r="C805">
        <v>627</v>
      </c>
      <c r="D805" t="s">
        <v>1582</v>
      </c>
      <c r="E805">
        <v>1</v>
      </c>
      <c r="F805">
        <v>49000</v>
      </c>
      <c r="G805" t="s">
        <v>23</v>
      </c>
      <c r="H805">
        <v>49000</v>
      </c>
      <c r="I805">
        <v>47530</v>
      </c>
      <c r="J805">
        <v>47636</v>
      </c>
      <c r="K805">
        <v>8436</v>
      </c>
      <c r="M805">
        <v>425651831</v>
      </c>
      <c r="N805" t="s">
        <v>559</v>
      </c>
      <c r="O805" t="s">
        <v>20</v>
      </c>
      <c r="P805" t="s">
        <v>21</v>
      </c>
      <c r="Q805" t="s">
        <v>22</v>
      </c>
      <c r="R805">
        <v>106</v>
      </c>
      <c r="S805" t="s">
        <v>23</v>
      </c>
      <c r="T805">
        <v>0.97</v>
      </c>
      <c r="U805" t="s">
        <v>17</v>
      </c>
    </row>
    <row r="806" spans="1:21" x14ac:dyDescent="0.25">
      <c r="A806" t="s">
        <v>3680</v>
      </c>
      <c r="B806" s="56">
        <v>44600</v>
      </c>
      <c r="C806">
        <v>628</v>
      </c>
      <c r="D806" t="s">
        <v>3147</v>
      </c>
      <c r="E806">
        <v>1</v>
      </c>
      <c r="F806">
        <v>30000</v>
      </c>
      <c r="G806" t="s">
        <v>23</v>
      </c>
      <c r="H806">
        <v>30000</v>
      </c>
      <c r="I806">
        <v>29100</v>
      </c>
      <c r="J806">
        <v>29370</v>
      </c>
      <c r="K806">
        <v>5370</v>
      </c>
      <c r="M806">
        <v>189423651</v>
      </c>
      <c r="N806" t="s">
        <v>581</v>
      </c>
      <c r="O806" t="s">
        <v>31</v>
      </c>
      <c r="P806" t="s">
        <v>32</v>
      </c>
      <c r="Q806" t="s">
        <v>33</v>
      </c>
      <c r="R806">
        <v>270</v>
      </c>
      <c r="S806" t="s">
        <v>23</v>
      </c>
      <c r="T806">
        <v>0.97</v>
      </c>
      <c r="U806" t="s">
        <v>17</v>
      </c>
    </row>
    <row r="807" spans="1:21" x14ac:dyDescent="0.25">
      <c r="A807" t="s">
        <v>3681</v>
      </c>
      <c r="B807" s="56">
        <v>44574</v>
      </c>
      <c r="C807">
        <v>629</v>
      </c>
      <c r="D807" t="s">
        <v>3149</v>
      </c>
      <c r="E807">
        <v>1</v>
      </c>
      <c r="F807">
        <v>28000</v>
      </c>
      <c r="G807" t="s">
        <v>23</v>
      </c>
      <c r="H807">
        <v>28000</v>
      </c>
      <c r="I807">
        <v>27703.199999999997</v>
      </c>
      <c r="J807">
        <v>27907.199999999997</v>
      </c>
      <c r="K807">
        <v>5507.1999999999971</v>
      </c>
      <c r="M807">
        <v>904772477</v>
      </c>
      <c r="N807" t="s">
        <v>588</v>
      </c>
      <c r="O807" t="s">
        <v>1566</v>
      </c>
      <c r="P807" t="s">
        <v>1596</v>
      </c>
      <c r="Q807" t="s">
        <v>1597</v>
      </c>
      <c r="R807">
        <v>204</v>
      </c>
      <c r="S807" t="s">
        <v>23</v>
      </c>
      <c r="T807">
        <v>0.98939999999999995</v>
      </c>
      <c r="U807" t="s">
        <v>17</v>
      </c>
    </row>
    <row r="808" spans="1:21" x14ac:dyDescent="0.25">
      <c r="A808" t="s">
        <v>1336</v>
      </c>
      <c r="B808" s="56">
        <v>44890</v>
      </c>
      <c r="C808">
        <v>629</v>
      </c>
      <c r="D808" t="s">
        <v>1584</v>
      </c>
      <c r="E808">
        <v>1</v>
      </c>
      <c r="F808">
        <v>61000</v>
      </c>
      <c r="G808" t="s">
        <v>23</v>
      </c>
      <c r="H808">
        <v>61000</v>
      </c>
      <c r="I808">
        <v>60353.399999999994</v>
      </c>
      <c r="J808">
        <v>60557.399999999994</v>
      </c>
      <c r="K808">
        <v>11757.399999999994</v>
      </c>
      <c r="M808">
        <v>904772477</v>
      </c>
      <c r="N808" t="s">
        <v>588</v>
      </c>
      <c r="O808" t="s">
        <v>1566</v>
      </c>
      <c r="P808" t="s">
        <v>1596</v>
      </c>
      <c r="Q808" t="s">
        <v>1597</v>
      </c>
      <c r="R808">
        <v>204</v>
      </c>
      <c r="S808" t="s">
        <v>23</v>
      </c>
      <c r="T808">
        <v>0.98939999999999995</v>
      </c>
      <c r="U808" t="s">
        <v>17</v>
      </c>
    </row>
    <row r="809" spans="1:21" x14ac:dyDescent="0.25">
      <c r="A809" t="s">
        <v>3682</v>
      </c>
      <c r="B809" s="56">
        <v>44584</v>
      </c>
      <c r="C809">
        <v>630</v>
      </c>
      <c r="D809" t="s">
        <v>3151</v>
      </c>
      <c r="E809">
        <v>1</v>
      </c>
      <c r="F809">
        <v>40946.400000000001</v>
      </c>
      <c r="G809" t="s">
        <v>16</v>
      </c>
      <c r="H809">
        <v>40045.378973105137</v>
      </c>
      <c r="I809">
        <v>42728.419364303176</v>
      </c>
      <c r="J809">
        <v>44025.419364303176</v>
      </c>
      <c r="K809">
        <v>15225.419364303176</v>
      </c>
      <c r="M809">
        <v>830303302</v>
      </c>
      <c r="N809" t="s">
        <v>135</v>
      </c>
      <c r="O809" t="s">
        <v>13</v>
      </c>
      <c r="P809" t="s">
        <v>14</v>
      </c>
      <c r="Q809" t="s">
        <v>15</v>
      </c>
      <c r="R809">
        <v>1297</v>
      </c>
      <c r="S809" t="s">
        <v>16</v>
      </c>
      <c r="T809">
        <v>1.0669999999999999</v>
      </c>
      <c r="U809" t="s">
        <v>17</v>
      </c>
    </row>
    <row r="810" spans="1:21" x14ac:dyDescent="0.25">
      <c r="A810" t="s">
        <v>3683</v>
      </c>
      <c r="B810" s="56">
        <v>44662</v>
      </c>
      <c r="C810">
        <v>631</v>
      </c>
      <c r="D810" t="s">
        <v>3153</v>
      </c>
      <c r="E810">
        <v>1</v>
      </c>
      <c r="F810">
        <v>133017.20000000001</v>
      </c>
      <c r="G810" t="s">
        <v>46</v>
      </c>
      <c r="H810">
        <v>29330.599104760648</v>
      </c>
      <c r="I810">
        <v>28450.681131617828</v>
      </c>
      <c r="J810">
        <v>28559.681131617828</v>
      </c>
      <c r="K810">
        <v>5359.6811316178282</v>
      </c>
      <c r="M810">
        <v>169382100</v>
      </c>
      <c r="N810" t="s">
        <v>587</v>
      </c>
      <c r="O810" t="s">
        <v>43</v>
      </c>
      <c r="P810" t="s">
        <v>44</v>
      </c>
      <c r="Q810" t="s">
        <v>45</v>
      </c>
      <c r="R810">
        <v>109</v>
      </c>
      <c r="S810" t="s">
        <v>46</v>
      </c>
      <c r="T810">
        <v>0.97</v>
      </c>
      <c r="U810" t="s">
        <v>17</v>
      </c>
    </row>
    <row r="811" spans="1:21" x14ac:dyDescent="0.25">
      <c r="A811" t="s">
        <v>3684</v>
      </c>
      <c r="B811" s="56">
        <v>44630</v>
      </c>
      <c r="C811">
        <v>632</v>
      </c>
      <c r="D811" t="s">
        <v>3155</v>
      </c>
      <c r="E811">
        <v>1</v>
      </c>
      <c r="F811">
        <v>823280</v>
      </c>
      <c r="G811" t="s">
        <v>37</v>
      </c>
      <c r="H811">
        <v>78285.344794796692</v>
      </c>
      <c r="I811">
        <v>77455.52013997185</v>
      </c>
      <c r="J811">
        <v>77956.52013997185</v>
      </c>
      <c r="K811">
        <v>13956.52013997185</v>
      </c>
      <c r="M811">
        <v>389473735</v>
      </c>
      <c r="N811" t="s">
        <v>607</v>
      </c>
      <c r="O811" t="s">
        <v>35</v>
      </c>
      <c r="P811" t="s">
        <v>36</v>
      </c>
      <c r="Q811" t="s">
        <v>26</v>
      </c>
      <c r="R811">
        <v>501</v>
      </c>
      <c r="S811" t="s">
        <v>37</v>
      </c>
      <c r="T811">
        <v>0.98939999999999995</v>
      </c>
      <c r="U811" t="s">
        <v>17</v>
      </c>
    </row>
    <row r="812" spans="1:21" x14ac:dyDescent="0.25">
      <c r="A812" t="s">
        <v>3685</v>
      </c>
      <c r="B812" s="56">
        <v>44872</v>
      </c>
      <c r="C812">
        <v>633</v>
      </c>
      <c r="D812" t="s">
        <v>3157</v>
      </c>
      <c r="E812">
        <v>1</v>
      </c>
      <c r="F812">
        <v>49000</v>
      </c>
      <c r="G812" t="s">
        <v>23</v>
      </c>
      <c r="H812">
        <v>49000</v>
      </c>
      <c r="I812">
        <v>47530</v>
      </c>
      <c r="J812">
        <v>47634</v>
      </c>
      <c r="K812">
        <v>8434</v>
      </c>
      <c r="M812">
        <v>489479727</v>
      </c>
      <c r="N812" t="s">
        <v>487</v>
      </c>
      <c r="O812" t="s">
        <v>20</v>
      </c>
      <c r="P812" t="s">
        <v>21</v>
      </c>
      <c r="Q812" t="s">
        <v>22</v>
      </c>
      <c r="R812">
        <v>104</v>
      </c>
      <c r="S812" t="s">
        <v>23</v>
      </c>
      <c r="T812">
        <v>0.97</v>
      </c>
      <c r="U812" t="s">
        <v>17</v>
      </c>
    </row>
    <row r="813" spans="1:21" x14ac:dyDescent="0.25">
      <c r="A813" t="s">
        <v>1337</v>
      </c>
      <c r="B813" s="56">
        <v>44647</v>
      </c>
      <c r="C813">
        <v>633</v>
      </c>
      <c r="D813" t="s">
        <v>1585</v>
      </c>
      <c r="E813">
        <v>1</v>
      </c>
      <c r="F813">
        <v>79000</v>
      </c>
      <c r="G813" t="s">
        <v>23</v>
      </c>
      <c r="H813">
        <v>79000</v>
      </c>
      <c r="I813">
        <v>76630</v>
      </c>
      <c r="J813">
        <v>76734</v>
      </c>
      <c r="K813">
        <v>13534</v>
      </c>
      <c r="M813">
        <v>489479727</v>
      </c>
      <c r="N813" t="s">
        <v>487</v>
      </c>
      <c r="O813" t="s">
        <v>20</v>
      </c>
      <c r="P813" t="s">
        <v>21</v>
      </c>
      <c r="Q813" t="s">
        <v>22</v>
      </c>
      <c r="R813">
        <v>104</v>
      </c>
      <c r="S813" t="s">
        <v>23</v>
      </c>
      <c r="T813">
        <v>0.97</v>
      </c>
      <c r="U813" t="s">
        <v>17</v>
      </c>
    </row>
    <row r="814" spans="1:21" x14ac:dyDescent="0.25">
      <c r="A814" t="s">
        <v>3686</v>
      </c>
      <c r="B814" s="56">
        <v>44629</v>
      </c>
      <c r="C814">
        <v>634</v>
      </c>
      <c r="D814" t="s">
        <v>3159</v>
      </c>
      <c r="E814">
        <v>1</v>
      </c>
      <c r="F814">
        <v>401349</v>
      </c>
      <c r="G814" t="s">
        <v>37</v>
      </c>
      <c r="H814">
        <v>37797.502448579828</v>
      </c>
      <c r="I814">
        <v>37396.848922624878</v>
      </c>
      <c r="J814">
        <v>37916.848922624878</v>
      </c>
      <c r="K814">
        <v>6716.8489226248785</v>
      </c>
      <c r="M814">
        <v>113577344</v>
      </c>
      <c r="N814" t="s">
        <v>589</v>
      </c>
      <c r="O814" t="s">
        <v>35</v>
      </c>
      <c r="P814" t="s">
        <v>36</v>
      </c>
      <c r="Q814" t="s">
        <v>26</v>
      </c>
      <c r="R814">
        <v>520</v>
      </c>
      <c r="S814" t="s">
        <v>37</v>
      </c>
      <c r="T814">
        <v>0.98939999999999995</v>
      </c>
      <c r="U814" t="s">
        <v>17</v>
      </c>
    </row>
    <row r="815" spans="1:21" x14ac:dyDescent="0.25">
      <c r="A815" t="s">
        <v>3687</v>
      </c>
      <c r="B815" s="56">
        <v>44871</v>
      </c>
      <c r="C815">
        <v>635</v>
      </c>
      <c r="D815" t="s">
        <v>3161</v>
      </c>
      <c r="E815">
        <v>1</v>
      </c>
      <c r="F815">
        <v>46000</v>
      </c>
      <c r="G815" t="s">
        <v>23</v>
      </c>
      <c r="H815">
        <v>46000</v>
      </c>
      <c r="I815">
        <v>45512.399999999994</v>
      </c>
      <c r="J815">
        <v>45712.399999999994</v>
      </c>
      <c r="K815">
        <v>8912.3999999999942</v>
      </c>
      <c r="M815">
        <v>232927713</v>
      </c>
      <c r="N815" t="s">
        <v>516</v>
      </c>
      <c r="O815" t="s">
        <v>1566</v>
      </c>
      <c r="P815" t="s">
        <v>1596</v>
      </c>
      <c r="Q815" t="s">
        <v>1597</v>
      </c>
      <c r="R815">
        <v>200</v>
      </c>
      <c r="S815" t="s">
        <v>23</v>
      </c>
      <c r="T815">
        <v>0.98939999999999995</v>
      </c>
      <c r="U815" t="s">
        <v>17</v>
      </c>
    </row>
    <row r="816" spans="1:21" x14ac:dyDescent="0.25">
      <c r="A816" t="s">
        <v>1338</v>
      </c>
      <c r="B816" s="56">
        <v>44584</v>
      </c>
      <c r="C816">
        <v>635</v>
      </c>
      <c r="D816" t="s">
        <v>1586</v>
      </c>
      <c r="E816">
        <v>1</v>
      </c>
      <c r="F816">
        <v>32000</v>
      </c>
      <c r="G816" t="s">
        <v>23</v>
      </c>
      <c r="H816">
        <v>32000</v>
      </c>
      <c r="I816">
        <v>31660.799999999999</v>
      </c>
      <c r="J816">
        <v>31860.799999999999</v>
      </c>
      <c r="K816">
        <v>6260.7999999999993</v>
      </c>
      <c r="M816">
        <v>232927713</v>
      </c>
      <c r="N816" t="s">
        <v>516</v>
      </c>
      <c r="O816" t="s">
        <v>1566</v>
      </c>
      <c r="P816" t="s">
        <v>1596</v>
      </c>
      <c r="Q816" t="s">
        <v>1597</v>
      </c>
      <c r="R816">
        <v>200</v>
      </c>
      <c r="S816" t="s">
        <v>23</v>
      </c>
      <c r="T816">
        <v>0.98939999999999995</v>
      </c>
      <c r="U816" t="s">
        <v>17</v>
      </c>
    </row>
    <row r="817" spans="1:21" x14ac:dyDescent="0.25">
      <c r="A817" t="s">
        <v>3688</v>
      </c>
      <c r="B817" s="56">
        <v>44591</v>
      </c>
      <c r="C817">
        <v>636</v>
      </c>
      <c r="D817" t="s">
        <v>3163</v>
      </c>
      <c r="E817">
        <v>1</v>
      </c>
      <c r="F817">
        <v>20000</v>
      </c>
      <c r="G817" t="s">
        <v>23</v>
      </c>
      <c r="H817">
        <v>20000</v>
      </c>
      <c r="I817">
        <v>19400</v>
      </c>
      <c r="J817">
        <v>19611</v>
      </c>
      <c r="K817">
        <v>3611</v>
      </c>
      <c r="M817">
        <v>931487806</v>
      </c>
      <c r="N817" t="s">
        <v>102</v>
      </c>
      <c r="O817" t="s">
        <v>29</v>
      </c>
      <c r="P817" t="s">
        <v>1600</v>
      </c>
      <c r="Q817" t="s">
        <v>1601</v>
      </c>
      <c r="R817">
        <v>211</v>
      </c>
      <c r="S817" t="s">
        <v>23</v>
      </c>
      <c r="T817">
        <v>0.97</v>
      </c>
      <c r="U817" t="s">
        <v>17</v>
      </c>
    </row>
    <row r="818" spans="1:21" x14ac:dyDescent="0.25">
      <c r="A818" t="s">
        <v>1339</v>
      </c>
      <c r="B818" s="56">
        <v>44707</v>
      </c>
      <c r="C818">
        <v>636</v>
      </c>
      <c r="D818" t="s">
        <v>1587</v>
      </c>
      <c r="E818">
        <v>1</v>
      </c>
      <c r="F818">
        <v>27000</v>
      </c>
      <c r="G818" t="s">
        <v>23</v>
      </c>
      <c r="H818">
        <v>27000</v>
      </c>
      <c r="I818">
        <v>26190</v>
      </c>
      <c r="J818">
        <v>26401</v>
      </c>
      <c r="K818">
        <v>4801</v>
      </c>
      <c r="M818">
        <v>931487806</v>
      </c>
      <c r="N818" t="s">
        <v>102</v>
      </c>
      <c r="O818" t="s">
        <v>29</v>
      </c>
      <c r="P818" t="s">
        <v>1600</v>
      </c>
      <c r="Q818" t="s">
        <v>1601</v>
      </c>
      <c r="R818">
        <v>211</v>
      </c>
      <c r="S818" t="s">
        <v>23</v>
      </c>
      <c r="T818">
        <v>0.97</v>
      </c>
      <c r="U818" t="s">
        <v>17</v>
      </c>
    </row>
    <row r="819" spans="1:21" x14ac:dyDescent="0.25">
      <c r="A819" t="s">
        <v>3689</v>
      </c>
      <c r="B819" s="56">
        <v>44581</v>
      </c>
      <c r="C819">
        <v>637</v>
      </c>
      <c r="D819" t="s">
        <v>3163</v>
      </c>
      <c r="E819">
        <v>1</v>
      </c>
      <c r="F819">
        <v>91736</v>
      </c>
      <c r="G819" t="s">
        <v>46</v>
      </c>
      <c r="H819">
        <v>19350.728795325584</v>
      </c>
      <c r="I819">
        <v>18770.206931465815</v>
      </c>
      <c r="J819">
        <v>18872.206931465815</v>
      </c>
      <c r="K819">
        <v>2872.2069314658147</v>
      </c>
      <c r="M819">
        <v>608325806</v>
      </c>
      <c r="N819" t="s">
        <v>533</v>
      </c>
      <c r="O819" t="s">
        <v>43</v>
      </c>
      <c r="P819" t="s">
        <v>44</v>
      </c>
      <c r="Q819" t="s">
        <v>45</v>
      </c>
      <c r="R819">
        <v>102</v>
      </c>
      <c r="S819" t="s">
        <v>46</v>
      </c>
      <c r="T819">
        <v>0.97</v>
      </c>
      <c r="U819" t="s">
        <v>17</v>
      </c>
    </row>
    <row r="820" spans="1:21" x14ac:dyDescent="0.25">
      <c r="A820" t="s">
        <v>3690</v>
      </c>
      <c r="B820" s="56">
        <v>44715</v>
      </c>
      <c r="C820">
        <v>638</v>
      </c>
      <c r="D820" t="s">
        <v>3165</v>
      </c>
      <c r="E820">
        <v>1</v>
      </c>
      <c r="F820">
        <v>25000</v>
      </c>
      <c r="G820" t="s">
        <v>23</v>
      </c>
      <c r="H820">
        <v>25000</v>
      </c>
      <c r="I820">
        <v>24250</v>
      </c>
      <c r="J820">
        <v>24459</v>
      </c>
      <c r="K820">
        <v>4459</v>
      </c>
      <c r="M820">
        <v>350714539</v>
      </c>
      <c r="N820" t="s">
        <v>124</v>
      </c>
      <c r="O820" t="s">
        <v>39</v>
      </c>
      <c r="P820" t="s">
        <v>1598</v>
      </c>
      <c r="Q820" t="s">
        <v>1599</v>
      </c>
      <c r="R820">
        <v>209</v>
      </c>
      <c r="S820" t="s">
        <v>23</v>
      </c>
      <c r="T820">
        <v>0.97</v>
      </c>
      <c r="U820" t="s">
        <v>17</v>
      </c>
    </row>
    <row r="821" spans="1:21" x14ac:dyDescent="0.25">
      <c r="A821" t="s">
        <v>1340</v>
      </c>
      <c r="B821" s="56">
        <v>44739</v>
      </c>
      <c r="C821">
        <v>638</v>
      </c>
      <c r="D821" t="s">
        <v>1588</v>
      </c>
      <c r="E821">
        <v>1</v>
      </c>
      <c r="F821">
        <v>33000</v>
      </c>
      <c r="G821" t="s">
        <v>23</v>
      </c>
      <c r="H821">
        <v>33000</v>
      </c>
      <c r="I821">
        <v>32010</v>
      </c>
      <c r="J821">
        <v>32219</v>
      </c>
      <c r="K821">
        <v>5819</v>
      </c>
      <c r="M821">
        <v>350714539</v>
      </c>
      <c r="N821" t="s">
        <v>124</v>
      </c>
      <c r="O821" t="s">
        <v>39</v>
      </c>
      <c r="P821" t="s">
        <v>1598</v>
      </c>
      <c r="Q821" t="s">
        <v>1599</v>
      </c>
      <c r="R821">
        <v>209</v>
      </c>
      <c r="S821" t="s">
        <v>23</v>
      </c>
      <c r="T821">
        <v>0.97</v>
      </c>
      <c r="U821" t="s">
        <v>17</v>
      </c>
    </row>
    <row r="822" spans="1:21" x14ac:dyDescent="0.25">
      <c r="A822" t="s">
        <v>3691</v>
      </c>
      <c r="B822" s="56">
        <v>44803</v>
      </c>
      <c r="C822">
        <v>639</v>
      </c>
      <c r="D822" t="s">
        <v>3167</v>
      </c>
      <c r="E822">
        <v>1</v>
      </c>
      <c r="F822">
        <v>375913.2</v>
      </c>
      <c r="G822" t="s">
        <v>60</v>
      </c>
      <c r="H822">
        <v>53070.348566346191</v>
      </c>
      <c r="I822">
        <v>58377.383422980813</v>
      </c>
      <c r="J822">
        <v>60385.383422980813</v>
      </c>
      <c r="K822">
        <v>18785.383422980813</v>
      </c>
      <c r="M822">
        <v>401123712</v>
      </c>
      <c r="N822" t="s">
        <v>681</v>
      </c>
      <c r="O822" t="s">
        <v>59</v>
      </c>
      <c r="P822" t="s">
        <v>1604</v>
      </c>
      <c r="Q822" t="s">
        <v>1605</v>
      </c>
      <c r="R822">
        <v>2008</v>
      </c>
      <c r="S822" t="s">
        <v>60</v>
      </c>
      <c r="T822">
        <v>1.1000000000000001</v>
      </c>
      <c r="U822" t="s">
        <v>637</v>
      </c>
    </row>
    <row r="823" spans="1:21" x14ac:dyDescent="0.25">
      <c r="A823" t="s">
        <v>3692</v>
      </c>
      <c r="B823" s="56">
        <v>44640</v>
      </c>
      <c r="C823">
        <v>640</v>
      </c>
      <c r="D823" t="s">
        <v>3141</v>
      </c>
      <c r="E823">
        <v>1</v>
      </c>
      <c r="F823">
        <v>40000</v>
      </c>
      <c r="G823" t="s">
        <v>23</v>
      </c>
      <c r="H823">
        <v>40000</v>
      </c>
      <c r="I823">
        <v>38800</v>
      </c>
      <c r="J823">
        <v>38908</v>
      </c>
      <c r="K823">
        <v>6908</v>
      </c>
      <c r="M823">
        <v>476427213</v>
      </c>
      <c r="N823" t="s">
        <v>118</v>
      </c>
      <c r="O823" t="s">
        <v>20</v>
      </c>
      <c r="P823" t="s">
        <v>21</v>
      </c>
      <c r="Q823" t="s">
        <v>22</v>
      </c>
      <c r="R823">
        <v>108</v>
      </c>
      <c r="S823" t="s">
        <v>23</v>
      </c>
      <c r="T823">
        <v>0.97</v>
      </c>
      <c r="U823" t="s">
        <v>17</v>
      </c>
    </row>
    <row r="824" spans="1:21" x14ac:dyDescent="0.25">
      <c r="A824" t="s">
        <v>1341</v>
      </c>
      <c r="B824" s="56">
        <v>44792</v>
      </c>
      <c r="C824">
        <v>640</v>
      </c>
      <c r="D824" t="s">
        <v>1589</v>
      </c>
      <c r="E824">
        <v>1</v>
      </c>
      <c r="F824">
        <v>27000</v>
      </c>
      <c r="G824" t="s">
        <v>23</v>
      </c>
      <c r="H824">
        <v>27000</v>
      </c>
      <c r="I824">
        <v>26190</v>
      </c>
      <c r="J824">
        <v>26298</v>
      </c>
      <c r="K824">
        <v>4698</v>
      </c>
      <c r="M824">
        <v>476427213</v>
      </c>
      <c r="N824" t="s">
        <v>118</v>
      </c>
      <c r="O824" t="s">
        <v>20</v>
      </c>
      <c r="P824" t="s">
        <v>21</v>
      </c>
      <c r="Q824" t="s">
        <v>22</v>
      </c>
      <c r="R824">
        <v>108</v>
      </c>
      <c r="S824" t="s">
        <v>23</v>
      </c>
      <c r="T824">
        <v>0.97</v>
      </c>
      <c r="U824" t="s">
        <v>17</v>
      </c>
    </row>
    <row r="825" spans="1:21" x14ac:dyDescent="0.25">
      <c r="A825" t="s">
        <v>3693</v>
      </c>
      <c r="B825" s="56">
        <v>44747</v>
      </c>
      <c r="C825">
        <v>641</v>
      </c>
      <c r="D825" t="s">
        <v>3143</v>
      </c>
      <c r="E825">
        <v>1</v>
      </c>
      <c r="F825">
        <v>73931</v>
      </c>
      <c r="G825" t="s">
        <v>16</v>
      </c>
      <c r="H825">
        <v>67982.528735632193</v>
      </c>
      <c r="I825">
        <v>72537.358160919553</v>
      </c>
      <c r="J825">
        <v>73847.358160919553</v>
      </c>
      <c r="K825">
        <v>21847.358160919553</v>
      </c>
      <c r="M825">
        <v>726315702</v>
      </c>
      <c r="N825" t="s">
        <v>549</v>
      </c>
      <c r="O825" t="s">
        <v>13</v>
      </c>
      <c r="P825" t="s">
        <v>14</v>
      </c>
      <c r="Q825" t="s">
        <v>15</v>
      </c>
      <c r="R825">
        <v>1310</v>
      </c>
      <c r="S825" t="s">
        <v>16</v>
      </c>
      <c r="T825">
        <v>1.0669999999999999</v>
      </c>
      <c r="U825" t="s">
        <v>17</v>
      </c>
    </row>
    <row r="826" spans="1:21" x14ac:dyDescent="0.25">
      <c r="A826" t="s">
        <v>3694</v>
      </c>
      <c r="B826" s="56">
        <v>44712</v>
      </c>
      <c r="C826">
        <v>642</v>
      </c>
      <c r="D826" t="s">
        <v>3145</v>
      </c>
      <c r="E826">
        <v>1</v>
      </c>
      <c r="F826">
        <v>311902.40000000002</v>
      </c>
      <c r="G826" t="s">
        <v>46</v>
      </c>
      <c r="H826">
        <v>66348.09614975538</v>
      </c>
      <c r="I826">
        <v>64357.653265262714</v>
      </c>
      <c r="J826">
        <v>64462.653265262714</v>
      </c>
      <c r="K826">
        <v>10062.653265262714</v>
      </c>
      <c r="M826">
        <v>673933918</v>
      </c>
      <c r="N826" t="s">
        <v>515</v>
      </c>
      <c r="O826" t="s">
        <v>43</v>
      </c>
      <c r="P826" t="s">
        <v>44</v>
      </c>
      <c r="Q826" t="s">
        <v>45</v>
      </c>
      <c r="R826">
        <v>105</v>
      </c>
      <c r="S826" t="s">
        <v>46</v>
      </c>
      <c r="T826">
        <v>0.97</v>
      </c>
      <c r="U826" t="s">
        <v>17</v>
      </c>
    </row>
    <row r="827" spans="1:21" x14ac:dyDescent="0.25">
      <c r="A827" t="s">
        <v>3695</v>
      </c>
      <c r="B827" s="56">
        <v>44755</v>
      </c>
      <c r="C827">
        <v>643</v>
      </c>
      <c r="D827" t="s">
        <v>3147</v>
      </c>
      <c r="E827">
        <v>1</v>
      </c>
      <c r="F827">
        <v>34122</v>
      </c>
      <c r="G827" t="s">
        <v>16</v>
      </c>
      <c r="H827">
        <v>31898.663176591566</v>
      </c>
      <c r="I827">
        <v>34035.873609423201</v>
      </c>
      <c r="J827">
        <v>35304.873609423201</v>
      </c>
      <c r="K827">
        <v>11304.873609423201</v>
      </c>
      <c r="M827">
        <v>355795324</v>
      </c>
      <c r="N827" t="s">
        <v>349</v>
      </c>
      <c r="O827" t="s">
        <v>13</v>
      </c>
      <c r="P827" t="s">
        <v>14</v>
      </c>
      <c r="Q827" t="s">
        <v>15</v>
      </c>
      <c r="R827">
        <v>1269</v>
      </c>
      <c r="S827" t="s">
        <v>16</v>
      </c>
      <c r="T827">
        <v>1.0669999999999999</v>
      </c>
      <c r="U827" t="s">
        <v>17</v>
      </c>
    </row>
    <row r="828" spans="1:21" x14ac:dyDescent="0.25">
      <c r="A828" t="s">
        <v>3696</v>
      </c>
      <c r="B828" s="56">
        <v>44914</v>
      </c>
      <c r="C828">
        <v>644</v>
      </c>
      <c r="D828" t="s">
        <v>3149</v>
      </c>
      <c r="E828">
        <v>1</v>
      </c>
      <c r="F828">
        <v>28000</v>
      </c>
      <c r="G828" t="s">
        <v>23</v>
      </c>
      <c r="H828">
        <v>28000</v>
      </c>
      <c r="I828">
        <v>27160</v>
      </c>
      <c r="J828">
        <v>27368</v>
      </c>
      <c r="K828">
        <v>4968</v>
      </c>
      <c r="M828">
        <v>143407992</v>
      </c>
      <c r="N828" t="s">
        <v>555</v>
      </c>
      <c r="O828" t="s">
        <v>29</v>
      </c>
      <c r="P828" t="s">
        <v>1600</v>
      </c>
      <c r="Q828" t="s">
        <v>1601</v>
      </c>
      <c r="R828">
        <v>208</v>
      </c>
      <c r="S828" t="s">
        <v>23</v>
      </c>
      <c r="T828">
        <v>0.97</v>
      </c>
      <c r="U828" t="s">
        <v>17</v>
      </c>
    </row>
    <row r="829" spans="1:21" x14ac:dyDescent="0.25">
      <c r="A829" t="s">
        <v>1342</v>
      </c>
      <c r="B829" s="56">
        <v>44694</v>
      </c>
      <c r="C829">
        <v>644</v>
      </c>
      <c r="D829" t="s">
        <v>1590</v>
      </c>
      <c r="E829">
        <v>2</v>
      </c>
      <c r="F829">
        <v>162000</v>
      </c>
      <c r="G829" t="s">
        <v>23</v>
      </c>
      <c r="H829">
        <v>162000</v>
      </c>
      <c r="I829">
        <v>157140</v>
      </c>
      <c r="J829">
        <v>157556</v>
      </c>
      <c r="K829">
        <v>27956</v>
      </c>
      <c r="M829">
        <v>143407992</v>
      </c>
      <c r="N829" t="s">
        <v>555</v>
      </c>
      <c r="O829" t="s">
        <v>29</v>
      </c>
      <c r="P829" t="s">
        <v>1600</v>
      </c>
      <c r="Q829" t="s">
        <v>1601</v>
      </c>
      <c r="R829">
        <v>208</v>
      </c>
      <c r="S829" t="s">
        <v>23</v>
      </c>
      <c r="T829">
        <v>0.97</v>
      </c>
      <c r="U829" t="s">
        <v>17</v>
      </c>
    </row>
    <row r="830" spans="1:21" x14ac:dyDescent="0.25">
      <c r="A830" t="s">
        <v>3697</v>
      </c>
      <c r="B830" s="56">
        <v>44829</v>
      </c>
      <c r="C830">
        <v>645</v>
      </c>
      <c r="D830" t="s">
        <v>3151</v>
      </c>
      <c r="E830">
        <v>1</v>
      </c>
      <c r="F830">
        <v>36000</v>
      </c>
      <c r="G830" t="s">
        <v>23</v>
      </c>
      <c r="H830">
        <v>36000</v>
      </c>
      <c r="I830">
        <v>34920</v>
      </c>
      <c r="J830">
        <v>35121</v>
      </c>
      <c r="K830">
        <v>6321</v>
      </c>
      <c r="M830">
        <v>991327668</v>
      </c>
      <c r="N830" t="s">
        <v>618</v>
      </c>
      <c r="O830" t="s">
        <v>29</v>
      </c>
      <c r="P830" t="s">
        <v>1600</v>
      </c>
      <c r="Q830" t="s">
        <v>1601</v>
      </c>
      <c r="R830">
        <v>201</v>
      </c>
      <c r="S830" t="s">
        <v>23</v>
      </c>
      <c r="T830">
        <v>0.97</v>
      </c>
      <c r="U830" t="s">
        <v>17</v>
      </c>
    </row>
    <row r="831" spans="1:21" x14ac:dyDescent="0.25">
      <c r="A831" t="s">
        <v>1343</v>
      </c>
      <c r="B831" s="56">
        <v>44615</v>
      </c>
      <c r="C831">
        <v>645</v>
      </c>
      <c r="D831" t="s">
        <v>1591</v>
      </c>
      <c r="E831">
        <v>1</v>
      </c>
      <c r="F831">
        <v>50000</v>
      </c>
      <c r="G831" t="s">
        <v>23</v>
      </c>
      <c r="H831">
        <v>50000</v>
      </c>
      <c r="I831">
        <v>48500</v>
      </c>
      <c r="J831">
        <v>48701</v>
      </c>
      <c r="K831">
        <v>8701</v>
      </c>
      <c r="M831">
        <v>991327668</v>
      </c>
      <c r="N831" t="s">
        <v>618</v>
      </c>
      <c r="O831" t="s">
        <v>29</v>
      </c>
      <c r="P831" t="s">
        <v>1600</v>
      </c>
      <c r="Q831" t="s">
        <v>1601</v>
      </c>
      <c r="R831">
        <v>201</v>
      </c>
      <c r="S831" t="s">
        <v>23</v>
      </c>
      <c r="T831">
        <v>0.97</v>
      </c>
      <c r="U831" t="s">
        <v>17</v>
      </c>
    </row>
    <row r="832" spans="1:21" x14ac:dyDescent="0.25">
      <c r="A832" t="s">
        <v>3698</v>
      </c>
      <c r="B832" s="56">
        <v>44661</v>
      </c>
      <c r="C832">
        <v>646</v>
      </c>
      <c r="D832" t="s">
        <v>3153</v>
      </c>
      <c r="E832">
        <v>1</v>
      </c>
      <c r="F832">
        <v>209643.9</v>
      </c>
      <c r="G832" t="s">
        <v>60</v>
      </c>
      <c r="H832">
        <v>28420.511082491696</v>
      </c>
      <c r="I832">
        <v>30324.685325018636</v>
      </c>
      <c r="J832">
        <v>32470.685325018636</v>
      </c>
      <c r="K832">
        <v>9270.6853250186359</v>
      </c>
      <c r="M832">
        <v>102598142</v>
      </c>
      <c r="N832" t="s">
        <v>557</v>
      </c>
      <c r="O832" t="s">
        <v>59</v>
      </c>
      <c r="P832" t="s">
        <v>1604</v>
      </c>
      <c r="Q832" t="s">
        <v>1605</v>
      </c>
      <c r="R832">
        <v>2146</v>
      </c>
      <c r="S832" t="s">
        <v>60</v>
      </c>
      <c r="T832">
        <v>1.0669999999999999</v>
      </c>
      <c r="U832" t="s">
        <v>17</v>
      </c>
    </row>
    <row r="833" spans="1:21" x14ac:dyDescent="0.25">
      <c r="A833" t="s">
        <v>3699</v>
      </c>
      <c r="B833" s="56">
        <v>44582</v>
      </c>
      <c r="C833">
        <v>647</v>
      </c>
      <c r="D833" t="s">
        <v>3155</v>
      </c>
      <c r="E833">
        <v>1</v>
      </c>
      <c r="F833">
        <v>823280</v>
      </c>
      <c r="G833" t="s">
        <v>37</v>
      </c>
      <c r="H833">
        <v>77591.796727738823</v>
      </c>
      <c r="I833">
        <v>76769.323682424787</v>
      </c>
      <c r="J833">
        <v>77287.323682424787</v>
      </c>
      <c r="K833">
        <v>13287.323682424787</v>
      </c>
      <c r="M833">
        <v>794537855</v>
      </c>
      <c r="N833" t="s">
        <v>263</v>
      </c>
      <c r="O833" t="s">
        <v>35</v>
      </c>
      <c r="P833" t="s">
        <v>36</v>
      </c>
      <c r="Q833" t="s">
        <v>26</v>
      </c>
      <c r="R833">
        <v>518</v>
      </c>
      <c r="S833" t="s">
        <v>37</v>
      </c>
      <c r="T833">
        <v>0.98939999999999995</v>
      </c>
      <c r="U833" t="s">
        <v>17</v>
      </c>
    </row>
    <row r="834" spans="1:21" x14ac:dyDescent="0.25">
      <c r="A834" t="s">
        <v>3700</v>
      </c>
      <c r="B834" s="56">
        <v>44718</v>
      </c>
      <c r="C834">
        <v>648</v>
      </c>
      <c r="D834" t="s">
        <v>3157</v>
      </c>
      <c r="E834">
        <v>1</v>
      </c>
      <c r="F834">
        <v>49000</v>
      </c>
      <c r="G834" t="s">
        <v>23</v>
      </c>
      <c r="H834">
        <v>49000</v>
      </c>
      <c r="I834">
        <v>48480.6</v>
      </c>
      <c r="J834">
        <v>48692.6</v>
      </c>
      <c r="K834">
        <v>9492.5999999999985</v>
      </c>
      <c r="M834">
        <v>894603689</v>
      </c>
      <c r="N834" t="s">
        <v>255</v>
      </c>
      <c r="O834" t="s">
        <v>1566</v>
      </c>
      <c r="P834" t="s">
        <v>1596</v>
      </c>
      <c r="Q834" t="s">
        <v>1597</v>
      </c>
      <c r="R834">
        <v>212</v>
      </c>
      <c r="S834" t="s">
        <v>23</v>
      </c>
      <c r="T834">
        <v>0.98939999999999995</v>
      </c>
      <c r="U834" t="s">
        <v>17</v>
      </c>
    </row>
    <row r="835" spans="1:21" x14ac:dyDescent="0.25">
      <c r="A835" t="s">
        <v>1344</v>
      </c>
      <c r="B835" s="56">
        <v>44785</v>
      </c>
      <c r="C835">
        <v>648</v>
      </c>
      <c r="D835" t="s">
        <v>1592</v>
      </c>
      <c r="E835">
        <v>1</v>
      </c>
      <c r="F835">
        <v>37000</v>
      </c>
      <c r="G835" t="s">
        <v>23</v>
      </c>
      <c r="H835">
        <v>37000</v>
      </c>
      <c r="I835">
        <v>36607.799999999996</v>
      </c>
      <c r="J835">
        <v>36819.799999999996</v>
      </c>
      <c r="K835">
        <v>7219.7999999999956</v>
      </c>
      <c r="M835">
        <v>894603689</v>
      </c>
      <c r="N835" t="s">
        <v>255</v>
      </c>
      <c r="O835" t="s">
        <v>1566</v>
      </c>
      <c r="P835" t="s">
        <v>1596</v>
      </c>
      <c r="Q835" t="s">
        <v>1597</v>
      </c>
      <c r="R835">
        <v>212</v>
      </c>
      <c r="S835" t="s">
        <v>23</v>
      </c>
      <c r="T835">
        <v>0.98939999999999995</v>
      </c>
      <c r="U835" t="s">
        <v>17</v>
      </c>
    </row>
    <row r="836" spans="1:21" x14ac:dyDescent="0.25">
      <c r="A836" t="s">
        <v>3701</v>
      </c>
      <c r="B836" s="56">
        <v>44608</v>
      </c>
      <c r="C836">
        <v>649</v>
      </c>
      <c r="D836" t="s">
        <v>3159</v>
      </c>
      <c r="E836">
        <v>1</v>
      </c>
      <c r="F836">
        <v>39000</v>
      </c>
      <c r="G836" t="s">
        <v>23</v>
      </c>
      <c r="H836">
        <v>39000</v>
      </c>
      <c r="I836">
        <v>37830</v>
      </c>
      <c r="J836">
        <v>38044</v>
      </c>
      <c r="K836">
        <v>6844</v>
      </c>
      <c r="M836">
        <v>569328951</v>
      </c>
      <c r="N836" t="s">
        <v>447</v>
      </c>
      <c r="O836" t="s">
        <v>29</v>
      </c>
      <c r="P836" t="s">
        <v>1600</v>
      </c>
      <c r="Q836" t="s">
        <v>1601</v>
      </c>
      <c r="R836">
        <v>214</v>
      </c>
      <c r="S836" t="s">
        <v>23</v>
      </c>
      <c r="T836">
        <v>0.97</v>
      </c>
      <c r="U836" t="s">
        <v>17</v>
      </c>
    </row>
    <row r="837" spans="1:21" x14ac:dyDescent="0.25">
      <c r="A837" t="s">
        <v>1345</v>
      </c>
      <c r="B837" s="56">
        <v>44830</v>
      </c>
      <c r="C837">
        <v>649</v>
      </c>
      <c r="D837" t="s">
        <v>1593</v>
      </c>
      <c r="E837">
        <v>1</v>
      </c>
      <c r="F837">
        <v>42000</v>
      </c>
      <c r="G837" t="s">
        <v>23</v>
      </c>
      <c r="H837">
        <v>42000</v>
      </c>
      <c r="I837">
        <v>40740</v>
      </c>
      <c r="J837">
        <v>40954</v>
      </c>
      <c r="K837">
        <v>7354</v>
      </c>
      <c r="M837">
        <v>569328951</v>
      </c>
      <c r="N837" t="s">
        <v>447</v>
      </c>
      <c r="O837" t="s">
        <v>29</v>
      </c>
      <c r="P837" t="s">
        <v>1600</v>
      </c>
      <c r="Q837" t="s">
        <v>1601</v>
      </c>
      <c r="R837">
        <v>214</v>
      </c>
      <c r="S837" t="s">
        <v>23</v>
      </c>
      <c r="T837">
        <v>0.97</v>
      </c>
      <c r="U837" t="s">
        <v>17</v>
      </c>
    </row>
    <row r="838" spans="1:21" x14ac:dyDescent="0.25">
      <c r="A838" t="s">
        <v>3702</v>
      </c>
      <c r="B838" s="56">
        <v>44843</v>
      </c>
      <c r="C838">
        <v>650</v>
      </c>
      <c r="D838" t="s">
        <v>3161</v>
      </c>
      <c r="E838">
        <v>1</v>
      </c>
      <c r="F838">
        <v>46000</v>
      </c>
      <c r="G838" t="s">
        <v>23</v>
      </c>
      <c r="H838">
        <v>46000</v>
      </c>
      <c r="I838">
        <v>44620</v>
      </c>
      <c r="J838">
        <v>44870</v>
      </c>
      <c r="K838">
        <v>8070</v>
      </c>
      <c r="M838">
        <v>777161773</v>
      </c>
      <c r="N838" t="s">
        <v>203</v>
      </c>
      <c r="O838" t="s">
        <v>31</v>
      </c>
      <c r="P838" t="s">
        <v>32</v>
      </c>
      <c r="Q838" t="s">
        <v>33</v>
      </c>
      <c r="R838">
        <v>250</v>
      </c>
      <c r="S838" t="s">
        <v>23</v>
      </c>
      <c r="T838">
        <v>0.97</v>
      </c>
      <c r="U838" t="s">
        <v>17</v>
      </c>
    </row>
    <row r="839" spans="1:21" x14ac:dyDescent="0.25">
      <c r="A839" t="s">
        <v>1346</v>
      </c>
      <c r="B839" s="56">
        <v>44656</v>
      </c>
      <c r="C839">
        <v>650</v>
      </c>
      <c r="D839" t="s">
        <v>1594</v>
      </c>
      <c r="E839">
        <v>1</v>
      </c>
      <c r="F839">
        <v>21000</v>
      </c>
      <c r="G839" t="s">
        <v>23</v>
      </c>
      <c r="H839">
        <v>21000</v>
      </c>
      <c r="I839">
        <v>20370</v>
      </c>
      <c r="J839">
        <v>20620</v>
      </c>
      <c r="K839">
        <v>3820</v>
      </c>
      <c r="M839">
        <v>777161773</v>
      </c>
      <c r="N839" t="s">
        <v>203</v>
      </c>
      <c r="O839" t="s">
        <v>31</v>
      </c>
      <c r="P839" t="s">
        <v>32</v>
      </c>
      <c r="Q839" t="s">
        <v>33</v>
      </c>
      <c r="R839">
        <v>250</v>
      </c>
      <c r="S839" t="s">
        <v>23</v>
      </c>
      <c r="T839">
        <v>0.97</v>
      </c>
      <c r="U839" t="s">
        <v>17</v>
      </c>
    </row>
    <row r="840" spans="1:21" x14ac:dyDescent="0.25">
      <c r="A840" t="s">
        <v>3703</v>
      </c>
      <c r="B840" s="56">
        <v>44640</v>
      </c>
      <c r="C840">
        <v>651</v>
      </c>
      <c r="D840" t="s">
        <v>3163</v>
      </c>
      <c r="E840">
        <v>1</v>
      </c>
      <c r="F840">
        <v>144582</v>
      </c>
      <c r="G840" t="s">
        <v>60</v>
      </c>
      <c r="H840">
        <v>20802.267528020373</v>
      </c>
      <c r="I840">
        <v>22196.019452397737</v>
      </c>
      <c r="J840">
        <v>24353.019452397737</v>
      </c>
      <c r="K840">
        <v>8353.019452397737</v>
      </c>
      <c r="M840">
        <v>789106222</v>
      </c>
      <c r="N840" t="s">
        <v>330</v>
      </c>
      <c r="O840" t="s">
        <v>59</v>
      </c>
      <c r="P840" t="s">
        <v>1604</v>
      </c>
      <c r="Q840" t="s">
        <v>1605</v>
      </c>
      <c r="R840">
        <v>2157</v>
      </c>
      <c r="S840" t="s">
        <v>60</v>
      </c>
      <c r="T840">
        <v>1.0669999999999999</v>
      </c>
      <c r="U840" t="s">
        <v>17</v>
      </c>
    </row>
    <row r="841" spans="1:21" x14ac:dyDescent="0.25">
      <c r="A841" t="s">
        <v>3704</v>
      </c>
      <c r="B841" s="56">
        <v>44801</v>
      </c>
      <c r="C841">
        <v>652</v>
      </c>
      <c r="D841" t="s">
        <v>3163</v>
      </c>
      <c r="E841">
        <v>1</v>
      </c>
      <c r="F841">
        <v>497520</v>
      </c>
      <c r="G841" t="s">
        <v>27</v>
      </c>
      <c r="H841">
        <v>20421.968639684757</v>
      </c>
      <c r="I841">
        <v>20205.495772104099</v>
      </c>
      <c r="J841">
        <v>20410.495772104099</v>
      </c>
      <c r="K841">
        <v>4410.4957721040992</v>
      </c>
      <c r="M841">
        <v>408895072</v>
      </c>
      <c r="N841" t="s">
        <v>24</v>
      </c>
      <c r="O841" t="s">
        <v>25</v>
      </c>
      <c r="P841" t="s">
        <v>1602</v>
      </c>
      <c r="Q841" t="s">
        <v>1603</v>
      </c>
      <c r="R841">
        <v>205</v>
      </c>
      <c r="S841" t="s">
        <v>27</v>
      </c>
      <c r="T841">
        <v>0.98939999999999995</v>
      </c>
      <c r="U841" t="s">
        <v>17</v>
      </c>
    </row>
    <row r="842" spans="1:21" x14ac:dyDescent="0.25">
      <c r="A842" t="s">
        <v>3705</v>
      </c>
      <c r="B842" s="56">
        <v>44575</v>
      </c>
      <c r="C842">
        <v>653</v>
      </c>
      <c r="D842" t="s">
        <v>3165</v>
      </c>
      <c r="E842">
        <v>1</v>
      </c>
      <c r="F842">
        <v>180727.5</v>
      </c>
      <c r="G842" t="s">
        <v>60</v>
      </c>
      <c r="H842">
        <v>26002.834410025465</v>
      </c>
      <c r="I842">
        <v>27745.024315497169</v>
      </c>
      <c r="J842">
        <v>29800.024315497169</v>
      </c>
      <c r="K842">
        <v>9800.0243154971686</v>
      </c>
      <c r="M842">
        <v>140567531</v>
      </c>
      <c r="N842" t="s">
        <v>152</v>
      </c>
      <c r="O842" t="s">
        <v>59</v>
      </c>
      <c r="P842" t="s">
        <v>1604</v>
      </c>
      <c r="Q842" t="s">
        <v>1605</v>
      </c>
      <c r="R842">
        <v>2055</v>
      </c>
      <c r="S842" t="s">
        <v>60</v>
      </c>
      <c r="T842">
        <v>1.0669999999999999</v>
      </c>
      <c r="U842" t="s">
        <v>17</v>
      </c>
    </row>
    <row r="843" spans="1:21" x14ac:dyDescent="0.25">
      <c r="A843" t="s">
        <v>3706</v>
      </c>
      <c r="B843" s="56">
        <v>44629</v>
      </c>
      <c r="C843">
        <v>654</v>
      </c>
      <c r="D843" t="s">
        <v>3167</v>
      </c>
      <c r="E843">
        <v>1</v>
      </c>
      <c r="F843">
        <v>52000</v>
      </c>
      <c r="G843" t="s">
        <v>23</v>
      </c>
      <c r="H843">
        <v>52000</v>
      </c>
      <c r="I843">
        <v>50440</v>
      </c>
      <c r="J843">
        <v>50704</v>
      </c>
      <c r="K843">
        <v>9104</v>
      </c>
      <c r="M843">
        <v>153202599</v>
      </c>
      <c r="N843" t="s">
        <v>390</v>
      </c>
      <c r="O843" t="s">
        <v>31</v>
      </c>
      <c r="P843" t="s">
        <v>32</v>
      </c>
      <c r="Q843" t="s">
        <v>33</v>
      </c>
      <c r="R843">
        <v>264</v>
      </c>
      <c r="S843" t="s">
        <v>23</v>
      </c>
      <c r="T843">
        <v>0.97</v>
      </c>
      <c r="U843" t="s">
        <v>17</v>
      </c>
    </row>
    <row r="844" spans="1:21" x14ac:dyDescent="0.25">
      <c r="A844" t="s">
        <v>1347</v>
      </c>
      <c r="B844" s="56">
        <v>44846</v>
      </c>
      <c r="C844">
        <v>654</v>
      </c>
      <c r="D844" t="s">
        <v>1595</v>
      </c>
      <c r="E844">
        <v>1</v>
      </c>
      <c r="F844">
        <v>27000</v>
      </c>
      <c r="G844" t="s">
        <v>23</v>
      </c>
      <c r="H844">
        <v>27000</v>
      </c>
      <c r="I844">
        <v>26190</v>
      </c>
      <c r="J844">
        <v>26454</v>
      </c>
      <c r="K844">
        <v>4854</v>
      </c>
      <c r="M844">
        <v>153202599</v>
      </c>
      <c r="N844" t="s">
        <v>390</v>
      </c>
      <c r="O844" t="s">
        <v>31</v>
      </c>
      <c r="P844" t="s">
        <v>32</v>
      </c>
      <c r="Q844" t="s">
        <v>33</v>
      </c>
      <c r="R844">
        <v>264</v>
      </c>
      <c r="S844" t="s">
        <v>23</v>
      </c>
      <c r="T844">
        <v>0.97</v>
      </c>
      <c r="U844" t="s">
        <v>17</v>
      </c>
    </row>
    <row r="845" spans="1:21" x14ac:dyDescent="0.25">
      <c r="A845" t="s">
        <v>3707</v>
      </c>
      <c r="B845" s="56">
        <v>44908</v>
      </c>
      <c r="C845">
        <v>655</v>
      </c>
      <c r="D845" t="s">
        <v>3141</v>
      </c>
      <c r="E845">
        <v>1</v>
      </c>
      <c r="F845">
        <v>411640</v>
      </c>
      <c r="G845" t="s">
        <v>37</v>
      </c>
      <c r="H845">
        <v>39461.625476925437</v>
      </c>
      <c r="I845">
        <v>39043.332246870028</v>
      </c>
      <c r="J845">
        <v>39567.332246870028</v>
      </c>
      <c r="K845">
        <v>7567.332246870028</v>
      </c>
      <c r="M845">
        <v>694505005</v>
      </c>
      <c r="N845" t="s">
        <v>290</v>
      </c>
      <c r="O845" t="s">
        <v>35</v>
      </c>
      <c r="P845" t="s">
        <v>36</v>
      </c>
      <c r="Q845" t="s">
        <v>26</v>
      </c>
      <c r="R845">
        <v>524</v>
      </c>
      <c r="S845" t="s">
        <v>37</v>
      </c>
      <c r="T845">
        <v>0.98939999999999995</v>
      </c>
      <c r="U845" t="s">
        <v>17</v>
      </c>
    </row>
    <row r="846" spans="1:21" x14ac:dyDescent="0.25">
      <c r="A846" t="s">
        <v>3708</v>
      </c>
      <c r="B846" s="56">
        <v>44712</v>
      </c>
      <c r="C846">
        <v>656</v>
      </c>
      <c r="D846" t="s">
        <v>3143</v>
      </c>
      <c r="E846">
        <v>1</v>
      </c>
      <c r="F846">
        <v>73931</v>
      </c>
      <c r="G846" t="s">
        <v>16</v>
      </c>
      <c r="H846">
        <v>75912.311325598115</v>
      </c>
      <c r="I846">
        <v>80998.436184413178</v>
      </c>
      <c r="J846">
        <v>82224.436184413178</v>
      </c>
      <c r="K846">
        <v>30224.436184413178</v>
      </c>
      <c r="M846">
        <v>282847236</v>
      </c>
      <c r="N846" t="s">
        <v>180</v>
      </c>
      <c r="O846" t="s">
        <v>13</v>
      </c>
      <c r="P846" t="s">
        <v>14</v>
      </c>
      <c r="Q846" t="s">
        <v>15</v>
      </c>
      <c r="R846">
        <v>1226</v>
      </c>
      <c r="S846" t="s">
        <v>16</v>
      </c>
      <c r="T846">
        <v>1.0669999999999999</v>
      </c>
      <c r="U846" t="s">
        <v>17</v>
      </c>
    </row>
    <row r="847" spans="1:21" x14ac:dyDescent="0.25">
      <c r="A847" t="s">
        <v>3709</v>
      </c>
      <c r="B847" s="56">
        <v>44748</v>
      </c>
      <c r="C847">
        <v>657</v>
      </c>
      <c r="D847" t="s">
        <v>3145</v>
      </c>
      <c r="E847">
        <v>1</v>
      </c>
      <c r="F847">
        <v>68000</v>
      </c>
      <c r="G847" t="s">
        <v>23</v>
      </c>
      <c r="H847">
        <v>68000</v>
      </c>
      <c r="I847">
        <v>65960</v>
      </c>
      <c r="J847">
        <v>66177</v>
      </c>
      <c r="K847">
        <v>11777</v>
      </c>
      <c r="M847">
        <v>765604551</v>
      </c>
      <c r="N847" t="s">
        <v>232</v>
      </c>
      <c r="O847" t="s">
        <v>39</v>
      </c>
      <c r="P847" t="s">
        <v>1598</v>
      </c>
      <c r="Q847" t="s">
        <v>1599</v>
      </c>
      <c r="R847">
        <v>217</v>
      </c>
      <c r="S847" t="s">
        <v>23</v>
      </c>
      <c r="T847">
        <v>0.97</v>
      </c>
      <c r="U847" t="s">
        <v>17</v>
      </c>
    </row>
    <row r="848" spans="1:21" x14ac:dyDescent="0.25">
      <c r="A848" t="s">
        <v>1348</v>
      </c>
      <c r="B848" s="56">
        <v>44736</v>
      </c>
      <c r="C848">
        <v>657</v>
      </c>
      <c r="D848" t="s">
        <v>1582</v>
      </c>
      <c r="E848">
        <v>1</v>
      </c>
      <c r="F848">
        <v>49000</v>
      </c>
      <c r="G848" t="s">
        <v>23</v>
      </c>
      <c r="H848">
        <v>49000</v>
      </c>
      <c r="I848">
        <v>47530</v>
      </c>
      <c r="J848">
        <v>47747</v>
      </c>
      <c r="K848">
        <v>8547</v>
      </c>
      <c r="M848">
        <v>765604551</v>
      </c>
      <c r="N848" t="s">
        <v>232</v>
      </c>
      <c r="O848" t="s">
        <v>39</v>
      </c>
      <c r="P848" t="s">
        <v>1598</v>
      </c>
      <c r="Q848" t="s">
        <v>1599</v>
      </c>
      <c r="R848">
        <v>217</v>
      </c>
      <c r="S848" t="s">
        <v>23</v>
      </c>
      <c r="T848">
        <v>0.97</v>
      </c>
      <c r="U848" t="s">
        <v>17</v>
      </c>
    </row>
    <row r="849" spans="1:21" x14ac:dyDescent="0.25">
      <c r="A849" t="s">
        <v>3710</v>
      </c>
      <c r="B849" s="56">
        <v>44609</v>
      </c>
      <c r="C849">
        <v>658</v>
      </c>
      <c r="D849" t="s">
        <v>3147</v>
      </c>
      <c r="E849">
        <v>1</v>
      </c>
      <c r="F849">
        <v>30000</v>
      </c>
      <c r="G849" t="s">
        <v>23</v>
      </c>
      <c r="H849">
        <v>30000</v>
      </c>
      <c r="I849">
        <v>30000</v>
      </c>
      <c r="J849">
        <v>30211</v>
      </c>
      <c r="K849">
        <v>6211</v>
      </c>
      <c r="M849">
        <v>598103047</v>
      </c>
      <c r="N849" t="s">
        <v>671</v>
      </c>
      <c r="O849" t="s">
        <v>39</v>
      </c>
      <c r="P849" t="s">
        <v>1598</v>
      </c>
      <c r="Q849" t="s">
        <v>1599</v>
      </c>
      <c r="R849">
        <v>211</v>
      </c>
      <c r="S849" t="s">
        <v>23</v>
      </c>
      <c r="T849">
        <v>1</v>
      </c>
      <c r="U849" t="s">
        <v>637</v>
      </c>
    </row>
    <row r="850" spans="1:21" x14ac:dyDescent="0.25">
      <c r="A850" t="s">
        <v>1349</v>
      </c>
      <c r="B850" s="56">
        <v>44869</v>
      </c>
      <c r="C850">
        <v>658</v>
      </c>
      <c r="D850" t="s">
        <v>1583</v>
      </c>
      <c r="E850">
        <v>1</v>
      </c>
      <c r="F850">
        <v>46000</v>
      </c>
      <c r="G850" t="s">
        <v>23</v>
      </c>
      <c r="H850">
        <v>46000</v>
      </c>
      <c r="I850">
        <v>46000</v>
      </c>
      <c r="J850">
        <v>46211</v>
      </c>
      <c r="K850">
        <v>9411</v>
      </c>
      <c r="M850">
        <v>598103047</v>
      </c>
      <c r="N850" t="s">
        <v>671</v>
      </c>
      <c r="O850" t="s">
        <v>39</v>
      </c>
      <c r="P850" t="s">
        <v>1598</v>
      </c>
      <c r="Q850" t="s">
        <v>1599</v>
      </c>
      <c r="R850">
        <v>211</v>
      </c>
      <c r="S850" t="s">
        <v>23</v>
      </c>
      <c r="T850">
        <v>1</v>
      </c>
      <c r="U850" t="s">
        <v>637</v>
      </c>
    </row>
    <row r="851" spans="1:21" x14ac:dyDescent="0.25">
      <c r="A851" t="s">
        <v>3711</v>
      </c>
      <c r="B851" s="56">
        <v>44649</v>
      </c>
      <c r="C851">
        <v>659</v>
      </c>
      <c r="D851" t="s">
        <v>3149</v>
      </c>
      <c r="E851">
        <v>1</v>
      </c>
      <c r="F851">
        <v>288148</v>
      </c>
      <c r="G851" t="s">
        <v>37</v>
      </c>
      <c r="H851">
        <v>27549.190202114842</v>
      </c>
      <c r="I851">
        <v>27257.168785972422</v>
      </c>
      <c r="J851">
        <v>27762.168785972422</v>
      </c>
      <c r="K851">
        <v>5362.1687859724225</v>
      </c>
      <c r="M851">
        <v>911708152</v>
      </c>
      <c r="N851" t="s">
        <v>631</v>
      </c>
      <c r="O851" t="s">
        <v>35</v>
      </c>
      <c r="P851" t="s">
        <v>36</v>
      </c>
      <c r="Q851" t="s">
        <v>26</v>
      </c>
      <c r="R851">
        <v>505</v>
      </c>
      <c r="S851" t="s">
        <v>37</v>
      </c>
      <c r="T851">
        <v>0.98939999999999995</v>
      </c>
      <c r="U851" t="s">
        <v>17</v>
      </c>
    </row>
    <row r="852" spans="1:21" x14ac:dyDescent="0.25">
      <c r="A852" t="s">
        <v>3712</v>
      </c>
      <c r="B852" s="56">
        <v>44696</v>
      </c>
      <c r="C852">
        <v>660</v>
      </c>
      <c r="D852" t="s">
        <v>3151</v>
      </c>
      <c r="E852">
        <v>1</v>
      </c>
      <c r="F852">
        <v>260247.6</v>
      </c>
      <c r="G852" t="s">
        <v>60</v>
      </c>
      <c r="H852">
        <v>36135.964120579294</v>
      </c>
      <c r="I852">
        <v>39749.560532637224</v>
      </c>
      <c r="J852">
        <v>41796.560532637224</v>
      </c>
      <c r="K852">
        <v>12996.560532637224</v>
      </c>
      <c r="M852">
        <v>208894629</v>
      </c>
      <c r="N852" t="s">
        <v>645</v>
      </c>
      <c r="O852" t="s">
        <v>59</v>
      </c>
      <c r="P852" t="s">
        <v>1604</v>
      </c>
      <c r="Q852" t="s">
        <v>1605</v>
      </c>
      <c r="R852">
        <v>2047</v>
      </c>
      <c r="S852" t="s">
        <v>60</v>
      </c>
      <c r="T852">
        <v>1.1000000000000001</v>
      </c>
      <c r="U852" t="s">
        <v>637</v>
      </c>
    </row>
    <row r="853" spans="1:21" x14ac:dyDescent="0.25">
      <c r="A853" t="s">
        <v>3713</v>
      </c>
      <c r="B853" s="56">
        <v>44636</v>
      </c>
      <c r="C853">
        <v>661</v>
      </c>
      <c r="D853" t="s">
        <v>3153</v>
      </c>
      <c r="E853">
        <v>1</v>
      </c>
      <c r="F853">
        <v>29000</v>
      </c>
      <c r="G853" t="s">
        <v>23</v>
      </c>
      <c r="H853">
        <v>29000</v>
      </c>
      <c r="I853">
        <v>28130</v>
      </c>
      <c r="J853">
        <v>28398</v>
      </c>
      <c r="K853">
        <v>5198</v>
      </c>
      <c r="M853">
        <v>985371330</v>
      </c>
      <c r="N853" t="s">
        <v>99</v>
      </c>
      <c r="O853" t="s">
        <v>31</v>
      </c>
      <c r="P853" t="s">
        <v>32</v>
      </c>
      <c r="Q853" t="s">
        <v>33</v>
      </c>
      <c r="R853">
        <v>268</v>
      </c>
      <c r="S853" t="s">
        <v>23</v>
      </c>
      <c r="T853">
        <v>0.97</v>
      </c>
      <c r="U853" t="s">
        <v>17</v>
      </c>
    </row>
    <row r="854" spans="1:21" x14ac:dyDescent="0.25">
      <c r="A854" t="s">
        <v>1350</v>
      </c>
      <c r="B854" s="56">
        <v>44910</v>
      </c>
      <c r="C854">
        <v>661</v>
      </c>
      <c r="D854" t="s">
        <v>1584</v>
      </c>
      <c r="E854">
        <v>1</v>
      </c>
      <c r="F854">
        <v>61000</v>
      </c>
      <c r="G854" t="s">
        <v>23</v>
      </c>
      <c r="H854">
        <v>61000</v>
      </c>
      <c r="I854">
        <v>59170</v>
      </c>
      <c r="J854">
        <v>59438</v>
      </c>
      <c r="K854">
        <v>10638</v>
      </c>
      <c r="M854">
        <v>985371330</v>
      </c>
      <c r="N854" t="s">
        <v>99</v>
      </c>
      <c r="O854" t="s">
        <v>31</v>
      </c>
      <c r="P854" t="s">
        <v>32</v>
      </c>
      <c r="Q854" t="s">
        <v>33</v>
      </c>
      <c r="R854">
        <v>268</v>
      </c>
      <c r="S854" t="s">
        <v>23</v>
      </c>
      <c r="T854">
        <v>0.97</v>
      </c>
      <c r="U854" t="s">
        <v>17</v>
      </c>
    </row>
    <row r="855" spans="1:21" x14ac:dyDescent="0.25">
      <c r="A855" t="s">
        <v>3714</v>
      </c>
      <c r="B855" s="56">
        <v>44672</v>
      </c>
      <c r="C855">
        <v>662</v>
      </c>
      <c r="D855" t="s">
        <v>3155</v>
      </c>
      <c r="E855">
        <v>1</v>
      </c>
      <c r="F855">
        <v>80000</v>
      </c>
      <c r="G855" t="s">
        <v>23</v>
      </c>
      <c r="H855">
        <v>80000</v>
      </c>
      <c r="I855">
        <v>80000</v>
      </c>
      <c r="J855">
        <v>80200</v>
      </c>
      <c r="K855">
        <v>16200</v>
      </c>
      <c r="M855">
        <v>286266408</v>
      </c>
      <c r="N855" t="s">
        <v>644</v>
      </c>
      <c r="O855" t="s">
        <v>39</v>
      </c>
      <c r="P855" t="s">
        <v>1598</v>
      </c>
      <c r="Q855" t="s">
        <v>1599</v>
      </c>
      <c r="R855">
        <v>200</v>
      </c>
      <c r="S855" t="s">
        <v>23</v>
      </c>
      <c r="T855">
        <v>1</v>
      </c>
      <c r="U855" t="s">
        <v>637</v>
      </c>
    </row>
    <row r="856" spans="1:21" x14ac:dyDescent="0.25">
      <c r="A856" t="s">
        <v>1351</v>
      </c>
      <c r="B856" s="56">
        <v>44683</v>
      </c>
      <c r="C856">
        <v>662</v>
      </c>
      <c r="D856" t="s">
        <v>1585</v>
      </c>
      <c r="E856">
        <v>1</v>
      </c>
      <c r="F856">
        <v>79000</v>
      </c>
      <c r="G856" t="s">
        <v>23</v>
      </c>
      <c r="H856">
        <v>79000</v>
      </c>
      <c r="I856">
        <v>79000</v>
      </c>
      <c r="J856">
        <v>79200</v>
      </c>
      <c r="K856">
        <v>16000</v>
      </c>
      <c r="M856">
        <v>286266408</v>
      </c>
      <c r="N856" t="s">
        <v>644</v>
      </c>
      <c r="O856" t="s">
        <v>39</v>
      </c>
      <c r="P856" t="s">
        <v>1598</v>
      </c>
      <c r="Q856" t="s">
        <v>1599</v>
      </c>
      <c r="R856">
        <v>200</v>
      </c>
      <c r="S856" t="s">
        <v>23</v>
      </c>
      <c r="T856">
        <v>1</v>
      </c>
      <c r="U856" t="s">
        <v>637</v>
      </c>
    </row>
    <row r="857" spans="1:21" x14ac:dyDescent="0.25">
      <c r="A857" t="s">
        <v>3715</v>
      </c>
      <c r="B857" s="56">
        <v>44658</v>
      </c>
      <c r="C857">
        <v>663</v>
      </c>
      <c r="D857" t="s">
        <v>3157</v>
      </c>
      <c r="E857">
        <v>1</v>
      </c>
      <c r="F857">
        <v>49000</v>
      </c>
      <c r="G857" t="s">
        <v>23</v>
      </c>
      <c r="H857">
        <v>49000</v>
      </c>
      <c r="I857">
        <v>47530</v>
      </c>
      <c r="J857">
        <v>47638</v>
      </c>
      <c r="K857">
        <v>8438</v>
      </c>
      <c r="M857">
        <v>799861233</v>
      </c>
      <c r="N857" t="s">
        <v>269</v>
      </c>
      <c r="O857" t="s">
        <v>20</v>
      </c>
      <c r="P857" t="s">
        <v>21</v>
      </c>
      <c r="Q857" t="s">
        <v>22</v>
      </c>
      <c r="R857">
        <v>108</v>
      </c>
      <c r="S857" t="s">
        <v>23</v>
      </c>
      <c r="T857">
        <v>0.97</v>
      </c>
      <c r="U857" t="s">
        <v>17</v>
      </c>
    </row>
    <row r="858" spans="1:21" x14ac:dyDescent="0.25">
      <c r="A858" t="s">
        <v>3716</v>
      </c>
      <c r="B858" s="56">
        <v>44685</v>
      </c>
      <c r="C858">
        <v>664</v>
      </c>
      <c r="D858" t="s">
        <v>3159</v>
      </c>
      <c r="E858">
        <v>1</v>
      </c>
      <c r="F858">
        <v>39000</v>
      </c>
      <c r="G858" t="s">
        <v>23</v>
      </c>
      <c r="H858">
        <v>39000</v>
      </c>
      <c r="I858">
        <v>38586.6</v>
      </c>
      <c r="J858">
        <v>38794.6</v>
      </c>
      <c r="K858">
        <v>7594.5999999999985</v>
      </c>
      <c r="M858">
        <v>953908984</v>
      </c>
      <c r="N858" t="s">
        <v>120</v>
      </c>
      <c r="O858" t="s">
        <v>1566</v>
      </c>
      <c r="P858" t="s">
        <v>1596</v>
      </c>
      <c r="Q858" t="s">
        <v>1597</v>
      </c>
      <c r="R858">
        <v>208</v>
      </c>
      <c r="S858" t="s">
        <v>23</v>
      </c>
      <c r="T858">
        <v>0.98939999999999995</v>
      </c>
      <c r="U858" t="s">
        <v>17</v>
      </c>
    </row>
    <row r="859" spans="1:21" x14ac:dyDescent="0.25">
      <c r="A859" t="s">
        <v>1353</v>
      </c>
      <c r="B859" s="56">
        <v>44636</v>
      </c>
      <c r="C859">
        <v>664</v>
      </c>
      <c r="D859" t="s">
        <v>1587</v>
      </c>
      <c r="E859">
        <v>1</v>
      </c>
      <c r="F859">
        <v>27000</v>
      </c>
      <c r="G859" t="s">
        <v>23</v>
      </c>
      <c r="H859">
        <v>27000</v>
      </c>
      <c r="I859">
        <v>26713.8</v>
      </c>
      <c r="J859">
        <v>26921.8</v>
      </c>
      <c r="K859">
        <v>5321.7999999999993</v>
      </c>
      <c r="M859">
        <v>953908984</v>
      </c>
      <c r="N859" t="s">
        <v>120</v>
      </c>
      <c r="O859" t="s">
        <v>1566</v>
      </c>
      <c r="P859" t="s">
        <v>1596</v>
      </c>
      <c r="Q859" t="s">
        <v>1597</v>
      </c>
      <c r="R859">
        <v>208</v>
      </c>
      <c r="S859" t="s">
        <v>23</v>
      </c>
      <c r="T859">
        <v>0.98939999999999995</v>
      </c>
      <c r="U859" t="s">
        <v>17</v>
      </c>
    </row>
    <row r="860" spans="1:21" x14ac:dyDescent="0.25">
      <c r="A860" t="s">
        <v>3717</v>
      </c>
      <c r="B860" s="56">
        <v>44793</v>
      </c>
      <c r="C860">
        <v>665</v>
      </c>
      <c r="D860" t="s">
        <v>3161</v>
      </c>
      <c r="E860">
        <v>1</v>
      </c>
      <c r="F860">
        <v>473386</v>
      </c>
      <c r="G860" t="s">
        <v>37</v>
      </c>
      <c r="H860">
        <v>45535.836243134319</v>
      </c>
      <c r="I860">
        <v>45053.156378957094</v>
      </c>
      <c r="J860">
        <v>45597.156378957094</v>
      </c>
      <c r="K860">
        <v>8797.1563789570937</v>
      </c>
      <c r="M860">
        <v>904853949</v>
      </c>
      <c r="N860" t="s">
        <v>238</v>
      </c>
      <c r="O860" t="s">
        <v>35</v>
      </c>
      <c r="P860" t="s">
        <v>36</v>
      </c>
      <c r="Q860" t="s">
        <v>26</v>
      </c>
      <c r="R860">
        <v>544</v>
      </c>
      <c r="S860" t="s">
        <v>37</v>
      </c>
      <c r="T860">
        <v>0.98939999999999995</v>
      </c>
      <c r="U860" t="s">
        <v>17</v>
      </c>
    </row>
    <row r="861" spans="1:21" x14ac:dyDescent="0.25">
      <c r="A861" t="s">
        <v>3718</v>
      </c>
      <c r="B861" s="56">
        <v>44916</v>
      </c>
      <c r="C861">
        <v>666</v>
      </c>
      <c r="D861" t="s">
        <v>3163</v>
      </c>
      <c r="E861">
        <v>1</v>
      </c>
      <c r="F861">
        <v>20000</v>
      </c>
      <c r="G861" t="s">
        <v>23</v>
      </c>
      <c r="H861">
        <v>20000</v>
      </c>
      <c r="I861">
        <v>19400</v>
      </c>
      <c r="J861">
        <v>19669</v>
      </c>
      <c r="K861">
        <v>3669</v>
      </c>
      <c r="M861">
        <v>693654191</v>
      </c>
      <c r="N861" t="s">
        <v>194</v>
      </c>
      <c r="O861" t="s">
        <v>31</v>
      </c>
      <c r="P861" t="s">
        <v>32</v>
      </c>
      <c r="Q861" t="s">
        <v>33</v>
      </c>
      <c r="R861">
        <v>269</v>
      </c>
      <c r="S861" t="s">
        <v>23</v>
      </c>
      <c r="T861">
        <v>0.97</v>
      </c>
      <c r="U861" t="s">
        <v>17</v>
      </c>
    </row>
    <row r="862" spans="1:21" x14ac:dyDescent="0.25">
      <c r="A862" t="s">
        <v>1354</v>
      </c>
      <c r="B862" s="56">
        <v>44809</v>
      </c>
      <c r="C862">
        <v>666</v>
      </c>
      <c r="D862" t="s">
        <v>1588</v>
      </c>
      <c r="E862">
        <v>1</v>
      </c>
      <c r="F862">
        <v>33000</v>
      </c>
      <c r="G862" t="s">
        <v>23</v>
      </c>
      <c r="H862">
        <v>33000</v>
      </c>
      <c r="I862">
        <v>32010</v>
      </c>
      <c r="J862">
        <v>32279</v>
      </c>
      <c r="K862">
        <v>5879</v>
      </c>
      <c r="M862">
        <v>693654191</v>
      </c>
      <c r="N862" t="s">
        <v>194</v>
      </c>
      <c r="O862" t="s">
        <v>31</v>
      </c>
      <c r="P862" t="s">
        <v>32</v>
      </c>
      <c r="Q862" t="s">
        <v>33</v>
      </c>
      <c r="R862">
        <v>269</v>
      </c>
      <c r="S862" t="s">
        <v>23</v>
      </c>
      <c r="T862">
        <v>0.97</v>
      </c>
      <c r="U862" t="s">
        <v>17</v>
      </c>
    </row>
    <row r="863" spans="1:21" x14ac:dyDescent="0.25">
      <c r="A863" t="s">
        <v>3719</v>
      </c>
      <c r="B863" s="56">
        <v>44769</v>
      </c>
      <c r="C863">
        <v>667</v>
      </c>
      <c r="D863" t="s">
        <v>3163</v>
      </c>
      <c r="E863">
        <v>1</v>
      </c>
      <c r="F863">
        <v>20000</v>
      </c>
      <c r="G863" t="s">
        <v>23</v>
      </c>
      <c r="H863">
        <v>20000</v>
      </c>
      <c r="I863">
        <v>20400</v>
      </c>
      <c r="J863">
        <v>20619</v>
      </c>
      <c r="K863">
        <v>4619</v>
      </c>
      <c r="M863">
        <v>479920998</v>
      </c>
      <c r="N863" t="s">
        <v>640</v>
      </c>
      <c r="O863" t="s">
        <v>1566</v>
      </c>
      <c r="P863" t="s">
        <v>1596</v>
      </c>
      <c r="Q863" t="s">
        <v>1597</v>
      </c>
      <c r="R863">
        <v>219</v>
      </c>
      <c r="S863" t="s">
        <v>23</v>
      </c>
      <c r="T863">
        <v>1.02</v>
      </c>
      <c r="U863" t="s">
        <v>637</v>
      </c>
    </row>
    <row r="864" spans="1:21" x14ac:dyDescent="0.25">
      <c r="A864" t="s">
        <v>1355</v>
      </c>
      <c r="B864" s="56">
        <v>44796</v>
      </c>
      <c r="C864">
        <v>667</v>
      </c>
      <c r="D864" t="s">
        <v>1589</v>
      </c>
      <c r="E864">
        <v>1</v>
      </c>
      <c r="F864">
        <v>27000</v>
      </c>
      <c r="G864" t="s">
        <v>23</v>
      </c>
      <c r="H864">
        <v>27000</v>
      </c>
      <c r="I864">
        <v>27540</v>
      </c>
      <c r="J864">
        <v>27759</v>
      </c>
      <c r="K864">
        <v>6159</v>
      </c>
      <c r="M864">
        <v>479920998</v>
      </c>
      <c r="N864" t="s">
        <v>640</v>
      </c>
      <c r="O864" t="s">
        <v>1566</v>
      </c>
      <c r="P864" t="s">
        <v>1596</v>
      </c>
      <c r="Q864" t="s">
        <v>1597</v>
      </c>
      <c r="R864">
        <v>219</v>
      </c>
      <c r="S864" t="s">
        <v>23</v>
      </c>
      <c r="T864">
        <v>1.02</v>
      </c>
      <c r="U864" t="s">
        <v>637</v>
      </c>
    </row>
    <row r="865" spans="1:21" x14ac:dyDescent="0.25">
      <c r="A865" t="s">
        <v>3720</v>
      </c>
      <c r="B865" s="56">
        <v>44820</v>
      </c>
      <c r="C865">
        <v>668</v>
      </c>
      <c r="D865" t="s">
        <v>3165</v>
      </c>
      <c r="E865">
        <v>1</v>
      </c>
      <c r="F865">
        <v>257275</v>
      </c>
      <c r="G865" t="s">
        <v>37</v>
      </c>
      <c r="H865">
        <v>24355.090642306055</v>
      </c>
      <c r="I865">
        <v>24096.926681497611</v>
      </c>
      <c r="J865">
        <v>24645.926681497611</v>
      </c>
      <c r="K865">
        <v>4645.9266814976108</v>
      </c>
      <c r="M865">
        <v>573674509</v>
      </c>
      <c r="N865" t="s">
        <v>499</v>
      </c>
      <c r="O865" t="s">
        <v>35</v>
      </c>
      <c r="P865" t="s">
        <v>36</v>
      </c>
      <c r="Q865" t="s">
        <v>26</v>
      </c>
      <c r="R865">
        <v>549</v>
      </c>
      <c r="S865" t="s">
        <v>37</v>
      </c>
      <c r="T865">
        <v>0.98939999999999995</v>
      </c>
      <c r="U865" t="s">
        <v>17</v>
      </c>
    </row>
    <row r="866" spans="1:21" x14ac:dyDescent="0.25">
      <c r="A866" t="s">
        <v>3721</v>
      </c>
      <c r="B866" s="56">
        <v>44756</v>
      </c>
      <c r="C866">
        <v>669</v>
      </c>
      <c r="D866" t="s">
        <v>3167</v>
      </c>
      <c r="E866">
        <v>1</v>
      </c>
      <c r="F866">
        <v>52000</v>
      </c>
      <c r="G866" t="s">
        <v>23</v>
      </c>
      <c r="H866">
        <v>52000</v>
      </c>
      <c r="I866">
        <v>50440</v>
      </c>
      <c r="J866">
        <v>50709</v>
      </c>
      <c r="K866">
        <v>9109</v>
      </c>
      <c r="M866">
        <v>592248712</v>
      </c>
      <c r="N866" t="s">
        <v>626</v>
      </c>
      <c r="O866" t="s">
        <v>31</v>
      </c>
      <c r="P866" t="s">
        <v>32</v>
      </c>
      <c r="Q866" t="s">
        <v>33</v>
      </c>
      <c r="R866">
        <v>269</v>
      </c>
      <c r="S866" t="s">
        <v>23</v>
      </c>
      <c r="T866">
        <v>0.97</v>
      </c>
      <c r="U866" t="s">
        <v>17</v>
      </c>
    </row>
    <row r="867" spans="1:21" x14ac:dyDescent="0.25">
      <c r="A867" t="s">
        <v>1356</v>
      </c>
      <c r="B867" s="56">
        <v>44799</v>
      </c>
      <c r="C867">
        <v>669</v>
      </c>
      <c r="D867" t="s">
        <v>1590</v>
      </c>
      <c r="E867">
        <v>1</v>
      </c>
      <c r="F867">
        <v>81000</v>
      </c>
      <c r="G867" t="s">
        <v>23</v>
      </c>
      <c r="H867">
        <v>81000</v>
      </c>
      <c r="I867">
        <v>78570</v>
      </c>
      <c r="J867">
        <v>78839</v>
      </c>
      <c r="K867">
        <v>14039</v>
      </c>
      <c r="M867">
        <v>592248712</v>
      </c>
      <c r="N867" t="s">
        <v>626</v>
      </c>
      <c r="O867" t="s">
        <v>31</v>
      </c>
      <c r="P867" t="s">
        <v>32</v>
      </c>
      <c r="Q867" t="s">
        <v>33</v>
      </c>
      <c r="R867">
        <v>269</v>
      </c>
      <c r="S867" t="s">
        <v>23</v>
      </c>
      <c r="T867">
        <v>0.97</v>
      </c>
      <c r="U867" t="s">
        <v>17</v>
      </c>
    </row>
    <row r="868" spans="1:21" x14ac:dyDescent="0.25">
      <c r="A868" t="s">
        <v>3722</v>
      </c>
      <c r="B868" s="56">
        <v>44668</v>
      </c>
      <c r="C868">
        <v>670</v>
      </c>
      <c r="D868" t="s">
        <v>3141</v>
      </c>
      <c r="E868">
        <v>1</v>
      </c>
      <c r="F868">
        <v>411640</v>
      </c>
      <c r="G868" t="s">
        <v>37</v>
      </c>
      <c r="H868">
        <v>38311.337788284349</v>
      </c>
      <c r="I868">
        <v>37905.23760772853</v>
      </c>
      <c r="J868">
        <v>38453.23760772853</v>
      </c>
      <c r="K868">
        <v>6453.2376077285298</v>
      </c>
      <c r="M868">
        <v>921090502</v>
      </c>
      <c r="N868" t="s">
        <v>517</v>
      </c>
      <c r="O868" t="s">
        <v>35</v>
      </c>
      <c r="P868" t="s">
        <v>36</v>
      </c>
      <c r="Q868" t="s">
        <v>26</v>
      </c>
      <c r="R868">
        <v>548</v>
      </c>
      <c r="S868" t="s">
        <v>37</v>
      </c>
      <c r="T868">
        <v>0.98939999999999995</v>
      </c>
      <c r="U868" t="s">
        <v>17</v>
      </c>
    </row>
    <row r="869" spans="1:21" x14ac:dyDescent="0.25">
      <c r="A869" t="s">
        <v>3723</v>
      </c>
      <c r="B869" s="56">
        <v>44871</v>
      </c>
      <c r="C869">
        <v>671</v>
      </c>
      <c r="D869" t="s">
        <v>3143</v>
      </c>
      <c r="E869">
        <v>1</v>
      </c>
      <c r="F869">
        <v>65000</v>
      </c>
      <c r="G869" t="s">
        <v>23</v>
      </c>
      <c r="H869">
        <v>65000</v>
      </c>
      <c r="I869">
        <v>64311</v>
      </c>
      <c r="J869">
        <v>64512</v>
      </c>
      <c r="K869">
        <v>12512</v>
      </c>
      <c r="M869">
        <v>881762228</v>
      </c>
      <c r="N869" t="s">
        <v>453</v>
      </c>
      <c r="O869" t="s">
        <v>1566</v>
      </c>
      <c r="P869" t="s">
        <v>1596</v>
      </c>
      <c r="Q869" t="s">
        <v>1597</v>
      </c>
      <c r="R869">
        <v>201</v>
      </c>
      <c r="S869" t="s">
        <v>23</v>
      </c>
      <c r="T869">
        <v>0.98939999999999995</v>
      </c>
      <c r="U869" t="s">
        <v>17</v>
      </c>
    </row>
    <row r="870" spans="1:21" x14ac:dyDescent="0.25">
      <c r="A870" t="s">
        <v>1357</v>
      </c>
      <c r="B870" s="56">
        <v>44742</v>
      </c>
      <c r="C870">
        <v>671</v>
      </c>
      <c r="D870" t="s">
        <v>1591</v>
      </c>
      <c r="E870">
        <v>1</v>
      </c>
      <c r="F870">
        <v>50000</v>
      </c>
      <c r="G870" t="s">
        <v>23</v>
      </c>
      <c r="H870">
        <v>50000</v>
      </c>
      <c r="I870">
        <v>49470</v>
      </c>
      <c r="J870">
        <v>49671</v>
      </c>
      <c r="K870">
        <v>9671</v>
      </c>
      <c r="M870">
        <v>881762228</v>
      </c>
      <c r="N870" t="s">
        <v>453</v>
      </c>
      <c r="O870" t="s">
        <v>1566</v>
      </c>
      <c r="P870" t="s">
        <v>1596</v>
      </c>
      <c r="Q870" t="s">
        <v>1597</v>
      </c>
      <c r="R870">
        <v>201</v>
      </c>
      <c r="S870" t="s">
        <v>23</v>
      </c>
      <c r="T870">
        <v>0.98939999999999995</v>
      </c>
      <c r="U870" t="s">
        <v>17</v>
      </c>
    </row>
    <row r="871" spans="1:21" x14ac:dyDescent="0.25">
      <c r="A871" t="s">
        <v>3724</v>
      </c>
      <c r="B871" s="56">
        <v>44836</v>
      </c>
      <c r="C871">
        <v>672</v>
      </c>
      <c r="D871" t="s">
        <v>3145</v>
      </c>
      <c r="E871">
        <v>1</v>
      </c>
      <c r="F871">
        <v>491578.8</v>
      </c>
      <c r="G871" t="s">
        <v>60</v>
      </c>
      <c r="H871">
        <v>70506.561868016812</v>
      </c>
      <c r="I871">
        <v>75230.501513173935</v>
      </c>
      <c r="J871">
        <v>77257.501513173935</v>
      </c>
      <c r="K871">
        <v>22857.501513173935</v>
      </c>
      <c r="M871">
        <v>605415442</v>
      </c>
      <c r="N871" t="s">
        <v>548</v>
      </c>
      <c r="O871" t="s">
        <v>59</v>
      </c>
      <c r="P871" t="s">
        <v>1604</v>
      </c>
      <c r="Q871" t="s">
        <v>1605</v>
      </c>
      <c r="R871">
        <v>2027</v>
      </c>
      <c r="S871" t="s">
        <v>60</v>
      </c>
      <c r="T871">
        <v>1.0669999999999999</v>
      </c>
      <c r="U871" t="s">
        <v>17</v>
      </c>
    </row>
    <row r="872" spans="1:21" x14ac:dyDescent="0.25">
      <c r="A872" t="s">
        <v>3725</v>
      </c>
      <c r="B872" s="56">
        <v>44894</v>
      </c>
      <c r="C872">
        <v>673</v>
      </c>
      <c r="D872" t="s">
        <v>3147</v>
      </c>
      <c r="E872">
        <v>1</v>
      </c>
      <c r="F872">
        <v>137604</v>
      </c>
      <c r="G872" t="s">
        <v>46</v>
      </c>
      <c r="H872">
        <v>29416.39232117662</v>
      </c>
      <c r="I872">
        <v>29416.39232117662</v>
      </c>
      <c r="J872">
        <v>29524.39232117662</v>
      </c>
      <c r="K872">
        <v>5524.3923211766196</v>
      </c>
      <c r="M872">
        <v>816595393</v>
      </c>
      <c r="N872" t="s">
        <v>852</v>
      </c>
      <c r="O872" t="s">
        <v>43</v>
      </c>
      <c r="P872" t="s">
        <v>44</v>
      </c>
      <c r="Q872" t="s">
        <v>45</v>
      </c>
      <c r="R872">
        <v>108</v>
      </c>
      <c r="S872" t="s">
        <v>46</v>
      </c>
      <c r="T872">
        <v>1</v>
      </c>
      <c r="U872" t="s">
        <v>637</v>
      </c>
    </row>
    <row r="873" spans="1:21" x14ac:dyDescent="0.25">
      <c r="A873" t="s">
        <v>3726</v>
      </c>
      <c r="B873" s="56">
        <v>44774</v>
      </c>
      <c r="C873">
        <v>674</v>
      </c>
      <c r="D873" t="s">
        <v>3149</v>
      </c>
      <c r="E873">
        <v>1</v>
      </c>
      <c r="F873">
        <v>31847.200000000001</v>
      </c>
      <c r="G873" t="s">
        <v>16</v>
      </c>
      <c r="H873">
        <v>30859.689922480618</v>
      </c>
      <c r="I873">
        <v>32927.289147286821</v>
      </c>
      <c r="J873">
        <v>34152.289147286821</v>
      </c>
      <c r="K873">
        <v>11752.289147286821</v>
      </c>
      <c r="M873">
        <v>940164335</v>
      </c>
      <c r="N873" t="s">
        <v>153</v>
      </c>
      <c r="O873" t="s">
        <v>13</v>
      </c>
      <c r="P873" t="s">
        <v>14</v>
      </c>
      <c r="Q873" t="s">
        <v>15</v>
      </c>
      <c r="R873">
        <v>1225</v>
      </c>
      <c r="S873" t="s">
        <v>16</v>
      </c>
      <c r="T873">
        <v>1.0669999999999999</v>
      </c>
      <c r="U873" t="s">
        <v>17</v>
      </c>
    </row>
    <row r="874" spans="1:21" x14ac:dyDescent="0.25">
      <c r="A874" t="s">
        <v>3727</v>
      </c>
      <c r="B874" s="56">
        <v>44883</v>
      </c>
      <c r="C874">
        <v>675</v>
      </c>
      <c r="D874" t="s">
        <v>3151</v>
      </c>
      <c r="E874">
        <v>1</v>
      </c>
      <c r="F874">
        <v>370476</v>
      </c>
      <c r="G874" t="s">
        <v>37</v>
      </c>
      <c r="H874">
        <v>34512.324632496784</v>
      </c>
      <c r="I874">
        <v>34146.493991392315</v>
      </c>
      <c r="J874">
        <v>34686.493991392315</v>
      </c>
      <c r="K874">
        <v>5886.4939913923154</v>
      </c>
      <c r="M874">
        <v>931329134</v>
      </c>
      <c r="N874" t="s">
        <v>398</v>
      </c>
      <c r="O874" t="s">
        <v>35</v>
      </c>
      <c r="P874" t="s">
        <v>36</v>
      </c>
      <c r="Q874" t="s">
        <v>26</v>
      </c>
      <c r="R874">
        <v>540</v>
      </c>
      <c r="S874" t="s">
        <v>37</v>
      </c>
      <c r="T874">
        <v>0.98939999999999995</v>
      </c>
      <c r="U874" t="s">
        <v>17</v>
      </c>
    </row>
    <row r="875" spans="1:21" x14ac:dyDescent="0.25">
      <c r="A875" t="s">
        <v>3728</v>
      </c>
      <c r="B875" s="56">
        <v>44683</v>
      </c>
      <c r="C875">
        <v>676</v>
      </c>
      <c r="D875" t="s">
        <v>3153</v>
      </c>
      <c r="E875">
        <v>1</v>
      </c>
      <c r="F875">
        <v>29000</v>
      </c>
      <c r="G875" t="s">
        <v>23</v>
      </c>
      <c r="H875">
        <v>29000</v>
      </c>
      <c r="I875">
        <v>28130</v>
      </c>
      <c r="J875">
        <v>28235</v>
      </c>
      <c r="K875">
        <v>5035</v>
      </c>
      <c r="M875">
        <v>497721877</v>
      </c>
      <c r="N875" t="s">
        <v>181</v>
      </c>
      <c r="O875" t="s">
        <v>20</v>
      </c>
      <c r="P875" t="s">
        <v>21</v>
      </c>
      <c r="Q875" t="s">
        <v>22</v>
      </c>
      <c r="R875">
        <v>105</v>
      </c>
      <c r="S875" t="s">
        <v>23</v>
      </c>
      <c r="T875">
        <v>0.97</v>
      </c>
      <c r="U875" t="s">
        <v>17</v>
      </c>
    </row>
    <row r="876" spans="1:21" x14ac:dyDescent="0.25">
      <c r="A876" t="s">
        <v>1358</v>
      </c>
      <c r="B876" s="56">
        <v>44752</v>
      </c>
      <c r="C876">
        <v>676</v>
      </c>
      <c r="D876" t="s">
        <v>1592</v>
      </c>
      <c r="E876">
        <v>1</v>
      </c>
      <c r="F876">
        <v>37000</v>
      </c>
      <c r="G876" t="s">
        <v>23</v>
      </c>
      <c r="H876">
        <v>37000</v>
      </c>
      <c r="I876">
        <v>35890</v>
      </c>
      <c r="J876">
        <v>35995</v>
      </c>
      <c r="K876">
        <v>6395</v>
      </c>
      <c r="M876">
        <v>497721877</v>
      </c>
      <c r="N876" t="s">
        <v>181</v>
      </c>
      <c r="O876" t="s">
        <v>20</v>
      </c>
      <c r="P876" t="s">
        <v>21</v>
      </c>
      <c r="Q876" t="s">
        <v>22</v>
      </c>
      <c r="R876">
        <v>105</v>
      </c>
      <c r="S876" t="s">
        <v>23</v>
      </c>
      <c r="T876">
        <v>0.97</v>
      </c>
      <c r="U876" t="s">
        <v>17</v>
      </c>
    </row>
    <row r="877" spans="1:21" x14ac:dyDescent="0.25">
      <c r="A877" t="s">
        <v>3729</v>
      </c>
      <c r="B877" s="56">
        <v>44915</v>
      </c>
      <c r="C877">
        <v>677</v>
      </c>
      <c r="D877" t="s">
        <v>3155</v>
      </c>
      <c r="E877">
        <v>1</v>
      </c>
      <c r="F877">
        <v>823280</v>
      </c>
      <c r="G877" t="s">
        <v>37</v>
      </c>
      <c r="H877">
        <v>80084.045057489144</v>
      </c>
      <c r="I877">
        <v>79235.154179879755</v>
      </c>
      <c r="J877">
        <v>79773.154179879755</v>
      </c>
      <c r="K877">
        <v>15773.154179879755</v>
      </c>
      <c r="M877">
        <v>441101414</v>
      </c>
      <c r="N877" t="s">
        <v>616</v>
      </c>
      <c r="O877" t="s">
        <v>35</v>
      </c>
      <c r="P877" t="s">
        <v>36</v>
      </c>
      <c r="Q877" t="s">
        <v>26</v>
      </c>
      <c r="R877">
        <v>538</v>
      </c>
      <c r="S877" t="s">
        <v>37</v>
      </c>
      <c r="T877">
        <v>0.98939999999999995</v>
      </c>
      <c r="U877" t="s">
        <v>17</v>
      </c>
    </row>
    <row r="878" spans="1:21" x14ac:dyDescent="0.25">
      <c r="A878" t="s">
        <v>3730</v>
      </c>
      <c r="B878" s="56">
        <v>44633</v>
      </c>
      <c r="C878">
        <v>678</v>
      </c>
      <c r="D878" t="s">
        <v>3157</v>
      </c>
      <c r="E878">
        <v>1</v>
      </c>
      <c r="F878">
        <v>354225.89999999997</v>
      </c>
      <c r="G878" t="s">
        <v>60</v>
      </c>
      <c r="H878">
        <v>48647.380347455874</v>
      </c>
      <c r="I878">
        <v>51906.754830735415</v>
      </c>
      <c r="J878">
        <v>53955.754830735415</v>
      </c>
      <c r="K878">
        <v>14755.754830735415</v>
      </c>
      <c r="M878">
        <v>696775269</v>
      </c>
      <c r="N878" t="s">
        <v>476</v>
      </c>
      <c r="O878" t="s">
        <v>59</v>
      </c>
      <c r="P878" t="s">
        <v>1604</v>
      </c>
      <c r="Q878" t="s">
        <v>1605</v>
      </c>
      <c r="R878">
        <v>2049</v>
      </c>
      <c r="S878" t="s">
        <v>60</v>
      </c>
      <c r="T878">
        <v>1.0669999999999999</v>
      </c>
      <c r="U878" t="s">
        <v>17</v>
      </c>
    </row>
    <row r="879" spans="1:21" x14ac:dyDescent="0.25">
      <c r="A879" t="s">
        <v>1359</v>
      </c>
      <c r="B879" s="56">
        <v>44634</v>
      </c>
      <c r="C879">
        <v>679</v>
      </c>
      <c r="D879" t="s">
        <v>1593</v>
      </c>
      <c r="E879">
        <v>1</v>
      </c>
      <c r="F879">
        <v>42000</v>
      </c>
      <c r="G879" t="s">
        <v>23</v>
      </c>
      <c r="H879">
        <v>42000</v>
      </c>
      <c r="I879">
        <v>40740</v>
      </c>
      <c r="J879">
        <v>40990</v>
      </c>
      <c r="K879">
        <v>7390</v>
      </c>
      <c r="M879">
        <v>419138027</v>
      </c>
      <c r="N879" t="s">
        <v>455</v>
      </c>
      <c r="O879" t="s">
        <v>31</v>
      </c>
      <c r="P879" t="s">
        <v>32</v>
      </c>
      <c r="Q879" t="s">
        <v>33</v>
      </c>
      <c r="R879">
        <v>250</v>
      </c>
      <c r="S879" t="s">
        <v>23</v>
      </c>
      <c r="T879">
        <v>0.97</v>
      </c>
      <c r="U879" t="s">
        <v>17</v>
      </c>
    </row>
    <row r="880" spans="1:21" x14ac:dyDescent="0.25">
      <c r="A880" t="s">
        <v>1522</v>
      </c>
      <c r="B880" s="56">
        <v>44635</v>
      </c>
      <c r="C880">
        <v>679</v>
      </c>
      <c r="D880" t="s">
        <v>1588</v>
      </c>
      <c r="E880">
        <v>2</v>
      </c>
      <c r="F880">
        <v>66000</v>
      </c>
      <c r="G880" t="s">
        <v>23</v>
      </c>
      <c r="H880">
        <v>66000</v>
      </c>
      <c r="I880">
        <v>64020</v>
      </c>
      <c r="J880">
        <v>64520</v>
      </c>
      <c r="K880">
        <v>11720</v>
      </c>
      <c r="M880">
        <v>419138027</v>
      </c>
      <c r="N880" t="s">
        <v>455</v>
      </c>
      <c r="O880" t="s">
        <v>31</v>
      </c>
      <c r="P880" t="s">
        <v>32</v>
      </c>
      <c r="Q880" t="s">
        <v>33</v>
      </c>
      <c r="R880">
        <v>250</v>
      </c>
      <c r="S880" t="s">
        <v>23</v>
      </c>
      <c r="T880">
        <v>0.97</v>
      </c>
      <c r="U880" t="s">
        <v>17</v>
      </c>
    </row>
    <row r="881" spans="1:21" x14ac:dyDescent="0.25">
      <c r="A881" t="s">
        <v>3731</v>
      </c>
      <c r="B881" s="56">
        <v>44612</v>
      </c>
      <c r="C881">
        <v>679</v>
      </c>
      <c r="D881" t="s">
        <v>3159</v>
      </c>
      <c r="E881">
        <v>1</v>
      </c>
      <c r="F881">
        <v>39000</v>
      </c>
      <c r="G881" t="s">
        <v>23</v>
      </c>
      <c r="H881">
        <v>39000</v>
      </c>
      <c r="I881">
        <v>37830</v>
      </c>
      <c r="J881">
        <v>38080</v>
      </c>
      <c r="K881">
        <v>6880</v>
      </c>
      <c r="M881">
        <v>419138027</v>
      </c>
      <c r="N881" t="s">
        <v>455</v>
      </c>
      <c r="O881" t="s">
        <v>31</v>
      </c>
      <c r="P881" t="s">
        <v>32</v>
      </c>
      <c r="Q881" t="s">
        <v>33</v>
      </c>
      <c r="R881">
        <v>250</v>
      </c>
      <c r="S881" t="s">
        <v>23</v>
      </c>
      <c r="T881">
        <v>0.97</v>
      </c>
      <c r="U881" t="s">
        <v>17</v>
      </c>
    </row>
    <row r="882" spans="1:21" x14ac:dyDescent="0.25">
      <c r="A882" t="s">
        <v>3732</v>
      </c>
      <c r="B882" s="56">
        <v>44631</v>
      </c>
      <c r="C882">
        <v>680</v>
      </c>
      <c r="D882" t="s">
        <v>3161</v>
      </c>
      <c r="E882">
        <v>1</v>
      </c>
      <c r="F882">
        <v>332538.59999999998</v>
      </c>
      <c r="G882" t="s">
        <v>60</v>
      </c>
      <c r="H882">
        <v>47675.101432237527</v>
      </c>
      <c r="I882">
        <v>50869.333228197436</v>
      </c>
      <c r="J882">
        <v>53058.333228197436</v>
      </c>
      <c r="K882">
        <v>16258.333228197436</v>
      </c>
      <c r="M882">
        <v>755800044</v>
      </c>
      <c r="N882" t="s">
        <v>276</v>
      </c>
      <c r="O882" t="s">
        <v>59</v>
      </c>
      <c r="P882" t="s">
        <v>1604</v>
      </c>
      <c r="Q882" t="s">
        <v>1605</v>
      </c>
      <c r="R882">
        <v>2189</v>
      </c>
      <c r="S882" t="s">
        <v>60</v>
      </c>
      <c r="T882">
        <v>1.0669999999999999</v>
      </c>
      <c r="U882" t="s">
        <v>17</v>
      </c>
    </row>
    <row r="883" spans="1:21" x14ac:dyDescent="0.25">
      <c r="A883" t="s">
        <v>3733</v>
      </c>
      <c r="B883" s="56">
        <v>44564</v>
      </c>
      <c r="C883">
        <v>681</v>
      </c>
      <c r="D883" t="s">
        <v>3163</v>
      </c>
      <c r="E883">
        <v>1</v>
      </c>
      <c r="F883">
        <v>205820</v>
      </c>
      <c r="G883" t="s">
        <v>37</v>
      </c>
      <c r="H883">
        <v>19393.379754826674</v>
      </c>
      <c r="I883">
        <v>19187.809929425512</v>
      </c>
      <c r="J883">
        <v>19716.809929425512</v>
      </c>
      <c r="K883">
        <v>3716.8099294255117</v>
      </c>
      <c r="M883">
        <v>672074308</v>
      </c>
      <c r="N883" t="s">
        <v>326</v>
      </c>
      <c r="O883" t="s">
        <v>35</v>
      </c>
      <c r="P883" t="s">
        <v>36</v>
      </c>
      <c r="Q883" t="s">
        <v>26</v>
      </c>
      <c r="R883">
        <v>529</v>
      </c>
      <c r="S883" t="s">
        <v>37</v>
      </c>
      <c r="T883">
        <v>0.98939999999999995</v>
      </c>
      <c r="U883" t="s">
        <v>17</v>
      </c>
    </row>
    <row r="884" spans="1:21" x14ac:dyDescent="0.25">
      <c r="A884" t="s">
        <v>3734</v>
      </c>
      <c r="B884" s="56">
        <v>44719</v>
      </c>
      <c r="C884">
        <v>682</v>
      </c>
      <c r="D884" t="s">
        <v>3163</v>
      </c>
      <c r="E884">
        <v>1</v>
      </c>
      <c r="F884">
        <v>91736</v>
      </c>
      <c r="G884" t="s">
        <v>46</v>
      </c>
      <c r="H884">
        <v>19960.833804778278</v>
      </c>
      <c r="I884">
        <v>19362.008790634929</v>
      </c>
      <c r="J884">
        <v>19463.008790634929</v>
      </c>
      <c r="K884">
        <v>3463.008790634929</v>
      </c>
      <c r="M884">
        <v>179337362</v>
      </c>
      <c r="N884" t="s">
        <v>209</v>
      </c>
      <c r="O884" t="s">
        <v>43</v>
      </c>
      <c r="P884" t="s">
        <v>44</v>
      </c>
      <c r="Q884" t="s">
        <v>45</v>
      </c>
      <c r="R884">
        <v>101</v>
      </c>
      <c r="S884" t="s">
        <v>46</v>
      </c>
      <c r="T884">
        <v>0.97</v>
      </c>
      <c r="U884" t="s">
        <v>17</v>
      </c>
    </row>
    <row r="885" spans="1:21" x14ac:dyDescent="0.25">
      <c r="A885" t="s">
        <v>3735</v>
      </c>
      <c r="B885" s="56">
        <v>44734</v>
      </c>
      <c r="C885">
        <v>683</v>
      </c>
      <c r="D885" t="s">
        <v>3165</v>
      </c>
      <c r="E885">
        <v>1</v>
      </c>
      <c r="F885">
        <v>114670</v>
      </c>
      <c r="G885" t="s">
        <v>46</v>
      </c>
      <c r="H885">
        <v>24431.140276120674</v>
      </c>
      <c r="I885">
        <v>23698.206067837054</v>
      </c>
      <c r="J885">
        <v>23804.206067837054</v>
      </c>
      <c r="K885">
        <v>3804.2060678370544</v>
      </c>
      <c r="M885">
        <v>860891960</v>
      </c>
      <c r="N885" t="s">
        <v>245</v>
      </c>
      <c r="O885" t="s">
        <v>43</v>
      </c>
      <c r="P885" t="s">
        <v>44</v>
      </c>
      <c r="Q885" t="s">
        <v>45</v>
      </c>
      <c r="R885">
        <v>106</v>
      </c>
      <c r="S885" t="s">
        <v>46</v>
      </c>
      <c r="T885">
        <v>0.97</v>
      </c>
      <c r="U885" t="s">
        <v>17</v>
      </c>
    </row>
    <row r="886" spans="1:21" x14ac:dyDescent="0.25">
      <c r="A886" t="s">
        <v>3736</v>
      </c>
      <c r="B886" s="56">
        <v>44619</v>
      </c>
      <c r="C886">
        <v>684</v>
      </c>
      <c r="D886" t="s">
        <v>3167</v>
      </c>
      <c r="E886">
        <v>1</v>
      </c>
      <c r="F886">
        <v>238513.6</v>
      </c>
      <c r="G886" t="s">
        <v>46</v>
      </c>
      <c r="H886">
        <v>50252.533552451387</v>
      </c>
      <c r="I886">
        <v>48744.957545877842</v>
      </c>
      <c r="J886">
        <v>48852.957545877842</v>
      </c>
      <c r="K886">
        <v>7252.9575458778418</v>
      </c>
      <c r="M886">
        <v>603811216</v>
      </c>
      <c r="N886" t="s">
        <v>48</v>
      </c>
      <c r="O886" t="s">
        <v>43</v>
      </c>
      <c r="P886" t="s">
        <v>44</v>
      </c>
      <c r="Q886" t="s">
        <v>45</v>
      </c>
      <c r="R886">
        <v>108</v>
      </c>
      <c r="S886" t="s">
        <v>46</v>
      </c>
      <c r="T886">
        <v>0.97</v>
      </c>
      <c r="U886" t="s">
        <v>17</v>
      </c>
    </row>
    <row r="887" spans="1:21" x14ac:dyDescent="0.25">
      <c r="A887" t="s">
        <v>3737</v>
      </c>
      <c r="B887" s="56">
        <v>44880</v>
      </c>
      <c r="C887">
        <v>685</v>
      </c>
      <c r="D887" t="s">
        <v>3141</v>
      </c>
      <c r="E887">
        <v>1</v>
      </c>
      <c r="F887">
        <v>411640</v>
      </c>
      <c r="G887" t="s">
        <v>37</v>
      </c>
      <c r="H887">
        <v>39355.986003021208</v>
      </c>
      <c r="I887">
        <v>38938.812551389179</v>
      </c>
      <c r="J887">
        <v>39465.812551389179</v>
      </c>
      <c r="K887">
        <v>7465.8125513891791</v>
      </c>
      <c r="M887">
        <v>478490350</v>
      </c>
      <c r="N887" t="s">
        <v>389</v>
      </c>
      <c r="O887" t="s">
        <v>35</v>
      </c>
      <c r="P887" t="s">
        <v>36</v>
      </c>
      <c r="Q887" t="s">
        <v>26</v>
      </c>
      <c r="R887">
        <v>527</v>
      </c>
      <c r="S887" t="s">
        <v>37</v>
      </c>
      <c r="T887">
        <v>0.98939999999999995</v>
      </c>
      <c r="U887" t="s">
        <v>17</v>
      </c>
    </row>
    <row r="888" spans="1:21" x14ac:dyDescent="0.25">
      <c r="A888" t="s">
        <v>3738</v>
      </c>
      <c r="B888" s="56">
        <v>44759</v>
      </c>
      <c r="C888">
        <v>686</v>
      </c>
      <c r="D888" t="s">
        <v>3143</v>
      </c>
      <c r="E888">
        <v>1</v>
      </c>
      <c r="F888">
        <v>668915</v>
      </c>
      <c r="G888" t="s">
        <v>37</v>
      </c>
      <c r="H888">
        <v>62782.981678930766</v>
      </c>
      <c r="I888">
        <v>64038.641312509382</v>
      </c>
      <c r="J888">
        <v>64543.641312509382</v>
      </c>
      <c r="K888">
        <v>12543.641312509382</v>
      </c>
      <c r="M888">
        <v>671877243</v>
      </c>
      <c r="N888" t="s">
        <v>677</v>
      </c>
      <c r="O888" t="s">
        <v>35</v>
      </c>
      <c r="P888" t="s">
        <v>36</v>
      </c>
      <c r="Q888" t="s">
        <v>26</v>
      </c>
      <c r="R888">
        <v>505</v>
      </c>
      <c r="S888" t="s">
        <v>37</v>
      </c>
      <c r="T888">
        <v>1.02</v>
      </c>
      <c r="U888" t="s">
        <v>637</v>
      </c>
    </row>
    <row r="889" spans="1:21" x14ac:dyDescent="0.25">
      <c r="A889" t="s">
        <v>3739</v>
      </c>
      <c r="B889" s="56">
        <v>44696</v>
      </c>
      <c r="C889">
        <v>687</v>
      </c>
      <c r="D889" t="s">
        <v>3145</v>
      </c>
      <c r="E889">
        <v>1</v>
      </c>
      <c r="F889">
        <v>68000</v>
      </c>
      <c r="G889" t="s">
        <v>23</v>
      </c>
      <c r="H889">
        <v>68000</v>
      </c>
      <c r="I889">
        <v>67279.199999999997</v>
      </c>
      <c r="J889">
        <v>67482.2</v>
      </c>
      <c r="K889">
        <v>13082.199999999997</v>
      </c>
      <c r="M889">
        <v>322466377</v>
      </c>
      <c r="N889" t="s">
        <v>298</v>
      </c>
      <c r="O889" t="s">
        <v>1566</v>
      </c>
      <c r="P889" t="s">
        <v>1596</v>
      </c>
      <c r="Q889" t="s">
        <v>1597</v>
      </c>
      <c r="R889">
        <v>203</v>
      </c>
      <c r="S889" t="s">
        <v>23</v>
      </c>
      <c r="T889">
        <v>0.98939999999999995</v>
      </c>
      <c r="U889" t="s">
        <v>17</v>
      </c>
    </row>
    <row r="890" spans="1:21" x14ac:dyDescent="0.25">
      <c r="A890" t="s">
        <v>1360</v>
      </c>
      <c r="B890" s="56">
        <v>44830</v>
      </c>
      <c r="C890">
        <v>687</v>
      </c>
      <c r="D890" t="s">
        <v>1594</v>
      </c>
      <c r="E890">
        <v>1</v>
      </c>
      <c r="F890">
        <v>21000</v>
      </c>
      <c r="G890" t="s">
        <v>23</v>
      </c>
      <c r="H890">
        <v>21000</v>
      </c>
      <c r="I890">
        <v>20777.399999999998</v>
      </c>
      <c r="J890">
        <v>20980.399999999998</v>
      </c>
      <c r="K890">
        <v>4180.3999999999978</v>
      </c>
      <c r="M890">
        <v>322466377</v>
      </c>
      <c r="N890" t="s">
        <v>298</v>
      </c>
      <c r="O890" t="s">
        <v>1566</v>
      </c>
      <c r="P890" t="s">
        <v>1596</v>
      </c>
      <c r="Q890" t="s">
        <v>1597</v>
      </c>
      <c r="R890">
        <v>203</v>
      </c>
      <c r="S890" t="s">
        <v>23</v>
      </c>
      <c r="T890">
        <v>0.98939999999999995</v>
      </c>
      <c r="U890" t="s">
        <v>17</v>
      </c>
    </row>
    <row r="891" spans="1:21" x14ac:dyDescent="0.25">
      <c r="A891" t="s">
        <v>3740</v>
      </c>
      <c r="B891" s="56">
        <v>44623</v>
      </c>
      <c r="C891">
        <v>688</v>
      </c>
      <c r="D891" t="s">
        <v>3147</v>
      </c>
      <c r="E891">
        <v>1</v>
      </c>
      <c r="F891">
        <v>308730</v>
      </c>
      <c r="G891" t="s">
        <v>37</v>
      </c>
      <c r="H891">
        <v>28305.934775234025</v>
      </c>
      <c r="I891">
        <v>28005.891866616545</v>
      </c>
      <c r="J891">
        <v>28527.891866616545</v>
      </c>
      <c r="K891">
        <v>4527.8918666165446</v>
      </c>
      <c r="M891">
        <v>474556143</v>
      </c>
      <c r="N891" t="s">
        <v>121</v>
      </c>
      <c r="O891" t="s">
        <v>35</v>
      </c>
      <c r="P891" t="s">
        <v>36</v>
      </c>
      <c r="Q891" t="s">
        <v>26</v>
      </c>
      <c r="R891">
        <v>522</v>
      </c>
      <c r="S891" t="s">
        <v>37</v>
      </c>
      <c r="T891">
        <v>0.98939999999999995</v>
      </c>
      <c r="U891" t="s">
        <v>17</v>
      </c>
    </row>
    <row r="892" spans="1:21" x14ac:dyDescent="0.25">
      <c r="A892" t="s">
        <v>3741</v>
      </c>
      <c r="B892" s="56">
        <v>44811</v>
      </c>
      <c r="C892">
        <v>689</v>
      </c>
      <c r="D892" t="s">
        <v>3149</v>
      </c>
      <c r="E892">
        <v>1</v>
      </c>
      <c r="F892">
        <v>288148</v>
      </c>
      <c r="G892" t="s">
        <v>37</v>
      </c>
      <c r="H892">
        <v>28071.467539552646</v>
      </c>
      <c r="I892">
        <v>28632.896890343702</v>
      </c>
      <c r="J892">
        <v>29137.896890343702</v>
      </c>
      <c r="K892">
        <v>6737.8968903437017</v>
      </c>
      <c r="M892">
        <v>432185749</v>
      </c>
      <c r="N892" t="s">
        <v>686</v>
      </c>
      <c r="O892" t="s">
        <v>35</v>
      </c>
      <c r="P892" t="s">
        <v>36</v>
      </c>
      <c r="Q892" t="s">
        <v>26</v>
      </c>
      <c r="R892">
        <v>505</v>
      </c>
      <c r="S892" t="s">
        <v>37</v>
      </c>
      <c r="T892">
        <v>1.02</v>
      </c>
      <c r="U892" t="s">
        <v>637</v>
      </c>
    </row>
    <row r="893" spans="1:21" x14ac:dyDescent="0.25">
      <c r="A893" t="s">
        <v>3742</v>
      </c>
      <c r="B893" s="56">
        <v>44648</v>
      </c>
      <c r="C893">
        <v>690</v>
      </c>
      <c r="D893" t="s">
        <v>3151</v>
      </c>
      <c r="E893">
        <v>1</v>
      </c>
      <c r="F893">
        <v>36000</v>
      </c>
      <c r="G893" t="s">
        <v>23</v>
      </c>
      <c r="H893">
        <v>36000</v>
      </c>
      <c r="I893">
        <v>36000</v>
      </c>
      <c r="J893">
        <v>36219</v>
      </c>
      <c r="K893">
        <v>7419</v>
      </c>
      <c r="M893">
        <v>254396577</v>
      </c>
      <c r="N893" t="s">
        <v>838</v>
      </c>
      <c r="O893" t="s">
        <v>29</v>
      </c>
      <c r="P893" t="s">
        <v>1600</v>
      </c>
      <c r="Q893" t="s">
        <v>1601</v>
      </c>
      <c r="R893">
        <v>219</v>
      </c>
      <c r="S893" t="s">
        <v>23</v>
      </c>
      <c r="T893">
        <v>1</v>
      </c>
      <c r="U893" t="s">
        <v>637</v>
      </c>
    </row>
    <row r="894" spans="1:21" x14ac:dyDescent="0.25">
      <c r="A894" t="s">
        <v>3743</v>
      </c>
      <c r="B894" s="56">
        <v>44773</v>
      </c>
      <c r="C894">
        <v>691</v>
      </c>
      <c r="D894" t="s">
        <v>3153</v>
      </c>
      <c r="E894">
        <v>1</v>
      </c>
      <c r="F894">
        <v>29000</v>
      </c>
      <c r="G894" t="s">
        <v>23</v>
      </c>
      <c r="H894">
        <v>29000</v>
      </c>
      <c r="I894">
        <v>29000</v>
      </c>
      <c r="J894">
        <v>29217</v>
      </c>
      <c r="K894">
        <v>6017</v>
      </c>
      <c r="M894">
        <v>550677560</v>
      </c>
      <c r="N894" t="s">
        <v>812</v>
      </c>
      <c r="O894" t="s">
        <v>1566</v>
      </c>
      <c r="P894" t="s">
        <v>1596</v>
      </c>
      <c r="Q894" t="s">
        <v>1597</v>
      </c>
      <c r="R894">
        <v>217</v>
      </c>
      <c r="S894" t="s">
        <v>23</v>
      </c>
      <c r="T894">
        <v>1</v>
      </c>
      <c r="U894" t="s">
        <v>637</v>
      </c>
    </row>
    <row r="895" spans="1:21" x14ac:dyDescent="0.25">
      <c r="A895" t="s">
        <v>1361</v>
      </c>
      <c r="B895" s="56">
        <v>44633</v>
      </c>
      <c r="C895">
        <v>691</v>
      </c>
      <c r="D895" t="s">
        <v>1595</v>
      </c>
      <c r="E895">
        <v>1</v>
      </c>
      <c r="F895">
        <v>27000</v>
      </c>
      <c r="G895" t="s">
        <v>23</v>
      </c>
      <c r="H895">
        <v>27000</v>
      </c>
      <c r="I895">
        <v>27000</v>
      </c>
      <c r="J895">
        <v>27217</v>
      </c>
      <c r="K895">
        <v>5617</v>
      </c>
      <c r="M895">
        <v>550677560</v>
      </c>
      <c r="N895" t="s">
        <v>812</v>
      </c>
      <c r="O895" t="s">
        <v>1566</v>
      </c>
      <c r="P895" t="s">
        <v>1596</v>
      </c>
      <c r="Q895" t="s">
        <v>1597</v>
      </c>
      <c r="R895">
        <v>217</v>
      </c>
      <c r="S895" t="s">
        <v>23</v>
      </c>
      <c r="T895">
        <v>1</v>
      </c>
      <c r="U895" t="s">
        <v>637</v>
      </c>
    </row>
    <row r="896" spans="1:21" x14ac:dyDescent="0.25">
      <c r="A896" t="s">
        <v>3744</v>
      </c>
      <c r="B896" s="56">
        <v>44643</v>
      </c>
      <c r="C896">
        <v>692</v>
      </c>
      <c r="D896" t="s">
        <v>3155</v>
      </c>
      <c r="E896">
        <v>1</v>
      </c>
      <c r="F896">
        <v>80000</v>
      </c>
      <c r="G896" t="s">
        <v>23</v>
      </c>
      <c r="H896">
        <v>80000</v>
      </c>
      <c r="I896">
        <v>88000</v>
      </c>
      <c r="J896">
        <v>90106</v>
      </c>
      <c r="K896">
        <v>26106</v>
      </c>
      <c r="M896">
        <v>270076751</v>
      </c>
      <c r="N896" t="s">
        <v>768</v>
      </c>
      <c r="O896" t="s">
        <v>31</v>
      </c>
      <c r="P896" t="s">
        <v>32</v>
      </c>
      <c r="Q896" t="s">
        <v>33</v>
      </c>
      <c r="R896">
        <v>2106</v>
      </c>
      <c r="S896" t="s">
        <v>23</v>
      </c>
      <c r="T896">
        <v>1.1000000000000001</v>
      </c>
      <c r="U896" t="s">
        <v>637</v>
      </c>
    </row>
    <row r="897" spans="1:21" x14ac:dyDescent="0.25">
      <c r="A897" t="s">
        <v>1362</v>
      </c>
      <c r="B897" s="56">
        <v>44797</v>
      </c>
      <c r="C897">
        <v>692</v>
      </c>
      <c r="D897" t="s">
        <v>1582</v>
      </c>
      <c r="E897">
        <v>1</v>
      </c>
      <c r="F897">
        <v>49000</v>
      </c>
      <c r="G897" t="s">
        <v>23</v>
      </c>
      <c r="H897">
        <v>49000</v>
      </c>
      <c r="I897">
        <v>53900.000000000007</v>
      </c>
      <c r="J897">
        <v>56006.000000000007</v>
      </c>
      <c r="K897">
        <v>16806.000000000007</v>
      </c>
      <c r="M897">
        <v>270076751</v>
      </c>
      <c r="N897" t="s">
        <v>768</v>
      </c>
      <c r="O897" t="s">
        <v>31</v>
      </c>
      <c r="P897" t="s">
        <v>32</v>
      </c>
      <c r="Q897" t="s">
        <v>33</v>
      </c>
      <c r="R897">
        <v>2106</v>
      </c>
      <c r="S897" t="s">
        <v>23</v>
      </c>
      <c r="T897">
        <v>1.1000000000000001</v>
      </c>
      <c r="U897" t="s">
        <v>637</v>
      </c>
    </row>
    <row r="898" spans="1:21" x14ac:dyDescent="0.25">
      <c r="A898" t="s">
        <v>3745</v>
      </c>
      <c r="B898" s="56">
        <v>44733</v>
      </c>
      <c r="C898">
        <v>693</v>
      </c>
      <c r="D898" t="s">
        <v>3157</v>
      </c>
      <c r="E898">
        <v>1</v>
      </c>
      <c r="F898">
        <v>354225.89999999997</v>
      </c>
      <c r="G898" t="s">
        <v>60</v>
      </c>
      <c r="H898">
        <v>48140.292462830577</v>
      </c>
      <c r="I898">
        <v>51365.692057840221</v>
      </c>
      <c r="J898">
        <v>53440.692057840221</v>
      </c>
      <c r="K898">
        <v>14240.692057840221</v>
      </c>
      <c r="M898">
        <v>882825432</v>
      </c>
      <c r="N898" t="s">
        <v>80</v>
      </c>
      <c r="O898" t="s">
        <v>59</v>
      </c>
      <c r="P898" t="s">
        <v>1604</v>
      </c>
      <c r="Q898" t="s">
        <v>1605</v>
      </c>
      <c r="R898">
        <v>2075</v>
      </c>
      <c r="S898" t="s">
        <v>60</v>
      </c>
      <c r="T898">
        <v>1.0669999999999999</v>
      </c>
      <c r="U898" t="s">
        <v>17</v>
      </c>
    </row>
    <row r="899" spans="1:21" x14ac:dyDescent="0.25">
      <c r="A899" t="s">
        <v>3746</v>
      </c>
      <c r="B899" s="56">
        <v>44886</v>
      </c>
      <c r="C899">
        <v>694</v>
      </c>
      <c r="D899" t="s">
        <v>3159</v>
      </c>
      <c r="E899">
        <v>1</v>
      </c>
      <c r="F899">
        <v>178885.2</v>
      </c>
      <c r="G899" t="s">
        <v>46</v>
      </c>
      <c r="H899">
        <v>38407.987117552337</v>
      </c>
      <c r="I899">
        <v>37255.747504025763</v>
      </c>
      <c r="J899">
        <v>37359.747504025763</v>
      </c>
      <c r="K899">
        <v>6159.7475040257632</v>
      </c>
      <c r="M899">
        <v>235964547</v>
      </c>
      <c r="N899" t="s">
        <v>218</v>
      </c>
      <c r="O899" t="s">
        <v>43</v>
      </c>
      <c r="P899" t="s">
        <v>44</v>
      </c>
      <c r="Q899" t="s">
        <v>45</v>
      </c>
      <c r="R899">
        <v>104</v>
      </c>
      <c r="S899" t="s">
        <v>46</v>
      </c>
      <c r="T899">
        <v>0.97</v>
      </c>
      <c r="U899" t="s">
        <v>17</v>
      </c>
    </row>
    <row r="900" spans="1:21" x14ac:dyDescent="0.25">
      <c r="A900" t="s">
        <v>3747</v>
      </c>
      <c r="B900" s="56">
        <v>44612</v>
      </c>
      <c r="C900">
        <v>695</v>
      </c>
      <c r="D900" t="s">
        <v>3161</v>
      </c>
      <c r="E900">
        <v>1</v>
      </c>
      <c r="F900">
        <v>46000</v>
      </c>
      <c r="G900" t="s">
        <v>23</v>
      </c>
      <c r="H900">
        <v>46000</v>
      </c>
      <c r="I900">
        <v>44620</v>
      </c>
      <c r="J900">
        <v>44833</v>
      </c>
      <c r="K900">
        <v>8033</v>
      </c>
      <c r="M900">
        <v>883160897</v>
      </c>
      <c r="N900" t="s">
        <v>89</v>
      </c>
      <c r="O900" t="s">
        <v>39</v>
      </c>
      <c r="P900" t="s">
        <v>1598</v>
      </c>
      <c r="Q900" t="s">
        <v>1599</v>
      </c>
      <c r="R900">
        <v>213</v>
      </c>
      <c r="S900" t="s">
        <v>23</v>
      </c>
      <c r="T900">
        <v>0.97</v>
      </c>
      <c r="U900" t="s">
        <v>17</v>
      </c>
    </row>
    <row r="901" spans="1:21" x14ac:dyDescent="0.25">
      <c r="A901" t="s">
        <v>1363</v>
      </c>
      <c r="B901" s="56">
        <v>44873</v>
      </c>
      <c r="C901">
        <v>695</v>
      </c>
      <c r="D901" t="s">
        <v>1583</v>
      </c>
      <c r="E901">
        <v>1</v>
      </c>
      <c r="F901">
        <v>46000</v>
      </c>
      <c r="G901" t="s">
        <v>23</v>
      </c>
      <c r="H901">
        <v>46000</v>
      </c>
      <c r="I901">
        <v>44620</v>
      </c>
      <c r="J901">
        <v>44833</v>
      </c>
      <c r="K901">
        <v>8033</v>
      </c>
      <c r="M901">
        <v>883160897</v>
      </c>
      <c r="N901" t="s">
        <v>89</v>
      </c>
      <c r="O901" t="s">
        <v>39</v>
      </c>
      <c r="P901" t="s">
        <v>1598</v>
      </c>
      <c r="Q901" t="s">
        <v>1599</v>
      </c>
      <c r="R901">
        <v>213</v>
      </c>
      <c r="S901" t="s">
        <v>23</v>
      </c>
      <c r="T901">
        <v>0.97</v>
      </c>
      <c r="U901" t="s">
        <v>17</v>
      </c>
    </row>
    <row r="902" spans="1:21" x14ac:dyDescent="0.25">
      <c r="A902" t="s">
        <v>3748</v>
      </c>
      <c r="B902" s="56">
        <v>44628</v>
      </c>
      <c r="C902">
        <v>696</v>
      </c>
      <c r="D902" t="s">
        <v>3163</v>
      </c>
      <c r="E902">
        <v>1</v>
      </c>
      <c r="F902">
        <v>91736</v>
      </c>
      <c r="G902" t="s">
        <v>46</v>
      </c>
      <c r="H902">
        <v>19114.454191236222</v>
      </c>
      <c r="I902">
        <v>18541.020565499133</v>
      </c>
      <c r="J902">
        <v>18641.020565499133</v>
      </c>
      <c r="K902">
        <v>2641.0205654991332</v>
      </c>
      <c r="M902">
        <v>841101167</v>
      </c>
      <c r="N902" t="s">
        <v>254</v>
      </c>
      <c r="O902" t="s">
        <v>43</v>
      </c>
      <c r="P902" t="s">
        <v>44</v>
      </c>
      <c r="Q902" t="s">
        <v>45</v>
      </c>
      <c r="R902">
        <v>100</v>
      </c>
      <c r="S902" t="s">
        <v>46</v>
      </c>
      <c r="T902">
        <v>0.97</v>
      </c>
      <c r="U902" t="s">
        <v>17</v>
      </c>
    </row>
    <row r="903" spans="1:21" x14ac:dyDescent="0.25">
      <c r="A903" t="s">
        <v>3749</v>
      </c>
      <c r="B903" s="56">
        <v>44915</v>
      </c>
      <c r="C903">
        <v>697</v>
      </c>
      <c r="D903" t="s">
        <v>3163</v>
      </c>
      <c r="E903">
        <v>1</v>
      </c>
      <c r="F903">
        <v>144582</v>
      </c>
      <c r="G903" t="s">
        <v>60</v>
      </c>
      <c r="H903">
        <v>21002.004590221088</v>
      </c>
      <c r="I903">
        <v>22409.138897765901</v>
      </c>
      <c r="J903">
        <v>24609.138897765901</v>
      </c>
      <c r="K903">
        <v>8609.1388977659008</v>
      </c>
      <c r="M903">
        <v>546989743</v>
      </c>
      <c r="N903" t="s">
        <v>285</v>
      </c>
      <c r="O903" t="s">
        <v>59</v>
      </c>
      <c r="P903" t="s">
        <v>1604</v>
      </c>
      <c r="Q903" t="s">
        <v>1605</v>
      </c>
      <c r="R903">
        <v>2200</v>
      </c>
      <c r="S903" t="s">
        <v>60</v>
      </c>
      <c r="T903">
        <v>1.0669999999999999</v>
      </c>
      <c r="U903" t="s">
        <v>17</v>
      </c>
    </row>
    <row r="904" spans="1:21" x14ac:dyDescent="0.25">
      <c r="A904" t="s">
        <v>3750</v>
      </c>
      <c r="B904" s="56">
        <v>44607</v>
      </c>
      <c r="C904">
        <v>698</v>
      </c>
      <c r="D904" t="s">
        <v>3165</v>
      </c>
      <c r="E904">
        <v>1</v>
      </c>
      <c r="F904">
        <v>114670</v>
      </c>
      <c r="G904" t="s">
        <v>46</v>
      </c>
      <c r="H904">
        <v>24172.60424132552</v>
      </c>
      <c r="I904">
        <v>23447.426114085752</v>
      </c>
      <c r="J904">
        <v>23554.426114085752</v>
      </c>
      <c r="K904">
        <v>3554.4261140857525</v>
      </c>
      <c r="M904">
        <v>604021990</v>
      </c>
      <c r="N904" t="s">
        <v>387</v>
      </c>
      <c r="O904" t="s">
        <v>43</v>
      </c>
      <c r="P904" t="s">
        <v>44</v>
      </c>
      <c r="Q904" t="s">
        <v>45</v>
      </c>
      <c r="R904">
        <v>107</v>
      </c>
      <c r="S904" t="s">
        <v>46</v>
      </c>
      <c r="T904">
        <v>0.97</v>
      </c>
      <c r="U904" t="s">
        <v>17</v>
      </c>
    </row>
    <row r="905" spans="1:21" x14ac:dyDescent="0.25">
      <c r="A905" t="s">
        <v>3751</v>
      </c>
      <c r="B905" s="56">
        <v>44733</v>
      </c>
      <c r="C905">
        <v>699</v>
      </c>
      <c r="D905" t="s">
        <v>3167</v>
      </c>
      <c r="E905">
        <v>19</v>
      </c>
      <c r="F905">
        <v>988000</v>
      </c>
      <c r="G905" t="s">
        <v>23</v>
      </c>
      <c r="H905">
        <v>988000</v>
      </c>
      <c r="I905">
        <v>988000</v>
      </c>
      <c r="J905">
        <v>990014</v>
      </c>
      <c r="K905">
        <v>199614</v>
      </c>
      <c r="M905">
        <v>278347813</v>
      </c>
      <c r="N905" t="s">
        <v>797</v>
      </c>
      <c r="O905" t="s">
        <v>1566</v>
      </c>
      <c r="P905" t="s">
        <v>1596</v>
      </c>
      <c r="Q905" t="s">
        <v>1597</v>
      </c>
      <c r="R905">
        <v>106</v>
      </c>
      <c r="S905" t="s">
        <v>23</v>
      </c>
      <c r="T905">
        <v>1</v>
      </c>
      <c r="U905" t="s">
        <v>637</v>
      </c>
    </row>
    <row r="906" spans="1:21" x14ac:dyDescent="0.25">
      <c r="A906" t="s">
        <v>1364</v>
      </c>
      <c r="B906" s="56">
        <v>44762</v>
      </c>
      <c r="C906">
        <v>699</v>
      </c>
      <c r="D906" t="s">
        <v>1584</v>
      </c>
      <c r="E906">
        <v>1</v>
      </c>
      <c r="F906">
        <v>61000</v>
      </c>
      <c r="G906" t="s">
        <v>23</v>
      </c>
      <c r="H906">
        <v>61000</v>
      </c>
      <c r="I906">
        <v>61000</v>
      </c>
      <c r="J906">
        <v>61106</v>
      </c>
      <c r="K906">
        <v>12306</v>
      </c>
      <c r="M906">
        <v>278347813</v>
      </c>
      <c r="N906" t="s">
        <v>797</v>
      </c>
      <c r="O906" t="s">
        <v>1566</v>
      </c>
      <c r="P906" t="s">
        <v>1596</v>
      </c>
      <c r="Q906" t="s">
        <v>1597</v>
      </c>
      <c r="R906">
        <v>106</v>
      </c>
      <c r="S906" t="s">
        <v>23</v>
      </c>
      <c r="T906">
        <v>1</v>
      </c>
      <c r="U906" t="s">
        <v>637</v>
      </c>
    </row>
    <row r="907" spans="1:21" x14ac:dyDescent="0.25">
      <c r="A907" t="s">
        <v>3752</v>
      </c>
      <c r="B907" s="56">
        <v>44694</v>
      </c>
      <c r="C907">
        <v>700</v>
      </c>
      <c r="D907" t="s">
        <v>3141</v>
      </c>
      <c r="E907">
        <v>11</v>
      </c>
      <c r="F907">
        <v>2018192</v>
      </c>
      <c r="G907" t="s">
        <v>46</v>
      </c>
      <c r="H907">
        <v>428154.52828987839</v>
      </c>
      <c r="I907">
        <v>428154.52828987839</v>
      </c>
      <c r="J907">
        <v>429364.52828987839</v>
      </c>
      <c r="K907">
        <v>77364.528289878392</v>
      </c>
      <c r="M907">
        <v>783637157</v>
      </c>
      <c r="N907" t="s">
        <v>843</v>
      </c>
      <c r="O907" t="s">
        <v>43</v>
      </c>
      <c r="P907" t="s">
        <v>44</v>
      </c>
      <c r="Q907" t="s">
        <v>45</v>
      </c>
      <c r="R907">
        <v>110</v>
      </c>
      <c r="S907" t="s">
        <v>46</v>
      </c>
      <c r="T907">
        <v>1</v>
      </c>
      <c r="U907" t="s">
        <v>637</v>
      </c>
    </row>
    <row r="908" spans="1:21" x14ac:dyDescent="0.25">
      <c r="A908" t="s">
        <v>3753</v>
      </c>
      <c r="B908" s="56">
        <v>44881</v>
      </c>
      <c r="C908">
        <v>701</v>
      </c>
      <c r="D908" t="s">
        <v>3143</v>
      </c>
      <c r="E908">
        <v>15</v>
      </c>
      <c r="F908">
        <v>975000</v>
      </c>
      <c r="G908" t="s">
        <v>23</v>
      </c>
      <c r="H908">
        <v>975000</v>
      </c>
      <c r="I908">
        <v>994500</v>
      </c>
      <c r="J908">
        <v>1002375</v>
      </c>
      <c r="K908">
        <v>222375</v>
      </c>
      <c r="M908">
        <v>755965261</v>
      </c>
      <c r="N908" t="s">
        <v>773</v>
      </c>
      <c r="O908" t="s">
        <v>20</v>
      </c>
      <c r="P908" t="s">
        <v>21</v>
      </c>
      <c r="Q908" t="s">
        <v>22</v>
      </c>
      <c r="R908">
        <v>525</v>
      </c>
      <c r="S908" t="s">
        <v>23</v>
      </c>
      <c r="T908">
        <v>1.02</v>
      </c>
      <c r="U908" t="s">
        <v>637</v>
      </c>
    </row>
    <row r="909" spans="1:21" x14ac:dyDescent="0.25">
      <c r="A909" t="s">
        <v>1365</v>
      </c>
      <c r="B909" s="56">
        <v>44887</v>
      </c>
      <c r="C909">
        <v>701</v>
      </c>
      <c r="D909" t="s">
        <v>1585</v>
      </c>
      <c r="E909">
        <v>1</v>
      </c>
      <c r="F909">
        <v>79000</v>
      </c>
      <c r="G909" t="s">
        <v>23</v>
      </c>
      <c r="H909">
        <v>79000</v>
      </c>
      <c r="I909">
        <v>80580</v>
      </c>
      <c r="J909">
        <v>81105</v>
      </c>
      <c r="K909">
        <v>17905</v>
      </c>
      <c r="M909">
        <v>755965261</v>
      </c>
      <c r="N909" t="s">
        <v>773</v>
      </c>
      <c r="O909" t="s">
        <v>20</v>
      </c>
      <c r="P909" t="s">
        <v>21</v>
      </c>
      <c r="Q909" t="s">
        <v>22</v>
      </c>
      <c r="R909">
        <v>525</v>
      </c>
      <c r="S909" t="s">
        <v>23</v>
      </c>
      <c r="T909">
        <v>1.02</v>
      </c>
      <c r="U909" t="s">
        <v>637</v>
      </c>
    </row>
    <row r="910" spans="1:21" x14ac:dyDescent="0.25">
      <c r="A910" t="s">
        <v>3754</v>
      </c>
      <c r="B910" s="56">
        <v>44599</v>
      </c>
      <c r="C910">
        <v>702</v>
      </c>
      <c r="D910" t="s">
        <v>3145</v>
      </c>
      <c r="E910">
        <v>19</v>
      </c>
      <c r="F910">
        <v>1292000</v>
      </c>
      <c r="G910" t="s">
        <v>23</v>
      </c>
      <c r="H910">
        <v>1292000</v>
      </c>
      <c r="I910">
        <v>1253240</v>
      </c>
      <c r="J910">
        <v>1255235</v>
      </c>
      <c r="K910">
        <v>221635</v>
      </c>
      <c r="M910">
        <v>171872744</v>
      </c>
      <c r="N910" t="s">
        <v>332</v>
      </c>
      <c r="O910" t="s">
        <v>20</v>
      </c>
      <c r="P910" t="s">
        <v>21</v>
      </c>
      <c r="Q910" t="s">
        <v>22</v>
      </c>
      <c r="R910">
        <v>105</v>
      </c>
      <c r="S910" t="s">
        <v>23</v>
      </c>
      <c r="T910">
        <v>0.97</v>
      </c>
      <c r="U910" t="s">
        <v>17</v>
      </c>
    </row>
    <row r="911" spans="1:21" x14ac:dyDescent="0.25">
      <c r="A911" t="s">
        <v>1366</v>
      </c>
      <c r="B911" s="56">
        <v>44819</v>
      </c>
      <c r="C911">
        <v>702</v>
      </c>
      <c r="D911" t="s">
        <v>1586</v>
      </c>
      <c r="E911">
        <v>1</v>
      </c>
      <c r="F911">
        <v>32000</v>
      </c>
      <c r="G911" t="s">
        <v>23</v>
      </c>
      <c r="H911">
        <v>32000</v>
      </c>
      <c r="I911">
        <v>31040</v>
      </c>
      <c r="J911">
        <v>31145</v>
      </c>
      <c r="K911">
        <v>5545</v>
      </c>
      <c r="M911">
        <v>171872744</v>
      </c>
      <c r="N911" t="s">
        <v>332</v>
      </c>
      <c r="O911" t="s">
        <v>20</v>
      </c>
      <c r="P911" t="s">
        <v>21</v>
      </c>
      <c r="Q911" t="s">
        <v>22</v>
      </c>
      <c r="R911">
        <v>105</v>
      </c>
      <c r="S911" t="s">
        <v>23</v>
      </c>
      <c r="T911">
        <v>0.97</v>
      </c>
      <c r="U911" t="s">
        <v>17</v>
      </c>
    </row>
    <row r="912" spans="1:21" x14ac:dyDescent="0.25">
      <c r="A912" t="s">
        <v>3755</v>
      </c>
      <c r="B912" s="56">
        <v>44573</v>
      </c>
      <c r="C912">
        <v>703</v>
      </c>
      <c r="D912" t="s">
        <v>3147</v>
      </c>
      <c r="E912">
        <v>13</v>
      </c>
      <c r="F912">
        <v>390000</v>
      </c>
      <c r="G912" t="s">
        <v>23</v>
      </c>
      <c r="H912">
        <v>390000</v>
      </c>
      <c r="I912">
        <v>378300</v>
      </c>
      <c r="J912">
        <v>380952</v>
      </c>
      <c r="K912">
        <v>68952</v>
      </c>
      <c r="M912">
        <v>898484967</v>
      </c>
      <c r="N912" t="s">
        <v>633</v>
      </c>
      <c r="O912" t="s">
        <v>29</v>
      </c>
      <c r="P912" t="s">
        <v>1600</v>
      </c>
      <c r="Q912" t="s">
        <v>1601</v>
      </c>
      <c r="R912">
        <v>204</v>
      </c>
      <c r="S912" t="s">
        <v>23</v>
      </c>
      <c r="T912">
        <v>0.97</v>
      </c>
      <c r="U912" t="s">
        <v>17</v>
      </c>
    </row>
    <row r="913" spans="1:21" x14ac:dyDescent="0.25">
      <c r="A913" t="s">
        <v>1367</v>
      </c>
      <c r="B913" s="56">
        <v>44606</v>
      </c>
      <c r="C913">
        <v>703</v>
      </c>
      <c r="D913" t="s">
        <v>1587</v>
      </c>
      <c r="E913">
        <v>1</v>
      </c>
      <c r="F913">
        <v>27000</v>
      </c>
      <c r="G913" t="s">
        <v>23</v>
      </c>
      <c r="H913">
        <v>27000</v>
      </c>
      <c r="I913">
        <v>26190</v>
      </c>
      <c r="J913">
        <v>26394</v>
      </c>
      <c r="K913">
        <v>4794</v>
      </c>
      <c r="M913">
        <v>898484967</v>
      </c>
      <c r="N913" t="s">
        <v>633</v>
      </c>
      <c r="O913" t="s">
        <v>29</v>
      </c>
      <c r="P913" t="s">
        <v>1600</v>
      </c>
      <c r="Q913" t="s">
        <v>1601</v>
      </c>
      <c r="R913">
        <v>204</v>
      </c>
      <c r="S913" t="s">
        <v>23</v>
      </c>
      <c r="T913">
        <v>0.97</v>
      </c>
      <c r="U913" t="s">
        <v>17</v>
      </c>
    </row>
    <row r="914" spans="1:21" x14ac:dyDescent="0.25">
      <c r="A914" t="s">
        <v>3756</v>
      </c>
      <c r="B914" s="56">
        <v>44648</v>
      </c>
      <c r="C914">
        <v>704</v>
      </c>
      <c r="D914" t="s">
        <v>3149</v>
      </c>
      <c r="E914">
        <v>14</v>
      </c>
      <c r="F914">
        <v>445860.8</v>
      </c>
      <c r="G914" t="s">
        <v>16</v>
      </c>
      <c r="H914">
        <v>430616.9596291288</v>
      </c>
      <c r="I914">
        <v>459468.29592428042</v>
      </c>
      <c r="J914">
        <v>477822.29592428042</v>
      </c>
      <c r="K914">
        <v>164222.29592428042</v>
      </c>
      <c r="M914">
        <v>436875565</v>
      </c>
      <c r="N914" t="s">
        <v>567</v>
      </c>
      <c r="O914" t="s">
        <v>13</v>
      </c>
      <c r="P914" t="s">
        <v>14</v>
      </c>
      <c r="Q914" t="s">
        <v>15</v>
      </c>
      <c r="R914">
        <v>1311</v>
      </c>
      <c r="S914" t="s">
        <v>16</v>
      </c>
      <c r="T914">
        <v>1.0669999999999999</v>
      </c>
      <c r="U914" t="s">
        <v>17</v>
      </c>
    </row>
    <row r="915" spans="1:21" x14ac:dyDescent="0.25">
      <c r="A915" t="s">
        <v>3757</v>
      </c>
      <c r="B915" s="56">
        <v>44621</v>
      </c>
      <c r="C915">
        <v>705</v>
      </c>
      <c r="D915" t="s">
        <v>3151</v>
      </c>
      <c r="E915">
        <v>19</v>
      </c>
      <c r="F915">
        <v>684000</v>
      </c>
      <c r="G915" t="s">
        <v>23</v>
      </c>
      <c r="H915">
        <v>684000</v>
      </c>
      <c r="I915">
        <v>684000</v>
      </c>
      <c r="J915">
        <v>689111</v>
      </c>
      <c r="K915">
        <v>141911</v>
      </c>
      <c r="M915">
        <v>981152308</v>
      </c>
      <c r="N915" t="s">
        <v>810</v>
      </c>
      <c r="O915" t="s">
        <v>39</v>
      </c>
      <c r="P915" t="s">
        <v>1598</v>
      </c>
      <c r="Q915" t="s">
        <v>1599</v>
      </c>
      <c r="R915">
        <v>269</v>
      </c>
      <c r="S915" t="s">
        <v>23</v>
      </c>
      <c r="T915">
        <v>1</v>
      </c>
      <c r="U915" t="s">
        <v>637</v>
      </c>
    </row>
    <row r="916" spans="1:21" x14ac:dyDescent="0.25">
      <c r="A916" t="s">
        <v>1368</v>
      </c>
      <c r="B916" s="56">
        <v>44896</v>
      </c>
      <c r="C916">
        <v>705</v>
      </c>
      <c r="D916" t="s">
        <v>1588</v>
      </c>
      <c r="E916">
        <v>1</v>
      </c>
      <c r="F916">
        <v>33000</v>
      </c>
      <c r="G916" t="s">
        <v>23</v>
      </c>
      <c r="H916">
        <v>33000</v>
      </c>
      <c r="I916">
        <v>33000</v>
      </c>
      <c r="J916">
        <v>33269</v>
      </c>
      <c r="K916">
        <v>6869</v>
      </c>
      <c r="M916">
        <v>981152308</v>
      </c>
      <c r="N916" t="s">
        <v>810</v>
      </c>
      <c r="O916" t="s">
        <v>39</v>
      </c>
      <c r="P916" t="s">
        <v>1598</v>
      </c>
      <c r="Q916" t="s">
        <v>1599</v>
      </c>
      <c r="R916">
        <v>269</v>
      </c>
      <c r="S916" t="s">
        <v>23</v>
      </c>
      <c r="T916">
        <v>1</v>
      </c>
      <c r="U916" t="s">
        <v>637</v>
      </c>
    </row>
    <row r="917" spans="1:21" x14ac:dyDescent="0.25">
      <c r="A917" t="s">
        <v>3758</v>
      </c>
      <c r="B917" s="56">
        <v>44822</v>
      </c>
      <c r="C917">
        <v>706</v>
      </c>
      <c r="D917" t="s">
        <v>3153</v>
      </c>
      <c r="E917">
        <v>15</v>
      </c>
      <c r="F917">
        <v>4476585</v>
      </c>
      <c r="G917" t="s">
        <v>37</v>
      </c>
      <c r="H917">
        <v>415198.29713034927</v>
      </c>
      <c r="I917">
        <v>423502.26307295624</v>
      </c>
      <c r="J917">
        <v>431302.26307295624</v>
      </c>
      <c r="K917">
        <v>83302.263072956237</v>
      </c>
      <c r="M917">
        <v>756650717</v>
      </c>
      <c r="N917" t="s">
        <v>836</v>
      </c>
      <c r="O917" t="s">
        <v>35</v>
      </c>
      <c r="P917" t="s">
        <v>36</v>
      </c>
      <c r="Q917" t="s">
        <v>26</v>
      </c>
      <c r="R917">
        <v>520</v>
      </c>
      <c r="S917" t="s">
        <v>37</v>
      </c>
      <c r="T917">
        <v>1.02</v>
      </c>
      <c r="U917" t="s">
        <v>637</v>
      </c>
    </row>
    <row r="918" spans="1:21" x14ac:dyDescent="0.25">
      <c r="A918" t="s">
        <v>3759</v>
      </c>
      <c r="B918" s="56">
        <v>44573</v>
      </c>
      <c r="C918">
        <v>707</v>
      </c>
      <c r="D918" t="s">
        <v>3155</v>
      </c>
      <c r="E918">
        <v>10</v>
      </c>
      <c r="F918">
        <v>800000</v>
      </c>
      <c r="G918" t="s">
        <v>23</v>
      </c>
      <c r="H918">
        <v>800000</v>
      </c>
      <c r="I918">
        <v>816000</v>
      </c>
      <c r="J918">
        <v>818070</v>
      </c>
      <c r="K918">
        <v>178070</v>
      </c>
      <c r="M918">
        <v>589709431</v>
      </c>
      <c r="N918" t="s">
        <v>790</v>
      </c>
      <c r="O918" t="s">
        <v>39</v>
      </c>
      <c r="P918" t="s">
        <v>1598</v>
      </c>
      <c r="Q918" t="s">
        <v>1599</v>
      </c>
      <c r="R918">
        <v>207</v>
      </c>
      <c r="S918" t="s">
        <v>23</v>
      </c>
      <c r="T918">
        <v>1.02</v>
      </c>
      <c r="U918" t="s">
        <v>637</v>
      </c>
    </row>
    <row r="919" spans="1:21" x14ac:dyDescent="0.25">
      <c r="A919" t="s">
        <v>1369</v>
      </c>
      <c r="B919" s="56">
        <v>44623</v>
      </c>
      <c r="C919">
        <v>707</v>
      </c>
      <c r="D919" t="s">
        <v>1589</v>
      </c>
      <c r="E919">
        <v>1</v>
      </c>
      <c r="F919">
        <v>27000</v>
      </c>
      <c r="G919" t="s">
        <v>23</v>
      </c>
      <c r="H919">
        <v>27000</v>
      </c>
      <c r="I919">
        <v>27540</v>
      </c>
      <c r="J919">
        <v>27747</v>
      </c>
      <c r="K919">
        <v>6147</v>
      </c>
      <c r="M919">
        <v>589709431</v>
      </c>
      <c r="N919" t="s">
        <v>790</v>
      </c>
      <c r="O919" t="s">
        <v>39</v>
      </c>
      <c r="P919" t="s">
        <v>1598</v>
      </c>
      <c r="Q919" t="s">
        <v>1599</v>
      </c>
      <c r="R919">
        <v>207</v>
      </c>
      <c r="S919" t="s">
        <v>23</v>
      </c>
      <c r="T919">
        <v>1.02</v>
      </c>
      <c r="U919" t="s">
        <v>637</v>
      </c>
    </row>
    <row r="920" spans="1:21" x14ac:dyDescent="0.25">
      <c r="A920" t="s">
        <v>3760</v>
      </c>
      <c r="B920" s="56">
        <v>44817</v>
      </c>
      <c r="C920">
        <v>708</v>
      </c>
      <c r="D920" t="s">
        <v>3157</v>
      </c>
      <c r="E920">
        <v>11</v>
      </c>
      <c r="F920">
        <v>539000</v>
      </c>
      <c r="G920" t="s">
        <v>23</v>
      </c>
      <c r="H920">
        <v>539000</v>
      </c>
      <c r="I920">
        <v>539000</v>
      </c>
      <c r="J920">
        <v>541222</v>
      </c>
      <c r="K920">
        <v>110022</v>
      </c>
      <c r="M920">
        <v>517089868</v>
      </c>
      <c r="N920" t="s">
        <v>766</v>
      </c>
      <c r="O920" t="s">
        <v>29</v>
      </c>
      <c r="P920" t="s">
        <v>1600</v>
      </c>
      <c r="Q920" t="s">
        <v>1601</v>
      </c>
      <c r="R920">
        <v>202</v>
      </c>
      <c r="S920" t="s">
        <v>23</v>
      </c>
      <c r="T920">
        <v>1</v>
      </c>
      <c r="U920" t="s">
        <v>637</v>
      </c>
    </row>
    <row r="921" spans="1:21" x14ac:dyDescent="0.25">
      <c r="A921" t="s">
        <v>1370</v>
      </c>
      <c r="B921" s="56">
        <v>44679</v>
      </c>
      <c r="C921">
        <v>708</v>
      </c>
      <c r="D921" t="s">
        <v>1590</v>
      </c>
      <c r="E921">
        <v>1</v>
      </c>
      <c r="F921">
        <v>81000</v>
      </c>
      <c r="G921" t="s">
        <v>23</v>
      </c>
      <c r="H921">
        <v>81000</v>
      </c>
      <c r="I921">
        <v>81000</v>
      </c>
      <c r="J921">
        <v>81202</v>
      </c>
      <c r="K921">
        <v>16402</v>
      </c>
      <c r="M921">
        <v>517089868</v>
      </c>
      <c r="N921" t="s">
        <v>766</v>
      </c>
      <c r="O921" t="s">
        <v>29</v>
      </c>
      <c r="P921" t="s">
        <v>1600</v>
      </c>
      <c r="Q921" t="s">
        <v>1601</v>
      </c>
      <c r="R921">
        <v>202</v>
      </c>
      <c r="S921" t="s">
        <v>23</v>
      </c>
      <c r="T921">
        <v>1</v>
      </c>
      <c r="U921" t="s">
        <v>637</v>
      </c>
    </row>
    <row r="922" spans="1:21" x14ac:dyDescent="0.25">
      <c r="A922" t="s">
        <v>3761</v>
      </c>
      <c r="B922" s="56">
        <v>44858</v>
      </c>
      <c r="C922">
        <v>709</v>
      </c>
      <c r="D922" t="s">
        <v>3159</v>
      </c>
      <c r="E922">
        <v>10</v>
      </c>
      <c r="F922">
        <v>1788852</v>
      </c>
      <c r="G922" t="s">
        <v>46</v>
      </c>
      <c r="H922">
        <v>391493.66423741053</v>
      </c>
      <c r="I922">
        <v>379748.85431028821</v>
      </c>
      <c r="J922">
        <v>380768.85431028821</v>
      </c>
      <c r="K922">
        <v>68768.85431028821</v>
      </c>
      <c r="M922">
        <v>208239724</v>
      </c>
      <c r="N922" t="s">
        <v>569</v>
      </c>
      <c r="O922" t="s">
        <v>43</v>
      </c>
      <c r="P922" t="s">
        <v>44</v>
      </c>
      <c r="Q922" t="s">
        <v>45</v>
      </c>
      <c r="R922">
        <v>102</v>
      </c>
      <c r="S922" t="s">
        <v>46</v>
      </c>
      <c r="T922">
        <v>0.97</v>
      </c>
      <c r="U922" t="s">
        <v>17</v>
      </c>
    </row>
    <row r="923" spans="1:21" x14ac:dyDescent="0.25">
      <c r="A923" t="s">
        <v>3762</v>
      </c>
      <c r="B923" s="56">
        <v>44662</v>
      </c>
      <c r="C923">
        <v>710</v>
      </c>
      <c r="D923" t="s">
        <v>3161</v>
      </c>
      <c r="E923">
        <v>13</v>
      </c>
      <c r="F923">
        <v>598000</v>
      </c>
      <c r="G923" t="s">
        <v>23</v>
      </c>
      <c r="H923">
        <v>598000</v>
      </c>
      <c r="I923">
        <v>580060</v>
      </c>
      <c r="J923">
        <v>582712</v>
      </c>
      <c r="K923">
        <v>104312</v>
      </c>
      <c r="M923">
        <v>873337577</v>
      </c>
      <c r="N923" t="s">
        <v>610</v>
      </c>
      <c r="O923" t="s">
        <v>39</v>
      </c>
      <c r="P923" t="s">
        <v>1598</v>
      </c>
      <c r="Q923" t="s">
        <v>1599</v>
      </c>
      <c r="R923">
        <v>204</v>
      </c>
      <c r="S923" t="s">
        <v>23</v>
      </c>
      <c r="T923">
        <v>0.97</v>
      </c>
      <c r="U923" t="s">
        <v>17</v>
      </c>
    </row>
    <row r="924" spans="1:21" x14ac:dyDescent="0.25">
      <c r="A924" t="s">
        <v>1371</v>
      </c>
      <c r="B924" s="56">
        <v>44569</v>
      </c>
      <c r="C924">
        <v>710</v>
      </c>
      <c r="D924" t="s">
        <v>1591</v>
      </c>
      <c r="E924">
        <v>1</v>
      </c>
      <c r="F924">
        <v>50000</v>
      </c>
      <c r="G924" t="s">
        <v>23</v>
      </c>
      <c r="H924">
        <v>50000</v>
      </c>
      <c r="I924">
        <v>48500</v>
      </c>
      <c r="J924">
        <v>48704</v>
      </c>
      <c r="K924">
        <v>8704</v>
      </c>
      <c r="M924">
        <v>873337577</v>
      </c>
      <c r="N924" t="s">
        <v>610</v>
      </c>
      <c r="O924" t="s">
        <v>39</v>
      </c>
      <c r="P924" t="s">
        <v>1598</v>
      </c>
      <c r="Q924" t="s">
        <v>1599</v>
      </c>
      <c r="R924">
        <v>204</v>
      </c>
      <c r="S924" t="s">
        <v>23</v>
      </c>
      <c r="T924">
        <v>0.97</v>
      </c>
      <c r="U924" t="s">
        <v>17</v>
      </c>
    </row>
    <row r="925" spans="1:21" x14ac:dyDescent="0.25">
      <c r="A925" t="s">
        <v>3763</v>
      </c>
      <c r="B925" s="56">
        <v>44575</v>
      </c>
      <c r="C925">
        <v>711</v>
      </c>
      <c r="D925" t="s">
        <v>3163</v>
      </c>
      <c r="E925">
        <v>10</v>
      </c>
      <c r="F925">
        <v>200000</v>
      </c>
      <c r="G925" t="s">
        <v>23</v>
      </c>
      <c r="H925">
        <v>200000</v>
      </c>
      <c r="I925">
        <v>197880</v>
      </c>
      <c r="J925">
        <v>200080</v>
      </c>
      <c r="K925">
        <v>40080</v>
      </c>
      <c r="M925">
        <v>548352943</v>
      </c>
      <c r="N925" t="s">
        <v>525</v>
      </c>
      <c r="O925" t="s">
        <v>1566</v>
      </c>
      <c r="P925" t="s">
        <v>1596</v>
      </c>
      <c r="Q925" t="s">
        <v>1597</v>
      </c>
      <c r="R925">
        <v>220</v>
      </c>
      <c r="S925" t="s">
        <v>23</v>
      </c>
      <c r="T925">
        <v>0.98939999999999995</v>
      </c>
      <c r="U925" t="s">
        <v>17</v>
      </c>
    </row>
    <row r="926" spans="1:21" x14ac:dyDescent="0.25">
      <c r="A926" t="s">
        <v>1372</v>
      </c>
      <c r="B926" s="56">
        <v>44780</v>
      </c>
      <c r="C926">
        <v>711</v>
      </c>
      <c r="D926" t="s">
        <v>1592</v>
      </c>
      <c r="E926">
        <v>1</v>
      </c>
      <c r="F926">
        <v>37000</v>
      </c>
      <c r="G926" t="s">
        <v>23</v>
      </c>
      <c r="H926">
        <v>37000</v>
      </c>
      <c r="I926">
        <v>36607.799999999996</v>
      </c>
      <c r="J926">
        <v>36827.799999999996</v>
      </c>
      <c r="K926">
        <v>7227.7999999999956</v>
      </c>
      <c r="M926">
        <v>548352943</v>
      </c>
      <c r="N926" t="s">
        <v>525</v>
      </c>
      <c r="O926" t="s">
        <v>1566</v>
      </c>
      <c r="P926" t="s">
        <v>1596</v>
      </c>
      <c r="Q926" t="s">
        <v>1597</v>
      </c>
      <c r="R926">
        <v>220</v>
      </c>
      <c r="S926" t="s">
        <v>23</v>
      </c>
      <c r="T926">
        <v>0.98939999999999995</v>
      </c>
      <c r="U926" t="s">
        <v>17</v>
      </c>
    </row>
    <row r="927" spans="1:21" x14ac:dyDescent="0.25">
      <c r="A927" t="s">
        <v>3764</v>
      </c>
      <c r="B927" s="56">
        <v>44741</v>
      </c>
      <c r="C927">
        <v>712</v>
      </c>
      <c r="D927" t="s">
        <v>3163</v>
      </c>
      <c r="E927">
        <v>10</v>
      </c>
      <c r="F927">
        <v>200000</v>
      </c>
      <c r="G927" t="s">
        <v>23</v>
      </c>
      <c r="H927">
        <v>200000</v>
      </c>
      <c r="I927">
        <v>197880</v>
      </c>
      <c r="J927">
        <v>199910</v>
      </c>
      <c r="K927">
        <v>39910</v>
      </c>
      <c r="M927">
        <v>289556270</v>
      </c>
      <c r="N927" t="s">
        <v>370</v>
      </c>
      <c r="O927" t="s">
        <v>1566</v>
      </c>
      <c r="P927" t="s">
        <v>1596</v>
      </c>
      <c r="Q927" t="s">
        <v>1597</v>
      </c>
      <c r="R927">
        <v>203</v>
      </c>
      <c r="S927" t="s">
        <v>23</v>
      </c>
      <c r="T927">
        <v>0.98939999999999995</v>
      </c>
      <c r="U927" t="s">
        <v>17</v>
      </c>
    </row>
    <row r="928" spans="1:21" x14ac:dyDescent="0.25">
      <c r="A928" t="s">
        <v>1373</v>
      </c>
      <c r="B928" s="56">
        <v>44917</v>
      </c>
      <c r="C928">
        <v>712</v>
      </c>
      <c r="D928" t="s">
        <v>1593</v>
      </c>
      <c r="E928">
        <v>1</v>
      </c>
      <c r="F928">
        <v>42000</v>
      </c>
      <c r="G928" t="s">
        <v>23</v>
      </c>
      <c r="H928">
        <v>42000</v>
      </c>
      <c r="I928">
        <v>41554.799999999996</v>
      </c>
      <c r="J928">
        <v>41757.799999999996</v>
      </c>
      <c r="K928">
        <v>8157.7999999999956</v>
      </c>
      <c r="M928">
        <v>289556270</v>
      </c>
      <c r="N928" t="s">
        <v>370</v>
      </c>
      <c r="O928" t="s">
        <v>1566</v>
      </c>
      <c r="P928" t="s">
        <v>1596</v>
      </c>
      <c r="Q928" t="s">
        <v>1597</v>
      </c>
      <c r="R928">
        <v>203</v>
      </c>
      <c r="S928" t="s">
        <v>23</v>
      </c>
      <c r="T928">
        <v>0.98939999999999995</v>
      </c>
      <c r="U928" t="s">
        <v>17</v>
      </c>
    </row>
    <row r="929" spans="1:21" x14ac:dyDescent="0.25">
      <c r="A929" t="s">
        <v>3765</v>
      </c>
      <c r="B929" s="56">
        <v>44808</v>
      </c>
      <c r="C929">
        <v>713</v>
      </c>
      <c r="D929" t="s">
        <v>3165</v>
      </c>
      <c r="E929">
        <v>11</v>
      </c>
      <c r="F929">
        <v>275000</v>
      </c>
      <c r="G929" t="s">
        <v>23</v>
      </c>
      <c r="H929">
        <v>275000</v>
      </c>
      <c r="I929">
        <v>275000</v>
      </c>
      <c r="J929">
        <v>276155</v>
      </c>
      <c r="K929">
        <v>56155</v>
      </c>
      <c r="M929">
        <v>980496660</v>
      </c>
      <c r="N929" t="s">
        <v>656</v>
      </c>
      <c r="O929" t="s">
        <v>20</v>
      </c>
      <c r="P929" t="s">
        <v>21</v>
      </c>
      <c r="Q929" t="s">
        <v>22</v>
      </c>
      <c r="R929">
        <v>105</v>
      </c>
      <c r="S929" t="s">
        <v>23</v>
      </c>
      <c r="T929">
        <v>1</v>
      </c>
      <c r="U929" t="s">
        <v>637</v>
      </c>
    </row>
    <row r="930" spans="1:21" x14ac:dyDescent="0.25">
      <c r="A930" t="s">
        <v>1374</v>
      </c>
      <c r="B930" s="56">
        <v>44707</v>
      </c>
      <c r="C930">
        <v>713</v>
      </c>
      <c r="D930" t="s">
        <v>1594</v>
      </c>
      <c r="E930">
        <v>1</v>
      </c>
      <c r="F930">
        <v>21000</v>
      </c>
      <c r="G930" t="s">
        <v>23</v>
      </c>
      <c r="H930">
        <v>21000</v>
      </c>
      <c r="I930">
        <v>21000</v>
      </c>
      <c r="J930">
        <v>21105</v>
      </c>
      <c r="K930">
        <v>4305</v>
      </c>
      <c r="M930">
        <v>980496660</v>
      </c>
      <c r="N930" t="s">
        <v>656</v>
      </c>
      <c r="O930" t="s">
        <v>20</v>
      </c>
      <c r="P930" t="s">
        <v>21</v>
      </c>
      <c r="Q930" t="s">
        <v>22</v>
      </c>
      <c r="R930">
        <v>105</v>
      </c>
      <c r="S930" t="s">
        <v>23</v>
      </c>
      <c r="T930">
        <v>1</v>
      </c>
      <c r="U930" t="s">
        <v>637</v>
      </c>
    </row>
    <row r="931" spans="1:21" x14ac:dyDescent="0.25">
      <c r="A931" t="s">
        <v>3766</v>
      </c>
      <c r="B931" s="56">
        <v>44599</v>
      </c>
      <c r="C931">
        <v>714</v>
      </c>
      <c r="D931" t="s">
        <v>3167</v>
      </c>
      <c r="E931">
        <v>11</v>
      </c>
      <c r="F931">
        <v>572000</v>
      </c>
      <c r="G931" t="s">
        <v>23</v>
      </c>
      <c r="H931">
        <v>572000</v>
      </c>
      <c r="I931">
        <v>565936.79999999993</v>
      </c>
      <c r="J931">
        <v>568345.79999999993</v>
      </c>
      <c r="K931">
        <v>110745.79999999993</v>
      </c>
      <c r="M931">
        <v>457782143</v>
      </c>
      <c r="N931" t="s">
        <v>352</v>
      </c>
      <c r="O931" t="s">
        <v>1566</v>
      </c>
      <c r="P931" t="s">
        <v>1596</v>
      </c>
      <c r="Q931" t="s">
        <v>1597</v>
      </c>
      <c r="R931">
        <v>219</v>
      </c>
      <c r="S931" t="s">
        <v>23</v>
      </c>
      <c r="T931">
        <v>0.98939999999999995</v>
      </c>
      <c r="U931" t="s">
        <v>17</v>
      </c>
    </row>
    <row r="932" spans="1:21" x14ac:dyDescent="0.25">
      <c r="A932" t="s">
        <v>1375</v>
      </c>
      <c r="B932" s="56">
        <v>44745</v>
      </c>
      <c r="C932">
        <v>714</v>
      </c>
      <c r="D932" t="s">
        <v>1595</v>
      </c>
      <c r="E932">
        <v>1</v>
      </c>
      <c r="F932">
        <v>27000</v>
      </c>
      <c r="G932" t="s">
        <v>23</v>
      </c>
      <c r="H932">
        <v>27000</v>
      </c>
      <c r="I932">
        <v>26713.8</v>
      </c>
      <c r="J932">
        <v>26932.799999999999</v>
      </c>
      <c r="K932">
        <v>5332.7999999999993</v>
      </c>
      <c r="M932">
        <v>457782143</v>
      </c>
      <c r="N932" t="s">
        <v>352</v>
      </c>
      <c r="O932" t="s">
        <v>1566</v>
      </c>
      <c r="P932" t="s">
        <v>1596</v>
      </c>
      <c r="Q932" t="s">
        <v>1597</v>
      </c>
      <c r="R932">
        <v>219</v>
      </c>
      <c r="S932" t="s">
        <v>23</v>
      </c>
      <c r="T932">
        <v>0.98939999999999995</v>
      </c>
      <c r="U932" t="s">
        <v>17</v>
      </c>
    </row>
    <row r="933" spans="1:21" x14ac:dyDescent="0.25">
      <c r="A933" t="s">
        <v>3767</v>
      </c>
      <c r="B933" s="56">
        <v>44679</v>
      </c>
      <c r="C933">
        <v>715</v>
      </c>
      <c r="D933" t="s">
        <v>3141</v>
      </c>
      <c r="E933">
        <v>17</v>
      </c>
      <c r="F933">
        <v>6997880</v>
      </c>
      <c r="G933" t="s">
        <v>37</v>
      </c>
      <c r="H933">
        <v>644199.98342983914</v>
      </c>
      <c r="I933">
        <v>637371.46360548283</v>
      </c>
      <c r="J933">
        <v>646670.46360548283</v>
      </c>
      <c r="K933">
        <v>102670.46360548283</v>
      </c>
      <c r="M933">
        <v>341397405</v>
      </c>
      <c r="N933" t="s">
        <v>472</v>
      </c>
      <c r="O933" t="s">
        <v>35</v>
      </c>
      <c r="P933" t="s">
        <v>36</v>
      </c>
      <c r="Q933" t="s">
        <v>26</v>
      </c>
      <c r="R933">
        <v>547</v>
      </c>
      <c r="S933" t="s">
        <v>37</v>
      </c>
      <c r="T933">
        <v>0.98939999999999995</v>
      </c>
      <c r="U933" t="s">
        <v>17</v>
      </c>
    </row>
    <row r="934" spans="1:21" x14ac:dyDescent="0.25">
      <c r="A934" t="s">
        <v>3768</v>
      </c>
      <c r="B934" s="56">
        <v>44918</v>
      </c>
      <c r="C934">
        <v>716</v>
      </c>
      <c r="D934" t="s">
        <v>3143</v>
      </c>
      <c r="E934">
        <v>15</v>
      </c>
      <c r="F934">
        <v>975000</v>
      </c>
      <c r="G934" t="s">
        <v>23</v>
      </c>
      <c r="H934">
        <v>975000</v>
      </c>
      <c r="I934">
        <v>945750</v>
      </c>
      <c r="J934">
        <v>948780</v>
      </c>
      <c r="K934">
        <v>168780</v>
      </c>
      <c r="M934">
        <v>694579509</v>
      </c>
      <c r="N934" t="s">
        <v>438</v>
      </c>
      <c r="O934" t="s">
        <v>29</v>
      </c>
      <c r="P934" t="s">
        <v>1600</v>
      </c>
      <c r="Q934" t="s">
        <v>1601</v>
      </c>
      <c r="R934">
        <v>202</v>
      </c>
      <c r="S934" t="s">
        <v>23</v>
      </c>
      <c r="T934">
        <v>0.97</v>
      </c>
      <c r="U934" t="s">
        <v>17</v>
      </c>
    </row>
    <row r="935" spans="1:21" x14ac:dyDescent="0.25">
      <c r="A935" t="s">
        <v>1376</v>
      </c>
      <c r="B935" s="56">
        <v>44757</v>
      </c>
      <c r="C935">
        <v>716</v>
      </c>
      <c r="D935" t="s">
        <v>1582</v>
      </c>
      <c r="E935">
        <v>1</v>
      </c>
      <c r="F935">
        <v>49000</v>
      </c>
      <c r="G935" t="s">
        <v>23</v>
      </c>
      <c r="H935">
        <v>49000</v>
      </c>
      <c r="I935">
        <v>47530</v>
      </c>
      <c r="J935">
        <v>47732</v>
      </c>
      <c r="K935">
        <v>8532</v>
      </c>
      <c r="M935">
        <v>694579509</v>
      </c>
      <c r="N935" t="s">
        <v>438</v>
      </c>
      <c r="O935" t="s">
        <v>29</v>
      </c>
      <c r="P935" t="s">
        <v>1600</v>
      </c>
      <c r="Q935" t="s">
        <v>1601</v>
      </c>
      <c r="R935">
        <v>202</v>
      </c>
      <c r="S935" t="s">
        <v>23</v>
      </c>
      <c r="T935">
        <v>0.97</v>
      </c>
      <c r="U935" t="s">
        <v>17</v>
      </c>
    </row>
    <row r="936" spans="1:21" x14ac:dyDescent="0.25">
      <c r="A936" t="s">
        <v>3769</v>
      </c>
      <c r="B936" s="56">
        <v>44802</v>
      </c>
      <c r="C936">
        <v>717</v>
      </c>
      <c r="D936" t="s">
        <v>3145</v>
      </c>
      <c r="E936">
        <v>12</v>
      </c>
      <c r="F936">
        <v>3742828.8000000003</v>
      </c>
      <c r="G936" t="s">
        <v>46</v>
      </c>
      <c r="H936">
        <v>807740.8550402486</v>
      </c>
      <c r="I936">
        <v>783508.6293890411</v>
      </c>
      <c r="J936">
        <v>784828.6293890411</v>
      </c>
      <c r="K936">
        <v>132028.6293890411</v>
      </c>
      <c r="M936">
        <v>550021051</v>
      </c>
      <c r="N936" t="s">
        <v>182</v>
      </c>
      <c r="O936" t="s">
        <v>43</v>
      </c>
      <c r="P936" t="s">
        <v>44</v>
      </c>
      <c r="Q936" t="s">
        <v>45</v>
      </c>
      <c r="R936">
        <v>110</v>
      </c>
      <c r="S936" t="s">
        <v>46</v>
      </c>
      <c r="T936">
        <v>0.97</v>
      </c>
      <c r="U936" t="s">
        <v>17</v>
      </c>
    </row>
    <row r="937" spans="1:21" x14ac:dyDescent="0.25">
      <c r="A937" t="s">
        <v>3770</v>
      </c>
      <c r="B937" s="56">
        <v>44647</v>
      </c>
      <c r="C937">
        <v>718</v>
      </c>
      <c r="D937" t="s">
        <v>3147</v>
      </c>
      <c r="E937">
        <v>16</v>
      </c>
      <c r="F937">
        <v>480000</v>
      </c>
      <c r="G937" t="s">
        <v>23</v>
      </c>
      <c r="H937">
        <v>480000</v>
      </c>
      <c r="I937">
        <v>480000</v>
      </c>
      <c r="J937">
        <v>484400</v>
      </c>
      <c r="K937">
        <v>100400</v>
      </c>
      <c r="M937">
        <v>508739028</v>
      </c>
      <c r="N937" t="s">
        <v>669</v>
      </c>
      <c r="O937" t="s">
        <v>31</v>
      </c>
      <c r="P937" t="s">
        <v>32</v>
      </c>
      <c r="Q937" t="s">
        <v>33</v>
      </c>
      <c r="R937">
        <v>275</v>
      </c>
      <c r="S937" t="s">
        <v>23</v>
      </c>
      <c r="T937">
        <v>1</v>
      </c>
      <c r="U937" t="s">
        <v>637</v>
      </c>
    </row>
    <row r="938" spans="1:21" x14ac:dyDescent="0.25">
      <c r="A938" t="s">
        <v>1126</v>
      </c>
      <c r="B938" s="56">
        <v>44829</v>
      </c>
      <c r="C938">
        <v>718</v>
      </c>
      <c r="D938" t="s">
        <v>1584</v>
      </c>
      <c r="E938">
        <v>1</v>
      </c>
      <c r="F938">
        <v>61000</v>
      </c>
      <c r="G938" t="s">
        <v>23</v>
      </c>
      <c r="H938">
        <v>61000</v>
      </c>
      <c r="I938">
        <v>61000</v>
      </c>
      <c r="J938">
        <v>61275</v>
      </c>
      <c r="K938">
        <v>12475</v>
      </c>
      <c r="M938">
        <v>508739028</v>
      </c>
      <c r="N938" t="s">
        <v>669</v>
      </c>
      <c r="O938" t="s">
        <v>31</v>
      </c>
      <c r="P938" t="s">
        <v>32</v>
      </c>
      <c r="Q938" t="s">
        <v>33</v>
      </c>
      <c r="R938">
        <v>275</v>
      </c>
      <c r="S938" t="s">
        <v>23</v>
      </c>
      <c r="T938">
        <v>1</v>
      </c>
      <c r="U938" t="s">
        <v>637</v>
      </c>
    </row>
    <row r="939" spans="1:21" x14ac:dyDescent="0.25">
      <c r="A939" t="s">
        <v>3771</v>
      </c>
      <c r="B939" s="56">
        <v>44808</v>
      </c>
      <c r="C939">
        <v>719</v>
      </c>
      <c r="D939" t="s">
        <v>3149</v>
      </c>
      <c r="E939">
        <v>19</v>
      </c>
      <c r="F939">
        <v>532000</v>
      </c>
      <c r="G939" t="s">
        <v>23</v>
      </c>
      <c r="H939">
        <v>532000</v>
      </c>
      <c r="I939">
        <v>526360.79999999993</v>
      </c>
      <c r="J939">
        <v>530236.79999999993</v>
      </c>
      <c r="K939">
        <v>104636.79999999993</v>
      </c>
      <c r="M939">
        <v>870744861</v>
      </c>
      <c r="N939" t="s">
        <v>397</v>
      </c>
      <c r="O939" t="s">
        <v>1566</v>
      </c>
      <c r="P939" t="s">
        <v>1596</v>
      </c>
      <c r="Q939" t="s">
        <v>1597</v>
      </c>
      <c r="R939">
        <v>204</v>
      </c>
      <c r="S939" t="s">
        <v>23</v>
      </c>
      <c r="T939">
        <v>0.98939999999999995</v>
      </c>
      <c r="U939" t="s">
        <v>17</v>
      </c>
    </row>
    <row r="940" spans="1:21" x14ac:dyDescent="0.25">
      <c r="A940" t="s">
        <v>1378</v>
      </c>
      <c r="B940" s="56">
        <v>44704</v>
      </c>
      <c r="C940">
        <v>719</v>
      </c>
      <c r="D940" t="s">
        <v>1584</v>
      </c>
      <c r="E940">
        <v>1</v>
      </c>
      <c r="F940">
        <v>61000</v>
      </c>
      <c r="G940" t="s">
        <v>23</v>
      </c>
      <c r="H940">
        <v>61000</v>
      </c>
      <c r="I940">
        <v>60353.399999999994</v>
      </c>
      <c r="J940">
        <v>60557.399999999994</v>
      </c>
      <c r="K940">
        <v>11757.399999999994</v>
      </c>
      <c r="M940">
        <v>870744861</v>
      </c>
      <c r="N940" t="s">
        <v>397</v>
      </c>
      <c r="O940" t="s">
        <v>1566</v>
      </c>
      <c r="P940" t="s">
        <v>1596</v>
      </c>
      <c r="Q940" t="s">
        <v>1597</v>
      </c>
      <c r="R940">
        <v>204</v>
      </c>
      <c r="S940" t="s">
        <v>23</v>
      </c>
      <c r="T940">
        <v>0.98939999999999995</v>
      </c>
      <c r="U940" t="s">
        <v>17</v>
      </c>
    </row>
    <row r="941" spans="1:21" x14ac:dyDescent="0.25">
      <c r="A941" t="s">
        <v>3772</v>
      </c>
      <c r="B941" s="56">
        <v>44753</v>
      </c>
      <c r="C941">
        <v>720</v>
      </c>
      <c r="D941" t="s">
        <v>3151</v>
      </c>
      <c r="E941">
        <v>11</v>
      </c>
      <c r="F941">
        <v>396000</v>
      </c>
      <c r="G941" t="s">
        <v>23</v>
      </c>
      <c r="H941">
        <v>396000</v>
      </c>
      <c r="I941">
        <v>384120</v>
      </c>
      <c r="J941">
        <v>386892</v>
      </c>
      <c r="K941">
        <v>70092</v>
      </c>
      <c r="M941">
        <v>151468376</v>
      </c>
      <c r="N941" t="s">
        <v>318</v>
      </c>
      <c r="O941" t="s">
        <v>31</v>
      </c>
      <c r="P941" t="s">
        <v>32</v>
      </c>
      <c r="Q941" t="s">
        <v>33</v>
      </c>
      <c r="R941">
        <v>252</v>
      </c>
      <c r="S941" t="s">
        <v>23</v>
      </c>
      <c r="T941">
        <v>0.97</v>
      </c>
      <c r="U941" t="s">
        <v>17</v>
      </c>
    </row>
    <row r="942" spans="1:21" x14ac:dyDescent="0.25">
      <c r="A942" t="s">
        <v>1379</v>
      </c>
      <c r="B942" s="56">
        <v>44573</v>
      </c>
      <c r="C942">
        <v>720</v>
      </c>
      <c r="D942" t="s">
        <v>1585</v>
      </c>
      <c r="E942">
        <v>1</v>
      </c>
      <c r="F942">
        <v>79000</v>
      </c>
      <c r="G942" t="s">
        <v>23</v>
      </c>
      <c r="H942">
        <v>79000</v>
      </c>
      <c r="I942">
        <v>76630</v>
      </c>
      <c r="J942">
        <v>76882</v>
      </c>
      <c r="K942">
        <v>13682</v>
      </c>
      <c r="M942">
        <v>151468376</v>
      </c>
      <c r="N942" t="s">
        <v>318</v>
      </c>
      <c r="O942" t="s">
        <v>31</v>
      </c>
      <c r="P942" t="s">
        <v>32</v>
      </c>
      <c r="Q942" t="s">
        <v>33</v>
      </c>
      <c r="R942">
        <v>252</v>
      </c>
      <c r="S942" t="s">
        <v>23</v>
      </c>
      <c r="T942">
        <v>0.97</v>
      </c>
      <c r="U942" t="s">
        <v>17</v>
      </c>
    </row>
    <row r="943" spans="1:21" x14ac:dyDescent="0.25">
      <c r="A943" t="s">
        <v>3773</v>
      </c>
      <c r="B943" s="56">
        <v>44693</v>
      </c>
      <c r="C943">
        <v>721</v>
      </c>
      <c r="D943" t="s">
        <v>3153</v>
      </c>
      <c r="E943">
        <v>15</v>
      </c>
      <c r="F943">
        <v>435000</v>
      </c>
      <c r="G943" t="s">
        <v>23</v>
      </c>
      <c r="H943">
        <v>435000</v>
      </c>
      <c r="I943">
        <v>421950</v>
      </c>
      <c r="J943">
        <v>423555</v>
      </c>
      <c r="K943">
        <v>75555</v>
      </c>
      <c r="M943">
        <v>638475795</v>
      </c>
      <c r="N943" t="s">
        <v>154</v>
      </c>
      <c r="O943" t="s">
        <v>20</v>
      </c>
      <c r="P943" t="s">
        <v>21</v>
      </c>
      <c r="Q943" t="s">
        <v>22</v>
      </c>
      <c r="R943">
        <v>107</v>
      </c>
      <c r="S943" t="s">
        <v>23</v>
      </c>
      <c r="T943">
        <v>0.97</v>
      </c>
      <c r="U943" t="s">
        <v>17</v>
      </c>
    </row>
    <row r="944" spans="1:21" x14ac:dyDescent="0.25">
      <c r="A944" t="s">
        <v>1380</v>
      </c>
      <c r="B944" s="56">
        <v>44820</v>
      </c>
      <c r="C944">
        <v>721</v>
      </c>
      <c r="D944" t="s">
        <v>1586</v>
      </c>
      <c r="E944">
        <v>1</v>
      </c>
      <c r="F944">
        <v>32000</v>
      </c>
      <c r="G944" t="s">
        <v>23</v>
      </c>
      <c r="H944">
        <v>32000</v>
      </c>
      <c r="I944">
        <v>31040</v>
      </c>
      <c r="J944">
        <v>31147</v>
      </c>
      <c r="K944">
        <v>5547</v>
      </c>
      <c r="M944">
        <v>638475795</v>
      </c>
      <c r="N944" t="s">
        <v>154</v>
      </c>
      <c r="O944" t="s">
        <v>20</v>
      </c>
      <c r="P944" t="s">
        <v>21</v>
      </c>
      <c r="Q944" t="s">
        <v>22</v>
      </c>
      <c r="R944">
        <v>107</v>
      </c>
      <c r="S944" t="s">
        <v>23</v>
      </c>
      <c r="T944">
        <v>0.97</v>
      </c>
      <c r="U944" t="s">
        <v>17</v>
      </c>
    </row>
    <row r="945" spans="1:21" x14ac:dyDescent="0.25">
      <c r="A945" t="s">
        <v>3774</v>
      </c>
      <c r="B945" s="56">
        <v>44897</v>
      </c>
      <c r="C945">
        <v>722</v>
      </c>
      <c r="D945" t="s">
        <v>3155</v>
      </c>
      <c r="E945">
        <v>13</v>
      </c>
      <c r="F945">
        <v>7518264</v>
      </c>
      <c r="G945" t="s">
        <v>60</v>
      </c>
      <c r="H945">
        <v>1099145.3341325419</v>
      </c>
      <c r="I945">
        <v>1209059.8675457961</v>
      </c>
      <c r="J945">
        <v>1236944.8675457961</v>
      </c>
      <c r="K945">
        <v>404944.86754579609</v>
      </c>
      <c r="M945">
        <v>285939030</v>
      </c>
      <c r="N945" t="s">
        <v>885</v>
      </c>
      <c r="O945" t="s">
        <v>59</v>
      </c>
      <c r="P945" t="s">
        <v>1604</v>
      </c>
      <c r="Q945" t="s">
        <v>1605</v>
      </c>
      <c r="R945">
        <v>2145</v>
      </c>
      <c r="S945" t="s">
        <v>60</v>
      </c>
      <c r="T945">
        <v>1.1000000000000001</v>
      </c>
      <c r="U945" t="s">
        <v>637</v>
      </c>
    </row>
    <row r="946" spans="1:21" x14ac:dyDescent="0.25">
      <c r="A946" t="s">
        <v>3775</v>
      </c>
      <c r="B946" s="56">
        <v>44615</v>
      </c>
      <c r="C946">
        <v>723</v>
      </c>
      <c r="D946" t="s">
        <v>3157</v>
      </c>
      <c r="E946">
        <v>18</v>
      </c>
      <c r="F946">
        <v>1003186.7999999999</v>
      </c>
      <c r="G946" t="s">
        <v>16</v>
      </c>
      <c r="H946">
        <v>990606.10249827197</v>
      </c>
      <c r="I946">
        <v>1089666.7127480994</v>
      </c>
      <c r="J946">
        <v>1112472.7127480994</v>
      </c>
      <c r="K946">
        <v>406872.71274809935</v>
      </c>
      <c r="M946">
        <v>765466376</v>
      </c>
      <c r="N946" t="s">
        <v>921</v>
      </c>
      <c r="O946" t="s">
        <v>13</v>
      </c>
      <c r="P946" t="s">
        <v>14</v>
      </c>
      <c r="Q946" t="s">
        <v>15</v>
      </c>
      <c r="R946">
        <v>1267</v>
      </c>
      <c r="S946" t="s">
        <v>16</v>
      </c>
      <c r="T946">
        <v>1.1000000000000001</v>
      </c>
      <c r="U946" t="s">
        <v>637</v>
      </c>
    </row>
    <row r="947" spans="1:21" x14ac:dyDescent="0.25">
      <c r="A947" t="s">
        <v>3776</v>
      </c>
      <c r="B947" s="56">
        <v>44638</v>
      </c>
      <c r="C947">
        <v>724</v>
      </c>
      <c r="D947" t="s">
        <v>3159</v>
      </c>
      <c r="E947">
        <v>17</v>
      </c>
      <c r="F947">
        <v>16492788</v>
      </c>
      <c r="G947" t="s">
        <v>27</v>
      </c>
      <c r="H947">
        <v>666482.98714943836</v>
      </c>
      <c r="I947">
        <v>679812.64689242712</v>
      </c>
      <c r="J947">
        <v>683280.64689242712</v>
      </c>
      <c r="K947">
        <v>152880.64689242712</v>
      </c>
      <c r="M947">
        <v>469441334</v>
      </c>
      <c r="N947" t="s">
        <v>984</v>
      </c>
      <c r="O947" t="s">
        <v>25</v>
      </c>
      <c r="P947" t="s">
        <v>1602</v>
      </c>
      <c r="Q947" t="s">
        <v>1603</v>
      </c>
      <c r="R947">
        <v>204</v>
      </c>
      <c r="S947" t="s">
        <v>27</v>
      </c>
      <c r="T947">
        <v>1.02</v>
      </c>
      <c r="U947" t="s">
        <v>637</v>
      </c>
    </row>
    <row r="948" spans="1:21" x14ac:dyDescent="0.25">
      <c r="A948" t="s">
        <v>3777</v>
      </c>
      <c r="B948" s="56">
        <v>44870</v>
      </c>
      <c r="C948">
        <v>725</v>
      </c>
      <c r="D948" t="s">
        <v>3161</v>
      </c>
      <c r="E948">
        <v>20</v>
      </c>
      <c r="F948">
        <v>920000</v>
      </c>
      <c r="G948" t="s">
        <v>23</v>
      </c>
      <c r="H948">
        <v>920000</v>
      </c>
      <c r="I948">
        <v>920000</v>
      </c>
      <c r="J948">
        <v>924120</v>
      </c>
      <c r="K948">
        <v>188120</v>
      </c>
      <c r="M948">
        <v>680123632</v>
      </c>
      <c r="N948" t="s">
        <v>937</v>
      </c>
      <c r="O948" t="s">
        <v>39</v>
      </c>
      <c r="P948" t="s">
        <v>1598</v>
      </c>
      <c r="Q948" t="s">
        <v>1599</v>
      </c>
      <c r="R948">
        <v>206</v>
      </c>
      <c r="S948" t="s">
        <v>23</v>
      </c>
      <c r="T948">
        <v>1</v>
      </c>
      <c r="U948" t="s">
        <v>637</v>
      </c>
    </row>
    <row r="949" spans="1:21" x14ac:dyDescent="0.25">
      <c r="A949" t="s">
        <v>3778</v>
      </c>
      <c r="B949" s="56">
        <v>44843</v>
      </c>
      <c r="C949">
        <v>726</v>
      </c>
      <c r="D949" t="s">
        <v>3163</v>
      </c>
      <c r="E949">
        <v>19</v>
      </c>
      <c r="F949">
        <v>380000</v>
      </c>
      <c r="G949" t="s">
        <v>23</v>
      </c>
      <c r="H949">
        <v>380000</v>
      </c>
      <c r="I949">
        <v>380000</v>
      </c>
      <c r="J949">
        <v>382033</v>
      </c>
      <c r="K949">
        <v>78033</v>
      </c>
      <c r="M949">
        <v>282143120</v>
      </c>
      <c r="N949" t="s">
        <v>1000</v>
      </c>
      <c r="O949" t="s">
        <v>20</v>
      </c>
      <c r="P949" t="s">
        <v>21</v>
      </c>
      <c r="Q949" t="s">
        <v>22</v>
      </c>
      <c r="R949">
        <v>107</v>
      </c>
      <c r="S949" t="s">
        <v>23</v>
      </c>
      <c r="T949">
        <v>1</v>
      </c>
      <c r="U949" t="s">
        <v>637</v>
      </c>
    </row>
    <row r="950" spans="1:21" x14ac:dyDescent="0.25">
      <c r="A950" t="s">
        <v>3779</v>
      </c>
      <c r="B950" s="56">
        <v>44642</v>
      </c>
      <c r="C950">
        <v>727</v>
      </c>
      <c r="D950" t="s">
        <v>3163</v>
      </c>
      <c r="E950">
        <v>11</v>
      </c>
      <c r="F950">
        <v>220000</v>
      </c>
      <c r="G950" t="s">
        <v>23</v>
      </c>
      <c r="H950">
        <v>220000</v>
      </c>
      <c r="I950">
        <v>220000</v>
      </c>
      <c r="J950">
        <v>222244</v>
      </c>
      <c r="K950">
        <v>46244</v>
      </c>
      <c r="M950">
        <v>782354684</v>
      </c>
      <c r="N950" t="s">
        <v>954</v>
      </c>
      <c r="O950" t="s">
        <v>29</v>
      </c>
      <c r="P950" t="s">
        <v>1600</v>
      </c>
      <c r="Q950" t="s">
        <v>1601</v>
      </c>
      <c r="R950">
        <v>204</v>
      </c>
      <c r="S950" t="s">
        <v>23</v>
      </c>
      <c r="T950">
        <v>1</v>
      </c>
      <c r="U950" t="s">
        <v>637</v>
      </c>
    </row>
    <row r="951" spans="1:21" x14ac:dyDescent="0.25">
      <c r="A951" t="s">
        <v>3780</v>
      </c>
      <c r="B951" s="56">
        <v>44880</v>
      </c>
      <c r="C951">
        <v>728</v>
      </c>
      <c r="D951" t="s">
        <v>3165</v>
      </c>
      <c r="E951">
        <v>19</v>
      </c>
      <c r="F951">
        <v>475000</v>
      </c>
      <c r="G951" t="s">
        <v>23</v>
      </c>
      <c r="H951">
        <v>475000</v>
      </c>
      <c r="I951">
        <v>475000</v>
      </c>
      <c r="J951">
        <v>477014</v>
      </c>
      <c r="K951">
        <v>97014</v>
      </c>
      <c r="M951">
        <v>305368831</v>
      </c>
      <c r="N951" t="s">
        <v>1036</v>
      </c>
      <c r="O951" t="s">
        <v>20</v>
      </c>
      <c r="P951" t="s">
        <v>21</v>
      </c>
      <c r="Q951" t="s">
        <v>22</v>
      </c>
      <c r="R951">
        <v>106</v>
      </c>
      <c r="S951" t="s">
        <v>23</v>
      </c>
      <c r="T951">
        <v>1</v>
      </c>
      <c r="U951" t="s">
        <v>637</v>
      </c>
    </row>
    <row r="952" spans="1:21" x14ac:dyDescent="0.25">
      <c r="A952" t="s">
        <v>3781</v>
      </c>
      <c r="B952" s="56">
        <v>44917</v>
      </c>
      <c r="C952">
        <v>729</v>
      </c>
      <c r="D952" t="s">
        <v>3167</v>
      </c>
      <c r="E952">
        <v>16</v>
      </c>
      <c r="F952">
        <v>946316.79999999993</v>
      </c>
      <c r="G952" t="s">
        <v>16</v>
      </c>
      <c r="H952">
        <v>827272.31401346275</v>
      </c>
      <c r="I952">
        <v>882699.55905236467</v>
      </c>
      <c r="J952">
        <v>903675.55905236467</v>
      </c>
      <c r="K952">
        <v>238075.55905236467</v>
      </c>
      <c r="M952">
        <v>890934285</v>
      </c>
      <c r="N952" t="s">
        <v>313</v>
      </c>
      <c r="O952" t="s">
        <v>13</v>
      </c>
      <c r="P952" t="s">
        <v>14</v>
      </c>
      <c r="Q952" t="s">
        <v>15</v>
      </c>
      <c r="R952">
        <v>1311</v>
      </c>
      <c r="S952" t="s">
        <v>16</v>
      </c>
      <c r="T952">
        <v>1.0669999999999999</v>
      </c>
      <c r="U952" t="s">
        <v>17</v>
      </c>
    </row>
    <row r="953" spans="1:21" x14ac:dyDescent="0.25">
      <c r="A953" t="s">
        <v>3782</v>
      </c>
      <c r="B953" s="56">
        <v>44865</v>
      </c>
      <c r="C953">
        <v>730</v>
      </c>
      <c r="D953" t="s">
        <v>3141</v>
      </c>
      <c r="E953">
        <v>16</v>
      </c>
      <c r="F953">
        <v>640000</v>
      </c>
      <c r="G953" t="s">
        <v>23</v>
      </c>
      <c r="H953">
        <v>640000</v>
      </c>
      <c r="I953">
        <v>620800</v>
      </c>
      <c r="J953">
        <v>622560</v>
      </c>
      <c r="K953">
        <v>110560</v>
      </c>
      <c r="M953">
        <v>919656017</v>
      </c>
      <c r="N953" t="s">
        <v>404</v>
      </c>
      <c r="O953" t="s">
        <v>20</v>
      </c>
      <c r="P953" t="s">
        <v>21</v>
      </c>
      <c r="Q953" t="s">
        <v>22</v>
      </c>
      <c r="R953">
        <v>110</v>
      </c>
      <c r="S953" t="s">
        <v>23</v>
      </c>
      <c r="T953">
        <v>0.97</v>
      </c>
      <c r="U953" t="s">
        <v>17</v>
      </c>
    </row>
    <row r="954" spans="1:21" x14ac:dyDescent="0.25">
      <c r="A954" t="s">
        <v>1381</v>
      </c>
      <c r="B954" s="56">
        <v>44861</v>
      </c>
      <c r="C954">
        <v>730</v>
      </c>
      <c r="D954" t="s">
        <v>1587</v>
      </c>
      <c r="E954">
        <v>1</v>
      </c>
      <c r="F954">
        <v>27000</v>
      </c>
      <c r="G954" t="s">
        <v>23</v>
      </c>
      <c r="H954">
        <v>27000</v>
      </c>
      <c r="I954">
        <v>26190</v>
      </c>
      <c r="J954">
        <v>26300</v>
      </c>
      <c r="K954">
        <v>4700</v>
      </c>
      <c r="M954">
        <v>919656017</v>
      </c>
      <c r="N954" t="s">
        <v>404</v>
      </c>
      <c r="O954" t="s">
        <v>20</v>
      </c>
      <c r="P954" t="s">
        <v>21</v>
      </c>
      <c r="Q954" t="s">
        <v>22</v>
      </c>
      <c r="R954">
        <v>110</v>
      </c>
      <c r="S954" t="s">
        <v>23</v>
      </c>
      <c r="T954">
        <v>0.97</v>
      </c>
      <c r="U954" t="s">
        <v>17</v>
      </c>
    </row>
    <row r="955" spans="1:21" x14ac:dyDescent="0.25">
      <c r="A955" t="s">
        <v>3783</v>
      </c>
      <c r="B955" s="56">
        <v>44780</v>
      </c>
      <c r="C955">
        <v>731</v>
      </c>
      <c r="D955" t="s">
        <v>3143</v>
      </c>
      <c r="E955">
        <v>11</v>
      </c>
      <c r="F955">
        <v>715000</v>
      </c>
      <c r="G955" t="s">
        <v>23</v>
      </c>
      <c r="H955">
        <v>715000</v>
      </c>
      <c r="I955">
        <v>693550</v>
      </c>
      <c r="J955">
        <v>696377</v>
      </c>
      <c r="K955">
        <v>124377</v>
      </c>
      <c r="M955">
        <v>130588058</v>
      </c>
      <c r="N955" t="s">
        <v>372</v>
      </c>
      <c r="O955" t="s">
        <v>31</v>
      </c>
      <c r="P955" t="s">
        <v>32</v>
      </c>
      <c r="Q955" t="s">
        <v>33</v>
      </c>
      <c r="R955">
        <v>257</v>
      </c>
      <c r="S955" t="s">
        <v>23</v>
      </c>
      <c r="T955">
        <v>0.97</v>
      </c>
      <c r="U955" t="s">
        <v>17</v>
      </c>
    </row>
    <row r="956" spans="1:21" x14ac:dyDescent="0.25">
      <c r="A956" t="s">
        <v>1382</v>
      </c>
      <c r="B956" s="56">
        <v>44820</v>
      </c>
      <c r="C956">
        <v>731</v>
      </c>
      <c r="D956" t="s">
        <v>1588</v>
      </c>
      <c r="E956">
        <v>1</v>
      </c>
      <c r="F956">
        <v>33000</v>
      </c>
      <c r="G956" t="s">
        <v>23</v>
      </c>
      <c r="H956">
        <v>33000</v>
      </c>
      <c r="I956">
        <v>32010</v>
      </c>
      <c r="J956">
        <v>32267</v>
      </c>
      <c r="K956">
        <v>5867</v>
      </c>
      <c r="M956">
        <v>130588058</v>
      </c>
      <c r="N956" t="s">
        <v>372</v>
      </c>
      <c r="O956" t="s">
        <v>31</v>
      </c>
      <c r="P956" t="s">
        <v>32</v>
      </c>
      <c r="Q956" t="s">
        <v>33</v>
      </c>
      <c r="R956">
        <v>257</v>
      </c>
      <c r="S956" t="s">
        <v>23</v>
      </c>
      <c r="T956">
        <v>0.97</v>
      </c>
      <c r="U956" t="s">
        <v>17</v>
      </c>
    </row>
    <row r="957" spans="1:21" x14ac:dyDescent="0.25">
      <c r="A957" t="s">
        <v>3784</v>
      </c>
      <c r="B957" s="56">
        <v>44837</v>
      </c>
      <c r="C957">
        <v>732</v>
      </c>
      <c r="D957" t="s">
        <v>3145</v>
      </c>
      <c r="E957">
        <v>10</v>
      </c>
      <c r="F957">
        <v>680000</v>
      </c>
      <c r="G957" t="s">
        <v>23</v>
      </c>
      <c r="H957">
        <v>680000</v>
      </c>
      <c r="I957">
        <v>659600</v>
      </c>
      <c r="J957">
        <v>661670</v>
      </c>
      <c r="K957">
        <v>117670</v>
      </c>
      <c r="M957">
        <v>867457881</v>
      </c>
      <c r="N957" t="s">
        <v>61</v>
      </c>
      <c r="O957" t="s">
        <v>39</v>
      </c>
      <c r="P957" t="s">
        <v>1598</v>
      </c>
      <c r="Q957" t="s">
        <v>1599</v>
      </c>
      <c r="R957">
        <v>207</v>
      </c>
      <c r="S957" t="s">
        <v>23</v>
      </c>
      <c r="T957">
        <v>0.97</v>
      </c>
      <c r="U957" t="s">
        <v>17</v>
      </c>
    </row>
    <row r="958" spans="1:21" x14ac:dyDescent="0.25">
      <c r="A958" t="s">
        <v>1383</v>
      </c>
      <c r="B958" s="56">
        <v>44843</v>
      </c>
      <c r="C958">
        <v>732</v>
      </c>
      <c r="D958" t="s">
        <v>1589</v>
      </c>
      <c r="E958">
        <v>1</v>
      </c>
      <c r="F958">
        <v>27000</v>
      </c>
      <c r="G958" t="s">
        <v>23</v>
      </c>
      <c r="H958">
        <v>27000</v>
      </c>
      <c r="I958">
        <v>26190</v>
      </c>
      <c r="J958">
        <v>26397</v>
      </c>
      <c r="K958">
        <v>4797</v>
      </c>
      <c r="M958">
        <v>867457881</v>
      </c>
      <c r="N958" t="s">
        <v>61</v>
      </c>
      <c r="O958" t="s">
        <v>39</v>
      </c>
      <c r="P958" t="s">
        <v>1598</v>
      </c>
      <c r="Q958" t="s">
        <v>1599</v>
      </c>
      <c r="R958">
        <v>207</v>
      </c>
      <c r="S958" t="s">
        <v>23</v>
      </c>
      <c r="T958">
        <v>0.97</v>
      </c>
      <c r="U958" t="s">
        <v>17</v>
      </c>
    </row>
    <row r="959" spans="1:21" x14ac:dyDescent="0.25">
      <c r="A959" t="s">
        <v>3785</v>
      </c>
      <c r="B959" s="56">
        <v>44908</v>
      </c>
      <c r="C959">
        <v>733</v>
      </c>
      <c r="D959" t="s">
        <v>3147</v>
      </c>
      <c r="E959">
        <v>16</v>
      </c>
      <c r="F959">
        <v>480000</v>
      </c>
      <c r="G959" t="s">
        <v>23</v>
      </c>
      <c r="H959">
        <v>480000</v>
      </c>
      <c r="I959">
        <v>474912</v>
      </c>
      <c r="J959">
        <v>478336</v>
      </c>
      <c r="K959">
        <v>94336</v>
      </c>
      <c r="M959">
        <v>677583983</v>
      </c>
      <c r="N959" t="s">
        <v>156</v>
      </c>
      <c r="O959" t="s">
        <v>1566</v>
      </c>
      <c r="P959" t="s">
        <v>1596</v>
      </c>
      <c r="Q959" t="s">
        <v>1597</v>
      </c>
      <c r="R959">
        <v>214</v>
      </c>
      <c r="S959" t="s">
        <v>23</v>
      </c>
      <c r="T959">
        <v>0.98939999999999995</v>
      </c>
      <c r="U959" t="s">
        <v>17</v>
      </c>
    </row>
    <row r="960" spans="1:21" x14ac:dyDescent="0.25">
      <c r="A960" t="s">
        <v>1384</v>
      </c>
      <c r="B960" s="56">
        <v>44887</v>
      </c>
      <c r="C960">
        <v>733</v>
      </c>
      <c r="D960" t="s">
        <v>1590</v>
      </c>
      <c r="E960">
        <v>1</v>
      </c>
      <c r="F960">
        <v>81000</v>
      </c>
      <c r="G960" t="s">
        <v>23</v>
      </c>
      <c r="H960">
        <v>81000</v>
      </c>
      <c r="I960">
        <v>80141.399999999994</v>
      </c>
      <c r="J960">
        <v>80355.399999999994</v>
      </c>
      <c r="K960">
        <v>15555.399999999994</v>
      </c>
      <c r="M960">
        <v>677583983</v>
      </c>
      <c r="N960" t="s">
        <v>156</v>
      </c>
      <c r="O960" t="s">
        <v>1566</v>
      </c>
      <c r="P960" t="s">
        <v>1596</v>
      </c>
      <c r="Q960" t="s">
        <v>1597</v>
      </c>
      <c r="R960">
        <v>214</v>
      </c>
      <c r="S960" t="s">
        <v>23</v>
      </c>
      <c r="T960">
        <v>0.98939999999999995</v>
      </c>
      <c r="U960" t="s">
        <v>17</v>
      </c>
    </row>
    <row r="961" spans="1:21" x14ac:dyDescent="0.25">
      <c r="A961" t="s">
        <v>3786</v>
      </c>
      <c r="B961" s="56">
        <v>44915</v>
      </c>
      <c r="C961">
        <v>734</v>
      </c>
      <c r="D961" t="s">
        <v>3149</v>
      </c>
      <c r="E961">
        <v>15</v>
      </c>
      <c r="F961">
        <v>1926456.0000000002</v>
      </c>
      <c r="G961" t="s">
        <v>46</v>
      </c>
      <c r="H961">
        <v>410723.17925976467</v>
      </c>
      <c r="I961">
        <v>398401.48388197174</v>
      </c>
      <c r="J961">
        <v>400036.48388197174</v>
      </c>
      <c r="K961">
        <v>64036.483881971741</v>
      </c>
      <c r="M961">
        <v>288637331</v>
      </c>
      <c r="N961" t="s">
        <v>506</v>
      </c>
      <c r="O961" t="s">
        <v>43</v>
      </c>
      <c r="P961" t="s">
        <v>44</v>
      </c>
      <c r="Q961" t="s">
        <v>45</v>
      </c>
      <c r="R961">
        <v>109</v>
      </c>
      <c r="S961" t="s">
        <v>46</v>
      </c>
      <c r="T961">
        <v>0.97</v>
      </c>
      <c r="U961" t="s">
        <v>17</v>
      </c>
    </row>
    <row r="962" spans="1:21" x14ac:dyDescent="0.25">
      <c r="A962" t="s">
        <v>3787</v>
      </c>
      <c r="B962" s="56">
        <v>44811</v>
      </c>
      <c r="C962">
        <v>735</v>
      </c>
      <c r="D962" t="s">
        <v>3151</v>
      </c>
      <c r="E962">
        <v>19</v>
      </c>
      <c r="F962">
        <v>684000</v>
      </c>
      <c r="G962" t="s">
        <v>23</v>
      </c>
      <c r="H962">
        <v>684000</v>
      </c>
      <c r="I962">
        <v>663480</v>
      </c>
      <c r="J962">
        <v>668477</v>
      </c>
      <c r="K962">
        <v>121277</v>
      </c>
      <c r="M962">
        <v>414149309</v>
      </c>
      <c r="N962" t="s">
        <v>536</v>
      </c>
      <c r="O962" t="s">
        <v>31</v>
      </c>
      <c r="P962" t="s">
        <v>32</v>
      </c>
      <c r="Q962" t="s">
        <v>33</v>
      </c>
      <c r="R962">
        <v>263</v>
      </c>
      <c r="S962" t="s">
        <v>23</v>
      </c>
      <c r="T962">
        <v>0.97</v>
      </c>
      <c r="U962" t="s">
        <v>17</v>
      </c>
    </row>
    <row r="963" spans="1:21" x14ac:dyDescent="0.25">
      <c r="A963" t="s">
        <v>1385</v>
      </c>
      <c r="B963" s="56">
        <v>44678</v>
      </c>
      <c r="C963">
        <v>735</v>
      </c>
      <c r="D963" t="s">
        <v>1591</v>
      </c>
      <c r="E963">
        <v>1</v>
      </c>
      <c r="F963">
        <v>50000</v>
      </c>
      <c r="G963" t="s">
        <v>23</v>
      </c>
      <c r="H963">
        <v>50000</v>
      </c>
      <c r="I963">
        <v>48500</v>
      </c>
      <c r="J963">
        <v>48763</v>
      </c>
      <c r="K963">
        <v>8763</v>
      </c>
      <c r="M963">
        <v>414149309</v>
      </c>
      <c r="N963" t="s">
        <v>536</v>
      </c>
      <c r="O963" t="s">
        <v>31</v>
      </c>
      <c r="P963" t="s">
        <v>32</v>
      </c>
      <c r="Q963" t="s">
        <v>33</v>
      </c>
      <c r="R963">
        <v>263</v>
      </c>
      <c r="S963" t="s">
        <v>23</v>
      </c>
      <c r="T963">
        <v>0.97</v>
      </c>
      <c r="U963" t="s">
        <v>17</v>
      </c>
    </row>
    <row r="964" spans="1:21" x14ac:dyDescent="0.25">
      <c r="A964" t="s">
        <v>3788</v>
      </c>
      <c r="B964" s="56">
        <v>44640</v>
      </c>
      <c r="C964">
        <v>736</v>
      </c>
      <c r="D964" t="s">
        <v>3153</v>
      </c>
      <c r="E964">
        <v>14</v>
      </c>
      <c r="F964">
        <v>2935014.6</v>
      </c>
      <c r="G964" t="s">
        <v>60</v>
      </c>
      <c r="H964">
        <v>410227.6297766472</v>
      </c>
      <c r="I964">
        <v>451250.39275431196</v>
      </c>
      <c r="J964">
        <v>481168.39275431196</v>
      </c>
      <c r="K964">
        <v>156368.39275431196</v>
      </c>
      <c r="M964">
        <v>406068000</v>
      </c>
      <c r="N964" t="s">
        <v>867</v>
      </c>
      <c r="O964" t="s">
        <v>59</v>
      </c>
      <c r="P964" t="s">
        <v>1604</v>
      </c>
      <c r="Q964" t="s">
        <v>1605</v>
      </c>
      <c r="R964">
        <v>2137</v>
      </c>
      <c r="S964" t="s">
        <v>60</v>
      </c>
      <c r="T964">
        <v>1.1000000000000001</v>
      </c>
      <c r="U964" t="s">
        <v>637</v>
      </c>
    </row>
    <row r="965" spans="1:21" x14ac:dyDescent="0.25">
      <c r="A965" t="s">
        <v>3789</v>
      </c>
      <c r="B965" s="56">
        <v>44564</v>
      </c>
      <c r="C965">
        <v>737</v>
      </c>
      <c r="D965" t="s">
        <v>3155</v>
      </c>
      <c r="E965">
        <v>13</v>
      </c>
      <c r="F965">
        <v>7518264</v>
      </c>
      <c r="G965" t="s">
        <v>60</v>
      </c>
      <c r="H965">
        <v>1079667.4086307173</v>
      </c>
      <c r="I965">
        <v>1152005.1250089754</v>
      </c>
      <c r="J965">
        <v>1178122.1250089754</v>
      </c>
      <c r="K965">
        <v>346122.12500897539</v>
      </c>
      <c r="M965">
        <v>839617301</v>
      </c>
      <c r="N965" t="s">
        <v>188</v>
      </c>
      <c r="O965" t="s">
        <v>59</v>
      </c>
      <c r="P965" t="s">
        <v>1604</v>
      </c>
      <c r="Q965" t="s">
        <v>1605</v>
      </c>
      <c r="R965">
        <v>2009</v>
      </c>
      <c r="S965" t="s">
        <v>60</v>
      </c>
      <c r="T965">
        <v>1.0669999999999999</v>
      </c>
      <c r="U965" t="s">
        <v>17</v>
      </c>
    </row>
    <row r="966" spans="1:21" x14ac:dyDescent="0.25">
      <c r="A966" t="s">
        <v>3790</v>
      </c>
      <c r="B966" s="56">
        <v>44899</v>
      </c>
      <c r="C966">
        <v>738</v>
      </c>
      <c r="D966" t="s">
        <v>3157</v>
      </c>
      <c r="E966">
        <v>11</v>
      </c>
      <c r="F966">
        <v>539000</v>
      </c>
      <c r="G966" t="s">
        <v>23</v>
      </c>
      <c r="H966">
        <v>539000</v>
      </c>
      <c r="I966">
        <v>522830</v>
      </c>
      <c r="J966">
        <v>525184</v>
      </c>
      <c r="K966">
        <v>93984</v>
      </c>
      <c r="M966">
        <v>976771241</v>
      </c>
      <c r="N966" t="s">
        <v>601</v>
      </c>
      <c r="O966" t="s">
        <v>39</v>
      </c>
      <c r="P966" t="s">
        <v>1598</v>
      </c>
      <c r="Q966" t="s">
        <v>1599</v>
      </c>
      <c r="R966">
        <v>214</v>
      </c>
      <c r="S966" t="s">
        <v>23</v>
      </c>
      <c r="T966">
        <v>0.97</v>
      </c>
      <c r="U966" t="s">
        <v>17</v>
      </c>
    </row>
    <row r="967" spans="1:21" x14ac:dyDescent="0.25">
      <c r="A967" t="s">
        <v>1386</v>
      </c>
      <c r="B967" s="56">
        <v>44911</v>
      </c>
      <c r="C967">
        <v>738</v>
      </c>
      <c r="D967" t="s">
        <v>1592</v>
      </c>
      <c r="E967">
        <v>1</v>
      </c>
      <c r="F967">
        <v>37000</v>
      </c>
      <c r="G967" t="s">
        <v>23</v>
      </c>
      <c r="H967">
        <v>37000</v>
      </c>
      <c r="I967">
        <v>35890</v>
      </c>
      <c r="J967">
        <v>36104</v>
      </c>
      <c r="K967">
        <v>6504</v>
      </c>
      <c r="M967">
        <v>976771241</v>
      </c>
      <c r="N967" t="s">
        <v>601</v>
      </c>
      <c r="O967" t="s">
        <v>39</v>
      </c>
      <c r="P967" t="s">
        <v>1598</v>
      </c>
      <c r="Q967" t="s">
        <v>1599</v>
      </c>
      <c r="R967">
        <v>214</v>
      </c>
      <c r="S967" t="s">
        <v>23</v>
      </c>
      <c r="T967">
        <v>0.97</v>
      </c>
      <c r="U967" t="s">
        <v>17</v>
      </c>
    </row>
    <row r="968" spans="1:21" x14ac:dyDescent="0.25">
      <c r="A968" t="s">
        <v>3791</v>
      </c>
      <c r="B968" s="56">
        <v>44777</v>
      </c>
      <c r="C968">
        <v>739</v>
      </c>
      <c r="D968" t="s">
        <v>3159</v>
      </c>
      <c r="E968">
        <v>12</v>
      </c>
      <c r="F968">
        <v>468000</v>
      </c>
      <c r="G968" t="s">
        <v>23</v>
      </c>
      <c r="H968">
        <v>468000</v>
      </c>
      <c r="I968">
        <v>453960</v>
      </c>
      <c r="J968">
        <v>456384</v>
      </c>
      <c r="K968">
        <v>81984</v>
      </c>
      <c r="M968">
        <v>146439203</v>
      </c>
      <c r="N968" t="s">
        <v>600</v>
      </c>
      <c r="O968" t="s">
        <v>29</v>
      </c>
      <c r="P968" t="s">
        <v>1600</v>
      </c>
      <c r="Q968" t="s">
        <v>1601</v>
      </c>
      <c r="R968">
        <v>202</v>
      </c>
      <c r="S968" t="s">
        <v>23</v>
      </c>
      <c r="T968">
        <v>0.97</v>
      </c>
      <c r="U968" t="s">
        <v>17</v>
      </c>
    </row>
    <row r="969" spans="1:21" x14ac:dyDescent="0.25">
      <c r="A969" t="s">
        <v>1387</v>
      </c>
      <c r="B969" s="56">
        <v>44836</v>
      </c>
      <c r="C969">
        <v>739</v>
      </c>
      <c r="D969" t="s">
        <v>1593</v>
      </c>
      <c r="E969">
        <v>1</v>
      </c>
      <c r="F969">
        <v>42000</v>
      </c>
      <c r="G969" t="s">
        <v>23</v>
      </c>
      <c r="H969">
        <v>42000</v>
      </c>
      <c r="I969">
        <v>40740</v>
      </c>
      <c r="J969">
        <v>40942</v>
      </c>
      <c r="K969">
        <v>7342</v>
      </c>
      <c r="M969">
        <v>146439203</v>
      </c>
      <c r="N969" t="s">
        <v>600</v>
      </c>
      <c r="O969" t="s">
        <v>29</v>
      </c>
      <c r="P969" t="s">
        <v>1600</v>
      </c>
      <c r="Q969" t="s">
        <v>1601</v>
      </c>
      <c r="R969">
        <v>202</v>
      </c>
      <c r="S969" t="s">
        <v>23</v>
      </c>
      <c r="T969">
        <v>0.97</v>
      </c>
      <c r="U969" t="s">
        <v>17</v>
      </c>
    </row>
    <row r="970" spans="1:21" x14ac:dyDescent="0.25">
      <c r="A970" t="s">
        <v>3792</v>
      </c>
      <c r="B970" s="56">
        <v>44882</v>
      </c>
      <c r="C970">
        <v>740</v>
      </c>
      <c r="D970" t="s">
        <v>3161</v>
      </c>
      <c r="E970">
        <v>11</v>
      </c>
      <c r="F970">
        <v>575524.4</v>
      </c>
      <c r="G970" t="s">
        <v>16</v>
      </c>
      <c r="H970">
        <v>544849.37991101015</v>
      </c>
      <c r="I970">
        <v>581354.28836504777</v>
      </c>
      <c r="J970">
        <v>595247.28836504777</v>
      </c>
      <c r="K970">
        <v>190447.28836504777</v>
      </c>
      <c r="M970">
        <v>534063067</v>
      </c>
      <c r="N970" t="s">
        <v>621</v>
      </c>
      <c r="O970" t="s">
        <v>13</v>
      </c>
      <c r="P970" t="s">
        <v>14</v>
      </c>
      <c r="Q970" t="s">
        <v>15</v>
      </c>
      <c r="R970">
        <v>1263</v>
      </c>
      <c r="S970" t="s">
        <v>16</v>
      </c>
      <c r="T970">
        <v>1.0669999999999999</v>
      </c>
      <c r="U970" t="s">
        <v>17</v>
      </c>
    </row>
    <row r="971" spans="1:21" x14ac:dyDescent="0.25">
      <c r="A971" t="s">
        <v>3793</v>
      </c>
      <c r="B971" s="56">
        <v>44901</v>
      </c>
      <c r="C971">
        <v>741</v>
      </c>
      <c r="D971" t="s">
        <v>3163</v>
      </c>
      <c r="E971">
        <v>11</v>
      </c>
      <c r="F971">
        <v>2264020</v>
      </c>
      <c r="G971" t="s">
        <v>37</v>
      </c>
      <c r="H971">
        <v>220000</v>
      </c>
      <c r="I971">
        <v>217668</v>
      </c>
      <c r="J971">
        <v>223487</v>
      </c>
      <c r="K971">
        <v>47487</v>
      </c>
      <c r="M971">
        <v>927399558</v>
      </c>
      <c r="N971" t="s">
        <v>571</v>
      </c>
      <c r="O971" t="s">
        <v>35</v>
      </c>
      <c r="P971" t="s">
        <v>36</v>
      </c>
      <c r="Q971" t="s">
        <v>26</v>
      </c>
      <c r="R971">
        <v>529</v>
      </c>
      <c r="S971" t="s">
        <v>37</v>
      </c>
      <c r="T971">
        <v>0.98939999999999995</v>
      </c>
      <c r="U971" t="s">
        <v>17</v>
      </c>
    </row>
    <row r="972" spans="1:21" x14ac:dyDescent="0.25">
      <c r="A972" t="s">
        <v>3794</v>
      </c>
      <c r="B972" s="56">
        <v>44640</v>
      </c>
      <c r="C972">
        <v>742</v>
      </c>
      <c r="D972" t="s">
        <v>3163</v>
      </c>
      <c r="E972">
        <v>19</v>
      </c>
      <c r="F972">
        <v>380000</v>
      </c>
      <c r="G972" t="s">
        <v>23</v>
      </c>
      <c r="H972">
        <v>380000</v>
      </c>
      <c r="I972">
        <v>368600</v>
      </c>
      <c r="J972">
        <v>373521</v>
      </c>
      <c r="K972">
        <v>69521</v>
      </c>
      <c r="M972">
        <v>618370443</v>
      </c>
      <c r="N972" t="s">
        <v>491</v>
      </c>
      <c r="O972" t="s">
        <v>31</v>
      </c>
      <c r="P972" t="s">
        <v>32</v>
      </c>
      <c r="Q972" t="s">
        <v>33</v>
      </c>
      <c r="R972">
        <v>259</v>
      </c>
      <c r="S972" t="s">
        <v>23</v>
      </c>
      <c r="T972">
        <v>0.97</v>
      </c>
      <c r="U972" t="s">
        <v>17</v>
      </c>
    </row>
    <row r="973" spans="1:21" x14ac:dyDescent="0.25">
      <c r="A973" t="s">
        <v>1388</v>
      </c>
      <c r="B973" s="56">
        <v>44906</v>
      </c>
      <c r="C973">
        <v>742</v>
      </c>
      <c r="D973" t="s">
        <v>1594</v>
      </c>
      <c r="E973">
        <v>1</v>
      </c>
      <c r="F973">
        <v>21000</v>
      </c>
      <c r="G973" t="s">
        <v>23</v>
      </c>
      <c r="H973">
        <v>21000</v>
      </c>
      <c r="I973">
        <v>20370</v>
      </c>
      <c r="J973">
        <v>20629</v>
      </c>
      <c r="K973">
        <v>3829</v>
      </c>
      <c r="M973">
        <v>618370443</v>
      </c>
      <c r="N973" t="s">
        <v>491</v>
      </c>
      <c r="O973" t="s">
        <v>31</v>
      </c>
      <c r="P973" t="s">
        <v>32</v>
      </c>
      <c r="Q973" t="s">
        <v>33</v>
      </c>
      <c r="R973">
        <v>259</v>
      </c>
      <c r="S973" t="s">
        <v>23</v>
      </c>
      <c r="T973">
        <v>0.97</v>
      </c>
      <c r="U973" t="s">
        <v>17</v>
      </c>
    </row>
    <row r="974" spans="1:21" x14ac:dyDescent="0.25">
      <c r="A974" t="s">
        <v>3795</v>
      </c>
      <c r="B974" s="56">
        <v>44837</v>
      </c>
      <c r="C974">
        <v>743</v>
      </c>
      <c r="D974" t="s">
        <v>3165</v>
      </c>
      <c r="E974">
        <v>19</v>
      </c>
      <c r="F974">
        <v>475000</v>
      </c>
      <c r="G974" t="s">
        <v>23</v>
      </c>
      <c r="H974">
        <v>475000</v>
      </c>
      <c r="I974">
        <v>460750</v>
      </c>
      <c r="J974">
        <v>464569</v>
      </c>
      <c r="K974">
        <v>84569</v>
      </c>
      <c r="M974">
        <v>224491067</v>
      </c>
      <c r="N974" t="s">
        <v>457</v>
      </c>
      <c r="O974" t="s">
        <v>39</v>
      </c>
      <c r="P974" t="s">
        <v>1598</v>
      </c>
      <c r="Q974" t="s">
        <v>1599</v>
      </c>
      <c r="R974">
        <v>201</v>
      </c>
      <c r="S974" t="s">
        <v>23</v>
      </c>
      <c r="T974">
        <v>0.97</v>
      </c>
      <c r="U974" t="s">
        <v>17</v>
      </c>
    </row>
    <row r="975" spans="1:21" x14ac:dyDescent="0.25">
      <c r="A975" t="s">
        <v>1389</v>
      </c>
      <c r="B975" s="56">
        <v>44665</v>
      </c>
      <c r="C975">
        <v>743</v>
      </c>
      <c r="D975" t="s">
        <v>1595</v>
      </c>
      <c r="E975">
        <v>1</v>
      </c>
      <c r="F975">
        <v>27000</v>
      </c>
      <c r="G975" t="s">
        <v>23</v>
      </c>
      <c r="H975">
        <v>27000</v>
      </c>
      <c r="I975">
        <v>26190</v>
      </c>
      <c r="J975">
        <v>26391</v>
      </c>
      <c r="K975">
        <v>4791</v>
      </c>
      <c r="M975">
        <v>224491067</v>
      </c>
      <c r="N975" t="s">
        <v>457</v>
      </c>
      <c r="O975" t="s">
        <v>39</v>
      </c>
      <c r="P975" t="s">
        <v>1598</v>
      </c>
      <c r="Q975" t="s">
        <v>1599</v>
      </c>
      <c r="R975">
        <v>201</v>
      </c>
      <c r="S975" t="s">
        <v>23</v>
      </c>
      <c r="T975">
        <v>0.97</v>
      </c>
      <c r="U975" t="s">
        <v>17</v>
      </c>
    </row>
    <row r="976" spans="1:21" x14ac:dyDescent="0.25">
      <c r="A976" t="s">
        <v>3796</v>
      </c>
      <c r="B976" s="56">
        <v>44615</v>
      </c>
      <c r="C976">
        <v>744</v>
      </c>
      <c r="D976" t="s">
        <v>3167</v>
      </c>
      <c r="E976">
        <v>11</v>
      </c>
      <c r="F976">
        <v>572000</v>
      </c>
      <c r="G976" t="s">
        <v>23</v>
      </c>
      <c r="H976">
        <v>572000</v>
      </c>
      <c r="I976">
        <v>554840</v>
      </c>
      <c r="J976">
        <v>555995</v>
      </c>
      <c r="K976">
        <v>98395</v>
      </c>
      <c r="M976">
        <v>644744270</v>
      </c>
      <c r="N976" t="s">
        <v>323</v>
      </c>
      <c r="O976" t="s">
        <v>20</v>
      </c>
      <c r="P976" t="s">
        <v>21</v>
      </c>
      <c r="Q976" t="s">
        <v>22</v>
      </c>
      <c r="R976">
        <v>105</v>
      </c>
      <c r="S976" t="s">
        <v>23</v>
      </c>
      <c r="T976">
        <v>0.97</v>
      </c>
      <c r="U976" t="s">
        <v>17</v>
      </c>
    </row>
    <row r="977" spans="1:21" x14ac:dyDescent="0.25">
      <c r="A977" t="s">
        <v>1390</v>
      </c>
      <c r="B977" s="56">
        <v>44690</v>
      </c>
      <c r="C977">
        <v>744</v>
      </c>
      <c r="D977" t="s">
        <v>1582</v>
      </c>
      <c r="E977">
        <v>1</v>
      </c>
      <c r="F977">
        <v>49000</v>
      </c>
      <c r="G977" t="s">
        <v>23</v>
      </c>
      <c r="H977">
        <v>49000</v>
      </c>
      <c r="I977">
        <v>47530</v>
      </c>
      <c r="J977">
        <v>47635</v>
      </c>
      <c r="K977">
        <v>8435</v>
      </c>
      <c r="M977">
        <v>644744270</v>
      </c>
      <c r="N977" t="s">
        <v>323</v>
      </c>
      <c r="O977" t="s">
        <v>20</v>
      </c>
      <c r="P977" t="s">
        <v>21</v>
      </c>
      <c r="Q977" t="s">
        <v>22</v>
      </c>
      <c r="R977">
        <v>105</v>
      </c>
      <c r="S977" t="s">
        <v>23</v>
      </c>
      <c r="T977">
        <v>0.97</v>
      </c>
      <c r="U977" t="s">
        <v>17</v>
      </c>
    </row>
    <row r="978" spans="1:21" x14ac:dyDescent="0.25">
      <c r="A978" t="s">
        <v>3797</v>
      </c>
      <c r="B978" s="56">
        <v>44622</v>
      </c>
      <c r="C978">
        <v>745</v>
      </c>
      <c r="D978" t="s">
        <v>3141</v>
      </c>
      <c r="E978">
        <v>17</v>
      </c>
      <c r="F978">
        <v>773432</v>
      </c>
      <c r="G978" t="s">
        <v>16</v>
      </c>
      <c r="H978">
        <v>781481.2569465494</v>
      </c>
      <c r="I978">
        <v>833840.50116196822</v>
      </c>
      <c r="J978">
        <v>855039.50116196822</v>
      </c>
      <c r="K978">
        <v>311039.50116196822</v>
      </c>
      <c r="M978">
        <v>962867387</v>
      </c>
      <c r="N978" t="s">
        <v>198</v>
      </c>
      <c r="O978" t="s">
        <v>13</v>
      </c>
      <c r="P978" t="s">
        <v>14</v>
      </c>
      <c r="Q978" t="s">
        <v>15</v>
      </c>
      <c r="R978">
        <v>1247</v>
      </c>
      <c r="S978" t="s">
        <v>16</v>
      </c>
      <c r="T978">
        <v>1.0669999999999999</v>
      </c>
      <c r="U978" t="s">
        <v>17</v>
      </c>
    </row>
    <row r="979" spans="1:21" x14ac:dyDescent="0.25">
      <c r="A979" t="s">
        <v>3798</v>
      </c>
      <c r="B979" s="56">
        <v>44793</v>
      </c>
      <c r="C979">
        <v>746</v>
      </c>
      <c r="D979" t="s">
        <v>3143</v>
      </c>
      <c r="E979">
        <v>10</v>
      </c>
      <c r="F979">
        <v>650000</v>
      </c>
      <c r="G979" t="s">
        <v>23</v>
      </c>
      <c r="H979">
        <v>650000</v>
      </c>
      <c r="I979">
        <v>630500</v>
      </c>
      <c r="J979">
        <v>632600</v>
      </c>
      <c r="K979">
        <v>112600</v>
      </c>
      <c r="M979">
        <v>701046160</v>
      </c>
      <c r="N979" t="s">
        <v>448</v>
      </c>
      <c r="O979" t="s">
        <v>39</v>
      </c>
      <c r="P979" t="s">
        <v>1598</v>
      </c>
      <c r="Q979" t="s">
        <v>1599</v>
      </c>
      <c r="R979">
        <v>210</v>
      </c>
      <c r="S979" t="s">
        <v>23</v>
      </c>
      <c r="T979">
        <v>0.97</v>
      </c>
      <c r="U979" t="s">
        <v>17</v>
      </c>
    </row>
    <row r="980" spans="1:21" x14ac:dyDescent="0.25">
      <c r="A980" t="s">
        <v>1391</v>
      </c>
      <c r="B980" s="56">
        <v>44867</v>
      </c>
      <c r="C980">
        <v>746</v>
      </c>
      <c r="D980" t="s">
        <v>1583</v>
      </c>
      <c r="E980">
        <v>1</v>
      </c>
      <c r="F980">
        <v>46000</v>
      </c>
      <c r="G980" t="s">
        <v>23</v>
      </c>
      <c r="H980">
        <v>46000</v>
      </c>
      <c r="I980">
        <v>44620</v>
      </c>
      <c r="J980">
        <v>44830</v>
      </c>
      <c r="K980">
        <v>8030</v>
      </c>
      <c r="M980">
        <v>701046160</v>
      </c>
      <c r="N980" t="s">
        <v>448</v>
      </c>
      <c r="O980" t="s">
        <v>39</v>
      </c>
      <c r="P980" t="s">
        <v>1598</v>
      </c>
      <c r="Q980" t="s">
        <v>1599</v>
      </c>
      <c r="R980">
        <v>210</v>
      </c>
      <c r="S980" t="s">
        <v>23</v>
      </c>
      <c r="T980">
        <v>0.97</v>
      </c>
      <c r="U980" t="s">
        <v>17</v>
      </c>
    </row>
    <row r="981" spans="1:21" x14ac:dyDescent="0.25">
      <c r="A981" t="s">
        <v>3799</v>
      </c>
      <c r="B981" s="56">
        <v>44880</v>
      </c>
      <c r="C981">
        <v>747</v>
      </c>
      <c r="D981" t="s">
        <v>3145</v>
      </c>
      <c r="E981">
        <v>14</v>
      </c>
      <c r="F981">
        <v>6882103.2000000002</v>
      </c>
      <c r="G981" t="s">
        <v>60</v>
      </c>
      <c r="H981">
        <v>940152.34556432895</v>
      </c>
      <c r="I981">
        <v>1034167.5801207619</v>
      </c>
      <c r="J981">
        <v>1063119.5801207619</v>
      </c>
      <c r="K981">
        <v>301519.58012076188</v>
      </c>
      <c r="M981">
        <v>155096253</v>
      </c>
      <c r="N981" t="s">
        <v>672</v>
      </c>
      <c r="O981" t="s">
        <v>59</v>
      </c>
      <c r="P981" t="s">
        <v>1604</v>
      </c>
      <c r="Q981" t="s">
        <v>1605</v>
      </c>
      <c r="R981">
        <v>2068</v>
      </c>
      <c r="S981" t="s">
        <v>60</v>
      </c>
      <c r="T981">
        <v>1.1000000000000001</v>
      </c>
      <c r="U981" t="s">
        <v>637</v>
      </c>
    </row>
    <row r="982" spans="1:21" x14ac:dyDescent="0.25">
      <c r="A982" t="s">
        <v>3800</v>
      </c>
      <c r="B982" s="56">
        <v>44871</v>
      </c>
      <c r="C982">
        <v>748</v>
      </c>
      <c r="D982" t="s">
        <v>3147</v>
      </c>
      <c r="E982">
        <v>12</v>
      </c>
      <c r="F982">
        <v>2602476</v>
      </c>
      <c r="G982" t="s">
        <v>60</v>
      </c>
      <c r="H982">
        <v>376238.01882291713</v>
      </c>
      <c r="I982">
        <v>401445.96608405258</v>
      </c>
      <c r="J982">
        <v>426705.96608405258</v>
      </c>
      <c r="K982">
        <v>138705.96608405258</v>
      </c>
      <c r="M982">
        <v>574302363</v>
      </c>
      <c r="N982" t="s">
        <v>294</v>
      </c>
      <c r="O982" t="s">
        <v>59</v>
      </c>
      <c r="P982" t="s">
        <v>1604</v>
      </c>
      <c r="Q982" t="s">
        <v>1605</v>
      </c>
      <c r="R982">
        <v>2105</v>
      </c>
      <c r="S982" t="s">
        <v>60</v>
      </c>
      <c r="T982">
        <v>1.0669999999999999</v>
      </c>
      <c r="U982" t="s">
        <v>17</v>
      </c>
    </row>
    <row r="983" spans="1:21" x14ac:dyDescent="0.25">
      <c r="A983" t="s">
        <v>3801</v>
      </c>
      <c r="B983" s="56">
        <v>44892</v>
      </c>
      <c r="C983">
        <v>749</v>
      </c>
      <c r="D983" t="s">
        <v>3149</v>
      </c>
      <c r="E983">
        <v>15</v>
      </c>
      <c r="F983">
        <v>3036222</v>
      </c>
      <c r="G983" t="s">
        <v>60</v>
      </c>
      <c r="H983">
        <v>435450.47758368473</v>
      </c>
      <c r="I983">
        <v>464625.65958179155</v>
      </c>
      <c r="J983">
        <v>497115.65958179155</v>
      </c>
      <c r="K983">
        <v>161115.65958179155</v>
      </c>
      <c r="M983">
        <v>299995017</v>
      </c>
      <c r="N983" t="s">
        <v>393</v>
      </c>
      <c r="O983" t="s">
        <v>59</v>
      </c>
      <c r="P983" t="s">
        <v>1604</v>
      </c>
      <c r="Q983" t="s">
        <v>1605</v>
      </c>
      <c r="R983">
        <v>2166</v>
      </c>
      <c r="S983" t="s">
        <v>60</v>
      </c>
      <c r="T983">
        <v>1.0669999999999999</v>
      </c>
      <c r="U983" t="s">
        <v>17</v>
      </c>
    </row>
    <row r="984" spans="1:21" x14ac:dyDescent="0.25">
      <c r="A984" t="s">
        <v>3802</v>
      </c>
      <c r="B984" s="56">
        <v>44865</v>
      </c>
      <c r="C984">
        <v>750</v>
      </c>
      <c r="D984" t="s">
        <v>3151</v>
      </c>
      <c r="E984">
        <v>10</v>
      </c>
      <c r="F984">
        <v>360000</v>
      </c>
      <c r="G984" t="s">
        <v>23</v>
      </c>
      <c r="H984">
        <v>360000</v>
      </c>
      <c r="I984">
        <v>349200</v>
      </c>
      <c r="J984">
        <v>351710</v>
      </c>
      <c r="K984">
        <v>63710</v>
      </c>
      <c r="M984">
        <v>433413592</v>
      </c>
      <c r="N984" t="s">
        <v>632</v>
      </c>
      <c r="O984" t="s">
        <v>31</v>
      </c>
      <c r="P984" t="s">
        <v>32</v>
      </c>
      <c r="Q984" t="s">
        <v>33</v>
      </c>
      <c r="R984">
        <v>251</v>
      </c>
      <c r="S984" t="s">
        <v>23</v>
      </c>
      <c r="T984">
        <v>0.97</v>
      </c>
      <c r="U984" t="s">
        <v>17</v>
      </c>
    </row>
    <row r="985" spans="1:21" x14ac:dyDescent="0.25">
      <c r="A985" t="s">
        <v>3803</v>
      </c>
      <c r="B985" s="56">
        <v>44627</v>
      </c>
      <c r="C985">
        <v>751</v>
      </c>
      <c r="D985" t="s">
        <v>3153</v>
      </c>
      <c r="E985">
        <v>117</v>
      </c>
      <c r="F985">
        <v>3393000</v>
      </c>
      <c r="G985" t="s">
        <v>23</v>
      </c>
      <c r="H985">
        <v>3393000</v>
      </c>
      <c r="I985">
        <v>3291210</v>
      </c>
      <c r="J985">
        <v>3316131</v>
      </c>
      <c r="K985">
        <v>601731</v>
      </c>
      <c r="M985">
        <v>430096285</v>
      </c>
      <c r="N985" t="s">
        <v>275</v>
      </c>
      <c r="O985" t="s">
        <v>39</v>
      </c>
      <c r="P985" t="s">
        <v>1598</v>
      </c>
      <c r="Q985" t="s">
        <v>1599</v>
      </c>
      <c r="R985">
        <v>213</v>
      </c>
      <c r="S985" t="s">
        <v>23</v>
      </c>
      <c r="T985">
        <v>0.97</v>
      </c>
      <c r="U985" t="s">
        <v>17</v>
      </c>
    </row>
    <row r="986" spans="1:21" x14ac:dyDescent="0.25">
      <c r="A986" t="s">
        <v>1393</v>
      </c>
      <c r="B986" s="56">
        <v>44707</v>
      </c>
      <c r="C986">
        <v>751</v>
      </c>
      <c r="D986" t="s">
        <v>1585</v>
      </c>
      <c r="E986">
        <v>1</v>
      </c>
      <c r="F986">
        <v>79000</v>
      </c>
      <c r="G986" t="s">
        <v>23</v>
      </c>
      <c r="H986">
        <v>79000</v>
      </c>
      <c r="I986">
        <v>76630</v>
      </c>
      <c r="J986">
        <v>76843</v>
      </c>
      <c r="K986">
        <v>13643</v>
      </c>
      <c r="M986">
        <v>430096285</v>
      </c>
      <c r="N986" t="s">
        <v>275</v>
      </c>
      <c r="O986" t="s">
        <v>39</v>
      </c>
      <c r="P986" t="s">
        <v>1598</v>
      </c>
      <c r="Q986" t="s">
        <v>1599</v>
      </c>
      <c r="R986">
        <v>213</v>
      </c>
      <c r="S986" t="s">
        <v>23</v>
      </c>
      <c r="T986">
        <v>0.97</v>
      </c>
      <c r="U986" t="s">
        <v>17</v>
      </c>
    </row>
    <row r="987" spans="1:21" x14ac:dyDescent="0.25">
      <c r="A987" t="s">
        <v>3804</v>
      </c>
      <c r="B987" s="56">
        <v>44692</v>
      </c>
      <c r="C987">
        <v>752</v>
      </c>
      <c r="D987" t="s">
        <v>3155</v>
      </c>
      <c r="E987">
        <v>104</v>
      </c>
      <c r="F987">
        <v>8320000</v>
      </c>
      <c r="G987" t="s">
        <v>23</v>
      </c>
      <c r="H987">
        <v>8320000</v>
      </c>
      <c r="I987">
        <v>8070400</v>
      </c>
      <c r="J987">
        <v>8098272</v>
      </c>
      <c r="K987">
        <v>1442272</v>
      </c>
      <c r="M987">
        <v>484957937</v>
      </c>
      <c r="N987" t="s">
        <v>419</v>
      </c>
      <c r="O987" t="s">
        <v>31</v>
      </c>
      <c r="P987" t="s">
        <v>32</v>
      </c>
      <c r="Q987" t="s">
        <v>33</v>
      </c>
      <c r="R987">
        <v>268</v>
      </c>
      <c r="S987" t="s">
        <v>23</v>
      </c>
      <c r="T987">
        <v>0.97</v>
      </c>
      <c r="U987" t="s">
        <v>17</v>
      </c>
    </row>
    <row r="988" spans="1:21" x14ac:dyDescent="0.25">
      <c r="A988" t="s">
        <v>1394</v>
      </c>
      <c r="B988" s="56">
        <v>44594</v>
      </c>
      <c r="C988">
        <v>752</v>
      </c>
      <c r="D988" t="s">
        <v>1586</v>
      </c>
      <c r="E988">
        <v>1</v>
      </c>
      <c r="F988">
        <v>32000</v>
      </c>
      <c r="G988" t="s">
        <v>23</v>
      </c>
      <c r="H988">
        <v>32000</v>
      </c>
      <c r="I988">
        <v>31040</v>
      </c>
      <c r="J988">
        <v>31308</v>
      </c>
      <c r="K988">
        <v>5708</v>
      </c>
      <c r="M988">
        <v>484957937</v>
      </c>
      <c r="N988" t="s">
        <v>419</v>
      </c>
      <c r="O988" t="s">
        <v>31</v>
      </c>
      <c r="P988" t="s">
        <v>32</v>
      </c>
      <c r="Q988" t="s">
        <v>33</v>
      </c>
      <c r="R988">
        <v>268</v>
      </c>
      <c r="S988" t="s">
        <v>23</v>
      </c>
      <c r="T988">
        <v>0.97</v>
      </c>
      <c r="U988" t="s">
        <v>17</v>
      </c>
    </row>
    <row r="989" spans="1:21" x14ac:dyDescent="0.25">
      <c r="A989" t="s">
        <v>3805</v>
      </c>
      <c r="B989" s="56">
        <v>44836</v>
      </c>
      <c r="C989">
        <v>753</v>
      </c>
      <c r="D989" t="s">
        <v>3157</v>
      </c>
      <c r="E989">
        <v>55</v>
      </c>
      <c r="F989">
        <v>2695000</v>
      </c>
      <c r="G989" t="s">
        <v>23</v>
      </c>
      <c r="H989">
        <v>2695000</v>
      </c>
      <c r="I989">
        <v>2614150</v>
      </c>
      <c r="J989">
        <v>2626030</v>
      </c>
      <c r="K989">
        <v>470030</v>
      </c>
      <c r="M989">
        <v>822122042</v>
      </c>
      <c r="N989" t="s">
        <v>38</v>
      </c>
      <c r="O989" t="s">
        <v>39</v>
      </c>
      <c r="P989" t="s">
        <v>1598</v>
      </c>
      <c r="Q989" t="s">
        <v>1599</v>
      </c>
      <c r="R989">
        <v>216</v>
      </c>
      <c r="S989" t="s">
        <v>23</v>
      </c>
      <c r="T989">
        <v>0.97</v>
      </c>
      <c r="U989" t="s">
        <v>17</v>
      </c>
    </row>
    <row r="990" spans="1:21" x14ac:dyDescent="0.25">
      <c r="A990" t="s">
        <v>1395</v>
      </c>
      <c r="B990" s="56">
        <v>44656</v>
      </c>
      <c r="C990">
        <v>753</v>
      </c>
      <c r="D990" t="s">
        <v>1587</v>
      </c>
      <c r="E990">
        <v>1</v>
      </c>
      <c r="F990">
        <v>27000</v>
      </c>
      <c r="G990" t="s">
        <v>23</v>
      </c>
      <c r="H990">
        <v>27000</v>
      </c>
      <c r="I990">
        <v>26190</v>
      </c>
      <c r="J990">
        <v>26406</v>
      </c>
      <c r="K990">
        <v>4806</v>
      </c>
      <c r="M990">
        <v>822122042</v>
      </c>
      <c r="N990" t="s">
        <v>38</v>
      </c>
      <c r="O990" t="s">
        <v>39</v>
      </c>
      <c r="P990" t="s">
        <v>1598</v>
      </c>
      <c r="Q990" t="s">
        <v>1599</v>
      </c>
      <c r="R990">
        <v>216</v>
      </c>
      <c r="S990" t="s">
        <v>23</v>
      </c>
      <c r="T990">
        <v>0.97</v>
      </c>
      <c r="U990" t="s">
        <v>17</v>
      </c>
    </row>
    <row r="991" spans="1:21" x14ac:dyDescent="0.25">
      <c r="A991" t="s">
        <v>3806</v>
      </c>
      <c r="B991" s="56">
        <v>44910</v>
      </c>
      <c r="C991">
        <v>754</v>
      </c>
      <c r="D991" t="s">
        <v>3159</v>
      </c>
      <c r="E991">
        <v>156</v>
      </c>
      <c r="F991">
        <v>27906091.200000003</v>
      </c>
      <c r="G991" t="s">
        <v>46</v>
      </c>
      <c r="H991">
        <v>5991645.9903381653</v>
      </c>
      <c r="I991">
        <v>5811896.61062802</v>
      </c>
      <c r="J991">
        <v>5828900.61062802</v>
      </c>
      <c r="K991">
        <v>961700.61062802002</v>
      </c>
      <c r="M991">
        <v>127120290</v>
      </c>
      <c r="N991" t="s">
        <v>261</v>
      </c>
      <c r="O991" t="s">
        <v>43</v>
      </c>
      <c r="P991" t="s">
        <v>44</v>
      </c>
      <c r="Q991" t="s">
        <v>45</v>
      </c>
      <c r="R991">
        <v>109</v>
      </c>
      <c r="S991" t="s">
        <v>46</v>
      </c>
      <c r="T991">
        <v>0.97</v>
      </c>
      <c r="U991" t="s">
        <v>17</v>
      </c>
    </row>
    <row r="992" spans="1:21" x14ac:dyDescent="0.25">
      <c r="A992" t="s">
        <v>3807</v>
      </c>
      <c r="B992" s="56">
        <v>44565</v>
      </c>
      <c r="C992">
        <v>755</v>
      </c>
      <c r="D992" t="s">
        <v>3161</v>
      </c>
      <c r="E992">
        <v>193</v>
      </c>
      <c r="F992">
        <v>8878000</v>
      </c>
      <c r="G992" t="s">
        <v>23</v>
      </c>
      <c r="H992">
        <v>8878000</v>
      </c>
      <c r="I992">
        <v>8611660</v>
      </c>
      <c r="J992">
        <v>8660489</v>
      </c>
      <c r="K992">
        <v>1558089</v>
      </c>
      <c r="M992">
        <v>731202959</v>
      </c>
      <c r="N992" t="s">
        <v>230</v>
      </c>
      <c r="O992" t="s">
        <v>31</v>
      </c>
      <c r="P992" t="s">
        <v>32</v>
      </c>
      <c r="Q992" t="s">
        <v>33</v>
      </c>
      <c r="R992">
        <v>253</v>
      </c>
      <c r="S992" t="s">
        <v>23</v>
      </c>
      <c r="T992">
        <v>0.97</v>
      </c>
      <c r="U992" t="s">
        <v>17</v>
      </c>
    </row>
    <row r="993" spans="1:21" x14ac:dyDescent="0.25">
      <c r="A993" t="s">
        <v>1396</v>
      </c>
      <c r="B993" s="56">
        <v>44773</v>
      </c>
      <c r="C993">
        <v>755</v>
      </c>
      <c r="D993" t="s">
        <v>1588</v>
      </c>
      <c r="E993">
        <v>2</v>
      </c>
      <c r="F993">
        <v>66000</v>
      </c>
      <c r="G993" t="s">
        <v>23</v>
      </c>
      <c r="H993">
        <v>66000</v>
      </c>
      <c r="I993">
        <v>64020</v>
      </c>
      <c r="J993">
        <v>64526</v>
      </c>
      <c r="K993">
        <v>11726</v>
      </c>
      <c r="M993">
        <v>731202959</v>
      </c>
      <c r="N993" t="s">
        <v>230</v>
      </c>
      <c r="O993" t="s">
        <v>31</v>
      </c>
      <c r="P993" t="s">
        <v>32</v>
      </c>
      <c r="Q993" t="s">
        <v>33</v>
      </c>
      <c r="R993">
        <v>253</v>
      </c>
      <c r="S993" t="s">
        <v>23</v>
      </c>
      <c r="T993">
        <v>0.97</v>
      </c>
      <c r="U993" t="s">
        <v>17</v>
      </c>
    </row>
    <row r="994" spans="1:21" x14ac:dyDescent="0.25">
      <c r="A994" t="s">
        <v>3808</v>
      </c>
      <c r="B994" s="56">
        <v>44725</v>
      </c>
      <c r="C994">
        <v>756</v>
      </c>
      <c r="D994" t="s">
        <v>3163</v>
      </c>
      <c r="E994">
        <v>188</v>
      </c>
      <c r="F994">
        <v>3760000</v>
      </c>
      <c r="G994" t="s">
        <v>23</v>
      </c>
      <c r="H994">
        <v>3760000</v>
      </c>
      <c r="I994">
        <v>3647200</v>
      </c>
      <c r="J994">
        <v>3666376</v>
      </c>
      <c r="K994">
        <v>658376</v>
      </c>
      <c r="M994">
        <v>474367327</v>
      </c>
      <c r="N994" t="s">
        <v>244</v>
      </c>
      <c r="O994" t="s">
        <v>20</v>
      </c>
      <c r="P994" t="s">
        <v>21</v>
      </c>
      <c r="Q994" t="s">
        <v>22</v>
      </c>
      <c r="R994">
        <v>102</v>
      </c>
      <c r="S994" t="s">
        <v>23</v>
      </c>
      <c r="T994">
        <v>0.97</v>
      </c>
      <c r="U994" t="s">
        <v>17</v>
      </c>
    </row>
    <row r="995" spans="1:21" x14ac:dyDescent="0.25">
      <c r="A995" t="s">
        <v>1397</v>
      </c>
      <c r="B995" s="56">
        <v>44666</v>
      </c>
      <c r="C995">
        <v>756</v>
      </c>
      <c r="D995" t="s">
        <v>1589</v>
      </c>
      <c r="E995">
        <v>2</v>
      </c>
      <c r="F995">
        <v>54000</v>
      </c>
      <c r="G995" t="s">
        <v>23</v>
      </c>
      <c r="H995">
        <v>54000</v>
      </c>
      <c r="I995">
        <v>52380</v>
      </c>
      <c r="J995">
        <v>52584</v>
      </c>
      <c r="K995">
        <v>9384</v>
      </c>
      <c r="M995">
        <v>474367327</v>
      </c>
      <c r="N995" t="s">
        <v>244</v>
      </c>
      <c r="O995" t="s">
        <v>20</v>
      </c>
      <c r="P995" t="s">
        <v>21</v>
      </c>
      <c r="Q995" t="s">
        <v>22</v>
      </c>
      <c r="R995">
        <v>102</v>
      </c>
      <c r="S995" t="s">
        <v>23</v>
      </c>
      <c r="T995">
        <v>0.97</v>
      </c>
      <c r="U995" t="s">
        <v>17</v>
      </c>
    </row>
    <row r="996" spans="1:21" x14ac:dyDescent="0.25">
      <c r="A996" t="s">
        <v>3809</v>
      </c>
      <c r="B996" s="56">
        <v>44752</v>
      </c>
      <c r="C996">
        <v>757</v>
      </c>
      <c r="D996" t="s">
        <v>3163</v>
      </c>
      <c r="E996">
        <v>187</v>
      </c>
      <c r="F996">
        <v>3740000</v>
      </c>
      <c r="G996" t="s">
        <v>23</v>
      </c>
      <c r="H996">
        <v>3740000</v>
      </c>
      <c r="I996">
        <v>3627800</v>
      </c>
      <c r="J996">
        <v>3675859</v>
      </c>
      <c r="K996">
        <v>683859</v>
      </c>
      <c r="M996">
        <v>798235506</v>
      </c>
      <c r="N996" t="s">
        <v>590</v>
      </c>
      <c r="O996" t="s">
        <v>31</v>
      </c>
      <c r="P996" t="s">
        <v>32</v>
      </c>
      <c r="Q996" t="s">
        <v>33</v>
      </c>
      <c r="R996">
        <v>257</v>
      </c>
      <c r="S996" t="s">
        <v>23</v>
      </c>
      <c r="T996">
        <v>0.97</v>
      </c>
      <c r="U996" t="s">
        <v>17</v>
      </c>
    </row>
    <row r="997" spans="1:21" x14ac:dyDescent="0.25">
      <c r="A997" t="s">
        <v>1398</v>
      </c>
      <c r="B997" s="56">
        <v>44833</v>
      </c>
      <c r="C997">
        <v>757</v>
      </c>
      <c r="D997" t="s">
        <v>1590</v>
      </c>
      <c r="E997">
        <v>2</v>
      </c>
      <c r="F997">
        <v>162000</v>
      </c>
      <c r="G997" t="s">
        <v>23</v>
      </c>
      <c r="H997">
        <v>162000</v>
      </c>
      <c r="I997">
        <v>157140</v>
      </c>
      <c r="J997">
        <v>157654</v>
      </c>
      <c r="K997">
        <v>28054</v>
      </c>
      <c r="M997">
        <v>798235506</v>
      </c>
      <c r="N997" t="s">
        <v>590</v>
      </c>
      <c r="O997" t="s">
        <v>31</v>
      </c>
      <c r="P997" t="s">
        <v>32</v>
      </c>
      <c r="Q997" t="s">
        <v>33</v>
      </c>
      <c r="R997">
        <v>257</v>
      </c>
      <c r="S997" t="s">
        <v>23</v>
      </c>
      <c r="T997">
        <v>0.97</v>
      </c>
      <c r="U997" t="s">
        <v>17</v>
      </c>
    </row>
    <row r="998" spans="1:21" x14ac:dyDescent="0.25">
      <c r="A998" t="s">
        <v>3810</v>
      </c>
      <c r="B998" s="56">
        <v>44713</v>
      </c>
      <c r="C998">
        <v>758</v>
      </c>
      <c r="D998" t="s">
        <v>3165</v>
      </c>
      <c r="E998">
        <v>176</v>
      </c>
      <c r="F998">
        <v>4400000</v>
      </c>
      <c r="G998" t="s">
        <v>23</v>
      </c>
      <c r="H998">
        <v>4400000</v>
      </c>
      <c r="I998">
        <v>4268000</v>
      </c>
      <c r="J998">
        <v>4306544</v>
      </c>
      <c r="K998">
        <v>786544</v>
      </c>
      <c r="M998">
        <v>804583610</v>
      </c>
      <c r="N998" t="s">
        <v>311</v>
      </c>
      <c r="O998" t="s">
        <v>39</v>
      </c>
      <c r="P998" t="s">
        <v>1598</v>
      </c>
      <c r="Q998" t="s">
        <v>1599</v>
      </c>
      <c r="R998">
        <v>219</v>
      </c>
      <c r="S998" t="s">
        <v>23</v>
      </c>
      <c r="T998">
        <v>0.97</v>
      </c>
      <c r="U998" t="s">
        <v>17</v>
      </c>
    </row>
    <row r="999" spans="1:21" x14ac:dyDescent="0.25">
      <c r="A999" t="s">
        <v>1399</v>
      </c>
      <c r="B999" s="56">
        <v>44732</v>
      </c>
      <c r="C999">
        <v>758</v>
      </c>
      <c r="D999" t="s">
        <v>1591</v>
      </c>
      <c r="E999">
        <v>1</v>
      </c>
      <c r="F999">
        <v>50000</v>
      </c>
      <c r="G999" t="s">
        <v>23</v>
      </c>
      <c r="H999">
        <v>50000</v>
      </c>
      <c r="I999">
        <v>48500</v>
      </c>
      <c r="J999">
        <v>48719</v>
      </c>
      <c r="K999">
        <v>8719</v>
      </c>
      <c r="M999">
        <v>804583610</v>
      </c>
      <c r="N999" t="s">
        <v>311</v>
      </c>
      <c r="O999" t="s">
        <v>39</v>
      </c>
      <c r="P999" t="s">
        <v>1598</v>
      </c>
      <c r="Q999" t="s">
        <v>1599</v>
      </c>
      <c r="R999">
        <v>219</v>
      </c>
      <c r="S999" t="s">
        <v>23</v>
      </c>
      <c r="T999">
        <v>0.97</v>
      </c>
      <c r="U999" t="s">
        <v>17</v>
      </c>
    </row>
    <row r="1000" spans="1:21" x14ac:dyDescent="0.25">
      <c r="A1000" t="s">
        <v>3811</v>
      </c>
      <c r="B1000" s="56">
        <v>44628</v>
      </c>
      <c r="C1000">
        <v>759</v>
      </c>
      <c r="D1000" t="s">
        <v>3167</v>
      </c>
      <c r="E1000">
        <v>182</v>
      </c>
      <c r="F1000">
        <v>9464000</v>
      </c>
      <c r="G1000" t="s">
        <v>23</v>
      </c>
      <c r="H1000">
        <v>9464000</v>
      </c>
      <c r="I1000">
        <v>9464000</v>
      </c>
      <c r="J1000">
        <v>9502220</v>
      </c>
      <c r="K1000">
        <v>1931020</v>
      </c>
      <c r="M1000">
        <v>649749616</v>
      </c>
      <c r="N1000" t="s">
        <v>679</v>
      </c>
      <c r="O1000" t="s">
        <v>29</v>
      </c>
      <c r="P1000" t="s">
        <v>1600</v>
      </c>
      <c r="Q1000" t="s">
        <v>1601</v>
      </c>
      <c r="R1000">
        <v>210</v>
      </c>
      <c r="S1000" t="s">
        <v>23</v>
      </c>
      <c r="T1000">
        <v>1</v>
      </c>
      <c r="U1000" t="s">
        <v>637</v>
      </c>
    </row>
    <row r="1001" spans="1:21" x14ac:dyDescent="0.25">
      <c r="A1001" t="s">
        <v>1400</v>
      </c>
      <c r="B1001" s="56">
        <v>44759</v>
      </c>
      <c r="C1001">
        <v>759</v>
      </c>
      <c r="D1001" t="s">
        <v>1592</v>
      </c>
      <c r="E1001">
        <v>1</v>
      </c>
      <c r="F1001">
        <v>37000</v>
      </c>
      <c r="G1001" t="s">
        <v>23</v>
      </c>
      <c r="H1001">
        <v>37000</v>
      </c>
      <c r="I1001">
        <v>37000</v>
      </c>
      <c r="J1001">
        <v>37210</v>
      </c>
      <c r="K1001">
        <v>7610</v>
      </c>
      <c r="M1001">
        <v>649749616</v>
      </c>
      <c r="N1001" t="s">
        <v>679</v>
      </c>
      <c r="O1001" t="s">
        <v>29</v>
      </c>
      <c r="P1001" t="s">
        <v>1600</v>
      </c>
      <c r="Q1001" t="s">
        <v>1601</v>
      </c>
      <c r="R1001">
        <v>210</v>
      </c>
      <c r="S1001" t="s">
        <v>23</v>
      </c>
      <c r="T1001">
        <v>1</v>
      </c>
      <c r="U1001" t="s">
        <v>637</v>
      </c>
    </row>
    <row r="1002" spans="1:21" x14ac:dyDescent="0.25">
      <c r="A1002" t="s">
        <v>3812</v>
      </c>
      <c r="B1002" s="56">
        <v>44687</v>
      </c>
      <c r="C1002">
        <v>760</v>
      </c>
      <c r="D1002" t="s">
        <v>3141</v>
      </c>
      <c r="E1002">
        <v>75</v>
      </c>
      <c r="F1002">
        <v>3000000</v>
      </c>
      <c r="G1002" t="s">
        <v>23</v>
      </c>
      <c r="H1002">
        <v>3000000</v>
      </c>
      <c r="I1002">
        <v>2968200</v>
      </c>
      <c r="J1002">
        <v>2983275</v>
      </c>
      <c r="K1002">
        <v>583275</v>
      </c>
      <c r="M1002">
        <v>953169857</v>
      </c>
      <c r="N1002" t="s">
        <v>462</v>
      </c>
      <c r="O1002" t="s">
        <v>1566</v>
      </c>
      <c r="P1002" t="s">
        <v>1596</v>
      </c>
      <c r="Q1002" t="s">
        <v>1597</v>
      </c>
      <c r="R1002">
        <v>201</v>
      </c>
      <c r="S1002" t="s">
        <v>23</v>
      </c>
      <c r="T1002">
        <v>0.98939999999999995</v>
      </c>
      <c r="U1002" t="s">
        <v>17</v>
      </c>
    </row>
    <row r="1003" spans="1:21" x14ac:dyDescent="0.25">
      <c r="A1003" t="s">
        <v>1401</v>
      </c>
      <c r="B1003" s="56">
        <v>44801</v>
      </c>
      <c r="C1003">
        <v>760</v>
      </c>
      <c r="D1003" t="s">
        <v>1593</v>
      </c>
      <c r="E1003">
        <v>1</v>
      </c>
      <c r="F1003">
        <v>42000</v>
      </c>
      <c r="G1003" t="s">
        <v>23</v>
      </c>
      <c r="H1003">
        <v>42000</v>
      </c>
      <c r="I1003">
        <v>41554.799999999996</v>
      </c>
      <c r="J1003">
        <v>41755.799999999996</v>
      </c>
      <c r="K1003">
        <v>8155.7999999999956</v>
      </c>
      <c r="M1003">
        <v>953169857</v>
      </c>
      <c r="N1003" t="s">
        <v>462</v>
      </c>
      <c r="O1003" t="s">
        <v>1566</v>
      </c>
      <c r="P1003" t="s">
        <v>1596</v>
      </c>
      <c r="Q1003" t="s">
        <v>1597</v>
      </c>
      <c r="R1003">
        <v>201</v>
      </c>
      <c r="S1003" t="s">
        <v>23</v>
      </c>
      <c r="T1003">
        <v>0.98939999999999995</v>
      </c>
      <c r="U1003" t="s">
        <v>17</v>
      </c>
    </row>
    <row r="1004" spans="1:21" x14ac:dyDescent="0.25">
      <c r="A1004" t="s">
        <v>3813</v>
      </c>
      <c r="B1004" s="56">
        <v>44792</v>
      </c>
      <c r="C1004">
        <v>761</v>
      </c>
      <c r="D1004" t="s">
        <v>3143</v>
      </c>
      <c r="E1004">
        <v>89</v>
      </c>
      <c r="F1004">
        <v>5785000</v>
      </c>
      <c r="G1004" t="s">
        <v>23</v>
      </c>
      <c r="H1004">
        <v>5785000</v>
      </c>
      <c r="I1004">
        <v>5723679</v>
      </c>
      <c r="J1004">
        <v>5742903</v>
      </c>
      <c r="K1004">
        <v>1114903</v>
      </c>
      <c r="M1004">
        <v>798179656</v>
      </c>
      <c r="N1004" t="s">
        <v>183</v>
      </c>
      <c r="O1004" t="s">
        <v>1566</v>
      </c>
      <c r="P1004" t="s">
        <v>1596</v>
      </c>
      <c r="Q1004" t="s">
        <v>1597</v>
      </c>
      <c r="R1004">
        <v>216</v>
      </c>
      <c r="S1004" t="s">
        <v>23</v>
      </c>
      <c r="T1004">
        <v>0.98939999999999995</v>
      </c>
      <c r="U1004" t="s">
        <v>17</v>
      </c>
    </row>
    <row r="1005" spans="1:21" x14ac:dyDescent="0.25">
      <c r="A1005" t="s">
        <v>1402</v>
      </c>
      <c r="B1005" s="56">
        <v>44673</v>
      </c>
      <c r="C1005">
        <v>761</v>
      </c>
      <c r="D1005" t="s">
        <v>1594</v>
      </c>
      <c r="E1005">
        <v>1</v>
      </c>
      <c r="F1005">
        <v>21000</v>
      </c>
      <c r="G1005" t="s">
        <v>23</v>
      </c>
      <c r="H1005">
        <v>21000</v>
      </c>
      <c r="I1005">
        <v>20777.399999999998</v>
      </c>
      <c r="J1005">
        <v>20993.399999999998</v>
      </c>
      <c r="K1005">
        <v>4193.3999999999978</v>
      </c>
      <c r="M1005">
        <v>798179656</v>
      </c>
      <c r="N1005" t="s">
        <v>183</v>
      </c>
      <c r="O1005" t="s">
        <v>1566</v>
      </c>
      <c r="P1005" t="s">
        <v>1596</v>
      </c>
      <c r="Q1005" t="s">
        <v>1597</v>
      </c>
      <c r="R1005">
        <v>216</v>
      </c>
      <c r="S1005" t="s">
        <v>23</v>
      </c>
      <c r="T1005">
        <v>0.98939999999999995</v>
      </c>
      <c r="U1005" t="s">
        <v>17</v>
      </c>
    </row>
    <row r="1006" spans="1:21" x14ac:dyDescent="0.25">
      <c r="A1006" t="s">
        <v>3814</v>
      </c>
      <c r="B1006" s="56">
        <v>44855</v>
      </c>
      <c r="C1006">
        <v>762</v>
      </c>
      <c r="D1006" t="s">
        <v>3145</v>
      </c>
      <c r="E1006">
        <v>200</v>
      </c>
      <c r="F1006">
        <v>15468640</v>
      </c>
      <c r="G1006" t="s">
        <v>16</v>
      </c>
      <c r="H1006">
        <v>14460727.306721509</v>
      </c>
      <c r="I1006">
        <v>15429596.03627185</v>
      </c>
      <c r="J1006">
        <v>15679396.03627185</v>
      </c>
      <c r="K1006">
        <v>4799396.0362718496</v>
      </c>
      <c r="M1006">
        <v>535131800</v>
      </c>
      <c r="N1006" t="s">
        <v>340</v>
      </c>
      <c r="O1006" t="s">
        <v>13</v>
      </c>
      <c r="P1006" t="s">
        <v>14</v>
      </c>
      <c r="Q1006" t="s">
        <v>15</v>
      </c>
      <c r="R1006">
        <v>1249</v>
      </c>
      <c r="S1006" t="s">
        <v>16</v>
      </c>
      <c r="T1006">
        <v>1.0669999999999999</v>
      </c>
      <c r="U1006" t="s">
        <v>17</v>
      </c>
    </row>
    <row r="1007" spans="1:21" x14ac:dyDescent="0.25">
      <c r="A1007" t="s">
        <v>3815</v>
      </c>
      <c r="B1007" s="56">
        <v>44879</v>
      </c>
      <c r="C1007">
        <v>763</v>
      </c>
      <c r="D1007" t="s">
        <v>3147</v>
      </c>
      <c r="E1007">
        <v>73</v>
      </c>
      <c r="F1007">
        <v>10045092</v>
      </c>
      <c r="G1007" t="s">
        <v>46</v>
      </c>
      <c r="H1007">
        <v>2180397.6557412632</v>
      </c>
      <c r="I1007">
        <v>2114985.7260690252</v>
      </c>
      <c r="J1007">
        <v>2123015.7260690252</v>
      </c>
      <c r="K1007">
        <v>371015.72606902523</v>
      </c>
      <c r="M1007">
        <v>360721682</v>
      </c>
      <c r="N1007" t="s">
        <v>470</v>
      </c>
      <c r="O1007" t="s">
        <v>43</v>
      </c>
      <c r="P1007" t="s">
        <v>44</v>
      </c>
      <c r="Q1007" t="s">
        <v>45</v>
      </c>
      <c r="R1007">
        <v>110</v>
      </c>
      <c r="S1007" t="s">
        <v>46</v>
      </c>
      <c r="T1007">
        <v>0.97</v>
      </c>
      <c r="U1007" t="s">
        <v>17</v>
      </c>
    </row>
    <row r="1008" spans="1:21" x14ac:dyDescent="0.25">
      <c r="A1008" t="s">
        <v>3816</v>
      </c>
      <c r="B1008" s="56">
        <v>44573</v>
      </c>
      <c r="C1008">
        <v>764</v>
      </c>
      <c r="D1008" t="s">
        <v>3149</v>
      </c>
      <c r="E1008">
        <v>164</v>
      </c>
      <c r="F1008">
        <v>21062585.600000001</v>
      </c>
      <c r="G1008" t="s">
        <v>46</v>
      </c>
      <c r="H1008">
        <v>4481687.2566334028</v>
      </c>
      <c r="I1008">
        <v>4347236.6389344009</v>
      </c>
      <c r="J1008">
        <v>4363800.6389344009</v>
      </c>
      <c r="K1008">
        <v>690200.63893440086</v>
      </c>
      <c r="M1008">
        <v>692690633</v>
      </c>
      <c r="N1008" t="s">
        <v>155</v>
      </c>
      <c r="O1008" t="s">
        <v>43</v>
      </c>
      <c r="P1008" t="s">
        <v>44</v>
      </c>
      <c r="Q1008" t="s">
        <v>45</v>
      </c>
      <c r="R1008">
        <v>101</v>
      </c>
      <c r="S1008" t="s">
        <v>46</v>
      </c>
      <c r="T1008">
        <v>0.97</v>
      </c>
      <c r="U1008" t="s">
        <v>17</v>
      </c>
    </row>
    <row r="1009" spans="1:21" x14ac:dyDescent="0.25">
      <c r="A1009" t="s">
        <v>3817</v>
      </c>
      <c r="B1009" s="56">
        <v>44622</v>
      </c>
      <c r="C1009">
        <v>765</v>
      </c>
      <c r="D1009" t="s">
        <v>3151</v>
      </c>
      <c r="E1009">
        <v>84</v>
      </c>
      <c r="F1009">
        <v>3024000</v>
      </c>
      <c r="G1009" t="s">
        <v>23</v>
      </c>
      <c r="H1009">
        <v>3024000</v>
      </c>
      <c r="I1009">
        <v>2933280</v>
      </c>
      <c r="J1009">
        <v>2950584</v>
      </c>
      <c r="K1009">
        <v>531384</v>
      </c>
      <c r="M1009">
        <v>464953247</v>
      </c>
      <c r="N1009" t="s">
        <v>57</v>
      </c>
      <c r="O1009" t="s">
        <v>39</v>
      </c>
      <c r="P1009" t="s">
        <v>1598</v>
      </c>
      <c r="Q1009" t="s">
        <v>1599</v>
      </c>
      <c r="R1009">
        <v>206</v>
      </c>
      <c r="S1009" t="s">
        <v>23</v>
      </c>
      <c r="T1009">
        <v>0.97</v>
      </c>
      <c r="U1009" t="s">
        <v>17</v>
      </c>
    </row>
    <row r="1010" spans="1:21" x14ac:dyDescent="0.25">
      <c r="A1010" t="s">
        <v>1403</v>
      </c>
      <c r="B1010" s="56">
        <v>44617</v>
      </c>
      <c r="C1010">
        <v>765</v>
      </c>
      <c r="D1010" t="s">
        <v>1595</v>
      </c>
      <c r="E1010">
        <v>1</v>
      </c>
      <c r="F1010">
        <v>27000</v>
      </c>
      <c r="G1010" t="s">
        <v>23</v>
      </c>
      <c r="H1010">
        <v>27000</v>
      </c>
      <c r="I1010">
        <v>26190</v>
      </c>
      <c r="J1010">
        <v>26396</v>
      </c>
      <c r="K1010">
        <v>4796</v>
      </c>
      <c r="M1010">
        <v>464953247</v>
      </c>
      <c r="N1010" t="s">
        <v>57</v>
      </c>
      <c r="O1010" t="s">
        <v>39</v>
      </c>
      <c r="P1010" t="s">
        <v>1598</v>
      </c>
      <c r="Q1010" t="s">
        <v>1599</v>
      </c>
      <c r="R1010">
        <v>206</v>
      </c>
      <c r="S1010" t="s">
        <v>23</v>
      </c>
      <c r="T1010">
        <v>0.97</v>
      </c>
      <c r="U1010" t="s">
        <v>17</v>
      </c>
    </row>
    <row r="1011" spans="1:21" x14ac:dyDescent="0.25">
      <c r="A1011" t="s">
        <v>3818</v>
      </c>
      <c r="B1011" s="56">
        <v>44792</v>
      </c>
      <c r="C1011">
        <v>766</v>
      </c>
      <c r="D1011" t="s">
        <v>3153</v>
      </c>
      <c r="E1011">
        <v>103</v>
      </c>
      <c r="F1011">
        <v>13700771.600000001</v>
      </c>
      <c r="G1011" t="s">
        <v>46</v>
      </c>
      <c r="H1011">
        <v>2910289.8655394358</v>
      </c>
      <c r="I1011">
        <v>2822981.1695732526</v>
      </c>
      <c r="J1011">
        <v>2833487.1695732526</v>
      </c>
      <c r="K1011">
        <v>443887.16957325255</v>
      </c>
      <c r="M1011">
        <v>246513605</v>
      </c>
      <c r="N1011" t="s">
        <v>405</v>
      </c>
      <c r="O1011" t="s">
        <v>43</v>
      </c>
      <c r="P1011" t="s">
        <v>44</v>
      </c>
      <c r="Q1011" t="s">
        <v>45</v>
      </c>
      <c r="R1011">
        <v>102</v>
      </c>
      <c r="S1011" t="s">
        <v>46</v>
      </c>
      <c r="T1011">
        <v>0.97</v>
      </c>
      <c r="U1011" t="s">
        <v>17</v>
      </c>
    </row>
    <row r="1012" spans="1:21" x14ac:dyDescent="0.25">
      <c r="A1012" t="s">
        <v>3819</v>
      </c>
      <c r="B1012" s="56">
        <v>44769</v>
      </c>
      <c r="C1012">
        <v>767</v>
      </c>
      <c r="D1012" t="s">
        <v>3155</v>
      </c>
      <c r="E1012">
        <v>112</v>
      </c>
      <c r="F1012">
        <v>64772736</v>
      </c>
      <c r="G1012" t="s">
        <v>60</v>
      </c>
      <c r="H1012">
        <v>9367938.3307059277</v>
      </c>
      <c r="I1012">
        <v>9995590.1988632251</v>
      </c>
      <c r="J1012">
        <v>10224966.198863225</v>
      </c>
      <c r="K1012">
        <v>3056966.1988632251</v>
      </c>
      <c r="M1012">
        <v>355887263</v>
      </c>
      <c r="N1012" t="s">
        <v>611</v>
      </c>
      <c r="O1012" t="s">
        <v>59</v>
      </c>
      <c r="P1012" t="s">
        <v>1604</v>
      </c>
      <c r="Q1012" t="s">
        <v>1605</v>
      </c>
      <c r="R1012">
        <v>2048</v>
      </c>
      <c r="S1012" t="s">
        <v>60</v>
      </c>
      <c r="T1012">
        <v>1.0669999999999999</v>
      </c>
      <c r="U1012" t="s">
        <v>17</v>
      </c>
    </row>
    <row r="1013" spans="1:21" x14ac:dyDescent="0.25">
      <c r="A1013" t="s">
        <v>3820</v>
      </c>
      <c r="B1013" s="56">
        <v>44680</v>
      </c>
      <c r="C1013">
        <v>768</v>
      </c>
      <c r="D1013" t="s">
        <v>3157</v>
      </c>
      <c r="E1013">
        <v>108</v>
      </c>
      <c r="F1013">
        <v>24273345.600000001</v>
      </c>
      <c r="G1013" t="s">
        <v>46</v>
      </c>
      <c r="H1013">
        <v>4971906.6795026734</v>
      </c>
      <c r="I1013">
        <v>4971906.6795026734</v>
      </c>
      <c r="J1013">
        <v>4983678.6795026734</v>
      </c>
      <c r="K1013">
        <v>750078.67950267345</v>
      </c>
      <c r="M1013">
        <v>882035861</v>
      </c>
      <c r="N1013" t="s">
        <v>657</v>
      </c>
      <c r="O1013" t="s">
        <v>43</v>
      </c>
      <c r="P1013" t="s">
        <v>44</v>
      </c>
      <c r="Q1013" t="s">
        <v>45</v>
      </c>
      <c r="R1013">
        <v>109</v>
      </c>
      <c r="S1013" t="s">
        <v>46</v>
      </c>
      <c r="T1013">
        <v>1</v>
      </c>
      <c r="U1013" t="s">
        <v>637</v>
      </c>
    </row>
    <row r="1014" spans="1:21" x14ac:dyDescent="0.25">
      <c r="A1014" t="s">
        <v>3821</v>
      </c>
      <c r="B1014" s="56">
        <v>44840</v>
      </c>
      <c r="C1014">
        <v>769</v>
      </c>
      <c r="D1014" t="s">
        <v>3159</v>
      </c>
      <c r="E1014">
        <v>124</v>
      </c>
      <c r="F1014">
        <v>4836000</v>
      </c>
      <c r="G1014" t="s">
        <v>23</v>
      </c>
      <c r="H1014">
        <v>4836000</v>
      </c>
      <c r="I1014">
        <v>4690920</v>
      </c>
      <c r="J1014">
        <v>4717580</v>
      </c>
      <c r="K1014">
        <v>848780</v>
      </c>
      <c r="M1014">
        <v>298185340</v>
      </c>
      <c r="N1014" t="s">
        <v>634</v>
      </c>
      <c r="O1014" t="s">
        <v>39</v>
      </c>
      <c r="P1014" t="s">
        <v>1598</v>
      </c>
      <c r="Q1014" t="s">
        <v>1599</v>
      </c>
      <c r="R1014">
        <v>215</v>
      </c>
      <c r="S1014" t="s">
        <v>23</v>
      </c>
      <c r="T1014">
        <v>0.97</v>
      </c>
      <c r="U1014" t="s">
        <v>17</v>
      </c>
    </row>
    <row r="1015" spans="1:21" x14ac:dyDescent="0.25">
      <c r="A1015" t="s">
        <v>1404</v>
      </c>
      <c r="B1015" s="56">
        <v>44706</v>
      </c>
      <c r="C1015">
        <v>769</v>
      </c>
      <c r="D1015" t="s">
        <v>1582</v>
      </c>
      <c r="E1015">
        <v>1</v>
      </c>
      <c r="F1015">
        <v>49000</v>
      </c>
      <c r="G1015" t="s">
        <v>23</v>
      </c>
      <c r="H1015">
        <v>49000</v>
      </c>
      <c r="I1015">
        <v>47530</v>
      </c>
      <c r="J1015">
        <v>47745</v>
      </c>
      <c r="K1015">
        <v>8545</v>
      </c>
      <c r="M1015">
        <v>298185340</v>
      </c>
      <c r="N1015" t="s">
        <v>634</v>
      </c>
      <c r="O1015" t="s">
        <v>39</v>
      </c>
      <c r="P1015" t="s">
        <v>1598</v>
      </c>
      <c r="Q1015" t="s">
        <v>1599</v>
      </c>
      <c r="R1015">
        <v>215</v>
      </c>
      <c r="S1015" t="s">
        <v>23</v>
      </c>
      <c r="T1015">
        <v>0.97</v>
      </c>
      <c r="U1015" t="s">
        <v>17</v>
      </c>
    </row>
    <row r="1016" spans="1:21" x14ac:dyDescent="0.25">
      <c r="A1016" t="s">
        <v>3822</v>
      </c>
      <c r="B1016" s="56">
        <v>44836</v>
      </c>
      <c r="C1016">
        <v>770</v>
      </c>
      <c r="D1016" t="s">
        <v>3161</v>
      </c>
      <c r="E1016">
        <v>193</v>
      </c>
      <c r="F1016">
        <v>8878000</v>
      </c>
      <c r="G1016" t="s">
        <v>23</v>
      </c>
      <c r="H1016">
        <v>8878000</v>
      </c>
      <c r="I1016">
        <v>8611660</v>
      </c>
      <c r="J1016">
        <v>8630960</v>
      </c>
      <c r="K1016">
        <v>1528560</v>
      </c>
      <c r="M1016">
        <v>676082091</v>
      </c>
      <c r="N1016" t="s">
        <v>550</v>
      </c>
      <c r="O1016" t="s">
        <v>20</v>
      </c>
      <c r="P1016" t="s">
        <v>21</v>
      </c>
      <c r="Q1016" t="s">
        <v>22</v>
      </c>
      <c r="R1016">
        <v>100</v>
      </c>
      <c r="S1016" t="s">
        <v>23</v>
      </c>
      <c r="T1016">
        <v>0.97</v>
      </c>
      <c r="U1016" t="s">
        <v>17</v>
      </c>
    </row>
    <row r="1017" spans="1:21" x14ac:dyDescent="0.25">
      <c r="A1017" t="s">
        <v>1405</v>
      </c>
      <c r="B1017" s="56">
        <v>44817</v>
      </c>
      <c r="C1017">
        <v>770</v>
      </c>
      <c r="D1017" t="s">
        <v>1583</v>
      </c>
      <c r="E1017">
        <v>1</v>
      </c>
      <c r="F1017">
        <v>46000</v>
      </c>
      <c r="G1017" t="s">
        <v>23</v>
      </c>
      <c r="H1017">
        <v>46000</v>
      </c>
      <c r="I1017">
        <v>44620</v>
      </c>
      <c r="J1017">
        <v>44720</v>
      </c>
      <c r="K1017">
        <v>7920</v>
      </c>
      <c r="M1017">
        <v>676082091</v>
      </c>
      <c r="N1017" t="s">
        <v>550</v>
      </c>
      <c r="O1017" t="s">
        <v>20</v>
      </c>
      <c r="P1017" t="s">
        <v>21</v>
      </c>
      <c r="Q1017" t="s">
        <v>22</v>
      </c>
      <c r="R1017">
        <v>100</v>
      </c>
      <c r="S1017" t="s">
        <v>23</v>
      </c>
      <c r="T1017">
        <v>0.97</v>
      </c>
      <c r="U1017" t="s">
        <v>17</v>
      </c>
    </row>
    <row r="1018" spans="1:21" x14ac:dyDescent="0.25">
      <c r="A1018" t="s">
        <v>3823</v>
      </c>
      <c r="B1018" s="56">
        <v>44647</v>
      </c>
      <c r="C1018">
        <v>771</v>
      </c>
      <c r="D1018" t="s">
        <v>3163</v>
      </c>
      <c r="E1018">
        <v>123</v>
      </c>
      <c r="F1018">
        <v>2460000</v>
      </c>
      <c r="G1018" t="s">
        <v>23</v>
      </c>
      <c r="H1018">
        <v>2460000</v>
      </c>
      <c r="I1018">
        <v>2386200</v>
      </c>
      <c r="J1018">
        <v>2398500</v>
      </c>
      <c r="K1018">
        <v>430500</v>
      </c>
      <c r="M1018">
        <v>963963591</v>
      </c>
      <c r="N1018" t="s">
        <v>586</v>
      </c>
      <c r="O1018" t="s">
        <v>20</v>
      </c>
      <c r="P1018" t="s">
        <v>21</v>
      </c>
      <c r="Q1018" t="s">
        <v>22</v>
      </c>
      <c r="R1018">
        <v>100</v>
      </c>
      <c r="S1018" t="s">
        <v>23</v>
      </c>
      <c r="T1018">
        <v>0.97</v>
      </c>
      <c r="U1018" t="s">
        <v>17</v>
      </c>
    </row>
    <row r="1019" spans="1:21" x14ac:dyDescent="0.25">
      <c r="A1019" t="s">
        <v>1406</v>
      </c>
      <c r="B1019" s="56">
        <v>44743</v>
      </c>
      <c r="C1019">
        <v>771</v>
      </c>
      <c r="D1019" t="s">
        <v>1584</v>
      </c>
      <c r="E1019">
        <v>1</v>
      </c>
      <c r="F1019">
        <v>61000</v>
      </c>
      <c r="G1019" t="s">
        <v>23</v>
      </c>
      <c r="H1019">
        <v>61000</v>
      </c>
      <c r="I1019">
        <v>59170</v>
      </c>
      <c r="J1019">
        <v>59270</v>
      </c>
      <c r="K1019">
        <v>10470</v>
      </c>
      <c r="M1019">
        <v>963963591</v>
      </c>
      <c r="N1019" t="s">
        <v>586</v>
      </c>
      <c r="O1019" t="s">
        <v>20</v>
      </c>
      <c r="P1019" t="s">
        <v>21</v>
      </c>
      <c r="Q1019" t="s">
        <v>22</v>
      </c>
      <c r="R1019">
        <v>100</v>
      </c>
      <c r="S1019" t="s">
        <v>23</v>
      </c>
      <c r="T1019">
        <v>0.97</v>
      </c>
      <c r="U1019" t="s">
        <v>17</v>
      </c>
    </row>
    <row r="1020" spans="1:21" x14ac:dyDescent="0.25">
      <c r="A1020" t="s">
        <v>3824</v>
      </c>
      <c r="B1020" s="56">
        <v>44773</v>
      </c>
      <c r="C1020">
        <v>772</v>
      </c>
      <c r="D1020" t="s">
        <v>3163</v>
      </c>
      <c r="E1020">
        <v>53</v>
      </c>
      <c r="F1020">
        <v>1205644</v>
      </c>
      <c r="G1020" t="s">
        <v>16</v>
      </c>
      <c r="H1020">
        <v>1201558.7004185768</v>
      </c>
      <c r="I1020">
        <v>1282063.1333466214</v>
      </c>
      <c r="J1020">
        <v>1350645.1333466214</v>
      </c>
      <c r="K1020">
        <v>502645.13334662141</v>
      </c>
      <c r="M1020">
        <v>582409335</v>
      </c>
      <c r="N1020" t="s">
        <v>513</v>
      </c>
      <c r="O1020" t="s">
        <v>13</v>
      </c>
      <c r="P1020" t="s">
        <v>14</v>
      </c>
      <c r="Q1020" t="s">
        <v>15</v>
      </c>
      <c r="R1020">
        <v>1294</v>
      </c>
      <c r="S1020" t="s">
        <v>16</v>
      </c>
      <c r="T1020">
        <v>1.0669999999999999</v>
      </c>
      <c r="U1020" t="s">
        <v>17</v>
      </c>
    </row>
    <row r="1021" spans="1:21" x14ac:dyDescent="0.25">
      <c r="A1021" t="s">
        <v>3825</v>
      </c>
      <c r="B1021" s="56">
        <v>44694</v>
      </c>
      <c r="C1021">
        <v>773</v>
      </c>
      <c r="D1021" t="s">
        <v>3165</v>
      </c>
      <c r="E1021">
        <v>91</v>
      </c>
      <c r="F1021">
        <v>2275000</v>
      </c>
      <c r="G1021" t="s">
        <v>23</v>
      </c>
      <c r="H1021">
        <v>2275000</v>
      </c>
      <c r="I1021">
        <v>2206750</v>
      </c>
      <c r="J1021">
        <v>2215941</v>
      </c>
      <c r="K1021">
        <v>395941</v>
      </c>
      <c r="M1021">
        <v>506202225</v>
      </c>
      <c r="N1021" t="s">
        <v>604</v>
      </c>
      <c r="O1021" t="s">
        <v>20</v>
      </c>
      <c r="P1021" t="s">
        <v>21</v>
      </c>
      <c r="Q1021" t="s">
        <v>22</v>
      </c>
      <c r="R1021">
        <v>101</v>
      </c>
      <c r="S1021" t="s">
        <v>23</v>
      </c>
      <c r="T1021">
        <v>0.97</v>
      </c>
      <c r="U1021" t="s">
        <v>17</v>
      </c>
    </row>
    <row r="1022" spans="1:21" x14ac:dyDescent="0.25">
      <c r="A1022" t="s">
        <v>1407</v>
      </c>
      <c r="B1022" s="56">
        <v>44694</v>
      </c>
      <c r="C1022">
        <v>773</v>
      </c>
      <c r="D1022" t="s">
        <v>1585</v>
      </c>
      <c r="E1022">
        <v>1</v>
      </c>
      <c r="F1022">
        <v>79000</v>
      </c>
      <c r="G1022" t="s">
        <v>23</v>
      </c>
      <c r="H1022">
        <v>79000</v>
      </c>
      <c r="I1022">
        <v>76630</v>
      </c>
      <c r="J1022">
        <v>76731</v>
      </c>
      <c r="K1022">
        <v>13531</v>
      </c>
      <c r="M1022">
        <v>506202225</v>
      </c>
      <c r="N1022" t="s">
        <v>604</v>
      </c>
      <c r="O1022" t="s">
        <v>20</v>
      </c>
      <c r="P1022" t="s">
        <v>21</v>
      </c>
      <c r="Q1022" t="s">
        <v>22</v>
      </c>
      <c r="R1022">
        <v>101</v>
      </c>
      <c r="S1022" t="s">
        <v>23</v>
      </c>
      <c r="T1022">
        <v>0.97</v>
      </c>
      <c r="U1022" t="s">
        <v>17</v>
      </c>
    </row>
    <row r="1023" spans="1:21" x14ac:dyDescent="0.25">
      <c r="A1023" t="s">
        <v>3826</v>
      </c>
      <c r="B1023" s="56">
        <v>44650</v>
      </c>
      <c r="C1023">
        <v>774</v>
      </c>
      <c r="D1023" t="s">
        <v>3167</v>
      </c>
      <c r="E1023">
        <v>115</v>
      </c>
      <c r="F1023">
        <v>5980000</v>
      </c>
      <c r="G1023" t="s">
        <v>23</v>
      </c>
      <c r="H1023">
        <v>5980000</v>
      </c>
      <c r="I1023">
        <v>5980000</v>
      </c>
      <c r="J1023">
        <v>6005185</v>
      </c>
      <c r="K1023">
        <v>1221185</v>
      </c>
      <c r="M1023">
        <v>951730999</v>
      </c>
      <c r="N1023" t="s">
        <v>662</v>
      </c>
      <c r="O1023" t="s">
        <v>39</v>
      </c>
      <c r="P1023" t="s">
        <v>1598</v>
      </c>
      <c r="Q1023" t="s">
        <v>1599</v>
      </c>
      <c r="R1023">
        <v>219</v>
      </c>
      <c r="S1023" t="s">
        <v>23</v>
      </c>
      <c r="T1023">
        <v>1</v>
      </c>
      <c r="U1023" t="s">
        <v>637</v>
      </c>
    </row>
    <row r="1024" spans="1:21" x14ac:dyDescent="0.25">
      <c r="A1024" t="s">
        <v>1408</v>
      </c>
      <c r="B1024" s="56">
        <v>44882</v>
      </c>
      <c r="C1024">
        <v>774</v>
      </c>
      <c r="D1024" t="s">
        <v>1586</v>
      </c>
      <c r="E1024">
        <v>1</v>
      </c>
      <c r="F1024">
        <v>32000</v>
      </c>
      <c r="G1024" t="s">
        <v>23</v>
      </c>
      <c r="H1024">
        <v>32000</v>
      </c>
      <c r="I1024">
        <v>32000</v>
      </c>
      <c r="J1024">
        <v>32219</v>
      </c>
      <c r="K1024">
        <v>6619</v>
      </c>
      <c r="M1024">
        <v>951730999</v>
      </c>
      <c r="N1024" t="s">
        <v>662</v>
      </c>
      <c r="O1024" t="s">
        <v>39</v>
      </c>
      <c r="P1024" t="s">
        <v>1598</v>
      </c>
      <c r="Q1024" t="s">
        <v>1599</v>
      </c>
      <c r="R1024">
        <v>219</v>
      </c>
      <c r="S1024" t="s">
        <v>23</v>
      </c>
      <c r="T1024">
        <v>1</v>
      </c>
      <c r="U1024" t="s">
        <v>637</v>
      </c>
    </row>
    <row r="1025" spans="1:21" x14ac:dyDescent="0.25">
      <c r="A1025" t="s">
        <v>3827</v>
      </c>
      <c r="B1025" s="56">
        <v>44687</v>
      </c>
      <c r="C1025">
        <v>775</v>
      </c>
      <c r="D1025" t="s">
        <v>3141</v>
      </c>
      <c r="E1025">
        <v>170</v>
      </c>
      <c r="F1025">
        <v>7734320</v>
      </c>
      <c r="G1025" t="s">
        <v>16</v>
      </c>
      <c r="H1025">
        <v>6864577.971065945</v>
      </c>
      <c r="I1025">
        <v>7324504.6951273633</v>
      </c>
      <c r="J1025">
        <v>7530714.6951273633</v>
      </c>
      <c r="K1025">
        <v>2090714.6951273633</v>
      </c>
      <c r="M1025">
        <v>810788832</v>
      </c>
      <c r="N1025" t="s">
        <v>52</v>
      </c>
      <c r="O1025" t="s">
        <v>13</v>
      </c>
      <c r="P1025" t="s">
        <v>14</v>
      </c>
      <c r="Q1025" t="s">
        <v>15</v>
      </c>
      <c r="R1025">
        <v>1213</v>
      </c>
      <c r="S1025" t="s">
        <v>16</v>
      </c>
      <c r="T1025">
        <v>1.0669999999999999</v>
      </c>
      <c r="U1025" t="s">
        <v>17</v>
      </c>
    </row>
    <row r="1026" spans="1:21" x14ac:dyDescent="0.25">
      <c r="A1026" t="s">
        <v>3828</v>
      </c>
      <c r="B1026" s="56">
        <v>44612</v>
      </c>
      <c r="C1026">
        <v>776</v>
      </c>
      <c r="D1026" t="s">
        <v>3143</v>
      </c>
      <c r="E1026">
        <v>105</v>
      </c>
      <c r="F1026">
        <v>6825000</v>
      </c>
      <c r="G1026" t="s">
        <v>23</v>
      </c>
      <c r="H1026">
        <v>6825000</v>
      </c>
      <c r="I1026">
        <v>6620250</v>
      </c>
      <c r="J1026">
        <v>6642405</v>
      </c>
      <c r="K1026">
        <v>1182405</v>
      </c>
      <c r="M1026">
        <v>669615806</v>
      </c>
      <c r="N1026" t="s">
        <v>223</v>
      </c>
      <c r="O1026" t="s">
        <v>39</v>
      </c>
      <c r="P1026" t="s">
        <v>1598</v>
      </c>
      <c r="Q1026" t="s">
        <v>1599</v>
      </c>
      <c r="R1026">
        <v>211</v>
      </c>
      <c r="S1026" t="s">
        <v>23</v>
      </c>
      <c r="T1026">
        <v>0.97</v>
      </c>
      <c r="U1026" t="s">
        <v>17</v>
      </c>
    </row>
    <row r="1027" spans="1:21" x14ac:dyDescent="0.25">
      <c r="A1027" t="s">
        <v>1409</v>
      </c>
      <c r="B1027" s="56">
        <v>44678</v>
      </c>
      <c r="C1027">
        <v>776</v>
      </c>
      <c r="D1027" t="s">
        <v>1587</v>
      </c>
      <c r="E1027">
        <v>1</v>
      </c>
      <c r="F1027">
        <v>27000</v>
      </c>
      <c r="G1027" t="s">
        <v>23</v>
      </c>
      <c r="H1027">
        <v>27000</v>
      </c>
      <c r="I1027">
        <v>26190</v>
      </c>
      <c r="J1027">
        <v>26401</v>
      </c>
      <c r="K1027">
        <v>4801</v>
      </c>
      <c r="M1027">
        <v>669615806</v>
      </c>
      <c r="N1027" t="s">
        <v>223</v>
      </c>
      <c r="O1027" t="s">
        <v>39</v>
      </c>
      <c r="P1027" t="s">
        <v>1598</v>
      </c>
      <c r="Q1027" t="s">
        <v>1599</v>
      </c>
      <c r="R1027">
        <v>211</v>
      </c>
      <c r="S1027" t="s">
        <v>23</v>
      </c>
      <c r="T1027">
        <v>0.97</v>
      </c>
      <c r="U1027" t="s">
        <v>17</v>
      </c>
    </row>
    <row r="1028" spans="1:21" x14ac:dyDescent="0.25">
      <c r="A1028" t="s">
        <v>3829</v>
      </c>
      <c r="B1028" s="56">
        <v>44678</v>
      </c>
      <c r="C1028">
        <v>777</v>
      </c>
      <c r="D1028" t="s">
        <v>3145</v>
      </c>
      <c r="E1028">
        <v>186</v>
      </c>
      <c r="F1028">
        <v>14385846.199999999</v>
      </c>
      <c r="G1028" t="s">
        <v>16</v>
      </c>
      <c r="H1028">
        <v>12660253.63020329</v>
      </c>
      <c r="I1028">
        <v>13508490.62342691</v>
      </c>
      <c r="J1028">
        <v>13741920.62342691</v>
      </c>
      <c r="K1028">
        <v>3623520.6234269105</v>
      </c>
      <c r="M1028">
        <v>459240609</v>
      </c>
      <c r="N1028" t="s">
        <v>603</v>
      </c>
      <c r="O1028" t="s">
        <v>13</v>
      </c>
      <c r="P1028" t="s">
        <v>14</v>
      </c>
      <c r="Q1028" t="s">
        <v>15</v>
      </c>
      <c r="R1028">
        <v>1255</v>
      </c>
      <c r="S1028" t="s">
        <v>16</v>
      </c>
      <c r="T1028">
        <v>1.0669999999999999</v>
      </c>
      <c r="U1028" t="s">
        <v>17</v>
      </c>
    </row>
    <row r="1029" spans="1:21" x14ac:dyDescent="0.25">
      <c r="A1029" t="s">
        <v>3830</v>
      </c>
      <c r="B1029" s="56">
        <v>44834</v>
      </c>
      <c r="C1029">
        <v>778</v>
      </c>
      <c r="D1029" t="s">
        <v>3147</v>
      </c>
      <c r="E1029">
        <v>198</v>
      </c>
      <c r="F1029">
        <v>61128540</v>
      </c>
      <c r="G1029" t="s">
        <v>37</v>
      </c>
      <c r="H1029">
        <v>5835047.3935911264</v>
      </c>
      <c r="I1029">
        <v>5773195.8912190599</v>
      </c>
      <c r="J1029">
        <v>5878135.8912190599</v>
      </c>
      <c r="K1029">
        <v>1126135.8912190599</v>
      </c>
      <c r="M1029">
        <v>976892065</v>
      </c>
      <c r="N1029" t="s">
        <v>535</v>
      </c>
      <c r="O1029" t="s">
        <v>35</v>
      </c>
      <c r="P1029" t="s">
        <v>36</v>
      </c>
      <c r="Q1029" t="s">
        <v>26</v>
      </c>
      <c r="R1029">
        <v>530</v>
      </c>
      <c r="S1029" t="s">
        <v>37</v>
      </c>
      <c r="T1029">
        <v>0.98939999999999995</v>
      </c>
      <c r="U1029" t="s">
        <v>17</v>
      </c>
    </row>
    <row r="1030" spans="1:21" x14ac:dyDescent="0.25">
      <c r="A1030" t="s">
        <v>3831</v>
      </c>
      <c r="B1030" s="56">
        <v>44858</v>
      </c>
      <c r="C1030">
        <v>779</v>
      </c>
      <c r="D1030" t="s">
        <v>3149</v>
      </c>
      <c r="E1030">
        <v>171</v>
      </c>
      <c r="F1030">
        <v>34612930.799999997</v>
      </c>
      <c r="G1030" t="s">
        <v>60</v>
      </c>
      <c r="H1030">
        <v>4795695.296155178</v>
      </c>
      <c r="I1030">
        <v>5117006.8809975749</v>
      </c>
      <c r="J1030">
        <v>5475935.8809975749</v>
      </c>
      <c r="K1030">
        <v>1645535.8809975749</v>
      </c>
      <c r="M1030">
        <v>978201636</v>
      </c>
      <c r="N1030" t="s">
        <v>521</v>
      </c>
      <c r="O1030" t="s">
        <v>59</v>
      </c>
      <c r="P1030" t="s">
        <v>1604</v>
      </c>
      <c r="Q1030" t="s">
        <v>1605</v>
      </c>
      <c r="R1030">
        <v>2099</v>
      </c>
      <c r="S1030" t="s">
        <v>60</v>
      </c>
      <c r="T1030">
        <v>1.0669999999999999</v>
      </c>
      <c r="U1030" t="s">
        <v>17</v>
      </c>
    </row>
    <row r="1031" spans="1:21" x14ac:dyDescent="0.25">
      <c r="A1031" t="s">
        <v>3832</v>
      </c>
      <c r="B1031" s="56">
        <v>44600</v>
      </c>
      <c r="C1031">
        <v>780</v>
      </c>
      <c r="D1031" t="s">
        <v>3151</v>
      </c>
      <c r="E1031">
        <v>54</v>
      </c>
      <c r="F1031">
        <v>14053370.4</v>
      </c>
      <c r="G1031" t="s">
        <v>60</v>
      </c>
      <c r="H1031">
        <v>2022416.8777342851</v>
      </c>
      <c r="I1031">
        <v>2157918.8085424821</v>
      </c>
      <c r="J1031">
        <v>2274018.8085424821</v>
      </c>
      <c r="K1031">
        <v>718818.80854248209</v>
      </c>
      <c r="M1031">
        <v>628405550</v>
      </c>
      <c r="N1031" t="s">
        <v>566</v>
      </c>
      <c r="O1031" t="s">
        <v>59</v>
      </c>
      <c r="P1031" t="s">
        <v>1604</v>
      </c>
      <c r="Q1031" t="s">
        <v>1605</v>
      </c>
      <c r="R1031">
        <v>2150</v>
      </c>
      <c r="S1031" t="s">
        <v>60</v>
      </c>
      <c r="T1031">
        <v>1.0669999999999999</v>
      </c>
      <c r="U1031" t="s">
        <v>17</v>
      </c>
    </row>
    <row r="1032" spans="1:21" x14ac:dyDescent="0.25">
      <c r="A1032" t="s">
        <v>3833</v>
      </c>
      <c r="B1032" s="56">
        <v>44638</v>
      </c>
      <c r="C1032">
        <v>781</v>
      </c>
      <c r="D1032" t="s">
        <v>3153</v>
      </c>
      <c r="E1032">
        <v>109</v>
      </c>
      <c r="F1032">
        <v>3161000</v>
      </c>
      <c r="G1032" t="s">
        <v>23</v>
      </c>
      <c r="H1032">
        <v>3161000</v>
      </c>
      <c r="I1032">
        <v>3127493.4</v>
      </c>
      <c r="J1032">
        <v>3149947.4</v>
      </c>
      <c r="K1032">
        <v>621147.39999999991</v>
      </c>
      <c r="M1032">
        <v>421906418</v>
      </c>
      <c r="N1032" t="s">
        <v>489</v>
      </c>
      <c r="O1032" t="s">
        <v>1566</v>
      </c>
      <c r="P1032" t="s">
        <v>1596</v>
      </c>
      <c r="Q1032" t="s">
        <v>1597</v>
      </c>
      <c r="R1032">
        <v>206</v>
      </c>
      <c r="S1032" t="s">
        <v>23</v>
      </c>
      <c r="T1032">
        <v>0.98939999999999995</v>
      </c>
      <c r="U1032" t="s">
        <v>17</v>
      </c>
    </row>
    <row r="1033" spans="1:21" x14ac:dyDescent="0.25">
      <c r="A1033" t="s">
        <v>1410</v>
      </c>
      <c r="B1033" s="56">
        <v>44613</v>
      </c>
      <c r="C1033">
        <v>781</v>
      </c>
      <c r="D1033" t="s">
        <v>1588</v>
      </c>
      <c r="E1033">
        <v>1</v>
      </c>
      <c r="F1033">
        <v>33000</v>
      </c>
      <c r="G1033" t="s">
        <v>23</v>
      </c>
      <c r="H1033">
        <v>33000</v>
      </c>
      <c r="I1033">
        <v>32650.199999999997</v>
      </c>
      <c r="J1033">
        <v>32856.199999999997</v>
      </c>
      <c r="K1033">
        <v>6456.1999999999971</v>
      </c>
      <c r="M1033">
        <v>421906418</v>
      </c>
      <c r="N1033" t="s">
        <v>489</v>
      </c>
      <c r="O1033" t="s">
        <v>1566</v>
      </c>
      <c r="P1033" t="s">
        <v>1596</v>
      </c>
      <c r="Q1033" t="s">
        <v>1597</v>
      </c>
      <c r="R1033">
        <v>206</v>
      </c>
      <c r="S1033" t="s">
        <v>23</v>
      </c>
      <c r="T1033">
        <v>0.98939999999999995</v>
      </c>
      <c r="U1033" t="s">
        <v>17</v>
      </c>
    </row>
    <row r="1034" spans="1:21" x14ac:dyDescent="0.25">
      <c r="A1034" t="s">
        <v>3834</v>
      </c>
      <c r="B1034" s="56">
        <v>44799</v>
      </c>
      <c r="C1034">
        <v>782</v>
      </c>
      <c r="D1034" t="s">
        <v>3155</v>
      </c>
      <c r="E1034">
        <v>132</v>
      </c>
      <c r="F1034">
        <v>10560000</v>
      </c>
      <c r="G1034" t="s">
        <v>23</v>
      </c>
      <c r="H1034">
        <v>10560000</v>
      </c>
      <c r="I1034">
        <v>10560000</v>
      </c>
      <c r="J1034">
        <v>10587324</v>
      </c>
      <c r="K1034">
        <v>2139324</v>
      </c>
      <c r="M1034">
        <v>446920067</v>
      </c>
      <c r="N1034" t="s">
        <v>734</v>
      </c>
      <c r="O1034" t="s">
        <v>39</v>
      </c>
      <c r="P1034" t="s">
        <v>1598</v>
      </c>
      <c r="Q1034" t="s">
        <v>1599</v>
      </c>
      <c r="R1034">
        <v>207</v>
      </c>
      <c r="S1034" t="s">
        <v>23</v>
      </c>
      <c r="T1034">
        <v>1</v>
      </c>
      <c r="U1034" t="s">
        <v>637</v>
      </c>
    </row>
    <row r="1035" spans="1:21" x14ac:dyDescent="0.25">
      <c r="A1035" t="s">
        <v>1411</v>
      </c>
      <c r="B1035" s="56">
        <v>44593</v>
      </c>
      <c r="C1035">
        <v>782</v>
      </c>
      <c r="D1035" t="s">
        <v>1589</v>
      </c>
      <c r="E1035">
        <v>1</v>
      </c>
      <c r="F1035">
        <v>27000</v>
      </c>
      <c r="G1035" t="s">
        <v>23</v>
      </c>
      <c r="H1035">
        <v>27000</v>
      </c>
      <c r="I1035">
        <v>27000</v>
      </c>
      <c r="J1035">
        <v>27207</v>
      </c>
      <c r="K1035">
        <v>5607</v>
      </c>
      <c r="M1035">
        <v>446920067</v>
      </c>
      <c r="N1035" t="s">
        <v>734</v>
      </c>
      <c r="O1035" t="s">
        <v>39</v>
      </c>
      <c r="P1035" t="s">
        <v>1598</v>
      </c>
      <c r="Q1035" t="s">
        <v>1599</v>
      </c>
      <c r="R1035">
        <v>207</v>
      </c>
      <c r="S1035" t="s">
        <v>23</v>
      </c>
      <c r="T1035">
        <v>1</v>
      </c>
      <c r="U1035" t="s">
        <v>637</v>
      </c>
    </row>
    <row r="1036" spans="1:21" x14ac:dyDescent="0.25">
      <c r="A1036" t="s">
        <v>3835</v>
      </c>
      <c r="B1036" s="56">
        <v>44571</v>
      </c>
      <c r="C1036">
        <v>783</v>
      </c>
      <c r="D1036" t="s">
        <v>3157</v>
      </c>
      <c r="E1036">
        <v>80</v>
      </c>
      <c r="F1036">
        <v>3920000</v>
      </c>
      <c r="G1036" t="s">
        <v>23</v>
      </c>
      <c r="H1036">
        <v>3920000</v>
      </c>
      <c r="I1036">
        <v>3998400</v>
      </c>
      <c r="J1036">
        <v>4039120</v>
      </c>
      <c r="K1036">
        <v>903120</v>
      </c>
      <c r="M1036">
        <v>902915776</v>
      </c>
      <c r="N1036" t="s">
        <v>722</v>
      </c>
      <c r="O1036" t="s">
        <v>29</v>
      </c>
      <c r="P1036" t="s">
        <v>1600</v>
      </c>
      <c r="Q1036" t="s">
        <v>1601</v>
      </c>
      <c r="R1036">
        <v>509</v>
      </c>
      <c r="S1036" t="s">
        <v>23</v>
      </c>
      <c r="T1036">
        <v>1.02</v>
      </c>
      <c r="U1036" t="s">
        <v>637</v>
      </c>
    </row>
    <row r="1037" spans="1:21" x14ac:dyDescent="0.25">
      <c r="A1037" t="s">
        <v>1412</v>
      </c>
      <c r="B1037" s="56">
        <v>44666</v>
      </c>
      <c r="C1037">
        <v>783</v>
      </c>
      <c r="D1037" t="s">
        <v>1590</v>
      </c>
      <c r="E1037">
        <v>1</v>
      </c>
      <c r="F1037">
        <v>81000</v>
      </c>
      <c r="G1037" t="s">
        <v>23</v>
      </c>
      <c r="H1037">
        <v>81000</v>
      </c>
      <c r="I1037">
        <v>82620</v>
      </c>
      <c r="J1037">
        <v>83129</v>
      </c>
      <c r="K1037">
        <v>18329</v>
      </c>
      <c r="M1037">
        <v>902915776</v>
      </c>
      <c r="N1037" t="s">
        <v>722</v>
      </c>
      <c r="O1037" t="s">
        <v>29</v>
      </c>
      <c r="P1037" t="s">
        <v>1600</v>
      </c>
      <c r="Q1037" t="s">
        <v>1601</v>
      </c>
      <c r="R1037">
        <v>509</v>
      </c>
      <c r="S1037" t="s">
        <v>23</v>
      </c>
      <c r="T1037">
        <v>1.02</v>
      </c>
      <c r="U1037" t="s">
        <v>637</v>
      </c>
    </row>
    <row r="1038" spans="1:21" x14ac:dyDescent="0.25">
      <c r="A1038" t="s">
        <v>3836</v>
      </c>
      <c r="B1038" s="56">
        <v>44652</v>
      </c>
      <c r="C1038">
        <v>784</v>
      </c>
      <c r="D1038" t="s">
        <v>3159</v>
      </c>
      <c r="E1038">
        <v>94</v>
      </c>
      <c r="F1038">
        <v>3666000</v>
      </c>
      <c r="G1038" t="s">
        <v>23</v>
      </c>
      <c r="H1038">
        <v>3666000</v>
      </c>
      <c r="I1038">
        <v>3739320</v>
      </c>
      <c r="J1038">
        <v>3758778</v>
      </c>
      <c r="K1038">
        <v>825978</v>
      </c>
      <c r="M1038">
        <v>662812059</v>
      </c>
      <c r="N1038" t="s">
        <v>694</v>
      </c>
      <c r="O1038" t="s">
        <v>1566</v>
      </c>
      <c r="P1038" t="s">
        <v>1596</v>
      </c>
      <c r="Q1038" t="s">
        <v>1597</v>
      </c>
      <c r="R1038">
        <v>207</v>
      </c>
      <c r="S1038" t="s">
        <v>23</v>
      </c>
      <c r="T1038">
        <v>1.02</v>
      </c>
      <c r="U1038" t="s">
        <v>637</v>
      </c>
    </row>
    <row r="1039" spans="1:21" x14ac:dyDescent="0.25">
      <c r="A1039" t="s">
        <v>1413</v>
      </c>
      <c r="B1039" s="56">
        <v>44851</v>
      </c>
      <c r="C1039">
        <v>784</v>
      </c>
      <c r="D1039" t="s">
        <v>1591</v>
      </c>
      <c r="E1039">
        <v>1</v>
      </c>
      <c r="F1039">
        <v>50000</v>
      </c>
      <c r="G1039" t="s">
        <v>23</v>
      </c>
      <c r="H1039">
        <v>50000</v>
      </c>
      <c r="I1039">
        <v>51000</v>
      </c>
      <c r="J1039">
        <v>51207</v>
      </c>
      <c r="K1039">
        <v>11207</v>
      </c>
      <c r="M1039">
        <v>662812059</v>
      </c>
      <c r="N1039" t="s">
        <v>694</v>
      </c>
      <c r="O1039" t="s">
        <v>1566</v>
      </c>
      <c r="P1039" t="s">
        <v>1596</v>
      </c>
      <c r="Q1039" t="s">
        <v>1597</v>
      </c>
      <c r="R1039">
        <v>207</v>
      </c>
      <c r="S1039" t="s">
        <v>23</v>
      </c>
      <c r="T1039">
        <v>1.02</v>
      </c>
      <c r="U1039" t="s">
        <v>637</v>
      </c>
    </row>
    <row r="1040" spans="1:21" x14ac:dyDescent="0.25">
      <c r="A1040" t="s">
        <v>3837</v>
      </c>
      <c r="B1040" s="56">
        <v>44696</v>
      </c>
      <c r="C1040">
        <v>785</v>
      </c>
      <c r="D1040" t="s">
        <v>3161</v>
      </c>
      <c r="E1040">
        <v>69</v>
      </c>
      <c r="F1040">
        <v>3174000</v>
      </c>
      <c r="G1040" t="s">
        <v>23</v>
      </c>
      <c r="H1040">
        <v>3174000</v>
      </c>
      <c r="I1040">
        <v>3174000</v>
      </c>
      <c r="J1040">
        <v>3181038</v>
      </c>
      <c r="K1040">
        <v>641838</v>
      </c>
      <c r="M1040">
        <v>150872963</v>
      </c>
      <c r="N1040" t="s">
        <v>878</v>
      </c>
      <c r="O1040" t="s">
        <v>20</v>
      </c>
      <c r="P1040" t="s">
        <v>21</v>
      </c>
      <c r="Q1040" t="s">
        <v>22</v>
      </c>
      <c r="R1040">
        <v>102</v>
      </c>
      <c r="S1040" t="s">
        <v>23</v>
      </c>
      <c r="T1040">
        <v>1</v>
      </c>
      <c r="U1040" t="s">
        <v>637</v>
      </c>
    </row>
    <row r="1041" spans="1:21" x14ac:dyDescent="0.25">
      <c r="A1041" t="s">
        <v>3838</v>
      </c>
      <c r="B1041" s="56">
        <v>44880</v>
      </c>
      <c r="C1041">
        <v>786</v>
      </c>
      <c r="D1041" t="s">
        <v>3163</v>
      </c>
      <c r="E1041">
        <v>108</v>
      </c>
      <c r="F1041">
        <v>2160000</v>
      </c>
      <c r="G1041" t="s">
        <v>23</v>
      </c>
      <c r="H1041">
        <v>2160000</v>
      </c>
      <c r="I1041">
        <v>2160000</v>
      </c>
      <c r="J1041">
        <v>2181600</v>
      </c>
      <c r="K1041">
        <v>453600</v>
      </c>
      <c r="M1041">
        <v>632030255</v>
      </c>
      <c r="N1041" t="s">
        <v>945</v>
      </c>
      <c r="O1041" t="s">
        <v>29</v>
      </c>
      <c r="P1041" t="s">
        <v>1600</v>
      </c>
      <c r="Q1041" t="s">
        <v>1601</v>
      </c>
      <c r="R1041">
        <v>200</v>
      </c>
      <c r="S1041" t="s">
        <v>23</v>
      </c>
      <c r="T1041">
        <v>1</v>
      </c>
      <c r="U1041" t="s">
        <v>637</v>
      </c>
    </row>
    <row r="1042" spans="1:21" x14ac:dyDescent="0.25">
      <c r="A1042" t="s">
        <v>3839</v>
      </c>
      <c r="B1042" s="56">
        <v>44819</v>
      </c>
      <c r="C1042">
        <v>787</v>
      </c>
      <c r="D1042" t="s">
        <v>3163</v>
      </c>
      <c r="E1042">
        <v>71</v>
      </c>
      <c r="F1042">
        <v>1615108</v>
      </c>
      <c r="G1042" t="s">
        <v>16</v>
      </c>
      <c r="H1042">
        <v>1579567.7261613694</v>
      </c>
      <c r="I1042">
        <v>1737524.4987775064</v>
      </c>
      <c r="J1042">
        <v>1827481.4987775064</v>
      </c>
      <c r="K1042">
        <v>691481.49877750641</v>
      </c>
      <c r="M1042">
        <v>134645294</v>
      </c>
      <c r="N1042" t="s">
        <v>1008</v>
      </c>
      <c r="O1042" t="s">
        <v>13</v>
      </c>
      <c r="P1042" t="s">
        <v>14</v>
      </c>
      <c r="Q1042" t="s">
        <v>15</v>
      </c>
      <c r="R1042">
        <v>1267</v>
      </c>
      <c r="S1042" t="s">
        <v>16</v>
      </c>
      <c r="T1042">
        <v>1.1000000000000001</v>
      </c>
      <c r="U1042" t="s">
        <v>637</v>
      </c>
    </row>
    <row r="1043" spans="1:21" x14ac:dyDescent="0.25">
      <c r="A1043" t="s">
        <v>3840</v>
      </c>
      <c r="B1043" s="56">
        <v>44584</v>
      </c>
      <c r="C1043">
        <v>788</v>
      </c>
      <c r="D1043" t="s">
        <v>3165</v>
      </c>
      <c r="E1043">
        <v>126</v>
      </c>
      <c r="F1043">
        <v>3150000</v>
      </c>
      <c r="G1043" t="s">
        <v>23</v>
      </c>
      <c r="H1043">
        <v>3150000</v>
      </c>
      <c r="I1043">
        <v>3150000</v>
      </c>
      <c r="J1043">
        <v>3163482</v>
      </c>
      <c r="K1043">
        <v>643482</v>
      </c>
      <c r="M1043">
        <v>509356991</v>
      </c>
      <c r="N1043" t="s">
        <v>1027</v>
      </c>
      <c r="O1043" t="s">
        <v>20</v>
      </c>
      <c r="P1043" t="s">
        <v>21</v>
      </c>
      <c r="Q1043" t="s">
        <v>22</v>
      </c>
      <c r="R1043">
        <v>107</v>
      </c>
      <c r="S1043" t="s">
        <v>23</v>
      </c>
      <c r="T1043">
        <v>1</v>
      </c>
      <c r="U1043" t="s">
        <v>637</v>
      </c>
    </row>
    <row r="1044" spans="1:21" x14ac:dyDescent="0.25">
      <c r="A1044" t="s">
        <v>3841</v>
      </c>
      <c r="B1044" s="56">
        <v>44651</v>
      </c>
      <c r="C1044">
        <v>789</v>
      </c>
      <c r="D1044" t="s">
        <v>3167</v>
      </c>
      <c r="E1044">
        <v>159</v>
      </c>
      <c r="F1044">
        <v>8268000</v>
      </c>
      <c r="G1044" t="s">
        <v>23</v>
      </c>
      <c r="H1044">
        <v>8268000</v>
      </c>
      <c r="I1044">
        <v>9094800</v>
      </c>
      <c r="J1044">
        <v>9290370</v>
      </c>
      <c r="K1044">
        <v>2675970</v>
      </c>
      <c r="M1044">
        <v>448950424</v>
      </c>
      <c r="N1044" t="s">
        <v>709</v>
      </c>
      <c r="O1044" t="s">
        <v>31</v>
      </c>
      <c r="P1044" t="s">
        <v>32</v>
      </c>
      <c r="Q1044" t="s">
        <v>33</v>
      </c>
      <c r="R1044">
        <v>1230</v>
      </c>
      <c r="S1044" t="s">
        <v>23</v>
      </c>
      <c r="T1044">
        <v>1.1000000000000001</v>
      </c>
      <c r="U1044" t="s">
        <v>637</v>
      </c>
    </row>
    <row r="1045" spans="1:21" x14ac:dyDescent="0.25">
      <c r="A1045" t="s">
        <v>1414</v>
      </c>
      <c r="B1045" s="56">
        <v>44633</v>
      </c>
      <c r="C1045">
        <v>789</v>
      </c>
      <c r="D1045" t="s">
        <v>1592</v>
      </c>
      <c r="E1045">
        <v>1</v>
      </c>
      <c r="F1045">
        <v>37000</v>
      </c>
      <c r="G1045" t="s">
        <v>23</v>
      </c>
      <c r="H1045">
        <v>37000</v>
      </c>
      <c r="I1045">
        <v>40700</v>
      </c>
      <c r="J1045">
        <v>41930</v>
      </c>
      <c r="K1045">
        <v>12330</v>
      </c>
      <c r="M1045">
        <v>448950424</v>
      </c>
      <c r="N1045" t="s">
        <v>709</v>
      </c>
      <c r="O1045" t="s">
        <v>31</v>
      </c>
      <c r="P1045" t="s">
        <v>32</v>
      </c>
      <c r="Q1045" t="s">
        <v>33</v>
      </c>
      <c r="R1045">
        <v>1230</v>
      </c>
      <c r="S1045" t="s">
        <v>23</v>
      </c>
      <c r="T1045">
        <v>1.1000000000000001</v>
      </c>
      <c r="U1045" t="s">
        <v>637</v>
      </c>
    </row>
    <row r="1046" spans="1:21" x14ac:dyDescent="0.25">
      <c r="A1046" t="s">
        <v>3842</v>
      </c>
      <c r="B1046" s="56">
        <v>44614</v>
      </c>
      <c r="C1046">
        <v>790</v>
      </c>
      <c r="D1046" t="s">
        <v>3141</v>
      </c>
      <c r="E1046">
        <v>92</v>
      </c>
      <c r="F1046">
        <v>3680000</v>
      </c>
      <c r="G1046" t="s">
        <v>23</v>
      </c>
      <c r="H1046">
        <v>3680000</v>
      </c>
      <c r="I1046">
        <v>3680000</v>
      </c>
      <c r="J1046">
        <v>3698400</v>
      </c>
      <c r="K1046">
        <v>754400</v>
      </c>
      <c r="M1046">
        <v>823107986</v>
      </c>
      <c r="N1046" t="s">
        <v>716</v>
      </c>
      <c r="O1046" t="s">
        <v>39</v>
      </c>
      <c r="P1046" t="s">
        <v>1598</v>
      </c>
      <c r="Q1046" t="s">
        <v>1599</v>
      </c>
      <c r="R1046">
        <v>200</v>
      </c>
      <c r="S1046" t="s">
        <v>23</v>
      </c>
      <c r="T1046">
        <v>1</v>
      </c>
      <c r="U1046" t="s">
        <v>637</v>
      </c>
    </row>
    <row r="1047" spans="1:21" x14ac:dyDescent="0.25">
      <c r="A1047" t="s">
        <v>3843</v>
      </c>
      <c r="B1047" s="56">
        <v>44843</v>
      </c>
      <c r="C1047">
        <v>791</v>
      </c>
      <c r="D1047" t="s">
        <v>3143</v>
      </c>
      <c r="E1047">
        <v>151</v>
      </c>
      <c r="F1047">
        <v>9815000</v>
      </c>
      <c r="G1047" t="s">
        <v>23</v>
      </c>
      <c r="H1047">
        <v>9815000</v>
      </c>
      <c r="I1047">
        <v>10796500</v>
      </c>
      <c r="J1047">
        <v>10983287</v>
      </c>
      <c r="K1047">
        <v>3131287</v>
      </c>
      <c r="M1047">
        <v>265968025</v>
      </c>
      <c r="N1047" t="s">
        <v>727</v>
      </c>
      <c r="O1047" t="s">
        <v>20</v>
      </c>
      <c r="P1047" t="s">
        <v>21</v>
      </c>
      <c r="Q1047" t="s">
        <v>22</v>
      </c>
      <c r="R1047">
        <v>1237</v>
      </c>
      <c r="S1047" t="s">
        <v>23</v>
      </c>
      <c r="T1047">
        <v>1.1000000000000001</v>
      </c>
      <c r="U1047" t="s">
        <v>637</v>
      </c>
    </row>
    <row r="1048" spans="1:21" x14ac:dyDescent="0.25">
      <c r="A1048" t="s">
        <v>1416</v>
      </c>
      <c r="B1048" s="56">
        <v>44868</v>
      </c>
      <c r="C1048">
        <v>791</v>
      </c>
      <c r="D1048" t="s">
        <v>1594</v>
      </c>
      <c r="E1048">
        <v>1</v>
      </c>
      <c r="F1048">
        <v>21000</v>
      </c>
      <c r="G1048" t="s">
        <v>23</v>
      </c>
      <c r="H1048">
        <v>21000</v>
      </c>
      <c r="I1048">
        <v>23100.000000000004</v>
      </c>
      <c r="J1048">
        <v>24337.000000000004</v>
      </c>
      <c r="K1048">
        <v>7537.0000000000036</v>
      </c>
      <c r="M1048">
        <v>265968025</v>
      </c>
      <c r="N1048" t="s">
        <v>727</v>
      </c>
      <c r="O1048" t="s">
        <v>20</v>
      </c>
      <c r="P1048" t="s">
        <v>21</v>
      </c>
      <c r="Q1048" t="s">
        <v>22</v>
      </c>
      <c r="R1048">
        <v>1237</v>
      </c>
      <c r="S1048" t="s">
        <v>23</v>
      </c>
      <c r="T1048">
        <v>1.1000000000000001</v>
      </c>
      <c r="U1048" t="s">
        <v>637</v>
      </c>
    </row>
    <row r="1049" spans="1:21" x14ac:dyDescent="0.25">
      <c r="A1049" t="s">
        <v>3844</v>
      </c>
      <c r="B1049" s="56">
        <v>44813</v>
      </c>
      <c r="C1049">
        <v>792</v>
      </c>
      <c r="D1049" t="s">
        <v>3145</v>
      </c>
      <c r="E1049">
        <v>84</v>
      </c>
      <c r="F1049">
        <v>5712000</v>
      </c>
      <c r="G1049" t="s">
        <v>23</v>
      </c>
      <c r="H1049">
        <v>5712000</v>
      </c>
      <c r="I1049">
        <v>5712000</v>
      </c>
      <c r="J1049">
        <v>5721240</v>
      </c>
      <c r="K1049">
        <v>1151640</v>
      </c>
      <c r="M1049">
        <v>599150087</v>
      </c>
      <c r="N1049" t="s">
        <v>701</v>
      </c>
      <c r="O1049" t="s">
        <v>20</v>
      </c>
      <c r="P1049" t="s">
        <v>21</v>
      </c>
      <c r="Q1049" t="s">
        <v>22</v>
      </c>
      <c r="R1049">
        <v>110</v>
      </c>
      <c r="S1049" t="s">
        <v>23</v>
      </c>
      <c r="T1049">
        <v>1</v>
      </c>
      <c r="U1049" t="s">
        <v>637</v>
      </c>
    </row>
    <row r="1050" spans="1:21" x14ac:dyDescent="0.25">
      <c r="A1050" t="s">
        <v>1417</v>
      </c>
      <c r="B1050" s="56">
        <v>44750</v>
      </c>
      <c r="C1050">
        <v>792</v>
      </c>
      <c r="D1050" t="s">
        <v>1595</v>
      </c>
      <c r="E1050">
        <v>1</v>
      </c>
      <c r="F1050">
        <v>27000</v>
      </c>
      <c r="G1050" t="s">
        <v>23</v>
      </c>
      <c r="H1050">
        <v>27000</v>
      </c>
      <c r="I1050">
        <v>27000</v>
      </c>
      <c r="J1050">
        <v>27110</v>
      </c>
      <c r="K1050">
        <v>5510</v>
      </c>
      <c r="M1050">
        <v>599150087</v>
      </c>
      <c r="N1050" t="s">
        <v>701</v>
      </c>
      <c r="O1050" t="s">
        <v>20</v>
      </c>
      <c r="P1050" t="s">
        <v>21</v>
      </c>
      <c r="Q1050" t="s">
        <v>22</v>
      </c>
      <c r="R1050">
        <v>110</v>
      </c>
      <c r="S1050" t="s">
        <v>23</v>
      </c>
      <c r="T1050">
        <v>1</v>
      </c>
      <c r="U1050" t="s">
        <v>637</v>
      </c>
    </row>
    <row r="1051" spans="1:21" x14ac:dyDescent="0.25">
      <c r="A1051" t="s">
        <v>3845</v>
      </c>
      <c r="B1051" s="56">
        <v>44866</v>
      </c>
      <c r="C1051">
        <v>793</v>
      </c>
      <c r="D1051" t="s">
        <v>3147</v>
      </c>
      <c r="E1051">
        <v>106</v>
      </c>
      <c r="F1051">
        <v>14586024</v>
      </c>
      <c r="G1051" t="s">
        <v>46</v>
      </c>
      <c r="H1051">
        <v>3079559.1588548268</v>
      </c>
      <c r="I1051">
        <v>3079559.1588548268</v>
      </c>
      <c r="J1051">
        <v>3090795.1588548268</v>
      </c>
      <c r="K1051">
        <v>546795.15885482682</v>
      </c>
      <c r="M1051">
        <v>290999939</v>
      </c>
      <c r="N1051" t="s">
        <v>896</v>
      </c>
      <c r="O1051" t="s">
        <v>43</v>
      </c>
      <c r="P1051" t="s">
        <v>44</v>
      </c>
      <c r="Q1051" t="s">
        <v>45</v>
      </c>
      <c r="R1051">
        <v>106</v>
      </c>
      <c r="S1051" t="s">
        <v>46</v>
      </c>
      <c r="T1051">
        <v>1</v>
      </c>
      <c r="U1051" t="s">
        <v>637</v>
      </c>
    </row>
    <row r="1052" spans="1:21" x14ac:dyDescent="0.25">
      <c r="A1052" t="s">
        <v>3846</v>
      </c>
      <c r="B1052" s="56">
        <v>44699</v>
      </c>
      <c r="C1052">
        <v>794</v>
      </c>
      <c r="D1052" t="s">
        <v>3149</v>
      </c>
      <c r="E1052">
        <v>98</v>
      </c>
      <c r="F1052">
        <v>2744000</v>
      </c>
      <c r="G1052" t="s">
        <v>23</v>
      </c>
      <c r="H1052">
        <v>2744000</v>
      </c>
      <c r="I1052">
        <v>2744000</v>
      </c>
      <c r="J1052">
        <v>2763894</v>
      </c>
      <c r="K1052">
        <v>568694</v>
      </c>
      <c r="M1052">
        <v>123096061</v>
      </c>
      <c r="N1052" t="s">
        <v>970</v>
      </c>
      <c r="O1052" t="s">
        <v>39</v>
      </c>
      <c r="P1052" t="s">
        <v>1598</v>
      </c>
      <c r="Q1052" t="s">
        <v>1599</v>
      </c>
      <c r="R1052">
        <v>203</v>
      </c>
      <c r="S1052" t="s">
        <v>23</v>
      </c>
      <c r="T1052">
        <v>1</v>
      </c>
      <c r="U1052" t="s">
        <v>637</v>
      </c>
    </row>
    <row r="1053" spans="1:21" x14ac:dyDescent="0.25">
      <c r="A1053" t="s">
        <v>3847</v>
      </c>
      <c r="B1053" s="56">
        <v>44892</v>
      </c>
      <c r="C1053">
        <v>795</v>
      </c>
      <c r="D1053" t="s">
        <v>3151</v>
      </c>
      <c r="E1053">
        <v>161</v>
      </c>
      <c r="F1053">
        <v>5796000</v>
      </c>
      <c r="G1053" t="s">
        <v>23</v>
      </c>
      <c r="H1053">
        <v>5796000</v>
      </c>
      <c r="I1053">
        <v>5796000</v>
      </c>
      <c r="J1053">
        <v>5828844</v>
      </c>
      <c r="K1053">
        <v>1192044</v>
      </c>
      <c r="M1053">
        <v>743334072</v>
      </c>
      <c r="N1053" t="s">
        <v>1024</v>
      </c>
      <c r="O1053" t="s">
        <v>39</v>
      </c>
      <c r="P1053" t="s">
        <v>1598</v>
      </c>
      <c r="Q1053" t="s">
        <v>1599</v>
      </c>
      <c r="R1053">
        <v>204</v>
      </c>
      <c r="S1053" t="s">
        <v>23</v>
      </c>
      <c r="T1053">
        <v>1</v>
      </c>
      <c r="U1053" t="s">
        <v>637</v>
      </c>
    </row>
    <row r="1054" spans="1:21" x14ac:dyDescent="0.25">
      <c r="A1054" t="s">
        <v>3848</v>
      </c>
      <c r="B1054" s="56">
        <v>44792</v>
      </c>
      <c r="C1054">
        <v>796</v>
      </c>
      <c r="D1054" t="s">
        <v>3153</v>
      </c>
      <c r="E1054">
        <v>197</v>
      </c>
      <c r="F1054">
        <v>5713000</v>
      </c>
      <c r="G1054" t="s">
        <v>23</v>
      </c>
      <c r="H1054">
        <v>5713000</v>
      </c>
      <c r="I1054">
        <v>5541610</v>
      </c>
      <c r="J1054">
        <v>5581995</v>
      </c>
      <c r="K1054">
        <v>1011595</v>
      </c>
      <c r="M1054">
        <v>424539152</v>
      </c>
      <c r="N1054" t="s">
        <v>475</v>
      </c>
      <c r="O1054" t="s">
        <v>39</v>
      </c>
      <c r="P1054" t="s">
        <v>1598</v>
      </c>
      <c r="Q1054" t="s">
        <v>1599</v>
      </c>
      <c r="R1054">
        <v>205</v>
      </c>
      <c r="S1054" t="s">
        <v>23</v>
      </c>
      <c r="T1054">
        <v>0.97</v>
      </c>
      <c r="U1054" t="s">
        <v>17</v>
      </c>
    </row>
    <row r="1055" spans="1:21" x14ac:dyDescent="0.25">
      <c r="A1055" t="s">
        <v>1418</v>
      </c>
      <c r="B1055" s="56">
        <v>44774</v>
      </c>
      <c r="C1055">
        <v>796</v>
      </c>
      <c r="D1055" t="s">
        <v>1582</v>
      </c>
      <c r="E1055">
        <v>1</v>
      </c>
      <c r="F1055">
        <v>49000</v>
      </c>
      <c r="G1055" t="s">
        <v>23</v>
      </c>
      <c r="H1055">
        <v>49000</v>
      </c>
      <c r="I1055">
        <v>47530</v>
      </c>
      <c r="J1055">
        <v>47735</v>
      </c>
      <c r="K1055">
        <v>8535</v>
      </c>
      <c r="M1055">
        <v>424539152</v>
      </c>
      <c r="N1055" t="s">
        <v>475</v>
      </c>
      <c r="O1055" t="s">
        <v>39</v>
      </c>
      <c r="P1055" t="s">
        <v>1598</v>
      </c>
      <c r="Q1055" t="s">
        <v>1599</v>
      </c>
      <c r="R1055">
        <v>205</v>
      </c>
      <c r="S1055" t="s">
        <v>23</v>
      </c>
      <c r="T1055">
        <v>0.97</v>
      </c>
      <c r="U1055" t="s">
        <v>17</v>
      </c>
    </row>
    <row r="1056" spans="1:21" x14ac:dyDescent="0.25">
      <c r="A1056" t="s">
        <v>3849</v>
      </c>
      <c r="B1056" s="56">
        <v>44682</v>
      </c>
      <c r="C1056">
        <v>797</v>
      </c>
      <c r="D1056" t="s">
        <v>3155</v>
      </c>
      <c r="E1056">
        <v>137</v>
      </c>
      <c r="F1056">
        <v>79230936</v>
      </c>
      <c r="G1056" t="s">
        <v>60</v>
      </c>
      <c r="H1056">
        <v>11208858.331211273</v>
      </c>
      <c r="I1056">
        <v>11959851.839402428</v>
      </c>
      <c r="J1056">
        <v>12248921.839402428</v>
      </c>
      <c r="K1056">
        <v>3480921.8394024279</v>
      </c>
      <c r="M1056">
        <v>820481295</v>
      </c>
      <c r="N1056" t="s">
        <v>593</v>
      </c>
      <c r="O1056" t="s">
        <v>59</v>
      </c>
      <c r="P1056" t="s">
        <v>1604</v>
      </c>
      <c r="Q1056" t="s">
        <v>1605</v>
      </c>
      <c r="R1056">
        <v>2110</v>
      </c>
      <c r="S1056" t="s">
        <v>60</v>
      </c>
      <c r="T1056">
        <v>1.0669999999999999</v>
      </c>
      <c r="U1056" t="s">
        <v>17</v>
      </c>
    </row>
    <row r="1057" spans="1:21" x14ac:dyDescent="0.25">
      <c r="A1057" t="s">
        <v>3850</v>
      </c>
      <c r="B1057" s="56">
        <v>44661</v>
      </c>
      <c r="C1057">
        <v>798</v>
      </c>
      <c r="D1057" t="s">
        <v>3157</v>
      </c>
      <c r="E1057">
        <v>135</v>
      </c>
      <c r="F1057">
        <v>6615000</v>
      </c>
      <c r="G1057" t="s">
        <v>23</v>
      </c>
      <c r="H1057">
        <v>6615000</v>
      </c>
      <c r="I1057">
        <v>6416550</v>
      </c>
      <c r="J1057">
        <v>6443955</v>
      </c>
      <c r="K1057">
        <v>1151955</v>
      </c>
      <c r="M1057">
        <v>530721117</v>
      </c>
      <c r="N1057" t="s">
        <v>430</v>
      </c>
      <c r="O1057" t="s">
        <v>39</v>
      </c>
      <c r="P1057" t="s">
        <v>1598</v>
      </c>
      <c r="Q1057" t="s">
        <v>1599</v>
      </c>
      <c r="R1057">
        <v>203</v>
      </c>
      <c r="S1057" t="s">
        <v>23</v>
      </c>
      <c r="T1057">
        <v>0.97</v>
      </c>
      <c r="U1057" t="s">
        <v>17</v>
      </c>
    </row>
    <row r="1058" spans="1:21" x14ac:dyDescent="0.25">
      <c r="A1058" t="s">
        <v>1419</v>
      </c>
      <c r="B1058" s="56">
        <v>44775</v>
      </c>
      <c r="C1058">
        <v>798</v>
      </c>
      <c r="D1058" t="s">
        <v>1583</v>
      </c>
      <c r="E1058">
        <v>1</v>
      </c>
      <c r="F1058">
        <v>46000</v>
      </c>
      <c r="G1058" t="s">
        <v>23</v>
      </c>
      <c r="H1058">
        <v>46000</v>
      </c>
      <c r="I1058">
        <v>44620</v>
      </c>
      <c r="J1058">
        <v>44823</v>
      </c>
      <c r="K1058">
        <v>8023</v>
      </c>
      <c r="M1058">
        <v>530721117</v>
      </c>
      <c r="N1058" t="s">
        <v>430</v>
      </c>
      <c r="O1058" t="s">
        <v>39</v>
      </c>
      <c r="P1058" t="s">
        <v>1598</v>
      </c>
      <c r="Q1058" t="s">
        <v>1599</v>
      </c>
      <c r="R1058">
        <v>203</v>
      </c>
      <c r="S1058" t="s">
        <v>23</v>
      </c>
      <c r="T1058">
        <v>0.97</v>
      </c>
      <c r="U1058" t="s">
        <v>17</v>
      </c>
    </row>
    <row r="1059" spans="1:21" x14ac:dyDescent="0.25">
      <c r="A1059" t="s">
        <v>3851</v>
      </c>
      <c r="B1059" s="56">
        <v>44721</v>
      </c>
      <c r="C1059">
        <v>799</v>
      </c>
      <c r="D1059" t="s">
        <v>3159</v>
      </c>
      <c r="E1059">
        <v>191</v>
      </c>
      <c r="F1059">
        <v>53849565.900000006</v>
      </c>
      <c r="G1059" t="s">
        <v>60</v>
      </c>
      <c r="H1059">
        <v>7698403.9657464726</v>
      </c>
      <c r="I1059">
        <v>8214197.0314514861</v>
      </c>
      <c r="J1059">
        <v>8625038.0314514861</v>
      </c>
      <c r="K1059">
        <v>2665838.0314514861</v>
      </c>
      <c r="M1059">
        <v>634425951</v>
      </c>
      <c r="N1059" t="s">
        <v>116</v>
      </c>
      <c r="O1059" t="s">
        <v>59</v>
      </c>
      <c r="P1059" t="s">
        <v>1604</v>
      </c>
      <c r="Q1059" t="s">
        <v>1605</v>
      </c>
      <c r="R1059">
        <v>2151</v>
      </c>
      <c r="S1059" t="s">
        <v>60</v>
      </c>
      <c r="T1059">
        <v>1.0669999999999999</v>
      </c>
      <c r="U1059" t="s">
        <v>17</v>
      </c>
    </row>
    <row r="1060" spans="1:21" x14ac:dyDescent="0.25">
      <c r="A1060" t="s">
        <v>3852</v>
      </c>
      <c r="B1060" s="56">
        <v>44802</v>
      </c>
      <c r="C1060">
        <v>800</v>
      </c>
      <c r="D1060" t="s">
        <v>3161</v>
      </c>
      <c r="E1060">
        <v>78</v>
      </c>
      <c r="F1060">
        <v>36924108</v>
      </c>
      <c r="G1060" t="s">
        <v>37</v>
      </c>
      <c r="H1060">
        <v>3419848.8469019169</v>
      </c>
      <c r="I1060">
        <v>3383598.4491247563</v>
      </c>
      <c r="J1060">
        <v>3424080.4491247563</v>
      </c>
      <c r="K1060">
        <v>553680.44912475627</v>
      </c>
      <c r="M1060">
        <v>955680451</v>
      </c>
      <c r="N1060" t="s">
        <v>362</v>
      </c>
      <c r="O1060" t="s">
        <v>35</v>
      </c>
      <c r="P1060" t="s">
        <v>36</v>
      </c>
      <c r="Q1060" t="s">
        <v>26</v>
      </c>
      <c r="R1060">
        <v>519</v>
      </c>
      <c r="S1060" t="s">
        <v>37</v>
      </c>
      <c r="T1060">
        <v>0.98939999999999995</v>
      </c>
      <c r="U1060" t="s">
        <v>17</v>
      </c>
    </row>
    <row r="1061" spans="1:21" x14ac:dyDescent="0.25">
      <c r="A1061" t="s">
        <v>3853</v>
      </c>
      <c r="B1061" s="56">
        <v>44704</v>
      </c>
      <c r="C1061">
        <v>801</v>
      </c>
      <c r="D1061" t="s">
        <v>3163</v>
      </c>
      <c r="E1061">
        <v>96</v>
      </c>
      <c r="F1061">
        <v>2183808</v>
      </c>
      <c r="G1061" t="s">
        <v>16</v>
      </c>
      <c r="H1061">
        <v>2180537.1942086867</v>
      </c>
      <c r="I1061">
        <v>2326633.1862206687</v>
      </c>
      <c r="J1061">
        <v>2450665.1862206687</v>
      </c>
      <c r="K1061">
        <v>914665.18622066872</v>
      </c>
      <c r="M1061">
        <v>474834989</v>
      </c>
      <c r="N1061" t="s">
        <v>83</v>
      </c>
      <c r="O1061" t="s">
        <v>13</v>
      </c>
      <c r="P1061" t="s">
        <v>14</v>
      </c>
      <c r="Q1061" t="s">
        <v>15</v>
      </c>
      <c r="R1061">
        <v>1292</v>
      </c>
      <c r="S1061" t="s">
        <v>16</v>
      </c>
      <c r="T1061">
        <v>1.0669999999999999</v>
      </c>
      <c r="U1061" t="s">
        <v>17</v>
      </c>
    </row>
    <row r="1062" spans="1:21" x14ac:dyDescent="0.25">
      <c r="A1062" t="s">
        <v>3854</v>
      </c>
      <c r="B1062" s="56">
        <v>44797</v>
      </c>
      <c r="C1062">
        <v>802</v>
      </c>
      <c r="D1062" t="s">
        <v>3163</v>
      </c>
      <c r="E1062">
        <v>73</v>
      </c>
      <c r="F1062">
        <v>1460000</v>
      </c>
      <c r="G1062" t="s">
        <v>23</v>
      </c>
      <c r="H1062">
        <v>1460000</v>
      </c>
      <c r="I1062">
        <v>1416200</v>
      </c>
      <c r="J1062">
        <v>1435180</v>
      </c>
      <c r="K1062">
        <v>267180</v>
      </c>
      <c r="M1062">
        <v>108446010</v>
      </c>
      <c r="N1062" t="s">
        <v>158</v>
      </c>
      <c r="O1062" t="s">
        <v>31</v>
      </c>
      <c r="P1062" t="s">
        <v>32</v>
      </c>
      <c r="Q1062" t="s">
        <v>33</v>
      </c>
      <c r="R1062">
        <v>260</v>
      </c>
      <c r="S1062" t="s">
        <v>23</v>
      </c>
      <c r="T1062">
        <v>0.97</v>
      </c>
      <c r="U1062" t="s">
        <v>17</v>
      </c>
    </row>
    <row r="1063" spans="1:21" x14ac:dyDescent="0.25">
      <c r="A1063" t="s">
        <v>1420</v>
      </c>
      <c r="B1063" s="56">
        <v>44908</v>
      </c>
      <c r="C1063">
        <v>802</v>
      </c>
      <c r="D1063" t="s">
        <v>1584</v>
      </c>
      <c r="E1063">
        <v>1</v>
      </c>
      <c r="F1063">
        <v>61000</v>
      </c>
      <c r="G1063" t="s">
        <v>23</v>
      </c>
      <c r="H1063">
        <v>61000</v>
      </c>
      <c r="I1063">
        <v>59170</v>
      </c>
      <c r="J1063">
        <v>59430</v>
      </c>
      <c r="K1063">
        <v>10630</v>
      </c>
      <c r="M1063">
        <v>108446010</v>
      </c>
      <c r="N1063" t="s">
        <v>158</v>
      </c>
      <c r="O1063" t="s">
        <v>31</v>
      </c>
      <c r="P1063" t="s">
        <v>32</v>
      </c>
      <c r="Q1063" t="s">
        <v>33</v>
      </c>
      <c r="R1063">
        <v>260</v>
      </c>
      <c r="S1063" t="s">
        <v>23</v>
      </c>
      <c r="T1063">
        <v>0.97</v>
      </c>
      <c r="U1063" t="s">
        <v>17</v>
      </c>
    </row>
    <row r="1064" spans="1:21" x14ac:dyDescent="0.25">
      <c r="A1064" t="s">
        <v>3855</v>
      </c>
      <c r="B1064" s="56">
        <v>44727</v>
      </c>
      <c r="C1064">
        <v>803</v>
      </c>
      <c r="D1064" t="s">
        <v>3165</v>
      </c>
      <c r="E1064">
        <v>183</v>
      </c>
      <c r="F1064">
        <v>4575000</v>
      </c>
      <c r="G1064" t="s">
        <v>23</v>
      </c>
      <c r="H1064">
        <v>4575000</v>
      </c>
      <c r="I1064">
        <v>5032500</v>
      </c>
      <c r="J1064">
        <v>5265825</v>
      </c>
      <c r="K1064">
        <v>1605825</v>
      </c>
      <c r="M1064">
        <v>767073395</v>
      </c>
      <c r="N1064" t="s">
        <v>823</v>
      </c>
      <c r="O1064" t="s">
        <v>31</v>
      </c>
      <c r="P1064" t="s">
        <v>32</v>
      </c>
      <c r="Q1064" t="s">
        <v>33</v>
      </c>
      <c r="R1064">
        <v>1275</v>
      </c>
      <c r="S1064" t="s">
        <v>23</v>
      </c>
      <c r="T1064">
        <v>1.1000000000000001</v>
      </c>
      <c r="U1064" t="s">
        <v>637</v>
      </c>
    </row>
    <row r="1065" spans="1:21" x14ac:dyDescent="0.25">
      <c r="A1065" t="s">
        <v>1421</v>
      </c>
      <c r="B1065" s="56">
        <v>44719</v>
      </c>
      <c r="C1065">
        <v>803</v>
      </c>
      <c r="D1065" t="s">
        <v>1585</v>
      </c>
      <c r="E1065">
        <v>1</v>
      </c>
      <c r="F1065">
        <v>79000</v>
      </c>
      <c r="G1065" t="s">
        <v>23</v>
      </c>
      <c r="H1065">
        <v>79000</v>
      </c>
      <c r="I1065">
        <v>86900</v>
      </c>
      <c r="J1065">
        <v>88175</v>
      </c>
      <c r="K1065">
        <v>24975</v>
      </c>
      <c r="M1065">
        <v>767073395</v>
      </c>
      <c r="N1065" t="s">
        <v>823</v>
      </c>
      <c r="O1065" t="s">
        <v>31</v>
      </c>
      <c r="P1065" t="s">
        <v>32</v>
      </c>
      <c r="Q1065" t="s">
        <v>33</v>
      </c>
      <c r="R1065">
        <v>1275</v>
      </c>
      <c r="S1065" t="s">
        <v>23</v>
      </c>
      <c r="T1065">
        <v>1.1000000000000001</v>
      </c>
      <c r="U1065" t="s">
        <v>637</v>
      </c>
    </row>
    <row r="1066" spans="1:21" x14ac:dyDescent="0.25">
      <c r="A1066" t="s">
        <v>3856</v>
      </c>
      <c r="B1066" s="56">
        <v>44839</v>
      </c>
      <c r="C1066">
        <v>804</v>
      </c>
      <c r="D1066" t="s">
        <v>3167</v>
      </c>
      <c r="E1066">
        <v>161</v>
      </c>
      <c r="F1066">
        <v>60522025.200000003</v>
      </c>
      <c r="G1066" t="s">
        <v>60</v>
      </c>
      <c r="H1066">
        <v>8693195.2312553879</v>
      </c>
      <c r="I1066">
        <v>9562514.7543809284</v>
      </c>
      <c r="J1066">
        <v>9914782.7543809284</v>
      </c>
      <c r="K1066">
        <v>3217182.7543809284</v>
      </c>
      <c r="M1066">
        <v>604573305</v>
      </c>
      <c r="N1066" t="s">
        <v>849</v>
      </c>
      <c r="O1066" t="s">
        <v>59</v>
      </c>
      <c r="P1066" t="s">
        <v>1604</v>
      </c>
      <c r="Q1066" t="s">
        <v>1605</v>
      </c>
      <c r="R1066">
        <v>2188</v>
      </c>
      <c r="S1066" t="s">
        <v>60</v>
      </c>
      <c r="T1066">
        <v>1.1000000000000001</v>
      </c>
      <c r="U1066" t="s">
        <v>637</v>
      </c>
    </row>
    <row r="1067" spans="1:21" x14ac:dyDescent="0.25">
      <c r="A1067" t="s">
        <v>3857</v>
      </c>
      <c r="B1067" s="56">
        <v>44908</v>
      </c>
      <c r="C1067">
        <v>805</v>
      </c>
      <c r="D1067" t="s">
        <v>3141</v>
      </c>
      <c r="E1067">
        <v>184</v>
      </c>
      <c r="F1067">
        <v>7360000</v>
      </c>
      <c r="G1067" t="s">
        <v>23</v>
      </c>
      <c r="H1067">
        <v>7360000</v>
      </c>
      <c r="I1067">
        <v>7507200</v>
      </c>
      <c r="J1067">
        <v>7544552</v>
      </c>
      <c r="K1067">
        <v>1656552</v>
      </c>
      <c r="M1067">
        <v>694553660</v>
      </c>
      <c r="N1067" t="s">
        <v>781</v>
      </c>
      <c r="O1067" t="s">
        <v>1566</v>
      </c>
      <c r="P1067" t="s">
        <v>1596</v>
      </c>
      <c r="Q1067" t="s">
        <v>1597</v>
      </c>
      <c r="R1067">
        <v>203</v>
      </c>
      <c r="S1067" t="s">
        <v>23</v>
      </c>
      <c r="T1067">
        <v>1.02</v>
      </c>
      <c r="U1067" t="s">
        <v>637</v>
      </c>
    </row>
    <row r="1068" spans="1:21" x14ac:dyDescent="0.25">
      <c r="A1068" t="s">
        <v>1422</v>
      </c>
      <c r="B1068" s="56">
        <v>44853</v>
      </c>
      <c r="C1068">
        <v>805</v>
      </c>
      <c r="D1068" t="s">
        <v>1586</v>
      </c>
      <c r="E1068">
        <v>1</v>
      </c>
      <c r="F1068">
        <v>32000</v>
      </c>
      <c r="G1068" t="s">
        <v>23</v>
      </c>
      <c r="H1068">
        <v>32000</v>
      </c>
      <c r="I1068">
        <v>32640</v>
      </c>
      <c r="J1068">
        <v>32843</v>
      </c>
      <c r="K1068">
        <v>7243</v>
      </c>
      <c r="M1068">
        <v>694553660</v>
      </c>
      <c r="N1068" t="s">
        <v>781</v>
      </c>
      <c r="O1068" t="s">
        <v>1566</v>
      </c>
      <c r="P1068" t="s">
        <v>1596</v>
      </c>
      <c r="Q1068" t="s">
        <v>1597</v>
      </c>
      <c r="R1068">
        <v>203</v>
      </c>
      <c r="S1068" t="s">
        <v>23</v>
      </c>
      <c r="T1068">
        <v>1.02</v>
      </c>
      <c r="U1068" t="s">
        <v>637</v>
      </c>
    </row>
    <row r="1069" spans="1:21" x14ac:dyDescent="0.25">
      <c r="A1069" t="s">
        <v>3858</v>
      </c>
      <c r="B1069" s="56">
        <v>44757</v>
      </c>
      <c r="C1069">
        <v>806</v>
      </c>
      <c r="D1069" t="s">
        <v>3143</v>
      </c>
      <c r="E1069">
        <v>57</v>
      </c>
      <c r="F1069">
        <v>3705000</v>
      </c>
      <c r="G1069" t="s">
        <v>23</v>
      </c>
      <c r="H1069">
        <v>3705000</v>
      </c>
      <c r="I1069">
        <v>3779100</v>
      </c>
      <c r="J1069">
        <v>3808797</v>
      </c>
      <c r="K1069">
        <v>844797</v>
      </c>
      <c r="M1069">
        <v>859005546</v>
      </c>
      <c r="N1069" t="s">
        <v>755</v>
      </c>
      <c r="O1069" t="s">
        <v>31</v>
      </c>
      <c r="P1069" t="s">
        <v>32</v>
      </c>
      <c r="Q1069" t="s">
        <v>33</v>
      </c>
      <c r="R1069">
        <v>521</v>
      </c>
      <c r="S1069" t="s">
        <v>23</v>
      </c>
      <c r="T1069">
        <v>1.02</v>
      </c>
      <c r="U1069" t="s">
        <v>637</v>
      </c>
    </row>
    <row r="1070" spans="1:21" x14ac:dyDescent="0.25">
      <c r="A1070" t="s">
        <v>1423</v>
      </c>
      <c r="B1070" s="56">
        <v>44862</v>
      </c>
      <c r="C1070">
        <v>806</v>
      </c>
      <c r="D1070" t="s">
        <v>1587</v>
      </c>
      <c r="E1070">
        <v>1</v>
      </c>
      <c r="F1070">
        <v>27000</v>
      </c>
      <c r="G1070" t="s">
        <v>23</v>
      </c>
      <c r="H1070">
        <v>27000</v>
      </c>
      <c r="I1070">
        <v>27540</v>
      </c>
      <c r="J1070">
        <v>28061</v>
      </c>
      <c r="K1070">
        <v>6461</v>
      </c>
      <c r="M1070">
        <v>859005546</v>
      </c>
      <c r="N1070" t="s">
        <v>755</v>
      </c>
      <c r="O1070" t="s">
        <v>31</v>
      </c>
      <c r="P1070" t="s">
        <v>32</v>
      </c>
      <c r="Q1070" t="s">
        <v>33</v>
      </c>
      <c r="R1070">
        <v>521</v>
      </c>
      <c r="S1070" t="s">
        <v>23</v>
      </c>
      <c r="T1070">
        <v>1.02</v>
      </c>
      <c r="U1070" t="s">
        <v>637</v>
      </c>
    </row>
    <row r="1071" spans="1:21" x14ac:dyDescent="0.25">
      <c r="A1071" t="s">
        <v>3859</v>
      </c>
      <c r="B1071" s="56">
        <v>44717</v>
      </c>
      <c r="C1071">
        <v>807</v>
      </c>
      <c r="D1071" t="s">
        <v>3145</v>
      </c>
      <c r="E1071">
        <v>106</v>
      </c>
      <c r="F1071">
        <v>7208000</v>
      </c>
      <c r="G1071" t="s">
        <v>23</v>
      </c>
      <c r="H1071">
        <v>7208000</v>
      </c>
      <c r="I1071">
        <v>7928800.0000000009</v>
      </c>
      <c r="J1071">
        <v>8056530.0000000009</v>
      </c>
      <c r="K1071">
        <v>2290130.0000000009</v>
      </c>
      <c r="M1071">
        <v>644598834</v>
      </c>
      <c r="N1071" t="s">
        <v>814</v>
      </c>
      <c r="O1071" t="s">
        <v>29</v>
      </c>
      <c r="P1071" t="s">
        <v>1600</v>
      </c>
      <c r="Q1071" t="s">
        <v>1601</v>
      </c>
      <c r="R1071">
        <v>1205</v>
      </c>
      <c r="S1071" t="s">
        <v>23</v>
      </c>
      <c r="T1071">
        <v>1.1000000000000001</v>
      </c>
      <c r="U1071" t="s">
        <v>637</v>
      </c>
    </row>
    <row r="1072" spans="1:21" x14ac:dyDescent="0.25">
      <c r="A1072" t="s">
        <v>1424</v>
      </c>
      <c r="B1072" s="56">
        <v>44845</v>
      </c>
      <c r="C1072">
        <v>807</v>
      </c>
      <c r="D1072" t="s">
        <v>1588</v>
      </c>
      <c r="E1072">
        <v>1</v>
      </c>
      <c r="F1072">
        <v>33000</v>
      </c>
      <c r="G1072" t="s">
        <v>23</v>
      </c>
      <c r="H1072">
        <v>33000</v>
      </c>
      <c r="I1072">
        <v>36300</v>
      </c>
      <c r="J1072">
        <v>37505</v>
      </c>
      <c r="K1072">
        <v>11105</v>
      </c>
      <c r="M1072">
        <v>644598834</v>
      </c>
      <c r="N1072" t="s">
        <v>814</v>
      </c>
      <c r="O1072" t="s">
        <v>29</v>
      </c>
      <c r="P1072" t="s">
        <v>1600</v>
      </c>
      <c r="Q1072" t="s">
        <v>1601</v>
      </c>
      <c r="R1072">
        <v>1205</v>
      </c>
      <c r="S1072" t="s">
        <v>23</v>
      </c>
      <c r="T1072">
        <v>1.1000000000000001</v>
      </c>
      <c r="U1072" t="s">
        <v>637</v>
      </c>
    </row>
    <row r="1073" spans="1:21" x14ac:dyDescent="0.25">
      <c r="A1073" t="s">
        <v>3860</v>
      </c>
      <c r="B1073" s="56">
        <v>44829</v>
      </c>
      <c r="C1073">
        <v>808</v>
      </c>
      <c r="D1073" t="s">
        <v>3147</v>
      </c>
      <c r="E1073">
        <v>76</v>
      </c>
      <c r="F1073">
        <v>2280000</v>
      </c>
      <c r="G1073" t="s">
        <v>23</v>
      </c>
      <c r="H1073">
        <v>2280000</v>
      </c>
      <c r="I1073">
        <v>2211600</v>
      </c>
      <c r="J1073">
        <v>2219276</v>
      </c>
      <c r="K1073">
        <v>395276</v>
      </c>
      <c r="M1073">
        <v>917813298</v>
      </c>
      <c r="N1073" t="s">
        <v>86</v>
      </c>
      <c r="O1073" t="s">
        <v>20</v>
      </c>
      <c r="P1073" t="s">
        <v>21</v>
      </c>
      <c r="Q1073" t="s">
        <v>22</v>
      </c>
      <c r="R1073">
        <v>101</v>
      </c>
      <c r="S1073" t="s">
        <v>23</v>
      </c>
      <c r="T1073">
        <v>0.97</v>
      </c>
      <c r="U1073" t="s">
        <v>17</v>
      </c>
    </row>
    <row r="1074" spans="1:21" x14ac:dyDescent="0.25">
      <c r="A1074" t="s">
        <v>1425</v>
      </c>
      <c r="B1074" s="56">
        <v>44704</v>
      </c>
      <c r="C1074">
        <v>808</v>
      </c>
      <c r="D1074" t="s">
        <v>1589</v>
      </c>
      <c r="E1074">
        <v>1</v>
      </c>
      <c r="F1074">
        <v>27000</v>
      </c>
      <c r="G1074" t="s">
        <v>23</v>
      </c>
      <c r="H1074">
        <v>27000</v>
      </c>
      <c r="I1074">
        <v>26190</v>
      </c>
      <c r="J1074">
        <v>26291</v>
      </c>
      <c r="K1074">
        <v>4691</v>
      </c>
      <c r="M1074">
        <v>917813298</v>
      </c>
      <c r="N1074" t="s">
        <v>86</v>
      </c>
      <c r="O1074" t="s">
        <v>20</v>
      </c>
      <c r="P1074" t="s">
        <v>21</v>
      </c>
      <c r="Q1074" t="s">
        <v>22</v>
      </c>
      <c r="R1074">
        <v>101</v>
      </c>
      <c r="S1074" t="s">
        <v>23</v>
      </c>
      <c r="T1074">
        <v>0.97</v>
      </c>
      <c r="U1074" t="s">
        <v>17</v>
      </c>
    </row>
    <row r="1075" spans="1:21" x14ac:dyDescent="0.25">
      <c r="A1075" t="s">
        <v>3861</v>
      </c>
      <c r="B1075" s="56">
        <v>44568</v>
      </c>
      <c r="C1075">
        <v>809</v>
      </c>
      <c r="D1075" t="s">
        <v>3149</v>
      </c>
      <c r="E1075">
        <v>194</v>
      </c>
      <c r="F1075">
        <v>5432000</v>
      </c>
      <c r="G1075" t="s">
        <v>23</v>
      </c>
      <c r="H1075">
        <v>5432000</v>
      </c>
      <c r="I1075">
        <v>5269040</v>
      </c>
      <c r="J1075">
        <v>5308810</v>
      </c>
      <c r="K1075">
        <v>963210</v>
      </c>
      <c r="M1075">
        <v>452147012</v>
      </c>
      <c r="N1075" t="s">
        <v>582</v>
      </c>
      <c r="O1075" t="s">
        <v>29</v>
      </c>
      <c r="P1075" t="s">
        <v>1600</v>
      </c>
      <c r="Q1075" t="s">
        <v>1601</v>
      </c>
      <c r="R1075">
        <v>205</v>
      </c>
      <c r="S1075" t="s">
        <v>23</v>
      </c>
      <c r="T1075">
        <v>0.97</v>
      </c>
      <c r="U1075" t="s">
        <v>17</v>
      </c>
    </row>
    <row r="1076" spans="1:21" x14ac:dyDescent="0.25">
      <c r="A1076" t="s">
        <v>1426</v>
      </c>
      <c r="B1076" s="56">
        <v>44775</v>
      </c>
      <c r="C1076">
        <v>809</v>
      </c>
      <c r="D1076" t="s">
        <v>1590</v>
      </c>
      <c r="E1076">
        <v>1</v>
      </c>
      <c r="F1076">
        <v>81000</v>
      </c>
      <c r="G1076" t="s">
        <v>23</v>
      </c>
      <c r="H1076">
        <v>81000</v>
      </c>
      <c r="I1076">
        <v>78570</v>
      </c>
      <c r="J1076">
        <v>78775</v>
      </c>
      <c r="K1076">
        <v>13975</v>
      </c>
      <c r="M1076">
        <v>452147012</v>
      </c>
      <c r="N1076" t="s">
        <v>582</v>
      </c>
      <c r="O1076" t="s">
        <v>29</v>
      </c>
      <c r="P1076" t="s">
        <v>1600</v>
      </c>
      <c r="Q1076" t="s">
        <v>1601</v>
      </c>
      <c r="R1076">
        <v>205</v>
      </c>
      <c r="S1076" t="s">
        <v>23</v>
      </c>
      <c r="T1076">
        <v>0.97</v>
      </c>
      <c r="U1076" t="s">
        <v>17</v>
      </c>
    </row>
    <row r="1077" spans="1:21" x14ac:dyDescent="0.25">
      <c r="A1077" t="s">
        <v>3862</v>
      </c>
      <c r="B1077" s="56">
        <v>44750</v>
      </c>
      <c r="C1077">
        <v>810</v>
      </c>
      <c r="D1077" t="s">
        <v>3151</v>
      </c>
      <c r="E1077">
        <v>165</v>
      </c>
      <c r="F1077">
        <v>5940000</v>
      </c>
      <c r="G1077" t="s">
        <v>23</v>
      </c>
      <c r="H1077">
        <v>5940000</v>
      </c>
      <c r="I1077">
        <v>5761800</v>
      </c>
      <c r="J1077">
        <v>5794965</v>
      </c>
      <c r="K1077">
        <v>1042965</v>
      </c>
      <c r="M1077">
        <v>780297795</v>
      </c>
      <c r="N1077" t="s">
        <v>583</v>
      </c>
      <c r="O1077" t="s">
        <v>39</v>
      </c>
      <c r="P1077" t="s">
        <v>1598</v>
      </c>
      <c r="Q1077" t="s">
        <v>1599</v>
      </c>
      <c r="R1077">
        <v>201</v>
      </c>
      <c r="S1077" t="s">
        <v>23</v>
      </c>
      <c r="T1077">
        <v>0.97</v>
      </c>
      <c r="U1077" t="s">
        <v>17</v>
      </c>
    </row>
    <row r="1078" spans="1:21" x14ac:dyDescent="0.25">
      <c r="A1078" t="s">
        <v>1427</v>
      </c>
      <c r="B1078" s="56">
        <v>44584</v>
      </c>
      <c r="C1078">
        <v>810</v>
      </c>
      <c r="D1078" t="s">
        <v>1591</v>
      </c>
      <c r="E1078">
        <v>1</v>
      </c>
      <c r="F1078">
        <v>50000</v>
      </c>
      <c r="G1078" t="s">
        <v>23</v>
      </c>
      <c r="H1078">
        <v>50000</v>
      </c>
      <c r="I1078">
        <v>48500</v>
      </c>
      <c r="J1078">
        <v>48701</v>
      </c>
      <c r="K1078">
        <v>8701</v>
      </c>
      <c r="M1078">
        <v>780297795</v>
      </c>
      <c r="N1078" t="s">
        <v>583</v>
      </c>
      <c r="O1078" t="s">
        <v>39</v>
      </c>
      <c r="P1078" t="s">
        <v>1598</v>
      </c>
      <c r="Q1078" t="s">
        <v>1599</v>
      </c>
      <c r="R1078">
        <v>201</v>
      </c>
      <c r="S1078" t="s">
        <v>23</v>
      </c>
      <c r="T1078">
        <v>0.97</v>
      </c>
      <c r="U1078" t="s">
        <v>17</v>
      </c>
    </row>
    <row r="1079" spans="1:21" x14ac:dyDescent="0.25">
      <c r="A1079" t="s">
        <v>3863</v>
      </c>
      <c r="B1079" s="56">
        <v>44838</v>
      </c>
      <c r="C1079">
        <v>811</v>
      </c>
      <c r="D1079" t="s">
        <v>3153</v>
      </c>
      <c r="E1079">
        <v>51</v>
      </c>
      <c r="F1079">
        <v>1682214.5999999999</v>
      </c>
      <c r="G1079" t="s">
        <v>16</v>
      </c>
      <c r="H1079">
        <v>1730851.5279349727</v>
      </c>
      <c r="I1079">
        <v>1846818.5803066157</v>
      </c>
      <c r="J1079">
        <v>1914036.5803066157</v>
      </c>
      <c r="K1079">
        <v>730836.58030661568</v>
      </c>
      <c r="M1079">
        <v>573676751</v>
      </c>
      <c r="N1079" t="s">
        <v>18</v>
      </c>
      <c r="O1079" t="s">
        <v>13</v>
      </c>
      <c r="P1079" t="s">
        <v>14</v>
      </c>
      <c r="Q1079" t="s">
        <v>15</v>
      </c>
      <c r="R1079">
        <v>1318</v>
      </c>
      <c r="S1079" t="s">
        <v>16</v>
      </c>
      <c r="T1079">
        <v>1.0669999999999999</v>
      </c>
      <c r="U1079" t="s">
        <v>17</v>
      </c>
    </row>
    <row r="1080" spans="1:21" x14ac:dyDescent="0.25">
      <c r="A1080" t="s">
        <v>3864</v>
      </c>
      <c r="B1080" s="56">
        <v>44686</v>
      </c>
      <c r="C1080">
        <v>812</v>
      </c>
      <c r="D1080" t="s">
        <v>3155</v>
      </c>
      <c r="E1080">
        <v>159</v>
      </c>
      <c r="F1080">
        <v>12720000</v>
      </c>
      <c r="G1080" t="s">
        <v>23</v>
      </c>
      <c r="H1080">
        <v>12720000</v>
      </c>
      <c r="I1080">
        <v>12338400</v>
      </c>
      <c r="J1080">
        <v>12372426</v>
      </c>
      <c r="K1080">
        <v>2196426</v>
      </c>
      <c r="M1080">
        <v>684906585</v>
      </c>
      <c r="N1080" t="s">
        <v>501</v>
      </c>
      <c r="O1080" t="s">
        <v>29</v>
      </c>
      <c r="P1080" t="s">
        <v>1600</v>
      </c>
      <c r="Q1080" t="s">
        <v>1601</v>
      </c>
      <c r="R1080">
        <v>214</v>
      </c>
      <c r="S1080" t="s">
        <v>23</v>
      </c>
      <c r="T1080">
        <v>0.97</v>
      </c>
      <c r="U1080" t="s">
        <v>17</v>
      </c>
    </row>
    <row r="1081" spans="1:21" x14ac:dyDescent="0.25">
      <c r="A1081" t="s">
        <v>1428</v>
      </c>
      <c r="B1081" s="56">
        <v>44608</v>
      </c>
      <c r="C1081">
        <v>812</v>
      </c>
      <c r="D1081" t="s">
        <v>1592</v>
      </c>
      <c r="E1081">
        <v>1</v>
      </c>
      <c r="F1081">
        <v>37000</v>
      </c>
      <c r="G1081" t="s">
        <v>23</v>
      </c>
      <c r="H1081">
        <v>37000</v>
      </c>
      <c r="I1081">
        <v>35890</v>
      </c>
      <c r="J1081">
        <v>36104</v>
      </c>
      <c r="K1081">
        <v>6504</v>
      </c>
      <c r="M1081">
        <v>684906585</v>
      </c>
      <c r="N1081" t="s">
        <v>501</v>
      </c>
      <c r="O1081" t="s">
        <v>29</v>
      </c>
      <c r="P1081" t="s">
        <v>1600</v>
      </c>
      <c r="Q1081" t="s">
        <v>1601</v>
      </c>
      <c r="R1081">
        <v>214</v>
      </c>
      <c r="S1081" t="s">
        <v>23</v>
      </c>
      <c r="T1081">
        <v>0.97</v>
      </c>
      <c r="U1081" t="s">
        <v>17</v>
      </c>
    </row>
    <row r="1082" spans="1:21" x14ac:dyDescent="0.25">
      <c r="A1082" t="s">
        <v>3865</v>
      </c>
      <c r="B1082" s="56">
        <v>44671</v>
      </c>
      <c r="C1082">
        <v>813</v>
      </c>
      <c r="D1082" t="s">
        <v>3157</v>
      </c>
      <c r="E1082">
        <v>63</v>
      </c>
      <c r="F1082">
        <v>3087000</v>
      </c>
      <c r="G1082" t="s">
        <v>23</v>
      </c>
      <c r="H1082">
        <v>3087000</v>
      </c>
      <c r="I1082">
        <v>2994390</v>
      </c>
      <c r="J1082">
        <v>3000816</v>
      </c>
      <c r="K1082">
        <v>531216</v>
      </c>
      <c r="M1082">
        <v>137889727</v>
      </c>
      <c r="N1082" t="s">
        <v>260</v>
      </c>
      <c r="O1082" t="s">
        <v>20</v>
      </c>
      <c r="P1082" t="s">
        <v>21</v>
      </c>
      <c r="Q1082" t="s">
        <v>22</v>
      </c>
      <c r="R1082">
        <v>102</v>
      </c>
      <c r="S1082" t="s">
        <v>23</v>
      </c>
      <c r="T1082">
        <v>0.97</v>
      </c>
      <c r="U1082" t="s">
        <v>17</v>
      </c>
    </row>
    <row r="1083" spans="1:21" x14ac:dyDescent="0.25">
      <c r="A1083" t="s">
        <v>1429</v>
      </c>
      <c r="B1083" s="56">
        <v>44696</v>
      </c>
      <c r="C1083">
        <v>813</v>
      </c>
      <c r="D1083" t="s">
        <v>1593</v>
      </c>
      <c r="E1083">
        <v>1</v>
      </c>
      <c r="F1083">
        <v>42000</v>
      </c>
      <c r="G1083" t="s">
        <v>23</v>
      </c>
      <c r="H1083">
        <v>42000</v>
      </c>
      <c r="I1083">
        <v>40740</v>
      </c>
      <c r="J1083">
        <v>40842</v>
      </c>
      <c r="K1083">
        <v>7242</v>
      </c>
      <c r="M1083">
        <v>137889727</v>
      </c>
      <c r="N1083" t="s">
        <v>260</v>
      </c>
      <c r="O1083" t="s">
        <v>20</v>
      </c>
      <c r="P1083" t="s">
        <v>21</v>
      </c>
      <c r="Q1083" t="s">
        <v>22</v>
      </c>
      <c r="R1083">
        <v>102</v>
      </c>
      <c r="S1083" t="s">
        <v>23</v>
      </c>
      <c r="T1083">
        <v>0.97</v>
      </c>
      <c r="U1083" t="s">
        <v>17</v>
      </c>
    </row>
    <row r="1084" spans="1:21" x14ac:dyDescent="0.25">
      <c r="A1084" t="s">
        <v>3866</v>
      </c>
      <c r="B1084" s="56">
        <v>44724</v>
      </c>
      <c r="C1084">
        <v>814</v>
      </c>
      <c r="D1084" t="s">
        <v>3159</v>
      </c>
      <c r="E1084">
        <v>62</v>
      </c>
      <c r="F1084">
        <v>11090882.4</v>
      </c>
      <c r="G1084" t="s">
        <v>46</v>
      </c>
      <c r="H1084">
        <v>2374209.530333519</v>
      </c>
      <c r="I1084">
        <v>2302983.2444235133</v>
      </c>
      <c r="J1084">
        <v>2309183.2444235133</v>
      </c>
      <c r="K1084">
        <v>374783.2444235133</v>
      </c>
      <c r="M1084">
        <v>935492836</v>
      </c>
      <c r="N1084" t="s">
        <v>396</v>
      </c>
      <c r="O1084" t="s">
        <v>43</v>
      </c>
      <c r="P1084" t="s">
        <v>44</v>
      </c>
      <c r="Q1084" t="s">
        <v>45</v>
      </c>
      <c r="R1084">
        <v>100</v>
      </c>
      <c r="S1084" t="s">
        <v>46</v>
      </c>
      <c r="T1084">
        <v>0.97</v>
      </c>
      <c r="U1084" t="s">
        <v>17</v>
      </c>
    </row>
    <row r="1085" spans="1:21" x14ac:dyDescent="0.25">
      <c r="A1085" t="s">
        <v>3867</v>
      </c>
      <c r="B1085" s="56">
        <v>44777</v>
      </c>
      <c r="C1085">
        <v>815</v>
      </c>
      <c r="D1085" t="s">
        <v>3161</v>
      </c>
      <c r="E1085">
        <v>176</v>
      </c>
      <c r="F1085">
        <v>8096000</v>
      </c>
      <c r="G1085" t="s">
        <v>23</v>
      </c>
      <c r="H1085">
        <v>8096000</v>
      </c>
      <c r="I1085">
        <v>7853120</v>
      </c>
      <c r="J1085">
        <v>7891488</v>
      </c>
      <c r="K1085">
        <v>1414688</v>
      </c>
      <c r="M1085">
        <v>937023969</v>
      </c>
      <c r="N1085" t="s">
        <v>195</v>
      </c>
      <c r="O1085" t="s">
        <v>29</v>
      </c>
      <c r="P1085" t="s">
        <v>1600</v>
      </c>
      <c r="Q1085" t="s">
        <v>1601</v>
      </c>
      <c r="R1085">
        <v>218</v>
      </c>
      <c r="S1085" t="s">
        <v>23</v>
      </c>
      <c r="T1085">
        <v>0.97</v>
      </c>
      <c r="U1085" t="s">
        <v>17</v>
      </c>
    </row>
    <row r="1086" spans="1:21" x14ac:dyDescent="0.25">
      <c r="A1086" t="s">
        <v>1430</v>
      </c>
      <c r="B1086" s="56">
        <v>44833</v>
      </c>
      <c r="C1086">
        <v>815</v>
      </c>
      <c r="D1086" t="s">
        <v>1594</v>
      </c>
      <c r="E1086">
        <v>1</v>
      </c>
      <c r="F1086">
        <v>21000</v>
      </c>
      <c r="G1086" t="s">
        <v>23</v>
      </c>
      <c r="H1086">
        <v>21000</v>
      </c>
      <c r="I1086">
        <v>20370</v>
      </c>
      <c r="J1086">
        <v>20588</v>
      </c>
      <c r="K1086">
        <v>3788</v>
      </c>
      <c r="M1086">
        <v>937023969</v>
      </c>
      <c r="N1086" t="s">
        <v>195</v>
      </c>
      <c r="O1086" t="s">
        <v>29</v>
      </c>
      <c r="P1086" t="s">
        <v>1600</v>
      </c>
      <c r="Q1086" t="s">
        <v>1601</v>
      </c>
      <c r="R1086">
        <v>218</v>
      </c>
      <c r="S1086" t="s">
        <v>23</v>
      </c>
      <c r="T1086">
        <v>0.97</v>
      </c>
      <c r="U1086" t="s">
        <v>17</v>
      </c>
    </row>
    <row r="1087" spans="1:21" x14ac:dyDescent="0.25">
      <c r="A1087" t="s">
        <v>3868</v>
      </c>
      <c r="B1087" s="56">
        <v>44732</v>
      </c>
      <c r="C1087">
        <v>816</v>
      </c>
      <c r="D1087" t="s">
        <v>3163</v>
      </c>
      <c r="E1087">
        <v>163</v>
      </c>
      <c r="F1087">
        <v>33548660</v>
      </c>
      <c r="G1087" t="s">
        <v>37</v>
      </c>
      <c r="H1087">
        <v>3045337.8599179401</v>
      </c>
      <c r="I1087">
        <v>3013057.2786028096</v>
      </c>
      <c r="J1087">
        <v>3097654.2786028096</v>
      </c>
      <c r="K1087">
        <v>489654.27860280965</v>
      </c>
      <c r="M1087">
        <v>361576911</v>
      </c>
      <c r="N1087" t="s">
        <v>184</v>
      </c>
      <c r="O1087" t="s">
        <v>35</v>
      </c>
      <c r="P1087" t="s">
        <v>36</v>
      </c>
      <c r="Q1087" t="s">
        <v>26</v>
      </c>
      <c r="R1087">
        <v>519</v>
      </c>
      <c r="S1087" t="s">
        <v>37</v>
      </c>
      <c r="T1087">
        <v>0.98939999999999995</v>
      </c>
      <c r="U1087" t="s">
        <v>17</v>
      </c>
    </row>
    <row r="1088" spans="1:21" x14ac:dyDescent="0.25">
      <c r="A1088" t="s">
        <v>3869</v>
      </c>
      <c r="B1088" s="56">
        <v>44862</v>
      </c>
      <c r="C1088">
        <v>817</v>
      </c>
      <c r="D1088" t="s">
        <v>3163</v>
      </c>
      <c r="E1088">
        <v>71</v>
      </c>
      <c r="F1088">
        <v>6513256</v>
      </c>
      <c r="G1088" t="s">
        <v>46</v>
      </c>
      <c r="H1088">
        <v>1383561.899906534</v>
      </c>
      <c r="I1088">
        <v>1383561.899906534</v>
      </c>
      <c r="J1088">
        <v>1391371.899906534</v>
      </c>
      <c r="K1088">
        <v>255371.899906534</v>
      </c>
      <c r="M1088">
        <v>407877451</v>
      </c>
      <c r="N1088" t="s">
        <v>675</v>
      </c>
      <c r="O1088" t="s">
        <v>43</v>
      </c>
      <c r="P1088" t="s">
        <v>44</v>
      </c>
      <c r="Q1088" t="s">
        <v>45</v>
      </c>
      <c r="R1088">
        <v>110</v>
      </c>
      <c r="S1088" t="s">
        <v>46</v>
      </c>
      <c r="T1088">
        <v>1</v>
      </c>
      <c r="U1088" t="s">
        <v>637</v>
      </c>
    </row>
    <row r="1089" spans="1:21" x14ac:dyDescent="0.25">
      <c r="A1089" t="s">
        <v>3870</v>
      </c>
      <c r="B1089" s="56">
        <v>44799</v>
      </c>
      <c r="C1089">
        <v>818</v>
      </c>
      <c r="D1089" t="s">
        <v>3165</v>
      </c>
      <c r="E1089">
        <v>198</v>
      </c>
      <c r="F1089">
        <v>22704660</v>
      </c>
      <c r="G1089" t="s">
        <v>46</v>
      </c>
      <c r="H1089">
        <v>5017604.4198895022</v>
      </c>
      <c r="I1089">
        <v>4867076.2872928167</v>
      </c>
      <c r="J1089">
        <v>4888064.2872928167</v>
      </c>
      <c r="K1089">
        <v>928064.28729281668</v>
      </c>
      <c r="M1089">
        <v>178063750</v>
      </c>
      <c r="N1089" t="s">
        <v>288</v>
      </c>
      <c r="O1089" t="s">
        <v>43</v>
      </c>
      <c r="P1089" t="s">
        <v>44</v>
      </c>
      <c r="Q1089" t="s">
        <v>45</v>
      </c>
      <c r="R1089">
        <v>106</v>
      </c>
      <c r="S1089" t="s">
        <v>46</v>
      </c>
      <c r="T1089">
        <v>0.97</v>
      </c>
      <c r="U1089" t="s">
        <v>17</v>
      </c>
    </row>
    <row r="1090" spans="1:21" x14ac:dyDescent="0.25">
      <c r="A1090" t="s">
        <v>3871</v>
      </c>
      <c r="B1090" s="56">
        <v>44889</v>
      </c>
      <c r="C1090">
        <v>819</v>
      </c>
      <c r="D1090" t="s">
        <v>3167</v>
      </c>
      <c r="E1090">
        <v>183</v>
      </c>
      <c r="F1090">
        <v>97929156</v>
      </c>
      <c r="G1090" t="s">
        <v>37</v>
      </c>
      <c r="H1090">
        <v>9386480.9738330301</v>
      </c>
      <c r="I1090">
        <v>9286984.2755103987</v>
      </c>
      <c r="J1090">
        <v>9385255.2755103987</v>
      </c>
      <c r="K1090">
        <v>1772455.2755103987</v>
      </c>
      <c r="M1090">
        <v>378338870</v>
      </c>
      <c r="N1090" t="s">
        <v>229</v>
      </c>
      <c r="O1090" t="s">
        <v>35</v>
      </c>
      <c r="P1090" t="s">
        <v>36</v>
      </c>
      <c r="Q1090" t="s">
        <v>26</v>
      </c>
      <c r="R1090">
        <v>537</v>
      </c>
      <c r="S1090" t="s">
        <v>37</v>
      </c>
      <c r="T1090">
        <v>0.98939999999999995</v>
      </c>
      <c r="U1090" t="s">
        <v>17</v>
      </c>
    </row>
    <row r="1091" spans="1:21" x14ac:dyDescent="0.25">
      <c r="A1091" t="s">
        <v>3872</v>
      </c>
      <c r="B1091" s="56">
        <v>44761</v>
      </c>
      <c r="C1091">
        <v>820</v>
      </c>
      <c r="D1091" t="s">
        <v>3141</v>
      </c>
      <c r="E1091">
        <v>108</v>
      </c>
      <c r="F1091">
        <v>4913568</v>
      </c>
      <c r="G1091" t="s">
        <v>16</v>
      </c>
      <c r="H1091">
        <v>4355227.7964899838</v>
      </c>
      <c r="I1091">
        <v>4647028.0588548128</v>
      </c>
      <c r="J1091">
        <v>4786780.0588548128</v>
      </c>
      <c r="K1091">
        <v>1330780.0588548128</v>
      </c>
      <c r="M1091">
        <v>275807825</v>
      </c>
      <c r="N1091" t="s">
        <v>468</v>
      </c>
      <c r="O1091" t="s">
        <v>13</v>
      </c>
      <c r="P1091" t="s">
        <v>14</v>
      </c>
      <c r="Q1091" t="s">
        <v>15</v>
      </c>
      <c r="R1091">
        <v>1294</v>
      </c>
      <c r="S1091" t="s">
        <v>16</v>
      </c>
      <c r="T1091">
        <v>1.0669999999999999</v>
      </c>
      <c r="U1091" t="s">
        <v>17</v>
      </c>
    </row>
    <row r="1092" spans="1:21" x14ac:dyDescent="0.25">
      <c r="A1092" t="s">
        <v>3873</v>
      </c>
      <c r="B1092" s="56">
        <v>44565</v>
      </c>
      <c r="C1092">
        <v>821</v>
      </c>
      <c r="D1092" t="s">
        <v>3143</v>
      </c>
      <c r="E1092">
        <v>99</v>
      </c>
      <c r="F1092">
        <v>46519258.5</v>
      </c>
      <c r="G1092" t="s">
        <v>60</v>
      </c>
      <c r="H1092">
        <v>6686491.4764560452</v>
      </c>
      <c r="I1092">
        <v>7355140.62410165</v>
      </c>
      <c r="J1092">
        <v>7556803.62410165</v>
      </c>
      <c r="K1092">
        <v>2408803.62410165</v>
      </c>
      <c r="M1092">
        <v>374241488</v>
      </c>
      <c r="N1092" t="s">
        <v>663</v>
      </c>
      <c r="O1092" t="s">
        <v>59</v>
      </c>
      <c r="P1092" t="s">
        <v>1604</v>
      </c>
      <c r="Q1092" t="s">
        <v>1605</v>
      </c>
      <c r="R1092">
        <v>2037</v>
      </c>
      <c r="S1092" t="s">
        <v>60</v>
      </c>
      <c r="T1092">
        <v>1.1000000000000001</v>
      </c>
      <c r="U1092" t="s">
        <v>637</v>
      </c>
    </row>
    <row r="1093" spans="1:21" x14ac:dyDescent="0.25">
      <c r="A1093" t="s">
        <v>3874</v>
      </c>
      <c r="B1093" s="56">
        <v>44734</v>
      </c>
      <c r="C1093">
        <v>822</v>
      </c>
      <c r="D1093" t="s">
        <v>3145</v>
      </c>
      <c r="E1093">
        <v>112</v>
      </c>
      <c r="F1093">
        <v>78376256</v>
      </c>
      <c r="G1093" t="s">
        <v>37</v>
      </c>
      <c r="H1093">
        <v>7431212.5837923931</v>
      </c>
      <c r="I1093">
        <v>7352441.7304041935</v>
      </c>
      <c r="J1093">
        <v>7413705.7304041935</v>
      </c>
      <c r="K1093">
        <v>1320905.7304041935</v>
      </c>
      <c r="M1093">
        <v>710661354</v>
      </c>
      <c r="N1093" t="s">
        <v>157</v>
      </c>
      <c r="O1093" t="s">
        <v>35</v>
      </c>
      <c r="P1093" t="s">
        <v>36</v>
      </c>
      <c r="Q1093" t="s">
        <v>26</v>
      </c>
      <c r="R1093">
        <v>547</v>
      </c>
      <c r="S1093" t="s">
        <v>37</v>
      </c>
      <c r="T1093">
        <v>0.98939999999999995</v>
      </c>
      <c r="U1093" t="s">
        <v>17</v>
      </c>
    </row>
    <row r="1094" spans="1:21" x14ac:dyDescent="0.25">
      <c r="A1094" t="s">
        <v>3875</v>
      </c>
      <c r="B1094" s="56">
        <v>44676</v>
      </c>
      <c r="C1094">
        <v>823</v>
      </c>
      <c r="D1094" t="s">
        <v>3147</v>
      </c>
      <c r="E1094">
        <v>66</v>
      </c>
      <c r="F1094">
        <v>1980000</v>
      </c>
      <c r="G1094" t="s">
        <v>23</v>
      </c>
      <c r="H1094">
        <v>1980000</v>
      </c>
      <c r="I1094">
        <v>1920600</v>
      </c>
      <c r="J1094">
        <v>1934988</v>
      </c>
      <c r="K1094">
        <v>350988</v>
      </c>
      <c r="M1094">
        <v>884715779</v>
      </c>
      <c r="N1094" t="s">
        <v>103</v>
      </c>
      <c r="O1094" t="s">
        <v>29</v>
      </c>
      <c r="P1094" t="s">
        <v>1600</v>
      </c>
      <c r="Q1094" t="s">
        <v>1601</v>
      </c>
      <c r="R1094">
        <v>218</v>
      </c>
      <c r="S1094" t="s">
        <v>23</v>
      </c>
      <c r="T1094">
        <v>0.97</v>
      </c>
      <c r="U1094" t="s">
        <v>17</v>
      </c>
    </row>
    <row r="1095" spans="1:21" x14ac:dyDescent="0.25">
      <c r="A1095" t="s">
        <v>1431</v>
      </c>
      <c r="B1095" s="56">
        <v>44603</v>
      </c>
      <c r="C1095">
        <v>823</v>
      </c>
      <c r="D1095" t="s">
        <v>1595</v>
      </c>
      <c r="E1095">
        <v>1</v>
      </c>
      <c r="F1095">
        <v>27000</v>
      </c>
      <c r="G1095" t="s">
        <v>23</v>
      </c>
      <c r="H1095">
        <v>27000</v>
      </c>
      <c r="I1095">
        <v>26190</v>
      </c>
      <c r="J1095">
        <v>26408</v>
      </c>
      <c r="K1095">
        <v>4808</v>
      </c>
      <c r="M1095">
        <v>884715779</v>
      </c>
      <c r="N1095" t="s">
        <v>103</v>
      </c>
      <c r="O1095" t="s">
        <v>29</v>
      </c>
      <c r="P1095" t="s">
        <v>1600</v>
      </c>
      <c r="Q1095" t="s">
        <v>1601</v>
      </c>
      <c r="R1095">
        <v>218</v>
      </c>
      <c r="S1095" t="s">
        <v>23</v>
      </c>
      <c r="T1095">
        <v>0.97</v>
      </c>
      <c r="U1095" t="s">
        <v>17</v>
      </c>
    </row>
    <row r="1096" spans="1:21" x14ac:dyDescent="0.25">
      <c r="A1096" t="s">
        <v>3876</v>
      </c>
      <c r="B1096" s="56">
        <v>44900</v>
      </c>
      <c r="C1096">
        <v>824</v>
      </c>
      <c r="D1096" t="s">
        <v>3149</v>
      </c>
      <c r="E1096">
        <v>99</v>
      </c>
      <c r="F1096">
        <v>3152872.8000000003</v>
      </c>
      <c r="G1096" t="s">
        <v>16</v>
      </c>
      <c r="H1096">
        <v>2987655.4534255667</v>
      </c>
      <c r="I1096">
        <v>3286420.9987681238</v>
      </c>
      <c r="J1096">
        <v>3405220.9987681238</v>
      </c>
      <c r="K1096">
        <v>1187620.9987681238</v>
      </c>
      <c r="M1096">
        <v>820338462</v>
      </c>
      <c r="N1096" t="s">
        <v>646</v>
      </c>
      <c r="O1096" t="s">
        <v>13</v>
      </c>
      <c r="P1096" t="s">
        <v>14</v>
      </c>
      <c r="Q1096" t="s">
        <v>15</v>
      </c>
      <c r="R1096">
        <v>1200</v>
      </c>
      <c r="S1096" t="s">
        <v>16</v>
      </c>
      <c r="T1096">
        <v>1.1000000000000001</v>
      </c>
      <c r="U1096" t="s">
        <v>637</v>
      </c>
    </row>
    <row r="1097" spans="1:21" x14ac:dyDescent="0.25">
      <c r="A1097" t="s">
        <v>3877</v>
      </c>
      <c r="B1097" s="56">
        <v>44815</v>
      </c>
      <c r="C1097">
        <v>825</v>
      </c>
      <c r="D1097" t="s">
        <v>3151</v>
      </c>
      <c r="E1097">
        <v>197</v>
      </c>
      <c r="F1097">
        <v>7092000</v>
      </c>
      <c r="G1097" t="s">
        <v>23</v>
      </c>
      <c r="H1097">
        <v>7092000</v>
      </c>
      <c r="I1097">
        <v>7016824.7999999998</v>
      </c>
      <c r="J1097">
        <v>7056618.7999999998</v>
      </c>
      <c r="K1097">
        <v>1383018.7999999998</v>
      </c>
      <c r="M1097">
        <v>733775649</v>
      </c>
      <c r="N1097" t="s">
        <v>219</v>
      </c>
      <c r="O1097" t="s">
        <v>1566</v>
      </c>
      <c r="P1097" t="s">
        <v>1596</v>
      </c>
      <c r="Q1097" t="s">
        <v>1597</v>
      </c>
      <c r="R1097">
        <v>202</v>
      </c>
      <c r="S1097" t="s">
        <v>23</v>
      </c>
      <c r="T1097">
        <v>0.98939999999999995</v>
      </c>
      <c r="U1097" t="s">
        <v>17</v>
      </c>
    </row>
    <row r="1098" spans="1:21" x14ac:dyDescent="0.25">
      <c r="A1098" t="s">
        <v>1432</v>
      </c>
      <c r="B1098" s="56">
        <v>44859</v>
      </c>
      <c r="C1098">
        <v>825</v>
      </c>
      <c r="D1098" t="s">
        <v>1582</v>
      </c>
      <c r="E1098">
        <v>1</v>
      </c>
      <c r="F1098">
        <v>49000</v>
      </c>
      <c r="G1098" t="s">
        <v>23</v>
      </c>
      <c r="H1098">
        <v>49000</v>
      </c>
      <c r="I1098">
        <v>48480.6</v>
      </c>
      <c r="J1098">
        <v>48682.6</v>
      </c>
      <c r="K1098">
        <v>9482.5999999999985</v>
      </c>
      <c r="M1098">
        <v>733775649</v>
      </c>
      <c r="N1098" t="s">
        <v>219</v>
      </c>
      <c r="O1098" t="s">
        <v>1566</v>
      </c>
      <c r="P1098" t="s">
        <v>1596</v>
      </c>
      <c r="Q1098" t="s">
        <v>1597</v>
      </c>
      <c r="R1098">
        <v>202</v>
      </c>
      <c r="S1098" t="s">
        <v>23</v>
      </c>
      <c r="T1098">
        <v>0.98939999999999995</v>
      </c>
      <c r="U1098" t="s">
        <v>17</v>
      </c>
    </row>
    <row r="1099" spans="1:21" x14ac:dyDescent="0.25">
      <c r="A1099" t="s">
        <v>3878</v>
      </c>
      <c r="B1099" s="56">
        <v>44899</v>
      </c>
      <c r="C1099">
        <v>826</v>
      </c>
      <c r="D1099" t="s">
        <v>3153</v>
      </c>
      <c r="E1099">
        <v>113</v>
      </c>
      <c r="F1099">
        <v>3277000</v>
      </c>
      <c r="G1099" t="s">
        <v>23</v>
      </c>
      <c r="H1099">
        <v>3277000</v>
      </c>
      <c r="I1099">
        <v>3178690</v>
      </c>
      <c r="J1099">
        <v>3208522</v>
      </c>
      <c r="K1099">
        <v>586922</v>
      </c>
      <c r="M1099">
        <v>631388991</v>
      </c>
      <c r="N1099" t="s">
        <v>185</v>
      </c>
      <c r="O1099" t="s">
        <v>31</v>
      </c>
      <c r="P1099" t="s">
        <v>32</v>
      </c>
      <c r="Q1099" t="s">
        <v>33</v>
      </c>
      <c r="R1099">
        <v>264</v>
      </c>
      <c r="S1099" t="s">
        <v>23</v>
      </c>
      <c r="T1099">
        <v>0.97</v>
      </c>
      <c r="U1099" t="s">
        <v>17</v>
      </c>
    </row>
    <row r="1100" spans="1:21" x14ac:dyDescent="0.25">
      <c r="A1100" t="s">
        <v>1433</v>
      </c>
      <c r="B1100" s="56">
        <v>44613</v>
      </c>
      <c r="C1100">
        <v>826</v>
      </c>
      <c r="D1100" t="s">
        <v>1583</v>
      </c>
      <c r="E1100">
        <v>1</v>
      </c>
      <c r="F1100">
        <v>46000</v>
      </c>
      <c r="G1100" t="s">
        <v>23</v>
      </c>
      <c r="H1100">
        <v>46000</v>
      </c>
      <c r="I1100">
        <v>44620</v>
      </c>
      <c r="J1100">
        <v>44884</v>
      </c>
      <c r="K1100">
        <v>8084</v>
      </c>
      <c r="M1100">
        <v>631388991</v>
      </c>
      <c r="N1100" t="s">
        <v>185</v>
      </c>
      <c r="O1100" t="s">
        <v>31</v>
      </c>
      <c r="P1100" t="s">
        <v>32</v>
      </c>
      <c r="Q1100" t="s">
        <v>33</v>
      </c>
      <c r="R1100">
        <v>264</v>
      </c>
      <c r="S1100" t="s">
        <v>23</v>
      </c>
      <c r="T1100">
        <v>0.97</v>
      </c>
      <c r="U1100" t="s">
        <v>17</v>
      </c>
    </row>
    <row r="1101" spans="1:21" x14ac:dyDescent="0.25">
      <c r="A1101" t="s">
        <v>3879</v>
      </c>
      <c r="B1101" s="56">
        <v>44661</v>
      </c>
      <c r="C1101">
        <v>827</v>
      </c>
      <c r="D1101" t="s">
        <v>3155</v>
      </c>
      <c r="E1101">
        <v>144</v>
      </c>
      <c r="F1101">
        <v>83279232</v>
      </c>
      <c r="G1101" t="s">
        <v>60</v>
      </c>
      <c r="H1101">
        <v>11419846.69180665</v>
      </c>
      <c r="I1101">
        <v>12184976.420157695</v>
      </c>
      <c r="J1101">
        <v>12499472.420157695</v>
      </c>
      <c r="K1101">
        <v>3283472.4201576952</v>
      </c>
      <c r="M1101">
        <v>840403430</v>
      </c>
      <c r="N1101" t="s">
        <v>402</v>
      </c>
      <c r="O1101" t="s">
        <v>59</v>
      </c>
      <c r="P1101" t="s">
        <v>1604</v>
      </c>
      <c r="Q1101" t="s">
        <v>1605</v>
      </c>
      <c r="R1101">
        <v>2184</v>
      </c>
      <c r="S1101" t="s">
        <v>60</v>
      </c>
      <c r="T1101">
        <v>1.0669999999999999</v>
      </c>
      <c r="U1101" t="s">
        <v>17</v>
      </c>
    </row>
    <row r="1102" spans="1:21" x14ac:dyDescent="0.25">
      <c r="A1102" t="s">
        <v>3880</v>
      </c>
      <c r="B1102" s="56">
        <v>44832</v>
      </c>
      <c r="C1102">
        <v>828</v>
      </c>
      <c r="D1102" t="s">
        <v>3157</v>
      </c>
      <c r="E1102">
        <v>107</v>
      </c>
      <c r="F1102">
        <v>5243000</v>
      </c>
      <c r="G1102" t="s">
        <v>23</v>
      </c>
      <c r="H1102">
        <v>5243000</v>
      </c>
      <c r="I1102">
        <v>5085710</v>
      </c>
      <c r="J1102">
        <v>5108180</v>
      </c>
      <c r="K1102">
        <v>913780</v>
      </c>
      <c r="M1102">
        <v>843187681</v>
      </c>
      <c r="N1102" t="s">
        <v>159</v>
      </c>
      <c r="O1102" t="s">
        <v>29</v>
      </c>
      <c r="P1102" t="s">
        <v>1600</v>
      </c>
      <c r="Q1102" t="s">
        <v>1601</v>
      </c>
      <c r="R1102">
        <v>210</v>
      </c>
      <c r="S1102" t="s">
        <v>23</v>
      </c>
      <c r="T1102">
        <v>0.97</v>
      </c>
      <c r="U1102" t="s">
        <v>17</v>
      </c>
    </row>
    <row r="1103" spans="1:21" x14ac:dyDescent="0.25">
      <c r="A1103" t="s">
        <v>1434</v>
      </c>
      <c r="B1103" s="56">
        <v>44813</v>
      </c>
      <c r="C1103">
        <v>828</v>
      </c>
      <c r="D1103" t="s">
        <v>1584</v>
      </c>
      <c r="E1103">
        <v>1</v>
      </c>
      <c r="F1103">
        <v>61000</v>
      </c>
      <c r="G1103" t="s">
        <v>23</v>
      </c>
      <c r="H1103">
        <v>61000</v>
      </c>
      <c r="I1103">
        <v>59170</v>
      </c>
      <c r="J1103">
        <v>59380</v>
      </c>
      <c r="K1103">
        <v>10580</v>
      </c>
      <c r="M1103">
        <v>843187681</v>
      </c>
      <c r="N1103" t="s">
        <v>159</v>
      </c>
      <c r="O1103" t="s">
        <v>29</v>
      </c>
      <c r="P1103" t="s">
        <v>1600</v>
      </c>
      <c r="Q1103" t="s">
        <v>1601</v>
      </c>
      <c r="R1103">
        <v>210</v>
      </c>
      <c r="S1103" t="s">
        <v>23</v>
      </c>
      <c r="T1103">
        <v>0.97</v>
      </c>
      <c r="U1103" t="s">
        <v>17</v>
      </c>
    </row>
    <row r="1104" spans="1:21" x14ac:dyDescent="0.25">
      <c r="A1104" t="s">
        <v>3881</v>
      </c>
      <c r="B1104" s="56">
        <v>44911</v>
      </c>
      <c r="C1104">
        <v>829</v>
      </c>
      <c r="D1104" t="s">
        <v>3159</v>
      </c>
      <c r="E1104">
        <v>178</v>
      </c>
      <c r="F1104">
        <v>6942000</v>
      </c>
      <c r="G1104" t="s">
        <v>23</v>
      </c>
      <c r="H1104">
        <v>6942000</v>
      </c>
      <c r="I1104">
        <v>6868414.7999999998</v>
      </c>
      <c r="J1104">
        <v>6905082.7999999998</v>
      </c>
      <c r="K1104">
        <v>1351482.7999999998</v>
      </c>
      <c r="M1104">
        <v>470718742</v>
      </c>
      <c r="N1104" t="s">
        <v>280</v>
      </c>
      <c r="O1104" t="s">
        <v>1566</v>
      </c>
      <c r="P1104" t="s">
        <v>1596</v>
      </c>
      <c r="Q1104" t="s">
        <v>1597</v>
      </c>
      <c r="R1104">
        <v>206</v>
      </c>
      <c r="S1104" t="s">
        <v>23</v>
      </c>
      <c r="T1104">
        <v>0.98939999999999995</v>
      </c>
      <c r="U1104" t="s">
        <v>17</v>
      </c>
    </row>
    <row r="1105" spans="1:21" x14ac:dyDescent="0.25">
      <c r="A1105" t="s">
        <v>1435</v>
      </c>
      <c r="B1105" s="56">
        <v>44915</v>
      </c>
      <c r="C1105">
        <v>829</v>
      </c>
      <c r="D1105" t="s">
        <v>1585</v>
      </c>
      <c r="E1105">
        <v>1</v>
      </c>
      <c r="F1105">
        <v>79000</v>
      </c>
      <c r="G1105" t="s">
        <v>23</v>
      </c>
      <c r="H1105">
        <v>79000</v>
      </c>
      <c r="I1105">
        <v>78162.599999999991</v>
      </c>
      <c r="J1105">
        <v>78368.599999999991</v>
      </c>
      <c r="K1105">
        <v>15168.599999999991</v>
      </c>
      <c r="M1105">
        <v>470718742</v>
      </c>
      <c r="N1105" t="s">
        <v>280</v>
      </c>
      <c r="O1105" t="s">
        <v>1566</v>
      </c>
      <c r="P1105" t="s">
        <v>1596</v>
      </c>
      <c r="Q1105" t="s">
        <v>1597</v>
      </c>
      <c r="R1105">
        <v>206</v>
      </c>
      <c r="S1105" t="s">
        <v>23</v>
      </c>
      <c r="T1105">
        <v>0.98939999999999995</v>
      </c>
      <c r="U1105" t="s">
        <v>17</v>
      </c>
    </row>
    <row r="1106" spans="1:21" x14ac:dyDescent="0.25">
      <c r="A1106" t="s">
        <v>3882</v>
      </c>
      <c r="B1106" s="56">
        <v>44720</v>
      </c>
      <c r="C1106">
        <v>830</v>
      </c>
      <c r="D1106" t="s">
        <v>3161</v>
      </c>
      <c r="E1106">
        <v>137</v>
      </c>
      <c r="F1106">
        <v>6302000</v>
      </c>
      <c r="G1106" t="s">
        <v>23</v>
      </c>
      <c r="H1106">
        <v>6302000</v>
      </c>
      <c r="I1106">
        <v>6112940</v>
      </c>
      <c r="J1106">
        <v>6141299</v>
      </c>
      <c r="K1106">
        <v>1099699</v>
      </c>
      <c r="M1106">
        <v>976264367</v>
      </c>
      <c r="N1106" t="s">
        <v>249</v>
      </c>
      <c r="O1106" t="s">
        <v>29</v>
      </c>
      <c r="P1106" t="s">
        <v>1600</v>
      </c>
      <c r="Q1106" t="s">
        <v>1601</v>
      </c>
      <c r="R1106">
        <v>207</v>
      </c>
      <c r="S1106" t="s">
        <v>23</v>
      </c>
      <c r="T1106">
        <v>0.97</v>
      </c>
      <c r="U1106" t="s">
        <v>17</v>
      </c>
    </row>
    <row r="1107" spans="1:21" x14ac:dyDescent="0.25">
      <c r="A1107" t="s">
        <v>1436</v>
      </c>
      <c r="B1107" s="56">
        <v>44767</v>
      </c>
      <c r="C1107">
        <v>830</v>
      </c>
      <c r="D1107" t="s">
        <v>1586</v>
      </c>
      <c r="E1107">
        <v>1</v>
      </c>
      <c r="F1107">
        <v>32000</v>
      </c>
      <c r="G1107" t="s">
        <v>23</v>
      </c>
      <c r="H1107">
        <v>32000</v>
      </c>
      <c r="I1107">
        <v>31040</v>
      </c>
      <c r="J1107">
        <v>31247</v>
      </c>
      <c r="K1107">
        <v>5647</v>
      </c>
      <c r="M1107">
        <v>976264367</v>
      </c>
      <c r="N1107" t="s">
        <v>249</v>
      </c>
      <c r="O1107" t="s">
        <v>29</v>
      </c>
      <c r="P1107" t="s">
        <v>1600</v>
      </c>
      <c r="Q1107" t="s">
        <v>1601</v>
      </c>
      <c r="R1107">
        <v>207</v>
      </c>
      <c r="S1107" t="s">
        <v>23</v>
      </c>
      <c r="T1107">
        <v>0.97</v>
      </c>
      <c r="U1107" t="s">
        <v>17</v>
      </c>
    </row>
    <row r="1108" spans="1:21" x14ac:dyDescent="0.25">
      <c r="A1108" t="s">
        <v>3883</v>
      </c>
      <c r="B1108" s="56">
        <v>44912</v>
      </c>
      <c r="C1108">
        <v>831</v>
      </c>
      <c r="D1108" t="s">
        <v>3163</v>
      </c>
      <c r="E1108">
        <v>188</v>
      </c>
      <c r="F1108">
        <v>3760000</v>
      </c>
      <c r="G1108" t="s">
        <v>23</v>
      </c>
      <c r="H1108">
        <v>3760000</v>
      </c>
      <c r="I1108">
        <v>3720144</v>
      </c>
      <c r="J1108">
        <v>3761128</v>
      </c>
      <c r="K1108">
        <v>753128</v>
      </c>
      <c r="M1108">
        <v>865590356</v>
      </c>
      <c r="N1108" t="s">
        <v>361</v>
      </c>
      <c r="O1108" t="s">
        <v>1566</v>
      </c>
      <c r="P1108" t="s">
        <v>1596</v>
      </c>
      <c r="Q1108" t="s">
        <v>1597</v>
      </c>
      <c r="R1108">
        <v>218</v>
      </c>
      <c r="S1108" t="s">
        <v>23</v>
      </c>
      <c r="T1108">
        <v>0.98939999999999995</v>
      </c>
      <c r="U1108" t="s">
        <v>17</v>
      </c>
    </row>
    <row r="1109" spans="1:21" x14ac:dyDescent="0.25">
      <c r="A1109" t="s">
        <v>1437</v>
      </c>
      <c r="B1109" s="56">
        <v>44902</v>
      </c>
      <c r="C1109">
        <v>831</v>
      </c>
      <c r="D1109" t="s">
        <v>1587</v>
      </c>
      <c r="E1109">
        <v>1</v>
      </c>
      <c r="F1109">
        <v>27000</v>
      </c>
      <c r="G1109" t="s">
        <v>23</v>
      </c>
      <c r="H1109">
        <v>27000</v>
      </c>
      <c r="I1109">
        <v>26713.8</v>
      </c>
      <c r="J1109">
        <v>26931.8</v>
      </c>
      <c r="K1109">
        <v>5331.7999999999993</v>
      </c>
      <c r="M1109">
        <v>865590356</v>
      </c>
      <c r="N1109" t="s">
        <v>361</v>
      </c>
      <c r="O1109" t="s">
        <v>1566</v>
      </c>
      <c r="P1109" t="s">
        <v>1596</v>
      </c>
      <c r="Q1109" t="s">
        <v>1597</v>
      </c>
      <c r="R1109">
        <v>218</v>
      </c>
      <c r="S1109" t="s">
        <v>23</v>
      </c>
      <c r="T1109">
        <v>0.98939999999999995</v>
      </c>
      <c r="U1109" t="s">
        <v>17</v>
      </c>
    </row>
    <row r="1110" spans="1:21" x14ac:dyDescent="0.25">
      <c r="A1110" t="s">
        <v>3884</v>
      </c>
      <c r="B1110" s="56">
        <v>44788</v>
      </c>
      <c r="C1110">
        <v>832</v>
      </c>
      <c r="D1110" t="s">
        <v>3163</v>
      </c>
      <c r="E1110">
        <v>99</v>
      </c>
      <c r="F1110">
        <v>14313618</v>
      </c>
      <c r="G1110" t="s">
        <v>60</v>
      </c>
      <c r="H1110">
        <v>2043984.9774375965</v>
      </c>
      <c r="I1110">
        <v>2180931.9709259155</v>
      </c>
      <c r="J1110">
        <v>2394474.9709259155</v>
      </c>
      <c r="K1110">
        <v>810474.97092591552</v>
      </c>
      <c r="M1110">
        <v>615015764</v>
      </c>
      <c r="N1110" t="s">
        <v>440</v>
      </c>
      <c r="O1110" t="s">
        <v>59</v>
      </c>
      <c r="P1110" t="s">
        <v>1604</v>
      </c>
      <c r="Q1110" t="s">
        <v>1605</v>
      </c>
      <c r="R1110">
        <v>2157</v>
      </c>
      <c r="S1110" t="s">
        <v>60</v>
      </c>
      <c r="T1110">
        <v>1.0669999999999999</v>
      </c>
      <c r="U1110" t="s">
        <v>17</v>
      </c>
    </row>
    <row r="1111" spans="1:21" x14ac:dyDescent="0.25">
      <c r="A1111" t="s">
        <v>3885</v>
      </c>
      <c r="B1111" s="56">
        <v>44689</v>
      </c>
      <c r="C1111">
        <v>833</v>
      </c>
      <c r="D1111" t="s">
        <v>3165</v>
      </c>
      <c r="E1111">
        <v>136</v>
      </c>
      <c r="F1111">
        <v>84578400</v>
      </c>
      <c r="G1111" t="s">
        <v>27</v>
      </c>
      <c r="H1111">
        <v>3471264.4621654563</v>
      </c>
      <c r="I1111">
        <v>3434469.0588665023</v>
      </c>
      <c r="J1111">
        <v>3461805.0588665023</v>
      </c>
      <c r="K1111">
        <v>741805.05886650225</v>
      </c>
      <c r="M1111">
        <v>512348307</v>
      </c>
      <c r="N1111" t="s">
        <v>49</v>
      </c>
      <c r="O1111" t="s">
        <v>25</v>
      </c>
      <c r="P1111" t="s">
        <v>1602</v>
      </c>
      <c r="Q1111" t="s">
        <v>1603</v>
      </c>
      <c r="R1111">
        <v>201</v>
      </c>
      <c r="S1111" t="s">
        <v>27</v>
      </c>
      <c r="T1111">
        <v>0.98939999999999995</v>
      </c>
      <c r="U1111" t="s">
        <v>17</v>
      </c>
    </row>
    <row r="1112" spans="1:21" x14ac:dyDescent="0.25">
      <c r="A1112" t="s">
        <v>3886</v>
      </c>
      <c r="B1112" s="56">
        <v>44636</v>
      </c>
      <c r="C1112">
        <v>834</v>
      </c>
      <c r="D1112" t="s">
        <v>3167</v>
      </c>
      <c r="E1112">
        <v>85</v>
      </c>
      <c r="F1112">
        <v>4420000</v>
      </c>
      <c r="G1112" t="s">
        <v>23</v>
      </c>
      <c r="H1112">
        <v>4420000</v>
      </c>
      <c r="I1112">
        <v>4373148</v>
      </c>
      <c r="J1112">
        <v>4390743</v>
      </c>
      <c r="K1112">
        <v>854743</v>
      </c>
      <c r="M1112">
        <v>774117163</v>
      </c>
      <c r="N1112" t="s">
        <v>289</v>
      </c>
      <c r="O1112" t="s">
        <v>1566</v>
      </c>
      <c r="P1112" t="s">
        <v>1596</v>
      </c>
      <c r="Q1112" t="s">
        <v>1597</v>
      </c>
      <c r="R1112">
        <v>207</v>
      </c>
      <c r="S1112" t="s">
        <v>23</v>
      </c>
      <c r="T1112">
        <v>0.98939999999999995</v>
      </c>
      <c r="U1112" t="s">
        <v>17</v>
      </c>
    </row>
    <row r="1113" spans="1:21" x14ac:dyDescent="0.25">
      <c r="A1113" t="s">
        <v>1438</v>
      </c>
      <c r="B1113" s="56">
        <v>44847</v>
      </c>
      <c r="C1113">
        <v>834</v>
      </c>
      <c r="D1113" t="s">
        <v>1588</v>
      </c>
      <c r="E1113">
        <v>1</v>
      </c>
      <c r="F1113">
        <v>33000</v>
      </c>
      <c r="G1113" t="s">
        <v>23</v>
      </c>
      <c r="H1113">
        <v>33000</v>
      </c>
      <c r="I1113">
        <v>32650.199999999997</v>
      </c>
      <c r="J1113">
        <v>32857.199999999997</v>
      </c>
      <c r="K1113">
        <v>6457.1999999999971</v>
      </c>
      <c r="M1113">
        <v>774117163</v>
      </c>
      <c r="N1113" t="s">
        <v>289</v>
      </c>
      <c r="O1113" t="s">
        <v>1566</v>
      </c>
      <c r="P1113" t="s">
        <v>1596</v>
      </c>
      <c r="Q1113" t="s">
        <v>1597</v>
      </c>
      <c r="R1113">
        <v>207</v>
      </c>
      <c r="S1113" t="s">
        <v>23</v>
      </c>
      <c r="T1113">
        <v>0.98939999999999995</v>
      </c>
      <c r="U1113" t="s">
        <v>17</v>
      </c>
    </row>
    <row r="1114" spans="1:21" x14ac:dyDescent="0.25">
      <c r="A1114" t="s">
        <v>3887</v>
      </c>
      <c r="B1114" s="56">
        <v>44897</v>
      </c>
      <c r="C1114">
        <v>835</v>
      </c>
      <c r="D1114" t="s">
        <v>3141</v>
      </c>
      <c r="E1114">
        <v>70</v>
      </c>
      <c r="F1114">
        <v>2800000</v>
      </c>
      <c r="G1114" t="s">
        <v>23</v>
      </c>
      <c r="H1114">
        <v>2800000</v>
      </c>
      <c r="I1114">
        <v>2716000</v>
      </c>
      <c r="J1114">
        <v>2731330</v>
      </c>
      <c r="K1114">
        <v>491330</v>
      </c>
      <c r="M1114">
        <v>206107371</v>
      </c>
      <c r="N1114" t="s">
        <v>319</v>
      </c>
      <c r="O1114" t="s">
        <v>29</v>
      </c>
      <c r="P1114" t="s">
        <v>1600</v>
      </c>
      <c r="Q1114" t="s">
        <v>1601</v>
      </c>
      <c r="R1114">
        <v>219</v>
      </c>
      <c r="S1114" t="s">
        <v>23</v>
      </c>
      <c r="T1114">
        <v>0.97</v>
      </c>
      <c r="U1114" t="s">
        <v>17</v>
      </c>
    </row>
    <row r="1115" spans="1:21" x14ac:dyDescent="0.25">
      <c r="A1115" t="s">
        <v>1439</v>
      </c>
      <c r="B1115" s="56">
        <v>44690</v>
      </c>
      <c r="C1115">
        <v>835</v>
      </c>
      <c r="D1115" t="s">
        <v>1589</v>
      </c>
      <c r="E1115">
        <v>1</v>
      </c>
      <c r="F1115">
        <v>27000</v>
      </c>
      <c r="G1115" t="s">
        <v>23</v>
      </c>
      <c r="H1115">
        <v>27000</v>
      </c>
      <c r="I1115">
        <v>26190</v>
      </c>
      <c r="J1115">
        <v>26409</v>
      </c>
      <c r="K1115">
        <v>4809</v>
      </c>
      <c r="M1115">
        <v>206107371</v>
      </c>
      <c r="N1115" t="s">
        <v>319</v>
      </c>
      <c r="O1115" t="s">
        <v>29</v>
      </c>
      <c r="P1115" t="s">
        <v>1600</v>
      </c>
      <c r="Q1115" t="s">
        <v>1601</v>
      </c>
      <c r="R1115">
        <v>219</v>
      </c>
      <c r="S1115" t="s">
        <v>23</v>
      </c>
      <c r="T1115">
        <v>0.97</v>
      </c>
      <c r="U1115" t="s">
        <v>17</v>
      </c>
    </row>
    <row r="1116" spans="1:21" x14ac:dyDescent="0.25">
      <c r="A1116" t="s">
        <v>3888</v>
      </c>
      <c r="B1116" s="56">
        <v>44841</v>
      </c>
      <c r="C1116">
        <v>836</v>
      </c>
      <c r="D1116" t="s">
        <v>3143</v>
      </c>
      <c r="E1116">
        <v>54</v>
      </c>
      <c r="F1116">
        <v>36121410</v>
      </c>
      <c r="G1116" t="s">
        <v>37</v>
      </c>
      <c r="H1116">
        <v>3404340.0814295406</v>
      </c>
      <c r="I1116">
        <v>3368254.0765663874</v>
      </c>
      <c r="J1116">
        <v>3397036.0765663874</v>
      </c>
      <c r="K1116">
        <v>589036.07656638743</v>
      </c>
      <c r="M1116">
        <v>906587168</v>
      </c>
      <c r="N1116" t="s">
        <v>418</v>
      </c>
      <c r="O1116" t="s">
        <v>35</v>
      </c>
      <c r="P1116" t="s">
        <v>36</v>
      </c>
      <c r="Q1116" t="s">
        <v>26</v>
      </c>
      <c r="R1116">
        <v>533</v>
      </c>
      <c r="S1116" t="s">
        <v>37</v>
      </c>
      <c r="T1116">
        <v>0.98939999999999995</v>
      </c>
      <c r="U1116" t="s">
        <v>17</v>
      </c>
    </row>
    <row r="1117" spans="1:21" x14ac:dyDescent="0.25">
      <c r="A1117" t="s">
        <v>3889</v>
      </c>
      <c r="B1117" s="56">
        <v>44715</v>
      </c>
      <c r="C1117">
        <v>837</v>
      </c>
      <c r="D1117" t="s">
        <v>3145</v>
      </c>
      <c r="E1117">
        <v>76</v>
      </c>
      <c r="F1117">
        <v>5878083.2000000002</v>
      </c>
      <c r="G1117" t="s">
        <v>16</v>
      </c>
      <c r="H1117">
        <v>5979738.7589013232</v>
      </c>
      <c r="I1117">
        <v>6380381.2557477113</v>
      </c>
      <c r="J1117">
        <v>6475989.2557477113</v>
      </c>
      <c r="K1117">
        <v>2341589.2557477113</v>
      </c>
      <c r="M1117">
        <v>150737922</v>
      </c>
      <c r="N1117" t="s">
        <v>234</v>
      </c>
      <c r="O1117" t="s">
        <v>13</v>
      </c>
      <c r="P1117" t="s">
        <v>14</v>
      </c>
      <c r="Q1117" t="s">
        <v>15</v>
      </c>
      <c r="R1117">
        <v>1258</v>
      </c>
      <c r="S1117" t="s">
        <v>16</v>
      </c>
      <c r="T1117">
        <v>1.0669999999999999</v>
      </c>
      <c r="U1117" t="s">
        <v>17</v>
      </c>
    </row>
    <row r="1118" spans="1:21" x14ac:dyDescent="0.25">
      <c r="A1118" t="s">
        <v>3890</v>
      </c>
      <c r="B1118" s="56">
        <v>44619</v>
      </c>
      <c r="C1118">
        <v>838</v>
      </c>
      <c r="D1118" t="s">
        <v>3147</v>
      </c>
      <c r="E1118">
        <v>77</v>
      </c>
      <c r="F1118">
        <v>2310000</v>
      </c>
      <c r="G1118" t="s">
        <v>23</v>
      </c>
      <c r="H1118">
        <v>2310000</v>
      </c>
      <c r="I1118">
        <v>2240700</v>
      </c>
      <c r="J1118">
        <v>2256947</v>
      </c>
      <c r="K1118">
        <v>408947</v>
      </c>
      <c r="M1118">
        <v>666839874</v>
      </c>
      <c r="N1118" t="s">
        <v>265</v>
      </c>
      <c r="O1118" t="s">
        <v>29</v>
      </c>
      <c r="P1118" t="s">
        <v>1600</v>
      </c>
      <c r="Q1118" t="s">
        <v>1601</v>
      </c>
      <c r="R1118">
        <v>211</v>
      </c>
      <c r="S1118" t="s">
        <v>23</v>
      </c>
      <c r="T1118">
        <v>0.97</v>
      </c>
      <c r="U1118" t="s">
        <v>17</v>
      </c>
    </row>
    <row r="1119" spans="1:21" x14ac:dyDescent="0.25">
      <c r="A1119" t="s">
        <v>1440</v>
      </c>
      <c r="B1119" s="56">
        <v>44714</v>
      </c>
      <c r="C1119">
        <v>838</v>
      </c>
      <c r="D1119" t="s">
        <v>1590</v>
      </c>
      <c r="E1119">
        <v>1</v>
      </c>
      <c r="F1119">
        <v>81000</v>
      </c>
      <c r="G1119" t="s">
        <v>23</v>
      </c>
      <c r="H1119">
        <v>81000</v>
      </c>
      <c r="I1119">
        <v>78570</v>
      </c>
      <c r="J1119">
        <v>78781</v>
      </c>
      <c r="K1119">
        <v>13981</v>
      </c>
      <c r="M1119">
        <v>666839874</v>
      </c>
      <c r="N1119" t="s">
        <v>265</v>
      </c>
      <c r="O1119" t="s">
        <v>29</v>
      </c>
      <c r="P1119" t="s">
        <v>1600</v>
      </c>
      <c r="Q1119" t="s">
        <v>1601</v>
      </c>
      <c r="R1119">
        <v>211</v>
      </c>
      <c r="S1119" t="s">
        <v>23</v>
      </c>
      <c r="T1119">
        <v>0.97</v>
      </c>
      <c r="U1119" t="s">
        <v>17</v>
      </c>
    </row>
    <row r="1120" spans="1:21" x14ac:dyDescent="0.25">
      <c r="A1120" t="s">
        <v>3891</v>
      </c>
      <c r="B1120" s="56">
        <v>44839</v>
      </c>
      <c r="C1120">
        <v>839</v>
      </c>
      <c r="D1120" t="s">
        <v>3149</v>
      </c>
      <c r="E1120">
        <v>80</v>
      </c>
      <c r="F1120">
        <v>2240000</v>
      </c>
      <c r="G1120" t="s">
        <v>23</v>
      </c>
      <c r="H1120">
        <v>2240000</v>
      </c>
      <c r="I1120">
        <v>2284800</v>
      </c>
      <c r="J1120">
        <v>2301760</v>
      </c>
      <c r="K1120">
        <v>509760</v>
      </c>
      <c r="M1120">
        <v>970649363</v>
      </c>
      <c r="N1120" t="s">
        <v>676</v>
      </c>
      <c r="O1120" t="s">
        <v>1566</v>
      </c>
      <c r="P1120" t="s">
        <v>1596</v>
      </c>
      <c r="Q1120" t="s">
        <v>1597</v>
      </c>
      <c r="R1120">
        <v>212</v>
      </c>
      <c r="S1120" t="s">
        <v>23</v>
      </c>
      <c r="T1120">
        <v>1.02</v>
      </c>
      <c r="U1120" t="s">
        <v>637</v>
      </c>
    </row>
    <row r="1121" spans="1:21" x14ac:dyDescent="0.25">
      <c r="A1121" t="s">
        <v>1441</v>
      </c>
      <c r="B1121" s="56">
        <v>44657</v>
      </c>
      <c r="C1121">
        <v>839</v>
      </c>
      <c r="D1121" t="s">
        <v>1591</v>
      </c>
      <c r="E1121">
        <v>1</v>
      </c>
      <c r="F1121">
        <v>50000</v>
      </c>
      <c r="G1121" t="s">
        <v>23</v>
      </c>
      <c r="H1121">
        <v>50000</v>
      </c>
      <c r="I1121">
        <v>51000</v>
      </c>
      <c r="J1121">
        <v>51212</v>
      </c>
      <c r="K1121">
        <v>11212</v>
      </c>
      <c r="M1121">
        <v>970649363</v>
      </c>
      <c r="N1121" t="s">
        <v>676</v>
      </c>
      <c r="O1121" t="s">
        <v>1566</v>
      </c>
      <c r="P1121" t="s">
        <v>1596</v>
      </c>
      <c r="Q1121" t="s">
        <v>1597</v>
      </c>
      <c r="R1121">
        <v>212</v>
      </c>
      <c r="S1121" t="s">
        <v>23</v>
      </c>
      <c r="T1121">
        <v>1.02</v>
      </c>
      <c r="U1121" t="s">
        <v>637</v>
      </c>
    </row>
    <row r="1122" spans="1:21" x14ac:dyDescent="0.25">
      <c r="A1122" t="s">
        <v>3892</v>
      </c>
      <c r="B1122" s="56">
        <v>44815</v>
      </c>
      <c r="C1122">
        <v>840</v>
      </c>
      <c r="D1122" t="s">
        <v>3151</v>
      </c>
      <c r="E1122">
        <v>72</v>
      </c>
      <c r="F1122">
        <v>2592000</v>
      </c>
      <c r="G1122" t="s">
        <v>23</v>
      </c>
      <c r="H1122">
        <v>2592000</v>
      </c>
      <c r="I1122">
        <v>2564524.7999999998</v>
      </c>
      <c r="J1122">
        <v>2579572.7999999998</v>
      </c>
      <c r="K1122">
        <v>505972.79999999981</v>
      </c>
      <c r="M1122">
        <v>306167269</v>
      </c>
      <c r="N1122" t="s">
        <v>388</v>
      </c>
      <c r="O1122" t="s">
        <v>1566</v>
      </c>
      <c r="P1122" t="s">
        <v>1596</v>
      </c>
      <c r="Q1122" t="s">
        <v>1597</v>
      </c>
      <c r="R1122">
        <v>209</v>
      </c>
      <c r="S1122" t="s">
        <v>23</v>
      </c>
      <c r="T1122">
        <v>0.98939999999999995</v>
      </c>
      <c r="U1122" t="s">
        <v>17</v>
      </c>
    </row>
    <row r="1123" spans="1:21" x14ac:dyDescent="0.25">
      <c r="A1123" t="s">
        <v>1442</v>
      </c>
      <c r="B1123" s="56">
        <v>44627</v>
      </c>
      <c r="C1123">
        <v>840</v>
      </c>
      <c r="D1123" t="s">
        <v>1592</v>
      </c>
      <c r="E1123">
        <v>1</v>
      </c>
      <c r="F1123">
        <v>37000</v>
      </c>
      <c r="G1123" t="s">
        <v>23</v>
      </c>
      <c r="H1123">
        <v>37000</v>
      </c>
      <c r="I1123">
        <v>36607.799999999996</v>
      </c>
      <c r="J1123">
        <v>36816.799999999996</v>
      </c>
      <c r="K1123">
        <v>7216.7999999999956</v>
      </c>
      <c r="M1123">
        <v>306167269</v>
      </c>
      <c r="N1123" t="s">
        <v>388</v>
      </c>
      <c r="O1123" t="s">
        <v>1566</v>
      </c>
      <c r="P1123" t="s">
        <v>1596</v>
      </c>
      <c r="Q1123" t="s">
        <v>1597</v>
      </c>
      <c r="R1123">
        <v>209</v>
      </c>
      <c r="S1123" t="s">
        <v>23</v>
      </c>
      <c r="T1123">
        <v>0.98939999999999995</v>
      </c>
      <c r="U1123" t="s">
        <v>17</v>
      </c>
    </row>
    <row r="1124" spans="1:21" x14ac:dyDescent="0.25">
      <c r="A1124" t="s">
        <v>3893</v>
      </c>
      <c r="B1124" s="56">
        <v>44722</v>
      </c>
      <c r="C1124">
        <v>841</v>
      </c>
      <c r="D1124" t="s">
        <v>3153</v>
      </c>
      <c r="E1124">
        <v>174</v>
      </c>
      <c r="F1124">
        <v>5046000</v>
      </c>
      <c r="G1124" t="s">
        <v>23</v>
      </c>
      <c r="H1124">
        <v>5046000</v>
      </c>
      <c r="I1124">
        <v>4992512.3999999994</v>
      </c>
      <c r="J1124">
        <v>5030792.3999999994</v>
      </c>
      <c r="K1124">
        <v>993992.39999999944</v>
      </c>
      <c r="M1124">
        <v>979244165</v>
      </c>
      <c r="N1124" t="s">
        <v>192</v>
      </c>
      <c r="O1124" t="s">
        <v>1566</v>
      </c>
      <c r="P1124" t="s">
        <v>1596</v>
      </c>
      <c r="Q1124" t="s">
        <v>1597</v>
      </c>
      <c r="R1124">
        <v>220</v>
      </c>
      <c r="S1124" t="s">
        <v>23</v>
      </c>
      <c r="T1124">
        <v>0.98939999999999995</v>
      </c>
      <c r="U1124" t="s">
        <v>17</v>
      </c>
    </row>
    <row r="1125" spans="1:21" x14ac:dyDescent="0.25">
      <c r="A1125" t="s">
        <v>1443</v>
      </c>
      <c r="B1125" s="56">
        <v>44889</v>
      </c>
      <c r="C1125">
        <v>841</v>
      </c>
      <c r="D1125" t="s">
        <v>1593</v>
      </c>
      <c r="E1125">
        <v>1</v>
      </c>
      <c r="F1125">
        <v>42000</v>
      </c>
      <c r="G1125" t="s">
        <v>23</v>
      </c>
      <c r="H1125">
        <v>42000</v>
      </c>
      <c r="I1125">
        <v>41554.799999999996</v>
      </c>
      <c r="J1125">
        <v>41774.799999999996</v>
      </c>
      <c r="K1125">
        <v>8174.7999999999956</v>
      </c>
      <c r="M1125">
        <v>979244165</v>
      </c>
      <c r="N1125" t="s">
        <v>192</v>
      </c>
      <c r="O1125" t="s">
        <v>1566</v>
      </c>
      <c r="P1125" t="s">
        <v>1596</v>
      </c>
      <c r="Q1125" t="s">
        <v>1597</v>
      </c>
      <c r="R1125">
        <v>220</v>
      </c>
      <c r="S1125" t="s">
        <v>23</v>
      </c>
      <c r="T1125">
        <v>0.98939999999999995</v>
      </c>
      <c r="U1125" t="s">
        <v>17</v>
      </c>
    </row>
    <row r="1126" spans="1:21" x14ac:dyDescent="0.25">
      <c r="A1126" t="s">
        <v>3894</v>
      </c>
      <c r="B1126" s="56">
        <v>44648</v>
      </c>
      <c r="C1126">
        <v>842</v>
      </c>
      <c r="D1126" t="s">
        <v>3155</v>
      </c>
      <c r="E1126">
        <v>58</v>
      </c>
      <c r="F1126">
        <v>4640000</v>
      </c>
      <c r="G1126" t="s">
        <v>23</v>
      </c>
      <c r="H1126">
        <v>4640000</v>
      </c>
      <c r="I1126">
        <v>4500800</v>
      </c>
      <c r="J1126">
        <v>4506948</v>
      </c>
      <c r="K1126">
        <v>794948</v>
      </c>
      <c r="M1126">
        <v>796101855</v>
      </c>
      <c r="N1126" t="s">
        <v>19</v>
      </c>
      <c r="O1126" t="s">
        <v>20</v>
      </c>
      <c r="P1126" t="s">
        <v>21</v>
      </c>
      <c r="Q1126" t="s">
        <v>22</v>
      </c>
      <c r="R1126">
        <v>106</v>
      </c>
      <c r="S1126" t="s">
        <v>23</v>
      </c>
      <c r="T1126">
        <v>0.97</v>
      </c>
      <c r="U1126" t="s">
        <v>17</v>
      </c>
    </row>
    <row r="1127" spans="1:21" x14ac:dyDescent="0.25">
      <c r="A1127" t="s">
        <v>1444</v>
      </c>
      <c r="B1127" s="56">
        <v>44584</v>
      </c>
      <c r="C1127">
        <v>842</v>
      </c>
      <c r="D1127" t="s">
        <v>1594</v>
      </c>
      <c r="E1127">
        <v>1</v>
      </c>
      <c r="F1127">
        <v>21000</v>
      </c>
      <c r="G1127" t="s">
        <v>23</v>
      </c>
      <c r="H1127">
        <v>21000</v>
      </c>
      <c r="I1127">
        <v>20370</v>
      </c>
      <c r="J1127">
        <v>20476</v>
      </c>
      <c r="K1127">
        <v>3676</v>
      </c>
      <c r="M1127">
        <v>796101855</v>
      </c>
      <c r="N1127" t="s">
        <v>19</v>
      </c>
      <c r="O1127" t="s">
        <v>20</v>
      </c>
      <c r="P1127" t="s">
        <v>21</v>
      </c>
      <c r="Q1127" t="s">
        <v>22</v>
      </c>
      <c r="R1127">
        <v>106</v>
      </c>
      <c r="S1127" t="s">
        <v>23</v>
      </c>
      <c r="T1127">
        <v>0.97</v>
      </c>
      <c r="U1127" t="s">
        <v>17</v>
      </c>
    </row>
    <row r="1128" spans="1:21" x14ac:dyDescent="0.25">
      <c r="A1128" t="s">
        <v>3895</v>
      </c>
      <c r="B1128" s="56">
        <v>44603</v>
      </c>
      <c r="C1128">
        <v>843</v>
      </c>
      <c r="D1128" t="s">
        <v>3157</v>
      </c>
      <c r="E1128">
        <v>198</v>
      </c>
      <c r="F1128">
        <v>44501133.600000001</v>
      </c>
      <c r="G1128" t="s">
        <v>46</v>
      </c>
      <c r="H1128">
        <v>9492765.1187098697</v>
      </c>
      <c r="I1128">
        <v>9207982.165148573</v>
      </c>
      <c r="J1128">
        <v>9229762.165148573</v>
      </c>
      <c r="K1128">
        <v>1468162.165148573</v>
      </c>
      <c r="M1128">
        <v>652009671</v>
      </c>
      <c r="N1128" t="s">
        <v>70</v>
      </c>
      <c r="O1128" t="s">
        <v>43</v>
      </c>
      <c r="P1128" t="s">
        <v>44</v>
      </c>
      <c r="Q1128" t="s">
        <v>45</v>
      </c>
      <c r="R1128">
        <v>110</v>
      </c>
      <c r="S1128" t="s">
        <v>46</v>
      </c>
      <c r="T1128">
        <v>0.97</v>
      </c>
      <c r="U1128" t="s">
        <v>17</v>
      </c>
    </row>
    <row r="1129" spans="1:21" x14ac:dyDescent="0.25">
      <c r="A1129" t="s">
        <v>3896</v>
      </c>
      <c r="B1129" s="56">
        <v>44612</v>
      </c>
      <c r="C1129">
        <v>844</v>
      </c>
      <c r="D1129" t="s">
        <v>3159</v>
      </c>
      <c r="E1129">
        <v>147</v>
      </c>
      <c r="F1129">
        <v>5733000</v>
      </c>
      <c r="G1129" t="s">
        <v>23</v>
      </c>
      <c r="H1129">
        <v>5733000</v>
      </c>
      <c r="I1129">
        <v>5561010</v>
      </c>
      <c r="J1129">
        <v>5591292</v>
      </c>
      <c r="K1129">
        <v>1004892</v>
      </c>
      <c r="M1129">
        <v>799922900</v>
      </c>
      <c r="N1129" t="s">
        <v>160</v>
      </c>
      <c r="O1129" t="s">
        <v>39</v>
      </c>
      <c r="P1129" t="s">
        <v>1598</v>
      </c>
      <c r="Q1129" t="s">
        <v>1599</v>
      </c>
      <c r="R1129">
        <v>206</v>
      </c>
      <c r="S1129" t="s">
        <v>23</v>
      </c>
      <c r="T1129">
        <v>0.97</v>
      </c>
      <c r="U1129" t="s">
        <v>17</v>
      </c>
    </row>
    <row r="1130" spans="1:21" x14ac:dyDescent="0.25">
      <c r="A1130" t="s">
        <v>1445</v>
      </c>
      <c r="B1130" s="56">
        <v>44617</v>
      </c>
      <c r="C1130">
        <v>844</v>
      </c>
      <c r="D1130" t="s">
        <v>1595</v>
      </c>
      <c r="E1130">
        <v>1</v>
      </c>
      <c r="F1130">
        <v>27000</v>
      </c>
      <c r="G1130" t="s">
        <v>23</v>
      </c>
      <c r="H1130">
        <v>27000</v>
      </c>
      <c r="I1130">
        <v>26190</v>
      </c>
      <c r="J1130">
        <v>26396</v>
      </c>
      <c r="K1130">
        <v>4796</v>
      </c>
      <c r="M1130">
        <v>799922900</v>
      </c>
      <c r="N1130" t="s">
        <v>160</v>
      </c>
      <c r="O1130" t="s">
        <v>39</v>
      </c>
      <c r="P1130" t="s">
        <v>1598</v>
      </c>
      <c r="Q1130" t="s">
        <v>1599</v>
      </c>
      <c r="R1130">
        <v>206</v>
      </c>
      <c r="S1130" t="s">
        <v>23</v>
      </c>
      <c r="T1130">
        <v>0.97</v>
      </c>
      <c r="U1130" t="s">
        <v>17</v>
      </c>
    </row>
    <row r="1131" spans="1:21" x14ac:dyDescent="0.25">
      <c r="A1131" t="s">
        <v>3897</v>
      </c>
      <c r="B1131" s="56">
        <v>44687</v>
      </c>
      <c r="C1131">
        <v>845</v>
      </c>
      <c r="D1131" t="s">
        <v>3161</v>
      </c>
      <c r="E1131">
        <v>148</v>
      </c>
      <c r="F1131">
        <v>6808000</v>
      </c>
      <c r="G1131" t="s">
        <v>23</v>
      </c>
      <c r="H1131">
        <v>6808000</v>
      </c>
      <c r="I1131">
        <v>6603760</v>
      </c>
      <c r="J1131">
        <v>6619744</v>
      </c>
      <c r="K1131">
        <v>1173344</v>
      </c>
      <c r="M1131">
        <v>847765711</v>
      </c>
      <c r="N1131" t="s">
        <v>109</v>
      </c>
      <c r="O1131" t="s">
        <v>20</v>
      </c>
      <c r="P1131" t="s">
        <v>21</v>
      </c>
      <c r="Q1131" t="s">
        <v>22</v>
      </c>
      <c r="R1131">
        <v>108</v>
      </c>
      <c r="S1131" t="s">
        <v>23</v>
      </c>
      <c r="T1131">
        <v>0.97</v>
      </c>
      <c r="U1131" t="s">
        <v>17</v>
      </c>
    </row>
    <row r="1132" spans="1:21" x14ac:dyDescent="0.25">
      <c r="A1132" t="s">
        <v>1446</v>
      </c>
      <c r="B1132" s="56">
        <v>44624</v>
      </c>
      <c r="C1132">
        <v>845</v>
      </c>
      <c r="D1132" t="s">
        <v>1582</v>
      </c>
      <c r="E1132">
        <v>1</v>
      </c>
      <c r="F1132">
        <v>49000</v>
      </c>
      <c r="G1132" t="s">
        <v>23</v>
      </c>
      <c r="H1132">
        <v>49000</v>
      </c>
      <c r="I1132">
        <v>47530</v>
      </c>
      <c r="J1132">
        <v>47638</v>
      </c>
      <c r="K1132">
        <v>8438</v>
      </c>
      <c r="M1132">
        <v>847765711</v>
      </c>
      <c r="N1132" t="s">
        <v>109</v>
      </c>
      <c r="O1132" t="s">
        <v>20</v>
      </c>
      <c r="P1132" t="s">
        <v>21</v>
      </c>
      <c r="Q1132" t="s">
        <v>22</v>
      </c>
      <c r="R1132">
        <v>108</v>
      </c>
      <c r="S1132" t="s">
        <v>23</v>
      </c>
      <c r="T1132">
        <v>0.97</v>
      </c>
      <c r="U1132" t="s">
        <v>17</v>
      </c>
    </row>
    <row r="1133" spans="1:21" x14ac:dyDescent="0.25">
      <c r="A1133" t="s">
        <v>3898</v>
      </c>
      <c r="B1133" s="56">
        <v>44676</v>
      </c>
      <c r="C1133">
        <v>846</v>
      </c>
      <c r="D1133" t="s">
        <v>3163</v>
      </c>
      <c r="E1133">
        <v>109</v>
      </c>
      <c r="F1133">
        <v>22434380</v>
      </c>
      <c r="G1133" t="s">
        <v>37</v>
      </c>
      <c r="H1133">
        <v>2135306.0991395721</v>
      </c>
      <c r="I1133">
        <v>2112671.8544886927</v>
      </c>
      <c r="J1133">
        <v>2172185.8544886927</v>
      </c>
      <c r="K1133">
        <v>428185.85448869271</v>
      </c>
      <c r="M1133">
        <v>658005431</v>
      </c>
      <c r="N1133" t="s">
        <v>544</v>
      </c>
      <c r="O1133" t="s">
        <v>35</v>
      </c>
      <c r="P1133" t="s">
        <v>36</v>
      </c>
      <c r="Q1133" t="s">
        <v>26</v>
      </c>
      <c r="R1133">
        <v>546</v>
      </c>
      <c r="S1133" t="s">
        <v>37</v>
      </c>
      <c r="T1133">
        <v>0.98939999999999995</v>
      </c>
      <c r="U1133" t="s">
        <v>17</v>
      </c>
    </row>
    <row r="1134" spans="1:21" x14ac:dyDescent="0.25">
      <c r="A1134" t="s">
        <v>3899</v>
      </c>
      <c r="B1134" s="56">
        <v>44666</v>
      </c>
      <c r="C1134">
        <v>847</v>
      </c>
      <c r="D1134" t="s">
        <v>3163</v>
      </c>
      <c r="E1134">
        <v>168</v>
      </c>
      <c r="F1134">
        <v>3360000</v>
      </c>
      <c r="G1134" t="s">
        <v>23</v>
      </c>
      <c r="H1134">
        <v>3360000</v>
      </c>
      <c r="I1134">
        <v>3259200</v>
      </c>
      <c r="J1134">
        <v>3305232</v>
      </c>
      <c r="K1134">
        <v>617232</v>
      </c>
      <c r="M1134">
        <v>461953337</v>
      </c>
      <c r="N1134" t="s">
        <v>473</v>
      </c>
      <c r="O1134" t="s">
        <v>31</v>
      </c>
      <c r="P1134" t="s">
        <v>32</v>
      </c>
      <c r="Q1134" t="s">
        <v>33</v>
      </c>
      <c r="R1134">
        <v>274</v>
      </c>
      <c r="S1134" t="s">
        <v>23</v>
      </c>
      <c r="T1134">
        <v>0.97</v>
      </c>
      <c r="U1134" t="s">
        <v>17</v>
      </c>
    </row>
    <row r="1135" spans="1:21" x14ac:dyDescent="0.25">
      <c r="A1135" t="s">
        <v>1447</v>
      </c>
      <c r="B1135" s="56">
        <v>44666</v>
      </c>
      <c r="C1135">
        <v>847</v>
      </c>
      <c r="D1135" t="s">
        <v>1583</v>
      </c>
      <c r="E1135">
        <v>1</v>
      </c>
      <c r="F1135">
        <v>46000</v>
      </c>
      <c r="G1135" t="s">
        <v>23</v>
      </c>
      <c r="H1135">
        <v>46000</v>
      </c>
      <c r="I1135">
        <v>44620</v>
      </c>
      <c r="J1135">
        <v>44894</v>
      </c>
      <c r="K1135">
        <v>8094</v>
      </c>
      <c r="M1135">
        <v>461953337</v>
      </c>
      <c r="N1135" t="s">
        <v>473</v>
      </c>
      <c r="O1135" t="s">
        <v>31</v>
      </c>
      <c r="P1135" t="s">
        <v>32</v>
      </c>
      <c r="Q1135" t="s">
        <v>33</v>
      </c>
      <c r="R1135">
        <v>274</v>
      </c>
      <c r="S1135" t="s">
        <v>23</v>
      </c>
      <c r="T1135">
        <v>0.97</v>
      </c>
      <c r="U1135" t="s">
        <v>17</v>
      </c>
    </row>
    <row r="1136" spans="1:21" x14ac:dyDescent="0.25">
      <c r="A1136" t="s">
        <v>3900</v>
      </c>
      <c r="B1136" s="56">
        <v>44612</v>
      </c>
      <c r="C1136">
        <v>848</v>
      </c>
      <c r="D1136" t="s">
        <v>3165</v>
      </c>
      <c r="E1136">
        <v>73</v>
      </c>
      <c r="F1136">
        <v>18781075</v>
      </c>
      <c r="G1136" t="s">
        <v>37</v>
      </c>
      <c r="H1136">
        <v>1744026.7253547283</v>
      </c>
      <c r="I1136">
        <v>1725540.042065968</v>
      </c>
      <c r="J1136">
        <v>1763792.042065968</v>
      </c>
      <c r="K1136">
        <v>303792.04206596804</v>
      </c>
      <c r="M1136">
        <v>970909857</v>
      </c>
      <c r="N1136" t="s">
        <v>580</v>
      </c>
      <c r="O1136" t="s">
        <v>35</v>
      </c>
      <c r="P1136" t="s">
        <v>36</v>
      </c>
      <c r="Q1136" t="s">
        <v>26</v>
      </c>
      <c r="R1136">
        <v>524</v>
      </c>
      <c r="S1136" t="s">
        <v>37</v>
      </c>
      <c r="T1136">
        <v>0.98939999999999995</v>
      </c>
      <c r="U1136" t="s">
        <v>17</v>
      </c>
    </row>
    <row r="1137" spans="1:21" x14ac:dyDescent="0.25">
      <c r="A1137" t="s">
        <v>3901</v>
      </c>
      <c r="B1137" s="56">
        <v>44838</v>
      </c>
      <c r="C1137">
        <v>849</v>
      </c>
      <c r="D1137" t="s">
        <v>3167</v>
      </c>
      <c r="E1137">
        <v>142</v>
      </c>
      <c r="F1137">
        <v>7384000</v>
      </c>
      <c r="G1137" t="s">
        <v>23</v>
      </c>
      <c r="H1137">
        <v>7384000</v>
      </c>
      <c r="I1137">
        <v>7162480</v>
      </c>
      <c r="J1137">
        <v>7198264</v>
      </c>
      <c r="K1137">
        <v>1291064</v>
      </c>
      <c r="M1137">
        <v>723779726</v>
      </c>
      <c r="N1137" t="s">
        <v>599</v>
      </c>
      <c r="O1137" t="s">
        <v>31</v>
      </c>
      <c r="P1137" t="s">
        <v>32</v>
      </c>
      <c r="Q1137" t="s">
        <v>33</v>
      </c>
      <c r="R1137">
        <v>252</v>
      </c>
      <c r="S1137" t="s">
        <v>23</v>
      </c>
      <c r="T1137">
        <v>0.97</v>
      </c>
      <c r="U1137" t="s">
        <v>17</v>
      </c>
    </row>
    <row r="1138" spans="1:21" x14ac:dyDescent="0.25">
      <c r="A1138" t="s">
        <v>1448</v>
      </c>
      <c r="B1138" s="56">
        <v>44669</v>
      </c>
      <c r="C1138">
        <v>849</v>
      </c>
      <c r="D1138" t="s">
        <v>1584</v>
      </c>
      <c r="E1138">
        <v>1</v>
      </c>
      <c r="F1138">
        <v>61000</v>
      </c>
      <c r="G1138" t="s">
        <v>23</v>
      </c>
      <c r="H1138">
        <v>61000</v>
      </c>
      <c r="I1138">
        <v>59170</v>
      </c>
      <c r="J1138">
        <v>59422</v>
      </c>
      <c r="K1138">
        <v>10622</v>
      </c>
      <c r="M1138">
        <v>723779726</v>
      </c>
      <c r="N1138" t="s">
        <v>599</v>
      </c>
      <c r="O1138" t="s">
        <v>31</v>
      </c>
      <c r="P1138" t="s">
        <v>32</v>
      </c>
      <c r="Q1138" t="s">
        <v>33</v>
      </c>
      <c r="R1138">
        <v>252</v>
      </c>
      <c r="S1138" t="s">
        <v>23</v>
      </c>
      <c r="T1138">
        <v>0.97</v>
      </c>
      <c r="U1138" t="s">
        <v>17</v>
      </c>
    </row>
    <row r="1139" spans="1:21" x14ac:dyDescent="0.25">
      <c r="A1139" t="s">
        <v>3902</v>
      </c>
      <c r="B1139" s="56">
        <v>44733</v>
      </c>
      <c r="C1139">
        <v>850</v>
      </c>
      <c r="D1139" t="s">
        <v>3141</v>
      </c>
      <c r="E1139">
        <v>128</v>
      </c>
      <c r="F1139">
        <v>37012992</v>
      </c>
      <c r="G1139" t="s">
        <v>60</v>
      </c>
      <c r="H1139">
        <v>5268078.3956503794</v>
      </c>
      <c r="I1139">
        <v>5621039.6481589545</v>
      </c>
      <c r="J1139">
        <v>5881391.6481589545</v>
      </c>
      <c r="K1139">
        <v>1785391.6481589545</v>
      </c>
      <c r="M1139">
        <v>313711293</v>
      </c>
      <c r="N1139" t="s">
        <v>101</v>
      </c>
      <c r="O1139" t="s">
        <v>59</v>
      </c>
      <c r="P1139" t="s">
        <v>1604</v>
      </c>
      <c r="Q1139" t="s">
        <v>1605</v>
      </c>
      <c r="R1139">
        <v>2034</v>
      </c>
      <c r="S1139" t="s">
        <v>60</v>
      </c>
      <c r="T1139">
        <v>1.0669999999999999</v>
      </c>
      <c r="U1139" t="s">
        <v>17</v>
      </c>
    </row>
    <row r="1140" spans="1:21" x14ac:dyDescent="0.25">
      <c r="A1140" t="s">
        <v>3903</v>
      </c>
      <c r="B1140" s="56">
        <v>44815</v>
      </c>
      <c r="C1140">
        <v>851</v>
      </c>
      <c r="D1140" t="s">
        <v>3143</v>
      </c>
      <c r="E1140">
        <v>139</v>
      </c>
      <c r="F1140">
        <v>65314918.5</v>
      </c>
      <c r="G1140" t="s">
        <v>60</v>
      </c>
      <c r="H1140">
        <v>9299482.9500961062</v>
      </c>
      <c r="I1140">
        <v>10229431.245105717</v>
      </c>
      <c r="J1140">
        <v>10520914.245105717</v>
      </c>
      <c r="K1140">
        <v>3292914.2451057173</v>
      </c>
      <c r="M1140">
        <v>892293240</v>
      </c>
      <c r="N1140" t="s">
        <v>654</v>
      </c>
      <c r="O1140" t="s">
        <v>59</v>
      </c>
      <c r="P1140" t="s">
        <v>1604</v>
      </c>
      <c r="Q1140" t="s">
        <v>1605</v>
      </c>
      <c r="R1140">
        <v>2097</v>
      </c>
      <c r="S1140" t="s">
        <v>60</v>
      </c>
      <c r="T1140">
        <v>1.1000000000000001</v>
      </c>
      <c r="U1140" t="s">
        <v>637</v>
      </c>
    </row>
    <row r="1141" spans="1:21" x14ac:dyDescent="0.25">
      <c r="A1141" t="s">
        <v>3904</v>
      </c>
      <c r="B1141" s="56">
        <v>44829</v>
      </c>
      <c r="C1141">
        <v>852</v>
      </c>
      <c r="D1141" t="s">
        <v>3145</v>
      </c>
      <c r="E1141">
        <v>97</v>
      </c>
      <c r="F1141">
        <v>30254532.800000001</v>
      </c>
      <c r="G1141" t="s">
        <v>46</v>
      </c>
      <c r="H1141">
        <v>6453061.342888833</v>
      </c>
      <c r="I1141">
        <v>6453061.342888833</v>
      </c>
      <c r="J1141">
        <v>6462858.342888833</v>
      </c>
      <c r="K1141">
        <v>1186058.342888833</v>
      </c>
      <c r="M1141">
        <v>200351767</v>
      </c>
      <c r="N1141" t="s">
        <v>914</v>
      </c>
      <c r="O1141" t="s">
        <v>43</v>
      </c>
      <c r="P1141" t="s">
        <v>44</v>
      </c>
      <c r="Q1141" t="s">
        <v>45</v>
      </c>
      <c r="R1141">
        <v>101</v>
      </c>
      <c r="S1141" t="s">
        <v>46</v>
      </c>
      <c r="T1141">
        <v>1</v>
      </c>
      <c r="U1141" t="s">
        <v>637</v>
      </c>
    </row>
    <row r="1142" spans="1:21" x14ac:dyDescent="0.25">
      <c r="A1142" t="s">
        <v>3905</v>
      </c>
      <c r="B1142" s="56">
        <v>44670</v>
      </c>
      <c r="C1142">
        <v>853</v>
      </c>
      <c r="D1142" t="s">
        <v>3147</v>
      </c>
      <c r="E1142">
        <v>110</v>
      </c>
      <c r="F1142">
        <v>3300000</v>
      </c>
      <c r="G1142" t="s">
        <v>23</v>
      </c>
      <c r="H1142">
        <v>3300000</v>
      </c>
      <c r="I1142">
        <v>3300000</v>
      </c>
      <c r="J1142">
        <v>3328710</v>
      </c>
      <c r="K1142">
        <v>688710</v>
      </c>
      <c r="M1142">
        <v>365764881</v>
      </c>
      <c r="N1142" t="s">
        <v>977</v>
      </c>
      <c r="O1142" t="s">
        <v>31</v>
      </c>
      <c r="P1142" t="s">
        <v>32</v>
      </c>
      <c r="Q1142" t="s">
        <v>33</v>
      </c>
      <c r="R1142">
        <v>261</v>
      </c>
      <c r="S1142" t="s">
        <v>23</v>
      </c>
      <c r="T1142">
        <v>1</v>
      </c>
      <c r="U1142" t="s">
        <v>637</v>
      </c>
    </row>
    <row r="1143" spans="1:21" x14ac:dyDescent="0.25">
      <c r="A1143" t="s">
        <v>3906</v>
      </c>
      <c r="B1143" s="56">
        <v>44775</v>
      </c>
      <c r="C1143">
        <v>854</v>
      </c>
      <c r="D1143" t="s">
        <v>3149</v>
      </c>
      <c r="E1143">
        <v>103</v>
      </c>
      <c r="F1143">
        <v>2884000</v>
      </c>
      <c r="G1143" t="s">
        <v>23</v>
      </c>
      <c r="H1143">
        <v>2884000</v>
      </c>
      <c r="I1143">
        <v>2797480</v>
      </c>
      <c r="J1143">
        <v>2818183</v>
      </c>
      <c r="K1143">
        <v>510983</v>
      </c>
      <c r="M1143">
        <v>158119410</v>
      </c>
      <c r="N1143" t="s">
        <v>592</v>
      </c>
      <c r="O1143" t="s">
        <v>39</v>
      </c>
      <c r="P1143" t="s">
        <v>1598</v>
      </c>
      <c r="Q1143" t="s">
        <v>1599</v>
      </c>
      <c r="R1143">
        <v>201</v>
      </c>
      <c r="S1143" t="s">
        <v>23</v>
      </c>
      <c r="T1143">
        <v>0.97</v>
      </c>
      <c r="U1143" t="s">
        <v>17</v>
      </c>
    </row>
    <row r="1144" spans="1:21" x14ac:dyDescent="0.25">
      <c r="A1144" t="s">
        <v>3907</v>
      </c>
      <c r="B1144" s="56">
        <v>44649</v>
      </c>
      <c r="C1144">
        <v>855</v>
      </c>
      <c r="D1144" t="s">
        <v>3151</v>
      </c>
      <c r="E1144">
        <v>92</v>
      </c>
      <c r="F1144">
        <v>3312000</v>
      </c>
      <c r="G1144" t="s">
        <v>23</v>
      </c>
      <c r="H1144">
        <v>3312000</v>
      </c>
      <c r="I1144">
        <v>3643200.0000000005</v>
      </c>
      <c r="J1144">
        <v>3841184.0000000005</v>
      </c>
      <c r="K1144">
        <v>1191584.0000000005</v>
      </c>
      <c r="M1144">
        <v>101709254</v>
      </c>
      <c r="N1144" t="s">
        <v>822</v>
      </c>
      <c r="O1144" t="s">
        <v>1566</v>
      </c>
      <c r="P1144" t="s">
        <v>1596</v>
      </c>
      <c r="Q1144" t="s">
        <v>1597</v>
      </c>
      <c r="R1144">
        <v>2152</v>
      </c>
      <c r="S1144" t="s">
        <v>23</v>
      </c>
      <c r="T1144">
        <v>1.1000000000000001</v>
      </c>
      <c r="U1144" t="s">
        <v>637</v>
      </c>
    </row>
    <row r="1145" spans="1:21" x14ac:dyDescent="0.25">
      <c r="A1145" t="s">
        <v>1450</v>
      </c>
      <c r="B1145" s="56">
        <v>44820</v>
      </c>
      <c r="C1145">
        <v>855</v>
      </c>
      <c r="D1145" t="s">
        <v>1586</v>
      </c>
      <c r="E1145">
        <v>2</v>
      </c>
      <c r="F1145">
        <v>64000</v>
      </c>
      <c r="G1145" t="s">
        <v>23</v>
      </c>
      <c r="H1145">
        <v>64000</v>
      </c>
      <c r="I1145">
        <v>70400</v>
      </c>
      <c r="J1145">
        <v>74704</v>
      </c>
      <c r="K1145">
        <v>23504</v>
      </c>
      <c r="M1145">
        <v>101709254</v>
      </c>
      <c r="N1145" t="s">
        <v>822</v>
      </c>
      <c r="O1145" t="s">
        <v>1566</v>
      </c>
      <c r="P1145" t="s">
        <v>1596</v>
      </c>
      <c r="Q1145" t="s">
        <v>1597</v>
      </c>
      <c r="R1145">
        <v>2152</v>
      </c>
      <c r="S1145" t="s">
        <v>23</v>
      </c>
      <c r="T1145">
        <v>1.1000000000000001</v>
      </c>
      <c r="U1145" t="s">
        <v>637</v>
      </c>
    </row>
    <row r="1146" spans="1:21" x14ac:dyDescent="0.25">
      <c r="A1146" t="s">
        <v>3908</v>
      </c>
      <c r="B1146" s="56">
        <v>44781</v>
      </c>
      <c r="C1146">
        <v>856</v>
      </c>
      <c r="D1146" t="s">
        <v>3153</v>
      </c>
      <c r="E1146">
        <v>84</v>
      </c>
      <c r="F1146">
        <v>2436000</v>
      </c>
      <c r="G1146" t="s">
        <v>23</v>
      </c>
      <c r="H1146">
        <v>2436000</v>
      </c>
      <c r="I1146">
        <v>2436000</v>
      </c>
      <c r="J1146">
        <v>2454312</v>
      </c>
      <c r="K1146">
        <v>505512</v>
      </c>
      <c r="M1146">
        <v>562519029</v>
      </c>
      <c r="N1146" t="s">
        <v>848</v>
      </c>
      <c r="O1146" t="s">
        <v>39</v>
      </c>
      <c r="P1146" t="s">
        <v>1598</v>
      </c>
      <c r="Q1146" t="s">
        <v>1599</v>
      </c>
      <c r="R1146">
        <v>218</v>
      </c>
      <c r="S1146" t="s">
        <v>23</v>
      </c>
      <c r="T1146">
        <v>1</v>
      </c>
      <c r="U1146" t="s">
        <v>637</v>
      </c>
    </row>
    <row r="1147" spans="1:21" x14ac:dyDescent="0.25">
      <c r="A1147" t="s">
        <v>3909</v>
      </c>
      <c r="B1147" s="56">
        <v>44635</v>
      </c>
      <c r="C1147">
        <v>857</v>
      </c>
      <c r="D1147" t="s">
        <v>3155</v>
      </c>
      <c r="E1147">
        <v>116</v>
      </c>
      <c r="F1147">
        <v>9280000</v>
      </c>
      <c r="G1147" t="s">
        <v>23</v>
      </c>
      <c r="H1147">
        <v>9280000</v>
      </c>
      <c r="I1147">
        <v>9280000</v>
      </c>
      <c r="J1147">
        <v>9304244</v>
      </c>
      <c r="K1147">
        <v>1880244</v>
      </c>
      <c r="M1147">
        <v>569864090</v>
      </c>
      <c r="N1147" t="s">
        <v>802</v>
      </c>
      <c r="O1147" t="s">
        <v>1566</v>
      </c>
      <c r="P1147" t="s">
        <v>1596</v>
      </c>
      <c r="Q1147" t="s">
        <v>1597</v>
      </c>
      <c r="R1147">
        <v>209</v>
      </c>
      <c r="S1147" t="s">
        <v>23</v>
      </c>
      <c r="T1147">
        <v>1</v>
      </c>
      <c r="U1147" t="s">
        <v>637</v>
      </c>
    </row>
    <row r="1148" spans="1:21" x14ac:dyDescent="0.25">
      <c r="A1148" t="s">
        <v>1451</v>
      </c>
      <c r="B1148" s="56">
        <v>44733</v>
      </c>
      <c r="C1148">
        <v>857</v>
      </c>
      <c r="D1148" t="s">
        <v>1587</v>
      </c>
      <c r="E1148">
        <v>1</v>
      </c>
      <c r="F1148">
        <v>27000</v>
      </c>
      <c r="G1148" t="s">
        <v>23</v>
      </c>
      <c r="H1148">
        <v>27000</v>
      </c>
      <c r="I1148">
        <v>27000</v>
      </c>
      <c r="J1148">
        <v>27209</v>
      </c>
      <c r="K1148">
        <v>5609</v>
      </c>
      <c r="M1148">
        <v>569864090</v>
      </c>
      <c r="N1148" t="s">
        <v>802</v>
      </c>
      <c r="O1148" t="s">
        <v>1566</v>
      </c>
      <c r="P1148" t="s">
        <v>1596</v>
      </c>
      <c r="Q1148" t="s">
        <v>1597</v>
      </c>
      <c r="R1148">
        <v>209</v>
      </c>
      <c r="S1148" t="s">
        <v>23</v>
      </c>
      <c r="T1148">
        <v>1</v>
      </c>
      <c r="U1148" t="s">
        <v>637</v>
      </c>
    </row>
    <row r="1149" spans="1:21" x14ac:dyDescent="0.25">
      <c r="A1149" t="s">
        <v>3910</v>
      </c>
      <c r="B1149" s="56">
        <v>44574</v>
      </c>
      <c r="C1149">
        <v>858</v>
      </c>
      <c r="D1149" t="s">
        <v>3157</v>
      </c>
      <c r="E1149">
        <v>63</v>
      </c>
      <c r="F1149">
        <v>3087000</v>
      </c>
      <c r="G1149" t="s">
        <v>23</v>
      </c>
      <c r="H1149">
        <v>3087000</v>
      </c>
      <c r="I1149">
        <v>3087000</v>
      </c>
      <c r="J1149">
        <v>3093489</v>
      </c>
      <c r="K1149">
        <v>623889</v>
      </c>
      <c r="M1149">
        <v>103193705</v>
      </c>
      <c r="N1149" t="s">
        <v>780</v>
      </c>
      <c r="O1149" t="s">
        <v>29</v>
      </c>
      <c r="P1149" t="s">
        <v>1600</v>
      </c>
      <c r="Q1149" t="s">
        <v>1601</v>
      </c>
      <c r="R1149">
        <v>103</v>
      </c>
      <c r="S1149" t="s">
        <v>23</v>
      </c>
      <c r="T1149">
        <v>1</v>
      </c>
      <c r="U1149" t="s">
        <v>637</v>
      </c>
    </row>
    <row r="1150" spans="1:21" x14ac:dyDescent="0.25">
      <c r="A1150" t="s">
        <v>1452</v>
      </c>
      <c r="B1150" s="56">
        <v>44778</v>
      </c>
      <c r="C1150">
        <v>858</v>
      </c>
      <c r="D1150" t="s">
        <v>1588</v>
      </c>
      <c r="E1150">
        <v>2</v>
      </c>
      <c r="F1150">
        <v>66000</v>
      </c>
      <c r="G1150" t="s">
        <v>23</v>
      </c>
      <c r="H1150">
        <v>66000</v>
      </c>
      <c r="I1150">
        <v>66000</v>
      </c>
      <c r="J1150">
        <v>66206</v>
      </c>
      <c r="K1150">
        <v>13406</v>
      </c>
      <c r="M1150">
        <v>103193705</v>
      </c>
      <c r="N1150" t="s">
        <v>780</v>
      </c>
      <c r="O1150" t="s">
        <v>29</v>
      </c>
      <c r="P1150" t="s">
        <v>1600</v>
      </c>
      <c r="Q1150" t="s">
        <v>1601</v>
      </c>
      <c r="R1150">
        <v>103</v>
      </c>
      <c r="S1150" t="s">
        <v>23</v>
      </c>
      <c r="T1150">
        <v>1</v>
      </c>
      <c r="U1150" t="s">
        <v>637</v>
      </c>
    </row>
    <row r="1151" spans="1:21" x14ac:dyDescent="0.25">
      <c r="A1151" t="s">
        <v>3911</v>
      </c>
      <c r="B1151" s="56">
        <v>44696</v>
      </c>
      <c r="C1151">
        <v>859</v>
      </c>
      <c r="D1151" t="s">
        <v>3159</v>
      </c>
      <c r="E1151">
        <v>159</v>
      </c>
      <c r="F1151">
        <v>6201000</v>
      </c>
      <c r="G1151" t="s">
        <v>23</v>
      </c>
      <c r="H1151">
        <v>6201000</v>
      </c>
      <c r="I1151">
        <v>6201000</v>
      </c>
      <c r="J1151">
        <v>6244089</v>
      </c>
      <c r="K1151">
        <v>1283289</v>
      </c>
      <c r="M1151">
        <v>553650262</v>
      </c>
      <c r="N1151" t="s">
        <v>756</v>
      </c>
      <c r="O1151" t="s">
        <v>31</v>
      </c>
      <c r="P1151" t="s">
        <v>32</v>
      </c>
      <c r="Q1151" t="s">
        <v>33</v>
      </c>
      <c r="R1151">
        <v>271</v>
      </c>
      <c r="S1151" t="s">
        <v>23</v>
      </c>
      <c r="T1151">
        <v>1</v>
      </c>
      <c r="U1151" t="s">
        <v>637</v>
      </c>
    </row>
    <row r="1152" spans="1:21" x14ac:dyDescent="0.25">
      <c r="A1152" t="s">
        <v>1453</v>
      </c>
      <c r="B1152" s="56">
        <v>44743</v>
      </c>
      <c r="C1152">
        <v>859</v>
      </c>
      <c r="D1152" t="s">
        <v>1589</v>
      </c>
      <c r="E1152">
        <v>1</v>
      </c>
      <c r="F1152">
        <v>27000</v>
      </c>
      <c r="G1152" t="s">
        <v>23</v>
      </c>
      <c r="H1152">
        <v>27000</v>
      </c>
      <c r="I1152">
        <v>27000</v>
      </c>
      <c r="J1152">
        <v>27271</v>
      </c>
      <c r="K1152">
        <v>5671</v>
      </c>
      <c r="M1152">
        <v>553650262</v>
      </c>
      <c r="N1152" t="s">
        <v>756</v>
      </c>
      <c r="O1152" t="s">
        <v>31</v>
      </c>
      <c r="P1152" t="s">
        <v>32</v>
      </c>
      <c r="Q1152" t="s">
        <v>33</v>
      </c>
      <c r="R1152">
        <v>271</v>
      </c>
      <c r="S1152" t="s">
        <v>23</v>
      </c>
      <c r="T1152">
        <v>1</v>
      </c>
      <c r="U1152" t="s">
        <v>637</v>
      </c>
    </row>
    <row r="1153" spans="1:21" x14ac:dyDescent="0.25">
      <c r="A1153" t="s">
        <v>3912</v>
      </c>
      <c r="B1153" s="56">
        <v>44865</v>
      </c>
      <c r="C1153">
        <v>860</v>
      </c>
      <c r="D1153" t="s">
        <v>3161</v>
      </c>
      <c r="E1153">
        <v>138</v>
      </c>
      <c r="F1153">
        <v>7220215.2000000002</v>
      </c>
      <c r="G1153" t="s">
        <v>16</v>
      </c>
      <c r="H1153">
        <v>6390136.4722541822</v>
      </c>
      <c r="I1153">
        <v>7029150.1194796013</v>
      </c>
      <c r="J1153">
        <v>7208826.1194796013</v>
      </c>
      <c r="K1153">
        <v>2130426.1194796013</v>
      </c>
      <c r="M1153">
        <v>781804278</v>
      </c>
      <c r="N1153" t="s">
        <v>636</v>
      </c>
      <c r="O1153" t="s">
        <v>13</v>
      </c>
      <c r="P1153" t="s">
        <v>14</v>
      </c>
      <c r="Q1153" t="s">
        <v>15</v>
      </c>
      <c r="R1153">
        <v>1302</v>
      </c>
      <c r="S1153" t="s">
        <v>16</v>
      </c>
      <c r="T1153">
        <v>1.1000000000000001</v>
      </c>
      <c r="U1153" t="s">
        <v>637</v>
      </c>
    </row>
    <row r="1154" spans="1:21" x14ac:dyDescent="0.25">
      <c r="A1154" t="s">
        <v>3913</v>
      </c>
      <c r="B1154" s="56">
        <v>44661</v>
      </c>
      <c r="C1154">
        <v>861</v>
      </c>
      <c r="D1154" t="s">
        <v>3163</v>
      </c>
      <c r="E1154">
        <v>191</v>
      </c>
      <c r="F1154">
        <v>3820000</v>
      </c>
      <c r="G1154" t="s">
        <v>23</v>
      </c>
      <c r="H1154">
        <v>3820000</v>
      </c>
      <c r="I1154">
        <v>3820000</v>
      </c>
      <c r="J1154">
        <v>3858200</v>
      </c>
      <c r="K1154">
        <v>802200</v>
      </c>
      <c r="M1154">
        <v>884122773</v>
      </c>
      <c r="N1154" t="s">
        <v>900</v>
      </c>
      <c r="O1154" t="s">
        <v>29</v>
      </c>
      <c r="P1154" t="s">
        <v>1600</v>
      </c>
      <c r="Q1154" t="s">
        <v>1601</v>
      </c>
      <c r="R1154">
        <v>200</v>
      </c>
      <c r="S1154" t="s">
        <v>23</v>
      </c>
      <c r="T1154">
        <v>1</v>
      </c>
      <c r="U1154" t="s">
        <v>637</v>
      </c>
    </row>
    <row r="1155" spans="1:21" x14ac:dyDescent="0.25">
      <c r="A1155" t="s">
        <v>3914</v>
      </c>
      <c r="B1155" s="56">
        <v>44563</v>
      </c>
      <c r="C1155">
        <v>862</v>
      </c>
      <c r="D1155" t="s">
        <v>3163</v>
      </c>
      <c r="E1155">
        <v>117</v>
      </c>
      <c r="F1155">
        <v>58209840</v>
      </c>
      <c r="G1155" t="s">
        <v>27</v>
      </c>
      <c r="H1155">
        <v>2393988.8957433682</v>
      </c>
      <c r="I1155">
        <v>2441868.6736582355</v>
      </c>
      <c r="J1155">
        <v>2466555.6736582355</v>
      </c>
      <c r="K1155">
        <v>594555.67365823546</v>
      </c>
      <c r="M1155">
        <v>581200957</v>
      </c>
      <c r="N1155" t="s">
        <v>966</v>
      </c>
      <c r="O1155" t="s">
        <v>25</v>
      </c>
      <c r="P1155" t="s">
        <v>1602</v>
      </c>
      <c r="Q1155" t="s">
        <v>1603</v>
      </c>
      <c r="R1155">
        <v>211</v>
      </c>
      <c r="S1155" t="s">
        <v>27</v>
      </c>
      <c r="T1155">
        <v>1.02</v>
      </c>
      <c r="U1155" t="s">
        <v>637</v>
      </c>
    </row>
    <row r="1156" spans="1:21" x14ac:dyDescent="0.25">
      <c r="A1156" t="s">
        <v>3915</v>
      </c>
      <c r="B1156" s="56">
        <v>44771</v>
      </c>
      <c r="C1156">
        <v>863</v>
      </c>
      <c r="D1156" t="s">
        <v>3165</v>
      </c>
      <c r="E1156">
        <v>51</v>
      </c>
      <c r="F1156">
        <v>31716900</v>
      </c>
      <c r="G1156" t="s">
        <v>27</v>
      </c>
      <c r="H1156">
        <v>1291352.1436423599</v>
      </c>
      <c r="I1156">
        <v>1317179.1865152072</v>
      </c>
      <c r="J1156">
        <v>1327532.1865152072</v>
      </c>
      <c r="K1156">
        <v>307532.18651520717</v>
      </c>
      <c r="M1156">
        <v>788716043</v>
      </c>
      <c r="N1156" t="s">
        <v>1020</v>
      </c>
      <c r="O1156" t="s">
        <v>25</v>
      </c>
      <c r="P1156" t="s">
        <v>1602</v>
      </c>
      <c r="Q1156" t="s">
        <v>1603</v>
      </c>
      <c r="R1156">
        <v>203</v>
      </c>
      <c r="S1156" t="s">
        <v>27</v>
      </c>
      <c r="T1156">
        <v>1.02</v>
      </c>
      <c r="U1156" t="s">
        <v>637</v>
      </c>
    </row>
    <row r="1157" spans="1:21" x14ac:dyDescent="0.25">
      <c r="A1157" t="s">
        <v>3916</v>
      </c>
      <c r="B1157" s="56">
        <v>44762</v>
      </c>
      <c r="C1157">
        <v>864</v>
      </c>
      <c r="D1157" t="s">
        <v>3167</v>
      </c>
      <c r="E1157">
        <v>192</v>
      </c>
      <c r="F1157">
        <v>248361984</v>
      </c>
      <c r="G1157" t="s">
        <v>27</v>
      </c>
      <c r="H1157">
        <v>10204280.537409097</v>
      </c>
      <c r="I1157">
        <v>10408366.14815728</v>
      </c>
      <c r="J1157">
        <v>10450414.14815728</v>
      </c>
      <c r="K1157">
        <v>2463214.1481572799</v>
      </c>
      <c r="M1157">
        <v>874373760</v>
      </c>
      <c r="N1157" t="s">
        <v>853</v>
      </c>
      <c r="O1157" t="s">
        <v>25</v>
      </c>
      <c r="P1157" t="s">
        <v>1602</v>
      </c>
      <c r="Q1157" t="s">
        <v>1603</v>
      </c>
      <c r="R1157">
        <v>219</v>
      </c>
      <c r="S1157" t="s">
        <v>27</v>
      </c>
      <c r="T1157">
        <v>1.02</v>
      </c>
      <c r="U1157" t="s">
        <v>637</v>
      </c>
    </row>
    <row r="1158" spans="1:21" x14ac:dyDescent="0.25">
      <c r="A1158" t="s">
        <v>3917</v>
      </c>
      <c r="B1158" s="56">
        <v>44706</v>
      </c>
      <c r="C1158">
        <v>865</v>
      </c>
      <c r="D1158" t="s">
        <v>3141</v>
      </c>
      <c r="E1158">
        <v>63</v>
      </c>
      <c r="F1158">
        <v>2520000</v>
      </c>
      <c r="G1158" t="s">
        <v>23</v>
      </c>
      <c r="H1158">
        <v>2520000</v>
      </c>
      <c r="I1158">
        <v>2570400</v>
      </c>
      <c r="J1158">
        <v>2583630</v>
      </c>
      <c r="K1158">
        <v>567630</v>
      </c>
      <c r="M1158">
        <v>222143035</v>
      </c>
      <c r="N1158" t="s">
        <v>712</v>
      </c>
      <c r="O1158" t="s">
        <v>1566</v>
      </c>
      <c r="P1158" t="s">
        <v>1596</v>
      </c>
      <c r="Q1158" t="s">
        <v>1597</v>
      </c>
      <c r="R1158">
        <v>210</v>
      </c>
      <c r="S1158" t="s">
        <v>23</v>
      </c>
      <c r="T1158">
        <v>1.02</v>
      </c>
      <c r="U1158" t="s">
        <v>637</v>
      </c>
    </row>
    <row r="1159" spans="1:21" x14ac:dyDescent="0.25">
      <c r="A1159" t="s">
        <v>1454</v>
      </c>
      <c r="B1159" s="56">
        <v>44894</v>
      </c>
      <c r="C1159">
        <v>865</v>
      </c>
      <c r="D1159" t="s">
        <v>1590</v>
      </c>
      <c r="E1159">
        <v>1</v>
      </c>
      <c r="F1159">
        <v>81000</v>
      </c>
      <c r="G1159" t="s">
        <v>23</v>
      </c>
      <c r="H1159">
        <v>81000</v>
      </c>
      <c r="I1159">
        <v>82620</v>
      </c>
      <c r="J1159">
        <v>82830</v>
      </c>
      <c r="K1159">
        <v>18030</v>
      </c>
      <c r="M1159">
        <v>222143035</v>
      </c>
      <c r="N1159" t="s">
        <v>712</v>
      </c>
      <c r="O1159" t="s">
        <v>1566</v>
      </c>
      <c r="P1159" t="s">
        <v>1596</v>
      </c>
      <c r="Q1159" t="s">
        <v>1597</v>
      </c>
      <c r="R1159">
        <v>210</v>
      </c>
      <c r="S1159" t="s">
        <v>23</v>
      </c>
      <c r="T1159">
        <v>1.02</v>
      </c>
      <c r="U1159" t="s">
        <v>637</v>
      </c>
    </row>
    <row r="1160" spans="1:21" x14ac:dyDescent="0.25">
      <c r="A1160" t="s">
        <v>3918</v>
      </c>
      <c r="B1160" s="56">
        <v>44675</v>
      </c>
      <c r="C1160">
        <v>866</v>
      </c>
      <c r="D1160" t="s">
        <v>3143</v>
      </c>
      <c r="E1160">
        <v>57</v>
      </c>
      <c r="F1160">
        <v>92165580</v>
      </c>
      <c r="G1160" t="s">
        <v>27</v>
      </c>
      <c r="H1160">
        <v>3631997.9508196721</v>
      </c>
      <c r="I1160">
        <v>3704637.9098360655</v>
      </c>
      <c r="J1160">
        <v>3716037.9098360655</v>
      </c>
      <c r="K1160">
        <v>752037.90983606549</v>
      </c>
      <c r="M1160">
        <v>658140532</v>
      </c>
      <c r="N1160" t="s">
        <v>942</v>
      </c>
      <c r="O1160" t="s">
        <v>25</v>
      </c>
      <c r="P1160" t="s">
        <v>1602</v>
      </c>
      <c r="Q1160" t="s">
        <v>1603</v>
      </c>
      <c r="R1160">
        <v>200</v>
      </c>
      <c r="S1160" t="s">
        <v>27</v>
      </c>
      <c r="T1160">
        <v>1.02</v>
      </c>
      <c r="U1160" t="s">
        <v>637</v>
      </c>
    </row>
    <row r="1161" spans="1:21" x14ac:dyDescent="0.25">
      <c r="A1161" t="s">
        <v>3919</v>
      </c>
      <c r="B1161" s="56">
        <v>44873</v>
      </c>
      <c r="C1161">
        <v>867</v>
      </c>
      <c r="D1161" t="s">
        <v>3145</v>
      </c>
      <c r="E1161">
        <v>181</v>
      </c>
      <c r="F1161">
        <v>12308000</v>
      </c>
      <c r="G1161" t="s">
        <v>23</v>
      </c>
      <c r="H1161">
        <v>12308000</v>
      </c>
      <c r="I1161">
        <v>12308000</v>
      </c>
      <c r="J1161">
        <v>12344200</v>
      </c>
      <c r="K1161">
        <v>2497800</v>
      </c>
      <c r="M1161">
        <v>791268225</v>
      </c>
      <c r="N1161" t="s">
        <v>1005</v>
      </c>
      <c r="O1161" t="s">
        <v>29</v>
      </c>
      <c r="P1161" t="s">
        <v>1600</v>
      </c>
      <c r="Q1161" t="s">
        <v>1601</v>
      </c>
      <c r="R1161">
        <v>200</v>
      </c>
      <c r="S1161" t="s">
        <v>23</v>
      </c>
      <c r="T1161">
        <v>1</v>
      </c>
      <c r="U1161" t="s">
        <v>637</v>
      </c>
    </row>
    <row r="1162" spans="1:21" x14ac:dyDescent="0.25">
      <c r="A1162" t="s">
        <v>3920</v>
      </c>
      <c r="B1162" s="56">
        <v>44645</v>
      </c>
      <c r="C1162">
        <v>868</v>
      </c>
      <c r="D1162" t="s">
        <v>3147</v>
      </c>
      <c r="E1162">
        <v>94</v>
      </c>
      <c r="F1162">
        <v>2820000</v>
      </c>
      <c r="G1162" t="s">
        <v>23</v>
      </c>
      <c r="H1162">
        <v>2820000</v>
      </c>
      <c r="I1162">
        <v>2820000</v>
      </c>
      <c r="J1162">
        <v>2839458</v>
      </c>
      <c r="K1162">
        <v>583458</v>
      </c>
      <c r="M1162">
        <v>727235807</v>
      </c>
      <c r="N1162" t="s">
        <v>857</v>
      </c>
      <c r="O1162" t="s">
        <v>39</v>
      </c>
      <c r="P1162" t="s">
        <v>1598</v>
      </c>
      <c r="Q1162" t="s">
        <v>1599</v>
      </c>
      <c r="R1162">
        <v>207</v>
      </c>
      <c r="S1162" t="s">
        <v>23</v>
      </c>
      <c r="T1162">
        <v>1</v>
      </c>
      <c r="U1162" t="s">
        <v>637</v>
      </c>
    </row>
    <row r="1163" spans="1:21" x14ac:dyDescent="0.25">
      <c r="A1163" t="s">
        <v>3921</v>
      </c>
      <c r="B1163" s="56">
        <v>44567</v>
      </c>
      <c r="C1163">
        <v>869</v>
      </c>
      <c r="D1163" t="s">
        <v>3149</v>
      </c>
      <c r="E1163">
        <v>59</v>
      </c>
      <c r="F1163">
        <v>1652000</v>
      </c>
      <c r="G1163" t="s">
        <v>23</v>
      </c>
      <c r="H1163">
        <v>1652000</v>
      </c>
      <c r="I1163">
        <v>1652000</v>
      </c>
      <c r="J1163">
        <v>1667458</v>
      </c>
      <c r="K1163">
        <v>345858</v>
      </c>
      <c r="M1163">
        <v>696430951</v>
      </c>
      <c r="N1163" t="s">
        <v>959</v>
      </c>
      <c r="O1163" t="s">
        <v>31</v>
      </c>
      <c r="P1163" t="s">
        <v>32</v>
      </c>
      <c r="Q1163" t="s">
        <v>33</v>
      </c>
      <c r="R1163">
        <v>262</v>
      </c>
      <c r="S1163" t="s">
        <v>23</v>
      </c>
      <c r="T1163">
        <v>1</v>
      </c>
      <c r="U1163" t="s">
        <v>637</v>
      </c>
    </row>
    <row r="1164" spans="1:21" x14ac:dyDescent="0.25">
      <c r="A1164" t="s">
        <v>3922</v>
      </c>
      <c r="B1164" s="56">
        <v>44910</v>
      </c>
      <c r="C1164">
        <v>870</v>
      </c>
      <c r="D1164" t="s">
        <v>3151</v>
      </c>
      <c r="E1164">
        <v>188</v>
      </c>
      <c r="F1164">
        <v>6768000</v>
      </c>
      <c r="G1164" t="s">
        <v>23</v>
      </c>
      <c r="H1164">
        <v>6768000</v>
      </c>
      <c r="I1164">
        <v>6768000</v>
      </c>
      <c r="J1164">
        <v>6817444</v>
      </c>
      <c r="K1164">
        <v>1403044</v>
      </c>
      <c r="M1164">
        <v>827722601</v>
      </c>
      <c r="N1164" t="s">
        <v>1013</v>
      </c>
      <c r="O1164" t="s">
        <v>31</v>
      </c>
      <c r="P1164" t="s">
        <v>32</v>
      </c>
      <c r="Q1164" t="s">
        <v>33</v>
      </c>
      <c r="R1164">
        <v>263</v>
      </c>
      <c r="S1164" t="s">
        <v>23</v>
      </c>
      <c r="T1164">
        <v>1</v>
      </c>
      <c r="U1164" t="s">
        <v>637</v>
      </c>
    </row>
    <row r="1165" spans="1:21" x14ac:dyDescent="0.25">
      <c r="A1165" t="s">
        <v>3923</v>
      </c>
      <c r="B1165" s="56">
        <v>44669</v>
      </c>
      <c r="C1165">
        <v>871</v>
      </c>
      <c r="D1165" t="s">
        <v>3153</v>
      </c>
      <c r="E1165">
        <v>193</v>
      </c>
      <c r="F1165">
        <v>6366027.7999999998</v>
      </c>
      <c r="G1165" t="s">
        <v>16</v>
      </c>
      <c r="H1165">
        <v>5719187.6740634264</v>
      </c>
      <c r="I1165">
        <v>6291106.4414697699</v>
      </c>
      <c r="J1165">
        <v>6542971.4414697699</v>
      </c>
      <c r="K1165">
        <v>2065371.4414697699</v>
      </c>
      <c r="M1165">
        <v>356704703</v>
      </c>
      <c r="N1165" t="s">
        <v>903</v>
      </c>
      <c r="O1165" t="s">
        <v>13</v>
      </c>
      <c r="P1165" t="s">
        <v>14</v>
      </c>
      <c r="Q1165" t="s">
        <v>15</v>
      </c>
      <c r="R1165">
        <v>1305</v>
      </c>
      <c r="S1165" t="s">
        <v>16</v>
      </c>
      <c r="T1165">
        <v>1.1000000000000001</v>
      </c>
      <c r="U1165" t="s">
        <v>637</v>
      </c>
    </row>
    <row r="1166" spans="1:21" x14ac:dyDescent="0.25">
      <c r="A1166" t="s">
        <v>3924</v>
      </c>
      <c r="B1166" s="56">
        <v>44802</v>
      </c>
      <c r="C1166">
        <v>872</v>
      </c>
      <c r="D1166" t="s">
        <v>3155</v>
      </c>
      <c r="E1166">
        <v>179</v>
      </c>
      <c r="F1166">
        <v>14320000</v>
      </c>
      <c r="G1166" t="s">
        <v>23</v>
      </c>
      <c r="H1166">
        <v>14320000</v>
      </c>
      <c r="I1166">
        <v>14320000</v>
      </c>
      <c r="J1166">
        <v>14339690</v>
      </c>
      <c r="K1166">
        <v>2883690</v>
      </c>
      <c r="M1166">
        <v>403337330</v>
      </c>
      <c r="N1166" t="s">
        <v>869</v>
      </c>
      <c r="O1166" t="s">
        <v>20</v>
      </c>
      <c r="P1166" t="s">
        <v>21</v>
      </c>
      <c r="Q1166" t="s">
        <v>22</v>
      </c>
      <c r="R1166">
        <v>110</v>
      </c>
      <c r="S1166" t="s">
        <v>23</v>
      </c>
      <c r="T1166">
        <v>1</v>
      </c>
      <c r="U1166" t="s">
        <v>637</v>
      </c>
    </row>
    <row r="1167" spans="1:21" x14ac:dyDescent="0.25">
      <c r="A1167" t="s">
        <v>3925</v>
      </c>
      <c r="B1167" s="56">
        <v>44565</v>
      </c>
      <c r="C1167">
        <v>873</v>
      </c>
      <c r="D1167" t="s">
        <v>3157</v>
      </c>
      <c r="E1167">
        <v>63</v>
      </c>
      <c r="F1167">
        <v>3087000</v>
      </c>
      <c r="G1167" t="s">
        <v>23</v>
      </c>
      <c r="H1167">
        <v>3087000</v>
      </c>
      <c r="I1167">
        <v>3087000</v>
      </c>
      <c r="J1167">
        <v>3100860</v>
      </c>
      <c r="K1167">
        <v>631260</v>
      </c>
      <c r="M1167">
        <v>662392242</v>
      </c>
      <c r="N1167" t="s">
        <v>866</v>
      </c>
      <c r="O1167" t="s">
        <v>39</v>
      </c>
      <c r="P1167" t="s">
        <v>1598</v>
      </c>
      <c r="Q1167" t="s">
        <v>1599</v>
      </c>
      <c r="R1167">
        <v>220</v>
      </c>
      <c r="S1167" t="s">
        <v>23</v>
      </c>
      <c r="T1167">
        <v>1</v>
      </c>
      <c r="U1167" t="s">
        <v>637</v>
      </c>
    </row>
    <row r="1168" spans="1:21" x14ac:dyDescent="0.25">
      <c r="A1168" t="s">
        <v>3926</v>
      </c>
      <c r="B1168" s="56">
        <v>44850</v>
      </c>
      <c r="C1168">
        <v>874</v>
      </c>
      <c r="D1168" t="s">
        <v>3159</v>
      </c>
      <c r="E1168">
        <v>102</v>
      </c>
      <c r="F1168">
        <v>3978000</v>
      </c>
      <c r="G1168" t="s">
        <v>23</v>
      </c>
      <c r="H1168">
        <v>3978000</v>
      </c>
      <c r="I1168">
        <v>3978000</v>
      </c>
      <c r="J1168">
        <v>3999828</v>
      </c>
      <c r="K1168">
        <v>817428</v>
      </c>
      <c r="M1168">
        <v>491344481</v>
      </c>
      <c r="N1168" t="s">
        <v>918</v>
      </c>
      <c r="O1168" t="s">
        <v>29</v>
      </c>
      <c r="P1168" t="s">
        <v>1600</v>
      </c>
      <c r="Q1168" t="s">
        <v>1601</v>
      </c>
      <c r="R1168">
        <v>214</v>
      </c>
      <c r="S1168" t="s">
        <v>23</v>
      </c>
      <c r="T1168">
        <v>1</v>
      </c>
      <c r="U1168" t="s">
        <v>637</v>
      </c>
    </row>
    <row r="1169" spans="1:21" x14ac:dyDescent="0.25">
      <c r="A1169" t="s">
        <v>3927</v>
      </c>
      <c r="B1169" s="56">
        <v>44717</v>
      </c>
      <c r="C1169">
        <v>875</v>
      </c>
      <c r="D1169" t="s">
        <v>3161</v>
      </c>
      <c r="E1169">
        <v>74</v>
      </c>
      <c r="F1169">
        <v>3871709.6</v>
      </c>
      <c r="G1169" t="s">
        <v>16</v>
      </c>
      <c r="H1169">
        <v>3568724.8594340496</v>
      </c>
      <c r="I1169">
        <v>3925597.345377455</v>
      </c>
      <c r="J1169">
        <v>4015729.345377455</v>
      </c>
      <c r="K1169">
        <v>1292529.345377455</v>
      </c>
      <c r="M1169">
        <v>406884002</v>
      </c>
      <c r="N1169" t="s">
        <v>981</v>
      </c>
      <c r="O1169" t="s">
        <v>13</v>
      </c>
      <c r="P1169" t="s">
        <v>14</v>
      </c>
      <c r="Q1169" t="s">
        <v>15</v>
      </c>
      <c r="R1169">
        <v>1218</v>
      </c>
      <c r="S1169" t="s">
        <v>16</v>
      </c>
      <c r="T1169">
        <v>1.1000000000000001</v>
      </c>
      <c r="U1169" t="s">
        <v>637</v>
      </c>
    </row>
    <row r="1170" spans="1:21" x14ac:dyDescent="0.25">
      <c r="A1170" t="s">
        <v>3928</v>
      </c>
      <c r="B1170" s="56">
        <v>44893</v>
      </c>
      <c r="C1170">
        <v>876</v>
      </c>
      <c r="D1170" t="s">
        <v>3163</v>
      </c>
      <c r="E1170">
        <v>162</v>
      </c>
      <c r="F1170">
        <v>3685176</v>
      </c>
      <c r="G1170" t="s">
        <v>16</v>
      </c>
      <c r="H1170">
        <v>3293570.4709983021</v>
      </c>
      <c r="I1170">
        <v>3622927.5180981327</v>
      </c>
      <c r="J1170">
        <v>3827533.5180981327</v>
      </c>
      <c r="K1170">
        <v>1235533.5180981327</v>
      </c>
      <c r="M1170">
        <v>468815055</v>
      </c>
      <c r="N1170" t="s">
        <v>930</v>
      </c>
      <c r="O1170" t="s">
        <v>13</v>
      </c>
      <c r="P1170" t="s">
        <v>14</v>
      </c>
      <c r="Q1170" t="s">
        <v>15</v>
      </c>
      <c r="R1170">
        <v>1263</v>
      </c>
      <c r="S1170" t="s">
        <v>16</v>
      </c>
      <c r="T1170">
        <v>1.1000000000000001</v>
      </c>
      <c r="U1170" t="s">
        <v>637</v>
      </c>
    </row>
    <row r="1171" spans="1:21" x14ac:dyDescent="0.25">
      <c r="A1171" t="s">
        <v>3929</v>
      </c>
      <c r="B1171" s="56">
        <v>44607</v>
      </c>
      <c r="C1171">
        <v>877</v>
      </c>
      <c r="D1171" t="s">
        <v>3163</v>
      </c>
      <c r="E1171">
        <v>195</v>
      </c>
      <c r="F1171">
        <v>97016400</v>
      </c>
      <c r="G1171" t="s">
        <v>27</v>
      </c>
      <c r="H1171">
        <v>3926454.1613378446</v>
      </c>
      <c r="I1171">
        <v>4004983.2445646017</v>
      </c>
      <c r="J1171">
        <v>4045348.2445646017</v>
      </c>
      <c r="K1171">
        <v>925348.24456460169</v>
      </c>
      <c r="M1171">
        <v>727319588</v>
      </c>
      <c r="N1171" t="s">
        <v>993</v>
      </c>
      <c r="O1171" t="s">
        <v>25</v>
      </c>
      <c r="P1171" t="s">
        <v>1602</v>
      </c>
      <c r="Q1171" t="s">
        <v>1603</v>
      </c>
      <c r="R1171">
        <v>207</v>
      </c>
      <c r="S1171" t="s">
        <v>27</v>
      </c>
      <c r="T1171">
        <v>1.02</v>
      </c>
      <c r="U1171" t="s">
        <v>637</v>
      </c>
    </row>
    <row r="1172" spans="1:21" x14ac:dyDescent="0.25">
      <c r="A1172" t="s">
        <v>3930</v>
      </c>
      <c r="B1172" s="56">
        <v>44837</v>
      </c>
      <c r="C1172">
        <v>878</v>
      </c>
      <c r="D1172" t="s">
        <v>3165</v>
      </c>
      <c r="E1172">
        <v>88</v>
      </c>
      <c r="F1172">
        <v>54727200</v>
      </c>
      <c r="G1172" t="s">
        <v>27</v>
      </c>
      <c r="H1172">
        <v>2212540.9338993328</v>
      </c>
      <c r="I1172">
        <v>2256791.7525773193</v>
      </c>
      <c r="J1172">
        <v>2274919.7525773193</v>
      </c>
      <c r="K1172">
        <v>514919.75257731928</v>
      </c>
      <c r="M1172">
        <v>751746875</v>
      </c>
      <c r="N1172" t="s">
        <v>880</v>
      </c>
      <c r="O1172" t="s">
        <v>25</v>
      </c>
      <c r="P1172" t="s">
        <v>1602</v>
      </c>
      <c r="Q1172" t="s">
        <v>1603</v>
      </c>
      <c r="R1172">
        <v>206</v>
      </c>
      <c r="S1172" t="s">
        <v>27</v>
      </c>
      <c r="T1172">
        <v>1.02</v>
      </c>
      <c r="U1172" t="s">
        <v>637</v>
      </c>
    </row>
    <row r="1173" spans="1:21" x14ac:dyDescent="0.25">
      <c r="A1173" t="s">
        <v>3931</v>
      </c>
      <c r="B1173" s="56">
        <v>44747</v>
      </c>
      <c r="C1173">
        <v>879</v>
      </c>
      <c r="D1173" t="s">
        <v>3167</v>
      </c>
      <c r="E1173">
        <v>198</v>
      </c>
      <c r="F1173">
        <v>11710670.399999999</v>
      </c>
      <c r="G1173" t="s">
        <v>16</v>
      </c>
      <c r="H1173">
        <v>10264414.40967657</v>
      </c>
      <c r="I1173">
        <v>11290855.850644229</v>
      </c>
      <c r="J1173">
        <v>11529445.850644229</v>
      </c>
      <c r="K1173">
        <v>3292645.850644229</v>
      </c>
      <c r="M1173">
        <v>337263530</v>
      </c>
      <c r="N1173" t="s">
        <v>948</v>
      </c>
      <c r="O1173" t="s">
        <v>13</v>
      </c>
      <c r="P1173" t="s">
        <v>14</v>
      </c>
      <c r="Q1173" t="s">
        <v>15</v>
      </c>
      <c r="R1173">
        <v>1205</v>
      </c>
      <c r="S1173" t="s">
        <v>16</v>
      </c>
      <c r="T1173">
        <v>1.1000000000000001</v>
      </c>
      <c r="U1173" t="s">
        <v>637</v>
      </c>
    </row>
    <row r="1174" spans="1:21" x14ac:dyDescent="0.25">
      <c r="A1174" t="s">
        <v>3932</v>
      </c>
      <c r="B1174" s="56">
        <v>44815</v>
      </c>
      <c r="C1174">
        <v>880</v>
      </c>
      <c r="D1174" t="s">
        <v>3141</v>
      </c>
      <c r="E1174">
        <v>84</v>
      </c>
      <c r="F1174">
        <v>24289776</v>
      </c>
      <c r="G1174" t="s">
        <v>60</v>
      </c>
      <c r="H1174">
        <v>3428725.3324299143</v>
      </c>
      <c r="I1174">
        <v>3771597.8656729059</v>
      </c>
      <c r="J1174">
        <v>3954129.8656729059</v>
      </c>
      <c r="K1174">
        <v>1266129.8656729059</v>
      </c>
      <c r="M1174">
        <v>461327262</v>
      </c>
      <c r="N1174" t="s">
        <v>858</v>
      </c>
      <c r="O1174" t="s">
        <v>59</v>
      </c>
      <c r="P1174" t="s">
        <v>1604</v>
      </c>
      <c r="Q1174" t="s">
        <v>1605</v>
      </c>
      <c r="R1174">
        <v>2173</v>
      </c>
      <c r="S1174" t="s">
        <v>60</v>
      </c>
      <c r="T1174">
        <v>1.1000000000000001</v>
      </c>
      <c r="U1174" t="s">
        <v>637</v>
      </c>
    </row>
    <row r="1175" spans="1:21" x14ac:dyDescent="0.25">
      <c r="A1175" t="s">
        <v>3933</v>
      </c>
      <c r="B1175" s="56">
        <v>44596</v>
      </c>
      <c r="C1175">
        <v>881</v>
      </c>
      <c r="D1175" t="s">
        <v>3143</v>
      </c>
      <c r="E1175">
        <v>56</v>
      </c>
      <c r="F1175">
        <v>3640000</v>
      </c>
      <c r="G1175" t="s">
        <v>23</v>
      </c>
      <c r="H1175">
        <v>3640000</v>
      </c>
      <c r="I1175">
        <v>3640000</v>
      </c>
      <c r="J1175">
        <v>3654728</v>
      </c>
      <c r="K1175">
        <v>742728</v>
      </c>
      <c r="M1175">
        <v>674704378</v>
      </c>
      <c r="N1175" t="s">
        <v>968</v>
      </c>
      <c r="O1175" t="s">
        <v>31</v>
      </c>
      <c r="P1175" t="s">
        <v>32</v>
      </c>
      <c r="Q1175" t="s">
        <v>33</v>
      </c>
      <c r="R1175">
        <v>263</v>
      </c>
      <c r="S1175" t="s">
        <v>23</v>
      </c>
      <c r="T1175">
        <v>1</v>
      </c>
      <c r="U1175" t="s">
        <v>637</v>
      </c>
    </row>
    <row r="1176" spans="1:21" x14ac:dyDescent="0.25">
      <c r="A1176" t="s">
        <v>3934</v>
      </c>
      <c r="B1176" s="56">
        <v>44857</v>
      </c>
      <c r="C1176">
        <v>882</v>
      </c>
      <c r="D1176" t="s">
        <v>3145</v>
      </c>
      <c r="E1176">
        <v>125</v>
      </c>
      <c r="F1176">
        <v>8500000</v>
      </c>
      <c r="G1176" t="s">
        <v>23</v>
      </c>
      <c r="H1176">
        <v>8500000</v>
      </c>
      <c r="I1176">
        <v>8500000</v>
      </c>
      <c r="J1176">
        <v>8533125</v>
      </c>
      <c r="K1176">
        <v>1733125</v>
      </c>
      <c r="M1176">
        <v>767897314</v>
      </c>
      <c r="N1176" t="s">
        <v>1022</v>
      </c>
      <c r="O1176" t="s">
        <v>31</v>
      </c>
      <c r="P1176" t="s">
        <v>32</v>
      </c>
      <c r="Q1176" t="s">
        <v>33</v>
      </c>
      <c r="R1176">
        <v>265</v>
      </c>
      <c r="S1176" t="s">
        <v>23</v>
      </c>
      <c r="T1176">
        <v>1</v>
      </c>
      <c r="U1176" t="s">
        <v>637</v>
      </c>
    </row>
    <row r="1177" spans="1:21" x14ac:dyDescent="0.25">
      <c r="A1177" t="s">
        <v>3935</v>
      </c>
      <c r="B1177" s="56">
        <v>44571</v>
      </c>
      <c r="C1177">
        <v>883</v>
      </c>
      <c r="D1177" t="s">
        <v>3147</v>
      </c>
      <c r="E1177">
        <v>150</v>
      </c>
      <c r="F1177">
        <v>32530950</v>
      </c>
      <c r="G1177" t="s">
        <v>60</v>
      </c>
      <c r="H1177">
        <v>4561394.0379707785</v>
      </c>
      <c r="I1177">
        <v>5017533.4417678565</v>
      </c>
      <c r="J1177">
        <v>5336283.4417678565</v>
      </c>
      <c r="K1177">
        <v>1736283.4417678565</v>
      </c>
      <c r="M1177">
        <v>577517496</v>
      </c>
      <c r="N1177" t="s">
        <v>902</v>
      </c>
      <c r="O1177" t="s">
        <v>59</v>
      </c>
      <c r="P1177" t="s">
        <v>1604</v>
      </c>
      <c r="Q1177" t="s">
        <v>1605</v>
      </c>
      <c r="R1177">
        <v>2125</v>
      </c>
      <c r="S1177" t="s">
        <v>60</v>
      </c>
      <c r="T1177">
        <v>1.1000000000000001</v>
      </c>
      <c r="U1177" t="s">
        <v>637</v>
      </c>
    </row>
    <row r="1178" spans="1:21" x14ac:dyDescent="0.25">
      <c r="A1178" t="s">
        <v>3936</v>
      </c>
      <c r="B1178" s="56">
        <v>44578</v>
      </c>
      <c r="C1178">
        <v>884</v>
      </c>
      <c r="D1178" t="s">
        <v>3149</v>
      </c>
      <c r="E1178">
        <v>87</v>
      </c>
      <c r="F1178">
        <v>2436000</v>
      </c>
      <c r="G1178" t="s">
        <v>23</v>
      </c>
      <c r="H1178">
        <v>2436000</v>
      </c>
      <c r="I1178">
        <v>2484720</v>
      </c>
      <c r="J1178">
        <v>2528916</v>
      </c>
      <c r="K1178">
        <v>580116</v>
      </c>
      <c r="M1178">
        <v>287914485</v>
      </c>
      <c r="N1178" t="s">
        <v>746</v>
      </c>
      <c r="O1178" t="s">
        <v>29</v>
      </c>
      <c r="P1178" t="s">
        <v>1600</v>
      </c>
      <c r="Q1178" t="s">
        <v>1601</v>
      </c>
      <c r="R1178">
        <v>508</v>
      </c>
      <c r="S1178" t="s">
        <v>23</v>
      </c>
      <c r="T1178">
        <v>1.02</v>
      </c>
      <c r="U1178" t="s">
        <v>637</v>
      </c>
    </row>
    <row r="1179" spans="1:21" x14ac:dyDescent="0.25">
      <c r="A1179" t="s">
        <v>1455</v>
      </c>
      <c r="B1179" s="56">
        <v>44789</v>
      </c>
      <c r="C1179">
        <v>884</v>
      </c>
      <c r="D1179" t="s">
        <v>1591</v>
      </c>
      <c r="E1179">
        <v>1</v>
      </c>
      <c r="F1179">
        <v>50000</v>
      </c>
      <c r="G1179" t="s">
        <v>23</v>
      </c>
      <c r="H1179">
        <v>50000</v>
      </c>
      <c r="I1179">
        <v>51000</v>
      </c>
      <c r="J1179">
        <v>51508</v>
      </c>
      <c r="K1179">
        <v>11508</v>
      </c>
      <c r="M1179">
        <v>287914485</v>
      </c>
      <c r="N1179" t="s">
        <v>746</v>
      </c>
      <c r="O1179" t="s">
        <v>29</v>
      </c>
      <c r="P1179" t="s">
        <v>1600</v>
      </c>
      <c r="Q1179" t="s">
        <v>1601</v>
      </c>
      <c r="R1179">
        <v>508</v>
      </c>
      <c r="S1179" t="s">
        <v>23</v>
      </c>
      <c r="T1179">
        <v>1.02</v>
      </c>
      <c r="U1179" t="s">
        <v>637</v>
      </c>
    </row>
    <row r="1180" spans="1:21" x14ac:dyDescent="0.25">
      <c r="A1180" t="s">
        <v>3937</v>
      </c>
      <c r="B1180" s="56">
        <v>44571</v>
      </c>
      <c r="C1180">
        <v>885</v>
      </c>
      <c r="D1180" t="s">
        <v>3151</v>
      </c>
      <c r="E1180">
        <v>114</v>
      </c>
      <c r="F1180">
        <v>18824227.200000003</v>
      </c>
      <c r="G1180" t="s">
        <v>46</v>
      </c>
      <c r="H1180">
        <v>3944228.9737250144</v>
      </c>
      <c r="I1180">
        <v>3825902.1045132638</v>
      </c>
      <c r="J1180">
        <v>3837986.1045132638</v>
      </c>
      <c r="K1180">
        <v>554786.1045132638</v>
      </c>
      <c r="M1180">
        <v>605698958</v>
      </c>
      <c r="N1180" t="s">
        <v>497</v>
      </c>
      <c r="O1180" t="s">
        <v>43</v>
      </c>
      <c r="P1180" t="s">
        <v>44</v>
      </c>
      <c r="Q1180" t="s">
        <v>45</v>
      </c>
      <c r="R1180">
        <v>106</v>
      </c>
      <c r="S1180" t="s">
        <v>46</v>
      </c>
      <c r="T1180">
        <v>0.97</v>
      </c>
      <c r="U1180" t="s">
        <v>17</v>
      </c>
    </row>
    <row r="1181" spans="1:21" x14ac:dyDescent="0.25">
      <c r="A1181" t="s">
        <v>3938</v>
      </c>
      <c r="B1181" s="56">
        <v>44638</v>
      </c>
      <c r="C1181">
        <v>886</v>
      </c>
      <c r="D1181" t="s">
        <v>3153</v>
      </c>
      <c r="E1181">
        <v>59</v>
      </c>
      <c r="F1181">
        <v>1711000</v>
      </c>
      <c r="G1181" t="s">
        <v>23</v>
      </c>
      <c r="H1181">
        <v>1711000</v>
      </c>
      <c r="I1181">
        <v>1692863.4</v>
      </c>
      <c r="J1181">
        <v>1705135.4</v>
      </c>
      <c r="K1181">
        <v>336335.39999999991</v>
      </c>
      <c r="M1181">
        <v>320622703</v>
      </c>
      <c r="N1181" t="s">
        <v>498</v>
      </c>
      <c r="O1181" t="s">
        <v>1566</v>
      </c>
      <c r="P1181" t="s">
        <v>1596</v>
      </c>
      <c r="Q1181" t="s">
        <v>1597</v>
      </c>
      <c r="R1181">
        <v>208</v>
      </c>
      <c r="S1181" t="s">
        <v>23</v>
      </c>
      <c r="T1181">
        <v>0.98939999999999995</v>
      </c>
      <c r="U1181" t="s">
        <v>17</v>
      </c>
    </row>
    <row r="1182" spans="1:21" x14ac:dyDescent="0.25">
      <c r="A1182" t="s">
        <v>1456</v>
      </c>
      <c r="B1182" s="56">
        <v>44577</v>
      </c>
      <c r="C1182">
        <v>886</v>
      </c>
      <c r="D1182" t="s">
        <v>1592</v>
      </c>
      <c r="E1182">
        <v>1</v>
      </c>
      <c r="F1182">
        <v>37000</v>
      </c>
      <c r="G1182" t="s">
        <v>23</v>
      </c>
      <c r="H1182">
        <v>37000</v>
      </c>
      <c r="I1182">
        <v>36607.799999999996</v>
      </c>
      <c r="J1182">
        <v>36815.799999999996</v>
      </c>
      <c r="K1182">
        <v>7215.7999999999956</v>
      </c>
      <c r="M1182">
        <v>320622703</v>
      </c>
      <c r="N1182" t="s">
        <v>498</v>
      </c>
      <c r="O1182" t="s">
        <v>1566</v>
      </c>
      <c r="P1182" t="s">
        <v>1596</v>
      </c>
      <c r="Q1182" t="s">
        <v>1597</v>
      </c>
      <c r="R1182">
        <v>208</v>
      </c>
      <c r="S1182" t="s">
        <v>23</v>
      </c>
      <c r="T1182">
        <v>0.98939999999999995</v>
      </c>
      <c r="U1182" t="s">
        <v>17</v>
      </c>
    </row>
    <row r="1183" spans="1:21" x14ac:dyDescent="0.25">
      <c r="A1183" t="s">
        <v>3939</v>
      </c>
      <c r="B1183" s="56">
        <v>44907</v>
      </c>
      <c r="C1183">
        <v>887</v>
      </c>
      <c r="D1183" t="s">
        <v>3155</v>
      </c>
      <c r="E1183">
        <v>153</v>
      </c>
      <c r="F1183">
        <v>12240000</v>
      </c>
      <c r="G1183" t="s">
        <v>23</v>
      </c>
      <c r="H1183">
        <v>12240000</v>
      </c>
      <c r="I1183">
        <v>12240000</v>
      </c>
      <c r="J1183">
        <v>12273660</v>
      </c>
      <c r="K1183">
        <v>2481660</v>
      </c>
      <c r="M1183">
        <v>344637778</v>
      </c>
      <c r="N1183" t="s">
        <v>946</v>
      </c>
      <c r="O1183" t="s">
        <v>39</v>
      </c>
      <c r="P1183" t="s">
        <v>1598</v>
      </c>
      <c r="Q1183" t="s">
        <v>1599</v>
      </c>
      <c r="R1183">
        <v>220</v>
      </c>
      <c r="S1183" t="s">
        <v>23</v>
      </c>
      <c r="T1183">
        <v>1</v>
      </c>
      <c r="U1183" t="s">
        <v>637</v>
      </c>
    </row>
    <row r="1184" spans="1:21" x14ac:dyDescent="0.25">
      <c r="A1184" t="s">
        <v>3940</v>
      </c>
      <c r="B1184" s="56">
        <v>44900</v>
      </c>
      <c r="C1184">
        <v>888</v>
      </c>
      <c r="D1184" t="s">
        <v>3157</v>
      </c>
      <c r="E1184">
        <v>163</v>
      </c>
      <c r="F1184">
        <v>198684612</v>
      </c>
      <c r="G1184" t="s">
        <v>27</v>
      </c>
      <c r="H1184">
        <v>8191153.1992084431</v>
      </c>
      <c r="I1184">
        <v>8354976.2631926117</v>
      </c>
      <c r="J1184">
        <v>8389043.2631926127</v>
      </c>
      <c r="K1184">
        <v>1999443.2631926127</v>
      </c>
      <c r="M1184">
        <v>199153036</v>
      </c>
      <c r="N1184" t="s">
        <v>906</v>
      </c>
      <c r="O1184" t="s">
        <v>25</v>
      </c>
      <c r="P1184" t="s">
        <v>1602</v>
      </c>
      <c r="Q1184" t="s">
        <v>1603</v>
      </c>
      <c r="R1184">
        <v>209</v>
      </c>
      <c r="S1184" t="s">
        <v>27</v>
      </c>
      <c r="T1184">
        <v>1.02</v>
      </c>
      <c r="U1184" t="s">
        <v>637</v>
      </c>
    </row>
    <row r="1185" spans="1:21" x14ac:dyDescent="0.25">
      <c r="A1185" t="s">
        <v>3941</v>
      </c>
      <c r="B1185" s="56">
        <v>44893</v>
      </c>
      <c r="C1185">
        <v>889</v>
      </c>
      <c r="D1185" t="s">
        <v>3159</v>
      </c>
      <c r="E1185">
        <v>73</v>
      </c>
      <c r="F1185">
        <v>2847000</v>
      </c>
      <c r="G1185" t="s">
        <v>23</v>
      </c>
      <c r="H1185">
        <v>2847000</v>
      </c>
      <c r="I1185">
        <v>2847000</v>
      </c>
      <c r="J1185">
        <v>2854519</v>
      </c>
      <c r="K1185">
        <v>576919</v>
      </c>
      <c r="M1185">
        <v>869543839</v>
      </c>
      <c r="N1185" t="s">
        <v>1009</v>
      </c>
      <c r="O1185" t="s">
        <v>20</v>
      </c>
      <c r="P1185" t="s">
        <v>21</v>
      </c>
      <c r="Q1185" t="s">
        <v>22</v>
      </c>
      <c r="R1185">
        <v>103</v>
      </c>
      <c r="S1185" t="s">
        <v>23</v>
      </c>
      <c r="T1185">
        <v>1</v>
      </c>
      <c r="U1185" t="s">
        <v>637</v>
      </c>
    </row>
    <row r="1186" spans="1:21" x14ac:dyDescent="0.25">
      <c r="A1186" t="s">
        <v>3942</v>
      </c>
      <c r="B1186" s="56">
        <v>44797</v>
      </c>
      <c r="C1186">
        <v>890</v>
      </c>
      <c r="D1186" t="s">
        <v>3161</v>
      </c>
      <c r="E1186">
        <v>183</v>
      </c>
      <c r="F1186">
        <v>8418000</v>
      </c>
      <c r="G1186" t="s">
        <v>23</v>
      </c>
      <c r="H1186">
        <v>8418000</v>
      </c>
      <c r="I1186">
        <v>8418000</v>
      </c>
      <c r="J1186">
        <v>8436666</v>
      </c>
      <c r="K1186">
        <v>1702266</v>
      </c>
      <c r="M1186">
        <v>323881846</v>
      </c>
      <c r="N1186" t="s">
        <v>851</v>
      </c>
      <c r="O1186" t="s">
        <v>20</v>
      </c>
      <c r="P1186" t="s">
        <v>21</v>
      </c>
      <c r="Q1186" t="s">
        <v>22</v>
      </c>
      <c r="R1186">
        <v>102</v>
      </c>
      <c r="S1186" t="s">
        <v>23</v>
      </c>
      <c r="T1186">
        <v>1</v>
      </c>
      <c r="U1186" t="s">
        <v>637</v>
      </c>
    </row>
    <row r="1187" spans="1:21" x14ac:dyDescent="0.25">
      <c r="A1187" t="s">
        <v>3943</v>
      </c>
      <c r="B1187" s="56">
        <v>44875</v>
      </c>
      <c r="C1187">
        <v>891</v>
      </c>
      <c r="D1187" t="s">
        <v>3163</v>
      </c>
      <c r="E1187">
        <v>144</v>
      </c>
      <c r="F1187">
        <v>13209984</v>
      </c>
      <c r="G1187" t="s">
        <v>46</v>
      </c>
      <c r="H1187">
        <v>2810993.7438821979</v>
      </c>
      <c r="I1187">
        <v>2726663.9315657318</v>
      </c>
      <c r="J1187">
        <v>2741495.9315657318</v>
      </c>
      <c r="K1187">
        <v>437495.93156573176</v>
      </c>
      <c r="M1187">
        <v>787621194</v>
      </c>
      <c r="N1187" t="s">
        <v>560</v>
      </c>
      <c r="O1187" t="s">
        <v>43</v>
      </c>
      <c r="P1187" t="s">
        <v>44</v>
      </c>
      <c r="Q1187" t="s">
        <v>45</v>
      </c>
      <c r="R1187">
        <v>103</v>
      </c>
      <c r="S1187" t="s">
        <v>46</v>
      </c>
      <c r="T1187">
        <v>0.97</v>
      </c>
      <c r="U1187" t="s">
        <v>17</v>
      </c>
    </row>
    <row r="1188" spans="1:21" x14ac:dyDescent="0.25">
      <c r="A1188" t="s">
        <v>3944</v>
      </c>
      <c r="B1188" s="56">
        <v>44676</v>
      </c>
      <c r="C1188">
        <v>892</v>
      </c>
      <c r="D1188" t="s">
        <v>3163</v>
      </c>
      <c r="E1188">
        <v>193</v>
      </c>
      <c r="F1188">
        <v>3860000</v>
      </c>
      <c r="G1188" t="s">
        <v>23</v>
      </c>
      <c r="H1188">
        <v>3860000</v>
      </c>
      <c r="I1188">
        <v>4246000</v>
      </c>
      <c r="J1188">
        <v>4497479</v>
      </c>
      <c r="K1188">
        <v>1409479</v>
      </c>
      <c r="M1188">
        <v>934192663</v>
      </c>
      <c r="N1188" t="s">
        <v>751</v>
      </c>
      <c r="O1188" t="s">
        <v>20</v>
      </c>
      <c r="P1188" t="s">
        <v>21</v>
      </c>
      <c r="Q1188" t="s">
        <v>22</v>
      </c>
      <c r="R1188">
        <v>1303</v>
      </c>
      <c r="S1188" t="s">
        <v>23</v>
      </c>
      <c r="T1188">
        <v>1.1000000000000001</v>
      </c>
      <c r="U1188" t="s">
        <v>637</v>
      </c>
    </row>
    <row r="1189" spans="1:21" x14ac:dyDescent="0.25">
      <c r="A1189" t="s">
        <v>1457</v>
      </c>
      <c r="B1189" s="56">
        <v>44841</v>
      </c>
      <c r="C1189">
        <v>892</v>
      </c>
      <c r="D1189" t="s">
        <v>1593</v>
      </c>
      <c r="E1189">
        <v>1</v>
      </c>
      <c r="F1189">
        <v>42000</v>
      </c>
      <c r="G1189" t="s">
        <v>23</v>
      </c>
      <c r="H1189">
        <v>42000</v>
      </c>
      <c r="I1189">
        <v>46200.000000000007</v>
      </c>
      <c r="J1189">
        <v>47503.000000000007</v>
      </c>
      <c r="K1189">
        <v>13903.000000000007</v>
      </c>
      <c r="M1189">
        <v>934192663</v>
      </c>
      <c r="N1189" t="s">
        <v>751</v>
      </c>
      <c r="O1189" t="s">
        <v>20</v>
      </c>
      <c r="P1189" t="s">
        <v>21</v>
      </c>
      <c r="Q1189" t="s">
        <v>22</v>
      </c>
      <c r="R1189">
        <v>1303</v>
      </c>
      <c r="S1189" t="s">
        <v>23</v>
      </c>
      <c r="T1189">
        <v>1.1000000000000001</v>
      </c>
      <c r="U1189" t="s">
        <v>637</v>
      </c>
    </row>
    <row r="1190" spans="1:21" x14ac:dyDescent="0.25">
      <c r="A1190" t="s">
        <v>3945</v>
      </c>
      <c r="B1190" s="56">
        <v>44668</v>
      </c>
      <c r="C1190">
        <v>893</v>
      </c>
      <c r="D1190" t="s">
        <v>3165</v>
      </c>
      <c r="E1190">
        <v>194</v>
      </c>
      <c r="F1190">
        <v>4850000</v>
      </c>
      <c r="G1190" t="s">
        <v>23</v>
      </c>
      <c r="H1190">
        <v>4850000</v>
      </c>
      <c r="I1190">
        <v>4850000</v>
      </c>
      <c r="J1190">
        <v>4891516</v>
      </c>
      <c r="K1190">
        <v>1011516</v>
      </c>
      <c r="M1190">
        <v>727695066</v>
      </c>
      <c r="N1190" t="s">
        <v>794</v>
      </c>
      <c r="O1190" t="s">
        <v>29</v>
      </c>
      <c r="P1190" t="s">
        <v>1600</v>
      </c>
      <c r="Q1190" t="s">
        <v>1601</v>
      </c>
      <c r="R1190">
        <v>214</v>
      </c>
      <c r="S1190" t="s">
        <v>23</v>
      </c>
      <c r="T1190">
        <v>1</v>
      </c>
      <c r="U1190" t="s">
        <v>637</v>
      </c>
    </row>
    <row r="1191" spans="1:21" x14ac:dyDescent="0.25">
      <c r="A1191" t="s">
        <v>3946</v>
      </c>
      <c r="B1191" s="56">
        <v>44741</v>
      </c>
      <c r="C1191">
        <v>894</v>
      </c>
      <c r="D1191" t="s">
        <v>3167</v>
      </c>
      <c r="E1191">
        <v>107</v>
      </c>
      <c r="F1191">
        <v>40222712.399999999</v>
      </c>
      <c r="G1191" t="s">
        <v>60</v>
      </c>
      <c r="H1191">
        <v>5711587.4643227356</v>
      </c>
      <c r="I1191">
        <v>6282746.2107550092</v>
      </c>
      <c r="J1191">
        <v>6506162.2107550092</v>
      </c>
      <c r="K1191">
        <v>2054962.2107550092</v>
      </c>
      <c r="M1191">
        <v>521488597</v>
      </c>
      <c r="N1191" t="s">
        <v>840</v>
      </c>
      <c r="O1191" t="s">
        <v>59</v>
      </c>
      <c r="P1191" t="s">
        <v>1604</v>
      </c>
      <c r="Q1191" t="s">
        <v>1605</v>
      </c>
      <c r="R1191">
        <v>2088</v>
      </c>
      <c r="S1191" t="s">
        <v>60</v>
      </c>
      <c r="T1191">
        <v>1.1000000000000001</v>
      </c>
      <c r="U1191" t="s">
        <v>637</v>
      </c>
    </row>
    <row r="1192" spans="1:21" x14ac:dyDescent="0.25">
      <c r="A1192" t="s">
        <v>3947</v>
      </c>
      <c r="B1192" s="56">
        <v>44857</v>
      </c>
      <c r="C1192">
        <v>895</v>
      </c>
      <c r="D1192" t="s">
        <v>3141</v>
      </c>
      <c r="E1192">
        <v>75</v>
      </c>
      <c r="F1192">
        <v>3000000</v>
      </c>
      <c r="G1192" t="s">
        <v>23</v>
      </c>
      <c r="H1192">
        <v>3000000</v>
      </c>
      <c r="I1192">
        <v>3000000</v>
      </c>
      <c r="J1192">
        <v>3008250</v>
      </c>
      <c r="K1192">
        <v>608250</v>
      </c>
      <c r="M1192">
        <v>363274560</v>
      </c>
      <c r="N1192" t="s">
        <v>770</v>
      </c>
      <c r="O1192" t="s">
        <v>20</v>
      </c>
      <c r="P1192" t="s">
        <v>21</v>
      </c>
      <c r="Q1192" t="s">
        <v>22</v>
      </c>
      <c r="R1192">
        <v>110</v>
      </c>
      <c r="S1192" t="s">
        <v>23</v>
      </c>
      <c r="T1192">
        <v>1</v>
      </c>
      <c r="U1192" t="s">
        <v>637</v>
      </c>
    </row>
    <row r="1193" spans="1:21" x14ac:dyDescent="0.25">
      <c r="A1193" t="s">
        <v>1459</v>
      </c>
      <c r="B1193" s="56">
        <v>44601</v>
      </c>
      <c r="C1193">
        <v>895</v>
      </c>
      <c r="D1193" t="s">
        <v>1595</v>
      </c>
      <c r="E1193">
        <v>1</v>
      </c>
      <c r="F1193">
        <v>27000</v>
      </c>
      <c r="G1193" t="s">
        <v>23</v>
      </c>
      <c r="H1193">
        <v>27000</v>
      </c>
      <c r="I1193">
        <v>27000</v>
      </c>
      <c r="J1193">
        <v>27110</v>
      </c>
      <c r="K1193">
        <v>5510</v>
      </c>
      <c r="M1193">
        <v>363274560</v>
      </c>
      <c r="N1193" t="s">
        <v>770</v>
      </c>
      <c r="O1193" t="s">
        <v>20</v>
      </c>
      <c r="P1193" t="s">
        <v>21</v>
      </c>
      <c r="Q1193" t="s">
        <v>22</v>
      </c>
      <c r="R1193">
        <v>110</v>
      </c>
      <c r="S1193" t="s">
        <v>23</v>
      </c>
      <c r="T1193">
        <v>1</v>
      </c>
      <c r="U1193" t="s">
        <v>637</v>
      </c>
    </row>
    <row r="1194" spans="1:21" x14ac:dyDescent="0.25">
      <c r="A1194" t="s">
        <v>3948</v>
      </c>
      <c r="B1194" s="56">
        <v>44712</v>
      </c>
      <c r="C1194">
        <v>896</v>
      </c>
      <c r="D1194" t="s">
        <v>3143</v>
      </c>
      <c r="E1194">
        <v>185</v>
      </c>
      <c r="F1194">
        <v>12025000</v>
      </c>
      <c r="G1194" t="s">
        <v>23</v>
      </c>
      <c r="H1194">
        <v>12025000</v>
      </c>
      <c r="I1194">
        <v>11664250</v>
      </c>
      <c r="J1194">
        <v>11701805</v>
      </c>
      <c r="K1194">
        <v>2081805</v>
      </c>
      <c r="M1194">
        <v>732060861</v>
      </c>
      <c r="N1194" t="s">
        <v>627</v>
      </c>
      <c r="O1194" t="s">
        <v>29</v>
      </c>
      <c r="P1194" t="s">
        <v>1600</v>
      </c>
      <c r="Q1194" t="s">
        <v>1601</v>
      </c>
      <c r="R1194">
        <v>203</v>
      </c>
      <c r="S1194" t="s">
        <v>23</v>
      </c>
      <c r="T1194">
        <v>0.97</v>
      </c>
      <c r="U1194" t="s">
        <v>17</v>
      </c>
    </row>
    <row r="1195" spans="1:21" x14ac:dyDescent="0.25">
      <c r="A1195" t="s">
        <v>1460</v>
      </c>
      <c r="B1195" s="56">
        <v>44859</v>
      </c>
      <c r="C1195">
        <v>896</v>
      </c>
      <c r="D1195" t="s">
        <v>1582</v>
      </c>
      <c r="E1195">
        <v>1</v>
      </c>
      <c r="F1195">
        <v>49000</v>
      </c>
      <c r="G1195" t="s">
        <v>23</v>
      </c>
      <c r="H1195">
        <v>49000</v>
      </c>
      <c r="I1195">
        <v>47530</v>
      </c>
      <c r="J1195">
        <v>47733</v>
      </c>
      <c r="K1195">
        <v>8533</v>
      </c>
      <c r="M1195">
        <v>732060861</v>
      </c>
      <c r="N1195" t="s">
        <v>627</v>
      </c>
      <c r="O1195" t="s">
        <v>29</v>
      </c>
      <c r="P1195" t="s">
        <v>1600</v>
      </c>
      <c r="Q1195" t="s">
        <v>1601</v>
      </c>
      <c r="R1195">
        <v>203</v>
      </c>
      <c r="S1195" t="s">
        <v>23</v>
      </c>
      <c r="T1195">
        <v>0.97</v>
      </c>
      <c r="U1195" t="s">
        <v>17</v>
      </c>
    </row>
    <row r="1196" spans="1:21" x14ac:dyDescent="0.25">
      <c r="A1196" t="s">
        <v>3949</v>
      </c>
      <c r="B1196" s="56">
        <v>44649</v>
      </c>
      <c r="C1196">
        <v>897</v>
      </c>
      <c r="D1196" t="s">
        <v>3145</v>
      </c>
      <c r="E1196">
        <v>89</v>
      </c>
      <c r="F1196">
        <v>43750513.199999996</v>
      </c>
      <c r="G1196" t="s">
        <v>60</v>
      </c>
      <c r="H1196">
        <v>5946059.7724894322</v>
      </c>
      <c r="I1196">
        <v>6344445.7772462238</v>
      </c>
      <c r="J1196">
        <v>6537575.7772462238</v>
      </c>
      <c r="K1196">
        <v>1695975.7772462238</v>
      </c>
      <c r="M1196">
        <v>673125085</v>
      </c>
      <c r="N1196" t="s">
        <v>635</v>
      </c>
      <c r="O1196" t="s">
        <v>59</v>
      </c>
      <c r="P1196" t="s">
        <v>1604</v>
      </c>
      <c r="Q1196" t="s">
        <v>1605</v>
      </c>
      <c r="R1196">
        <v>2170</v>
      </c>
      <c r="S1196" t="s">
        <v>60</v>
      </c>
      <c r="T1196">
        <v>1.0669999999999999</v>
      </c>
      <c r="U1196" t="s">
        <v>17</v>
      </c>
    </row>
    <row r="1197" spans="1:21" x14ac:dyDescent="0.25">
      <c r="A1197" t="s">
        <v>3950</v>
      </c>
      <c r="B1197" s="56">
        <v>44857</v>
      </c>
      <c r="C1197">
        <v>898</v>
      </c>
      <c r="D1197" t="s">
        <v>3147</v>
      </c>
      <c r="E1197">
        <v>169</v>
      </c>
      <c r="F1197">
        <v>5766618</v>
      </c>
      <c r="G1197" t="s">
        <v>16</v>
      </c>
      <c r="H1197">
        <v>5090138.5823991522</v>
      </c>
      <c r="I1197">
        <v>5431177.8674198948</v>
      </c>
      <c r="J1197">
        <v>5643272.8674198948</v>
      </c>
      <c r="K1197">
        <v>1587272.8674198948</v>
      </c>
      <c r="M1197">
        <v>857136875</v>
      </c>
      <c r="N1197" t="s">
        <v>97</v>
      </c>
      <c r="O1197" t="s">
        <v>13</v>
      </c>
      <c r="P1197" t="s">
        <v>14</v>
      </c>
      <c r="Q1197" t="s">
        <v>15</v>
      </c>
      <c r="R1197">
        <v>1255</v>
      </c>
      <c r="S1197" t="s">
        <v>16</v>
      </c>
      <c r="T1197">
        <v>1.0669999999999999</v>
      </c>
      <c r="U1197" t="s">
        <v>17</v>
      </c>
    </row>
    <row r="1198" spans="1:21" x14ac:dyDescent="0.25">
      <c r="A1198" t="s">
        <v>3951</v>
      </c>
      <c r="B1198" s="56">
        <v>44868</v>
      </c>
      <c r="C1198">
        <v>899</v>
      </c>
      <c r="D1198" t="s">
        <v>3149</v>
      </c>
      <c r="E1198">
        <v>104</v>
      </c>
      <c r="F1198">
        <v>2912000</v>
      </c>
      <c r="G1198" t="s">
        <v>23</v>
      </c>
      <c r="H1198">
        <v>2912000</v>
      </c>
      <c r="I1198">
        <v>2912000</v>
      </c>
      <c r="J1198">
        <v>2933320</v>
      </c>
      <c r="K1198">
        <v>603720</v>
      </c>
      <c r="M1198">
        <v>159371117</v>
      </c>
      <c r="N1198" t="s">
        <v>698</v>
      </c>
      <c r="O1198" t="s">
        <v>39</v>
      </c>
      <c r="P1198" t="s">
        <v>1598</v>
      </c>
      <c r="Q1198" t="s">
        <v>1599</v>
      </c>
      <c r="R1198">
        <v>205</v>
      </c>
      <c r="S1198" t="s">
        <v>23</v>
      </c>
      <c r="T1198">
        <v>1</v>
      </c>
      <c r="U1198" t="s">
        <v>637</v>
      </c>
    </row>
    <row r="1199" spans="1:21" x14ac:dyDescent="0.25">
      <c r="A1199" t="s">
        <v>1461</v>
      </c>
      <c r="B1199" s="56">
        <v>44605</v>
      </c>
      <c r="C1199">
        <v>899</v>
      </c>
      <c r="D1199" t="s">
        <v>1583</v>
      </c>
      <c r="E1199">
        <v>1</v>
      </c>
      <c r="F1199">
        <v>46000</v>
      </c>
      <c r="G1199" t="s">
        <v>23</v>
      </c>
      <c r="H1199">
        <v>46000</v>
      </c>
      <c r="I1199">
        <v>46000</v>
      </c>
      <c r="J1199">
        <v>46205</v>
      </c>
      <c r="K1199">
        <v>9405</v>
      </c>
      <c r="M1199">
        <v>159371117</v>
      </c>
      <c r="N1199" t="s">
        <v>698</v>
      </c>
      <c r="O1199" t="s">
        <v>39</v>
      </c>
      <c r="P1199" t="s">
        <v>1598</v>
      </c>
      <c r="Q1199" t="s">
        <v>1599</v>
      </c>
      <c r="R1199">
        <v>205</v>
      </c>
      <c r="S1199" t="s">
        <v>23</v>
      </c>
      <c r="T1199">
        <v>1</v>
      </c>
      <c r="U1199" t="s">
        <v>637</v>
      </c>
    </row>
    <row r="1200" spans="1:21" x14ac:dyDescent="0.25">
      <c r="A1200" t="s">
        <v>3952</v>
      </c>
      <c r="B1200" s="56">
        <v>44895</v>
      </c>
      <c r="C1200">
        <v>900</v>
      </c>
      <c r="D1200" t="s">
        <v>3151</v>
      </c>
      <c r="E1200">
        <v>193</v>
      </c>
      <c r="F1200">
        <v>7902655.2000000002</v>
      </c>
      <c r="G1200" t="s">
        <v>16</v>
      </c>
      <c r="H1200">
        <v>7205849.5486459378</v>
      </c>
      <c r="I1200">
        <v>7688641.4684052151</v>
      </c>
      <c r="J1200">
        <v>7932593.4684052151</v>
      </c>
      <c r="K1200">
        <v>2374193.4684052151</v>
      </c>
      <c r="M1200">
        <v>809794754</v>
      </c>
      <c r="N1200" t="s">
        <v>504</v>
      </c>
      <c r="O1200" t="s">
        <v>13</v>
      </c>
      <c r="P1200" t="s">
        <v>14</v>
      </c>
      <c r="Q1200" t="s">
        <v>15</v>
      </c>
      <c r="R1200">
        <v>1264</v>
      </c>
      <c r="S1200" t="s">
        <v>16</v>
      </c>
      <c r="T1200">
        <v>1.0669999999999999</v>
      </c>
      <c r="U1200" t="s">
        <v>17</v>
      </c>
    </row>
    <row r="1201" spans="1:21" x14ac:dyDescent="0.25">
      <c r="A1201" t="s">
        <v>3953</v>
      </c>
      <c r="B1201" s="56">
        <v>44773</v>
      </c>
      <c r="C1201">
        <v>901</v>
      </c>
      <c r="D1201" t="s">
        <v>3153</v>
      </c>
      <c r="E1201">
        <v>54</v>
      </c>
      <c r="F1201">
        <v>11320770.6</v>
      </c>
      <c r="G1201" t="s">
        <v>60</v>
      </c>
      <c r="H1201">
        <v>1619867.8724226251</v>
      </c>
      <c r="I1201">
        <v>1728399.0198749409</v>
      </c>
      <c r="J1201">
        <v>1844445.0198749409</v>
      </c>
      <c r="K1201">
        <v>591645.01987494086</v>
      </c>
      <c r="M1201">
        <v>969112036</v>
      </c>
      <c r="N1201" t="s">
        <v>503</v>
      </c>
      <c r="O1201" t="s">
        <v>59</v>
      </c>
      <c r="P1201" t="s">
        <v>1604</v>
      </c>
      <c r="Q1201" t="s">
        <v>1605</v>
      </c>
      <c r="R1201">
        <v>2149</v>
      </c>
      <c r="S1201" t="s">
        <v>60</v>
      </c>
      <c r="T1201">
        <v>1.0669999999999999</v>
      </c>
      <c r="U1201" t="s">
        <v>17</v>
      </c>
    </row>
    <row r="1202" spans="1:21" x14ac:dyDescent="0.25">
      <c r="A1202" t="s">
        <v>3954</v>
      </c>
      <c r="B1202" s="56">
        <v>44607</v>
      </c>
      <c r="C1202">
        <v>902</v>
      </c>
      <c r="D1202" t="s">
        <v>3155</v>
      </c>
      <c r="E1202">
        <v>99</v>
      </c>
      <c r="F1202">
        <v>81504720</v>
      </c>
      <c r="G1202" t="s">
        <v>37</v>
      </c>
      <c r="H1202">
        <v>7736198.5667505097</v>
      </c>
      <c r="I1202">
        <v>7890922.5380855203</v>
      </c>
      <c r="J1202">
        <v>7941709.5380855203</v>
      </c>
      <c r="K1202">
        <v>1605709.5380855203</v>
      </c>
      <c r="M1202">
        <v>946904685</v>
      </c>
      <c r="N1202" t="s">
        <v>1030</v>
      </c>
      <c r="O1202" t="s">
        <v>35</v>
      </c>
      <c r="P1202" t="s">
        <v>36</v>
      </c>
      <c r="Q1202" t="s">
        <v>26</v>
      </c>
      <c r="R1202">
        <v>513</v>
      </c>
      <c r="S1202" t="s">
        <v>37</v>
      </c>
      <c r="T1202">
        <v>1.02</v>
      </c>
      <c r="U1202" t="s">
        <v>637</v>
      </c>
    </row>
    <row r="1203" spans="1:21" x14ac:dyDescent="0.25">
      <c r="A1203" t="s">
        <v>3955</v>
      </c>
      <c r="B1203" s="56">
        <v>44719</v>
      </c>
      <c r="C1203">
        <v>903</v>
      </c>
      <c r="D1203" t="s">
        <v>3157</v>
      </c>
      <c r="E1203">
        <v>138</v>
      </c>
      <c r="F1203">
        <v>7691098.7999999998</v>
      </c>
      <c r="G1203" t="s">
        <v>16</v>
      </c>
      <c r="H1203">
        <v>7739081.1028375924</v>
      </c>
      <c r="I1203">
        <v>8257599.5367277106</v>
      </c>
      <c r="J1203">
        <v>8438655.5367277116</v>
      </c>
      <c r="K1203">
        <v>3029055.5367277116</v>
      </c>
      <c r="M1203">
        <v>176470999</v>
      </c>
      <c r="N1203" t="s">
        <v>495</v>
      </c>
      <c r="O1203" t="s">
        <v>13</v>
      </c>
      <c r="P1203" t="s">
        <v>14</v>
      </c>
      <c r="Q1203" t="s">
        <v>15</v>
      </c>
      <c r="R1203">
        <v>1312</v>
      </c>
      <c r="S1203" t="s">
        <v>16</v>
      </c>
      <c r="T1203">
        <v>1.0669999999999999</v>
      </c>
      <c r="U1203" t="s">
        <v>17</v>
      </c>
    </row>
    <row r="1204" spans="1:21" x14ac:dyDescent="0.25">
      <c r="A1204" t="s">
        <v>3956</v>
      </c>
      <c r="B1204" s="56">
        <v>44812</v>
      </c>
      <c r="C1204">
        <v>904</v>
      </c>
      <c r="D1204" t="s">
        <v>3159</v>
      </c>
      <c r="E1204">
        <v>66</v>
      </c>
      <c r="F1204">
        <v>2574000</v>
      </c>
      <c r="G1204" t="s">
        <v>23</v>
      </c>
      <c r="H1204">
        <v>2574000</v>
      </c>
      <c r="I1204">
        <v>2496780</v>
      </c>
      <c r="J1204">
        <v>2510442</v>
      </c>
      <c r="K1204">
        <v>451242</v>
      </c>
      <c r="M1204">
        <v>453094864</v>
      </c>
      <c r="N1204" t="s">
        <v>79</v>
      </c>
      <c r="O1204" t="s">
        <v>39</v>
      </c>
      <c r="P1204" t="s">
        <v>1598</v>
      </c>
      <c r="Q1204" t="s">
        <v>1599</v>
      </c>
      <c r="R1204">
        <v>207</v>
      </c>
      <c r="S1204" t="s">
        <v>23</v>
      </c>
      <c r="T1204">
        <v>0.97</v>
      </c>
      <c r="U1204" t="s">
        <v>17</v>
      </c>
    </row>
    <row r="1205" spans="1:21" x14ac:dyDescent="0.25">
      <c r="A1205" t="s">
        <v>1462</v>
      </c>
      <c r="B1205" s="56">
        <v>44735</v>
      </c>
      <c r="C1205">
        <v>904</v>
      </c>
      <c r="D1205" t="s">
        <v>1584</v>
      </c>
      <c r="E1205">
        <v>1</v>
      </c>
      <c r="F1205">
        <v>61000</v>
      </c>
      <c r="G1205" t="s">
        <v>23</v>
      </c>
      <c r="H1205">
        <v>61000</v>
      </c>
      <c r="I1205">
        <v>59170</v>
      </c>
      <c r="J1205">
        <v>59377</v>
      </c>
      <c r="K1205">
        <v>10577</v>
      </c>
      <c r="M1205">
        <v>453094864</v>
      </c>
      <c r="N1205" t="s">
        <v>79</v>
      </c>
      <c r="O1205" t="s">
        <v>39</v>
      </c>
      <c r="P1205" t="s">
        <v>1598</v>
      </c>
      <c r="Q1205" t="s">
        <v>1599</v>
      </c>
      <c r="R1205">
        <v>207</v>
      </c>
      <c r="S1205" t="s">
        <v>23</v>
      </c>
      <c r="T1205">
        <v>0.97</v>
      </c>
      <c r="U1205" t="s">
        <v>17</v>
      </c>
    </row>
    <row r="1206" spans="1:21" x14ac:dyDescent="0.25">
      <c r="A1206" t="s">
        <v>3957</v>
      </c>
      <c r="B1206" s="56">
        <v>44704</v>
      </c>
      <c r="C1206">
        <v>905</v>
      </c>
      <c r="D1206" t="s">
        <v>3161</v>
      </c>
      <c r="E1206">
        <v>66</v>
      </c>
      <c r="F1206">
        <v>31243476</v>
      </c>
      <c r="G1206" t="s">
        <v>37</v>
      </c>
      <c r="H1206">
        <v>2867294.635892259</v>
      </c>
      <c r="I1206">
        <v>2836901.3127518008</v>
      </c>
      <c r="J1206">
        <v>2870825.3127518008</v>
      </c>
      <c r="K1206">
        <v>442025.31275180075</v>
      </c>
      <c r="M1206">
        <v>187323248</v>
      </c>
      <c r="N1206" t="s">
        <v>112</v>
      </c>
      <c r="O1206" t="s">
        <v>35</v>
      </c>
      <c r="P1206" t="s">
        <v>36</v>
      </c>
      <c r="Q1206" t="s">
        <v>26</v>
      </c>
      <c r="R1206">
        <v>514</v>
      </c>
      <c r="S1206" t="s">
        <v>37</v>
      </c>
      <c r="T1206">
        <v>0.98939999999999995</v>
      </c>
      <c r="U1206" t="s">
        <v>17</v>
      </c>
    </row>
    <row r="1207" spans="1:21" x14ac:dyDescent="0.25">
      <c r="A1207" t="s">
        <v>3958</v>
      </c>
      <c r="B1207" s="56">
        <v>44648</v>
      </c>
      <c r="C1207">
        <v>906</v>
      </c>
      <c r="D1207" t="s">
        <v>3163</v>
      </c>
      <c r="E1207">
        <v>193</v>
      </c>
      <c r="F1207">
        <v>4390364</v>
      </c>
      <c r="G1207" t="s">
        <v>16</v>
      </c>
      <c r="H1207">
        <v>4313582.2361957161</v>
      </c>
      <c r="I1207">
        <v>4602592.2460208284</v>
      </c>
      <c r="J1207">
        <v>4846351.2460208284</v>
      </c>
      <c r="K1207">
        <v>1758351.2460208284</v>
      </c>
      <c r="M1207">
        <v>510589718</v>
      </c>
      <c r="N1207" t="s">
        <v>126</v>
      </c>
      <c r="O1207" t="s">
        <v>13</v>
      </c>
      <c r="P1207" t="s">
        <v>14</v>
      </c>
      <c r="Q1207" t="s">
        <v>15</v>
      </c>
      <c r="R1207">
        <v>1263</v>
      </c>
      <c r="S1207" t="s">
        <v>16</v>
      </c>
      <c r="T1207">
        <v>1.0669999999999999</v>
      </c>
      <c r="U1207" t="s">
        <v>17</v>
      </c>
    </row>
    <row r="1208" spans="1:21" x14ac:dyDescent="0.25">
      <c r="A1208" t="s">
        <v>3959</v>
      </c>
      <c r="B1208" s="56">
        <v>44603</v>
      </c>
      <c r="C1208">
        <v>907</v>
      </c>
      <c r="D1208" t="s">
        <v>3163</v>
      </c>
      <c r="E1208">
        <v>111</v>
      </c>
      <c r="F1208">
        <v>10182696</v>
      </c>
      <c r="G1208" t="s">
        <v>46</v>
      </c>
      <c r="H1208">
        <v>2223441.7101556873</v>
      </c>
      <c r="I1208">
        <v>2156738.4588510166</v>
      </c>
      <c r="J1208">
        <v>2168615.4588510166</v>
      </c>
      <c r="K1208">
        <v>392615.45885101659</v>
      </c>
      <c r="M1208">
        <v>590731238</v>
      </c>
      <c r="N1208" t="s">
        <v>378</v>
      </c>
      <c r="O1208" t="s">
        <v>43</v>
      </c>
      <c r="P1208" t="s">
        <v>44</v>
      </c>
      <c r="Q1208" t="s">
        <v>45</v>
      </c>
      <c r="R1208">
        <v>107</v>
      </c>
      <c r="S1208" t="s">
        <v>46</v>
      </c>
      <c r="T1208">
        <v>0.97</v>
      </c>
      <c r="U1208" t="s">
        <v>17</v>
      </c>
    </row>
    <row r="1209" spans="1:21" x14ac:dyDescent="0.25">
      <c r="A1209" t="s">
        <v>3960</v>
      </c>
      <c r="B1209" s="56">
        <v>44619</v>
      </c>
      <c r="C1209">
        <v>908</v>
      </c>
      <c r="D1209" t="s">
        <v>3165</v>
      </c>
      <c r="E1209">
        <v>180</v>
      </c>
      <c r="F1209">
        <v>4500000</v>
      </c>
      <c r="G1209" t="s">
        <v>23</v>
      </c>
      <c r="H1209">
        <v>4500000</v>
      </c>
      <c r="I1209">
        <v>4365000</v>
      </c>
      <c r="J1209">
        <v>4402620</v>
      </c>
      <c r="K1209">
        <v>802620</v>
      </c>
      <c r="M1209">
        <v>232265912</v>
      </c>
      <c r="N1209" t="s">
        <v>466</v>
      </c>
      <c r="O1209" t="s">
        <v>39</v>
      </c>
      <c r="P1209" t="s">
        <v>1598</v>
      </c>
      <c r="Q1209" t="s">
        <v>1599</v>
      </c>
      <c r="R1209">
        <v>209</v>
      </c>
      <c r="S1209" t="s">
        <v>23</v>
      </c>
      <c r="T1209">
        <v>0.97</v>
      </c>
      <c r="U1209" t="s">
        <v>17</v>
      </c>
    </row>
    <row r="1210" spans="1:21" x14ac:dyDescent="0.25">
      <c r="A1210" t="s">
        <v>1463</v>
      </c>
      <c r="B1210" s="56">
        <v>44801</v>
      </c>
      <c r="C1210">
        <v>908</v>
      </c>
      <c r="D1210" t="s">
        <v>1585</v>
      </c>
      <c r="E1210">
        <v>1</v>
      </c>
      <c r="F1210">
        <v>79000</v>
      </c>
      <c r="G1210" t="s">
        <v>23</v>
      </c>
      <c r="H1210">
        <v>79000</v>
      </c>
      <c r="I1210">
        <v>76630</v>
      </c>
      <c r="J1210">
        <v>76839</v>
      </c>
      <c r="K1210">
        <v>13639</v>
      </c>
      <c r="M1210">
        <v>232265912</v>
      </c>
      <c r="N1210" t="s">
        <v>466</v>
      </c>
      <c r="O1210" t="s">
        <v>39</v>
      </c>
      <c r="P1210" t="s">
        <v>1598</v>
      </c>
      <c r="Q1210" t="s">
        <v>1599</v>
      </c>
      <c r="R1210">
        <v>209</v>
      </c>
      <c r="S1210" t="s">
        <v>23</v>
      </c>
      <c r="T1210">
        <v>0.97</v>
      </c>
      <c r="U1210" t="s">
        <v>17</v>
      </c>
    </row>
    <row r="1211" spans="1:21" x14ac:dyDescent="0.25">
      <c r="A1211" t="s">
        <v>3961</v>
      </c>
      <c r="B1211" s="56">
        <v>44608</v>
      </c>
      <c r="C1211">
        <v>909</v>
      </c>
      <c r="D1211" t="s">
        <v>3167</v>
      </c>
      <c r="E1211">
        <v>59</v>
      </c>
      <c r="F1211">
        <v>3068000</v>
      </c>
      <c r="G1211" t="s">
        <v>23</v>
      </c>
      <c r="H1211">
        <v>3068000</v>
      </c>
      <c r="I1211">
        <v>2975960</v>
      </c>
      <c r="J1211">
        <v>2988055</v>
      </c>
      <c r="K1211">
        <v>533655</v>
      </c>
      <c r="M1211">
        <v>562569085</v>
      </c>
      <c r="N1211" t="s">
        <v>187</v>
      </c>
      <c r="O1211" t="s">
        <v>39</v>
      </c>
      <c r="P1211" t="s">
        <v>1598</v>
      </c>
      <c r="Q1211" t="s">
        <v>1599</v>
      </c>
      <c r="R1211">
        <v>205</v>
      </c>
      <c r="S1211" t="s">
        <v>23</v>
      </c>
      <c r="T1211">
        <v>0.97</v>
      </c>
      <c r="U1211" t="s">
        <v>17</v>
      </c>
    </row>
    <row r="1212" spans="1:21" x14ac:dyDescent="0.25">
      <c r="A1212" t="s">
        <v>1464</v>
      </c>
      <c r="B1212" s="56">
        <v>44908</v>
      </c>
      <c r="C1212">
        <v>909</v>
      </c>
      <c r="D1212" t="s">
        <v>1586</v>
      </c>
      <c r="E1212">
        <v>1</v>
      </c>
      <c r="F1212">
        <v>32000</v>
      </c>
      <c r="G1212" t="s">
        <v>23</v>
      </c>
      <c r="H1212">
        <v>32000</v>
      </c>
      <c r="I1212">
        <v>31040</v>
      </c>
      <c r="J1212">
        <v>31245</v>
      </c>
      <c r="K1212">
        <v>5645</v>
      </c>
      <c r="M1212">
        <v>562569085</v>
      </c>
      <c r="N1212" t="s">
        <v>187</v>
      </c>
      <c r="O1212" t="s">
        <v>39</v>
      </c>
      <c r="P1212" t="s">
        <v>1598</v>
      </c>
      <c r="Q1212" t="s">
        <v>1599</v>
      </c>
      <c r="R1212">
        <v>205</v>
      </c>
      <c r="S1212" t="s">
        <v>23</v>
      </c>
      <c r="T1212">
        <v>0.97</v>
      </c>
      <c r="U1212" t="s">
        <v>17</v>
      </c>
    </row>
    <row r="1213" spans="1:21" x14ac:dyDescent="0.25">
      <c r="A1213" t="s">
        <v>3962</v>
      </c>
      <c r="B1213" s="56">
        <v>44655</v>
      </c>
      <c r="C1213">
        <v>910</v>
      </c>
      <c r="D1213" t="s">
        <v>3141</v>
      </c>
      <c r="E1213">
        <v>152</v>
      </c>
      <c r="F1213">
        <v>43952928</v>
      </c>
      <c r="G1213" t="s">
        <v>60</v>
      </c>
      <c r="H1213">
        <v>6137048.5485695135</v>
      </c>
      <c r="I1213">
        <v>6548230.8013236709</v>
      </c>
      <c r="J1213">
        <v>6874878.8013236709</v>
      </c>
      <c r="K1213">
        <v>2010878.8013236709</v>
      </c>
      <c r="M1213">
        <v>397915840</v>
      </c>
      <c r="N1213" t="s">
        <v>161</v>
      </c>
      <c r="O1213" t="s">
        <v>59</v>
      </c>
      <c r="P1213" t="s">
        <v>1604</v>
      </c>
      <c r="Q1213" t="s">
        <v>1605</v>
      </c>
      <c r="R1213">
        <v>2149</v>
      </c>
      <c r="S1213" t="s">
        <v>60</v>
      </c>
      <c r="T1213">
        <v>1.0669999999999999</v>
      </c>
      <c r="U1213" t="s">
        <v>17</v>
      </c>
    </row>
    <row r="1214" spans="1:21" x14ac:dyDescent="0.25">
      <c r="A1214" t="s">
        <v>3963</v>
      </c>
      <c r="B1214" s="56">
        <v>44633</v>
      </c>
      <c r="C1214">
        <v>911</v>
      </c>
      <c r="D1214" t="s">
        <v>3143</v>
      </c>
      <c r="E1214">
        <v>90</v>
      </c>
      <c r="F1214">
        <v>5850000</v>
      </c>
      <c r="G1214" t="s">
        <v>23</v>
      </c>
      <c r="H1214">
        <v>5850000</v>
      </c>
      <c r="I1214">
        <v>5674500</v>
      </c>
      <c r="J1214">
        <v>5692950</v>
      </c>
      <c r="K1214">
        <v>1012950</v>
      </c>
      <c r="M1214">
        <v>186597448</v>
      </c>
      <c r="N1214" t="s">
        <v>310</v>
      </c>
      <c r="O1214" t="s">
        <v>29</v>
      </c>
      <c r="P1214" t="s">
        <v>1600</v>
      </c>
      <c r="Q1214" t="s">
        <v>1601</v>
      </c>
      <c r="R1214">
        <v>205</v>
      </c>
      <c r="S1214" t="s">
        <v>23</v>
      </c>
      <c r="T1214">
        <v>0.97</v>
      </c>
      <c r="U1214" t="s">
        <v>17</v>
      </c>
    </row>
    <row r="1215" spans="1:21" x14ac:dyDescent="0.25">
      <c r="A1215" t="s">
        <v>1465</v>
      </c>
      <c r="B1215" s="56">
        <v>44811</v>
      </c>
      <c r="C1215">
        <v>911</v>
      </c>
      <c r="D1215" t="s">
        <v>1587</v>
      </c>
      <c r="E1215">
        <v>1</v>
      </c>
      <c r="F1215">
        <v>27000</v>
      </c>
      <c r="G1215" t="s">
        <v>23</v>
      </c>
      <c r="H1215">
        <v>27000</v>
      </c>
      <c r="I1215">
        <v>26190</v>
      </c>
      <c r="J1215">
        <v>26395</v>
      </c>
      <c r="K1215">
        <v>4795</v>
      </c>
      <c r="M1215">
        <v>186597448</v>
      </c>
      <c r="N1215" t="s">
        <v>310</v>
      </c>
      <c r="O1215" t="s">
        <v>29</v>
      </c>
      <c r="P1215" t="s">
        <v>1600</v>
      </c>
      <c r="Q1215" t="s">
        <v>1601</v>
      </c>
      <c r="R1215">
        <v>205</v>
      </c>
      <c r="S1215" t="s">
        <v>23</v>
      </c>
      <c r="T1215">
        <v>0.97</v>
      </c>
      <c r="U1215" t="s">
        <v>17</v>
      </c>
    </row>
    <row r="1216" spans="1:21" x14ac:dyDescent="0.25">
      <c r="A1216" t="s">
        <v>3964</v>
      </c>
      <c r="B1216" s="56">
        <v>44704</v>
      </c>
      <c r="C1216">
        <v>912</v>
      </c>
      <c r="D1216" t="s">
        <v>3145</v>
      </c>
      <c r="E1216">
        <v>160</v>
      </c>
      <c r="F1216">
        <v>10880000</v>
      </c>
      <c r="G1216" t="s">
        <v>23</v>
      </c>
      <c r="H1216">
        <v>10880000</v>
      </c>
      <c r="I1216">
        <v>10553600</v>
      </c>
      <c r="J1216">
        <v>10570080</v>
      </c>
      <c r="K1216">
        <v>1866080</v>
      </c>
      <c r="M1216">
        <v>692829997</v>
      </c>
      <c r="N1216" t="s">
        <v>67</v>
      </c>
      <c r="O1216" t="s">
        <v>20</v>
      </c>
      <c r="P1216" t="s">
        <v>21</v>
      </c>
      <c r="Q1216" t="s">
        <v>22</v>
      </c>
      <c r="R1216">
        <v>103</v>
      </c>
      <c r="S1216" t="s">
        <v>23</v>
      </c>
      <c r="T1216">
        <v>0.97</v>
      </c>
      <c r="U1216" t="s">
        <v>17</v>
      </c>
    </row>
    <row r="1217" spans="1:21" x14ac:dyDescent="0.25">
      <c r="A1217" t="s">
        <v>1466</v>
      </c>
      <c r="B1217" s="56">
        <v>44776</v>
      </c>
      <c r="C1217">
        <v>912</v>
      </c>
      <c r="D1217" t="s">
        <v>1588</v>
      </c>
      <c r="E1217">
        <v>1</v>
      </c>
      <c r="F1217">
        <v>33000</v>
      </c>
      <c r="G1217" t="s">
        <v>23</v>
      </c>
      <c r="H1217">
        <v>33000</v>
      </c>
      <c r="I1217">
        <v>32010</v>
      </c>
      <c r="J1217">
        <v>32113</v>
      </c>
      <c r="K1217">
        <v>5713</v>
      </c>
      <c r="M1217">
        <v>692829997</v>
      </c>
      <c r="N1217" t="s">
        <v>67</v>
      </c>
      <c r="O1217" t="s">
        <v>20</v>
      </c>
      <c r="P1217" t="s">
        <v>21</v>
      </c>
      <c r="Q1217" t="s">
        <v>22</v>
      </c>
      <c r="R1217">
        <v>103</v>
      </c>
      <c r="S1217" t="s">
        <v>23</v>
      </c>
      <c r="T1217">
        <v>0.97</v>
      </c>
      <c r="U1217" t="s">
        <v>17</v>
      </c>
    </row>
    <row r="1218" spans="1:21" x14ac:dyDescent="0.25">
      <c r="A1218" t="s">
        <v>3965</v>
      </c>
      <c r="B1218" s="56">
        <v>44881</v>
      </c>
      <c r="C1218">
        <v>913</v>
      </c>
      <c r="D1218" t="s">
        <v>3147</v>
      </c>
      <c r="E1218">
        <v>179</v>
      </c>
      <c r="F1218">
        <v>5370000</v>
      </c>
      <c r="G1218" t="s">
        <v>23</v>
      </c>
      <c r="H1218">
        <v>5370000</v>
      </c>
      <c r="I1218">
        <v>5208900</v>
      </c>
      <c r="J1218">
        <v>5253650</v>
      </c>
      <c r="K1218">
        <v>957650</v>
      </c>
      <c r="M1218">
        <v>257485011</v>
      </c>
      <c r="N1218" t="s">
        <v>410</v>
      </c>
      <c r="O1218" t="s">
        <v>31</v>
      </c>
      <c r="P1218" t="s">
        <v>32</v>
      </c>
      <c r="Q1218" t="s">
        <v>33</v>
      </c>
      <c r="R1218">
        <v>250</v>
      </c>
      <c r="S1218" t="s">
        <v>23</v>
      </c>
      <c r="T1218">
        <v>0.97</v>
      </c>
      <c r="U1218" t="s">
        <v>17</v>
      </c>
    </row>
    <row r="1219" spans="1:21" x14ac:dyDescent="0.25">
      <c r="A1219" t="s">
        <v>1467</v>
      </c>
      <c r="B1219" s="56">
        <v>44722</v>
      </c>
      <c r="C1219">
        <v>913</v>
      </c>
      <c r="D1219" t="s">
        <v>1589</v>
      </c>
      <c r="E1219">
        <v>1</v>
      </c>
      <c r="F1219">
        <v>27000</v>
      </c>
      <c r="G1219" t="s">
        <v>23</v>
      </c>
      <c r="H1219">
        <v>27000</v>
      </c>
      <c r="I1219">
        <v>26190</v>
      </c>
      <c r="J1219">
        <v>26440</v>
      </c>
      <c r="K1219">
        <v>4840</v>
      </c>
      <c r="M1219">
        <v>257485011</v>
      </c>
      <c r="N1219" t="s">
        <v>410</v>
      </c>
      <c r="O1219" t="s">
        <v>31</v>
      </c>
      <c r="P1219" t="s">
        <v>32</v>
      </c>
      <c r="Q1219" t="s">
        <v>33</v>
      </c>
      <c r="R1219">
        <v>250</v>
      </c>
      <c r="S1219" t="s">
        <v>23</v>
      </c>
      <c r="T1219">
        <v>0.97</v>
      </c>
      <c r="U1219" t="s">
        <v>17</v>
      </c>
    </row>
    <row r="1220" spans="1:21" x14ac:dyDescent="0.25">
      <c r="A1220" t="s">
        <v>3966</v>
      </c>
      <c r="B1220" s="56">
        <v>44794</v>
      </c>
      <c r="C1220">
        <v>914</v>
      </c>
      <c r="D1220" t="s">
        <v>3149</v>
      </c>
      <c r="E1220">
        <v>100</v>
      </c>
      <c r="F1220">
        <v>2800000</v>
      </c>
      <c r="G1220" t="s">
        <v>23</v>
      </c>
      <c r="H1220">
        <v>2800000</v>
      </c>
      <c r="I1220">
        <v>2716000</v>
      </c>
      <c r="J1220">
        <v>2736800</v>
      </c>
      <c r="K1220">
        <v>496800</v>
      </c>
      <c r="M1220">
        <v>170458104</v>
      </c>
      <c r="N1220" t="s">
        <v>241</v>
      </c>
      <c r="O1220" t="s">
        <v>39</v>
      </c>
      <c r="P1220" t="s">
        <v>1598</v>
      </c>
      <c r="Q1220" t="s">
        <v>1599</v>
      </c>
      <c r="R1220">
        <v>208</v>
      </c>
      <c r="S1220" t="s">
        <v>23</v>
      </c>
      <c r="T1220">
        <v>0.97</v>
      </c>
      <c r="U1220" t="s">
        <v>17</v>
      </c>
    </row>
    <row r="1221" spans="1:21" x14ac:dyDescent="0.25">
      <c r="A1221" t="s">
        <v>1468</v>
      </c>
      <c r="B1221" s="56">
        <v>44593</v>
      </c>
      <c r="C1221">
        <v>914</v>
      </c>
      <c r="D1221" t="s">
        <v>1590</v>
      </c>
      <c r="E1221">
        <v>1</v>
      </c>
      <c r="F1221">
        <v>81000</v>
      </c>
      <c r="G1221" t="s">
        <v>23</v>
      </c>
      <c r="H1221">
        <v>81000</v>
      </c>
      <c r="I1221">
        <v>78570</v>
      </c>
      <c r="J1221">
        <v>78778</v>
      </c>
      <c r="K1221">
        <v>13978</v>
      </c>
      <c r="M1221">
        <v>170458104</v>
      </c>
      <c r="N1221" t="s">
        <v>241</v>
      </c>
      <c r="O1221" t="s">
        <v>39</v>
      </c>
      <c r="P1221" t="s">
        <v>1598</v>
      </c>
      <c r="Q1221" t="s">
        <v>1599</v>
      </c>
      <c r="R1221">
        <v>208</v>
      </c>
      <c r="S1221" t="s">
        <v>23</v>
      </c>
      <c r="T1221">
        <v>0.97</v>
      </c>
      <c r="U1221" t="s">
        <v>17</v>
      </c>
    </row>
    <row r="1222" spans="1:21" x14ac:dyDescent="0.25">
      <c r="A1222" t="s">
        <v>3967</v>
      </c>
      <c r="B1222" s="56">
        <v>44843</v>
      </c>
      <c r="C1222">
        <v>915</v>
      </c>
      <c r="D1222" t="s">
        <v>3151</v>
      </c>
      <c r="E1222">
        <v>108</v>
      </c>
      <c r="F1222">
        <v>3888000</v>
      </c>
      <c r="G1222" t="s">
        <v>23</v>
      </c>
      <c r="H1222">
        <v>3888000</v>
      </c>
      <c r="I1222">
        <v>3771360</v>
      </c>
      <c r="J1222">
        <v>3782916</v>
      </c>
      <c r="K1222">
        <v>672516</v>
      </c>
      <c r="M1222">
        <v>516531248</v>
      </c>
      <c r="N1222" t="s">
        <v>577</v>
      </c>
      <c r="O1222" t="s">
        <v>20</v>
      </c>
      <c r="P1222" t="s">
        <v>21</v>
      </c>
      <c r="Q1222" t="s">
        <v>22</v>
      </c>
      <c r="R1222">
        <v>107</v>
      </c>
      <c r="S1222" t="s">
        <v>23</v>
      </c>
      <c r="T1222">
        <v>0.97</v>
      </c>
      <c r="U1222" t="s">
        <v>17</v>
      </c>
    </row>
    <row r="1223" spans="1:21" x14ac:dyDescent="0.25">
      <c r="A1223" t="s">
        <v>1469</v>
      </c>
      <c r="B1223" s="56">
        <v>44718</v>
      </c>
      <c r="C1223">
        <v>915</v>
      </c>
      <c r="D1223" t="s">
        <v>1591</v>
      </c>
      <c r="E1223">
        <v>1</v>
      </c>
      <c r="F1223">
        <v>50000</v>
      </c>
      <c r="G1223" t="s">
        <v>23</v>
      </c>
      <c r="H1223">
        <v>50000</v>
      </c>
      <c r="I1223">
        <v>48500</v>
      </c>
      <c r="J1223">
        <v>48607</v>
      </c>
      <c r="K1223">
        <v>8607</v>
      </c>
      <c r="M1223">
        <v>516531248</v>
      </c>
      <c r="N1223" t="s">
        <v>577</v>
      </c>
      <c r="O1223" t="s">
        <v>20</v>
      </c>
      <c r="P1223" t="s">
        <v>21</v>
      </c>
      <c r="Q1223" t="s">
        <v>22</v>
      </c>
      <c r="R1223">
        <v>107</v>
      </c>
      <c r="S1223" t="s">
        <v>23</v>
      </c>
      <c r="T1223">
        <v>0.97</v>
      </c>
      <c r="U1223" t="s">
        <v>17</v>
      </c>
    </row>
    <row r="1224" spans="1:21" x14ac:dyDescent="0.25">
      <c r="A1224" t="s">
        <v>3968</v>
      </c>
      <c r="B1224" s="56">
        <v>44600</v>
      </c>
      <c r="C1224">
        <v>916</v>
      </c>
      <c r="D1224" t="s">
        <v>3153</v>
      </c>
      <c r="E1224">
        <v>112</v>
      </c>
      <c r="F1224">
        <v>33425168</v>
      </c>
      <c r="G1224" t="s">
        <v>37</v>
      </c>
      <c r="H1224">
        <v>3243618.860930237</v>
      </c>
      <c r="I1224">
        <v>3209236.5010043764</v>
      </c>
      <c r="J1224">
        <v>3267812.5010043764</v>
      </c>
      <c r="K1224">
        <v>669412.50100437645</v>
      </c>
      <c r="M1224">
        <v>361594489</v>
      </c>
      <c r="N1224" t="s">
        <v>272</v>
      </c>
      <c r="O1224" t="s">
        <v>35</v>
      </c>
      <c r="P1224" t="s">
        <v>36</v>
      </c>
      <c r="Q1224" t="s">
        <v>26</v>
      </c>
      <c r="R1224">
        <v>523</v>
      </c>
      <c r="S1224" t="s">
        <v>37</v>
      </c>
      <c r="T1224">
        <v>0.98939999999999995</v>
      </c>
      <c r="U1224" t="s">
        <v>17</v>
      </c>
    </row>
    <row r="1225" spans="1:21" x14ac:dyDescent="0.25">
      <c r="A1225" t="s">
        <v>3969</v>
      </c>
      <c r="B1225" s="56">
        <v>44641</v>
      </c>
      <c r="C1225">
        <v>917</v>
      </c>
      <c r="D1225" t="s">
        <v>3155</v>
      </c>
      <c r="E1225">
        <v>107</v>
      </c>
      <c r="F1225">
        <v>61881096</v>
      </c>
      <c r="G1225" t="s">
        <v>60</v>
      </c>
      <c r="H1225">
        <v>8474656.7331790365</v>
      </c>
      <c r="I1225">
        <v>9042458.7343020309</v>
      </c>
      <c r="J1225">
        <v>9269726.7343020309</v>
      </c>
      <c r="K1225">
        <v>2421726.7343020309</v>
      </c>
      <c r="M1225">
        <v>190608230</v>
      </c>
      <c r="N1225" t="s">
        <v>134</v>
      </c>
      <c r="O1225" t="s">
        <v>59</v>
      </c>
      <c r="P1225" t="s">
        <v>1604</v>
      </c>
      <c r="Q1225" t="s">
        <v>1605</v>
      </c>
      <c r="R1225">
        <v>2124</v>
      </c>
      <c r="S1225" t="s">
        <v>60</v>
      </c>
      <c r="T1225">
        <v>1.0669999999999999</v>
      </c>
      <c r="U1225" t="s">
        <v>17</v>
      </c>
    </row>
    <row r="1226" spans="1:21" x14ac:dyDescent="0.25">
      <c r="A1226" t="s">
        <v>3970</v>
      </c>
      <c r="B1226" s="56">
        <v>44626</v>
      </c>
      <c r="C1226">
        <v>918</v>
      </c>
      <c r="D1226" t="s">
        <v>3157</v>
      </c>
      <c r="E1226">
        <v>191</v>
      </c>
      <c r="F1226">
        <v>96313469</v>
      </c>
      <c r="G1226" t="s">
        <v>37</v>
      </c>
      <c r="H1226">
        <v>8970240.1974480767</v>
      </c>
      <c r="I1226">
        <v>8875155.6513551269</v>
      </c>
      <c r="J1226">
        <v>8971610.6513551269</v>
      </c>
      <c r="K1226">
        <v>1484410.6513551269</v>
      </c>
      <c r="M1226">
        <v>520885018</v>
      </c>
      <c r="N1226" t="s">
        <v>130</v>
      </c>
      <c r="O1226" t="s">
        <v>35</v>
      </c>
      <c r="P1226" t="s">
        <v>36</v>
      </c>
      <c r="Q1226" t="s">
        <v>26</v>
      </c>
      <c r="R1226">
        <v>505</v>
      </c>
      <c r="S1226" t="s">
        <v>37</v>
      </c>
      <c r="T1226">
        <v>0.98939999999999995</v>
      </c>
      <c r="U1226" t="s">
        <v>17</v>
      </c>
    </row>
    <row r="1227" spans="1:21" x14ac:dyDescent="0.25">
      <c r="A1227" t="s">
        <v>3971</v>
      </c>
      <c r="B1227" s="56">
        <v>44635</v>
      </c>
      <c r="C1227">
        <v>919</v>
      </c>
      <c r="D1227" t="s">
        <v>3159</v>
      </c>
      <c r="E1227">
        <v>124</v>
      </c>
      <c r="F1227">
        <v>4836000</v>
      </c>
      <c r="G1227" t="s">
        <v>23</v>
      </c>
      <c r="H1227">
        <v>4836000</v>
      </c>
      <c r="I1227">
        <v>4690920</v>
      </c>
      <c r="J1227">
        <v>4718200</v>
      </c>
      <c r="K1227">
        <v>849400</v>
      </c>
      <c r="M1227">
        <v>160783379</v>
      </c>
      <c r="N1227" t="s">
        <v>114</v>
      </c>
      <c r="O1227" t="s">
        <v>29</v>
      </c>
      <c r="P1227" t="s">
        <v>1600</v>
      </c>
      <c r="Q1227" t="s">
        <v>1601</v>
      </c>
      <c r="R1227">
        <v>220</v>
      </c>
      <c r="S1227" t="s">
        <v>23</v>
      </c>
      <c r="T1227">
        <v>0.97</v>
      </c>
      <c r="U1227" t="s">
        <v>17</v>
      </c>
    </row>
    <row r="1228" spans="1:21" x14ac:dyDescent="0.25">
      <c r="A1228" t="s">
        <v>1470</v>
      </c>
      <c r="B1228" s="56">
        <v>44675</v>
      </c>
      <c r="C1228">
        <v>919</v>
      </c>
      <c r="D1228" t="s">
        <v>1592</v>
      </c>
      <c r="E1228">
        <v>1</v>
      </c>
      <c r="F1228">
        <v>37000</v>
      </c>
      <c r="G1228" t="s">
        <v>23</v>
      </c>
      <c r="H1228">
        <v>37000</v>
      </c>
      <c r="I1228">
        <v>35890</v>
      </c>
      <c r="J1228">
        <v>36110</v>
      </c>
      <c r="K1228">
        <v>6510</v>
      </c>
      <c r="M1228">
        <v>160783379</v>
      </c>
      <c r="N1228" t="s">
        <v>114</v>
      </c>
      <c r="O1228" t="s">
        <v>29</v>
      </c>
      <c r="P1228" t="s">
        <v>1600</v>
      </c>
      <c r="Q1228" t="s">
        <v>1601</v>
      </c>
      <c r="R1228">
        <v>220</v>
      </c>
      <c r="S1228" t="s">
        <v>23</v>
      </c>
      <c r="T1228">
        <v>0.97</v>
      </c>
      <c r="U1228" t="s">
        <v>17</v>
      </c>
    </row>
    <row r="1229" spans="1:21" x14ac:dyDescent="0.25">
      <c r="A1229" t="s">
        <v>3972</v>
      </c>
      <c r="B1229" s="56">
        <v>44633</v>
      </c>
      <c r="C1229">
        <v>920</v>
      </c>
      <c r="D1229" t="s">
        <v>3161</v>
      </c>
      <c r="E1229">
        <v>71</v>
      </c>
      <c r="F1229">
        <v>3266000</v>
      </c>
      <c r="G1229" t="s">
        <v>23</v>
      </c>
      <c r="H1229">
        <v>3266000</v>
      </c>
      <c r="I1229">
        <v>3266000</v>
      </c>
      <c r="J1229">
        <v>3273242</v>
      </c>
      <c r="K1229">
        <v>660442</v>
      </c>
      <c r="M1229">
        <v>895599169</v>
      </c>
      <c r="N1229" t="s">
        <v>647</v>
      </c>
      <c r="O1229" t="s">
        <v>20</v>
      </c>
      <c r="P1229" t="s">
        <v>21</v>
      </c>
      <c r="Q1229" t="s">
        <v>22</v>
      </c>
      <c r="R1229">
        <v>102</v>
      </c>
      <c r="S1229" t="s">
        <v>23</v>
      </c>
      <c r="T1229">
        <v>1</v>
      </c>
      <c r="U1229" t="s">
        <v>637</v>
      </c>
    </row>
    <row r="1230" spans="1:21" x14ac:dyDescent="0.25">
      <c r="A1230" t="s">
        <v>1471</v>
      </c>
      <c r="B1230" s="56">
        <v>44668</v>
      </c>
      <c r="C1230">
        <v>920</v>
      </c>
      <c r="D1230" t="s">
        <v>1593</v>
      </c>
      <c r="E1230">
        <v>1</v>
      </c>
      <c r="F1230">
        <v>42000</v>
      </c>
      <c r="G1230" t="s">
        <v>23</v>
      </c>
      <c r="H1230">
        <v>42000</v>
      </c>
      <c r="I1230">
        <v>42000</v>
      </c>
      <c r="J1230">
        <v>42102</v>
      </c>
      <c r="K1230">
        <v>8502</v>
      </c>
      <c r="M1230">
        <v>895599169</v>
      </c>
      <c r="N1230" t="s">
        <v>647</v>
      </c>
      <c r="O1230" t="s">
        <v>20</v>
      </c>
      <c r="P1230" t="s">
        <v>21</v>
      </c>
      <c r="Q1230" t="s">
        <v>22</v>
      </c>
      <c r="R1230">
        <v>102</v>
      </c>
      <c r="S1230" t="s">
        <v>23</v>
      </c>
      <c r="T1230">
        <v>1</v>
      </c>
      <c r="U1230" t="s">
        <v>637</v>
      </c>
    </row>
    <row r="1231" spans="1:21" x14ac:dyDescent="0.25">
      <c r="A1231" t="s">
        <v>3973</v>
      </c>
      <c r="B1231" s="56">
        <v>44861</v>
      </c>
      <c r="C1231">
        <v>921</v>
      </c>
      <c r="D1231" t="s">
        <v>3163</v>
      </c>
      <c r="E1231">
        <v>151</v>
      </c>
      <c r="F1231">
        <v>3020000</v>
      </c>
      <c r="G1231" t="s">
        <v>23</v>
      </c>
      <c r="H1231">
        <v>3020000</v>
      </c>
      <c r="I1231">
        <v>2929400</v>
      </c>
      <c r="J1231">
        <v>2967905</v>
      </c>
      <c r="K1231">
        <v>551905</v>
      </c>
      <c r="M1231">
        <v>304748630</v>
      </c>
      <c r="N1231" t="s">
        <v>257</v>
      </c>
      <c r="O1231" t="s">
        <v>31</v>
      </c>
      <c r="P1231" t="s">
        <v>32</v>
      </c>
      <c r="Q1231" t="s">
        <v>33</v>
      </c>
      <c r="R1231">
        <v>255</v>
      </c>
      <c r="S1231" t="s">
        <v>23</v>
      </c>
      <c r="T1231">
        <v>0.97</v>
      </c>
      <c r="U1231" t="s">
        <v>17</v>
      </c>
    </row>
    <row r="1232" spans="1:21" x14ac:dyDescent="0.25">
      <c r="A1232" t="s">
        <v>1472</v>
      </c>
      <c r="B1232" s="56">
        <v>44679</v>
      </c>
      <c r="C1232">
        <v>921</v>
      </c>
      <c r="D1232" t="s">
        <v>1594</v>
      </c>
      <c r="E1232">
        <v>1</v>
      </c>
      <c r="F1232">
        <v>21000</v>
      </c>
      <c r="G1232" t="s">
        <v>23</v>
      </c>
      <c r="H1232">
        <v>21000</v>
      </c>
      <c r="I1232">
        <v>20370</v>
      </c>
      <c r="J1232">
        <v>20625</v>
      </c>
      <c r="K1232">
        <v>3825</v>
      </c>
      <c r="M1232">
        <v>304748630</v>
      </c>
      <c r="N1232" t="s">
        <v>257</v>
      </c>
      <c r="O1232" t="s">
        <v>31</v>
      </c>
      <c r="P1232" t="s">
        <v>32</v>
      </c>
      <c r="Q1232" t="s">
        <v>33</v>
      </c>
      <c r="R1232">
        <v>255</v>
      </c>
      <c r="S1232" t="s">
        <v>23</v>
      </c>
      <c r="T1232">
        <v>0.97</v>
      </c>
      <c r="U1232" t="s">
        <v>17</v>
      </c>
    </row>
    <row r="1233" spans="1:21" x14ac:dyDescent="0.25">
      <c r="A1233" t="s">
        <v>3974</v>
      </c>
      <c r="B1233" s="56">
        <v>44880</v>
      </c>
      <c r="C1233">
        <v>922</v>
      </c>
      <c r="D1233" t="s">
        <v>3163</v>
      </c>
      <c r="E1233">
        <v>182</v>
      </c>
      <c r="F1233">
        <v>26313924</v>
      </c>
      <c r="G1233" t="s">
        <v>60</v>
      </c>
      <c r="H1233">
        <v>3866737.7887497796</v>
      </c>
      <c r="I1233">
        <v>4125809.2205960145</v>
      </c>
      <c r="J1233">
        <v>4496361.2205960145</v>
      </c>
      <c r="K1233">
        <v>1584361.2205960145</v>
      </c>
      <c r="M1233">
        <v>229278034</v>
      </c>
      <c r="N1233" t="s">
        <v>206</v>
      </c>
      <c r="O1233" t="s">
        <v>59</v>
      </c>
      <c r="P1233" t="s">
        <v>1604</v>
      </c>
      <c r="Q1233" t="s">
        <v>1605</v>
      </c>
      <c r="R1233">
        <v>2036</v>
      </c>
      <c r="S1233" t="s">
        <v>60</v>
      </c>
      <c r="T1233">
        <v>1.0669999999999999</v>
      </c>
      <c r="U1233" t="s">
        <v>17</v>
      </c>
    </row>
    <row r="1234" spans="1:21" x14ac:dyDescent="0.25">
      <c r="A1234" t="s">
        <v>3975</v>
      </c>
      <c r="B1234" s="56">
        <v>44678</v>
      </c>
      <c r="C1234">
        <v>923</v>
      </c>
      <c r="D1234" t="s">
        <v>3165</v>
      </c>
      <c r="E1234">
        <v>94</v>
      </c>
      <c r="F1234">
        <v>16988385</v>
      </c>
      <c r="G1234" t="s">
        <v>60</v>
      </c>
      <c r="H1234">
        <v>2372580.0594947138</v>
      </c>
      <c r="I1234">
        <v>2531542.9234808595</v>
      </c>
      <c r="J1234">
        <v>2730070.9234808595</v>
      </c>
      <c r="K1234">
        <v>850070.92348085949</v>
      </c>
      <c r="M1234">
        <v>949899563</v>
      </c>
      <c r="N1234" t="s">
        <v>92</v>
      </c>
      <c r="O1234" t="s">
        <v>59</v>
      </c>
      <c r="P1234" t="s">
        <v>1604</v>
      </c>
      <c r="Q1234" t="s">
        <v>1605</v>
      </c>
      <c r="R1234">
        <v>2112</v>
      </c>
      <c r="S1234" t="s">
        <v>60</v>
      </c>
      <c r="T1234">
        <v>1.0669999999999999</v>
      </c>
      <c r="U1234" t="s">
        <v>17</v>
      </c>
    </row>
    <row r="1235" spans="1:21" x14ac:dyDescent="0.25">
      <c r="A1235" t="s">
        <v>3976</v>
      </c>
      <c r="B1235" s="56">
        <v>44888</v>
      </c>
      <c r="C1235">
        <v>924</v>
      </c>
      <c r="D1235" t="s">
        <v>3167</v>
      </c>
      <c r="E1235">
        <v>98</v>
      </c>
      <c r="F1235">
        <v>5096000</v>
      </c>
      <c r="G1235" t="s">
        <v>23</v>
      </c>
      <c r="H1235">
        <v>5096000</v>
      </c>
      <c r="I1235">
        <v>5096000</v>
      </c>
      <c r="J1235">
        <v>5115992</v>
      </c>
      <c r="K1235">
        <v>1039192</v>
      </c>
      <c r="M1235">
        <v>154611602</v>
      </c>
      <c r="N1235" t="s">
        <v>803</v>
      </c>
      <c r="O1235" t="s">
        <v>31</v>
      </c>
      <c r="P1235" t="s">
        <v>32</v>
      </c>
      <c r="Q1235" t="s">
        <v>33</v>
      </c>
      <c r="R1235">
        <v>204</v>
      </c>
      <c r="S1235" t="s">
        <v>23</v>
      </c>
      <c r="T1235">
        <v>1</v>
      </c>
      <c r="U1235" t="s">
        <v>637</v>
      </c>
    </row>
    <row r="1236" spans="1:21" x14ac:dyDescent="0.25">
      <c r="A1236" t="s">
        <v>1473</v>
      </c>
      <c r="B1236" s="56">
        <v>44794</v>
      </c>
      <c r="C1236">
        <v>924</v>
      </c>
      <c r="D1236" t="s">
        <v>1595</v>
      </c>
      <c r="E1236">
        <v>1</v>
      </c>
      <c r="F1236">
        <v>27000</v>
      </c>
      <c r="G1236" t="s">
        <v>23</v>
      </c>
      <c r="H1236">
        <v>27000</v>
      </c>
      <c r="I1236">
        <v>27000</v>
      </c>
      <c r="J1236">
        <v>27204</v>
      </c>
      <c r="K1236">
        <v>5604</v>
      </c>
      <c r="M1236">
        <v>154611602</v>
      </c>
      <c r="N1236" t="s">
        <v>803</v>
      </c>
      <c r="O1236" t="s">
        <v>31</v>
      </c>
      <c r="P1236" t="s">
        <v>32</v>
      </c>
      <c r="Q1236" t="s">
        <v>33</v>
      </c>
      <c r="R1236">
        <v>204</v>
      </c>
      <c r="S1236" t="s">
        <v>23</v>
      </c>
      <c r="T1236">
        <v>1</v>
      </c>
      <c r="U1236" t="s">
        <v>637</v>
      </c>
    </row>
    <row r="1237" spans="1:21" x14ac:dyDescent="0.25">
      <c r="A1237" t="s">
        <v>3977</v>
      </c>
      <c r="B1237" s="56">
        <v>44591</v>
      </c>
      <c r="C1237">
        <v>925</v>
      </c>
      <c r="D1237" t="s">
        <v>3141</v>
      </c>
      <c r="E1237">
        <v>86</v>
      </c>
      <c r="F1237">
        <v>3440000</v>
      </c>
      <c r="G1237" t="s">
        <v>23</v>
      </c>
      <c r="H1237">
        <v>3440000</v>
      </c>
      <c r="I1237">
        <v>3440000</v>
      </c>
      <c r="J1237">
        <v>3449202</v>
      </c>
      <c r="K1237">
        <v>697202</v>
      </c>
      <c r="M1237">
        <v>631072268</v>
      </c>
      <c r="N1237" t="s">
        <v>824</v>
      </c>
      <c r="O1237" t="s">
        <v>29</v>
      </c>
      <c r="P1237" t="s">
        <v>1600</v>
      </c>
      <c r="Q1237" t="s">
        <v>1601</v>
      </c>
      <c r="R1237">
        <v>107</v>
      </c>
      <c r="S1237" t="s">
        <v>23</v>
      </c>
      <c r="T1237">
        <v>1</v>
      </c>
      <c r="U1237" t="s">
        <v>637</v>
      </c>
    </row>
    <row r="1238" spans="1:21" x14ac:dyDescent="0.25">
      <c r="A1238" t="s">
        <v>1474</v>
      </c>
      <c r="B1238" s="56">
        <v>44829</v>
      </c>
      <c r="C1238">
        <v>925</v>
      </c>
      <c r="D1238" t="s">
        <v>1582</v>
      </c>
      <c r="E1238">
        <v>1</v>
      </c>
      <c r="F1238">
        <v>49000</v>
      </c>
      <c r="G1238" t="s">
        <v>23</v>
      </c>
      <c r="H1238">
        <v>49000</v>
      </c>
      <c r="I1238">
        <v>49000</v>
      </c>
      <c r="J1238">
        <v>49107</v>
      </c>
      <c r="K1238">
        <v>9907</v>
      </c>
      <c r="M1238">
        <v>631072268</v>
      </c>
      <c r="N1238" t="s">
        <v>824</v>
      </c>
      <c r="O1238" t="s">
        <v>29</v>
      </c>
      <c r="P1238" t="s">
        <v>1600</v>
      </c>
      <c r="Q1238" t="s">
        <v>1601</v>
      </c>
      <c r="R1238">
        <v>107</v>
      </c>
      <c r="S1238" t="s">
        <v>23</v>
      </c>
      <c r="T1238">
        <v>1</v>
      </c>
      <c r="U1238" t="s">
        <v>637</v>
      </c>
    </row>
    <row r="1239" spans="1:21" x14ac:dyDescent="0.25">
      <c r="A1239" t="s">
        <v>3978</v>
      </c>
      <c r="B1239" s="56">
        <v>44668</v>
      </c>
      <c r="C1239">
        <v>926</v>
      </c>
      <c r="D1239" t="s">
        <v>3143</v>
      </c>
      <c r="E1239">
        <v>175</v>
      </c>
      <c r="F1239">
        <v>12937925</v>
      </c>
      <c r="G1239" t="s">
        <v>16</v>
      </c>
      <c r="H1239">
        <v>12158561.225448735</v>
      </c>
      <c r="I1239">
        <v>13374417.34799361</v>
      </c>
      <c r="J1239">
        <v>13595092.34799361</v>
      </c>
      <c r="K1239">
        <v>4495092.3479936104</v>
      </c>
      <c r="M1239">
        <v>392002967</v>
      </c>
      <c r="N1239" t="s">
        <v>850</v>
      </c>
      <c r="O1239" t="s">
        <v>13</v>
      </c>
      <c r="P1239" t="s">
        <v>14</v>
      </c>
      <c r="Q1239" t="s">
        <v>15</v>
      </c>
      <c r="R1239">
        <v>1261</v>
      </c>
      <c r="S1239" t="s">
        <v>16</v>
      </c>
      <c r="T1239">
        <v>1.1000000000000001</v>
      </c>
      <c r="U1239" t="s">
        <v>637</v>
      </c>
    </row>
    <row r="1240" spans="1:21" x14ac:dyDescent="0.25">
      <c r="A1240" t="s">
        <v>3979</v>
      </c>
      <c r="B1240" s="56">
        <v>44615</v>
      </c>
      <c r="C1240">
        <v>927</v>
      </c>
      <c r="D1240" t="s">
        <v>3145</v>
      </c>
      <c r="E1240">
        <v>189</v>
      </c>
      <c r="F1240">
        <v>12852000</v>
      </c>
      <c r="G1240" t="s">
        <v>23</v>
      </c>
      <c r="H1240">
        <v>12852000</v>
      </c>
      <c r="I1240">
        <v>12852000</v>
      </c>
      <c r="J1240">
        <v>12891123</v>
      </c>
      <c r="K1240">
        <v>2609523</v>
      </c>
      <c r="M1240">
        <v>227691612</v>
      </c>
      <c r="N1240" t="s">
        <v>757</v>
      </c>
      <c r="O1240" t="s">
        <v>29</v>
      </c>
      <c r="P1240" t="s">
        <v>1600</v>
      </c>
      <c r="Q1240" t="s">
        <v>1601</v>
      </c>
      <c r="R1240">
        <v>207</v>
      </c>
      <c r="S1240" t="s">
        <v>23</v>
      </c>
      <c r="T1240">
        <v>1</v>
      </c>
      <c r="U1240" t="s">
        <v>637</v>
      </c>
    </row>
    <row r="1241" spans="1:21" x14ac:dyDescent="0.25">
      <c r="A1241" t="s">
        <v>1475</v>
      </c>
      <c r="B1241" s="56">
        <v>44860</v>
      </c>
      <c r="C1241">
        <v>927</v>
      </c>
      <c r="D1241" t="s">
        <v>1583</v>
      </c>
      <c r="E1241">
        <v>1</v>
      </c>
      <c r="F1241">
        <v>46000</v>
      </c>
      <c r="G1241" t="s">
        <v>23</v>
      </c>
      <c r="H1241">
        <v>46000</v>
      </c>
      <c r="I1241">
        <v>46000</v>
      </c>
      <c r="J1241">
        <v>46207</v>
      </c>
      <c r="K1241">
        <v>9407</v>
      </c>
      <c r="M1241">
        <v>227691612</v>
      </c>
      <c r="N1241" t="s">
        <v>757</v>
      </c>
      <c r="O1241" t="s">
        <v>29</v>
      </c>
      <c r="P1241" t="s">
        <v>1600</v>
      </c>
      <c r="Q1241" t="s">
        <v>1601</v>
      </c>
      <c r="R1241">
        <v>207</v>
      </c>
      <c r="S1241" t="s">
        <v>23</v>
      </c>
      <c r="T1241">
        <v>1</v>
      </c>
      <c r="U1241" t="s">
        <v>637</v>
      </c>
    </row>
    <row r="1242" spans="1:21" x14ac:dyDescent="0.25">
      <c r="A1242" t="s">
        <v>3980</v>
      </c>
      <c r="B1242" s="56">
        <v>44850</v>
      </c>
      <c r="C1242">
        <v>928</v>
      </c>
      <c r="D1242" t="s">
        <v>3147</v>
      </c>
      <c r="E1242">
        <v>146</v>
      </c>
      <c r="F1242">
        <v>4380000</v>
      </c>
      <c r="G1242" t="s">
        <v>23</v>
      </c>
      <c r="H1242">
        <v>4380000</v>
      </c>
      <c r="I1242">
        <v>4467600</v>
      </c>
      <c r="J1242">
        <v>4545564</v>
      </c>
      <c r="K1242">
        <v>1041564</v>
      </c>
      <c r="M1242">
        <v>763725100</v>
      </c>
      <c r="N1242" t="s">
        <v>782</v>
      </c>
      <c r="O1242" t="s">
        <v>39</v>
      </c>
      <c r="P1242" t="s">
        <v>1598</v>
      </c>
      <c r="Q1242" t="s">
        <v>1599</v>
      </c>
      <c r="R1242">
        <v>534</v>
      </c>
      <c r="S1242" t="s">
        <v>23</v>
      </c>
      <c r="T1242">
        <v>1.02</v>
      </c>
      <c r="U1242" t="s">
        <v>637</v>
      </c>
    </row>
    <row r="1243" spans="1:21" x14ac:dyDescent="0.25">
      <c r="A1243" t="s">
        <v>1476</v>
      </c>
      <c r="B1243" s="56">
        <v>44662</v>
      </c>
      <c r="C1243">
        <v>928</v>
      </c>
      <c r="D1243" t="s">
        <v>1584</v>
      </c>
      <c r="E1243">
        <v>1</v>
      </c>
      <c r="F1243">
        <v>61000</v>
      </c>
      <c r="G1243" t="s">
        <v>23</v>
      </c>
      <c r="H1243">
        <v>61000</v>
      </c>
      <c r="I1243">
        <v>62220</v>
      </c>
      <c r="J1243">
        <v>62754</v>
      </c>
      <c r="K1243">
        <v>13954</v>
      </c>
      <c r="M1243">
        <v>763725100</v>
      </c>
      <c r="N1243" t="s">
        <v>782</v>
      </c>
      <c r="O1243" t="s">
        <v>39</v>
      </c>
      <c r="P1243" t="s">
        <v>1598</v>
      </c>
      <c r="Q1243" t="s">
        <v>1599</v>
      </c>
      <c r="R1243">
        <v>534</v>
      </c>
      <c r="S1243" t="s">
        <v>23</v>
      </c>
      <c r="T1243">
        <v>1.02</v>
      </c>
      <c r="U1243" t="s">
        <v>637</v>
      </c>
    </row>
    <row r="1244" spans="1:21" x14ac:dyDescent="0.25">
      <c r="A1244" t="s">
        <v>3981</v>
      </c>
      <c r="B1244" s="56">
        <v>44768</v>
      </c>
      <c r="C1244">
        <v>929</v>
      </c>
      <c r="D1244" t="s">
        <v>3149</v>
      </c>
      <c r="E1244">
        <v>76</v>
      </c>
      <c r="F1244">
        <v>15383524.799999999</v>
      </c>
      <c r="G1244" t="s">
        <v>60</v>
      </c>
      <c r="H1244">
        <v>2205491.648865249</v>
      </c>
      <c r="I1244">
        <v>2353259.5893392204</v>
      </c>
      <c r="J1244">
        <v>2511491.5893392204</v>
      </c>
      <c r="K1244">
        <v>809091.58933922043</v>
      </c>
      <c r="M1244">
        <v>462072813</v>
      </c>
      <c r="N1244" t="s">
        <v>63</v>
      </c>
      <c r="O1244" t="s">
        <v>59</v>
      </c>
      <c r="P1244" t="s">
        <v>1604</v>
      </c>
      <c r="Q1244" t="s">
        <v>1605</v>
      </c>
      <c r="R1244">
        <v>2082</v>
      </c>
      <c r="S1244" t="s">
        <v>60</v>
      </c>
      <c r="T1244">
        <v>1.0669999999999999</v>
      </c>
      <c r="U1244" t="s">
        <v>17</v>
      </c>
    </row>
    <row r="1245" spans="1:21" x14ac:dyDescent="0.25">
      <c r="A1245" t="s">
        <v>3982</v>
      </c>
      <c r="B1245" s="56">
        <v>44797</v>
      </c>
      <c r="C1245">
        <v>930</v>
      </c>
      <c r="D1245" t="s">
        <v>3151</v>
      </c>
      <c r="E1245">
        <v>200</v>
      </c>
      <c r="F1245">
        <v>52049520</v>
      </c>
      <c r="G1245" t="s">
        <v>60</v>
      </c>
      <c r="H1245">
        <v>7353392.7637992175</v>
      </c>
      <c r="I1245">
        <v>7846070.0789737646</v>
      </c>
      <c r="J1245">
        <v>8269070.0789737646</v>
      </c>
      <c r="K1245">
        <v>2509070.0789737646</v>
      </c>
      <c r="M1245">
        <v>891842170</v>
      </c>
      <c r="N1245" t="s">
        <v>602</v>
      </c>
      <c r="O1245" t="s">
        <v>59</v>
      </c>
      <c r="P1245" t="s">
        <v>1604</v>
      </c>
      <c r="Q1245" t="s">
        <v>1605</v>
      </c>
      <c r="R1245">
        <v>2115</v>
      </c>
      <c r="S1245" t="s">
        <v>60</v>
      </c>
      <c r="T1245">
        <v>1.0669999999999999</v>
      </c>
      <c r="U1245" t="s">
        <v>17</v>
      </c>
    </row>
    <row r="1246" spans="1:21" x14ac:dyDescent="0.25">
      <c r="A1246" t="s">
        <v>3983</v>
      </c>
      <c r="B1246" s="56">
        <v>44687</v>
      </c>
      <c r="C1246">
        <v>931</v>
      </c>
      <c r="D1246" t="s">
        <v>3153</v>
      </c>
      <c r="E1246">
        <v>191</v>
      </c>
      <c r="F1246">
        <v>6300058.5999999996</v>
      </c>
      <c r="G1246" t="s">
        <v>16</v>
      </c>
      <c r="H1246">
        <v>6170478.5504407445</v>
      </c>
      <c r="I1246">
        <v>6583900.6133202743</v>
      </c>
      <c r="J1246">
        <v>6821313.6133202743</v>
      </c>
      <c r="K1246">
        <v>2390113.6133202743</v>
      </c>
      <c r="M1246">
        <v>778660193</v>
      </c>
      <c r="N1246" t="s">
        <v>162</v>
      </c>
      <c r="O1246" t="s">
        <v>13</v>
      </c>
      <c r="P1246" t="s">
        <v>14</v>
      </c>
      <c r="Q1246" t="s">
        <v>15</v>
      </c>
      <c r="R1246">
        <v>1243</v>
      </c>
      <c r="S1246" t="s">
        <v>16</v>
      </c>
      <c r="T1246">
        <v>1.0669999999999999</v>
      </c>
      <c r="U1246" t="s">
        <v>17</v>
      </c>
    </row>
    <row r="1247" spans="1:21" x14ac:dyDescent="0.25">
      <c r="A1247" t="s">
        <v>3984</v>
      </c>
      <c r="B1247" s="56">
        <v>44683</v>
      </c>
      <c r="C1247">
        <v>932</v>
      </c>
      <c r="D1247" t="s">
        <v>3155</v>
      </c>
      <c r="E1247">
        <v>185</v>
      </c>
      <c r="F1247">
        <v>14800000</v>
      </c>
      <c r="G1247" t="s">
        <v>23</v>
      </c>
      <c r="H1247">
        <v>14800000</v>
      </c>
      <c r="I1247">
        <v>14356000</v>
      </c>
      <c r="J1247">
        <v>14396145</v>
      </c>
      <c r="K1247">
        <v>2556145</v>
      </c>
      <c r="M1247">
        <v>655515408</v>
      </c>
      <c r="N1247" t="s">
        <v>547</v>
      </c>
      <c r="O1247" t="s">
        <v>39</v>
      </c>
      <c r="P1247" t="s">
        <v>1598</v>
      </c>
      <c r="Q1247" t="s">
        <v>1599</v>
      </c>
      <c r="R1247">
        <v>217</v>
      </c>
      <c r="S1247" t="s">
        <v>23</v>
      </c>
      <c r="T1247">
        <v>0.97</v>
      </c>
      <c r="U1247" t="s">
        <v>17</v>
      </c>
    </row>
    <row r="1248" spans="1:21" x14ac:dyDescent="0.25">
      <c r="A1248" t="s">
        <v>1477</v>
      </c>
      <c r="B1248" s="56">
        <v>44588</v>
      </c>
      <c r="C1248">
        <v>932</v>
      </c>
      <c r="D1248" t="s">
        <v>1585</v>
      </c>
      <c r="E1248">
        <v>1</v>
      </c>
      <c r="F1248">
        <v>79000</v>
      </c>
      <c r="G1248" t="s">
        <v>23</v>
      </c>
      <c r="H1248">
        <v>79000</v>
      </c>
      <c r="I1248">
        <v>76630</v>
      </c>
      <c r="J1248">
        <v>76847</v>
      </c>
      <c r="K1248">
        <v>13647</v>
      </c>
      <c r="M1248">
        <v>655515408</v>
      </c>
      <c r="N1248" t="s">
        <v>547</v>
      </c>
      <c r="O1248" t="s">
        <v>39</v>
      </c>
      <c r="P1248" t="s">
        <v>1598</v>
      </c>
      <c r="Q1248" t="s">
        <v>1599</v>
      </c>
      <c r="R1248">
        <v>217</v>
      </c>
      <c r="S1248" t="s">
        <v>23</v>
      </c>
      <c r="T1248">
        <v>0.97</v>
      </c>
      <c r="U1248" t="s">
        <v>17</v>
      </c>
    </row>
    <row r="1249" spans="1:21" x14ac:dyDescent="0.25">
      <c r="A1249" t="s">
        <v>3985</v>
      </c>
      <c r="B1249" s="56">
        <v>44694</v>
      </c>
      <c r="C1249">
        <v>933</v>
      </c>
      <c r="D1249" t="s">
        <v>3157</v>
      </c>
      <c r="E1249">
        <v>95</v>
      </c>
      <c r="F1249">
        <v>47904605</v>
      </c>
      <c r="G1249" t="s">
        <v>37</v>
      </c>
      <c r="H1249">
        <v>4548179.0044338107</v>
      </c>
      <c r="I1249">
        <v>4499968.3069868125</v>
      </c>
      <c r="J1249">
        <v>4549083.3069868125</v>
      </c>
      <c r="K1249">
        <v>825083.3069868125</v>
      </c>
      <c r="M1249">
        <v>665632165</v>
      </c>
      <c r="N1249" t="s">
        <v>562</v>
      </c>
      <c r="O1249" t="s">
        <v>35</v>
      </c>
      <c r="P1249" t="s">
        <v>36</v>
      </c>
      <c r="Q1249" t="s">
        <v>26</v>
      </c>
      <c r="R1249">
        <v>517</v>
      </c>
      <c r="S1249" t="s">
        <v>37</v>
      </c>
      <c r="T1249">
        <v>0.98939999999999995</v>
      </c>
      <c r="U1249" t="s">
        <v>17</v>
      </c>
    </row>
    <row r="1250" spans="1:21" x14ac:dyDescent="0.25">
      <c r="A1250" t="s">
        <v>3986</v>
      </c>
      <c r="B1250" s="56">
        <v>44881</v>
      </c>
      <c r="C1250">
        <v>934</v>
      </c>
      <c r="D1250" t="s">
        <v>3159</v>
      </c>
      <c r="E1250">
        <v>117</v>
      </c>
      <c r="F1250">
        <v>4563000</v>
      </c>
      <c r="G1250" t="s">
        <v>23</v>
      </c>
      <c r="H1250">
        <v>4563000</v>
      </c>
      <c r="I1250">
        <v>4426110</v>
      </c>
      <c r="J1250">
        <v>4450446</v>
      </c>
      <c r="K1250">
        <v>800046</v>
      </c>
      <c r="M1250">
        <v>703612915</v>
      </c>
      <c r="N1250" t="s">
        <v>483</v>
      </c>
      <c r="O1250" t="s">
        <v>29</v>
      </c>
      <c r="P1250" t="s">
        <v>1600</v>
      </c>
      <c r="Q1250" t="s">
        <v>1601</v>
      </c>
      <c r="R1250">
        <v>208</v>
      </c>
      <c r="S1250" t="s">
        <v>23</v>
      </c>
      <c r="T1250">
        <v>0.97</v>
      </c>
      <c r="U1250" t="s">
        <v>17</v>
      </c>
    </row>
    <row r="1251" spans="1:21" x14ac:dyDescent="0.25">
      <c r="A1251" t="s">
        <v>1478</v>
      </c>
      <c r="B1251" s="56">
        <v>44706</v>
      </c>
      <c r="C1251">
        <v>934</v>
      </c>
      <c r="D1251" t="s">
        <v>1586</v>
      </c>
      <c r="E1251">
        <v>1</v>
      </c>
      <c r="F1251">
        <v>32000</v>
      </c>
      <c r="G1251" t="s">
        <v>23</v>
      </c>
      <c r="H1251">
        <v>32000</v>
      </c>
      <c r="I1251">
        <v>31040</v>
      </c>
      <c r="J1251">
        <v>31248</v>
      </c>
      <c r="K1251">
        <v>5648</v>
      </c>
      <c r="M1251">
        <v>703612915</v>
      </c>
      <c r="N1251" t="s">
        <v>483</v>
      </c>
      <c r="O1251" t="s">
        <v>29</v>
      </c>
      <c r="P1251" t="s">
        <v>1600</v>
      </c>
      <c r="Q1251" t="s">
        <v>1601</v>
      </c>
      <c r="R1251">
        <v>208</v>
      </c>
      <c r="S1251" t="s">
        <v>23</v>
      </c>
      <c r="T1251">
        <v>0.97</v>
      </c>
      <c r="U1251" t="s">
        <v>17</v>
      </c>
    </row>
    <row r="1252" spans="1:21" x14ac:dyDescent="0.25">
      <c r="A1252" t="s">
        <v>3987</v>
      </c>
      <c r="B1252" s="56">
        <v>44832</v>
      </c>
      <c r="C1252">
        <v>935</v>
      </c>
      <c r="D1252" t="s">
        <v>3161</v>
      </c>
      <c r="E1252">
        <v>104</v>
      </c>
      <c r="F1252">
        <v>4784000</v>
      </c>
      <c r="G1252" t="s">
        <v>23</v>
      </c>
      <c r="H1252">
        <v>4784000</v>
      </c>
      <c r="I1252">
        <v>4640480</v>
      </c>
      <c r="J1252">
        <v>4663152</v>
      </c>
      <c r="K1252">
        <v>835952</v>
      </c>
      <c r="M1252">
        <v>963092035</v>
      </c>
      <c r="N1252" t="s">
        <v>537</v>
      </c>
      <c r="O1252" t="s">
        <v>29</v>
      </c>
      <c r="P1252" t="s">
        <v>1600</v>
      </c>
      <c r="Q1252" t="s">
        <v>1601</v>
      </c>
      <c r="R1252">
        <v>218</v>
      </c>
      <c r="S1252" t="s">
        <v>23</v>
      </c>
      <c r="T1252">
        <v>0.97</v>
      </c>
      <c r="U1252" t="s">
        <v>17</v>
      </c>
    </row>
    <row r="1253" spans="1:21" x14ac:dyDescent="0.25">
      <c r="A1253" t="s">
        <v>1479</v>
      </c>
      <c r="B1253" s="56">
        <v>44675</v>
      </c>
      <c r="C1253">
        <v>935</v>
      </c>
      <c r="D1253" t="s">
        <v>1587</v>
      </c>
      <c r="E1253">
        <v>1</v>
      </c>
      <c r="F1253">
        <v>27000</v>
      </c>
      <c r="G1253" t="s">
        <v>23</v>
      </c>
      <c r="H1253">
        <v>27000</v>
      </c>
      <c r="I1253">
        <v>26190</v>
      </c>
      <c r="J1253">
        <v>26408</v>
      </c>
      <c r="K1253">
        <v>4808</v>
      </c>
      <c r="M1253">
        <v>963092035</v>
      </c>
      <c r="N1253" t="s">
        <v>537</v>
      </c>
      <c r="O1253" t="s">
        <v>29</v>
      </c>
      <c r="P1253" t="s">
        <v>1600</v>
      </c>
      <c r="Q1253" t="s">
        <v>1601</v>
      </c>
      <c r="R1253">
        <v>218</v>
      </c>
      <c r="S1253" t="s">
        <v>23</v>
      </c>
      <c r="T1253">
        <v>0.97</v>
      </c>
      <c r="U1253" t="s">
        <v>17</v>
      </c>
    </row>
    <row r="1254" spans="1:21" x14ac:dyDescent="0.25">
      <c r="A1254" t="s">
        <v>3988</v>
      </c>
      <c r="B1254" s="56">
        <v>44707</v>
      </c>
      <c r="C1254">
        <v>936</v>
      </c>
      <c r="D1254" t="s">
        <v>3163</v>
      </c>
      <c r="E1254">
        <v>194</v>
      </c>
      <c r="F1254">
        <v>17796784</v>
      </c>
      <c r="G1254" t="s">
        <v>46</v>
      </c>
      <c r="H1254">
        <v>3758401.7570535564</v>
      </c>
      <c r="I1254">
        <v>3645649.7043419494</v>
      </c>
      <c r="J1254">
        <v>3666795.7043419494</v>
      </c>
      <c r="K1254">
        <v>562795.70434194943</v>
      </c>
      <c r="M1254">
        <v>230655622</v>
      </c>
      <c r="N1254" t="s">
        <v>119</v>
      </c>
      <c r="O1254" t="s">
        <v>43</v>
      </c>
      <c r="P1254" t="s">
        <v>44</v>
      </c>
      <c r="Q1254" t="s">
        <v>45</v>
      </c>
      <c r="R1254">
        <v>109</v>
      </c>
      <c r="S1254" t="s">
        <v>46</v>
      </c>
      <c r="T1254">
        <v>0.97</v>
      </c>
      <c r="U1254" t="s">
        <v>17</v>
      </c>
    </row>
    <row r="1255" spans="1:21" x14ac:dyDescent="0.25">
      <c r="A1255" t="s">
        <v>3989</v>
      </c>
      <c r="B1255" s="56">
        <v>44717</v>
      </c>
      <c r="C1255">
        <v>937</v>
      </c>
      <c r="D1255" t="s">
        <v>3163</v>
      </c>
      <c r="E1255">
        <v>82</v>
      </c>
      <c r="F1255">
        <v>1640000</v>
      </c>
      <c r="G1255" t="s">
        <v>23</v>
      </c>
      <c r="H1255">
        <v>1640000</v>
      </c>
      <c r="I1255">
        <v>1640000</v>
      </c>
      <c r="J1255">
        <v>1661238</v>
      </c>
      <c r="K1255">
        <v>349238</v>
      </c>
      <c r="M1255">
        <v>321346400</v>
      </c>
      <c r="N1255" t="s">
        <v>651</v>
      </c>
      <c r="O1255" t="s">
        <v>31</v>
      </c>
      <c r="P1255" t="s">
        <v>32</v>
      </c>
      <c r="Q1255" t="s">
        <v>33</v>
      </c>
      <c r="R1255">
        <v>259</v>
      </c>
      <c r="S1255" t="s">
        <v>23</v>
      </c>
      <c r="T1255">
        <v>1</v>
      </c>
      <c r="U1255" t="s">
        <v>637</v>
      </c>
    </row>
    <row r="1256" spans="1:21" x14ac:dyDescent="0.25">
      <c r="A1256" t="s">
        <v>1480</v>
      </c>
      <c r="B1256" s="56">
        <v>44742</v>
      </c>
      <c r="C1256">
        <v>937</v>
      </c>
      <c r="D1256" t="s">
        <v>1588</v>
      </c>
      <c r="E1256">
        <v>1</v>
      </c>
      <c r="F1256">
        <v>33000</v>
      </c>
      <c r="G1256" t="s">
        <v>23</v>
      </c>
      <c r="H1256">
        <v>33000</v>
      </c>
      <c r="I1256">
        <v>33000</v>
      </c>
      <c r="J1256">
        <v>33259</v>
      </c>
      <c r="K1256">
        <v>6859</v>
      </c>
      <c r="M1256">
        <v>321346400</v>
      </c>
      <c r="N1256" t="s">
        <v>651</v>
      </c>
      <c r="O1256" t="s">
        <v>31</v>
      </c>
      <c r="P1256" t="s">
        <v>32</v>
      </c>
      <c r="Q1256" t="s">
        <v>33</v>
      </c>
      <c r="R1256">
        <v>259</v>
      </c>
      <c r="S1256" t="s">
        <v>23</v>
      </c>
      <c r="T1256">
        <v>1</v>
      </c>
      <c r="U1256" t="s">
        <v>637</v>
      </c>
    </row>
    <row r="1257" spans="1:21" x14ac:dyDescent="0.25">
      <c r="A1257" t="s">
        <v>3990</v>
      </c>
      <c r="B1257" s="56">
        <v>44669</v>
      </c>
      <c r="C1257">
        <v>938</v>
      </c>
      <c r="D1257" t="s">
        <v>3165</v>
      </c>
      <c r="E1257">
        <v>157</v>
      </c>
      <c r="F1257">
        <v>3925000</v>
      </c>
      <c r="G1257" t="s">
        <v>23</v>
      </c>
      <c r="H1257">
        <v>3925000</v>
      </c>
      <c r="I1257">
        <v>3807250</v>
      </c>
      <c r="J1257">
        <v>3840063</v>
      </c>
      <c r="K1257">
        <v>700063</v>
      </c>
      <c r="M1257">
        <v>200068841</v>
      </c>
      <c r="N1257" t="s">
        <v>429</v>
      </c>
      <c r="O1257" t="s">
        <v>29</v>
      </c>
      <c r="P1257" t="s">
        <v>1600</v>
      </c>
      <c r="Q1257" t="s">
        <v>1601</v>
      </c>
      <c r="R1257">
        <v>209</v>
      </c>
      <c r="S1257" t="s">
        <v>23</v>
      </c>
      <c r="T1257">
        <v>0.97</v>
      </c>
      <c r="U1257" t="s">
        <v>17</v>
      </c>
    </row>
    <row r="1258" spans="1:21" x14ac:dyDescent="0.25">
      <c r="A1258" t="s">
        <v>1481</v>
      </c>
      <c r="B1258" s="56">
        <v>44809</v>
      </c>
      <c r="C1258">
        <v>938</v>
      </c>
      <c r="D1258" t="s">
        <v>1589</v>
      </c>
      <c r="E1258">
        <v>1</v>
      </c>
      <c r="F1258">
        <v>27000</v>
      </c>
      <c r="G1258" t="s">
        <v>23</v>
      </c>
      <c r="H1258">
        <v>27000</v>
      </c>
      <c r="I1258">
        <v>26190</v>
      </c>
      <c r="J1258">
        <v>26399</v>
      </c>
      <c r="K1258">
        <v>4799</v>
      </c>
      <c r="M1258">
        <v>200068841</v>
      </c>
      <c r="N1258" t="s">
        <v>429</v>
      </c>
      <c r="O1258" t="s">
        <v>29</v>
      </c>
      <c r="P1258" t="s">
        <v>1600</v>
      </c>
      <c r="Q1258" t="s">
        <v>1601</v>
      </c>
      <c r="R1258">
        <v>209</v>
      </c>
      <c r="S1258" t="s">
        <v>23</v>
      </c>
      <c r="T1258">
        <v>0.97</v>
      </c>
      <c r="U1258" t="s">
        <v>17</v>
      </c>
    </row>
    <row r="1259" spans="1:21" x14ac:dyDescent="0.25">
      <c r="A1259" t="s">
        <v>3991</v>
      </c>
      <c r="B1259" s="56">
        <v>44684</v>
      </c>
      <c r="C1259">
        <v>939</v>
      </c>
      <c r="D1259" t="s">
        <v>3167</v>
      </c>
      <c r="E1259">
        <v>157</v>
      </c>
      <c r="F1259">
        <v>84015724</v>
      </c>
      <c r="G1259" t="s">
        <v>37</v>
      </c>
      <c r="H1259">
        <v>8033555.2346984632</v>
      </c>
      <c r="I1259">
        <v>7948399.5492106592</v>
      </c>
      <c r="J1259">
        <v>8029411.5492106592</v>
      </c>
      <c r="K1259">
        <v>1498211.5492106592</v>
      </c>
      <c r="M1259">
        <v>828778107</v>
      </c>
      <c r="N1259" t="s">
        <v>317</v>
      </c>
      <c r="O1259" t="s">
        <v>35</v>
      </c>
      <c r="P1259" t="s">
        <v>36</v>
      </c>
      <c r="Q1259" t="s">
        <v>26</v>
      </c>
      <c r="R1259">
        <v>516</v>
      </c>
      <c r="S1259" t="s">
        <v>37</v>
      </c>
      <c r="T1259">
        <v>0.98939999999999995</v>
      </c>
      <c r="U1259" t="s">
        <v>17</v>
      </c>
    </row>
    <row r="1260" spans="1:21" x14ac:dyDescent="0.25">
      <c r="A1260" t="s">
        <v>3992</v>
      </c>
      <c r="B1260" s="56">
        <v>44803</v>
      </c>
      <c r="C1260">
        <v>940</v>
      </c>
      <c r="D1260" t="s">
        <v>3141</v>
      </c>
      <c r="E1260">
        <v>70</v>
      </c>
      <c r="F1260">
        <v>20241480</v>
      </c>
      <c r="G1260" t="s">
        <v>60</v>
      </c>
      <c r="H1260">
        <v>2884346.7232854073</v>
      </c>
      <c r="I1260">
        <v>3077597.9537455295</v>
      </c>
      <c r="J1260">
        <v>3217597.9537455295</v>
      </c>
      <c r="K1260">
        <v>977597.95374552952</v>
      </c>
      <c r="M1260">
        <v>353110146</v>
      </c>
      <c r="N1260" t="s">
        <v>224</v>
      </c>
      <c r="O1260" t="s">
        <v>59</v>
      </c>
      <c r="P1260" t="s">
        <v>1604</v>
      </c>
      <c r="Q1260" t="s">
        <v>1605</v>
      </c>
      <c r="R1260">
        <v>2000</v>
      </c>
      <c r="S1260" t="s">
        <v>60</v>
      </c>
      <c r="T1260">
        <v>1.0669999999999999</v>
      </c>
      <c r="U1260" t="s">
        <v>17</v>
      </c>
    </row>
    <row r="1261" spans="1:21" x14ac:dyDescent="0.25">
      <c r="A1261" t="s">
        <v>3993</v>
      </c>
      <c r="B1261" s="56">
        <v>44888</v>
      </c>
      <c r="C1261">
        <v>941</v>
      </c>
      <c r="D1261" t="s">
        <v>3143</v>
      </c>
      <c r="E1261">
        <v>117</v>
      </c>
      <c r="F1261">
        <v>7605000</v>
      </c>
      <c r="G1261" t="s">
        <v>23</v>
      </c>
      <c r="H1261">
        <v>7605000</v>
      </c>
      <c r="I1261">
        <v>7376850</v>
      </c>
      <c r="J1261">
        <v>7401186</v>
      </c>
      <c r="K1261">
        <v>1317186</v>
      </c>
      <c r="M1261">
        <v>107171132</v>
      </c>
      <c r="N1261" t="s">
        <v>93</v>
      </c>
      <c r="O1261" t="s">
        <v>29</v>
      </c>
      <c r="P1261" t="s">
        <v>1600</v>
      </c>
      <c r="Q1261" t="s">
        <v>1601</v>
      </c>
      <c r="R1261">
        <v>208</v>
      </c>
      <c r="S1261" t="s">
        <v>23</v>
      </c>
      <c r="T1261">
        <v>0.97</v>
      </c>
      <c r="U1261" t="s">
        <v>17</v>
      </c>
    </row>
    <row r="1262" spans="1:21" x14ac:dyDescent="0.25">
      <c r="A1262" t="s">
        <v>1482</v>
      </c>
      <c r="B1262" s="56">
        <v>44572</v>
      </c>
      <c r="C1262">
        <v>941</v>
      </c>
      <c r="D1262" t="s">
        <v>1590</v>
      </c>
      <c r="E1262">
        <v>1</v>
      </c>
      <c r="F1262">
        <v>81000</v>
      </c>
      <c r="G1262" t="s">
        <v>23</v>
      </c>
      <c r="H1262">
        <v>81000</v>
      </c>
      <c r="I1262">
        <v>78570</v>
      </c>
      <c r="J1262">
        <v>78778</v>
      </c>
      <c r="K1262">
        <v>13978</v>
      </c>
      <c r="M1262">
        <v>107171132</v>
      </c>
      <c r="N1262" t="s">
        <v>93</v>
      </c>
      <c r="O1262" t="s">
        <v>29</v>
      </c>
      <c r="P1262" t="s">
        <v>1600</v>
      </c>
      <c r="Q1262" t="s">
        <v>1601</v>
      </c>
      <c r="R1262">
        <v>208</v>
      </c>
      <c r="S1262" t="s">
        <v>23</v>
      </c>
      <c r="T1262">
        <v>0.97</v>
      </c>
      <c r="U1262" t="s">
        <v>17</v>
      </c>
    </row>
    <row r="1263" spans="1:21" x14ac:dyDescent="0.25">
      <c r="A1263" t="s">
        <v>3994</v>
      </c>
      <c r="B1263" s="56">
        <v>44801</v>
      </c>
      <c r="C1263">
        <v>942</v>
      </c>
      <c r="D1263" t="s">
        <v>3145</v>
      </c>
      <c r="E1263">
        <v>187</v>
      </c>
      <c r="F1263">
        <v>12716000</v>
      </c>
      <c r="G1263" t="s">
        <v>23</v>
      </c>
      <c r="H1263">
        <v>12716000</v>
      </c>
      <c r="I1263">
        <v>12334520</v>
      </c>
      <c r="J1263">
        <v>12374164</v>
      </c>
      <c r="K1263">
        <v>2201364</v>
      </c>
      <c r="M1263">
        <v>156367664</v>
      </c>
      <c r="N1263" t="s">
        <v>292</v>
      </c>
      <c r="O1263" t="s">
        <v>29</v>
      </c>
      <c r="P1263" t="s">
        <v>1600</v>
      </c>
      <c r="Q1263" t="s">
        <v>1601</v>
      </c>
      <c r="R1263">
        <v>212</v>
      </c>
      <c r="S1263" t="s">
        <v>23</v>
      </c>
      <c r="T1263">
        <v>0.97</v>
      </c>
      <c r="U1263" t="s">
        <v>17</v>
      </c>
    </row>
    <row r="1264" spans="1:21" x14ac:dyDescent="0.25">
      <c r="A1264" t="s">
        <v>1483</v>
      </c>
      <c r="B1264" s="56">
        <v>44823</v>
      </c>
      <c r="C1264">
        <v>942</v>
      </c>
      <c r="D1264" t="s">
        <v>1591</v>
      </c>
      <c r="E1264">
        <v>1</v>
      </c>
      <c r="F1264">
        <v>50000</v>
      </c>
      <c r="G1264" t="s">
        <v>23</v>
      </c>
      <c r="H1264">
        <v>50000</v>
      </c>
      <c r="I1264">
        <v>48500</v>
      </c>
      <c r="J1264">
        <v>48712</v>
      </c>
      <c r="K1264">
        <v>8712</v>
      </c>
      <c r="M1264">
        <v>156367664</v>
      </c>
      <c r="N1264" t="s">
        <v>292</v>
      </c>
      <c r="O1264" t="s">
        <v>29</v>
      </c>
      <c r="P1264" t="s">
        <v>1600</v>
      </c>
      <c r="Q1264" t="s">
        <v>1601</v>
      </c>
      <c r="R1264">
        <v>212</v>
      </c>
      <c r="S1264" t="s">
        <v>23</v>
      </c>
      <c r="T1264">
        <v>0.97</v>
      </c>
      <c r="U1264" t="s">
        <v>17</v>
      </c>
    </row>
    <row r="1265" spans="1:21" x14ac:dyDescent="0.25">
      <c r="A1265" t="s">
        <v>3995</v>
      </c>
      <c r="B1265" s="56">
        <v>44731</v>
      </c>
      <c r="C1265">
        <v>943</v>
      </c>
      <c r="D1265" t="s">
        <v>3147</v>
      </c>
      <c r="E1265">
        <v>111</v>
      </c>
      <c r="F1265">
        <v>15274044</v>
      </c>
      <c r="G1265" t="s">
        <v>46</v>
      </c>
      <c r="H1265">
        <v>3306785.8843905609</v>
      </c>
      <c r="I1265">
        <v>3207582.3078588438</v>
      </c>
      <c r="J1265">
        <v>3218793.3078588438</v>
      </c>
      <c r="K1265">
        <v>554793.30785884382</v>
      </c>
      <c r="M1265">
        <v>386483544</v>
      </c>
      <c r="N1265" t="s">
        <v>200</v>
      </c>
      <c r="O1265" t="s">
        <v>43</v>
      </c>
      <c r="P1265" t="s">
        <v>44</v>
      </c>
      <c r="Q1265" t="s">
        <v>45</v>
      </c>
      <c r="R1265">
        <v>101</v>
      </c>
      <c r="S1265" t="s">
        <v>46</v>
      </c>
      <c r="T1265">
        <v>0.97</v>
      </c>
      <c r="U1265" t="s">
        <v>17</v>
      </c>
    </row>
    <row r="1266" spans="1:21" x14ac:dyDescent="0.25">
      <c r="A1266" t="s">
        <v>3996</v>
      </c>
      <c r="B1266" s="56">
        <v>44706</v>
      </c>
      <c r="C1266">
        <v>944</v>
      </c>
      <c r="D1266" t="s">
        <v>3149</v>
      </c>
      <c r="E1266">
        <v>86</v>
      </c>
      <c r="F1266">
        <v>2738859.2</v>
      </c>
      <c r="G1266" t="s">
        <v>16</v>
      </c>
      <c r="H1266">
        <v>2683051.7241379316</v>
      </c>
      <c r="I1266">
        <v>2862816.1896551731</v>
      </c>
      <c r="J1266">
        <v>2972724.1896551731</v>
      </c>
      <c r="K1266">
        <v>1046324.1896551731</v>
      </c>
      <c r="M1266">
        <v>802057439</v>
      </c>
      <c r="N1266" t="s">
        <v>450</v>
      </c>
      <c r="O1266" t="s">
        <v>13</v>
      </c>
      <c r="P1266" t="s">
        <v>14</v>
      </c>
      <c r="Q1266" t="s">
        <v>15</v>
      </c>
      <c r="R1266">
        <v>1278</v>
      </c>
      <c r="S1266" t="s">
        <v>16</v>
      </c>
      <c r="T1266">
        <v>1.0669999999999999</v>
      </c>
      <c r="U1266" t="s">
        <v>17</v>
      </c>
    </row>
    <row r="1267" spans="1:21" x14ac:dyDescent="0.25">
      <c r="A1267" t="s">
        <v>3997</v>
      </c>
      <c r="B1267" s="56">
        <v>44734</v>
      </c>
      <c r="C1267">
        <v>945</v>
      </c>
      <c r="D1267" t="s">
        <v>3151</v>
      </c>
      <c r="E1267">
        <v>164</v>
      </c>
      <c r="F1267">
        <v>42680606.399999999</v>
      </c>
      <c r="G1267" t="s">
        <v>60</v>
      </c>
      <c r="H1267">
        <v>6151272.8111263234</v>
      </c>
      <c r="I1267">
        <v>6563408.0894717872</v>
      </c>
      <c r="J1267">
        <v>6915024.0894717872</v>
      </c>
      <c r="K1267">
        <v>2191824.0894717872</v>
      </c>
      <c r="M1267">
        <v>453977926</v>
      </c>
      <c r="N1267" t="s">
        <v>233</v>
      </c>
      <c r="O1267" t="s">
        <v>59</v>
      </c>
      <c r="P1267" t="s">
        <v>1604</v>
      </c>
      <c r="Q1267" t="s">
        <v>1605</v>
      </c>
      <c r="R1267">
        <v>2144</v>
      </c>
      <c r="S1267" t="s">
        <v>60</v>
      </c>
      <c r="T1267">
        <v>1.0669999999999999</v>
      </c>
      <c r="U1267" t="s">
        <v>17</v>
      </c>
    </row>
    <row r="1268" spans="1:21" x14ac:dyDescent="0.25">
      <c r="A1268" t="s">
        <v>3998</v>
      </c>
      <c r="B1268" s="56">
        <v>44826</v>
      </c>
      <c r="C1268">
        <v>946</v>
      </c>
      <c r="D1268" t="s">
        <v>3153</v>
      </c>
      <c r="E1268">
        <v>64</v>
      </c>
      <c r="F1268">
        <v>1856000</v>
      </c>
      <c r="G1268" t="s">
        <v>23</v>
      </c>
      <c r="H1268">
        <v>1856000</v>
      </c>
      <c r="I1268">
        <v>1800320</v>
      </c>
      <c r="J1268">
        <v>1817856</v>
      </c>
      <c r="K1268">
        <v>333056</v>
      </c>
      <c r="M1268">
        <v>153707988</v>
      </c>
      <c r="N1268" t="s">
        <v>264</v>
      </c>
      <c r="O1268" t="s">
        <v>31</v>
      </c>
      <c r="P1268" t="s">
        <v>32</v>
      </c>
      <c r="Q1268" t="s">
        <v>33</v>
      </c>
      <c r="R1268">
        <v>274</v>
      </c>
      <c r="S1268" t="s">
        <v>23</v>
      </c>
      <c r="T1268">
        <v>0.97</v>
      </c>
      <c r="U1268" t="s">
        <v>17</v>
      </c>
    </row>
    <row r="1269" spans="1:21" x14ac:dyDescent="0.25">
      <c r="A1269" t="s">
        <v>1484</v>
      </c>
      <c r="B1269" s="56">
        <v>44657</v>
      </c>
      <c r="C1269">
        <v>946</v>
      </c>
      <c r="D1269" t="s">
        <v>1592</v>
      </c>
      <c r="E1269">
        <v>1</v>
      </c>
      <c r="F1269">
        <v>37000</v>
      </c>
      <c r="G1269" t="s">
        <v>23</v>
      </c>
      <c r="H1269">
        <v>37000</v>
      </c>
      <c r="I1269">
        <v>35890</v>
      </c>
      <c r="J1269">
        <v>36164</v>
      </c>
      <c r="K1269">
        <v>6564</v>
      </c>
      <c r="M1269">
        <v>153707988</v>
      </c>
      <c r="N1269" t="s">
        <v>264</v>
      </c>
      <c r="O1269" t="s">
        <v>31</v>
      </c>
      <c r="P1269" t="s">
        <v>32</v>
      </c>
      <c r="Q1269" t="s">
        <v>33</v>
      </c>
      <c r="R1269">
        <v>274</v>
      </c>
      <c r="S1269" t="s">
        <v>23</v>
      </c>
      <c r="T1269">
        <v>0.97</v>
      </c>
      <c r="U1269" t="s">
        <v>17</v>
      </c>
    </row>
    <row r="1270" spans="1:21" x14ac:dyDescent="0.25">
      <c r="A1270" t="s">
        <v>3999</v>
      </c>
      <c r="B1270" s="56">
        <v>44848</v>
      </c>
      <c r="C1270">
        <v>947</v>
      </c>
      <c r="D1270" t="s">
        <v>3155</v>
      </c>
      <c r="E1270">
        <v>70</v>
      </c>
      <c r="F1270">
        <v>57629600</v>
      </c>
      <c r="G1270" t="s">
        <v>37</v>
      </c>
      <c r="H1270">
        <v>5523092.1096767392</v>
      </c>
      <c r="I1270">
        <v>5464547.3333141655</v>
      </c>
      <c r="J1270">
        <v>5501717.3333141655</v>
      </c>
      <c r="K1270">
        <v>1021717.3333141655</v>
      </c>
      <c r="M1270">
        <v>257546598</v>
      </c>
      <c r="N1270" t="s">
        <v>34</v>
      </c>
      <c r="O1270" t="s">
        <v>35</v>
      </c>
      <c r="P1270" t="s">
        <v>36</v>
      </c>
      <c r="Q1270" t="s">
        <v>26</v>
      </c>
      <c r="R1270">
        <v>531</v>
      </c>
      <c r="S1270" t="s">
        <v>37</v>
      </c>
      <c r="T1270">
        <v>0.98939999999999995</v>
      </c>
      <c r="U1270" t="s">
        <v>17</v>
      </c>
    </row>
    <row r="1271" spans="1:21" x14ac:dyDescent="0.25">
      <c r="A1271" t="s">
        <v>4000</v>
      </c>
      <c r="B1271" s="56">
        <v>44792</v>
      </c>
      <c r="C1271">
        <v>948</v>
      </c>
      <c r="D1271" t="s">
        <v>3157</v>
      </c>
      <c r="E1271">
        <v>54</v>
      </c>
      <c r="F1271">
        <v>2646000</v>
      </c>
      <c r="G1271" t="s">
        <v>23</v>
      </c>
      <c r="H1271">
        <v>2646000</v>
      </c>
      <c r="I1271">
        <v>2646000</v>
      </c>
      <c r="J1271">
        <v>2657394</v>
      </c>
      <c r="K1271">
        <v>540594</v>
      </c>
      <c r="M1271">
        <v>315149019</v>
      </c>
      <c r="N1271" t="s">
        <v>670</v>
      </c>
      <c r="O1271" t="s">
        <v>29</v>
      </c>
      <c r="P1271" t="s">
        <v>1600</v>
      </c>
      <c r="Q1271" t="s">
        <v>1601</v>
      </c>
      <c r="R1271">
        <v>211</v>
      </c>
      <c r="S1271" t="s">
        <v>23</v>
      </c>
      <c r="T1271">
        <v>1</v>
      </c>
      <c r="U1271" t="s">
        <v>637</v>
      </c>
    </row>
    <row r="1272" spans="1:21" x14ac:dyDescent="0.25">
      <c r="A1272" t="s">
        <v>1485</v>
      </c>
      <c r="B1272" s="56">
        <v>44638</v>
      </c>
      <c r="C1272">
        <v>948</v>
      </c>
      <c r="D1272" t="s">
        <v>1593</v>
      </c>
      <c r="E1272">
        <v>1</v>
      </c>
      <c r="F1272">
        <v>42000</v>
      </c>
      <c r="G1272" t="s">
        <v>23</v>
      </c>
      <c r="H1272">
        <v>42000</v>
      </c>
      <c r="I1272">
        <v>42000</v>
      </c>
      <c r="J1272">
        <v>42211</v>
      </c>
      <c r="K1272">
        <v>8611</v>
      </c>
      <c r="M1272">
        <v>315149019</v>
      </c>
      <c r="N1272" t="s">
        <v>670</v>
      </c>
      <c r="O1272" t="s">
        <v>29</v>
      </c>
      <c r="P1272" t="s">
        <v>1600</v>
      </c>
      <c r="Q1272" t="s">
        <v>1601</v>
      </c>
      <c r="R1272">
        <v>211</v>
      </c>
      <c r="S1272" t="s">
        <v>23</v>
      </c>
      <c r="T1272">
        <v>1</v>
      </c>
      <c r="U1272" t="s">
        <v>637</v>
      </c>
    </row>
    <row r="1273" spans="1:21" x14ac:dyDescent="0.25">
      <c r="A1273" t="s">
        <v>4001</v>
      </c>
      <c r="B1273" s="56">
        <v>44708</v>
      </c>
      <c r="C1273">
        <v>949</v>
      </c>
      <c r="D1273" t="s">
        <v>3159</v>
      </c>
      <c r="E1273">
        <v>175</v>
      </c>
      <c r="F1273">
        <v>6825000</v>
      </c>
      <c r="G1273" t="s">
        <v>23</v>
      </c>
      <c r="H1273">
        <v>6825000</v>
      </c>
      <c r="I1273">
        <v>6620250</v>
      </c>
      <c r="J1273">
        <v>6657000</v>
      </c>
      <c r="K1273">
        <v>1197000</v>
      </c>
      <c r="M1273">
        <v>840680192</v>
      </c>
      <c r="N1273" t="s">
        <v>391</v>
      </c>
      <c r="O1273" t="s">
        <v>29</v>
      </c>
      <c r="P1273" t="s">
        <v>1600</v>
      </c>
      <c r="Q1273" t="s">
        <v>1601</v>
      </c>
      <c r="R1273">
        <v>210</v>
      </c>
      <c r="S1273" t="s">
        <v>23</v>
      </c>
      <c r="T1273">
        <v>0.97</v>
      </c>
      <c r="U1273" t="s">
        <v>17</v>
      </c>
    </row>
    <row r="1274" spans="1:21" x14ac:dyDescent="0.25">
      <c r="A1274" t="s">
        <v>1486</v>
      </c>
      <c r="B1274" s="56">
        <v>44672</v>
      </c>
      <c r="C1274">
        <v>949</v>
      </c>
      <c r="D1274" t="s">
        <v>1594</v>
      </c>
      <c r="E1274">
        <v>1</v>
      </c>
      <c r="F1274">
        <v>21000</v>
      </c>
      <c r="G1274" t="s">
        <v>23</v>
      </c>
      <c r="H1274">
        <v>21000</v>
      </c>
      <c r="I1274">
        <v>20370</v>
      </c>
      <c r="J1274">
        <v>20580</v>
      </c>
      <c r="K1274">
        <v>3780</v>
      </c>
      <c r="M1274">
        <v>840680192</v>
      </c>
      <c r="N1274" t="s">
        <v>391</v>
      </c>
      <c r="O1274" t="s">
        <v>29</v>
      </c>
      <c r="P1274" t="s">
        <v>1600</v>
      </c>
      <c r="Q1274" t="s">
        <v>1601</v>
      </c>
      <c r="R1274">
        <v>210</v>
      </c>
      <c r="S1274" t="s">
        <v>23</v>
      </c>
      <c r="T1274">
        <v>0.97</v>
      </c>
      <c r="U1274" t="s">
        <v>17</v>
      </c>
    </row>
    <row r="1275" spans="1:21" x14ac:dyDescent="0.25">
      <c r="A1275" t="s">
        <v>4002</v>
      </c>
      <c r="B1275" s="56">
        <v>44745</v>
      </c>
      <c r="C1275">
        <v>950</v>
      </c>
      <c r="D1275" t="s">
        <v>3161</v>
      </c>
      <c r="E1275">
        <v>173</v>
      </c>
      <c r="F1275">
        <v>7958000</v>
      </c>
      <c r="G1275" t="s">
        <v>23</v>
      </c>
      <c r="H1275">
        <v>7958000</v>
      </c>
      <c r="I1275">
        <v>7873645.1999999993</v>
      </c>
      <c r="J1275">
        <v>7909802.1999999993</v>
      </c>
      <c r="K1275">
        <v>1543402.1999999993</v>
      </c>
      <c r="M1275">
        <v>168945926</v>
      </c>
      <c r="N1275" t="s">
        <v>417</v>
      </c>
      <c r="O1275" t="s">
        <v>1566</v>
      </c>
      <c r="P1275" t="s">
        <v>1596</v>
      </c>
      <c r="Q1275" t="s">
        <v>1597</v>
      </c>
      <c r="R1275">
        <v>209</v>
      </c>
      <c r="S1275" t="s">
        <v>23</v>
      </c>
      <c r="T1275">
        <v>0.98939999999999995</v>
      </c>
      <c r="U1275" t="s">
        <v>17</v>
      </c>
    </row>
    <row r="1276" spans="1:21" x14ac:dyDescent="0.25">
      <c r="A1276" t="s">
        <v>1487</v>
      </c>
      <c r="B1276" s="56">
        <v>44657</v>
      </c>
      <c r="C1276">
        <v>950</v>
      </c>
      <c r="D1276" t="s">
        <v>1595</v>
      </c>
      <c r="E1276">
        <v>1</v>
      </c>
      <c r="F1276">
        <v>27000</v>
      </c>
      <c r="G1276" t="s">
        <v>23</v>
      </c>
      <c r="H1276">
        <v>27000</v>
      </c>
      <c r="I1276">
        <v>26713.8</v>
      </c>
      <c r="J1276">
        <v>26922.799999999999</v>
      </c>
      <c r="K1276">
        <v>5322.7999999999993</v>
      </c>
      <c r="M1276">
        <v>168945926</v>
      </c>
      <c r="N1276" t="s">
        <v>417</v>
      </c>
      <c r="O1276" t="s">
        <v>1566</v>
      </c>
      <c r="P1276" t="s">
        <v>1596</v>
      </c>
      <c r="Q1276" t="s">
        <v>1597</v>
      </c>
      <c r="R1276">
        <v>209</v>
      </c>
      <c r="S1276" t="s">
        <v>23</v>
      </c>
      <c r="T1276">
        <v>0.98939999999999995</v>
      </c>
      <c r="U1276" t="s">
        <v>17</v>
      </c>
    </row>
    <row r="1277" spans="1:21" x14ac:dyDescent="0.25">
      <c r="A1277" t="s">
        <v>4003</v>
      </c>
      <c r="B1277" s="56">
        <v>44724</v>
      </c>
      <c r="C1277">
        <v>951</v>
      </c>
      <c r="D1277" t="s">
        <v>3163</v>
      </c>
      <c r="E1277">
        <v>179</v>
      </c>
      <c r="F1277">
        <v>3580000</v>
      </c>
      <c r="G1277" t="s">
        <v>23</v>
      </c>
      <c r="H1277">
        <v>3580000</v>
      </c>
      <c r="I1277">
        <v>3580000</v>
      </c>
      <c r="J1277">
        <v>3624929</v>
      </c>
      <c r="K1277">
        <v>760929</v>
      </c>
      <c r="M1277">
        <v>661163997</v>
      </c>
      <c r="N1277" t="s">
        <v>714</v>
      </c>
      <c r="O1277" t="s">
        <v>31</v>
      </c>
      <c r="P1277" t="s">
        <v>32</v>
      </c>
      <c r="Q1277" t="s">
        <v>33</v>
      </c>
      <c r="R1277">
        <v>251</v>
      </c>
      <c r="S1277" t="s">
        <v>23</v>
      </c>
      <c r="T1277">
        <v>1</v>
      </c>
      <c r="U1277" t="s">
        <v>637</v>
      </c>
    </row>
    <row r="1278" spans="1:21" x14ac:dyDescent="0.25">
      <c r="A1278" t="s">
        <v>1488</v>
      </c>
      <c r="B1278" s="56">
        <v>44867</v>
      </c>
      <c r="C1278">
        <v>951</v>
      </c>
      <c r="D1278" t="s">
        <v>1582</v>
      </c>
      <c r="E1278">
        <v>1</v>
      </c>
      <c r="F1278">
        <v>49000</v>
      </c>
      <c r="G1278" t="s">
        <v>23</v>
      </c>
      <c r="H1278">
        <v>49000</v>
      </c>
      <c r="I1278">
        <v>49000</v>
      </c>
      <c r="J1278">
        <v>49251</v>
      </c>
      <c r="K1278">
        <v>10051</v>
      </c>
      <c r="M1278">
        <v>661163997</v>
      </c>
      <c r="N1278" t="s">
        <v>714</v>
      </c>
      <c r="O1278" t="s">
        <v>31</v>
      </c>
      <c r="P1278" t="s">
        <v>32</v>
      </c>
      <c r="Q1278" t="s">
        <v>33</v>
      </c>
      <c r="R1278">
        <v>251</v>
      </c>
      <c r="S1278" t="s">
        <v>23</v>
      </c>
      <c r="T1278">
        <v>1</v>
      </c>
      <c r="U1278" t="s">
        <v>637</v>
      </c>
    </row>
    <row r="1279" spans="1:21" x14ac:dyDescent="0.25">
      <c r="A1279" t="s">
        <v>4004</v>
      </c>
      <c r="B1279" s="56">
        <v>44879</v>
      </c>
      <c r="C1279">
        <v>952</v>
      </c>
      <c r="D1279" t="s">
        <v>3163</v>
      </c>
      <c r="E1279">
        <v>166</v>
      </c>
      <c r="F1279">
        <v>15228176</v>
      </c>
      <c r="G1279" t="s">
        <v>46</v>
      </c>
      <c r="H1279">
        <v>3175977.3087511468</v>
      </c>
      <c r="I1279">
        <v>3175977.3087511468</v>
      </c>
      <c r="J1279">
        <v>3193075.3087511468</v>
      </c>
      <c r="K1279">
        <v>537075.30875114677</v>
      </c>
      <c r="M1279">
        <v>959797623</v>
      </c>
      <c r="N1279" t="s">
        <v>905</v>
      </c>
      <c r="O1279" t="s">
        <v>43</v>
      </c>
      <c r="P1279" t="s">
        <v>44</v>
      </c>
      <c r="Q1279" t="s">
        <v>45</v>
      </c>
      <c r="R1279">
        <v>103</v>
      </c>
      <c r="S1279" t="s">
        <v>46</v>
      </c>
      <c r="T1279">
        <v>1</v>
      </c>
      <c r="U1279" t="s">
        <v>637</v>
      </c>
    </row>
    <row r="1280" spans="1:21" x14ac:dyDescent="0.25">
      <c r="A1280" t="s">
        <v>4005</v>
      </c>
      <c r="B1280" s="56">
        <v>44624</v>
      </c>
      <c r="C1280">
        <v>953</v>
      </c>
      <c r="D1280" t="s">
        <v>3165</v>
      </c>
      <c r="E1280">
        <v>163</v>
      </c>
      <c r="F1280">
        <v>29458582.5</v>
      </c>
      <c r="G1280" t="s">
        <v>60</v>
      </c>
      <c r="H1280">
        <v>3983796.6218591947</v>
      </c>
      <c r="I1280">
        <v>4382176.2840451142</v>
      </c>
      <c r="J1280">
        <v>4717304.2840451142</v>
      </c>
      <c r="K1280">
        <v>1457304.2840451142</v>
      </c>
      <c r="M1280">
        <v>391381127</v>
      </c>
      <c r="N1280" t="s">
        <v>971</v>
      </c>
      <c r="O1280" t="s">
        <v>59</v>
      </c>
      <c r="P1280" t="s">
        <v>1604</v>
      </c>
      <c r="Q1280" t="s">
        <v>1605</v>
      </c>
      <c r="R1280">
        <v>2056</v>
      </c>
      <c r="S1280" t="s">
        <v>60</v>
      </c>
      <c r="T1280">
        <v>1.1000000000000001</v>
      </c>
      <c r="U1280" t="s">
        <v>637</v>
      </c>
    </row>
    <row r="1281" spans="1:21" x14ac:dyDescent="0.25">
      <c r="A1281" t="s">
        <v>4006</v>
      </c>
      <c r="B1281" s="56">
        <v>44766</v>
      </c>
      <c r="C1281">
        <v>954</v>
      </c>
      <c r="D1281" t="s">
        <v>3167</v>
      </c>
      <c r="E1281">
        <v>100</v>
      </c>
      <c r="F1281">
        <v>37591320</v>
      </c>
      <c r="G1281" t="s">
        <v>60</v>
      </c>
      <c r="H1281">
        <v>5398259.5209374465</v>
      </c>
      <c r="I1281">
        <v>5938085.4730311921</v>
      </c>
      <c r="J1281">
        <v>6142485.4730311921</v>
      </c>
      <c r="K1281">
        <v>1982485.4730311921</v>
      </c>
      <c r="M1281">
        <v>783128719</v>
      </c>
      <c r="N1281" t="s">
        <v>1025</v>
      </c>
      <c r="O1281" t="s">
        <v>59</v>
      </c>
      <c r="P1281" t="s">
        <v>1604</v>
      </c>
      <c r="Q1281" t="s">
        <v>1605</v>
      </c>
      <c r="R1281">
        <v>2044</v>
      </c>
      <c r="S1281" t="s">
        <v>60</v>
      </c>
      <c r="T1281">
        <v>1.1000000000000001</v>
      </c>
      <c r="U1281" t="s">
        <v>637</v>
      </c>
    </row>
    <row r="1282" spans="1:21" x14ac:dyDescent="0.25">
      <c r="A1282" t="s">
        <v>4007</v>
      </c>
      <c r="B1282" s="56">
        <v>44783</v>
      </c>
      <c r="C1282">
        <v>955</v>
      </c>
      <c r="D1282" t="s">
        <v>3141</v>
      </c>
      <c r="E1282">
        <v>141</v>
      </c>
      <c r="F1282">
        <v>5640000</v>
      </c>
      <c r="G1282" t="s">
        <v>23</v>
      </c>
      <c r="H1282">
        <v>5640000</v>
      </c>
      <c r="I1282">
        <v>5640000</v>
      </c>
      <c r="J1282">
        <v>5655228</v>
      </c>
      <c r="K1282">
        <v>1143228</v>
      </c>
      <c r="M1282">
        <v>579052143</v>
      </c>
      <c r="N1282" t="s">
        <v>922</v>
      </c>
      <c r="O1282" t="s">
        <v>20</v>
      </c>
      <c r="P1282" t="s">
        <v>21</v>
      </c>
      <c r="Q1282" t="s">
        <v>22</v>
      </c>
      <c r="R1282">
        <v>108</v>
      </c>
      <c r="S1282" t="s">
        <v>23</v>
      </c>
      <c r="T1282">
        <v>1</v>
      </c>
      <c r="U1282" t="s">
        <v>637</v>
      </c>
    </row>
    <row r="1283" spans="1:21" x14ac:dyDescent="0.25">
      <c r="A1283" t="s">
        <v>4008</v>
      </c>
      <c r="B1283" s="56">
        <v>44874</v>
      </c>
      <c r="C1283">
        <v>956</v>
      </c>
      <c r="D1283" t="s">
        <v>3143</v>
      </c>
      <c r="E1283">
        <v>58</v>
      </c>
      <c r="F1283">
        <v>38797070</v>
      </c>
      <c r="G1283" t="s">
        <v>37</v>
      </c>
      <c r="H1283">
        <v>3547030.965724682</v>
      </c>
      <c r="I1283">
        <v>3617971.5850391756</v>
      </c>
      <c r="J1283">
        <v>3649813.5850391756</v>
      </c>
      <c r="K1283">
        <v>633813.58503917558</v>
      </c>
      <c r="M1283">
        <v>334931751</v>
      </c>
      <c r="N1283" t="s">
        <v>985</v>
      </c>
      <c r="O1283" t="s">
        <v>35</v>
      </c>
      <c r="P1283" t="s">
        <v>36</v>
      </c>
      <c r="Q1283" t="s">
        <v>26</v>
      </c>
      <c r="R1283">
        <v>549</v>
      </c>
      <c r="S1283" t="s">
        <v>37</v>
      </c>
      <c r="T1283">
        <v>1.02</v>
      </c>
      <c r="U1283" t="s">
        <v>637</v>
      </c>
    </row>
    <row r="1284" spans="1:21" x14ac:dyDescent="0.25">
      <c r="A1284" t="s">
        <v>4009</v>
      </c>
      <c r="B1284" s="56">
        <v>44584</v>
      </c>
      <c r="C1284">
        <v>957</v>
      </c>
      <c r="D1284" t="s">
        <v>3145</v>
      </c>
      <c r="E1284">
        <v>193</v>
      </c>
      <c r="F1284">
        <v>13124000</v>
      </c>
      <c r="G1284" t="s">
        <v>23</v>
      </c>
      <c r="H1284">
        <v>13124000</v>
      </c>
      <c r="I1284">
        <v>13124000</v>
      </c>
      <c r="J1284">
        <v>13143493</v>
      </c>
      <c r="K1284">
        <v>2644293</v>
      </c>
      <c r="M1284">
        <v>798687681</v>
      </c>
      <c r="N1284" t="s">
        <v>738</v>
      </c>
      <c r="O1284" t="s">
        <v>20</v>
      </c>
      <c r="P1284" t="s">
        <v>21</v>
      </c>
      <c r="Q1284" t="s">
        <v>22</v>
      </c>
      <c r="R1284">
        <v>101</v>
      </c>
      <c r="S1284" t="s">
        <v>23</v>
      </c>
      <c r="T1284">
        <v>1</v>
      </c>
      <c r="U1284" t="s">
        <v>637</v>
      </c>
    </row>
    <row r="1285" spans="1:21" x14ac:dyDescent="0.25">
      <c r="A1285" t="s">
        <v>1489</v>
      </c>
      <c r="B1285" s="56">
        <v>44904</v>
      </c>
      <c r="C1285">
        <v>957</v>
      </c>
      <c r="D1285" t="s">
        <v>1583</v>
      </c>
      <c r="E1285">
        <v>1</v>
      </c>
      <c r="F1285">
        <v>46000</v>
      </c>
      <c r="G1285" t="s">
        <v>23</v>
      </c>
      <c r="H1285">
        <v>46000</v>
      </c>
      <c r="I1285">
        <v>46000</v>
      </c>
      <c r="J1285">
        <v>46101</v>
      </c>
      <c r="K1285">
        <v>9301</v>
      </c>
      <c r="M1285">
        <v>798687681</v>
      </c>
      <c r="N1285" t="s">
        <v>738</v>
      </c>
      <c r="O1285" t="s">
        <v>20</v>
      </c>
      <c r="P1285" t="s">
        <v>21</v>
      </c>
      <c r="Q1285" t="s">
        <v>22</v>
      </c>
      <c r="R1285">
        <v>101</v>
      </c>
      <c r="S1285" t="s">
        <v>23</v>
      </c>
      <c r="T1285">
        <v>1</v>
      </c>
      <c r="U1285" t="s">
        <v>637</v>
      </c>
    </row>
    <row r="1286" spans="1:21" x14ac:dyDescent="0.25">
      <c r="A1286" t="s">
        <v>4010</v>
      </c>
      <c r="B1286" s="56">
        <v>44620</v>
      </c>
      <c r="C1286">
        <v>958</v>
      </c>
      <c r="D1286" t="s">
        <v>3147</v>
      </c>
      <c r="E1286">
        <v>174</v>
      </c>
      <c r="F1286">
        <v>5220000</v>
      </c>
      <c r="G1286" t="s">
        <v>23</v>
      </c>
      <c r="H1286">
        <v>5220000</v>
      </c>
      <c r="I1286">
        <v>5324400</v>
      </c>
      <c r="J1286">
        <v>5360766</v>
      </c>
      <c r="K1286">
        <v>1184766</v>
      </c>
      <c r="M1286">
        <v>901697105</v>
      </c>
      <c r="N1286" t="s">
        <v>721</v>
      </c>
      <c r="O1286" t="s">
        <v>1566</v>
      </c>
      <c r="P1286" t="s">
        <v>1596</v>
      </c>
      <c r="Q1286" t="s">
        <v>1597</v>
      </c>
      <c r="R1286">
        <v>209</v>
      </c>
      <c r="S1286" t="s">
        <v>23</v>
      </c>
      <c r="T1286">
        <v>1.02</v>
      </c>
      <c r="U1286" t="s">
        <v>637</v>
      </c>
    </row>
    <row r="1287" spans="1:21" x14ac:dyDescent="0.25">
      <c r="A1287" t="s">
        <v>1490</v>
      </c>
      <c r="B1287" s="56">
        <v>44855</v>
      </c>
      <c r="C1287">
        <v>958</v>
      </c>
      <c r="D1287" t="s">
        <v>1584</v>
      </c>
      <c r="E1287">
        <v>1</v>
      </c>
      <c r="F1287">
        <v>61000</v>
      </c>
      <c r="G1287" t="s">
        <v>23</v>
      </c>
      <c r="H1287">
        <v>61000</v>
      </c>
      <c r="I1287">
        <v>62220</v>
      </c>
      <c r="J1287">
        <v>62429</v>
      </c>
      <c r="K1287">
        <v>13629</v>
      </c>
      <c r="M1287">
        <v>901697105</v>
      </c>
      <c r="N1287" t="s">
        <v>721</v>
      </c>
      <c r="O1287" t="s">
        <v>1566</v>
      </c>
      <c r="P1287" t="s">
        <v>1596</v>
      </c>
      <c r="Q1287" t="s">
        <v>1597</v>
      </c>
      <c r="R1287">
        <v>209</v>
      </c>
      <c r="S1287" t="s">
        <v>23</v>
      </c>
      <c r="T1287">
        <v>1.02</v>
      </c>
      <c r="U1287" t="s">
        <v>637</v>
      </c>
    </row>
    <row r="1288" spans="1:21" x14ac:dyDescent="0.25">
      <c r="A1288" t="s">
        <v>4011</v>
      </c>
      <c r="B1288" s="56">
        <v>44689</v>
      </c>
      <c r="C1288">
        <v>959</v>
      </c>
      <c r="D1288" t="s">
        <v>3149</v>
      </c>
      <c r="E1288">
        <v>180</v>
      </c>
      <c r="F1288">
        <v>5040000</v>
      </c>
      <c r="G1288" t="s">
        <v>23</v>
      </c>
      <c r="H1288">
        <v>5040000</v>
      </c>
      <c r="I1288">
        <v>5040000</v>
      </c>
      <c r="J1288">
        <v>5079420</v>
      </c>
      <c r="K1288">
        <v>1047420</v>
      </c>
      <c r="M1288">
        <v>401329155</v>
      </c>
      <c r="N1288" t="s">
        <v>892</v>
      </c>
      <c r="O1288" t="s">
        <v>39</v>
      </c>
      <c r="P1288" t="s">
        <v>1598</v>
      </c>
      <c r="Q1288" t="s">
        <v>1599</v>
      </c>
      <c r="R1288">
        <v>219</v>
      </c>
      <c r="S1288" t="s">
        <v>23</v>
      </c>
      <c r="T1288">
        <v>1</v>
      </c>
      <c r="U1288" t="s">
        <v>637</v>
      </c>
    </row>
    <row r="1289" spans="1:21" x14ac:dyDescent="0.25">
      <c r="A1289" t="s">
        <v>4012</v>
      </c>
      <c r="B1289" s="56">
        <v>44586</v>
      </c>
      <c r="C1289">
        <v>960</v>
      </c>
      <c r="D1289" t="s">
        <v>3151</v>
      </c>
      <c r="E1289">
        <v>133</v>
      </c>
      <c r="F1289">
        <v>4788000</v>
      </c>
      <c r="G1289" t="s">
        <v>23</v>
      </c>
      <c r="H1289">
        <v>4788000</v>
      </c>
      <c r="I1289">
        <v>5266800</v>
      </c>
      <c r="J1289">
        <v>5427597</v>
      </c>
      <c r="K1289">
        <v>1597197</v>
      </c>
      <c r="M1289">
        <v>149890448</v>
      </c>
      <c r="N1289" t="s">
        <v>700</v>
      </c>
      <c r="O1289" t="s">
        <v>29</v>
      </c>
      <c r="P1289" t="s">
        <v>1600</v>
      </c>
      <c r="Q1289" t="s">
        <v>1601</v>
      </c>
      <c r="R1289">
        <v>1209</v>
      </c>
      <c r="S1289" t="s">
        <v>23</v>
      </c>
      <c r="T1289">
        <v>1.1000000000000001</v>
      </c>
      <c r="U1289" t="s">
        <v>637</v>
      </c>
    </row>
    <row r="1290" spans="1:21" x14ac:dyDescent="0.25">
      <c r="A1290" t="s">
        <v>1491</v>
      </c>
      <c r="B1290" s="56">
        <v>44799</v>
      </c>
      <c r="C1290">
        <v>960</v>
      </c>
      <c r="D1290" t="s">
        <v>1585</v>
      </c>
      <c r="E1290">
        <v>1</v>
      </c>
      <c r="F1290">
        <v>79000</v>
      </c>
      <c r="G1290" t="s">
        <v>23</v>
      </c>
      <c r="H1290">
        <v>79000</v>
      </c>
      <c r="I1290">
        <v>86900</v>
      </c>
      <c r="J1290">
        <v>88109</v>
      </c>
      <c r="K1290">
        <v>24909</v>
      </c>
      <c r="M1290">
        <v>149890448</v>
      </c>
      <c r="N1290" t="s">
        <v>700</v>
      </c>
      <c r="O1290" t="s">
        <v>29</v>
      </c>
      <c r="P1290" t="s">
        <v>1600</v>
      </c>
      <c r="Q1290" t="s">
        <v>1601</v>
      </c>
      <c r="R1290">
        <v>1209</v>
      </c>
      <c r="S1290" t="s">
        <v>23</v>
      </c>
      <c r="T1290">
        <v>1.1000000000000001</v>
      </c>
      <c r="U1290" t="s">
        <v>637</v>
      </c>
    </row>
    <row r="1291" spans="1:21" x14ac:dyDescent="0.25">
      <c r="A1291" t="s">
        <v>4013</v>
      </c>
      <c r="B1291" s="56">
        <v>44666</v>
      </c>
      <c r="C1291">
        <v>961</v>
      </c>
      <c r="D1291" t="s">
        <v>3167</v>
      </c>
      <c r="E1291">
        <v>1</v>
      </c>
      <c r="F1291">
        <v>238513.6</v>
      </c>
      <c r="G1291" t="s">
        <v>46</v>
      </c>
      <c r="H1291">
        <v>50035.368898025976</v>
      </c>
      <c r="I1291">
        <v>50035.368898025976</v>
      </c>
      <c r="J1291">
        <v>50144.368898025976</v>
      </c>
      <c r="K1291">
        <v>8544.3688980259758</v>
      </c>
      <c r="M1291">
        <v>556679512</v>
      </c>
      <c r="N1291" t="s">
        <v>887</v>
      </c>
      <c r="O1291" t="s">
        <v>43</v>
      </c>
      <c r="P1291" t="s">
        <v>44</v>
      </c>
      <c r="Q1291" t="s">
        <v>45</v>
      </c>
      <c r="R1291">
        <v>109</v>
      </c>
      <c r="S1291" t="s">
        <v>46</v>
      </c>
      <c r="T1291">
        <v>1</v>
      </c>
      <c r="U1291" t="s">
        <v>637</v>
      </c>
    </row>
    <row r="1292" spans="1:21" x14ac:dyDescent="0.25">
      <c r="A1292" t="s">
        <v>4014</v>
      </c>
      <c r="B1292" s="56">
        <v>44851</v>
      </c>
      <c r="C1292">
        <v>962</v>
      </c>
      <c r="D1292" t="s">
        <v>3153</v>
      </c>
      <c r="E1292">
        <v>59</v>
      </c>
      <c r="F1292">
        <v>1711000</v>
      </c>
      <c r="G1292" t="s">
        <v>23</v>
      </c>
      <c r="H1292">
        <v>1711000</v>
      </c>
      <c r="I1292">
        <v>1711000</v>
      </c>
      <c r="J1292">
        <v>1717431</v>
      </c>
      <c r="K1292">
        <v>348631</v>
      </c>
      <c r="M1292">
        <v>639378305</v>
      </c>
      <c r="N1292" t="s">
        <v>887</v>
      </c>
      <c r="O1292" t="s">
        <v>20</v>
      </c>
      <c r="P1292" t="s">
        <v>21</v>
      </c>
      <c r="Q1292" t="s">
        <v>22</v>
      </c>
      <c r="R1292">
        <v>109</v>
      </c>
      <c r="S1292" t="s">
        <v>23</v>
      </c>
      <c r="T1292">
        <v>1</v>
      </c>
      <c r="U1292" t="s">
        <v>637</v>
      </c>
    </row>
    <row r="1293" spans="1:21" x14ac:dyDescent="0.25">
      <c r="A1293" t="s">
        <v>4015</v>
      </c>
      <c r="B1293" s="56">
        <v>44629</v>
      </c>
      <c r="C1293">
        <v>963</v>
      </c>
      <c r="D1293" t="s">
        <v>3155</v>
      </c>
      <c r="E1293">
        <v>139</v>
      </c>
      <c r="F1293">
        <v>276621120</v>
      </c>
      <c r="G1293" t="s">
        <v>27</v>
      </c>
      <c r="H1293">
        <v>11292178.946551984</v>
      </c>
      <c r="I1293">
        <v>11518022.525483023</v>
      </c>
      <c r="J1293">
        <v>11546517.525483023</v>
      </c>
      <c r="K1293">
        <v>2650517.5254830234</v>
      </c>
      <c r="M1293">
        <v>392055531</v>
      </c>
      <c r="N1293" t="s">
        <v>1002</v>
      </c>
      <c r="O1293" t="s">
        <v>25</v>
      </c>
      <c r="P1293" t="s">
        <v>1602</v>
      </c>
      <c r="Q1293" t="s">
        <v>1603</v>
      </c>
      <c r="R1293">
        <v>205</v>
      </c>
      <c r="S1293" t="s">
        <v>27</v>
      </c>
      <c r="T1293">
        <v>1.02</v>
      </c>
      <c r="U1293" t="s">
        <v>637</v>
      </c>
    </row>
    <row r="1294" spans="1:21" x14ac:dyDescent="0.25">
      <c r="A1294" t="s">
        <v>4016</v>
      </c>
      <c r="B1294" s="56">
        <v>44760</v>
      </c>
      <c r="C1294">
        <v>964</v>
      </c>
      <c r="D1294" t="s">
        <v>3157</v>
      </c>
      <c r="E1294">
        <v>89</v>
      </c>
      <c r="F1294">
        <v>4960201.3999999994</v>
      </c>
      <c r="G1294" t="s">
        <v>16</v>
      </c>
      <c r="H1294">
        <v>5039318.7036472615</v>
      </c>
      <c r="I1294">
        <v>5543250.574011988</v>
      </c>
      <c r="J1294">
        <v>5658238.574011988</v>
      </c>
      <c r="K1294">
        <v>2169438.574011988</v>
      </c>
      <c r="M1294">
        <v>274039940</v>
      </c>
      <c r="N1294" t="s">
        <v>939</v>
      </c>
      <c r="O1294" t="s">
        <v>13</v>
      </c>
      <c r="P1294" t="s">
        <v>14</v>
      </c>
      <c r="Q1294" t="s">
        <v>15</v>
      </c>
      <c r="R1294">
        <v>1292</v>
      </c>
      <c r="S1294" t="s">
        <v>16</v>
      </c>
      <c r="T1294">
        <v>1.1000000000000001</v>
      </c>
      <c r="U1294" t="s">
        <v>637</v>
      </c>
    </row>
    <row r="1295" spans="1:21" x14ac:dyDescent="0.25">
      <c r="A1295" t="s">
        <v>4017</v>
      </c>
      <c r="B1295" s="56">
        <v>44871</v>
      </c>
      <c r="C1295">
        <v>965</v>
      </c>
      <c r="D1295" t="s">
        <v>3159</v>
      </c>
      <c r="E1295">
        <v>82</v>
      </c>
      <c r="F1295">
        <v>3198000</v>
      </c>
      <c r="G1295" t="s">
        <v>23</v>
      </c>
      <c r="H1295">
        <v>3198000</v>
      </c>
      <c r="I1295">
        <v>3517800.0000000005</v>
      </c>
      <c r="J1295">
        <v>3685654.0000000005</v>
      </c>
      <c r="K1295">
        <v>1127254.0000000005</v>
      </c>
      <c r="M1295">
        <v>881346812</v>
      </c>
      <c r="N1295" t="s">
        <v>726</v>
      </c>
      <c r="O1295" t="s">
        <v>39</v>
      </c>
      <c r="P1295" t="s">
        <v>1598</v>
      </c>
      <c r="Q1295" t="s">
        <v>1599</v>
      </c>
      <c r="R1295">
        <v>2047</v>
      </c>
      <c r="S1295" t="s">
        <v>23</v>
      </c>
      <c r="T1295">
        <v>1.1000000000000001</v>
      </c>
      <c r="U1295" t="s">
        <v>637</v>
      </c>
    </row>
    <row r="1296" spans="1:21" x14ac:dyDescent="0.25">
      <c r="A1296" t="s">
        <v>1492</v>
      </c>
      <c r="B1296" s="56">
        <v>44906</v>
      </c>
      <c r="C1296">
        <v>965</v>
      </c>
      <c r="D1296" t="s">
        <v>1586</v>
      </c>
      <c r="E1296">
        <v>1</v>
      </c>
      <c r="F1296">
        <v>32000</v>
      </c>
      <c r="G1296" t="s">
        <v>23</v>
      </c>
      <c r="H1296">
        <v>32000</v>
      </c>
      <c r="I1296">
        <v>35200</v>
      </c>
      <c r="J1296">
        <v>37247</v>
      </c>
      <c r="K1296">
        <v>11647</v>
      </c>
      <c r="M1296">
        <v>881346812</v>
      </c>
      <c r="N1296" t="s">
        <v>726</v>
      </c>
      <c r="O1296" t="s">
        <v>39</v>
      </c>
      <c r="P1296" t="s">
        <v>1598</v>
      </c>
      <c r="Q1296" t="s">
        <v>1599</v>
      </c>
      <c r="R1296">
        <v>2047</v>
      </c>
      <c r="S1296" t="s">
        <v>23</v>
      </c>
      <c r="T1296">
        <v>1.1000000000000001</v>
      </c>
      <c r="U1296" t="s">
        <v>637</v>
      </c>
    </row>
    <row r="1297" spans="1:21" x14ac:dyDescent="0.25">
      <c r="A1297" t="s">
        <v>4018</v>
      </c>
      <c r="B1297" s="56">
        <v>44766</v>
      </c>
      <c r="C1297">
        <v>966</v>
      </c>
      <c r="D1297" t="s">
        <v>3161</v>
      </c>
      <c r="E1297">
        <v>178</v>
      </c>
      <c r="F1297">
        <v>8188000</v>
      </c>
      <c r="G1297" t="s">
        <v>23</v>
      </c>
      <c r="H1297">
        <v>8188000</v>
      </c>
      <c r="I1297">
        <v>8188000</v>
      </c>
      <c r="J1297">
        <v>8234458</v>
      </c>
      <c r="K1297">
        <v>1684058</v>
      </c>
      <c r="M1297">
        <v>208381927</v>
      </c>
      <c r="N1297" t="s">
        <v>732</v>
      </c>
      <c r="O1297" t="s">
        <v>31</v>
      </c>
      <c r="P1297" t="s">
        <v>32</v>
      </c>
      <c r="Q1297" t="s">
        <v>33</v>
      </c>
      <c r="R1297">
        <v>261</v>
      </c>
      <c r="S1297" t="s">
        <v>23</v>
      </c>
      <c r="T1297">
        <v>1</v>
      </c>
      <c r="U1297" t="s">
        <v>637</v>
      </c>
    </row>
    <row r="1298" spans="1:21" x14ac:dyDescent="0.25">
      <c r="A1298" t="s">
        <v>1493</v>
      </c>
      <c r="B1298" s="56">
        <v>44612</v>
      </c>
      <c r="C1298">
        <v>966</v>
      </c>
      <c r="D1298" t="s">
        <v>1587</v>
      </c>
      <c r="E1298">
        <v>1</v>
      </c>
      <c r="F1298">
        <v>27000</v>
      </c>
      <c r="G1298" t="s">
        <v>23</v>
      </c>
      <c r="H1298">
        <v>27000</v>
      </c>
      <c r="I1298">
        <v>27000</v>
      </c>
      <c r="J1298">
        <v>27261</v>
      </c>
      <c r="K1298">
        <v>5661</v>
      </c>
      <c r="M1298">
        <v>208381927</v>
      </c>
      <c r="N1298" t="s">
        <v>732</v>
      </c>
      <c r="O1298" t="s">
        <v>31</v>
      </c>
      <c r="P1298" t="s">
        <v>32</v>
      </c>
      <c r="Q1298" t="s">
        <v>33</v>
      </c>
      <c r="R1298">
        <v>261</v>
      </c>
      <c r="S1298" t="s">
        <v>23</v>
      </c>
      <c r="T1298">
        <v>1</v>
      </c>
      <c r="U1298" t="s">
        <v>637</v>
      </c>
    </row>
    <row r="1299" spans="1:21" x14ac:dyDescent="0.25">
      <c r="A1299" t="s">
        <v>4019</v>
      </c>
      <c r="B1299" s="56">
        <v>44617</v>
      </c>
      <c r="C1299">
        <v>967</v>
      </c>
      <c r="D1299" t="s">
        <v>3163</v>
      </c>
      <c r="E1299">
        <v>173</v>
      </c>
      <c r="F1299">
        <v>3935404</v>
      </c>
      <c r="G1299" t="s">
        <v>16</v>
      </c>
      <c r="H1299">
        <v>3775692.2191307684</v>
      </c>
      <c r="I1299">
        <v>4153261.4410438458</v>
      </c>
      <c r="J1299">
        <v>4380410.4410438463</v>
      </c>
      <c r="K1299">
        <v>1612410.4410438463</v>
      </c>
      <c r="M1299">
        <v>636674756</v>
      </c>
      <c r="N1299" t="s">
        <v>691</v>
      </c>
      <c r="O1299" t="s">
        <v>13</v>
      </c>
      <c r="P1299" t="s">
        <v>14</v>
      </c>
      <c r="Q1299" t="s">
        <v>15</v>
      </c>
      <c r="R1299">
        <v>1313</v>
      </c>
      <c r="S1299" t="s">
        <v>16</v>
      </c>
      <c r="T1299">
        <v>1.1000000000000001</v>
      </c>
      <c r="U1299" t="s">
        <v>637</v>
      </c>
    </row>
    <row r="1300" spans="1:21" x14ac:dyDescent="0.25">
      <c r="A1300" t="s">
        <v>4020</v>
      </c>
      <c r="B1300" s="56">
        <v>44630</v>
      </c>
      <c r="C1300">
        <v>968</v>
      </c>
      <c r="D1300" t="s">
        <v>3163</v>
      </c>
      <c r="E1300">
        <v>187</v>
      </c>
      <c r="F1300">
        <v>17154632</v>
      </c>
      <c r="G1300" t="s">
        <v>46</v>
      </c>
      <c r="H1300">
        <v>3592818.8158418327</v>
      </c>
      <c r="I1300">
        <v>3592818.8158418327</v>
      </c>
      <c r="J1300">
        <v>3611518.8158418327</v>
      </c>
      <c r="K1300">
        <v>619518.81584183266</v>
      </c>
      <c r="M1300">
        <v>889823219</v>
      </c>
      <c r="N1300" t="s">
        <v>956</v>
      </c>
      <c r="O1300" t="s">
        <v>43</v>
      </c>
      <c r="P1300" t="s">
        <v>44</v>
      </c>
      <c r="Q1300" t="s">
        <v>45</v>
      </c>
      <c r="R1300">
        <v>100</v>
      </c>
      <c r="S1300" t="s">
        <v>46</v>
      </c>
      <c r="T1300">
        <v>1</v>
      </c>
      <c r="U1300" t="s">
        <v>637</v>
      </c>
    </row>
    <row r="1301" spans="1:21" x14ac:dyDescent="0.25">
      <c r="A1301" t="s">
        <v>4021</v>
      </c>
      <c r="B1301" s="56">
        <v>44697</v>
      </c>
      <c r="C1301">
        <v>969</v>
      </c>
      <c r="D1301" t="s">
        <v>3165</v>
      </c>
      <c r="E1301">
        <v>70</v>
      </c>
      <c r="F1301">
        <v>8026900</v>
      </c>
      <c r="G1301" t="s">
        <v>46</v>
      </c>
      <c r="H1301">
        <v>1712916.9245214572</v>
      </c>
      <c r="I1301">
        <v>1712916.9245214572</v>
      </c>
      <c r="J1301">
        <v>1720476.9245214572</v>
      </c>
      <c r="K1301">
        <v>320476.92452145717</v>
      </c>
      <c r="M1301">
        <v>139517578</v>
      </c>
      <c r="N1301" t="s">
        <v>1010</v>
      </c>
      <c r="O1301" t="s">
        <v>43</v>
      </c>
      <c r="P1301" t="s">
        <v>44</v>
      </c>
      <c r="Q1301" t="s">
        <v>45</v>
      </c>
      <c r="R1301">
        <v>108</v>
      </c>
      <c r="S1301" t="s">
        <v>46</v>
      </c>
      <c r="T1301">
        <v>1</v>
      </c>
      <c r="U1301" t="s">
        <v>637</v>
      </c>
    </row>
    <row r="1302" spans="1:21" x14ac:dyDescent="0.25">
      <c r="A1302" t="s">
        <v>4022</v>
      </c>
      <c r="B1302" s="56">
        <v>44717</v>
      </c>
      <c r="C1302">
        <v>970</v>
      </c>
      <c r="D1302" t="s">
        <v>3167</v>
      </c>
      <c r="E1302">
        <v>172</v>
      </c>
      <c r="F1302">
        <v>8944000</v>
      </c>
      <c r="G1302" t="s">
        <v>23</v>
      </c>
      <c r="H1302">
        <v>8944000</v>
      </c>
      <c r="I1302">
        <v>8849193.5999999996</v>
      </c>
      <c r="J1302">
        <v>8886173.5999999996</v>
      </c>
      <c r="K1302">
        <v>1730973.5999999996</v>
      </c>
      <c r="M1302">
        <v>847020933</v>
      </c>
      <c r="N1302" t="s">
        <v>107</v>
      </c>
      <c r="O1302" t="s">
        <v>1566</v>
      </c>
      <c r="P1302" t="s">
        <v>1596</v>
      </c>
      <c r="Q1302" t="s">
        <v>1597</v>
      </c>
      <c r="R1302">
        <v>215</v>
      </c>
      <c r="S1302" t="s">
        <v>23</v>
      </c>
      <c r="T1302">
        <v>0.98939999999999995</v>
      </c>
      <c r="U1302" t="s">
        <v>17</v>
      </c>
    </row>
    <row r="1303" spans="1:21" x14ac:dyDescent="0.25">
      <c r="A1303" t="s">
        <v>1494</v>
      </c>
      <c r="B1303" s="56">
        <v>44861</v>
      </c>
      <c r="C1303">
        <v>970</v>
      </c>
      <c r="D1303" t="s">
        <v>1588</v>
      </c>
      <c r="E1303">
        <v>1</v>
      </c>
      <c r="F1303">
        <v>33000</v>
      </c>
      <c r="G1303" t="s">
        <v>23</v>
      </c>
      <c r="H1303">
        <v>33000</v>
      </c>
      <c r="I1303">
        <v>32650.199999999997</v>
      </c>
      <c r="J1303">
        <v>32865.199999999997</v>
      </c>
      <c r="K1303">
        <v>6465.1999999999971</v>
      </c>
      <c r="M1303">
        <v>847020933</v>
      </c>
      <c r="N1303" t="s">
        <v>107</v>
      </c>
      <c r="O1303" t="s">
        <v>1566</v>
      </c>
      <c r="P1303" t="s">
        <v>1596</v>
      </c>
      <c r="Q1303" t="s">
        <v>1597</v>
      </c>
      <c r="R1303">
        <v>215</v>
      </c>
      <c r="S1303" t="s">
        <v>23</v>
      </c>
      <c r="T1303">
        <v>0.98939999999999995</v>
      </c>
      <c r="U1303" t="s">
        <v>17</v>
      </c>
    </row>
    <row r="1304" spans="1:21" x14ac:dyDescent="0.25">
      <c r="A1304" t="s">
        <v>4023</v>
      </c>
      <c r="B1304" s="56">
        <v>44873</v>
      </c>
      <c r="C1304">
        <v>971</v>
      </c>
      <c r="D1304" t="s">
        <v>3141</v>
      </c>
      <c r="E1304">
        <v>76</v>
      </c>
      <c r="F1304">
        <v>31284640</v>
      </c>
      <c r="G1304" t="s">
        <v>37</v>
      </c>
      <c r="H1304">
        <v>3035899.4264864288</v>
      </c>
      <c r="I1304">
        <v>3003718.8925656723</v>
      </c>
      <c r="J1304">
        <v>3043922.8925656723</v>
      </c>
      <c r="K1304">
        <v>611922.89256567229</v>
      </c>
      <c r="M1304">
        <v>571558524</v>
      </c>
      <c r="N1304" t="s">
        <v>436</v>
      </c>
      <c r="O1304" t="s">
        <v>35</v>
      </c>
      <c r="P1304" t="s">
        <v>36</v>
      </c>
      <c r="Q1304" t="s">
        <v>26</v>
      </c>
      <c r="R1304">
        <v>529</v>
      </c>
      <c r="S1304" t="s">
        <v>37</v>
      </c>
      <c r="T1304">
        <v>0.98939999999999995</v>
      </c>
      <c r="U1304" t="s">
        <v>17</v>
      </c>
    </row>
    <row r="1305" spans="1:21" x14ac:dyDescent="0.25">
      <c r="A1305" t="s">
        <v>4024</v>
      </c>
      <c r="B1305" s="56">
        <v>44680</v>
      </c>
      <c r="C1305">
        <v>972</v>
      </c>
      <c r="D1305" t="s">
        <v>3143</v>
      </c>
      <c r="E1305">
        <v>161</v>
      </c>
      <c r="F1305">
        <v>10465000</v>
      </c>
      <c r="G1305" t="s">
        <v>23</v>
      </c>
      <c r="H1305">
        <v>10465000</v>
      </c>
      <c r="I1305">
        <v>10465000</v>
      </c>
      <c r="J1305">
        <v>10499454</v>
      </c>
      <c r="K1305">
        <v>2127454</v>
      </c>
      <c r="M1305">
        <v>321529559</v>
      </c>
      <c r="N1305" t="s">
        <v>643</v>
      </c>
      <c r="O1305" t="s">
        <v>29</v>
      </c>
      <c r="P1305" t="s">
        <v>1600</v>
      </c>
      <c r="Q1305" t="s">
        <v>1601</v>
      </c>
      <c r="R1305">
        <v>214</v>
      </c>
      <c r="S1305" t="s">
        <v>23</v>
      </c>
      <c r="T1305">
        <v>1</v>
      </c>
      <c r="U1305" t="s">
        <v>637</v>
      </c>
    </row>
    <row r="1306" spans="1:21" x14ac:dyDescent="0.25">
      <c r="A1306" t="s">
        <v>1495</v>
      </c>
      <c r="B1306" s="56">
        <v>44589</v>
      </c>
      <c r="C1306">
        <v>972</v>
      </c>
      <c r="D1306" t="s">
        <v>1589</v>
      </c>
      <c r="E1306">
        <v>1</v>
      </c>
      <c r="F1306">
        <v>27000</v>
      </c>
      <c r="G1306" t="s">
        <v>23</v>
      </c>
      <c r="H1306">
        <v>27000</v>
      </c>
      <c r="I1306">
        <v>27000</v>
      </c>
      <c r="J1306">
        <v>27214</v>
      </c>
      <c r="K1306">
        <v>5614</v>
      </c>
      <c r="M1306">
        <v>321529559</v>
      </c>
      <c r="N1306" t="s">
        <v>643</v>
      </c>
      <c r="O1306" t="s">
        <v>29</v>
      </c>
      <c r="P1306" t="s">
        <v>1600</v>
      </c>
      <c r="Q1306" t="s">
        <v>1601</v>
      </c>
      <c r="R1306">
        <v>214</v>
      </c>
      <c r="S1306" t="s">
        <v>23</v>
      </c>
      <c r="T1306">
        <v>1</v>
      </c>
      <c r="U1306" t="s">
        <v>637</v>
      </c>
    </row>
    <row r="1307" spans="1:21" x14ac:dyDescent="0.25">
      <c r="A1307" t="s">
        <v>4025</v>
      </c>
      <c r="B1307" s="56">
        <v>44899</v>
      </c>
      <c r="C1307">
        <v>973</v>
      </c>
      <c r="D1307" t="s">
        <v>3145</v>
      </c>
      <c r="E1307">
        <v>143</v>
      </c>
      <c r="F1307">
        <v>9724000</v>
      </c>
      <c r="G1307" t="s">
        <v>23</v>
      </c>
      <c r="H1307">
        <v>9724000</v>
      </c>
      <c r="I1307">
        <v>9724000</v>
      </c>
      <c r="J1307">
        <v>9738300</v>
      </c>
      <c r="K1307">
        <v>1959100</v>
      </c>
      <c r="M1307">
        <v>306252919</v>
      </c>
      <c r="N1307" t="s">
        <v>789</v>
      </c>
      <c r="O1307" t="s">
        <v>29</v>
      </c>
      <c r="P1307" t="s">
        <v>1600</v>
      </c>
      <c r="Q1307" t="s">
        <v>1601</v>
      </c>
      <c r="R1307">
        <v>100</v>
      </c>
      <c r="S1307" t="s">
        <v>23</v>
      </c>
      <c r="T1307">
        <v>1</v>
      </c>
      <c r="U1307" t="s">
        <v>637</v>
      </c>
    </row>
    <row r="1308" spans="1:21" x14ac:dyDescent="0.25">
      <c r="A1308" t="s">
        <v>1496</v>
      </c>
      <c r="B1308" s="56">
        <v>44587</v>
      </c>
      <c r="C1308">
        <v>973</v>
      </c>
      <c r="D1308" t="s">
        <v>1590</v>
      </c>
      <c r="E1308">
        <v>1</v>
      </c>
      <c r="F1308">
        <v>81000</v>
      </c>
      <c r="G1308" t="s">
        <v>23</v>
      </c>
      <c r="H1308">
        <v>81000</v>
      </c>
      <c r="I1308">
        <v>81000</v>
      </c>
      <c r="J1308">
        <v>81100</v>
      </c>
      <c r="K1308">
        <v>16300</v>
      </c>
      <c r="M1308">
        <v>306252919</v>
      </c>
      <c r="N1308" t="s">
        <v>789</v>
      </c>
      <c r="O1308" t="s">
        <v>29</v>
      </c>
      <c r="P1308" t="s">
        <v>1600</v>
      </c>
      <c r="Q1308" t="s">
        <v>1601</v>
      </c>
      <c r="R1308">
        <v>100</v>
      </c>
      <c r="S1308" t="s">
        <v>23</v>
      </c>
      <c r="T1308">
        <v>1</v>
      </c>
      <c r="U1308" t="s">
        <v>637</v>
      </c>
    </row>
    <row r="1309" spans="1:21" x14ac:dyDescent="0.25">
      <c r="A1309" t="s">
        <v>4026</v>
      </c>
      <c r="B1309" s="56">
        <v>44693</v>
      </c>
      <c r="C1309">
        <v>974</v>
      </c>
      <c r="D1309" t="s">
        <v>3147</v>
      </c>
      <c r="E1309">
        <v>94</v>
      </c>
      <c r="F1309">
        <v>2820000</v>
      </c>
      <c r="G1309" t="s">
        <v>23</v>
      </c>
      <c r="H1309">
        <v>2820000</v>
      </c>
      <c r="I1309">
        <v>2820000</v>
      </c>
      <c r="J1309">
        <v>2839364</v>
      </c>
      <c r="K1309">
        <v>583364</v>
      </c>
      <c r="M1309">
        <v>238261425</v>
      </c>
      <c r="N1309" t="s">
        <v>742</v>
      </c>
      <c r="O1309" t="s">
        <v>29</v>
      </c>
      <c r="P1309" t="s">
        <v>1600</v>
      </c>
      <c r="Q1309" t="s">
        <v>1601</v>
      </c>
      <c r="R1309">
        <v>206</v>
      </c>
      <c r="S1309" t="s">
        <v>23</v>
      </c>
      <c r="T1309">
        <v>1</v>
      </c>
      <c r="U1309" t="s">
        <v>637</v>
      </c>
    </row>
    <row r="1310" spans="1:21" x14ac:dyDescent="0.25">
      <c r="A1310" t="s">
        <v>1497</v>
      </c>
      <c r="B1310" s="56">
        <v>44780</v>
      </c>
      <c r="C1310">
        <v>974</v>
      </c>
      <c r="D1310" t="s">
        <v>1591</v>
      </c>
      <c r="E1310">
        <v>1</v>
      </c>
      <c r="F1310">
        <v>50000</v>
      </c>
      <c r="G1310" t="s">
        <v>23</v>
      </c>
      <c r="H1310">
        <v>50000</v>
      </c>
      <c r="I1310">
        <v>50000</v>
      </c>
      <c r="J1310">
        <v>50206</v>
      </c>
      <c r="K1310">
        <v>10206</v>
      </c>
      <c r="M1310">
        <v>238261425</v>
      </c>
      <c r="N1310" t="s">
        <v>742</v>
      </c>
      <c r="O1310" t="s">
        <v>29</v>
      </c>
      <c r="P1310" t="s">
        <v>1600</v>
      </c>
      <c r="Q1310" t="s">
        <v>1601</v>
      </c>
      <c r="R1310">
        <v>206</v>
      </c>
      <c r="S1310" t="s">
        <v>23</v>
      </c>
      <c r="T1310">
        <v>1</v>
      </c>
      <c r="U1310" t="s">
        <v>637</v>
      </c>
    </row>
    <row r="1311" spans="1:21" x14ac:dyDescent="0.25">
      <c r="A1311" t="s">
        <v>4027</v>
      </c>
      <c r="B1311" s="56">
        <v>44747</v>
      </c>
      <c r="C1311">
        <v>975</v>
      </c>
      <c r="D1311" t="s">
        <v>3149</v>
      </c>
      <c r="E1311">
        <v>68</v>
      </c>
      <c r="F1311">
        <v>47363904</v>
      </c>
      <c r="G1311" t="s">
        <v>27</v>
      </c>
      <c r="H1311">
        <v>1935037.1369040324</v>
      </c>
      <c r="I1311">
        <v>1973737.8796421131</v>
      </c>
      <c r="J1311">
        <v>1988697.8796421131</v>
      </c>
      <c r="K1311">
        <v>465497.87964211311</v>
      </c>
      <c r="M1311">
        <v>171411950</v>
      </c>
      <c r="N1311" t="s">
        <v>835</v>
      </c>
      <c r="O1311" t="s">
        <v>25</v>
      </c>
      <c r="P1311" t="s">
        <v>1602</v>
      </c>
      <c r="Q1311" t="s">
        <v>1603</v>
      </c>
      <c r="R1311">
        <v>220</v>
      </c>
      <c r="S1311" t="s">
        <v>27</v>
      </c>
      <c r="T1311">
        <v>1.02</v>
      </c>
      <c r="U1311" t="s">
        <v>637</v>
      </c>
    </row>
    <row r="1312" spans="1:21" x14ac:dyDescent="0.25">
      <c r="A1312" t="s">
        <v>4028</v>
      </c>
      <c r="B1312" s="56">
        <v>44705</v>
      </c>
      <c r="C1312">
        <v>976</v>
      </c>
      <c r="D1312" t="s">
        <v>3151</v>
      </c>
      <c r="E1312">
        <v>164</v>
      </c>
      <c r="F1312">
        <v>5904000</v>
      </c>
      <c r="G1312" t="s">
        <v>23</v>
      </c>
      <c r="H1312">
        <v>5904000</v>
      </c>
      <c r="I1312">
        <v>5904000</v>
      </c>
      <c r="J1312">
        <v>5945820</v>
      </c>
      <c r="K1312">
        <v>1222620</v>
      </c>
      <c r="M1312">
        <v>133962198</v>
      </c>
      <c r="N1312" t="s">
        <v>765</v>
      </c>
      <c r="O1312" t="s">
        <v>31</v>
      </c>
      <c r="P1312" t="s">
        <v>32</v>
      </c>
      <c r="Q1312" t="s">
        <v>33</v>
      </c>
      <c r="R1312">
        <v>255</v>
      </c>
      <c r="S1312" t="s">
        <v>23</v>
      </c>
      <c r="T1312">
        <v>1</v>
      </c>
      <c r="U1312" t="s">
        <v>637</v>
      </c>
    </row>
    <row r="1313" spans="1:21" x14ac:dyDescent="0.25">
      <c r="A1313" t="s">
        <v>1498</v>
      </c>
      <c r="B1313" s="56">
        <v>44635</v>
      </c>
      <c r="C1313">
        <v>976</v>
      </c>
      <c r="D1313" t="s">
        <v>1592</v>
      </c>
      <c r="E1313">
        <v>1</v>
      </c>
      <c r="F1313">
        <v>37000</v>
      </c>
      <c r="G1313" t="s">
        <v>23</v>
      </c>
      <c r="H1313">
        <v>37000</v>
      </c>
      <c r="I1313">
        <v>37000</v>
      </c>
      <c r="J1313">
        <v>37255</v>
      </c>
      <c r="K1313">
        <v>7655</v>
      </c>
      <c r="M1313">
        <v>133962198</v>
      </c>
      <c r="N1313" t="s">
        <v>765</v>
      </c>
      <c r="O1313" t="s">
        <v>31</v>
      </c>
      <c r="P1313" t="s">
        <v>32</v>
      </c>
      <c r="Q1313" t="s">
        <v>33</v>
      </c>
      <c r="R1313">
        <v>255</v>
      </c>
      <c r="S1313" t="s">
        <v>23</v>
      </c>
      <c r="T1313">
        <v>1</v>
      </c>
      <c r="U1313" t="s">
        <v>637</v>
      </c>
    </row>
    <row r="1314" spans="1:21" x14ac:dyDescent="0.25">
      <c r="A1314" t="s">
        <v>4029</v>
      </c>
      <c r="B1314" s="56">
        <v>44733</v>
      </c>
      <c r="C1314">
        <v>977</v>
      </c>
      <c r="D1314" t="s">
        <v>3153</v>
      </c>
      <c r="E1314">
        <v>67</v>
      </c>
      <c r="F1314">
        <v>1943000</v>
      </c>
      <c r="G1314" t="s">
        <v>23</v>
      </c>
      <c r="H1314">
        <v>1943000</v>
      </c>
      <c r="I1314">
        <v>1981860</v>
      </c>
      <c r="J1314">
        <v>2017705</v>
      </c>
      <c r="K1314">
        <v>463305</v>
      </c>
      <c r="M1314">
        <v>464917282</v>
      </c>
      <c r="N1314" t="s">
        <v>809</v>
      </c>
      <c r="O1314" t="s">
        <v>29</v>
      </c>
      <c r="P1314" t="s">
        <v>1600</v>
      </c>
      <c r="Q1314" t="s">
        <v>1601</v>
      </c>
      <c r="R1314">
        <v>535</v>
      </c>
      <c r="S1314" t="s">
        <v>23</v>
      </c>
      <c r="T1314">
        <v>1.02</v>
      </c>
      <c r="U1314" t="s">
        <v>637</v>
      </c>
    </row>
    <row r="1315" spans="1:21" x14ac:dyDescent="0.25">
      <c r="A1315" t="s">
        <v>1499</v>
      </c>
      <c r="B1315" s="56">
        <v>44687</v>
      </c>
      <c r="C1315">
        <v>977</v>
      </c>
      <c r="D1315" t="s">
        <v>1593</v>
      </c>
      <c r="E1315">
        <v>1</v>
      </c>
      <c r="F1315">
        <v>42000</v>
      </c>
      <c r="G1315" t="s">
        <v>23</v>
      </c>
      <c r="H1315">
        <v>42000</v>
      </c>
      <c r="I1315">
        <v>42840</v>
      </c>
      <c r="J1315">
        <v>43375</v>
      </c>
      <c r="K1315">
        <v>9775</v>
      </c>
      <c r="M1315">
        <v>464917282</v>
      </c>
      <c r="N1315" t="s">
        <v>809</v>
      </c>
      <c r="O1315" t="s">
        <v>29</v>
      </c>
      <c r="P1315" t="s">
        <v>1600</v>
      </c>
      <c r="Q1315" t="s">
        <v>1601</v>
      </c>
      <c r="R1315">
        <v>535</v>
      </c>
      <c r="S1315" t="s">
        <v>23</v>
      </c>
      <c r="T1315">
        <v>1.02</v>
      </c>
      <c r="U1315" t="s">
        <v>637</v>
      </c>
    </row>
    <row r="1316" spans="1:21" x14ac:dyDescent="0.25">
      <c r="A1316" t="s">
        <v>4030</v>
      </c>
      <c r="B1316" s="56">
        <v>44831</v>
      </c>
      <c r="C1316">
        <v>978</v>
      </c>
      <c r="D1316" t="s">
        <v>3155</v>
      </c>
      <c r="E1316">
        <v>95</v>
      </c>
      <c r="F1316">
        <v>7600000</v>
      </c>
      <c r="G1316" t="s">
        <v>23</v>
      </c>
      <c r="H1316">
        <v>7600000</v>
      </c>
      <c r="I1316">
        <v>7519440</v>
      </c>
      <c r="J1316">
        <v>7539865</v>
      </c>
      <c r="K1316">
        <v>1459865</v>
      </c>
      <c r="M1316">
        <v>906803610</v>
      </c>
      <c r="N1316" t="s">
        <v>630</v>
      </c>
      <c r="O1316" t="s">
        <v>1566</v>
      </c>
      <c r="P1316" t="s">
        <v>1596</v>
      </c>
      <c r="Q1316" t="s">
        <v>1597</v>
      </c>
      <c r="R1316">
        <v>215</v>
      </c>
      <c r="S1316" t="s">
        <v>23</v>
      </c>
      <c r="T1316">
        <v>0.98939999999999995</v>
      </c>
      <c r="U1316" t="s">
        <v>17</v>
      </c>
    </row>
    <row r="1317" spans="1:21" x14ac:dyDescent="0.25">
      <c r="A1317" t="s">
        <v>1500</v>
      </c>
      <c r="B1317" s="56">
        <v>44630</v>
      </c>
      <c r="C1317">
        <v>978</v>
      </c>
      <c r="D1317" t="s">
        <v>1594</v>
      </c>
      <c r="E1317">
        <v>1</v>
      </c>
      <c r="F1317">
        <v>21000</v>
      </c>
      <c r="G1317" t="s">
        <v>23</v>
      </c>
      <c r="H1317">
        <v>21000</v>
      </c>
      <c r="I1317">
        <v>20777.399999999998</v>
      </c>
      <c r="J1317">
        <v>20992.399999999998</v>
      </c>
      <c r="K1317">
        <v>4192.3999999999978</v>
      </c>
      <c r="M1317">
        <v>906803610</v>
      </c>
      <c r="N1317" t="s">
        <v>630</v>
      </c>
      <c r="O1317" t="s">
        <v>1566</v>
      </c>
      <c r="P1317" t="s">
        <v>1596</v>
      </c>
      <c r="Q1317" t="s">
        <v>1597</v>
      </c>
      <c r="R1317">
        <v>215</v>
      </c>
      <c r="S1317" t="s">
        <v>23</v>
      </c>
      <c r="T1317">
        <v>0.98939999999999995</v>
      </c>
      <c r="U1317" t="s">
        <v>17</v>
      </c>
    </row>
    <row r="1318" spans="1:21" x14ac:dyDescent="0.25">
      <c r="A1318" t="s">
        <v>4031</v>
      </c>
      <c r="B1318" s="56">
        <v>44592</v>
      </c>
      <c r="C1318">
        <v>979</v>
      </c>
      <c r="D1318" t="s">
        <v>3157</v>
      </c>
      <c r="E1318">
        <v>189</v>
      </c>
      <c r="F1318">
        <v>95304951</v>
      </c>
      <c r="G1318" t="s">
        <v>37</v>
      </c>
      <c r="H1318">
        <v>8968105.221556209</v>
      </c>
      <c r="I1318">
        <v>9147467.3259873334</v>
      </c>
      <c r="J1318">
        <v>9249338.3259873334</v>
      </c>
      <c r="K1318">
        <v>1840538.3259873334</v>
      </c>
      <c r="M1318">
        <v>448977134</v>
      </c>
      <c r="N1318" t="s">
        <v>872</v>
      </c>
      <c r="O1318" t="s">
        <v>35</v>
      </c>
      <c r="P1318" t="s">
        <v>36</v>
      </c>
      <c r="Q1318" t="s">
        <v>26</v>
      </c>
      <c r="R1318">
        <v>539</v>
      </c>
      <c r="S1318" t="s">
        <v>37</v>
      </c>
      <c r="T1318">
        <v>1.02</v>
      </c>
      <c r="U1318" t="s">
        <v>637</v>
      </c>
    </row>
    <row r="1319" spans="1:21" x14ac:dyDescent="0.25">
      <c r="A1319" t="s">
        <v>4032</v>
      </c>
      <c r="B1319" s="56">
        <v>44664</v>
      </c>
      <c r="C1319">
        <v>980</v>
      </c>
      <c r="D1319" t="s">
        <v>3159</v>
      </c>
      <c r="E1319">
        <v>165</v>
      </c>
      <c r="F1319">
        <v>66222585</v>
      </c>
      <c r="G1319" t="s">
        <v>37</v>
      </c>
      <c r="H1319">
        <v>6438566.2061388586</v>
      </c>
      <c r="I1319">
        <v>6567337.5302616358</v>
      </c>
      <c r="J1319">
        <v>6655447.5302616358</v>
      </c>
      <c r="K1319">
        <v>1507447.5302616358</v>
      </c>
      <c r="M1319">
        <v>534645464</v>
      </c>
      <c r="N1319" t="s">
        <v>925</v>
      </c>
      <c r="O1319" t="s">
        <v>35</v>
      </c>
      <c r="P1319" t="s">
        <v>36</v>
      </c>
      <c r="Q1319" t="s">
        <v>26</v>
      </c>
      <c r="R1319">
        <v>534</v>
      </c>
      <c r="S1319" t="s">
        <v>37</v>
      </c>
      <c r="T1319">
        <v>1.02</v>
      </c>
      <c r="U1319" t="s">
        <v>637</v>
      </c>
    </row>
    <row r="1320" spans="1:21" x14ac:dyDescent="0.25">
      <c r="A1320" t="s">
        <v>4033</v>
      </c>
      <c r="B1320" s="56">
        <v>44815</v>
      </c>
      <c r="C1320">
        <v>981</v>
      </c>
      <c r="D1320" t="s">
        <v>3161</v>
      </c>
      <c r="E1320">
        <v>95</v>
      </c>
      <c r="F1320">
        <v>4370000</v>
      </c>
      <c r="G1320" t="s">
        <v>23</v>
      </c>
      <c r="H1320">
        <v>4370000</v>
      </c>
      <c r="I1320">
        <v>4370000</v>
      </c>
      <c r="J1320">
        <v>4389570</v>
      </c>
      <c r="K1320">
        <v>893570</v>
      </c>
      <c r="M1320">
        <v>599220539</v>
      </c>
      <c r="N1320" t="s">
        <v>988</v>
      </c>
      <c r="O1320" t="s">
        <v>39</v>
      </c>
      <c r="P1320" t="s">
        <v>1598</v>
      </c>
      <c r="Q1320" t="s">
        <v>1599</v>
      </c>
      <c r="R1320">
        <v>206</v>
      </c>
      <c r="S1320" t="s">
        <v>23</v>
      </c>
      <c r="T1320">
        <v>1</v>
      </c>
      <c r="U1320" t="s">
        <v>637</v>
      </c>
    </row>
    <row r="1321" spans="1:21" x14ac:dyDescent="0.25">
      <c r="A1321" t="s">
        <v>4034</v>
      </c>
      <c r="B1321" s="56">
        <v>44594</v>
      </c>
      <c r="C1321">
        <v>982</v>
      </c>
      <c r="D1321" t="s">
        <v>3163</v>
      </c>
      <c r="E1321">
        <v>94</v>
      </c>
      <c r="F1321">
        <v>1880000</v>
      </c>
      <c r="G1321" t="s">
        <v>23</v>
      </c>
      <c r="H1321">
        <v>1880000</v>
      </c>
      <c r="I1321">
        <v>1880000</v>
      </c>
      <c r="J1321">
        <v>1890340</v>
      </c>
      <c r="K1321">
        <v>386340</v>
      </c>
      <c r="M1321">
        <v>387018101</v>
      </c>
      <c r="N1321" t="s">
        <v>860</v>
      </c>
      <c r="O1321" t="s">
        <v>20</v>
      </c>
      <c r="P1321" t="s">
        <v>21</v>
      </c>
      <c r="Q1321" t="s">
        <v>22</v>
      </c>
      <c r="R1321">
        <v>110</v>
      </c>
      <c r="S1321" t="s">
        <v>23</v>
      </c>
      <c r="T1321">
        <v>1</v>
      </c>
      <c r="U1321" t="s">
        <v>637</v>
      </c>
    </row>
    <row r="1322" spans="1:21" x14ac:dyDescent="0.25">
      <c r="A1322" t="s">
        <v>4035</v>
      </c>
      <c r="B1322" s="56">
        <v>44761</v>
      </c>
      <c r="C1322">
        <v>983</v>
      </c>
      <c r="D1322" t="s">
        <v>3163</v>
      </c>
      <c r="E1322">
        <v>180</v>
      </c>
      <c r="F1322">
        <v>16512480</v>
      </c>
      <c r="G1322" t="s">
        <v>46</v>
      </c>
      <c r="H1322">
        <v>3522662.3999999999</v>
      </c>
      <c r="I1322">
        <v>3416982.5279999999</v>
      </c>
      <c r="J1322">
        <v>3435702.5279999999</v>
      </c>
      <c r="K1322">
        <v>555702.52799999993</v>
      </c>
      <c r="M1322">
        <v>420750451</v>
      </c>
      <c r="N1322" t="s">
        <v>629</v>
      </c>
      <c r="O1322" t="s">
        <v>43</v>
      </c>
      <c r="P1322" t="s">
        <v>44</v>
      </c>
      <c r="Q1322" t="s">
        <v>45</v>
      </c>
      <c r="R1322">
        <v>104</v>
      </c>
      <c r="S1322" t="s">
        <v>46</v>
      </c>
      <c r="T1322">
        <v>0.97</v>
      </c>
      <c r="U1322" t="s">
        <v>17</v>
      </c>
    </row>
    <row r="1323" spans="1:21" x14ac:dyDescent="0.25">
      <c r="A1323" t="s">
        <v>4036</v>
      </c>
      <c r="B1323" s="56">
        <v>44833</v>
      </c>
      <c r="C1323">
        <v>984</v>
      </c>
      <c r="D1323" t="s">
        <v>3165</v>
      </c>
      <c r="E1323">
        <v>182</v>
      </c>
      <c r="F1323">
        <v>46824050</v>
      </c>
      <c r="G1323" t="s">
        <v>37</v>
      </c>
      <c r="H1323">
        <v>4293539.1584217427</v>
      </c>
      <c r="I1323">
        <v>4379409.9415901778</v>
      </c>
      <c r="J1323">
        <v>4471865.9415901778</v>
      </c>
      <c r="K1323">
        <v>831865.94159017783</v>
      </c>
      <c r="M1323">
        <v>946636712</v>
      </c>
      <c r="N1323" t="s">
        <v>934</v>
      </c>
      <c r="O1323" t="s">
        <v>35</v>
      </c>
      <c r="P1323" t="s">
        <v>36</v>
      </c>
      <c r="Q1323" t="s">
        <v>26</v>
      </c>
      <c r="R1323">
        <v>508</v>
      </c>
      <c r="S1323" t="s">
        <v>37</v>
      </c>
      <c r="T1323">
        <v>1.02</v>
      </c>
      <c r="U1323" t="s">
        <v>637</v>
      </c>
    </row>
    <row r="1324" spans="1:21" x14ac:dyDescent="0.25">
      <c r="A1324" t="s">
        <v>4037</v>
      </c>
      <c r="B1324" s="56">
        <v>44878</v>
      </c>
      <c r="C1324">
        <v>985</v>
      </c>
      <c r="D1324" t="s">
        <v>3167</v>
      </c>
      <c r="E1324">
        <v>196</v>
      </c>
      <c r="F1324">
        <v>10192000</v>
      </c>
      <c r="G1324" t="s">
        <v>23</v>
      </c>
      <c r="H1324">
        <v>10192000</v>
      </c>
      <c r="I1324">
        <v>10192000</v>
      </c>
      <c r="J1324">
        <v>10234728</v>
      </c>
      <c r="K1324">
        <v>2081128</v>
      </c>
      <c r="M1324">
        <v>809099555</v>
      </c>
      <c r="N1324" t="s">
        <v>997</v>
      </c>
      <c r="O1324" t="s">
        <v>39</v>
      </c>
      <c r="P1324" t="s">
        <v>1598</v>
      </c>
      <c r="Q1324" t="s">
        <v>1599</v>
      </c>
      <c r="R1324">
        <v>218</v>
      </c>
      <c r="S1324" t="s">
        <v>23</v>
      </c>
      <c r="T1324">
        <v>1</v>
      </c>
      <c r="U1324" t="s">
        <v>637</v>
      </c>
    </row>
    <row r="1325" spans="1:21" x14ac:dyDescent="0.25">
      <c r="A1325" t="s">
        <v>4038</v>
      </c>
      <c r="B1325" s="56">
        <v>44631</v>
      </c>
      <c r="C1325">
        <v>986</v>
      </c>
      <c r="D1325" t="s">
        <v>3141</v>
      </c>
      <c r="E1325">
        <v>131</v>
      </c>
      <c r="F1325">
        <v>5240000</v>
      </c>
      <c r="G1325" t="s">
        <v>23</v>
      </c>
      <c r="H1325">
        <v>5240000</v>
      </c>
      <c r="I1325">
        <v>5184456</v>
      </c>
      <c r="J1325">
        <v>5212621</v>
      </c>
      <c r="K1325">
        <v>1020621</v>
      </c>
      <c r="M1325">
        <v>651168603</v>
      </c>
      <c r="N1325" t="s">
        <v>624</v>
      </c>
      <c r="O1325" t="s">
        <v>1566</v>
      </c>
      <c r="P1325" t="s">
        <v>1596</v>
      </c>
      <c r="Q1325" t="s">
        <v>1597</v>
      </c>
      <c r="R1325">
        <v>215</v>
      </c>
      <c r="S1325" t="s">
        <v>23</v>
      </c>
      <c r="T1325">
        <v>0.98939999999999995</v>
      </c>
      <c r="U1325" t="s">
        <v>17</v>
      </c>
    </row>
    <row r="1326" spans="1:21" x14ac:dyDescent="0.25">
      <c r="A1326" t="s">
        <v>1501</v>
      </c>
      <c r="B1326" s="56">
        <v>44679</v>
      </c>
      <c r="C1326">
        <v>986</v>
      </c>
      <c r="D1326" t="s">
        <v>1595</v>
      </c>
      <c r="E1326">
        <v>1</v>
      </c>
      <c r="F1326">
        <v>27000</v>
      </c>
      <c r="G1326" t="s">
        <v>23</v>
      </c>
      <c r="H1326">
        <v>27000</v>
      </c>
      <c r="I1326">
        <v>26713.8</v>
      </c>
      <c r="J1326">
        <v>26928.799999999999</v>
      </c>
      <c r="K1326">
        <v>5328.7999999999993</v>
      </c>
      <c r="M1326">
        <v>651168603</v>
      </c>
      <c r="N1326" t="s">
        <v>624</v>
      </c>
      <c r="O1326" t="s">
        <v>1566</v>
      </c>
      <c r="P1326" t="s">
        <v>1596</v>
      </c>
      <c r="Q1326" t="s">
        <v>1597</v>
      </c>
      <c r="R1326">
        <v>215</v>
      </c>
      <c r="S1326" t="s">
        <v>23</v>
      </c>
      <c r="T1326">
        <v>0.98939999999999995</v>
      </c>
      <c r="U1326" t="s">
        <v>17</v>
      </c>
    </row>
    <row r="1327" spans="1:21" x14ac:dyDescent="0.25">
      <c r="A1327" t="s">
        <v>4039</v>
      </c>
      <c r="B1327" s="56">
        <v>44661</v>
      </c>
      <c r="C1327">
        <v>987</v>
      </c>
      <c r="D1327" t="s">
        <v>3143</v>
      </c>
      <c r="E1327">
        <v>70</v>
      </c>
      <c r="F1327">
        <v>4550000</v>
      </c>
      <c r="G1327" t="s">
        <v>23</v>
      </c>
      <c r="H1327">
        <v>4550000</v>
      </c>
      <c r="I1327">
        <v>4413500</v>
      </c>
      <c r="J1327">
        <v>4427640</v>
      </c>
      <c r="K1327">
        <v>787640</v>
      </c>
      <c r="M1327">
        <v>792686678</v>
      </c>
      <c r="N1327" t="s">
        <v>337</v>
      </c>
      <c r="O1327" t="s">
        <v>29</v>
      </c>
      <c r="P1327" t="s">
        <v>1600</v>
      </c>
      <c r="Q1327" t="s">
        <v>1601</v>
      </c>
      <c r="R1327">
        <v>202</v>
      </c>
      <c r="S1327" t="s">
        <v>23</v>
      </c>
      <c r="T1327">
        <v>0.97</v>
      </c>
      <c r="U1327" t="s">
        <v>17</v>
      </c>
    </row>
    <row r="1328" spans="1:21" x14ac:dyDescent="0.25">
      <c r="A1328" t="s">
        <v>1502</v>
      </c>
      <c r="B1328" s="56">
        <v>44902</v>
      </c>
      <c r="C1328">
        <v>987</v>
      </c>
      <c r="D1328" t="s">
        <v>1582</v>
      </c>
      <c r="E1328">
        <v>1</v>
      </c>
      <c r="F1328">
        <v>49000</v>
      </c>
      <c r="G1328" t="s">
        <v>23</v>
      </c>
      <c r="H1328">
        <v>49000</v>
      </c>
      <c r="I1328">
        <v>47530</v>
      </c>
      <c r="J1328">
        <v>47732</v>
      </c>
      <c r="K1328">
        <v>8532</v>
      </c>
      <c r="M1328">
        <v>792686678</v>
      </c>
      <c r="N1328" t="s">
        <v>337</v>
      </c>
      <c r="O1328" t="s">
        <v>29</v>
      </c>
      <c r="P1328" t="s">
        <v>1600</v>
      </c>
      <c r="Q1328" t="s">
        <v>1601</v>
      </c>
      <c r="R1328">
        <v>202</v>
      </c>
      <c r="S1328" t="s">
        <v>23</v>
      </c>
      <c r="T1328">
        <v>0.97</v>
      </c>
      <c r="U1328" t="s">
        <v>17</v>
      </c>
    </row>
    <row r="1329" spans="1:21" x14ac:dyDescent="0.25">
      <c r="A1329" t="s">
        <v>4040</v>
      </c>
      <c r="B1329" s="56">
        <v>44866</v>
      </c>
      <c r="C1329">
        <v>988</v>
      </c>
      <c r="D1329" t="s">
        <v>3145</v>
      </c>
      <c r="E1329">
        <v>147</v>
      </c>
      <c r="F1329">
        <v>9996000</v>
      </c>
      <c r="G1329" t="s">
        <v>23</v>
      </c>
      <c r="H1329">
        <v>9996000</v>
      </c>
      <c r="I1329">
        <v>9696120</v>
      </c>
      <c r="J1329">
        <v>9728166</v>
      </c>
      <c r="K1329">
        <v>1731366</v>
      </c>
      <c r="M1329">
        <v>340865268</v>
      </c>
      <c r="N1329" t="s">
        <v>564</v>
      </c>
      <c r="O1329" t="s">
        <v>29</v>
      </c>
      <c r="P1329" t="s">
        <v>1600</v>
      </c>
      <c r="Q1329" t="s">
        <v>1601</v>
      </c>
      <c r="R1329">
        <v>218</v>
      </c>
      <c r="S1329" t="s">
        <v>23</v>
      </c>
      <c r="T1329">
        <v>0.97</v>
      </c>
      <c r="U1329" t="s">
        <v>17</v>
      </c>
    </row>
    <row r="1330" spans="1:21" x14ac:dyDescent="0.25">
      <c r="A1330" t="s">
        <v>1503</v>
      </c>
      <c r="B1330" s="56">
        <v>44754</v>
      </c>
      <c r="C1330">
        <v>988</v>
      </c>
      <c r="D1330" t="s">
        <v>1583</v>
      </c>
      <c r="E1330">
        <v>1</v>
      </c>
      <c r="F1330">
        <v>46000</v>
      </c>
      <c r="G1330" t="s">
        <v>23</v>
      </c>
      <c r="H1330">
        <v>46000</v>
      </c>
      <c r="I1330">
        <v>44620</v>
      </c>
      <c r="J1330">
        <v>44838</v>
      </c>
      <c r="K1330">
        <v>8038</v>
      </c>
      <c r="M1330">
        <v>340865268</v>
      </c>
      <c r="N1330" t="s">
        <v>564</v>
      </c>
      <c r="O1330" t="s">
        <v>29</v>
      </c>
      <c r="P1330" t="s">
        <v>1600</v>
      </c>
      <c r="Q1330" t="s">
        <v>1601</v>
      </c>
      <c r="R1330">
        <v>218</v>
      </c>
      <c r="S1330" t="s">
        <v>23</v>
      </c>
      <c r="T1330">
        <v>0.97</v>
      </c>
      <c r="U1330" t="s">
        <v>17</v>
      </c>
    </row>
    <row r="1331" spans="1:21" x14ac:dyDescent="0.25">
      <c r="A1331" t="s">
        <v>4041</v>
      </c>
      <c r="B1331" s="56">
        <v>44675</v>
      </c>
      <c r="C1331">
        <v>989</v>
      </c>
      <c r="D1331" t="s">
        <v>3147</v>
      </c>
      <c r="E1331">
        <v>130</v>
      </c>
      <c r="F1331">
        <v>3900000</v>
      </c>
      <c r="G1331" t="s">
        <v>23</v>
      </c>
      <c r="H1331">
        <v>3900000</v>
      </c>
      <c r="I1331">
        <v>3900000</v>
      </c>
      <c r="J1331">
        <v>3914300</v>
      </c>
      <c r="K1331">
        <v>794300</v>
      </c>
      <c r="M1331">
        <v>756608913</v>
      </c>
      <c r="N1331" t="s">
        <v>743</v>
      </c>
      <c r="O1331" t="s">
        <v>20</v>
      </c>
      <c r="P1331" t="s">
        <v>21</v>
      </c>
      <c r="Q1331" t="s">
        <v>22</v>
      </c>
      <c r="R1331">
        <v>110</v>
      </c>
      <c r="S1331" t="s">
        <v>23</v>
      </c>
      <c r="T1331">
        <v>1</v>
      </c>
      <c r="U1331" t="s">
        <v>637</v>
      </c>
    </row>
    <row r="1332" spans="1:21" x14ac:dyDescent="0.25">
      <c r="A1332" t="s">
        <v>1504</v>
      </c>
      <c r="B1332" s="56">
        <v>44915</v>
      </c>
      <c r="C1332">
        <v>989</v>
      </c>
      <c r="D1332" t="s">
        <v>1584</v>
      </c>
      <c r="E1332">
        <v>1</v>
      </c>
      <c r="F1332">
        <v>61000</v>
      </c>
      <c r="G1332" t="s">
        <v>23</v>
      </c>
      <c r="H1332">
        <v>61000</v>
      </c>
      <c r="I1332">
        <v>61000</v>
      </c>
      <c r="J1332">
        <v>61110</v>
      </c>
      <c r="K1332">
        <v>12310</v>
      </c>
      <c r="M1332">
        <v>756608913</v>
      </c>
      <c r="N1332" t="s">
        <v>743</v>
      </c>
      <c r="O1332" t="s">
        <v>20</v>
      </c>
      <c r="P1332" t="s">
        <v>21</v>
      </c>
      <c r="Q1332" t="s">
        <v>22</v>
      </c>
      <c r="R1332">
        <v>110</v>
      </c>
      <c r="S1332" t="s">
        <v>23</v>
      </c>
      <c r="T1332">
        <v>1</v>
      </c>
      <c r="U1332" t="s">
        <v>637</v>
      </c>
    </row>
    <row r="1333" spans="1:21" x14ac:dyDescent="0.25">
      <c r="A1333" t="s">
        <v>4042</v>
      </c>
      <c r="B1333" s="56">
        <v>44766</v>
      </c>
      <c r="C1333">
        <v>990</v>
      </c>
      <c r="D1333" t="s">
        <v>3149</v>
      </c>
      <c r="E1333">
        <v>194</v>
      </c>
      <c r="F1333">
        <v>5432000</v>
      </c>
      <c r="G1333" t="s">
        <v>23</v>
      </c>
      <c r="H1333">
        <v>5432000</v>
      </c>
      <c r="I1333">
        <v>5540640</v>
      </c>
      <c r="J1333">
        <v>5580604</v>
      </c>
      <c r="K1333">
        <v>1235004</v>
      </c>
      <c r="M1333">
        <v>283689591</v>
      </c>
      <c r="N1333" t="s">
        <v>739</v>
      </c>
      <c r="O1333" t="s">
        <v>1566</v>
      </c>
      <c r="P1333" t="s">
        <v>1596</v>
      </c>
      <c r="Q1333" t="s">
        <v>1597</v>
      </c>
      <c r="R1333">
        <v>206</v>
      </c>
      <c r="S1333" t="s">
        <v>23</v>
      </c>
      <c r="T1333">
        <v>1.02</v>
      </c>
      <c r="U1333" t="s">
        <v>637</v>
      </c>
    </row>
    <row r="1334" spans="1:21" x14ac:dyDescent="0.25">
      <c r="A1334" t="s">
        <v>1505</v>
      </c>
      <c r="B1334" s="56">
        <v>44836</v>
      </c>
      <c r="C1334">
        <v>990</v>
      </c>
      <c r="D1334" t="s">
        <v>1585</v>
      </c>
      <c r="E1334">
        <v>1</v>
      </c>
      <c r="F1334">
        <v>79000</v>
      </c>
      <c r="G1334" t="s">
        <v>23</v>
      </c>
      <c r="H1334">
        <v>79000</v>
      </c>
      <c r="I1334">
        <v>80580</v>
      </c>
      <c r="J1334">
        <v>80786</v>
      </c>
      <c r="K1334">
        <v>17586</v>
      </c>
      <c r="M1334">
        <v>283689591</v>
      </c>
      <c r="N1334" t="s">
        <v>739</v>
      </c>
      <c r="O1334" t="s">
        <v>1566</v>
      </c>
      <c r="P1334" t="s">
        <v>1596</v>
      </c>
      <c r="Q1334" t="s">
        <v>1597</v>
      </c>
      <c r="R1334">
        <v>206</v>
      </c>
      <c r="S1334" t="s">
        <v>23</v>
      </c>
      <c r="T1334">
        <v>1.02</v>
      </c>
      <c r="U1334" t="s">
        <v>637</v>
      </c>
    </row>
    <row r="1335" spans="1:21" x14ac:dyDescent="0.25">
      <c r="A1335" t="s">
        <v>4043</v>
      </c>
      <c r="B1335" s="56">
        <v>44606</v>
      </c>
      <c r="C1335">
        <v>991</v>
      </c>
      <c r="D1335" t="s">
        <v>3151</v>
      </c>
      <c r="E1335">
        <v>82</v>
      </c>
      <c r="F1335">
        <v>2952000</v>
      </c>
      <c r="G1335" t="s">
        <v>23</v>
      </c>
      <c r="H1335">
        <v>2952000</v>
      </c>
      <c r="I1335">
        <v>2863440</v>
      </c>
      <c r="J1335">
        <v>2884842</v>
      </c>
      <c r="K1335">
        <v>523242</v>
      </c>
      <c r="M1335">
        <v>524988296</v>
      </c>
      <c r="N1335" t="s">
        <v>563</v>
      </c>
      <c r="O1335" t="s">
        <v>31</v>
      </c>
      <c r="P1335" t="s">
        <v>32</v>
      </c>
      <c r="Q1335" t="s">
        <v>33</v>
      </c>
      <c r="R1335">
        <v>261</v>
      </c>
      <c r="S1335" t="s">
        <v>23</v>
      </c>
      <c r="T1335">
        <v>0.97</v>
      </c>
      <c r="U1335" t="s">
        <v>17</v>
      </c>
    </row>
    <row r="1336" spans="1:21" x14ac:dyDescent="0.25">
      <c r="A1336" t="s">
        <v>1506</v>
      </c>
      <c r="B1336" s="56">
        <v>44819</v>
      </c>
      <c r="C1336">
        <v>991</v>
      </c>
      <c r="D1336" t="s">
        <v>1586</v>
      </c>
      <c r="E1336">
        <v>1</v>
      </c>
      <c r="F1336">
        <v>32000</v>
      </c>
      <c r="G1336" t="s">
        <v>23</v>
      </c>
      <c r="H1336">
        <v>32000</v>
      </c>
      <c r="I1336">
        <v>31040</v>
      </c>
      <c r="J1336">
        <v>31301</v>
      </c>
      <c r="K1336">
        <v>5701</v>
      </c>
      <c r="M1336">
        <v>524988296</v>
      </c>
      <c r="N1336" t="s">
        <v>563</v>
      </c>
      <c r="O1336" t="s">
        <v>31</v>
      </c>
      <c r="P1336" t="s">
        <v>32</v>
      </c>
      <c r="Q1336" t="s">
        <v>33</v>
      </c>
      <c r="R1336">
        <v>261</v>
      </c>
      <c r="S1336" t="s">
        <v>23</v>
      </c>
      <c r="T1336">
        <v>0.97</v>
      </c>
      <c r="U1336" t="s">
        <v>17</v>
      </c>
    </row>
    <row r="1337" spans="1:21" x14ac:dyDescent="0.25">
      <c r="A1337" t="s">
        <v>4044</v>
      </c>
      <c r="B1337" s="56">
        <v>44803</v>
      </c>
      <c r="C1337">
        <v>992</v>
      </c>
      <c r="D1337" t="s">
        <v>3153</v>
      </c>
      <c r="E1337">
        <v>142</v>
      </c>
      <c r="F1337">
        <v>4118000</v>
      </c>
      <c r="G1337" t="s">
        <v>23</v>
      </c>
      <c r="H1337">
        <v>4118000</v>
      </c>
      <c r="I1337">
        <v>4074349.1999999997</v>
      </c>
      <c r="J1337">
        <v>4104879.1999999997</v>
      </c>
      <c r="K1337">
        <v>810479.19999999972</v>
      </c>
      <c r="M1337">
        <v>216677578</v>
      </c>
      <c r="N1337" t="s">
        <v>597</v>
      </c>
      <c r="O1337" t="s">
        <v>1566</v>
      </c>
      <c r="P1337" t="s">
        <v>1596</v>
      </c>
      <c r="Q1337" t="s">
        <v>1597</v>
      </c>
      <c r="R1337">
        <v>215</v>
      </c>
      <c r="S1337" t="s">
        <v>23</v>
      </c>
      <c r="T1337">
        <v>0.98939999999999995</v>
      </c>
      <c r="U1337" t="s">
        <v>17</v>
      </c>
    </row>
    <row r="1338" spans="1:21" x14ac:dyDescent="0.25">
      <c r="A1338" t="s">
        <v>1507</v>
      </c>
      <c r="B1338" s="56">
        <v>44686</v>
      </c>
      <c r="C1338">
        <v>992</v>
      </c>
      <c r="D1338" t="s">
        <v>1587</v>
      </c>
      <c r="E1338">
        <v>1</v>
      </c>
      <c r="F1338">
        <v>27000</v>
      </c>
      <c r="G1338" t="s">
        <v>23</v>
      </c>
      <c r="H1338">
        <v>27000</v>
      </c>
      <c r="I1338">
        <v>26713.8</v>
      </c>
      <c r="J1338">
        <v>26928.799999999999</v>
      </c>
      <c r="K1338">
        <v>5328.7999999999993</v>
      </c>
      <c r="M1338">
        <v>216677578</v>
      </c>
      <c r="N1338" t="s">
        <v>597</v>
      </c>
      <c r="O1338" t="s">
        <v>1566</v>
      </c>
      <c r="P1338" t="s">
        <v>1596</v>
      </c>
      <c r="Q1338" t="s">
        <v>1597</v>
      </c>
      <c r="R1338">
        <v>215</v>
      </c>
      <c r="S1338" t="s">
        <v>23</v>
      </c>
      <c r="T1338">
        <v>0.98939999999999995</v>
      </c>
      <c r="U1338" t="s">
        <v>17</v>
      </c>
    </row>
    <row r="1339" spans="1:21" x14ac:dyDescent="0.25">
      <c r="A1339" t="s">
        <v>4045</v>
      </c>
      <c r="B1339" s="56">
        <v>44735</v>
      </c>
      <c r="C1339">
        <v>993</v>
      </c>
      <c r="D1339" t="s">
        <v>3155</v>
      </c>
      <c r="E1339">
        <v>86</v>
      </c>
      <c r="F1339">
        <v>31557184</v>
      </c>
      <c r="G1339" t="s">
        <v>46</v>
      </c>
      <c r="H1339">
        <v>6662694.0292205056</v>
      </c>
      <c r="I1339">
        <v>6462813.2083438905</v>
      </c>
      <c r="J1339">
        <v>6471585.2083438905</v>
      </c>
      <c r="K1339">
        <v>967585.2083438905</v>
      </c>
      <c r="M1339">
        <v>333953292</v>
      </c>
      <c r="N1339" t="s">
        <v>596</v>
      </c>
      <c r="O1339" t="s">
        <v>43</v>
      </c>
      <c r="P1339" t="s">
        <v>44</v>
      </c>
      <c r="Q1339" t="s">
        <v>45</v>
      </c>
      <c r="R1339">
        <v>102</v>
      </c>
      <c r="S1339" t="s">
        <v>46</v>
      </c>
      <c r="T1339">
        <v>0.97</v>
      </c>
      <c r="U1339" t="s">
        <v>17</v>
      </c>
    </row>
    <row r="1340" spans="1:21" x14ac:dyDescent="0.25">
      <c r="A1340" t="s">
        <v>4046</v>
      </c>
      <c r="B1340" s="56">
        <v>44790</v>
      </c>
      <c r="C1340">
        <v>994</v>
      </c>
      <c r="D1340" t="s">
        <v>3157</v>
      </c>
      <c r="E1340">
        <v>199</v>
      </c>
      <c r="F1340">
        <v>9751000</v>
      </c>
      <c r="G1340" t="s">
        <v>23</v>
      </c>
      <c r="H1340">
        <v>9751000</v>
      </c>
      <c r="I1340">
        <v>9946020</v>
      </c>
      <c r="J1340">
        <v>9989601</v>
      </c>
      <c r="K1340">
        <v>2188801</v>
      </c>
      <c r="M1340">
        <v>812865999</v>
      </c>
      <c r="N1340" t="s">
        <v>685</v>
      </c>
      <c r="O1340" t="s">
        <v>1566</v>
      </c>
      <c r="P1340" t="s">
        <v>1596</v>
      </c>
      <c r="Q1340" t="s">
        <v>1597</v>
      </c>
      <c r="R1340">
        <v>219</v>
      </c>
      <c r="S1340" t="s">
        <v>23</v>
      </c>
      <c r="T1340">
        <v>1.02</v>
      </c>
      <c r="U1340" t="s">
        <v>637</v>
      </c>
    </row>
    <row r="1341" spans="1:21" x14ac:dyDescent="0.25">
      <c r="A1341" t="s">
        <v>1508</v>
      </c>
      <c r="B1341" s="56">
        <v>44687</v>
      </c>
      <c r="C1341">
        <v>994</v>
      </c>
      <c r="D1341" t="s">
        <v>1588</v>
      </c>
      <c r="E1341">
        <v>1</v>
      </c>
      <c r="F1341">
        <v>33000</v>
      </c>
      <c r="G1341" t="s">
        <v>23</v>
      </c>
      <c r="H1341">
        <v>33000</v>
      </c>
      <c r="I1341">
        <v>33660</v>
      </c>
      <c r="J1341">
        <v>33879</v>
      </c>
      <c r="K1341">
        <v>7479</v>
      </c>
      <c r="M1341">
        <v>812865999</v>
      </c>
      <c r="N1341" t="s">
        <v>685</v>
      </c>
      <c r="O1341" t="s">
        <v>1566</v>
      </c>
      <c r="P1341" t="s">
        <v>1596</v>
      </c>
      <c r="Q1341" t="s">
        <v>1597</v>
      </c>
      <c r="R1341">
        <v>219</v>
      </c>
      <c r="S1341" t="s">
        <v>23</v>
      </c>
      <c r="T1341">
        <v>1.02</v>
      </c>
      <c r="U1341" t="s">
        <v>637</v>
      </c>
    </row>
    <row r="1342" spans="1:21" x14ac:dyDescent="0.25">
      <c r="A1342" t="s">
        <v>4047</v>
      </c>
      <c r="B1342" s="56">
        <v>44635</v>
      </c>
      <c r="C1342">
        <v>995</v>
      </c>
      <c r="D1342" t="s">
        <v>3159</v>
      </c>
      <c r="E1342">
        <v>124</v>
      </c>
      <c r="F1342">
        <v>5500466.3999999994</v>
      </c>
      <c r="G1342" t="s">
        <v>16</v>
      </c>
      <c r="H1342">
        <v>5484014.3569292128</v>
      </c>
      <c r="I1342">
        <v>6032415.792622135</v>
      </c>
      <c r="J1342">
        <v>6190143.792622135</v>
      </c>
      <c r="K1342">
        <v>2321343.792622135</v>
      </c>
      <c r="M1342">
        <v>988503351</v>
      </c>
      <c r="N1342" t="s">
        <v>664</v>
      </c>
      <c r="O1342" t="s">
        <v>13</v>
      </c>
      <c r="P1342" t="s">
        <v>14</v>
      </c>
      <c r="Q1342" t="s">
        <v>15</v>
      </c>
      <c r="R1342">
        <v>1272</v>
      </c>
      <c r="S1342" t="s">
        <v>16</v>
      </c>
      <c r="T1342">
        <v>1.1000000000000001</v>
      </c>
      <c r="U1342" t="s">
        <v>637</v>
      </c>
    </row>
    <row r="1343" spans="1:21" x14ac:dyDescent="0.25">
      <c r="A1343" t="s">
        <v>4048</v>
      </c>
      <c r="B1343" s="56">
        <v>44824</v>
      </c>
      <c r="C1343">
        <v>996</v>
      </c>
      <c r="D1343" t="s">
        <v>3161</v>
      </c>
      <c r="E1343">
        <v>102</v>
      </c>
      <c r="F1343">
        <v>48285372</v>
      </c>
      <c r="G1343" t="s">
        <v>37</v>
      </c>
      <c r="H1343">
        <v>4491955.011023974</v>
      </c>
      <c r="I1343">
        <v>4444340.2879071198</v>
      </c>
      <c r="J1343">
        <v>4495544.2879071198</v>
      </c>
      <c r="K1343">
        <v>741944.28790711984</v>
      </c>
      <c r="M1343">
        <v>413245088</v>
      </c>
      <c r="N1343" t="s">
        <v>598</v>
      </c>
      <c r="O1343" t="s">
        <v>35</v>
      </c>
      <c r="P1343" t="s">
        <v>36</v>
      </c>
      <c r="Q1343" t="s">
        <v>26</v>
      </c>
      <c r="R1343">
        <v>502</v>
      </c>
      <c r="S1343" t="s">
        <v>37</v>
      </c>
      <c r="T1343">
        <v>0.98939999999999995</v>
      </c>
      <c r="U1343" t="s">
        <v>17</v>
      </c>
    </row>
    <row r="1344" spans="1:21" x14ac:dyDescent="0.25">
      <c r="A1344" t="s">
        <v>4049</v>
      </c>
      <c r="B1344" s="56">
        <v>44644</v>
      </c>
      <c r="C1344">
        <v>997</v>
      </c>
      <c r="D1344" t="s">
        <v>3163</v>
      </c>
      <c r="E1344">
        <v>92</v>
      </c>
      <c r="F1344">
        <v>1840000</v>
      </c>
      <c r="G1344" t="s">
        <v>23</v>
      </c>
      <c r="H1344">
        <v>1840000</v>
      </c>
      <c r="I1344">
        <v>1784800</v>
      </c>
      <c r="J1344">
        <v>1794552</v>
      </c>
      <c r="K1344">
        <v>322552</v>
      </c>
      <c r="M1344">
        <v>275548199</v>
      </c>
      <c r="N1344" t="s">
        <v>523</v>
      </c>
      <c r="O1344" t="s">
        <v>20</v>
      </c>
      <c r="P1344" t="s">
        <v>21</v>
      </c>
      <c r="Q1344" t="s">
        <v>22</v>
      </c>
      <c r="R1344">
        <v>106</v>
      </c>
      <c r="S1344" t="s">
        <v>23</v>
      </c>
      <c r="T1344">
        <v>0.97</v>
      </c>
      <c r="U1344" t="s">
        <v>17</v>
      </c>
    </row>
    <row r="1345" spans="1:21" x14ac:dyDescent="0.25">
      <c r="A1345" t="s">
        <v>1509</v>
      </c>
      <c r="B1345" s="56">
        <v>44683</v>
      </c>
      <c r="C1345">
        <v>997</v>
      </c>
      <c r="D1345" t="s">
        <v>1589</v>
      </c>
      <c r="E1345">
        <v>1</v>
      </c>
      <c r="F1345">
        <v>27000</v>
      </c>
      <c r="G1345" t="s">
        <v>23</v>
      </c>
      <c r="H1345">
        <v>27000</v>
      </c>
      <c r="I1345">
        <v>26190</v>
      </c>
      <c r="J1345">
        <v>26296</v>
      </c>
      <c r="K1345">
        <v>4696</v>
      </c>
      <c r="M1345">
        <v>275548199</v>
      </c>
      <c r="N1345" t="s">
        <v>523</v>
      </c>
      <c r="O1345" t="s">
        <v>20</v>
      </c>
      <c r="P1345" t="s">
        <v>21</v>
      </c>
      <c r="Q1345" t="s">
        <v>22</v>
      </c>
      <c r="R1345">
        <v>106</v>
      </c>
      <c r="S1345" t="s">
        <v>23</v>
      </c>
      <c r="T1345">
        <v>0.97</v>
      </c>
      <c r="U1345" t="s">
        <v>17</v>
      </c>
    </row>
    <row r="1346" spans="1:21" x14ac:dyDescent="0.25">
      <c r="A1346" t="s">
        <v>4050</v>
      </c>
      <c r="B1346" s="56">
        <v>44711</v>
      </c>
      <c r="C1346">
        <v>998</v>
      </c>
      <c r="D1346" t="s">
        <v>3163</v>
      </c>
      <c r="E1346">
        <v>158</v>
      </c>
      <c r="F1346">
        <v>3594184</v>
      </c>
      <c r="G1346" t="s">
        <v>16</v>
      </c>
      <c r="H1346">
        <v>3150305.8988517835</v>
      </c>
      <c r="I1346">
        <v>3361376.394074853</v>
      </c>
      <c r="J1346">
        <v>3556506.394074853</v>
      </c>
      <c r="K1346">
        <v>1028506.394074853</v>
      </c>
      <c r="M1346">
        <v>986676910</v>
      </c>
      <c r="N1346" t="s">
        <v>358</v>
      </c>
      <c r="O1346" t="s">
        <v>13</v>
      </c>
      <c r="P1346" t="s">
        <v>14</v>
      </c>
      <c r="Q1346" t="s">
        <v>15</v>
      </c>
      <c r="R1346">
        <v>1235</v>
      </c>
      <c r="S1346" t="s">
        <v>16</v>
      </c>
      <c r="T1346">
        <v>1.0669999999999999</v>
      </c>
      <c r="U1346" t="s">
        <v>17</v>
      </c>
    </row>
    <row r="1347" spans="1:21" x14ac:dyDescent="0.25">
      <c r="A1347" t="s">
        <v>4051</v>
      </c>
      <c r="B1347" s="56">
        <v>44592</v>
      </c>
      <c r="C1347">
        <v>999</v>
      </c>
      <c r="D1347" t="s">
        <v>3165</v>
      </c>
      <c r="E1347">
        <v>182</v>
      </c>
      <c r="F1347">
        <v>32892405</v>
      </c>
      <c r="G1347" t="s">
        <v>60</v>
      </c>
      <c r="H1347">
        <v>4595515.8924205378</v>
      </c>
      <c r="I1347">
        <v>4903415.4572127135</v>
      </c>
      <c r="J1347">
        <v>5279063.4572127135</v>
      </c>
      <c r="K1347">
        <v>1639063.4572127135</v>
      </c>
      <c r="M1347">
        <v>451765583</v>
      </c>
      <c r="N1347" t="s">
        <v>494</v>
      </c>
      <c r="O1347" t="s">
        <v>59</v>
      </c>
      <c r="P1347" t="s">
        <v>1604</v>
      </c>
      <c r="Q1347" t="s">
        <v>1605</v>
      </c>
      <c r="R1347">
        <v>2064</v>
      </c>
      <c r="S1347" t="s">
        <v>60</v>
      </c>
      <c r="T1347">
        <v>1.0669999999999999</v>
      </c>
      <c r="U1347" t="s">
        <v>17</v>
      </c>
    </row>
    <row r="1348" spans="1:21" x14ac:dyDescent="0.25">
      <c r="A1348" t="s">
        <v>4052</v>
      </c>
      <c r="B1348" s="56">
        <v>44671</v>
      </c>
      <c r="C1348">
        <v>1000</v>
      </c>
      <c r="D1348" t="s">
        <v>3167</v>
      </c>
      <c r="E1348">
        <v>128</v>
      </c>
      <c r="F1348">
        <v>7570534.3999999994</v>
      </c>
      <c r="G1348" t="s">
        <v>16</v>
      </c>
      <c r="H1348">
        <v>7572806.2418725612</v>
      </c>
      <c r="I1348">
        <v>8080184.2600780223</v>
      </c>
      <c r="J1348">
        <v>8242488.2600780223</v>
      </c>
      <c r="K1348">
        <v>2917688.2600780223</v>
      </c>
      <c r="M1348">
        <v>383091580</v>
      </c>
      <c r="N1348" t="s">
        <v>47</v>
      </c>
      <c r="O1348" t="s">
        <v>13</v>
      </c>
      <c r="P1348" t="s">
        <v>14</v>
      </c>
      <c r="Q1348" t="s">
        <v>15</v>
      </c>
      <c r="R1348">
        <v>1268</v>
      </c>
      <c r="S1348" t="s">
        <v>16</v>
      </c>
      <c r="T1348">
        <v>1.0669999999999999</v>
      </c>
      <c r="U1348" t="s">
        <v>17</v>
      </c>
    </row>
    <row r="1349" spans="1:21" x14ac:dyDescent="0.25">
      <c r="A1349" t="s">
        <v>4053</v>
      </c>
      <c r="B1349" s="56">
        <v>44731</v>
      </c>
      <c r="C1349">
        <v>1001</v>
      </c>
      <c r="D1349" t="s">
        <v>3141</v>
      </c>
      <c r="E1349">
        <v>86</v>
      </c>
      <c r="F1349">
        <v>3912656</v>
      </c>
      <c r="G1349" t="s">
        <v>16</v>
      </c>
      <c r="H1349">
        <v>3456104.5844006711</v>
      </c>
      <c r="I1349">
        <v>3687663.5915555158</v>
      </c>
      <c r="J1349">
        <v>3793529.5915555158</v>
      </c>
      <c r="K1349">
        <v>1041529.5915555158</v>
      </c>
      <c r="M1349">
        <v>551631337</v>
      </c>
      <c r="N1349" t="s">
        <v>576</v>
      </c>
      <c r="O1349" t="s">
        <v>13</v>
      </c>
      <c r="P1349" t="s">
        <v>14</v>
      </c>
      <c r="Q1349" t="s">
        <v>15</v>
      </c>
      <c r="R1349">
        <v>1231</v>
      </c>
      <c r="S1349" t="s">
        <v>16</v>
      </c>
      <c r="T1349">
        <v>1.0669999999999999</v>
      </c>
      <c r="U1349" t="s">
        <v>17</v>
      </c>
    </row>
    <row r="1350" spans="1:21" x14ac:dyDescent="0.25">
      <c r="A1350" t="s">
        <v>4054</v>
      </c>
      <c r="B1350" s="56">
        <v>44759</v>
      </c>
      <c r="C1350">
        <v>1002</v>
      </c>
      <c r="D1350" t="s">
        <v>3143</v>
      </c>
      <c r="E1350">
        <v>135</v>
      </c>
      <c r="F1350">
        <v>90303525</v>
      </c>
      <c r="G1350" t="s">
        <v>37</v>
      </c>
      <c r="H1350">
        <v>8253303.9345610747</v>
      </c>
      <c r="I1350">
        <v>8165818.9128547264</v>
      </c>
      <c r="J1350">
        <v>8237638.9128547264</v>
      </c>
      <c r="K1350">
        <v>1217638.9128547264</v>
      </c>
      <c r="M1350">
        <v>257131221</v>
      </c>
      <c r="N1350" t="s">
        <v>353</v>
      </c>
      <c r="O1350" t="s">
        <v>35</v>
      </c>
      <c r="P1350" t="s">
        <v>36</v>
      </c>
      <c r="Q1350" t="s">
        <v>26</v>
      </c>
      <c r="R1350">
        <v>532</v>
      </c>
      <c r="S1350" t="s">
        <v>37</v>
      </c>
      <c r="T1350">
        <v>0.98939999999999995</v>
      </c>
      <c r="U1350" t="s">
        <v>17</v>
      </c>
    </row>
    <row r="1351" spans="1:21" x14ac:dyDescent="0.25">
      <c r="A1351" t="s">
        <v>4055</v>
      </c>
      <c r="B1351" s="56">
        <v>44703</v>
      </c>
      <c r="C1351">
        <v>1003</v>
      </c>
      <c r="D1351" t="s">
        <v>3145</v>
      </c>
      <c r="E1351">
        <v>66</v>
      </c>
      <c r="F1351">
        <v>20585558.400000002</v>
      </c>
      <c r="G1351" t="s">
        <v>46</v>
      </c>
      <c r="H1351">
        <v>4550199.6861254182</v>
      </c>
      <c r="I1351">
        <v>4413693.6955416556</v>
      </c>
      <c r="J1351">
        <v>4420425.6955416556</v>
      </c>
      <c r="K1351">
        <v>830025.69554165564</v>
      </c>
      <c r="M1351">
        <v>549986580</v>
      </c>
      <c r="N1351" t="s">
        <v>614</v>
      </c>
      <c r="O1351" t="s">
        <v>43</v>
      </c>
      <c r="P1351" t="s">
        <v>44</v>
      </c>
      <c r="Q1351" t="s">
        <v>45</v>
      </c>
      <c r="R1351">
        <v>102</v>
      </c>
      <c r="S1351" t="s">
        <v>46</v>
      </c>
      <c r="T1351">
        <v>0.97</v>
      </c>
      <c r="U1351" t="s">
        <v>17</v>
      </c>
    </row>
    <row r="1352" spans="1:21" x14ac:dyDescent="0.25">
      <c r="A1352" t="s">
        <v>4056</v>
      </c>
      <c r="B1352" s="56">
        <v>44651</v>
      </c>
      <c r="C1352">
        <v>1004</v>
      </c>
      <c r="D1352" t="s">
        <v>3147</v>
      </c>
      <c r="E1352">
        <v>139</v>
      </c>
      <c r="F1352">
        <v>4170000</v>
      </c>
      <c r="G1352" t="s">
        <v>23</v>
      </c>
      <c r="H1352">
        <v>4170000</v>
      </c>
      <c r="I1352">
        <v>4253400</v>
      </c>
      <c r="J1352">
        <v>4282868</v>
      </c>
      <c r="K1352">
        <v>946868</v>
      </c>
      <c r="M1352">
        <v>645432644</v>
      </c>
      <c r="N1352" t="s">
        <v>658</v>
      </c>
      <c r="O1352" t="s">
        <v>1566</v>
      </c>
      <c r="P1352" t="s">
        <v>1596</v>
      </c>
      <c r="Q1352" t="s">
        <v>1597</v>
      </c>
      <c r="R1352">
        <v>212</v>
      </c>
      <c r="S1352" t="s">
        <v>23</v>
      </c>
      <c r="T1352">
        <v>1.02</v>
      </c>
      <c r="U1352" t="s">
        <v>637</v>
      </c>
    </row>
    <row r="1353" spans="1:21" x14ac:dyDescent="0.25">
      <c r="A1353" t="s">
        <v>1510</v>
      </c>
      <c r="B1353" s="56">
        <v>44658</v>
      </c>
      <c r="C1353">
        <v>1004</v>
      </c>
      <c r="D1353" t="s">
        <v>1590</v>
      </c>
      <c r="E1353">
        <v>1</v>
      </c>
      <c r="F1353">
        <v>81000</v>
      </c>
      <c r="G1353" t="s">
        <v>23</v>
      </c>
      <c r="H1353">
        <v>81000</v>
      </c>
      <c r="I1353">
        <v>82620</v>
      </c>
      <c r="J1353">
        <v>82832</v>
      </c>
      <c r="K1353">
        <v>18032</v>
      </c>
      <c r="M1353">
        <v>645432644</v>
      </c>
      <c r="N1353" t="s">
        <v>658</v>
      </c>
      <c r="O1353" t="s">
        <v>1566</v>
      </c>
      <c r="P1353" t="s">
        <v>1596</v>
      </c>
      <c r="Q1353" t="s">
        <v>1597</v>
      </c>
      <c r="R1353">
        <v>212</v>
      </c>
      <c r="S1353" t="s">
        <v>23</v>
      </c>
      <c r="T1353">
        <v>1.02</v>
      </c>
      <c r="U1353" t="s">
        <v>637</v>
      </c>
    </row>
    <row r="1354" spans="1:21" x14ac:dyDescent="0.25">
      <c r="A1354" t="s">
        <v>4057</v>
      </c>
      <c r="B1354" s="56">
        <v>44816</v>
      </c>
      <c r="C1354">
        <v>1005</v>
      </c>
      <c r="D1354" t="s">
        <v>3149</v>
      </c>
      <c r="E1354">
        <v>84</v>
      </c>
      <c r="F1354">
        <v>2352000</v>
      </c>
      <c r="G1354" t="s">
        <v>23</v>
      </c>
      <c r="H1354">
        <v>2352000</v>
      </c>
      <c r="I1354">
        <v>2327068.7999999998</v>
      </c>
      <c r="J1354">
        <v>2345296.7999999998</v>
      </c>
      <c r="K1354">
        <v>463696.79999999981</v>
      </c>
      <c r="M1354">
        <v>994953384</v>
      </c>
      <c r="N1354" t="s">
        <v>507</v>
      </c>
      <c r="O1354" t="s">
        <v>1566</v>
      </c>
      <c r="P1354" t="s">
        <v>1596</v>
      </c>
      <c r="Q1354" t="s">
        <v>1597</v>
      </c>
      <c r="R1354">
        <v>217</v>
      </c>
      <c r="S1354" t="s">
        <v>23</v>
      </c>
      <c r="T1354">
        <v>0.98939999999999995</v>
      </c>
      <c r="U1354" t="s">
        <v>17</v>
      </c>
    </row>
    <row r="1355" spans="1:21" x14ac:dyDescent="0.25">
      <c r="A1355" t="s">
        <v>1511</v>
      </c>
      <c r="B1355" s="56">
        <v>44591</v>
      </c>
      <c r="C1355">
        <v>1005</v>
      </c>
      <c r="D1355" t="s">
        <v>1591</v>
      </c>
      <c r="E1355">
        <v>1</v>
      </c>
      <c r="F1355">
        <v>50000</v>
      </c>
      <c r="G1355" t="s">
        <v>23</v>
      </c>
      <c r="H1355">
        <v>50000</v>
      </c>
      <c r="I1355">
        <v>49470</v>
      </c>
      <c r="J1355">
        <v>49687</v>
      </c>
      <c r="K1355">
        <v>9687</v>
      </c>
      <c r="M1355">
        <v>994953384</v>
      </c>
      <c r="N1355" t="s">
        <v>507</v>
      </c>
      <c r="O1355" t="s">
        <v>1566</v>
      </c>
      <c r="P1355" t="s">
        <v>1596</v>
      </c>
      <c r="Q1355" t="s">
        <v>1597</v>
      </c>
      <c r="R1355">
        <v>217</v>
      </c>
      <c r="S1355" t="s">
        <v>23</v>
      </c>
      <c r="T1355">
        <v>0.98939999999999995</v>
      </c>
      <c r="U1355" t="s">
        <v>17</v>
      </c>
    </row>
    <row r="1356" spans="1:21" x14ac:dyDescent="0.25">
      <c r="A1356" t="s">
        <v>4058</v>
      </c>
      <c r="B1356" s="56">
        <v>44778</v>
      </c>
      <c r="C1356">
        <v>1006</v>
      </c>
      <c r="D1356" t="s">
        <v>3151</v>
      </c>
      <c r="E1356">
        <v>121</v>
      </c>
      <c r="F1356">
        <v>4356000</v>
      </c>
      <c r="G1356" t="s">
        <v>23</v>
      </c>
      <c r="H1356">
        <v>4356000</v>
      </c>
      <c r="I1356">
        <v>4225320</v>
      </c>
      <c r="J1356">
        <v>4238388</v>
      </c>
      <c r="K1356">
        <v>753588</v>
      </c>
      <c r="M1356">
        <v>893563293</v>
      </c>
      <c r="N1356" t="s">
        <v>505</v>
      </c>
      <c r="O1356" t="s">
        <v>20</v>
      </c>
      <c r="P1356" t="s">
        <v>21</v>
      </c>
      <c r="Q1356" t="s">
        <v>22</v>
      </c>
      <c r="R1356">
        <v>108</v>
      </c>
      <c r="S1356" t="s">
        <v>23</v>
      </c>
      <c r="T1356">
        <v>0.97</v>
      </c>
      <c r="U1356" t="s">
        <v>17</v>
      </c>
    </row>
    <row r="1357" spans="1:21" x14ac:dyDescent="0.25">
      <c r="A1357" t="s">
        <v>4059</v>
      </c>
      <c r="B1357" s="56">
        <v>44610</v>
      </c>
      <c r="C1357">
        <v>1007</v>
      </c>
      <c r="D1357" t="s">
        <v>3153</v>
      </c>
      <c r="E1357">
        <v>134</v>
      </c>
      <c r="F1357">
        <v>3886000</v>
      </c>
      <c r="G1357" t="s">
        <v>23</v>
      </c>
      <c r="H1357">
        <v>3886000</v>
      </c>
      <c r="I1357">
        <v>3769420</v>
      </c>
      <c r="J1357">
        <v>3798364</v>
      </c>
      <c r="K1357">
        <v>689564</v>
      </c>
      <c r="M1357">
        <v>568773018</v>
      </c>
      <c r="N1357" t="s">
        <v>493</v>
      </c>
      <c r="O1357" t="s">
        <v>39</v>
      </c>
      <c r="P1357" t="s">
        <v>1598</v>
      </c>
      <c r="Q1357" t="s">
        <v>1599</v>
      </c>
      <c r="R1357">
        <v>216</v>
      </c>
      <c r="S1357" t="s">
        <v>23</v>
      </c>
      <c r="T1357">
        <v>0.97</v>
      </c>
      <c r="U1357" t="s">
        <v>17</v>
      </c>
    </row>
    <row r="1358" spans="1:21" x14ac:dyDescent="0.25">
      <c r="A1358" t="s">
        <v>1513</v>
      </c>
      <c r="B1358" s="56">
        <v>44581</v>
      </c>
      <c r="C1358">
        <v>1007</v>
      </c>
      <c r="D1358" t="s">
        <v>1593</v>
      </c>
      <c r="E1358">
        <v>1</v>
      </c>
      <c r="F1358">
        <v>42000</v>
      </c>
      <c r="G1358" t="s">
        <v>23</v>
      </c>
      <c r="H1358">
        <v>42000</v>
      </c>
      <c r="I1358">
        <v>40740</v>
      </c>
      <c r="J1358">
        <v>40956</v>
      </c>
      <c r="K1358">
        <v>7356</v>
      </c>
      <c r="M1358">
        <v>568773018</v>
      </c>
      <c r="N1358" t="s">
        <v>493</v>
      </c>
      <c r="O1358" t="s">
        <v>39</v>
      </c>
      <c r="P1358" t="s">
        <v>1598</v>
      </c>
      <c r="Q1358" t="s">
        <v>1599</v>
      </c>
      <c r="R1358">
        <v>216</v>
      </c>
      <c r="S1358" t="s">
        <v>23</v>
      </c>
      <c r="T1358">
        <v>0.97</v>
      </c>
      <c r="U1358" t="s">
        <v>17</v>
      </c>
    </row>
    <row r="1359" spans="1:21" x14ac:dyDescent="0.25">
      <c r="A1359" t="s">
        <v>4060</v>
      </c>
      <c r="B1359" s="56">
        <v>44588</v>
      </c>
      <c r="C1359">
        <v>1008</v>
      </c>
      <c r="D1359" t="s">
        <v>3155</v>
      </c>
      <c r="E1359">
        <v>58</v>
      </c>
      <c r="F1359">
        <v>4640000</v>
      </c>
      <c r="G1359" t="s">
        <v>23</v>
      </c>
      <c r="H1359">
        <v>4640000</v>
      </c>
      <c r="I1359">
        <v>4590816</v>
      </c>
      <c r="J1359">
        <v>4603112</v>
      </c>
      <c r="K1359">
        <v>891112</v>
      </c>
      <c r="M1359">
        <v>151285081</v>
      </c>
      <c r="N1359" t="s">
        <v>606</v>
      </c>
      <c r="O1359" t="s">
        <v>1566</v>
      </c>
      <c r="P1359" t="s">
        <v>1596</v>
      </c>
      <c r="Q1359" t="s">
        <v>1597</v>
      </c>
      <c r="R1359">
        <v>212</v>
      </c>
      <c r="S1359" t="s">
        <v>23</v>
      </c>
      <c r="T1359">
        <v>0.98939999999999995</v>
      </c>
      <c r="U1359" t="s">
        <v>17</v>
      </c>
    </row>
    <row r="1360" spans="1:21" x14ac:dyDescent="0.25">
      <c r="A1360" t="s">
        <v>1514</v>
      </c>
      <c r="B1360" s="56">
        <v>44652</v>
      </c>
      <c r="C1360">
        <v>1008</v>
      </c>
      <c r="D1360" t="s">
        <v>1594</v>
      </c>
      <c r="E1360">
        <v>1</v>
      </c>
      <c r="F1360">
        <v>21000</v>
      </c>
      <c r="G1360" t="s">
        <v>23</v>
      </c>
      <c r="H1360">
        <v>21000</v>
      </c>
      <c r="I1360">
        <v>20777.399999999998</v>
      </c>
      <c r="J1360">
        <v>20989.399999999998</v>
      </c>
      <c r="K1360">
        <v>4189.3999999999978</v>
      </c>
      <c r="M1360">
        <v>151285081</v>
      </c>
      <c r="N1360" t="s">
        <v>606</v>
      </c>
      <c r="O1360" t="s">
        <v>1566</v>
      </c>
      <c r="P1360" t="s">
        <v>1596</v>
      </c>
      <c r="Q1360" t="s">
        <v>1597</v>
      </c>
      <c r="R1360">
        <v>212</v>
      </c>
      <c r="S1360" t="s">
        <v>23</v>
      </c>
      <c r="T1360">
        <v>0.98939999999999995</v>
      </c>
      <c r="U1360" t="s">
        <v>17</v>
      </c>
    </row>
    <row r="1361" spans="1:21" x14ac:dyDescent="0.25">
      <c r="A1361" t="s">
        <v>4061</v>
      </c>
      <c r="B1361" s="56">
        <v>44782</v>
      </c>
      <c r="C1361">
        <v>1009</v>
      </c>
      <c r="D1361" t="s">
        <v>3157</v>
      </c>
      <c r="E1361">
        <v>88</v>
      </c>
      <c r="F1361">
        <v>4312000</v>
      </c>
      <c r="G1361" t="s">
        <v>23</v>
      </c>
      <c r="H1361">
        <v>4312000</v>
      </c>
      <c r="I1361">
        <v>4312000</v>
      </c>
      <c r="J1361">
        <v>4334880</v>
      </c>
      <c r="K1361">
        <v>885280</v>
      </c>
      <c r="M1361">
        <v>115894891</v>
      </c>
      <c r="N1361" t="s">
        <v>792</v>
      </c>
      <c r="O1361" t="s">
        <v>1566</v>
      </c>
      <c r="P1361" t="s">
        <v>1596</v>
      </c>
      <c r="Q1361" t="s">
        <v>1597</v>
      </c>
      <c r="R1361">
        <v>260</v>
      </c>
      <c r="S1361" t="s">
        <v>23</v>
      </c>
      <c r="T1361">
        <v>1</v>
      </c>
      <c r="U1361" t="s">
        <v>637</v>
      </c>
    </row>
    <row r="1362" spans="1:21" x14ac:dyDescent="0.25">
      <c r="A1362" t="s">
        <v>1515</v>
      </c>
      <c r="B1362" s="56">
        <v>44766</v>
      </c>
      <c r="C1362">
        <v>1009</v>
      </c>
      <c r="D1362" t="s">
        <v>1595</v>
      </c>
      <c r="E1362">
        <v>1</v>
      </c>
      <c r="F1362">
        <v>27000</v>
      </c>
      <c r="G1362" t="s">
        <v>23</v>
      </c>
      <c r="H1362">
        <v>27000</v>
      </c>
      <c r="I1362">
        <v>27000</v>
      </c>
      <c r="J1362">
        <v>27260</v>
      </c>
      <c r="K1362">
        <v>5660</v>
      </c>
      <c r="M1362">
        <v>115894891</v>
      </c>
      <c r="N1362" t="s">
        <v>792</v>
      </c>
      <c r="O1362" t="s">
        <v>1566</v>
      </c>
      <c r="P1362" t="s">
        <v>1596</v>
      </c>
      <c r="Q1362" t="s">
        <v>1597</v>
      </c>
      <c r="R1362">
        <v>260</v>
      </c>
      <c r="S1362" t="s">
        <v>23</v>
      </c>
      <c r="T1362">
        <v>1</v>
      </c>
      <c r="U1362" t="s">
        <v>637</v>
      </c>
    </row>
    <row r="1363" spans="1:21" x14ac:dyDescent="0.25">
      <c r="A1363" t="s">
        <v>4062</v>
      </c>
      <c r="B1363" s="56">
        <v>44838</v>
      </c>
      <c r="C1363">
        <v>1010</v>
      </c>
      <c r="D1363" t="s">
        <v>3159</v>
      </c>
      <c r="E1363">
        <v>128</v>
      </c>
      <c r="F1363">
        <v>4992000</v>
      </c>
      <c r="G1363" t="s">
        <v>23</v>
      </c>
      <c r="H1363">
        <v>4992000</v>
      </c>
      <c r="I1363">
        <v>4992000</v>
      </c>
      <c r="J1363">
        <v>5018240</v>
      </c>
      <c r="K1363">
        <v>1024640</v>
      </c>
      <c r="M1363">
        <v>363250855</v>
      </c>
      <c r="N1363" t="s">
        <v>776</v>
      </c>
      <c r="O1363" t="s">
        <v>39</v>
      </c>
      <c r="P1363" t="s">
        <v>1598</v>
      </c>
      <c r="Q1363" t="s">
        <v>1599</v>
      </c>
      <c r="R1363">
        <v>205</v>
      </c>
      <c r="S1363" t="s">
        <v>23</v>
      </c>
      <c r="T1363">
        <v>1</v>
      </c>
      <c r="U1363" t="s">
        <v>637</v>
      </c>
    </row>
    <row r="1364" spans="1:21" x14ac:dyDescent="0.25">
      <c r="A1364" t="s">
        <v>1516</v>
      </c>
      <c r="B1364" s="56">
        <v>44570</v>
      </c>
      <c r="C1364">
        <v>1010</v>
      </c>
      <c r="D1364" t="s">
        <v>1582</v>
      </c>
      <c r="E1364">
        <v>1</v>
      </c>
      <c r="F1364">
        <v>49000</v>
      </c>
      <c r="G1364" t="s">
        <v>23</v>
      </c>
      <c r="H1364">
        <v>49000</v>
      </c>
      <c r="I1364">
        <v>49000</v>
      </c>
      <c r="J1364">
        <v>49205</v>
      </c>
      <c r="K1364">
        <v>10005</v>
      </c>
      <c r="M1364">
        <v>363250855</v>
      </c>
      <c r="N1364" t="s">
        <v>776</v>
      </c>
      <c r="O1364" t="s">
        <v>39</v>
      </c>
      <c r="P1364" t="s">
        <v>1598</v>
      </c>
      <c r="Q1364" t="s">
        <v>1599</v>
      </c>
      <c r="R1364">
        <v>205</v>
      </c>
      <c r="S1364" t="s">
        <v>23</v>
      </c>
      <c r="T1364">
        <v>1</v>
      </c>
      <c r="U1364" t="s">
        <v>637</v>
      </c>
    </row>
    <row r="1365" spans="1:21" x14ac:dyDescent="0.25">
      <c r="A1365" t="s">
        <v>4063</v>
      </c>
      <c r="B1365" s="56">
        <v>44745</v>
      </c>
      <c r="C1365">
        <v>1011</v>
      </c>
      <c r="D1365" t="s">
        <v>3161</v>
      </c>
      <c r="E1365">
        <v>110</v>
      </c>
      <c r="F1365">
        <v>5060000</v>
      </c>
      <c r="G1365" t="s">
        <v>23</v>
      </c>
      <c r="H1365">
        <v>5060000</v>
      </c>
      <c r="I1365">
        <v>5060000</v>
      </c>
      <c r="J1365">
        <v>5083100</v>
      </c>
      <c r="K1365">
        <v>1035100</v>
      </c>
      <c r="M1365">
        <v>511616899</v>
      </c>
      <c r="N1365" t="s">
        <v>758</v>
      </c>
      <c r="O1365" t="s">
        <v>39</v>
      </c>
      <c r="P1365" t="s">
        <v>1598</v>
      </c>
      <c r="Q1365" t="s">
        <v>1599</v>
      </c>
      <c r="R1365">
        <v>210</v>
      </c>
      <c r="S1365" t="s">
        <v>23</v>
      </c>
      <c r="T1365">
        <v>1</v>
      </c>
      <c r="U1365" t="s">
        <v>637</v>
      </c>
    </row>
    <row r="1366" spans="1:21" x14ac:dyDescent="0.25">
      <c r="A1366" t="s">
        <v>1517</v>
      </c>
      <c r="B1366" s="56">
        <v>44588</v>
      </c>
      <c r="C1366">
        <v>1011</v>
      </c>
      <c r="D1366" t="s">
        <v>1583</v>
      </c>
      <c r="E1366">
        <v>1</v>
      </c>
      <c r="F1366">
        <v>46000</v>
      </c>
      <c r="G1366" t="s">
        <v>23</v>
      </c>
      <c r="H1366">
        <v>46000</v>
      </c>
      <c r="I1366">
        <v>46000</v>
      </c>
      <c r="J1366">
        <v>46210</v>
      </c>
      <c r="K1366">
        <v>9410</v>
      </c>
      <c r="M1366">
        <v>511616899</v>
      </c>
      <c r="N1366" t="s">
        <v>758</v>
      </c>
      <c r="O1366" t="s">
        <v>39</v>
      </c>
      <c r="P1366" t="s">
        <v>1598</v>
      </c>
      <c r="Q1366" t="s">
        <v>1599</v>
      </c>
      <c r="R1366">
        <v>210</v>
      </c>
      <c r="S1366" t="s">
        <v>23</v>
      </c>
      <c r="T1366">
        <v>1</v>
      </c>
      <c r="U1366" t="s">
        <v>637</v>
      </c>
    </row>
    <row r="1367" spans="1:21" x14ac:dyDescent="0.25">
      <c r="A1367" t="s">
        <v>4064</v>
      </c>
      <c r="B1367" s="56">
        <v>44707</v>
      </c>
      <c r="C1367">
        <v>1012</v>
      </c>
      <c r="D1367" t="s">
        <v>3163</v>
      </c>
      <c r="E1367">
        <v>60</v>
      </c>
      <c r="F1367">
        <v>1200000</v>
      </c>
      <c r="G1367" t="s">
        <v>23</v>
      </c>
      <c r="H1367">
        <v>1200000</v>
      </c>
      <c r="I1367">
        <v>1200000</v>
      </c>
      <c r="J1367">
        <v>1215900</v>
      </c>
      <c r="K1367">
        <v>255900</v>
      </c>
      <c r="M1367">
        <v>823927300</v>
      </c>
      <c r="N1367" t="s">
        <v>846</v>
      </c>
      <c r="O1367" t="s">
        <v>31</v>
      </c>
      <c r="P1367" t="s">
        <v>32</v>
      </c>
      <c r="Q1367" t="s">
        <v>33</v>
      </c>
      <c r="R1367">
        <v>265</v>
      </c>
      <c r="S1367" t="s">
        <v>23</v>
      </c>
      <c r="T1367">
        <v>1</v>
      </c>
      <c r="U1367" t="s">
        <v>637</v>
      </c>
    </row>
    <row r="1368" spans="1:21" x14ac:dyDescent="0.25">
      <c r="A1368" t="s">
        <v>4065</v>
      </c>
      <c r="B1368" s="56">
        <v>44857</v>
      </c>
      <c r="C1368">
        <v>1013</v>
      </c>
      <c r="D1368" t="s">
        <v>3163</v>
      </c>
      <c r="E1368">
        <v>57</v>
      </c>
      <c r="F1368">
        <v>1140000</v>
      </c>
      <c r="G1368" t="s">
        <v>23</v>
      </c>
      <c r="H1368">
        <v>1140000</v>
      </c>
      <c r="I1368">
        <v>1140000</v>
      </c>
      <c r="J1368">
        <v>1151856</v>
      </c>
      <c r="K1368">
        <v>239856</v>
      </c>
      <c r="M1368">
        <v>197542029</v>
      </c>
      <c r="N1368" t="s">
        <v>820</v>
      </c>
      <c r="O1368" t="s">
        <v>39</v>
      </c>
      <c r="P1368" t="s">
        <v>1598</v>
      </c>
      <c r="Q1368" t="s">
        <v>1599</v>
      </c>
      <c r="R1368">
        <v>208</v>
      </c>
      <c r="S1368" t="s">
        <v>23</v>
      </c>
      <c r="T1368">
        <v>1</v>
      </c>
      <c r="U1368" t="s">
        <v>637</v>
      </c>
    </row>
    <row r="1369" spans="1:21" x14ac:dyDescent="0.25">
      <c r="A1369" t="s">
        <v>1518</v>
      </c>
      <c r="B1369" s="56">
        <v>44565</v>
      </c>
      <c r="C1369">
        <v>1013</v>
      </c>
      <c r="D1369" t="s">
        <v>1584</v>
      </c>
      <c r="E1369">
        <v>1</v>
      </c>
      <c r="F1369">
        <v>61000</v>
      </c>
      <c r="G1369" t="s">
        <v>23</v>
      </c>
      <c r="H1369">
        <v>61000</v>
      </c>
      <c r="I1369">
        <v>61000</v>
      </c>
      <c r="J1369">
        <v>61208</v>
      </c>
      <c r="K1369">
        <v>12408</v>
      </c>
      <c r="M1369">
        <v>197542029</v>
      </c>
      <c r="N1369" t="s">
        <v>820</v>
      </c>
      <c r="O1369" t="s">
        <v>39</v>
      </c>
      <c r="P1369" t="s">
        <v>1598</v>
      </c>
      <c r="Q1369" t="s">
        <v>1599</v>
      </c>
      <c r="R1369">
        <v>208</v>
      </c>
      <c r="S1369" t="s">
        <v>23</v>
      </c>
      <c r="T1369">
        <v>1</v>
      </c>
      <c r="U1369" t="s">
        <v>637</v>
      </c>
    </row>
    <row r="1370" spans="1:21" x14ac:dyDescent="0.25">
      <c r="A1370" t="s">
        <v>4066</v>
      </c>
      <c r="B1370" s="56">
        <v>44630</v>
      </c>
      <c r="C1370">
        <v>1014</v>
      </c>
      <c r="D1370" t="s">
        <v>3165</v>
      </c>
      <c r="E1370">
        <v>160</v>
      </c>
      <c r="F1370">
        <v>4000000</v>
      </c>
      <c r="G1370" t="s">
        <v>23</v>
      </c>
      <c r="H1370">
        <v>4000000</v>
      </c>
      <c r="I1370">
        <v>4000000</v>
      </c>
      <c r="J1370">
        <v>4040640</v>
      </c>
      <c r="K1370">
        <v>840640</v>
      </c>
      <c r="M1370">
        <v>594971160</v>
      </c>
      <c r="N1370" t="s">
        <v>747</v>
      </c>
      <c r="O1370" t="s">
        <v>31</v>
      </c>
      <c r="P1370" t="s">
        <v>32</v>
      </c>
      <c r="Q1370" t="s">
        <v>33</v>
      </c>
      <c r="R1370">
        <v>254</v>
      </c>
      <c r="S1370" t="s">
        <v>23</v>
      </c>
      <c r="T1370">
        <v>1</v>
      </c>
      <c r="U1370" t="s">
        <v>637</v>
      </c>
    </row>
    <row r="1371" spans="1:21" x14ac:dyDescent="0.25">
      <c r="A1371" t="s">
        <v>1519</v>
      </c>
      <c r="B1371" s="56">
        <v>44907</v>
      </c>
      <c r="C1371">
        <v>1014</v>
      </c>
      <c r="D1371" t="s">
        <v>1585</v>
      </c>
      <c r="E1371">
        <v>1</v>
      </c>
      <c r="F1371">
        <v>79000</v>
      </c>
      <c r="G1371" t="s">
        <v>23</v>
      </c>
      <c r="H1371">
        <v>79000</v>
      </c>
      <c r="I1371">
        <v>79000</v>
      </c>
      <c r="J1371">
        <v>79254</v>
      </c>
      <c r="K1371">
        <v>16054</v>
      </c>
      <c r="M1371">
        <v>594971160</v>
      </c>
      <c r="N1371" t="s">
        <v>747</v>
      </c>
      <c r="O1371" t="s">
        <v>31</v>
      </c>
      <c r="P1371" t="s">
        <v>32</v>
      </c>
      <c r="Q1371" t="s">
        <v>33</v>
      </c>
      <c r="R1371">
        <v>254</v>
      </c>
      <c r="S1371" t="s">
        <v>23</v>
      </c>
      <c r="T1371">
        <v>1</v>
      </c>
      <c r="U1371" t="s">
        <v>637</v>
      </c>
    </row>
    <row r="1372" spans="1:21" x14ac:dyDescent="0.25">
      <c r="A1372" t="s">
        <v>4067</v>
      </c>
      <c r="B1372" s="56">
        <v>44562</v>
      </c>
      <c r="C1372">
        <v>1015</v>
      </c>
      <c r="D1372" t="s">
        <v>3167</v>
      </c>
      <c r="E1372">
        <v>143</v>
      </c>
      <c r="F1372">
        <v>7436000</v>
      </c>
      <c r="G1372" t="s">
        <v>23</v>
      </c>
      <c r="H1372">
        <v>7436000</v>
      </c>
      <c r="I1372">
        <v>7436000</v>
      </c>
      <c r="J1372">
        <v>7451158</v>
      </c>
      <c r="K1372">
        <v>1502358</v>
      </c>
      <c r="M1372">
        <v>342873579</v>
      </c>
      <c r="N1372" t="s">
        <v>825</v>
      </c>
      <c r="O1372" t="s">
        <v>39</v>
      </c>
      <c r="P1372" t="s">
        <v>1598</v>
      </c>
      <c r="Q1372" t="s">
        <v>1599</v>
      </c>
      <c r="R1372">
        <v>106</v>
      </c>
      <c r="S1372" t="s">
        <v>23</v>
      </c>
      <c r="T1372">
        <v>1</v>
      </c>
      <c r="U1372" t="s">
        <v>637</v>
      </c>
    </row>
    <row r="1373" spans="1:21" x14ac:dyDescent="0.25">
      <c r="A1373" t="s">
        <v>1520</v>
      </c>
      <c r="B1373" s="56">
        <v>44600</v>
      </c>
      <c r="C1373">
        <v>1015</v>
      </c>
      <c r="D1373" t="s">
        <v>1586</v>
      </c>
      <c r="E1373">
        <v>1</v>
      </c>
      <c r="F1373">
        <v>32000</v>
      </c>
      <c r="G1373" t="s">
        <v>23</v>
      </c>
      <c r="H1373">
        <v>32000</v>
      </c>
      <c r="I1373">
        <v>32000</v>
      </c>
      <c r="J1373">
        <v>32106</v>
      </c>
      <c r="K1373">
        <v>6506</v>
      </c>
      <c r="M1373">
        <v>342873579</v>
      </c>
      <c r="N1373" t="s">
        <v>825</v>
      </c>
      <c r="O1373" t="s">
        <v>39</v>
      </c>
      <c r="P1373" t="s">
        <v>1598</v>
      </c>
      <c r="Q1373" t="s">
        <v>1599</v>
      </c>
      <c r="R1373">
        <v>106</v>
      </c>
      <c r="S1373" t="s">
        <v>23</v>
      </c>
      <c r="T1373">
        <v>1</v>
      </c>
      <c r="U1373" t="s">
        <v>637</v>
      </c>
    </row>
    <row r="1374" spans="1:21" x14ac:dyDescent="0.25">
      <c r="A1374" t="s">
        <v>4068</v>
      </c>
      <c r="B1374" s="56">
        <v>44852</v>
      </c>
      <c r="C1374">
        <v>1016</v>
      </c>
      <c r="D1374" t="s">
        <v>3141</v>
      </c>
      <c r="E1374">
        <v>143</v>
      </c>
      <c r="F1374">
        <v>5720000</v>
      </c>
      <c r="G1374" t="s">
        <v>23</v>
      </c>
      <c r="H1374">
        <v>5720000</v>
      </c>
      <c r="I1374">
        <v>5834400</v>
      </c>
      <c r="J1374">
        <v>5913050</v>
      </c>
      <c r="K1374">
        <v>1337050</v>
      </c>
      <c r="M1374">
        <v>869604254</v>
      </c>
      <c r="N1374" t="s">
        <v>827</v>
      </c>
      <c r="O1374" t="s">
        <v>1566</v>
      </c>
      <c r="P1374" t="s">
        <v>1596</v>
      </c>
      <c r="Q1374" t="s">
        <v>1597</v>
      </c>
      <c r="R1374">
        <v>550</v>
      </c>
      <c r="S1374" t="s">
        <v>23</v>
      </c>
      <c r="T1374">
        <v>1.02</v>
      </c>
      <c r="U1374" t="s">
        <v>637</v>
      </c>
    </row>
    <row r="1375" spans="1:21" x14ac:dyDescent="0.25">
      <c r="A1375" t="s">
        <v>1521</v>
      </c>
      <c r="B1375" s="56">
        <v>44892</v>
      </c>
      <c r="C1375">
        <v>1016</v>
      </c>
      <c r="D1375" t="s">
        <v>1587</v>
      </c>
      <c r="E1375">
        <v>1</v>
      </c>
      <c r="F1375">
        <v>27000</v>
      </c>
      <c r="G1375" t="s">
        <v>23</v>
      </c>
      <c r="H1375">
        <v>27000</v>
      </c>
      <c r="I1375">
        <v>27540</v>
      </c>
      <c r="J1375">
        <v>28090</v>
      </c>
      <c r="K1375">
        <v>6490</v>
      </c>
      <c r="M1375">
        <v>869604254</v>
      </c>
      <c r="N1375" t="s">
        <v>827</v>
      </c>
      <c r="O1375" t="s">
        <v>1566</v>
      </c>
      <c r="P1375" t="s">
        <v>1596</v>
      </c>
      <c r="Q1375" t="s">
        <v>1597</v>
      </c>
      <c r="R1375">
        <v>550</v>
      </c>
      <c r="S1375" t="s">
        <v>23</v>
      </c>
      <c r="T1375">
        <v>1.02</v>
      </c>
      <c r="U1375" t="s">
        <v>637</v>
      </c>
    </row>
    <row r="1376" spans="1:21" x14ac:dyDescent="0.25">
      <c r="A1376" t="s">
        <v>4069</v>
      </c>
      <c r="B1376" s="56">
        <v>44791</v>
      </c>
      <c r="C1376">
        <v>1017</v>
      </c>
      <c r="D1376" t="s">
        <v>3143</v>
      </c>
      <c r="E1376">
        <v>87</v>
      </c>
      <c r="F1376">
        <v>5655000</v>
      </c>
      <c r="G1376" t="s">
        <v>23</v>
      </c>
      <c r="H1376">
        <v>5655000</v>
      </c>
      <c r="I1376">
        <v>5655000</v>
      </c>
      <c r="J1376">
        <v>5678577</v>
      </c>
      <c r="K1376">
        <v>1154577</v>
      </c>
      <c r="M1376">
        <v>228784845</v>
      </c>
      <c r="N1376" t="s">
        <v>783</v>
      </c>
      <c r="O1376" t="s">
        <v>31</v>
      </c>
      <c r="P1376" t="s">
        <v>32</v>
      </c>
      <c r="Q1376" t="s">
        <v>33</v>
      </c>
      <c r="R1376">
        <v>271</v>
      </c>
      <c r="S1376" t="s">
        <v>23</v>
      </c>
      <c r="T1376">
        <v>1</v>
      </c>
      <c r="U1376" t="s">
        <v>637</v>
      </c>
    </row>
    <row r="1377" spans="1:21" x14ac:dyDescent="0.25">
      <c r="A1377" t="s">
        <v>4070</v>
      </c>
      <c r="B1377" s="56">
        <v>44612</v>
      </c>
      <c r="C1377">
        <v>1018</v>
      </c>
      <c r="D1377" t="s">
        <v>3145</v>
      </c>
      <c r="E1377">
        <v>50</v>
      </c>
      <c r="F1377">
        <v>3400000</v>
      </c>
      <c r="G1377" t="s">
        <v>23</v>
      </c>
      <c r="H1377">
        <v>3400000</v>
      </c>
      <c r="I1377">
        <v>3740000.0000000005</v>
      </c>
      <c r="J1377">
        <v>3848100.0000000005</v>
      </c>
      <c r="K1377">
        <v>1128100.0000000005</v>
      </c>
      <c r="M1377">
        <v>613356036</v>
      </c>
      <c r="N1377" t="s">
        <v>717</v>
      </c>
      <c r="O1377" t="s">
        <v>20</v>
      </c>
      <c r="P1377" t="s">
        <v>21</v>
      </c>
      <c r="Q1377" t="s">
        <v>22</v>
      </c>
      <c r="R1377">
        <v>2162</v>
      </c>
      <c r="S1377" t="s">
        <v>23</v>
      </c>
      <c r="T1377">
        <v>1.1000000000000001</v>
      </c>
      <c r="U1377" t="s">
        <v>637</v>
      </c>
    </row>
    <row r="1378" spans="1:21" x14ac:dyDescent="0.25">
      <c r="A1378" t="s">
        <v>1523</v>
      </c>
      <c r="B1378" s="56">
        <v>44610</v>
      </c>
      <c r="C1378">
        <v>1018</v>
      </c>
      <c r="D1378" t="s">
        <v>1589</v>
      </c>
      <c r="E1378">
        <v>1</v>
      </c>
      <c r="F1378">
        <v>27000</v>
      </c>
      <c r="G1378" t="s">
        <v>23</v>
      </c>
      <c r="H1378">
        <v>27000</v>
      </c>
      <c r="I1378">
        <v>29700.000000000004</v>
      </c>
      <c r="J1378">
        <v>31862.000000000004</v>
      </c>
      <c r="K1378">
        <v>10262.000000000004</v>
      </c>
      <c r="M1378">
        <v>613356036</v>
      </c>
      <c r="N1378" t="s">
        <v>717</v>
      </c>
      <c r="O1378" t="s">
        <v>20</v>
      </c>
      <c r="P1378" t="s">
        <v>21</v>
      </c>
      <c r="Q1378" t="s">
        <v>22</v>
      </c>
      <c r="R1378">
        <v>2162</v>
      </c>
      <c r="S1378" t="s">
        <v>23</v>
      </c>
      <c r="T1378">
        <v>1.1000000000000001</v>
      </c>
      <c r="U1378" t="s">
        <v>637</v>
      </c>
    </row>
    <row r="1379" spans="1:21" x14ac:dyDescent="0.25">
      <c r="A1379" t="s">
        <v>4071</v>
      </c>
      <c r="B1379" s="56">
        <v>44593</v>
      </c>
      <c r="C1379">
        <v>1019</v>
      </c>
      <c r="D1379" t="s">
        <v>3147</v>
      </c>
      <c r="E1379">
        <v>180</v>
      </c>
      <c r="F1379">
        <v>6141960</v>
      </c>
      <c r="G1379" t="s">
        <v>16</v>
      </c>
      <c r="H1379">
        <v>5432958.8677576287</v>
      </c>
      <c r="I1379">
        <v>5976254.7545333924</v>
      </c>
      <c r="J1379">
        <v>6197114.7545333924</v>
      </c>
      <c r="K1379">
        <v>1877114.7545333924</v>
      </c>
      <c r="M1379">
        <v>427428609</v>
      </c>
      <c r="N1379" t="s">
        <v>894</v>
      </c>
      <c r="O1379" t="s">
        <v>13</v>
      </c>
      <c r="P1379" t="s">
        <v>14</v>
      </c>
      <c r="Q1379" t="s">
        <v>15</v>
      </c>
      <c r="R1379">
        <v>1227</v>
      </c>
      <c r="S1379" t="s">
        <v>16</v>
      </c>
      <c r="T1379">
        <v>1.1000000000000001</v>
      </c>
      <c r="U1379" t="s">
        <v>637</v>
      </c>
    </row>
    <row r="1380" spans="1:21" x14ac:dyDescent="0.25">
      <c r="A1380" t="s">
        <v>4072</v>
      </c>
      <c r="B1380" s="56">
        <v>44633</v>
      </c>
      <c r="C1380">
        <v>1020</v>
      </c>
      <c r="D1380" t="s">
        <v>3149</v>
      </c>
      <c r="E1380">
        <v>110</v>
      </c>
      <c r="F1380">
        <v>3503192</v>
      </c>
      <c r="G1380" t="s">
        <v>16</v>
      </c>
      <c r="H1380">
        <v>3178651.6650031754</v>
      </c>
      <c r="I1380">
        <v>3496516.8315034932</v>
      </c>
      <c r="J1380">
        <v>3632916.8315034932</v>
      </c>
      <c r="K1380">
        <v>1168916.8315034932</v>
      </c>
      <c r="M1380">
        <v>821836528</v>
      </c>
      <c r="N1380" t="s">
        <v>963</v>
      </c>
      <c r="O1380" t="s">
        <v>13</v>
      </c>
      <c r="P1380" t="s">
        <v>14</v>
      </c>
      <c r="Q1380" t="s">
        <v>15</v>
      </c>
      <c r="R1380">
        <v>1240</v>
      </c>
      <c r="S1380" t="s">
        <v>16</v>
      </c>
      <c r="T1380">
        <v>1.1000000000000001</v>
      </c>
      <c r="U1380" t="s">
        <v>637</v>
      </c>
    </row>
    <row r="1381" spans="1:21" x14ac:dyDescent="0.25">
      <c r="A1381" t="s">
        <v>4073</v>
      </c>
      <c r="B1381" s="56">
        <v>44644</v>
      </c>
      <c r="C1381">
        <v>1021</v>
      </c>
      <c r="D1381" t="s">
        <v>3151</v>
      </c>
      <c r="E1381">
        <v>118</v>
      </c>
      <c r="F1381">
        <v>4831675.2</v>
      </c>
      <c r="G1381" t="s">
        <v>16</v>
      </c>
      <c r="H1381">
        <v>4855954.9748743717</v>
      </c>
      <c r="I1381">
        <v>5341550.4723618096</v>
      </c>
      <c r="J1381">
        <v>5483622.4723618096</v>
      </c>
      <c r="K1381">
        <v>2085222.4723618096</v>
      </c>
      <c r="M1381">
        <v>466469742</v>
      </c>
      <c r="N1381" t="s">
        <v>1017</v>
      </c>
      <c r="O1381" t="s">
        <v>13</v>
      </c>
      <c r="P1381" t="s">
        <v>14</v>
      </c>
      <c r="Q1381" t="s">
        <v>15</v>
      </c>
      <c r="R1381">
        <v>1204</v>
      </c>
      <c r="S1381" t="s">
        <v>16</v>
      </c>
      <c r="T1381">
        <v>1.1000000000000001</v>
      </c>
      <c r="U1381" t="s">
        <v>637</v>
      </c>
    </row>
    <row r="1382" spans="1:21" x14ac:dyDescent="0.25">
      <c r="A1382" t="s">
        <v>4074</v>
      </c>
      <c r="B1382" s="56">
        <v>44865</v>
      </c>
      <c r="C1382">
        <v>1022</v>
      </c>
      <c r="D1382" t="s">
        <v>3153</v>
      </c>
      <c r="E1382">
        <v>169</v>
      </c>
      <c r="F1382">
        <v>50436191</v>
      </c>
      <c r="G1382" t="s">
        <v>37</v>
      </c>
      <c r="H1382">
        <v>4903716.08023101</v>
      </c>
      <c r="I1382">
        <v>5001790.4018356306</v>
      </c>
      <c r="J1382">
        <v>5088994.4018356306</v>
      </c>
      <c r="K1382">
        <v>1168194.4018356306</v>
      </c>
      <c r="M1382">
        <v>247839904</v>
      </c>
      <c r="N1382" t="s">
        <v>863</v>
      </c>
      <c r="O1382" t="s">
        <v>35</v>
      </c>
      <c r="P1382" t="s">
        <v>36</v>
      </c>
      <c r="Q1382" t="s">
        <v>26</v>
      </c>
      <c r="R1382">
        <v>516</v>
      </c>
      <c r="S1382" t="s">
        <v>37</v>
      </c>
      <c r="T1382">
        <v>1.02</v>
      </c>
      <c r="U1382" t="s">
        <v>637</v>
      </c>
    </row>
    <row r="1383" spans="1:21" x14ac:dyDescent="0.25">
      <c r="A1383" t="s">
        <v>4075</v>
      </c>
      <c r="B1383" s="56">
        <v>44678</v>
      </c>
      <c r="C1383">
        <v>1023</v>
      </c>
      <c r="D1383" t="s">
        <v>3155</v>
      </c>
      <c r="E1383">
        <v>90</v>
      </c>
      <c r="F1383">
        <v>7200000</v>
      </c>
      <c r="G1383" t="s">
        <v>23</v>
      </c>
      <c r="H1383">
        <v>7200000</v>
      </c>
      <c r="I1383">
        <v>7200000</v>
      </c>
      <c r="J1383">
        <v>7218090</v>
      </c>
      <c r="K1383">
        <v>1458090</v>
      </c>
      <c r="M1383">
        <v>263992486</v>
      </c>
      <c r="N1383" t="s">
        <v>910</v>
      </c>
      <c r="O1383" t="s">
        <v>39</v>
      </c>
      <c r="P1383" t="s">
        <v>1598</v>
      </c>
      <c r="Q1383" t="s">
        <v>1599</v>
      </c>
      <c r="R1383">
        <v>201</v>
      </c>
      <c r="S1383" t="s">
        <v>23</v>
      </c>
      <c r="T1383">
        <v>1</v>
      </c>
      <c r="U1383" t="s">
        <v>637</v>
      </c>
    </row>
    <row r="1384" spans="1:21" x14ac:dyDescent="0.25">
      <c r="A1384" t="s">
        <v>4076</v>
      </c>
      <c r="B1384" s="56">
        <v>44834</v>
      </c>
      <c r="C1384">
        <v>1024</v>
      </c>
      <c r="D1384" t="s">
        <v>3157</v>
      </c>
      <c r="E1384">
        <v>125</v>
      </c>
      <c r="F1384">
        <v>6125000</v>
      </c>
      <c r="G1384" t="s">
        <v>23</v>
      </c>
      <c r="H1384">
        <v>6125000</v>
      </c>
      <c r="I1384">
        <v>6125000</v>
      </c>
      <c r="J1384">
        <v>6150375</v>
      </c>
      <c r="K1384">
        <v>1250375</v>
      </c>
      <c r="M1384">
        <v>244110195</v>
      </c>
      <c r="N1384" t="s">
        <v>724</v>
      </c>
      <c r="O1384" t="s">
        <v>29</v>
      </c>
      <c r="P1384" t="s">
        <v>1600</v>
      </c>
      <c r="Q1384" t="s">
        <v>1601</v>
      </c>
      <c r="R1384">
        <v>203</v>
      </c>
      <c r="S1384" t="s">
        <v>23</v>
      </c>
      <c r="T1384">
        <v>1</v>
      </c>
      <c r="U1384" t="s">
        <v>637</v>
      </c>
    </row>
    <row r="1385" spans="1:21" x14ac:dyDescent="0.25">
      <c r="A1385" t="s">
        <v>4077</v>
      </c>
      <c r="B1385" s="56">
        <v>44725</v>
      </c>
      <c r="C1385">
        <v>1025</v>
      </c>
      <c r="D1385" t="s">
        <v>3159</v>
      </c>
      <c r="E1385">
        <v>92</v>
      </c>
      <c r="F1385">
        <v>3588000</v>
      </c>
      <c r="G1385" t="s">
        <v>23</v>
      </c>
      <c r="H1385">
        <v>3588000</v>
      </c>
      <c r="I1385">
        <v>3659760</v>
      </c>
      <c r="J1385">
        <v>3706036</v>
      </c>
      <c r="K1385">
        <v>835636</v>
      </c>
      <c r="M1385">
        <v>158261809</v>
      </c>
      <c r="N1385" t="s">
        <v>695</v>
      </c>
      <c r="O1385" t="s">
        <v>1566</v>
      </c>
      <c r="P1385" t="s">
        <v>1596</v>
      </c>
      <c r="Q1385" t="s">
        <v>1597</v>
      </c>
      <c r="R1385">
        <v>503</v>
      </c>
      <c r="S1385" t="s">
        <v>23</v>
      </c>
      <c r="T1385">
        <v>1.02</v>
      </c>
      <c r="U1385" t="s">
        <v>637</v>
      </c>
    </row>
    <row r="1386" spans="1:21" x14ac:dyDescent="0.25">
      <c r="A1386" t="s">
        <v>1525</v>
      </c>
      <c r="B1386" s="56">
        <v>44785</v>
      </c>
      <c r="C1386">
        <v>1025</v>
      </c>
      <c r="D1386" t="s">
        <v>1591</v>
      </c>
      <c r="E1386">
        <v>1</v>
      </c>
      <c r="F1386">
        <v>50000</v>
      </c>
      <c r="G1386" t="s">
        <v>23</v>
      </c>
      <c r="H1386">
        <v>50000</v>
      </c>
      <c r="I1386">
        <v>51000</v>
      </c>
      <c r="J1386">
        <v>51503</v>
      </c>
      <c r="K1386">
        <v>11503</v>
      </c>
      <c r="M1386">
        <v>158261809</v>
      </c>
      <c r="N1386" t="s">
        <v>695</v>
      </c>
      <c r="O1386" t="s">
        <v>1566</v>
      </c>
      <c r="P1386" t="s">
        <v>1596</v>
      </c>
      <c r="Q1386" t="s">
        <v>1597</v>
      </c>
      <c r="R1386">
        <v>503</v>
      </c>
      <c r="S1386" t="s">
        <v>23</v>
      </c>
      <c r="T1386">
        <v>1.02</v>
      </c>
      <c r="U1386" t="s">
        <v>637</v>
      </c>
    </row>
    <row r="1387" spans="1:21" x14ac:dyDescent="0.25">
      <c r="A1387" t="s">
        <v>4078</v>
      </c>
      <c r="B1387" s="56">
        <v>44789</v>
      </c>
      <c r="C1387">
        <v>1026</v>
      </c>
      <c r="D1387" t="s">
        <v>3161</v>
      </c>
      <c r="E1387">
        <v>148</v>
      </c>
      <c r="F1387">
        <v>6808000</v>
      </c>
      <c r="G1387" t="s">
        <v>23</v>
      </c>
      <c r="H1387">
        <v>6808000</v>
      </c>
      <c r="I1387">
        <v>6808000</v>
      </c>
      <c r="J1387">
        <v>6845296</v>
      </c>
      <c r="K1387">
        <v>1398896</v>
      </c>
      <c r="M1387">
        <v>111637221</v>
      </c>
      <c r="N1387" t="s">
        <v>882</v>
      </c>
      <c r="O1387" t="s">
        <v>31</v>
      </c>
      <c r="P1387" t="s">
        <v>32</v>
      </c>
      <c r="Q1387" t="s">
        <v>33</v>
      </c>
      <c r="R1387">
        <v>252</v>
      </c>
      <c r="S1387" t="s">
        <v>23</v>
      </c>
      <c r="T1387">
        <v>1</v>
      </c>
      <c r="U1387" t="s">
        <v>637</v>
      </c>
    </row>
    <row r="1388" spans="1:21" x14ac:dyDescent="0.25">
      <c r="A1388" t="s">
        <v>4079</v>
      </c>
      <c r="B1388" s="56">
        <v>44860</v>
      </c>
      <c r="C1388">
        <v>1027</v>
      </c>
      <c r="D1388" t="s">
        <v>3163</v>
      </c>
      <c r="E1388">
        <v>189</v>
      </c>
      <c r="F1388">
        <v>17338104</v>
      </c>
      <c r="G1388" t="s">
        <v>46</v>
      </c>
      <c r="H1388">
        <v>3747563.8171403869</v>
      </c>
      <c r="I1388">
        <v>3747563.8171403869</v>
      </c>
      <c r="J1388">
        <v>3767219.8171403869</v>
      </c>
      <c r="K1388">
        <v>743219.81714038691</v>
      </c>
      <c r="M1388">
        <v>533106696</v>
      </c>
      <c r="N1388" t="s">
        <v>950</v>
      </c>
      <c r="O1388" t="s">
        <v>43</v>
      </c>
      <c r="P1388" t="s">
        <v>44</v>
      </c>
      <c r="Q1388" t="s">
        <v>45</v>
      </c>
      <c r="R1388">
        <v>104</v>
      </c>
      <c r="S1388" t="s">
        <v>46</v>
      </c>
      <c r="T1388">
        <v>1</v>
      </c>
      <c r="U1388" t="s">
        <v>637</v>
      </c>
    </row>
    <row r="1389" spans="1:21" x14ac:dyDescent="0.25">
      <c r="A1389" t="s">
        <v>4080</v>
      </c>
      <c r="B1389" s="56">
        <v>44678</v>
      </c>
      <c r="C1389">
        <v>1028</v>
      </c>
      <c r="D1389" t="s">
        <v>3163</v>
      </c>
      <c r="E1389">
        <v>109</v>
      </c>
      <c r="F1389">
        <v>2180000</v>
      </c>
      <c r="G1389" t="s">
        <v>23</v>
      </c>
      <c r="H1389">
        <v>2180000</v>
      </c>
      <c r="I1389">
        <v>2180000</v>
      </c>
      <c r="J1389">
        <v>2191445</v>
      </c>
      <c r="K1389">
        <v>447445</v>
      </c>
      <c r="M1389">
        <v>612650067</v>
      </c>
      <c r="N1389" t="s">
        <v>931</v>
      </c>
      <c r="O1389" t="s">
        <v>20</v>
      </c>
      <c r="P1389" t="s">
        <v>21</v>
      </c>
      <c r="Q1389" t="s">
        <v>22</v>
      </c>
      <c r="R1389">
        <v>105</v>
      </c>
      <c r="S1389" t="s">
        <v>23</v>
      </c>
      <c r="T1389">
        <v>1</v>
      </c>
      <c r="U1389" t="s">
        <v>637</v>
      </c>
    </row>
    <row r="1390" spans="1:21" x14ac:dyDescent="0.25">
      <c r="A1390" t="s">
        <v>4081</v>
      </c>
      <c r="B1390" s="56">
        <v>44622</v>
      </c>
      <c r="C1390">
        <v>1029</v>
      </c>
      <c r="D1390" t="s">
        <v>3165</v>
      </c>
      <c r="E1390">
        <v>157</v>
      </c>
      <c r="F1390">
        <v>40392175</v>
      </c>
      <c r="G1390" t="s">
        <v>37</v>
      </c>
      <c r="H1390">
        <v>3785086.7739940402</v>
      </c>
      <c r="I1390">
        <v>3860788.5094739213</v>
      </c>
      <c r="J1390">
        <v>3945725.5094739213</v>
      </c>
      <c r="K1390">
        <v>805725.50947392127</v>
      </c>
      <c r="M1390">
        <v>623892399</v>
      </c>
      <c r="N1390" t="s">
        <v>994</v>
      </c>
      <c r="O1390" t="s">
        <v>35</v>
      </c>
      <c r="P1390" t="s">
        <v>36</v>
      </c>
      <c r="Q1390" t="s">
        <v>26</v>
      </c>
      <c r="R1390">
        <v>541</v>
      </c>
      <c r="S1390" t="s">
        <v>37</v>
      </c>
      <c r="T1390">
        <v>1.02</v>
      </c>
      <c r="U1390" t="s">
        <v>637</v>
      </c>
    </row>
    <row r="1391" spans="1:21" x14ac:dyDescent="0.25">
      <c r="A1391" t="s">
        <v>4082</v>
      </c>
      <c r="B1391" s="56">
        <v>44569</v>
      </c>
      <c r="C1391">
        <v>1030</v>
      </c>
      <c r="D1391" t="s">
        <v>3167</v>
      </c>
      <c r="E1391">
        <v>168</v>
      </c>
      <c r="F1391">
        <v>8736000</v>
      </c>
      <c r="G1391" t="s">
        <v>23</v>
      </c>
      <c r="H1391">
        <v>8736000</v>
      </c>
      <c r="I1391">
        <v>8736000</v>
      </c>
      <c r="J1391">
        <v>8753640</v>
      </c>
      <c r="K1391">
        <v>1764840</v>
      </c>
      <c r="M1391">
        <v>199263043</v>
      </c>
      <c r="N1391" t="s">
        <v>729</v>
      </c>
      <c r="O1391" t="s">
        <v>1566</v>
      </c>
      <c r="P1391" t="s">
        <v>1596</v>
      </c>
      <c r="Q1391" t="s">
        <v>1597</v>
      </c>
      <c r="R1391">
        <v>105</v>
      </c>
      <c r="S1391" t="s">
        <v>23</v>
      </c>
      <c r="T1391">
        <v>1</v>
      </c>
      <c r="U1391" t="s">
        <v>637</v>
      </c>
    </row>
    <row r="1392" spans="1:21" x14ac:dyDescent="0.25">
      <c r="A1392" t="s">
        <v>4083</v>
      </c>
      <c r="B1392" s="56">
        <v>44897</v>
      </c>
      <c r="C1392">
        <v>1031</v>
      </c>
      <c r="D1392" t="s">
        <v>3141</v>
      </c>
      <c r="E1392">
        <v>158</v>
      </c>
      <c r="F1392">
        <v>6320000</v>
      </c>
      <c r="G1392" t="s">
        <v>23</v>
      </c>
      <c r="H1392">
        <v>6320000</v>
      </c>
      <c r="I1392">
        <v>6320000</v>
      </c>
      <c r="J1392">
        <v>6336590</v>
      </c>
      <c r="K1392">
        <v>1280590</v>
      </c>
      <c r="M1392">
        <v>886038442</v>
      </c>
      <c r="N1392" t="s">
        <v>711</v>
      </c>
      <c r="O1392" t="s">
        <v>29</v>
      </c>
      <c r="P1392" t="s">
        <v>1600</v>
      </c>
      <c r="Q1392" t="s">
        <v>1601</v>
      </c>
      <c r="R1392">
        <v>105</v>
      </c>
      <c r="S1392" t="s">
        <v>23</v>
      </c>
      <c r="T1392">
        <v>1</v>
      </c>
      <c r="U1392" t="s">
        <v>637</v>
      </c>
    </row>
    <row r="1393" spans="1:21" x14ac:dyDescent="0.25">
      <c r="A1393" t="s">
        <v>1527</v>
      </c>
      <c r="B1393" s="56">
        <v>44764</v>
      </c>
      <c r="C1393">
        <v>1031</v>
      </c>
      <c r="D1393" t="s">
        <v>1593</v>
      </c>
      <c r="E1393">
        <v>1</v>
      </c>
      <c r="F1393">
        <v>42000</v>
      </c>
      <c r="G1393" t="s">
        <v>23</v>
      </c>
      <c r="H1393">
        <v>42000</v>
      </c>
      <c r="I1393">
        <v>42000</v>
      </c>
      <c r="J1393">
        <v>42105</v>
      </c>
      <c r="K1393">
        <v>8505</v>
      </c>
      <c r="M1393">
        <v>886038442</v>
      </c>
      <c r="N1393" t="s">
        <v>711</v>
      </c>
      <c r="O1393" t="s">
        <v>29</v>
      </c>
      <c r="P1393" t="s">
        <v>1600</v>
      </c>
      <c r="Q1393" t="s">
        <v>1601</v>
      </c>
      <c r="R1393">
        <v>105</v>
      </c>
      <c r="S1393" t="s">
        <v>23</v>
      </c>
      <c r="T1393">
        <v>1</v>
      </c>
      <c r="U1393" t="s">
        <v>637</v>
      </c>
    </row>
    <row r="1394" spans="1:21" x14ac:dyDescent="0.25">
      <c r="A1394" t="s">
        <v>4084</v>
      </c>
      <c r="B1394" s="56">
        <v>44894</v>
      </c>
      <c r="C1394">
        <v>1032</v>
      </c>
      <c r="D1394" t="s">
        <v>3143</v>
      </c>
      <c r="E1394">
        <v>98</v>
      </c>
      <c r="F1394">
        <v>6370000</v>
      </c>
      <c r="G1394" t="s">
        <v>23</v>
      </c>
      <c r="H1394">
        <v>6370000</v>
      </c>
      <c r="I1394">
        <v>6497400</v>
      </c>
      <c r="J1394">
        <v>6518470</v>
      </c>
      <c r="K1394">
        <v>1422470</v>
      </c>
      <c r="M1394">
        <v>801042668</v>
      </c>
      <c r="N1394" t="s">
        <v>703</v>
      </c>
      <c r="O1394" t="s">
        <v>1566</v>
      </c>
      <c r="P1394" t="s">
        <v>1596</v>
      </c>
      <c r="Q1394" t="s">
        <v>1597</v>
      </c>
      <c r="R1394">
        <v>215</v>
      </c>
      <c r="S1394" t="s">
        <v>23</v>
      </c>
      <c r="T1394">
        <v>1.02</v>
      </c>
      <c r="U1394" t="s">
        <v>637</v>
      </c>
    </row>
    <row r="1395" spans="1:21" x14ac:dyDescent="0.25">
      <c r="A1395" t="s">
        <v>1528</v>
      </c>
      <c r="B1395" s="56">
        <v>44569</v>
      </c>
      <c r="C1395">
        <v>1032</v>
      </c>
      <c r="D1395" t="s">
        <v>1594</v>
      </c>
      <c r="E1395">
        <v>1</v>
      </c>
      <c r="F1395">
        <v>21000</v>
      </c>
      <c r="G1395" t="s">
        <v>23</v>
      </c>
      <c r="H1395">
        <v>21000</v>
      </c>
      <c r="I1395">
        <v>21420</v>
      </c>
      <c r="J1395">
        <v>21635</v>
      </c>
      <c r="K1395">
        <v>4835</v>
      </c>
      <c r="M1395">
        <v>801042668</v>
      </c>
      <c r="N1395" t="s">
        <v>703</v>
      </c>
      <c r="O1395" t="s">
        <v>1566</v>
      </c>
      <c r="P1395" t="s">
        <v>1596</v>
      </c>
      <c r="Q1395" t="s">
        <v>1597</v>
      </c>
      <c r="R1395">
        <v>215</v>
      </c>
      <c r="S1395" t="s">
        <v>23</v>
      </c>
      <c r="T1395">
        <v>1.02</v>
      </c>
      <c r="U1395" t="s">
        <v>637</v>
      </c>
    </row>
    <row r="1396" spans="1:21" x14ac:dyDescent="0.25">
      <c r="A1396" t="s">
        <v>4085</v>
      </c>
      <c r="B1396" s="56">
        <v>44848</v>
      </c>
      <c r="C1396">
        <v>1033</v>
      </c>
      <c r="D1396" t="s">
        <v>3145</v>
      </c>
      <c r="E1396">
        <v>149</v>
      </c>
      <c r="F1396">
        <v>10132000</v>
      </c>
      <c r="G1396" t="s">
        <v>23</v>
      </c>
      <c r="H1396">
        <v>10132000</v>
      </c>
      <c r="I1396">
        <v>11145200</v>
      </c>
      <c r="J1396">
        <v>11448862</v>
      </c>
      <c r="K1396">
        <v>3343262</v>
      </c>
      <c r="M1396">
        <v>402377183</v>
      </c>
      <c r="N1396" t="s">
        <v>735</v>
      </c>
      <c r="O1396" t="s">
        <v>29</v>
      </c>
      <c r="P1396" t="s">
        <v>1600</v>
      </c>
      <c r="Q1396" t="s">
        <v>1601</v>
      </c>
      <c r="R1396">
        <v>2038</v>
      </c>
      <c r="S1396" t="s">
        <v>23</v>
      </c>
      <c r="T1396">
        <v>1.1000000000000001</v>
      </c>
      <c r="U1396" t="s">
        <v>637</v>
      </c>
    </row>
    <row r="1397" spans="1:21" x14ac:dyDescent="0.25">
      <c r="A1397" t="s">
        <v>1529</v>
      </c>
      <c r="B1397" s="56">
        <v>44783</v>
      </c>
      <c r="C1397">
        <v>1033</v>
      </c>
      <c r="D1397" t="s">
        <v>1595</v>
      </c>
      <c r="E1397">
        <v>1</v>
      </c>
      <c r="F1397">
        <v>27000</v>
      </c>
      <c r="G1397" t="s">
        <v>23</v>
      </c>
      <c r="H1397">
        <v>27000</v>
      </c>
      <c r="I1397">
        <v>29700.000000000004</v>
      </c>
      <c r="J1397">
        <v>31738.000000000004</v>
      </c>
      <c r="K1397">
        <v>10138.000000000004</v>
      </c>
      <c r="M1397">
        <v>402377183</v>
      </c>
      <c r="N1397" t="s">
        <v>735</v>
      </c>
      <c r="O1397" t="s">
        <v>29</v>
      </c>
      <c r="P1397" t="s">
        <v>1600</v>
      </c>
      <c r="Q1397" t="s">
        <v>1601</v>
      </c>
      <c r="R1397">
        <v>2038</v>
      </c>
      <c r="S1397" t="s">
        <v>23</v>
      </c>
      <c r="T1397">
        <v>1.1000000000000001</v>
      </c>
      <c r="U1397" t="s">
        <v>637</v>
      </c>
    </row>
    <row r="1398" spans="1:21" x14ac:dyDescent="0.25">
      <c r="A1398" t="s">
        <v>4086</v>
      </c>
      <c r="B1398" s="56">
        <v>44773</v>
      </c>
      <c r="C1398">
        <v>1034</v>
      </c>
      <c r="D1398" t="s">
        <v>3147</v>
      </c>
      <c r="E1398">
        <v>136</v>
      </c>
      <c r="F1398">
        <v>4080000</v>
      </c>
      <c r="G1398" t="s">
        <v>23</v>
      </c>
      <c r="H1398">
        <v>4080000</v>
      </c>
      <c r="I1398">
        <v>4080000</v>
      </c>
      <c r="J1398">
        <v>4109104</v>
      </c>
      <c r="K1398">
        <v>845104</v>
      </c>
      <c r="M1398">
        <v>336374703</v>
      </c>
      <c r="N1398" t="s">
        <v>1032</v>
      </c>
      <c r="O1398" t="s">
        <v>29</v>
      </c>
      <c r="P1398" t="s">
        <v>1600</v>
      </c>
      <c r="Q1398" t="s">
        <v>1601</v>
      </c>
      <c r="R1398">
        <v>214</v>
      </c>
      <c r="S1398" t="s">
        <v>23</v>
      </c>
      <c r="T1398">
        <v>1</v>
      </c>
      <c r="U1398" t="s">
        <v>637</v>
      </c>
    </row>
    <row r="1399" spans="1:21" x14ac:dyDescent="0.25">
      <c r="A1399" t="s">
        <v>4087</v>
      </c>
      <c r="B1399" s="56">
        <v>44818</v>
      </c>
      <c r="C1399">
        <v>1035</v>
      </c>
      <c r="D1399" t="s">
        <v>3149</v>
      </c>
      <c r="E1399">
        <v>80</v>
      </c>
      <c r="F1399">
        <v>2547776</v>
      </c>
      <c r="G1399" t="s">
        <v>16</v>
      </c>
      <c r="H1399">
        <v>2436431.0987855024</v>
      </c>
      <c r="I1399">
        <v>2599671.982404131</v>
      </c>
      <c r="J1399">
        <v>2700231.982404131</v>
      </c>
      <c r="K1399">
        <v>908231.98240413098</v>
      </c>
      <c r="M1399">
        <v>619988651</v>
      </c>
      <c r="N1399" t="s">
        <v>486</v>
      </c>
      <c r="O1399" t="s">
        <v>13</v>
      </c>
      <c r="P1399" t="s">
        <v>14</v>
      </c>
      <c r="Q1399" t="s">
        <v>15</v>
      </c>
      <c r="R1399">
        <v>1257</v>
      </c>
      <c r="S1399" t="s">
        <v>16</v>
      </c>
      <c r="T1399">
        <v>1.0669999999999999</v>
      </c>
      <c r="U1399" t="s">
        <v>17</v>
      </c>
    </row>
    <row r="1400" spans="1:21" x14ac:dyDescent="0.25">
      <c r="A1400" t="s">
        <v>4088</v>
      </c>
      <c r="B1400" s="56">
        <v>44610</v>
      </c>
      <c r="C1400">
        <v>1036</v>
      </c>
      <c r="D1400" t="s">
        <v>3151</v>
      </c>
      <c r="E1400">
        <v>159</v>
      </c>
      <c r="F1400">
        <v>5724000</v>
      </c>
      <c r="G1400" t="s">
        <v>23</v>
      </c>
      <c r="H1400">
        <v>5724000</v>
      </c>
      <c r="I1400">
        <v>5663325.5999999996</v>
      </c>
      <c r="J1400">
        <v>5695761.5999999996</v>
      </c>
      <c r="K1400">
        <v>1116561.5999999996</v>
      </c>
      <c r="M1400">
        <v>170440284</v>
      </c>
      <c r="N1400" t="s">
        <v>534</v>
      </c>
      <c r="O1400" t="s">
        <v>1566</v>
      </c>
      <c r="P1400" t="s">
        <v>1596</v>
      </c>
      <c r="Q1400" t="s">
        <v>1597</v>
      </c>
      <c r="R1400">
        <v>204</v>
      </c>
      <c r="S1400" t="s">
        <v>23</v>
      </c>
      <c r="T1400">
        <v>0.98939999999999995</v>
      </c>
      <c r="U1400" t="s">
        <v>17</v>
      </c>
    </row>
    <row r="1401" spans="1:21" x14ac:dyDescent="0.25">
      <c r="A1401" t="s">
        <v>1530</v>
      </c>
      <c r="B1401" s="56">
        <v>44855</v>
      </c>
      <c r="C1401">
        <v>1036</v>
      </c>
      <c r="D1401" t="s">
        <v>1582</v>
      </c>
      <c r="E1401">
        <v>1</v>
      </c>
      <c r="F1401">
        <v>49000</v>
      </c>
      <c r="G1401" t="s">
        <v>23</v>
      </c>
      <c r="H1401">
        <v>49000</v>
      </c>
      <c r="I1401">
        <v>48480.6</v>
      </c>
      <c r="J1401">
        <v>48684.6</v>
      </c>
      <c r="K1401">
        <v>9484.5999999999985</v>
      </c>
      <c r="M1401">
        <v>170440284</v>
      </c>
      <c r="N1401" t="s">
        <v>534</v>
      </c>
      <c r="O1401" t="s">
        <v>1566</v>
      </c>
      <c r="P1401" t="s">
        <v>1596</v>
      </c>
      <c r="Q1401" t="s">
        <v>1597</v>
      </c>
      <c r="R1401">
        <v>204</v>
      </c>
      <c r="S1401" t="s">
        <v>23</v>
      </c>
      <c r="T1401">
        <v>0.98939999999999995</v>
      </c>
      <c r="U1401" t="s">
        <v>17</v>
      </c>
    </row>
    <row r="1402" spans="1:21" x14ac:dyDescent="0.25">
      <c r="A1402" t="s">
        <v>4089</v>
      </c>
      <c r="B1402" s="56">
        <v>44671</v>
      </c>
      <c r="C1402">
        <v>1037</v>
      </c>
      <c r="D1402" t="s">
        <v>3153</v>
      </c>
      <c r="E1402">
        <v>56</v>
      </c>
      <c r="F1402">
        <v>1624000</v>
      </c>
      <c r="G1402" t="s">
        <v>23</v>
      </c>
      <c r="H1402">
        <v>1624000</v>
      </c>
      <c r="I1402">
        <v>1624000</v>
      </c>
      <c r="J1402">
        <v>1629992</v>
      </c>
      <c r="K1402">
        <v>330792</v>
      </c>
      <c r="M1402">
        <v>294348318</v>
      </c>
      <c r="N1402" t="s">
        <v>638</v>
      </c>
      <c r="O1402" t="s">
        <v>20</v>
      </c>
      <c r="P1402" t="s">
        <v>21</v>
      </c>
      <c r="Q1402" t="s">
        <v>22</v>
      </c>
      <c r="R1402">
        <v>107</v>
      </c>
      <c r="S1402" t="s">
        <v>23</v>
      </c>
      <c r="T1402">
        <v>1</v>
      </c>
      <c r="U1402" t="s">
        <v>637</v>
      </c>
    </row>
    <row r="1403" spans="1:21" x14ac:dyDescent="0.25">
      <c r="A1403" t="s">
        <v>1531</v>
      </c>
      <c r="B1403" s="56">
        <v>44735</v>
      </c>
      <c r="C1403">
        <v>1037</v>
      </c>
      <c r="D1403" t="s">
        <v>1583</v>
      </c>
      <c r="E1403">
        <v>1</v>
      </c>
      <c r="F1403">
        <v>46000</v>
      </c>
      <c r="G1403" t="s">
        <v>23</v>
      </c>
      <c r="H1403">
        <v>46000</v>
      </c>
      <c r="I1403">
        <v>46000</v>
      </c>
      <c r="J1403">
        <v>46107</v>
      </c>
      <c r="K1403">
        <v>9307</v>
      </c>
      <c r="M1403">
        <v>294348318</v>
      </c>
      <c r="N1403" t="s">
        <v>638</v>
      </c>
      <c r="O1403" t="s">
        <v>20</v>
      </c>
      <c r="P1403" t="s">
        <v>21</v>
      </c>
      <c r="Q1403" t="s">
        <v>22</v>
      </c>
      <c r="R1403">
        <v>107</v>
      </c>
      <c r="S1403" t="s">
        <v>23</v>
      </c>
      <c r="T1403">
        <v>1</v>
      </c>
      <c r="U1403" t="s">
        <v>637</v>
      </c>
    </row>
    <row r="1404" spans="1:21" x14ac:dyDescent="0.25">
      <c r="A1404" t="s">
        <v>4090</v>
      </c>
      <c r="B1404" s="56">
        <v>44731</v>
      </c>
      <c r="C1404">
        <v>1038</v>
      </c>
      <c r="D1404" t="s">
        <v>3155</v>
      </c>
      <c r="E1404">
        <v>168</v>
      </c>
      <c r="F1404">
        <v>13440000</v>
      </c>
      <c r="G1404" t="s">
        <v>23</v>
      </c>
      <c r="H1404">
        <v>13440000</v>
      </c>
      <c r="I1404">
        <v>14784000.000000002</v>
      </c>
      <c r="J1404">
        <v>15124872.000000002</v>
      </c>
      <c r="K1404">
        <v>4372872.0000000019</v>
      </c>
      <c r="M1404">
        <v>597146521</v>
      </c>
      <c r="N1404" t="s">
        <v>699</v>
      </c>
      <c r="O1404" t="s">
        <v>31</v>
      </c>
      <c r="P1404" t="s">
        <v>32</v>
      </c>
      <c r="Q1404" t="s">
        <v>33</v>
      </c>
      <c r="R1404">
        <v>2029</v>
      </c>
      <c r="S1404" t="s">
        <v>23</v>
      </c>
      <c r="T1404">
        <v>1.1000000000000001</v>
      </c>
      <c r="U1404" t="s">
        <v>637</v>
      </c>
    </row>
    <row r="1405" spans="1:21" x14ac:dyDescent="0.25">
      <c r="A1405" t="s">
        <v>1532</v>
      </c>
      <c r="B1405" s="56">
        <v>44586</v>
      </c>
      <c r="C1405">
        <v>1038</v>
      </c>
      <c r="D1405" t="s">
        <v>1584</v>
      </c>
      <c r="E1405">
        <v>1</v>
      </c>
      <c r="F1405">
        <v>61000</v>
      </c>
      <c r="G1405" t="s">
        <v>23</v>
      </c>
      <c r="H1405">
        <v>61000</v>
      </c>
      <c r="I1405">
        <v>67100</v>
      </c>
      <c r="J1405">
        <v>69129</v>
      </c>
      <c r="K1405">
        <v>20329</v>
      </c>
      <c r="M1405">
        <v>597146521</v>
      </c>
      <c r="N1405" t="s">
        <v>699</v>
      </c>
      <c r="O1405" t="s">
        <v>31</v>
      </c>
      <c r="P1405" t="s">
        <v>32</v>
      </c>
      <c r="Q1405" t="s">
        <v>33</v>
      </c>
      <c r="R1405">
        <v>2029</v>
      </c>
      <c r="S1405" t="s">
        <v>23</v>
      </c>
      <c r="T1405">
        <v>1.1000000000000001</v>
      </c>
      <c r="U1405" t="s">
        <v>637</v>
      </c>
    </row>
    <row r="1406" spans="1:21" x14ac:dyDescent="0.25">
      <c r="A1406" t="s">
        <v>4091</v>
      </c>
      <c r="B1406" s="56">
        <v>44658</v>
      </c>
      <c r="C1406">
        <v>1039</v>
      </c>
      <c r="D1406" t="s">
        <v>3157</v>
      </c>
      <c r="E1406">
        <v>196</v>
      </c>
      <c r="F1406">
        <v>10923589.6</v>
      </c>
      <c r="G1406" t="s">
        <v>16</v>
      </c>
      <c r="H1406">
        <v>10679039.59331313</v>
      </c>
      <c r="I1406">
        <v>11394535.246065108</v>
      </c>
      <c r="J1406">
        <v>11647571.246065108</v>
      </c>
      <c r="K1406">
        <v>3964371.2460651081</v>
      </c>
      <c r="M1406">
        <v>180178974</v>
      </c>
      <c r="N1406" t="s">
        <v>585</v>
      </c>
      <c r="O1406" t="s">
        <v>13</v>
      </c>
      <c r="P1406" t="s">
        <v>14</v>
      </c>
      <c r="Q1406" t="s">
        <v>15</v>
      </c>
      <c r="R1406">
        <v>1291</v>
      </c>
      <c r="S1406" t="s">
        <v>16</v>
      </c>
      <c r="T1406">
        <v>1.0669999999999999</v>
      </c>
      <c r="U1406" t="s">
        <v>17</v>
      </c>
    </row>
    <row r="1407" spans="1:21" x14ac:dyDescent="0.25">
      <c r="A1407" t="s">
        <v>4092</v>
      </c>
      <c r="B1407" s="56">
        <v>44769</v>
      </c>
      <c r="C1407">
        <v>1040</v>
      </c>
      <c r="D1407" t="s">
        <v>3159</v>
      </c>
      <c r="E1407">
        <v>173</v>
      </c>
      <c r="F1407">
        <v>6747000</v>
      </c>
      <c r="G1407" t="s">
        <v>23</v>
      </c>
      <c r="H1407">
        <v>6747000</v>
      </c>
      <c r="I1407">
        <v>6747000</v>
      </c>
      <c r="J1407">
        <v>6791115</v>
      </c>
      <c r="K1407">
        <v>1393515</v>
      </c>
      <c r="M1407">
        <v>896246605</v>
      </c>
      <c r="N1407" t="s">
        <v>890</v>
      </c>
      <c r="O1407" t="s">
        <v>31</v>
      </c>
      <c r="P1407" t="s">
        <v>32</v>
      </c>
      <c r="Q1407" t="s">
        <v>33</v>
      </c>
      <c r="R1407">
        <v>255</v>
      </c>
      <c r="S1407" t="s">
        <v>23</v>
      </c>
      <c r="T1407">
        <v>1</v>
      </c>
      <c r="U1407" t="s">
        <v>637</v>
      </c>
    </row>
    <row r="1408" spans="1:21" x14ac:dyDescent="0.25">
      <c r="A1408" t="s">
        <v>4093</v>
      </c>
      <c r="B1408" s="56">
        <v>44598</v>
      </c>
      <c r="C1408">
        <v>1041</v>
      </c>
      <c r="D1408" t="s">
        <v>3161</v>
      </c>
      <c r="E1408">
        <v>183</v>
      </c>
      <c r="F1408">
        <v>38611682.400000006</v>
      </c>
      <c r="G1408" t="s">
        <v>46</v>
      </c>
      <c r="H1408">
        <v>8072522.5063243518</v>
      </c>
      <c r="I1408">
        <v>8072522.5063243518</v>
      </c>
      <c r="J1408">
        <v>8092652.5063243518</v>
      </c>
      <c r="K1408">
        <v>1358252.5063243518</v>
      </c>
      <c r="M1408">
        <v>760560515</v>
      </c>
      <c r="N1408" t="s">
        <v>932</v>
      </c>
      <c r="O1408" t="s">
        <v>43</v>
      </c>
      <c r="P1408" t="s">
        <v>44</v>
      </c>
      <c r="Q1408" t="s">
        <v>45</v>
      </c>
      <c r="R1408">
        <v>110</v>
      </c>
      <c r="S1408" t="s">
        <v>46</v>
      </c>
      <c r="T1408">
        <v>1</v>
      </c>
      <c r="U1408" t="s">
        <v>637</v>
      </c>
    </row>
    <row r="1409" spans="1:21" x14ac:dyDescent="0.25">
      <c r="A1409" t="s">
        <v>4094</v>
      </c>
      <c r="B1409" s="56">
        <v>44795</v>
      </c>
      <c r="C1409">
        <v>1042</v>
      </c>
      <c r="D1409" t="s">
        <v>3163</v>
      </c>
      <c r="E1409">
        <v>146</v>
      </c>
      <c r="F1409">
        <v>2920000</v>
      </c>
      <c r="G1409" t="s">
        <v>23</v>
      </c>
      <c r="H1409">
        <v>2920000</v>
      </c>
      <c r="I1409">
        <v>2920000</v>
      </c>
      <c r="J1409">
        <v>2958690</v>
      </c>
      <c r="K1409">
        <v>622690</v>
      </c>
      <c r="M1409">
        <v>929524912</v>
      </c>
      <c r="N1409" t="s">
        <v>995</v>
      </c>
      <c r="O1409" t="s">
        <v>31</v>
      </c>
      <c r="P1409" t="s">
        <v>32</v>
      </c>
      <c r="Q1409" t="s">
        <v>33</v>
      </c>
      <c r="R1409">
        <v>265</v>
      </c>
      <c r="S1409" t="s">
        <v>23</v>
      </c>
      <c r="T1409">
        <v>1</v>
      </c>
      <c r="U1409" t="s">
        <v>637</v>
      </c>
    </row>
    <row r="1410" spans="1:21" x14ac:dyDescent="0.25">
      <c r="A1410" t="s">
        <v>4095</v>
      </c>
      <c r="B1410" s="56">
        <v>44703</v>
      </c>
      <c r="C1410">
        <v>1043</v>
      </c>
      <c r="D1410" t="s">
        <v>3163</v>
      </c>
      <c r="E1410">
        <v>59</v>
      </c>
      <c r="F1410">
        <v>1180000</v>
      </c>
      <c r="G1410" t="s">
        <v>23</v>
      </c>
      <c r="H1410">
        <v>1180000</v>
      </c>
      <c r="I1410">
        <v>1180000</v>
      </c>
      <c r="J1410">
        <v>1192449</v>
      </c>
      <c r="K1410">
        <v>248449</v>
      </c>
      <c r="M1410">
        <v>431559832</v>
      </c>
      <c r="N1410" t="s">
        <v>961</v>
      </c>
      <c r="O1410" t="s">
        <v>39</v>
      </c>
      <c r="P1410" t="s">
        <v>1598</v>
      </c>
      <c r="Q1410" t="s">
        <v>1599</v>
      </c>
      <c r="R1410">
        <v>211</v>
      </c>
      <c r="S1410" t="s">
        <v>23</v>
      </c>
      <c r="T1410">
        <v>1</v>
      </c>
      <c r="U1410" t="s">
        <v>637</v>
      </c>
    </row>
    <row r="1411" spans="1:21" x14ac:dyDescent="0.25">
      <c r="A1411" t="s">
        <v>4096</v>
      </c>
      <c r="B1411" s="56">
        <v>44703</v>
      </c>
      <c r="C1411">
        <v>1044</v>
      </c>
      <c r="D1411" t="s">
        <v>3165</v>
      </c>
      <c r="E1411">
        <v>154</v>
      </c>
      <c r="F1411">
        <v>3850000</v>
      </c>
      <c r="G1411" t="s">
        <v>23</v>
      </c>
      <c r="H1411">
        <v>3850000</v>
      </c>
      <c r="I1411">
        <v>3850000</v>
      </c>
      <c r="J1411">
        <v>3881878</v>
      </c>
      <c r="K1411">
        <v>801878</v>
      </c>
      <c r="M1411">
        <v>697723399</v>
      </c>
      <c r="N1411" t="s">
        <v>1015</v>
      </c>
      <c r="O1411" t="s">
        <v>39</v>
      </c>
      <c r="P1411" t="s">
        <v>1598</v>
      </c>
      <c r="Q1411" t="s">
        <v>1599</v>
      </c>
      <c r="R1411">
        <v>207</v>
      </c>
      <c r="S1411" t="s">
        <v>23</v>
      </c>
      <c r="T1411">
        <v>1</v>
      </c>
      <c r="U1411" t="s">
        <v>637</v>
      </c>
    </row>
    <row r="1412" spans="1:21" x14ac:dyDescent="0.25">
      <c r="A1412" t="s">
        <v>4097</v>
      </c>
      <c r="B1412" s="56">
        <v>44689</v>
      </c>
      <c r="C1412">
        <v>1045</v>
      </c>
      <c r="D1412" t="s">
        <v>3167</v>
      </c>
      <c r="E1412">
        <v>160</v>
      </c>
      <c r="F1412">
        <v>8320000</v>
      </c>
      <c r="G1412" t="s">
        <v>23</v>
      </c>
      <c r="H1412">
        <v>8320000</v>
      </c>
      <c r="I1412">
        <v>8320000</v>
      </c>
      <c r="J1412">
        <v>8363040</v>
      </c>
      <c r="K1412">
        <v>1707040</v>
      </c>
      <c r="M1412">
        <v>358311847</v>
      </c>
      <c r="N1412" t="s">
        <v>696</v>
      </c>
      <c r="O1412" t="s">
        <v>31</v>
      </c>
      <c r="P1412" t="s">
        <v>32</v>
      </c>
      <c r="Q1412" t="s">
        <v>33</v>
      </c>
      <c r="R1412">
        <v>269</v>
      </c>
      <c r="S1412" t="s">
        <v>23</v>
      </c>
      <c r="T1412">
        <v>1</v>
      </c>
      <c r="U1412" t="s">
        <v>637</v>
      </c>
    </row>
    <row r="1413" spans="1:21" x14ac:dyDescent="0.25">
      <c r="A1413" t="s">
        <v>1533</v>
      </c>
      <c r="B1413" s="56">
        <v>44579</v>
      </c>
      <c r="C1413">
        <v>1045</v>
      </c>
      <c r="D1413" t="s">
        <v>1585</v>
      </c>
      <c r="E1413">
        <v>1</v>
      </c>
      <c r="F1413">
        <v>79000</v>
      </c>
      <c r="G1413" t="s">
        <v>23</v>
      </c>
      <c r="H1413">
        <v>79000</v>
      </c>
      <c r="I1413">
        <v>79000</v>
      </c>
      <c r="J1413">
        <v>79269</v>
      </c>
      <c r="K1413">
        <v>16069</v>
      </c>
      <c r="M1413">
        <v>358311847</v>
      </c>
      <c r="N1413" t="s">
        <v>696</v>
      </c>
      <c r="O1413" t="s">
        <v>31</v>
      </c>
      <c r="P1413" t="s">
        <v>32</v>
      </c>
      <c r="Q1413" t="s">
        <v>33</v>
      </c>
      <c r="R1413">
        <v>269</v>
      </c>
      <c r="S1413" t="s">
        <v>23</v>
      </c>
      <c r="T1413">
        <v>1</v>
      </c>
      <c r="U1413" t="s">
        <v>637</v>
      </c>
    </row>
    <row r="1414" spans="1:21" x14ac:dyDescent="0.25">
      <c r="A1414" t="s">
        <v>4098</v>
      </c>
      <c r="B1414" s="56">
        <v>44843</v>
      </c>
      <c r="C1414">
        <v>1046</v>
      </c>
      <c r="D1414" t="s">
        <v>3141</v>
      </c>
      <c r="E1414">
        <v>83</v>
      </c>
      <c r="F1414">
        <v>3776168</v>
      </c>
      <c r="G1414" t="s">
        <v>16</v>
      </c>
      <c r="H1414">
        <v>3410556.3583815028</v>
      </c>
      <c r="I1414">
        <v>3639063.6343930634</v>
      </c>
      <c r="J1414">
        <v>3742979.6343930634</v>
      </c>
      <c r="K1414">
        <v>1086979.6343930634</v>
      </c>
      <c r="M1414">
        <v>922232177</v>
      </c>
      <c r="N1414" t="s">
        <v>432</v>
      </c>
      <c r="O1414" t="s">
        <v>13</v>
      </c>
      <c r="P1414" t="s">
        <v>14</v>
      </c>
      <c r="Q1414" t="s">
        <v>15</v>
      </c>
      <c r="R1414">
        <v>1252</v>
      </c>
      <c r="S1414" t="s">
        <v>16</v>
      </c>
      <c r="T1414">
        <v>1.0669999999999999</v>
      </c>
      <c r="U1414" t="s">
        <v>17</v>
      </c>
    </row>
    <row r="1415" spans="1:21" x14ac:dyDescent="0.25">
      <c r="A1415" t="s">
        <v>4099</v>
      </c>
      <c r="B1415" s="56">
        <v>44854</v>
      </c>
      <c r="C1415">
        <v>1047</v>
      </c>
      <c r="D1415" t="s">
        <v>3143</v>
      </c>
      <c r="E1415">
        <v>156</v>
      </c>
      <c r="F1415">
        <v>46510152</v>
      </c>
      <c r="G1415" t="s">
        <v>46</v>
      </c>
      <c r="H1415">
        <v>9998742.7981769703</v>
      </c>
      <c r="I1415">
        <v>9698780.5142316613</v>
      </c>
      <c r="J1415">
        <v>9715784.5142316613</v>
      </c>
      <c r="K1415">
        <v>1603784.5142316613</v>
      </c>
      <c r="M1415">
        <v>343453728</v>
      </c>
      <c r="N1415" t="s">
        <v>578</v>
      </c>
      <c r="O1415" t="s">
        <v>43</v>
      </c>
      <c r="P1415" t="s">
        <v>44</v>
      </c>
      <c r="Q1415" t="s">
        <v>45</v>
      </c>
      <c r="R1415">
        <v>109</v>
      </c>
      <c r="S1415" t="s">
        <v>46</v>
      </c>
      <c r="T1415">
        <v>0.97</v>
      </c>
      <c r="U1415" t="s">
        <v>17</v>
      </c>
    </row>
    <row r="1416" spans="1:21" x14ac:dyDescent="0.25">
      <c r="A1416" t="s">
        <v>4100</v>
      </c>
      <c r="B1416" s="56">
        <v>44676</v>
      </c>
      <c r="C1416">
        <v>1048</v>
      </c>
      <c r="D1416" t="s">
        <v>3145</v>
      </c>
      <c r="E1416">
        <v>196</v>
      </c>
      <c r="F1416">
        <v>96349444.799999997</v>
      </c>
      <c r="G1416" t="s">
        <v>60</v>
      </c>
      <c r="H1416">
        <v>14085970.20511396</v>
      </c>
      <c r="I1416">
        <v>15029730.208856596</v>
      </c>
      <c r="J1416">
        <v>15444466.208856596</v>
      </c>
      <c r="K1416">
        <v>4782066.2088565957</v>
      </c>
      <c r="M1416">
        <v>374160559</v>
      </c>
      <c r="N1416" t="s">
        <v>96</v>
      </c>
      <c r="O1416" t="s">
        <v>59</v>
      </c>
      <c r="P1416" t="s">
        <v>1604</v>
      </c>
      <c r="Q1416" t="s">
        <v>1605</v>
      </c>
      <c r="R1416">
        <v>2116</v>
      </c>
      <c r="S1416" t="s">
        <v>60</v>
      </c>
      <c r="T1416">
        <v>1.0669999999999999</v>
      </c>
      <c r="U1416" t="s">
        <v>17</v>
      </c>
    </row>
    <row r="1417" spans="1:21" x14ac:dyDescent="0.25">
      <c r="A1417" t="s">
        <v>4101</v>
      </c>
      <c r="B1417" s="56">
        <v>44615</v>
      </c>
      <c r="C1417">
        <v>1049</v>
      </c>
      <c r="D1417" t="s">
        <v>3147</v>
      </c>
      <c r="E1417">
        <v>198</v>
      </c>
      <c r="F1417">
        <v>5940000</v>
      </c>
      <c r="G1417" t="s">
        <v>23</v>
      </c>
      <c r="H1417">
        <v>5940000</v>
      </c>
      <c r="I1417">
        <v>5761800</v>
      </c>
      <c r="J1417">
        <v>5801796</v>
      </c>
      <c r="K1417">
        <v>1049796</v>
      </c>
      <c r="M1417">
        <v>866565235</v>
      </c>
      <c r="N1417" t="s">
        <v>528</v>
      </c>
      <c r="O1417" t="s">
        <v>29</v>
      </c>
      <c r="P1417" t="s">
        <v>1600</v>
      </c>
      <c r="Q1417" t="s">
        <v>1601</v>
      </c>
      <c r="R1417">
        <v>202</v>
      </c>
      <c r="S1417" t="s">
        <v>23</v>
      </c>
      <c r="T1417">
        <v>0.97</v>
      </c>
      <c r="U1417" t="s">
        <v>17</v>
      </c>
    </row>
    <row r="1418" spans="1:21" x14ac:dyDescent="0.25">
      <c r="A1418" t="s">
        <v>1534</v>
      </c>
      <c r="B1418" s="56">
        <v>44733</v>
      </c>
      <c r="C1418">
        <v>1049</v>
      </c>
      <c r="D1418" t="s">
        <v>1586</v>
      </c>
      <c r="E1418">
        <v>1</v>
      </c>
      <c r="F1418">
        <v>32000</v>
      </c>
      <c r="G1418" t="s">
        <v>23</v>
      </c>
      <c r="H1418">
        <v>32000</v>
      </c>
      <c r="I1418">
        <v>31040</v>
      </c>
      <c r="J1418">
        <v>31242</v>
      </c>
      <c r="K1418">
        <v>5642</v>
      </c>
      <c r="M1418">
        <v>866565235</v>
      </c>
      <c r="N1418" t="s">
        <v>528</v>
      </c>
      <c r="O1418" t="s">
        <v>29</v>
      </c>
      <c r="P1418" t="s">
        <v>1600</v>
      </c>
      <c r="Q1418" t="s">
        <v>1601</v>
      </c>
      <c r="R1418">
        <v>202</v>
      </c>
      <c r="S1418" t="s">
        <v>23</v>
      </c>
      <c r="T1418">
        <v>0.97</v>
      </c>
      <c r="U1418" t="s">
        <v>17</v>
      </c>
    </row>
    <row r="1419" spans="1:21" x14ac:dyDescent="0.25">
      <c r="A1419" t="s">
        <v>4102</v>
      </c>
      <c r="B1419" s="56">
        <v>44859</v>
      </c>
      <c r="C1419">
        <v>1050</v>
      </c>
      <c r="D1419" t="s">
        <v>3149</v>
      </c>
      <c r="E1419">
        <v>55</v>
      </c>
      <c r="F1419">
        <v>1540000</v>
      </c>
      <c r="G1419" t="s">
        <v>23</v>
      </c>
      <c r="H1419">
        <v>1540000</v>
      </c>
      <c r="I1419">
        <v>1493800</v>
      </c>
      <c r="J1419">
        <v>1508265</v>
      </c>
      <c r="K1419">
        <v>276265</v>
      </c>
      <c r="M1419">
        <v>547470287</v>
      </c>
      <c r="N1419" t="s">
        <v>437</v>
      </c>
      <c r="O1419" t="s">
        <v>31</v>
      </c>
      <c r="P1419" t="s">
        <v>32</v>
      </c>
      <c r="Q1419" t="s">
        <v>33</v>
      </c>
      <c r="R1419">
        <v>263</v>
      </c>
      <c r="S1419" t="s">
        <v>23</v>
      </c>
      <c r="T1419">
        <v>0.97</v>
      </c>
      <c r="U1419" t="s">
        <v>17</v>
      </c>
    </row>
    <row r="1420" spans="1:21" x14ac:dyDescent="0.25">
      <c r="A1420" t="s">
        <v>1535</v>
      </c>
      <c r="B1420" s="56">
        <v>44872</v>
      </c>
      <c r="C1420">
        <v>1050</v>
      </c>
      <c r="D1420" t="s">
        <v>1587</v>
      </c>
      <c r="E1420">
        <v>1</v>
      </c>
      <c r="F1420">
        <v>27000</v>
      </c>
      <c r="G1420" t="s">
        <v>23</v>
      </c>
      <c r="H1420">
        <v>27000</v>
      </c>
      <c r="I1420">
        <v>26190</v>
      </c>
      <c r="J1420">
        <v>26453</v>
      </c>
      <c r="K1420">
        <v>4853</v>
      </c>
      <c r="M1420">
        <v>547470287</v>
      </c>
      <c r="N1420" t="s">
        <v>437</v>
      </c>
      <c r="O1420" t="s">
        <v>31</v>
      </c>
      <c r="P1420" t="s">
        <v>32</v>
      </c>
      <c r="Q1420" t="s">
        <v>33</v>
      </c>
      <c r="R1420">
        <v>263</v>
      </c>
      <c r="S1420" t="s">
        <v>23</v>
      </c>
      <c r="T1420">
        <v>0.97</v>
      </c>
      <c r="U1420" t="s">
        <v>17</v>
      </c>
    </row>
    <row r="1421" spans="1:21" x14ac:dyDescent="0.25">
      <c r="A1421" t="s">
        <v>4103</v>
      </c>
      <c r="B1421" s="56">
        <v>44852</v>
      </c>
      <c r="C1421">
        <v>1051</v>
      </c>
      <c r="D1421" t="s">
        <v>3151</v>
      </c>
      <c r="E1421">
        <v>107</v>
      </c>
      <c r="F1421">
        <v>3852000</v>
      </c>
      <c r="G1421" t="s">
        <v>23</v>
      </c>
      <c r="H1421">
        <v>3852000</v>
      </c>
      <c r="I1421">
        <v>3736440</v>
      </c>
      <c r="J1421">
        <v>3759231</v>
      </c>
      <c r="K1421">
        <v>677631</v>
      </c>
      <c r="M1421">
        <v>214154077</v>
      </c>
      <c r="N1421" t="s">
        <v>222</v>
      </c>
      <c r="O1421" t="s">
        <v>29</v>
      </c>
      <c r="P1421" t="s">
        <v>1600</v>
      </c>
      <c r="Q1421" t="s">
        <v>1601</v>
      </c>
      <c r="R1421">
        <v>213</v>
      </c>
      <c r="S1421" t="s">
        <v>23</v>
      </c>
      <c r="T1421">
        <v>0.97</v>
      </c>
      <c r="U1421" t="s">
        <v>17</v>
      </c>
    </row>
    <row r="1422" spans="1:21" x14ac:dyDescent="0.25">
      <c r="A1422" t="s">
        <v>1536</v>
      </c>
      <c r="B1422" s="56">
        <v>44824</v>
      </c>
      <c r="C1422">
        <v>1051</v>
      </c>
      <c r="D1422" t="s">
        <v>1588</v>
      </c>
      <c r="E1422">
        <v>1</v>
      </c>
      <c r="F1422">
        <v>33000</v>
      </c>
      <c r="G1422" t="s">
        <v>23</v>
      </c>
      <c r="H1422">
        <v>33000</v>
      </c>
      <c r="I1422">
        <v>32010</v>
      </c>
      <c r="J1422">
        <v>32223</v>
      </c>
      <c r="K1422">
        <v>5823</v>
      </c>
      <c r="M1422">
        <v>214154077</v>
      </c>
      <c r="N1422" t="s">
        <v>222</v>
      </c>
      <c r="O1422" t="s">
        <v>29</v>
      </c>
      <c r="P1422" t="s">
        <v>1600</v>
      </c>
      <c r="Q1422" t="s">
        <v>1601</v>
      </c>
      <c r="R1422">
        <v>213</v>
      </c>
      <c r="S1422" t="s">
        <v>23</v>
      </c>
      <c r="T1422">
        <v>0.97</v>
      </c>
      <c r="U1422" t="s">
        <v>17</v>
      </c>
    </row>
    <row r="1423" spans="1:21" x14ac:dyDescent="0.25">
      <c r="A1423" t="s">
        <v>4104</v>
      </c>
      <c r="B1423" s="56">
        <v>44804</v>
      </c>
      <c r="C1423">
        <v>1052</v>
      </c>
      <c r="D1423" t="s">
        <v>3153</v>
      </c>
      <c r="E1423">
        <v>185</v>
      </c>
      <c r="F1423">
        <v>5365000</v>
      </c>
      <c r="G1423" t="s">
        <v>23</v>
      </c>
      <c r="H1423">
        <v>5365000</v>
      </c>
      <c r="I1423">
        <v>5308131</v>
      </c>
      <c r="J1423">
        <v>5346611</v>
      </c>
      <c r="K1423">
        <v>1054611</v>
      </c>
      <c r="M1423">
        <v>634683399</v>
      </c>
      <c r="N1423" t="s">
        <v>579</v>
      </c>
      <c r="O1423" t="s">
        <v>1566</v>
      </c>
      <c r="P1423" t="s">
        <v>1596</v>
      </c>
      <c r="Q1423" t="s">
        <v>1597</v>
      </c>
      <c r="R1423">
        <v>208</v>
      </c>
      <c r="S1423" t="s">
        <v>23</v>
      </c>
      <c r="T1423">
        <v>0.98939999999999995</v>
      </c>
      <c r="U1423" t="s">
        <v>17</v>
      </c>
    </row>
    <row r="1424" spans="1:21" x14ac:dyDescent="0.25">
      <c r="A1424" t="s">
        <v>1537</v>
      </c>
      <c r="B1424" s="56">
        <v>44668</v>
      </c>
      <c r="C1424">
        <v>1052</v>
      </c>
      <c r="D1424" t="s">
        <v>1589</v>
      </c>
      <c r="E1424">
        <v>1</v>
      </c>
      <c r="F1424">
        <v>27000</v>
      </c>
      <c r="G1424" t="s">
        <v>23</v>
      </c>
      <c r="H1424">
        <v>27000</v>
      </c>
      <c r="I1424">
        <v>26713.8</v>
      </c>
      <c r="J1424">
        <v>26921.8</v>
      </c>
      <c r="K1424">
        <v>5321.7999999999993</v>
      </c>
      <c r="M1424">
        <v>634683399</v>
      </c>
      <c r="N1424" t="s">
        <v>579</v>
      </c>
      <c r="O1424" t="s">
        <v>1566</v>
      </c>
      <c r="P1424" t="s">
        <v>1596</v>
      </c>
      <c r="Q1424" t="s">
        <v>1597</v>
      </c>
      <c r="R1424">
        <v>208</v>
      </c>
      <c r="S1424" t="s">
        <v>23</v>
      </c>
      <c r="T1424">
        <v>0.98939999999999995</v>
      </c>
      <c r="U1424" t="s">
        <v>17</v>
      </c>
    </row>
    <row r="1425" spans="1:21" x14ac:dyDescent="0.25">
      <c r="A1425" t="s">
        <v>4105</v>
      </c>
      <c r="B1425" s="56">
        <v>44822</v>
      </c>
      <c r="C1425">
        <v>1053</v>
      </c>
      <c r="D1425" t="s">
        <v>3155</v>
      </c>
      <c r="E1425">
        <v>167</v>
      </c>
      <c r="F1425">
        <v>13360000</v>
      </c>
      <c r="G1425" t="s">
        <v>23</v>
      </c>
      <c r="H1425">
        <v>13360000</v>
      </c>
      <c r="I1425">
        <v>12959200</v>
      </c>
      <c r="J1425">
        <v>12993602</v>
      </c>
      <c r="K1425">
        <v>2305602</v>
      </c>
      <c r="M1425">
        <v>422617353</v>
      </c>
      <c r="N1425" t="s">
        <v>502</v>
      </c>
      <c r="O1425" t="s">
        <v>39</v>
      </c>
      <c r="P1425" t="s">
        <v>1598</v>
      </c>
      <c r="Q1425" t="s">
        <v>1599</v>
      </c>
      <c r="R1425">
        <v>206</v>
      </c>
      <c r="S1425" t="s">
        <v>23</v>
      </c>
      <c r="T1425">
        <v>0.97</v>
      </c>
      <c r="U1425" t="s">
        <v>17</v>
      </c>
    </row>
    <row r="1426" spans="1:21" x14ac:dyDescent="0.25">
      <c r="A1426" t="s">
        <v>1538</v>
      </c>
      <c r="B1426" s="56">
        <v>44836</v>
      </c>
      <c r="C1426">
        <v>1053</v>
      </c>
      <c r="D1426" t="s">
        <v>1590</v>
      </c>
      <c r="E1426">
        <v>1</v>
      </c>
      <c r="F1426">
        <v>81000</v>
      </c>
      <c r="G1426" t="s">
        <v>23</v>
      </c>
      <c r="H1426">
        <v>81000</v>
      </c>
      <c r="I1426">
        <v>78570</v>
      </c>
      <c r="J1426">
        <v>78776</v>
      </c>
      <c r="K1426">
        <v>13976</v>
      </c>
      <c r="M1426">
        <v>422617353</v>
      </c>
      <c r="N1426" t="s">
        <v>502</v>
      </c>
      <c r="O1426" t="s">
        <v>39</v>
      </c>
      <c r="P1426" t="s">
        <v>1598</v>
      </c>
      <c r="Q1426" t="s">
        <v>1599</v>
      </c>
      <c r="R1426">
        <v>206</v>
      </c>
      <c r="S1426" t="s">
        <v>23</v>
      </c>
      <c r="T1426">
        <v>0.97</v>
      </c>
      <c r="U1426" t="s">
        <v>17</v>
      </c>
    </row>
    <row r="1427" spans="1:21" x14ac:dyDescent="0.25">
      <c r="A1427" t="s">
        <v>4106</v>
      </c>
      <c r="B1427" s="56">
        <v>44697</v>
      </c>
      <c r="C1427">
        <v>1054</v>
      </c>
      <c r="D1427" t="s">
        <v>3157</v>
      </c>
      <c r="E1427">
        <v>79</v>
      </c>
      <c r="F1427">
        <v>3871000</v>
      </c>
      <c r="G1427" t="s">
        <v>23</v>
      </c>
      <c r="H1427">
        <v>3871000</v>
      </c>
      <c r="I1427">
        <v>3754870</v>
      </c>
      <c r="J1427">
        <v>3763165</v>
      </c>
      <c r="K1427">
        <v>666365</v>
      </c>
      <c r="M1427">
        <v>165921010</v>
      </c>
      <c r="N1427" t="s">
        <v>127</v>
      </c>
      <c r="O1427" t="s">
        <v>20</v>
      </c>
      <c r="P1427" t="s">
        <v>21</v>
      </c>
      <c r="Q1427" t="s">
        <v>22</v>
      </c>
      <c r="R1427">
        <v>105</v>
      </c>
      <c r="S1427" t="s">
        <v>23</v>
      </c>
      <c r="T1427">
        <v>0.97</v>
      </c>
      <c r="U1427" t="s">
        <v>17</v>
      </c>
    </row>
    <row r="1428" spans="1:21" x14ac:dyDescent="0.25">
      <c r="A1428" t="s">
        <v>1539</v>
      </c>
      <c r="B1428" s="56">
        <v>44801</v>
      </c>
      <c r="C1428">
        <v>1054</v>
      </c>
      <c r="D1428" t="s">
        <v>1591</v>
      </c>
      <c r="E1428">
        <v>1</v>
      </c>
      <c r="F1428">
        <v>50000</v>
      </c>
      <c r="G1428" t="s">
        <v>23</v>
      </c>
      <c r="H1428">
        <v>50000</v>
      </c>
      <c r="I1428">
        <v>48500</v>
      </c>
      <c r="J1428">
        <v>48605</v>
      </c>
      <c r="K1428">
        <v>8605</v>
      </c>
      <c r="M1428">
        <v>165921010</v>
      </c>
      <c r="N1428" t="s">
        <v>127</v>
      </c>
      <c r="O1428" t="s">
        <v>20</v>
      </c>
      <c r="P1428" t="s">
        <v>21</v>
      </c>
      <c r="Q1428" t="s">
        <v>22</v>
      </c>
      <c r="R1428">
        <v>105</v>
      </c>
      <c r="S1428" t="s">
        <v>23</v>
      </c>
      <c r="T1428">
        <v>0.97</v>
      </c>
      <c r="U1428" t="s">
        <v>17</v>
      </c>
    </row>
    <row r="1429" spans="1:21" x14ac:dyDescent="0.25">
      <c r="A1429" t="s">
        <v>4107</v>
      </c>
      <c r="B1429" s="56">
        <v>44839</v>
      </c>
      <c r="C1429">
        <v>1055</v>
      </c>
      <c r="D1429" t="s">
        <v>3159</v>
      </c>
      <c r="E1429">
        <v>54</v>
      </c>
      <c r="F1429">
        <v>9659800.8000000007</v>
      </c>
      <c r="G1429" t="s">
        <v>46</v>
      </c>
      <c r="H1429">
        <v>2107148.4850467904</v>
      </c>
      <c r="I1429">
        <v>2107148.4850467904</v>
      </c>
      <c r="J1429">
        <v>2112764.4850467904</v>
      </c>
      <c r="K1429">
        <v>427964.48504679045</v>
      </c>
      <c r="M1429">
        <v>553394679</v>
      </c>
      <c r="N1429" t="s">
        <v>684</v>
      </c>
      <c r="O1429" t="s">
        <v>43</v>
      </c>
      <c r="P1429" t="s">
        <v>44</v>
      </c>
      <c r="Q1429" t="s">
        <v>45</v>
      </c>
      <c r="R1429">
        <v>104</v>
      </c>
      <c r="S1429" t="s">
        <v>46</v>
      </c>
      <c r="T1429">
        <v>1</v>
      </c>
      <c r="U1429" t="s">
        <v>637</v>
      </c>
    </row>
    <row r="1430" spans="1:21" x14ac:dyDescent="0.25">
      <c r="A1430" t="s">
        <v>4108</v>
      </c>
      <c r="B1430" s="56">
        <v>44571</v>
      </c>
      <c r="C1430">
        <v>1056</v>
      </c>
      <c r="D1430" t="s">
        <v>3161</v>
      </c>
      <c r="E1430">
        <v>130</v>
      </c>
      <c r="F1430">
        <v>6801652</v>
      </c>
      <c r="G1430" t="s">
        <v>16</v>
      </c>
      <c r="H1430">
        <v>6775228.6084271343</v>
      </c>
      <c r="I1430">
        <v>7452751.4692698484</v>
      </c>
      <c r="J1430">
        <v>7623441.4692698484</v>
      </c>
      <c r="K1430">
        <v>2839441.4692698484</v>
      </c>
      <c r="M1430">
        <v>553443487</v>
      </c>
      <c r="N1430" t="s">
        <v>1026</v>
      </c>
      <c r="O1430" t="s">
        <v>13</v>
      </c>
      <c r="P1430" t="s">
        <v>14</v>
      </c>
      <c r="Q1430" t="s">
        <v>15</v>
      </c>
      <c r="R1430">
        <v>1313</v>
      </c>
      <c r="S1430" t="s">
        <v>16</v>
      </c>
      <c r="T1430">
        <v>1.1000000000000001</v>
      </c>
      <c r="U1430" t="s">
        <v>637</v>
      </c>
    </row>
    <row r="1431" spans="1:21" x14ac:dyDescent="0.25">
      <c r="A1431" t="s">
        <v>4109</v>
      </c>
      <c r="B1431" s="56">
        <v>44613</v>
      </c>
      <c r="C1431">
        <v>1057</v>
      </c>
      <c r="D1431" t="s">
        <v>3163</v>
      </c>
      <c r="E1431">
        <v>110</v>
      </c>
      <c r="F1431">
        <v>10090960</v>
      </c>
      <c r="G1431" t="s">
        <v>46</v>
      </c>
      <c r="H1431">
        <v>2136873.9808991384</v>
      </c>
      <c r="I1431">
        <v>2072767.7614721642</v>
      </c>
      <c r="J1431">
        <v>2084647.7614721642</v>
      </c>
      <c r="K1431">
        <v>324647.76147216419</v>
      </c>
      <c r="M1431">
        <v>737487124</v>
      </c>
      <c r="N1431" t="s">
        <v>360</v>
      </c>
      <c r="O1431" t="s">
        <v>43</v>
      </c>
      <c r="P1431" t="s">
        <v>44</v>
      </c>
      <c r="Q1431" t="s">
        <v>45</v>
      </c>
      <c r="R1431">
        <v>108</v>
      </c>
      <c r="S1431" t="s">
        <v>46</v>
      </c>
      <c r="T1431">
        <v>0.97</v>
      </c>
      <c r="U1431" t="s">
        <v>17</v>
      </c>
    </row>
    <row r="1432" spans="1:21" x14ac:dyDescent="0.25">
      <c r="A1432" t="s">
        <v>4110</v>
      </c>
      <c r="B1432" s="56">
        <v>44684</v>
      </c>
      <c r="C1432">
        <v>1058</v>
      </c>
      <c r="D1432" t="s">
        <v>3163</v>
      </c>
      <c r="E1432">
        <v>69</v>
      </c>
      <c r="F1432">
        <v>1380000</v>
      </c>
      <c r="G1432" t="s">
        <v>23</v>
      </c>
      <c r="H1432">
        <v>1380000</v>
      </c>
      <c r="I1432">
        <v>1338600</v>
      </c>
      <c r="J1432">
        <v>1345500</v>
      </c>
      <c r="K1432">
        <v>241500</v>
      </c>
      <c r="M1432">
        <v>253152804</v>
      </c>
      <c r="N1432" t="s">
        <v>595</v>
      </c>
      <c r="O1432" t="s">
        <v>20</v>
      </c>
      <c r="P1432" t="s">
        <v>21</v>
      </c>
      <c r="Q1432" t="s">
        <v>22</v>
      </c>
      <c r="R1432">
        <v>100</v>
      </c>
      <c r="S1432" t="s">
        <v>23</v>
      </c>
      <c r="T1432">
        <v>0.97</v>
      </c>
      <c r="U1432" t="s">
        <v>17</v>
      </c>
    </row>
    <row r="1433" spans="1:21" x14ac:dyDescent="0.25">
      <c r="A1433" t="s">
        <v>1540</v>
      </c>
      <c r="B1433" s="56">
        <v>44715</v>
      </c>
      <c r="C1433">
        <v>1058</v>
      </c>
      <c r="D1433" t="s">
        <v>1592</v>
      </c>
      <c r="E1433">
        <v>1</v>
      </c>
      <c r="F1433">
        <v>37000</v>
      </c>
      <c r="G1433" t="s">
        <v>23</v>
      </c>
      <c r="H1433">
        <v>37000</v>
      </c>
      <c r="I1433">
        <v>35890</v>
      </c>
      <c r="J1433">
        <v>35990</v>
      </c>
      <c r="K1433">
        <v>6390</v>
      </c>
      <c r="M1433">
        <v>253152804</v>
      </c>
      <c r="N1433" t="s">
        <v>595</v>
      </c>
      <c r="O1433" t="s">
        <v>20</v>
      </c>
      <c r="P1433" t="s">
        <v>21</v>
      </c>
      <c r="Q1433" t="s">
        <v>22</v>
      </c>
      <c r="R1433">
        <v>100</v>
      </c>
      <c r="S1433" t="s">
        <v>23</v>
      </c>
      <c r="T1433">
        <v>0.97</v>
      </c>
      <c r="U1433" t="s">
        <v>17</v>
      </c>
    </row>
    <row r="1434" spans="1:21" x14ac:dyDescent="0.25">
      <c r="A1434" t="s">
        <v>4111</v>
      </c>
      <c r="B1434" s="56">
        <v>44658</v>
      </c>
      <c r="C1434">
        <v>1059</v>
      </c>
      <c r="D1434" t="s">
        <v>3165</v>
      </c>
      <c r="E1434">
        <v>68</v>
      </c>
      <c r="F1434">
        <v>1700000</v>
      </c>
      <c r="G1434" t="s">
        <v>23</v>
      </c>
      <c r="H1434">
        <v>1700000</v>
      </c>
      <c r="I1434">
        <v>1700000</v>
      </c>
      <c r="J1434">
        <v>1718088</v>
      </c>
      <c r="K1434">
        <v>358088</v>
      </c>
      <c r="M1434">
        <v>697077273</v>
      </c>
      <c r="N1434" t="s">
        <v>705</v>
      </c>
      <c r="O1434" t="s">
        <v>31</v>
      </c>
      <c r="P1434" t="s">
        <v>32</v>
      </c>
      <c r="Q1434" t="s">
        <v>33</v>
      </c>
      <c r="R1434">
        <v>266</v>
      </c>
      <c r="S1434" t="s">
        <v>23</v>
      </c>
      <c r="T1434">
        <v>1</v>
      </c>
      <c r="U1434" t="s">
        <v>637</v>
      </c>
    </row>
    <row r="1435" spans="1:21" x14ac:dyDescent="0.25">
      <c r="A1435" t="s">
        <v>1541</v>
      </c>
      <c r="B1435" s="56">
        <v>44661</v>
      </c>
      <c r="C1435">
        <v>1059</v>
      </c>
      <c r="D1435" t="s">
        <v>1593</v>
      </c>
      <c r="E1435">
        <v>1</v>
      </c>
      <c r="F1435">
        <v>42000</v>
      </c>
      <c r="G1435" t="s">
        <v>23</v>
      </c>
      <c r="H1435">
        <v>42000</v>
      </c>
      <c r="I1435">
        <v>42000</v>
      </c>
      <c r="J1435">
        <v>42266</v>
      </c>
      <c r="K1435">
        <v>8666</v>
      </c>
      <c r="M1435">
        <v>697077273</v>
      </c>
      <c r="N1435" t="s">
        <v>705</v>
      </c>
      <c r="O1435" t="s">
        <v>31</v>
      </c>
      <c r="P1435" t="s">
        <v>32</v>
      </c>
      <c r="Q1435" t="s">
        <v>33</v>
      </c>
      <c r="R1435">
        <v>266</v>
      </c>
      <c r="S1435" t="s">
        <v>23</v>
      </c>
      <c r="T1435">
        <v>1</v>
      </c>
      <c r="U1435" t="s">
        <v>637</v>
      </c>
    </row>
    <row r="1436" spans="1:21" x14ac:dyDescent="0.25">
      <c r="A1436" t="s">
        <v>4112</v>
      </c>
      <c r="B1436" s="56">
        <v>44581</v>
      </c>
      <c r="C1436">
        <v>1060</v>
      </c>
      <c r="D1436" t="s">
        <v>3167</v>
      </c>
      <c r="E1436">
        <v>83</v>
      </c>
      <c r="F1436">
        <v>44415956</v>
      </c>
      <c r="G1436" t="s">
        <v>37</v>
      </c>
      <c r="H1436">
        <v>4203827.1371242525</v>
      </c>
      <c r="I1436">
        <v>4159266.5694707353</v>
      </c>
      <c r="J1436">
        <v>4201098.5694707353</v>
      </c>
      <c r="K1436">
        <v>748298.56947073527</v>
      </c>
      <c r="M1436">
        <v>933328084</v>
      </c>
      <c r="N1436" t="s">
        <v>463</v>
      </c>
      <c r="O1436" t="s">
        <v>35</v>
      </c>
      <c r="P1436" t="s">
        <v>36</v>
      </c>
      <c r="Q1436" t="s">
        <v>26</v>
      </c>
      <c r="R1436">
        <v>504</v>
      </c>
      <c r="S1436" t="s">
        <v>37</v>
      </c>
      <c r="T1436">
        <v>0.98939999999999995</v>
      </c>
      <c r="U1436" t="s">
        <v>17</v>
      </c>
    </row>
    <row r="1437" spans="1:21" x14ac:dyDescent="0.25">
      <c r="A1437" t="s">
        <v>4113</v>
      </c>
      <c r="B1437" s="56">
        <v>44752</v>
      </c>
      <c r="C1437">
        <v>1061</v>
      </c>
      <c r="D1437" t="s">
        <v>3141</v>
      </c>
      <c r="E1437">
        <v>161</v>
      </c>
      <c r="F1437">
        <v>7324856</v>
      </c>
      <c r="G1437" t="s">
        <v>16</v>
      </c>
      <c r="H1437">
        <v>7352058.6168824658</v>
      </c>
      <c r="I1437">
        <v>7844646.5442135902</v>
      </c>
      <c r="J1437">
        <v>8056522.5442135902</v>
      </c>
      <c r="K1437">
        <v>2904522.5442135902</v>
      </c>
      <c r="M1437">
        <v>116793565</v>
      </c>
      <c r="N1437" t="s">
        <v>540</v>
      </c>
      <c r="O1437" t="s">
        <v>13</v>
      </c>
      <c r="P1437" t="s">
        <v>14</v>
      </c>
      <c r="Q1437" t="s">
        <v>15</v>
      </c>
      <c r="R1437">
        <v>1316</v>
      </c>
      <c r="S1437" t="s">
        <v>16</v>
      </c>
      <c r="T1437">
        <v>1.0669999999999999</v>
      </c>
      <c r="U1437" t="s">
        <v>17</v>
      </c>
    </row>
    <row r="1438" spans="1:21" x14ac:dyDescent="0.25">
      <c r="A1438" t="s">
        <v>4114</v>
      </c>
      <c r="B1438" s="56">
        <v>44564</v>
      </c>
      <c r="C1438">
        <v>1062</v>
      </c>
      <c r="D1438" t="s">
        <v>3143</v>
      </c>
      <c r="E1438">
        <v>81</v>
      </c>
      <c r="F1438">
        <v>24149502</v>
      </c>
      <c r="G1438" t="s">
        <v>46</v>
      </c>
      <c r="H1438">
        <v>5147830.4058663025</v>
      </c>
      <c r="I1438">
        <v>4993395.4936903138</v>
      </c>
      <c r="J1438">
        <v>5002224.4936903138</v>
      </c>
      <c r="K1438">
        <v>790224.49369031377</v>
      </c>
      <c r="M1438">
        <v>118314545</v>
      </c>
      <c r="N1438" t="s">
        <v>53</v>
      </c>
      <c r="O1438" t="s">
        <v>43</v>
      </c>
      <c r="P1438" t="s">
        <v>44</v>
      </c>
      <c r="Q1438" t="s">
        <v>45</v>
      </c>
      <c r="R1438">
        <v>109</v>
      </c>
      <c r="S1438" t="s">
        <v>46</v>
      </c>
      <c r="T1438">
        <v>0.97</v>
      </c>
      <c r="U1438" t="s">
        <v>17</v>
      </c>
    </row>
    <row r="1439" spans="1:21" x14ac:dyDescent="0.25">
      <c r="A1439" t="s">
        <v>4115</v>
      </c>
      <c r="B1439" s="56">
        <v>44636</v>
      </c>
      <c r="C1439">
        <v>1063</v>
      </c>
      <c r="D1439" t="s">
        <v>3145</v>
      </c>
      <c r="E1439">
        <v>109</v>
      </c>
      <c r="F1439">
        <v>7412000</v>
      </c>
      <c r="G1439" t="s">
        <v>23</v>
      </c>
      <c r="H1439">
        <v>7412000</v>
      </c>
      <c r="I1439">
        <v>7333432.7999999998</v>
      </c>
      <c r="J1439">
        <v>7356976.7999999998</v>
      </c>
      <c r="K1439">
        <v>1427376.7999999998</v>
      </c>
      <c r="M1439">
        <v>391691002</v>
      </c>
      <c r="N1439" t="s">
        <v>552</v>
      </c>
      <c r="O1439" t="s">
        <v>1566</v>
      </c>
      <c r="P1439" t="s">
        <v>1596</v>
      </c>
      <c r="Q1439" t="s">
        <v>1597</v>
      </c>
      <c r="R1439">
        <v>216</v>
      </c>
      <c r="S1439" t="s">
        <v>23</v>
      </c>
      <c r="T1439">
        <v>0.98939999999999995</v>
      </c>
      <c r="U1439" t="s">
        <v>17</v>
      </c>
    </row>
    <row r="1440" spans="1:21" x14ac:dyDescent="0.25">
      <c r="A1440" t="s">
        <v>1542</v>
      </c>
      <c r="B1440" s="56">
        <v>44740</v>
      </c>
      <c r="C1440">
        <v>1063</v>
      </c>
      <c r="D1440" t="s">
        <v>1594</v>
      </c>
      <c r="E1440">
        <v>1</v>
      </c>
      <c r="F1440">
        <v>21000</v>
      </c>
      <c r="G1440" t="s">
        <v>23</v>
      </c>
      <c r="H1440">
        <v>21000</v>
      </c>
      <c r="I1440">
        <v>20777.399999999998</v>
      </c>
      <c r="J1440">
        <v>20993.399999999998</v>
      </c>
      <c r="K1440">
        <v>4193.3999999999978</v>
      </c>
      <c r="M1440">
        <v>391691002</v>
      </c>
      <c r="N1440" t="s">
        <v>552</v>
      </c>
      <c r="O1440" t="s">
        <v>1566</v>
      </c>
      <c r="P1440" t="s">
        <v>1596</v>
      </c>
      <c r="Q1440" t="s">
        <v>1597</v>
      </c>
      <c r="R1440">
        <v>216</v>
      </c>
      <c r="S1440" t="s">
        <v>23</v>
      </c>
      <c r="T1440">
        <v>0.98939999999999995</v>
      </c>
      <c r="U1440" t="s">
        <v>17</v>
      </c>
    </row>
    <row r="1441" spans="1:21" x14ac:dyDescent="0.25">
      <c r="A1441" t="s">
        <v>4116</v>
      </c>
      <c r="B1441" s="56">
        <v>44895</v>
      </c>
      <c r="C1441">
        <v>1064</v>
      </c>
      <c r="D1441" t="s">
        <v>3147</v>
      </c>
      <c r="E1441">
        <v>96</v>
      </c>
      <c r="F1441">
        <v>2880000</v>
      </c>
      <c r="G1441" t="s">
        <v>23</v>
      </c>
      <c r="H1441">
        <v>2880000</v>
      </c>
      <c r="I1441">
        <v>2793600</v>
      </c>
      <c r="J1441">
        <v>2812992</v>
      </c>
      <c r="K1441">
        <v>508992</v>
      </c>
      <c r="M1441">
        <v>963598187</v>
      </c>
      <c r="N1441" t="s">
        <v>258</v>
      </c>
      <c r="O1441" t="s">
        <v>29</v>
      </c>
      <c r="P1441" t="s">
        <v>1600</v>
      </c>
      <c r="Q1441" t="s">
        <v>1601</v>
      </c>
      <c r="R1441">
        <v>202</v>
      </c>
      <c r="S1441" t="s">
        <v>23</v>
      </c>
      <c r="T1441">
        <v>0.97</v>
      </c>
      <c r="U1441" t="s">
        <v>17</v>
      </c>
    </row>
    <row r="1442" spans="1:21" x14ac:dyDescent="0.25">
      <c r="A1442" t="s">
        <v>1543</v>
      </c>
      <c r="B1442" s="56">
        <v>44904</v>
      </c>
      <c r="C1442">
        <v>1064</v>
      </c>
      <c r="D1442" t="s">
        <v>1595</v>
      </c>
      <c r="E1442">
        <v>1</v>
      </c>
      <c r="F1442">
        <v>27000</v>
      </c>
      <c r="G1442" t="s">
        <v>23</v>
      </c>
      <c r="H1442">
        <v>27000</v>
      </c>
      <c r="I1442">
        <v>26190</v>
      </c>
      <c r="J1442">
        <v>26392</v>
      </c>
      <c r="K1442">
        <v>4792</v>
      </c>
      <c r="M1442">
        <v>963598187</v>
      </c>
      <c r="N1442" t="s">
        <v>258</v>
      </c>
      <c r="O1442" t="s">
        <v>29</v>
      </c>
      <c r="P1442" t="s">
        <v>1600</v>
      </c>
      <c r="Q1442" t="s">
        <v>1601</v>
      </c>
      <c r="R1442">
        <v>202</v>
      </c>
      <c r="S1442" t="s">
        <v>23</v>
      </c>
      <c r="T1442">
        <v>0.97</v>
      </c>
      <c r="U1442" t="s">
        <v>17</v>
      </c>
    </row>
    <row r="1443" spans="1:21" x14ac:dyDescent="0.25">
      <c r="A1443" t="s">
        <v>4117</v>
      </c>
      <c r="B1443" s="56">
        <v>44918</v>
      </c>
      <c r="C1443">
        <v>1065</v>
      </c>
      <c r="D1443" t="s">
        <v>3149</v>
      </c>
      <c r="E1443">
        <v>168</v>
      </c>
      <c r="F1443">
        <v>4704000</v>
      </c>
      <c r="G1443" t="s">
        <v>23</v>
      </c>
      <c r="H1443">
        <v>4704000</v>
      </c>
      <c r="I1443">
        <v>4562880</v>
      </c>
      <c r="J1443">
        <v>4580184</v>
      </c>
      <c r="K1443">
        <v>816984</v>
      </c>
      <c r="M1443">
        <v>762370951</v>
      </c>
      <c r="N1443" t="s">
        <v>163</v>
      </c>
      <c r="O1443" t="s">
        <v>20</v>
      </c>
      <c r="P1443" t="s">
        <v>21</v>
      </c>
      <c r="Q1443" t="s">
        <v>22</v>
      </c>
      <c r="R1443">
        <v>103</v>
      </c>
      <c r="S1443" t="s">
        <v>23</v>
      </c>
      <c r="T1443">
        <v>0.97</v>
      </c>
      <c r="U1443" t="s">
        <v>17</v>
      </c>
    </row>
    <row r="1444" spans="1:21" x14ac:dyDescent="0.25">
      <c r="A1444" t="s">
        <v>1544</v>
      </c>
      <c r="B1444" s="56">
        <v>44769</v>
      </c>
      <c r="C1444">
        <v>1065</v>
      </c>
      <c r="D1444" t="s">
        <v>1582</v>
      </c>
      <c r="E1444">
        <v>1</v>
      </c>
      <c r="F1444">
        <v>49000</v>
      </c>
      <c r="G1444" t="s">
        <v>23</v>
      </c>
      <c r="H1444">
        <v>49000</v>
      </c>
      <c r="I1444">
        <v>47530</v>
      </c>
      <c r="J1444">
        <v>47633</v>
      </c>
      <c r="K1444">
        <v>8433</v>
      </c>
      <c r="M1444">
        <v>762370951</v>
      </c>
      <c r="N1444" t="s">
        <v>163</v>
      </c>
      <c r="O1444" t="s">
        <v>20</v>
      </c>
      <c r="P1444" t="s">
        <v>21</v>
      </c>
      <c r="Q1444" t="s">
        <v>22</v>
      </c>
      <c r="R1444">
        <v>103</v>
      </c>
      <c r="S1444" t="s">
        <v>23</v>
      </c>
      <c r="T1444">
        <v>0.97</v>
      </c>
      <c r="U1444" t="s">
        <v>17</v>
      </c>
    </row>
    <row r="1445" spans="1:21" x14ac:dyDescent="0.25">
      <c r="A1445" t="s">
        <v>4118</v>
      </c>
      <c r="B1445" s="56">
        <v>44605</v>
      </c>
      <c r="C1445">
        <v>1066</v>
      </c>
      <c r="D1445" t="s">
        <v>3151</v>
      </c>
      <c r="E1445">
        <v>105</v>
      </c>
      <c r="F1445">
        <v>17338104</v>
      </c>
      <c r="G1445" t="s">
        <v>46</v>
      </c>
      <c r="H1445">
        <v>3712735.6046168013</v>
      </c>
      <c r="I1445">
        <v>3601353.5364782973</v>
      </c>
      <c r="J1445">
        <v>3612903.5364782973</v>
      </c>
      <c r="K1445">
        <v>588903.53647829732</v>
      </c>
      <c r="M1445">
        <v>806980804</v>
      </c>
      <c r="N1445" t="s">
        <v>407</v>
      </c>
      <c r="O1445" t="s">
        <v>43</v>
      </c>
      <c r="P1445" t="s">
        <v>44</v>
      </c>
      <c r="Q1445" t="s">
        <v>45</v>
      </c>
      <c r="R1445">
        <v>110</v>
      </c>
      <c r="S1445" t="s">
        <v>46</v>
      </c>
      <c r="T1445">
        <v>0.97</v>
      </c>
      <c r="U1445" t="s">
        <v>17</v>
      </c>
    </row>
    <row r="1446" spans="1:21" x14ac:dyDescent="0.25">
      <c r="A1446" t="s">
        <v>4119</v>
      </c>
      <c r="B1446" s="56">
        <v>44649</v>
      </c>
      <c r="C1446">
        <v>1067</v>
      </c>
      <c r="D1446" t="s">
        <v>3153</v>
      </c>
      <c r="E1446">
        <v>76</v>
      </c>
      <c r="F1446">
        <v>2204000</v>
      </c>
      <c r="G1446" t="s">
        <v>23</v>
      </c>
      <c r="H1446">
        <v>2204000</v>
      </c>
      <c r="I1446">
        <v>2137880</v>
      </c>
      <c r="J1446">
        <v>2156956</v>
      </c>
      <c r="K1446">
        <v>393756</v>
      </c>
      <c r="M1446">
        <v>495898249</v>
      </c>
      <c r="N1446" t="s">
        <v>309</v>
      </c>
      <c r="O1446" t="s">
        <v>31</v>
      </c>
      <c r="P1446" t="s">
        <v>32</v>
      </c>
      <c r="Q1446" t="s">
        <v>33</v>
      </c>
      <c r="R1446">
        <v>251</v>
      </c>
      <c r="S1446" t="s">
        <v>23</v>
      </c>
      <c r="T1446">
        <v>0.97</v>
      </c>
      <c r="U1446" t="s">
        <v>17</v>
      </c>
    </row>
    <row r="1447" spans="1:21" x14ac:dyDescent="0.25">
      <c r="A1447" t="s">
        <v>1545</v>
      </c>
      <c r="B1447" s="56">
        <v>44761</v>
      </c>
      <c r="C1447">
        <v>1067</v>
      </c>
      <c r="D1447" t="s">
        <v>1583</v>
      </c>
      <c r="E1447">
        <v>1</v>
      </c>
      <c r="F1447">
        <v>46000</v>
      </c>
      <c r="G1447" t="s">
        <v>23</v>
      </c>
      <c r="H1447">
        <v>46000</v>
      </c>
      <c r="I1447">
        <v>44620</v>
      </c>
      <c r="J1447">
        <v>44871</v>
      </c>
      <c r="K1447">
        <v>8071</v>
      </c>
      <c r="M1447">
        <v>495898249</v>
      </c>
      <c r="N1447" t="s">
        <v>309</v>
      </c>
      <c r="O1447" t="s">
        <v>31</v>
      </c>
      <c r="P1447" t="s">
        <v>32</v>
      </c>
      <c r="Q1447" t="s">
        <v>33</v>
      </c>
      <c r="R1447">
        <v>251</v>
      </c>
      <c r="S1447" t="s">
        <v>23</v>
      </c>
      <c r="T1447">
        <v>0.97</v>
      </c>
      <c r="U1447" t="s">
        <v>17</v>
      </c>
    </row>
    <row r="1448" spans="1:21" x14ac:dyDescent="0.25">
      <c r="A1448" t="s">
        <v>4120</v>
      </c>
      <c r="B1448" s="56">
        <v>44785</v>
      </c>
      <c r="C1448">
        <v>1068</v>
      </c>
      <c r="D1448" t="s">
        <v>3155</v>
      </c>
      <c r="E1448">
        <v>181</v>
      </c>
      <c r="F1448">
        <v>14480000</v>
      </c>
      <c r="G1448" t="s">
        <v>23</v>
      </c>
      <c r="H1448">
        <v>14480000</v>
      </c>
      <c r="I1448">
        <v>14045600</v>
      </c>
      <c r="J1448">
        <v>14085058</v>
      </c>
      <c r="K1448">
        <v>2501058</v>
      </c>
      <c r="M1448">
        <v>674605056</v>
      </c>
      <c r="N1448" t="s">
        <v>213</v>
      </c>
      <c r="O1448" t="s">
        <v>29</v>
      </c>
      <c r="P1448" t="s">
        <v>1600</v>
      </c>
      <c r="Q1448" t="s">
        <v>1601</v>
      </c>
      <c r="R1448">
        <v>218</v>
      </c>
      <c r="S1448" t="s">
        <v>23</v>
      </c>
      <c r="T1448">
        <v>0.97</v>
      </c>
      <c r="U1448" t="s">
        <v>17</v>
      </c>
    </row>
    <row r="1449" spans="1:21" x14ac:dyDescent="0.25">
      <c r="A1449" t="s">
        <v>1546</v>
      </c>
      <c r="B1449" s="56">
        <v>44780</v>
      </c>
      <c r="C1449">
        <v>1068</v>
      </c>
      <c r="D1449" t="s">
        <v>1584</v>
      </c>
      <c r="E1449">
        <v>1</v>
      </c>
      <c r="F1449">
        <v>61000</v>
      </c>
      <c r="G1449" t="s">
        <v>23</v>
      </c>
      <c r="H1449">
        <v>61000</v>
      </c>
      <c r="I1449">
        <v>59170</v>
      </c>
      <c r="J1449">
        <v>59388</v>
      </c>
      <c r="K1449">
        <v>10588</v>
      </c>
      <c r="M1449">
        <v>674605056</v>
      </c>
      <c r="N1449" t="s">
        <v>213</v>
      </c>
      <c r="O1449" t="s">
        <v>29</v>
      </c>
      <c r="P1449" t="s">
        <v>1600</v>
      </c>
      <c r="Q1449" t="s">
        <v>1601</v>
      </c>
      <c r="R1449">
        <v>218</v>
      </c>
      <c r="S1449" t="s">
        <v>23</v>
      </c>
      <c r="T1449">
        <v>0.97</v>
      </c>
      <c r="U1449" t="s">
        <v>17</v>
      </c>
    </row>
    <row r="1450" spans="1:21" x14ac:dyDescent="0.25">
      <c r="A1450" t="s">
        <v>4121</v>
      </c>
      <c r="B1450" s="56">
        <v>44664</v>
      </c>
      <c r="C1450">
        <v>1069</v>
      </c>
      <c r="D1450" t="s">
        <v>3157</v>
      </c>
      <c r="E1450">
        <v>187</v>
      </c>
      <c r="F1450">
        <v>9163000</v>
      </c>
      <c r="G1450" t="s">
        <v>23</v>
      </c>
      <c r="H1450">
        <v>9163000</v>
      </c>
      <c r="I1450">
        <v>9163000</v>
      </c>
      <c r="J1450">
        <v>9183570</v>
      </c>
      <c r="K1450">
        <v>1853170</v>
      </c>
      <c r="M1450">
        <v>177421075</v>
      </c>
      <c r="N1450" t="s">
        <v>771</v>
      </c>
      <c r="O1450" t="s">
        <v>39</v>
      </c>
      <c r="P1450" t="s">
        <v>1598</v>
      </c>
      <c r="Q1450" t="s">
        <v>1599</v>
      </c>
      <c r="R1450">
        <v>110</v>
      </c>
      <c r="S1450" t="s">
        <v>23</v>
      </c>
      <c r="T1450">
        <v>1</v>
      </c>
      <c r="U1450" t="s">
        <v>637</v>
      </c>
    </row>
    <row r="1451" spans="1:21" x14ac:dyDescent="0.25">
      <c r="A1451" t="s">
        <v>1547</v>
      </c>
      <c r="B1451" s="56">
        <v>44726</v>
      </c>
      <c r="C1451">
        <v>1069</v>
      </c>
      <c r="D1451" t="s">
        <v>1585</v>
      </c>
      <c r="E1451">
        <v>1</v>
      </c>
      <c r="F1451">
        <v>79000</v>
      </c>
      <c r="G1451" t="s">
        <v>23</v>
      </c>
      <c r="H1451">
        <v>79000</v>
      </c>
      <c r="I1451">
        <v>79000</v>
      </c>
      <c r="J1451">
        <v>79110</v>
      </c>
      <c r="K1451">
        <v>15910</v>
      </c>
      <c r="M1451">
        <v>177421075</v>
      </c>
      <c r="N1451" t="s">
        <v>771</v>
      </c>
      <c r="O1451" t="s">
        <v>39</v>
      </c>
      <c r="P1451" t="s">
        <v>1598</v>
      </c>
      <c r="Q1451" t="s">
        <v>1599</v>
      </c>
      <c r="R1451">
        <v>110</v>
      </c>
      <c r="S1451" t="s">
        <v>23</v>
      </c>
      <c r="T1451">
        <v>1</v>
      </c>
      <c r="U1451" t="s">
        <v>637</v>
      </c>
    </row>
    <row r="1452" spans="1:21" x14ac:dyDescent="0.25">
      <c r="A1452" t="s">
        <v>4122</v>
      </c>
      <c r="B1452" s="56">
        <v>44865</v>
      </c>
      <c r="C1452">
        <v>1070</v>
      </c>
      <c r="D1452" t="s">
        <v>3159</v>
      </c>
      <c r="E1452">
        <v>155</v>
      </c>
      <c r="F1452">
        <v>6045000</v>
      </c>
      <c r="G1452" t="s">
        <v>23</v>
      </c>
      <c r="H1452">
        <v>6045000</v>
      </c>
      <c r="I1452">
        <v>6649500.0000000009</v>
      </c>
      <c r="J1452">
        <v>6848830.0000000009</v>
      </c>
      <c r="K1452">
        <v>2012830.0000000009</v>
      </c>
      <c r="M1452">
        <v>784762764</v>
      </c>
      <c r="N1452" t="s">
        <v>778</v>
      </c>
      <c r="O1452" t="s">
        <v>31</v>
      </c>
      <c r="P1452" t="s">
        <v>32</v>
      </c>
      <c r="Q1452" t="s">
        <v>33</v>
      </c>
      <c r="R1452">
        <v>1286</v>
      </c>
      <c r="S1452" t="s">
        <v>23</v>
      </c>
      <c r="T1452">
        <v>1.1000000000000001</v>
      </c>
      <c r="U1452" t="s">
        <v>637</v>
      </c>
    </row>
    <row r="1453" spans="1:21" x14ac:dyDescent="0.25">
      <c r="A1453" t="s">
        <v>1548</v>
      </c>
      <c r="B1453" s="56">
        <v>44793</v>
      </c>
      <c r="C1453">
        <v>1070</v>
      </c>
      <c r="D1453" t="s">
        <v>1586</v>
      </c>
      <c r="E1453">
        <v>1</v>
      </c>
      <c r="F1453">
        <v>32000</v>
      </c>
      <c r="G1453" t="s">
        <v>23</v>
      </c>
      <c r="H1453">
        <v>32000</v>
      </c>
      <c r="I1453">
        <v>35200</v>
      </c>
      <c r="J1453">
        <v>36486</v>
      </c>
      <c r="K1453">
        <v>10886</v>
      </c>
      <c r="M1453">
        <v>784762764</v>
      </c>
      <c r="N1453" t="s">
        <v>778</v>
      </c>
      <c r="O1453" t="s">
        <v>31</v>
      </c>
      <c r="P1453" t="s">
        <v>32</v>
      </c>
      <c r="Q1453" t="s">
        <v>33</v>
      </c>
      <c r="R1453">
        <v>1286</v>
      </c>
      <c r="S1453" t="s">
        <v>23</v>
      </c>
      <c r="T1453">
        <v>1.1000000000000001</v>
      </c>
      <c r="U1453" t="s">
        <v>637</v>
      </c>
    </row>
    <row r="1454" spans="1:21" x14ac:dyDescent="0.25">
      <c r="A1454" t="s">
        <v>4123</v>
      </c>
      <c r="B1454" s="56">
        <v>44894</v>
      </c>
      <c r="C1454">
        <v>1071</v>
      </c>
      <c r="D1454" t="s">
        <v>3161</v>
      </c>
      <c r="E1454">
        <v>109</v>
      </c>
      <c r="F1454">
        <v>5014000</v>
      </c>
      <c r="G1454" t="s">
        <v>23</v>
      </c>
      <c r="H1454">
        <v>5014000</v>
      </c>
      <c r="I1454">
        <v>5114280</v>
      </c>
      <c r="J1454">
        <v>5137061</v>
      </c>
      <c r="K1454">
        <v>1125861</v>
      </c>
      <c r="M1454">
        <v>646044955</v>
      </c>
      <c r="N1454" t="s">
        <v>808</v>
      </c>
      <c r="O1454" t="s">
        <v>31</v>
      </c>
      <c r="P1454" t="s">
        <v>32</v>
      </c>
      <c r="Q1454" t="s">
        <v>33</v>
      </c>
      <c r="R1454">
        <v>209</v>
      </c>
      <c r="S1454" t="s">
        <v>23</v>
      </c>
      <c r="T1454">
        <v>1.02</v>
      </c>
      <c r="U1454" t="s">
        <v>637</v>
      </c>
    </row>
    <row r="1455" spans="1:21" x14ac:dyDescent="0.25">
      <c r="A1455" t="s">
        <v>1549</v>
      </c>
      <c r="B1455" s="56">
        <v>44776</v>
      </c>
      <c r="C1455">
        <v>1071</v>
      </c>
      <c r="D1455" t="s">
        <v>1587</v>
      </c>
      <c r="E1455">
        <v>1</v>
      </c>
      <c r="F1455">
        <v>27000</v>
      </c>
      <c r="G1455" t="s">
        <v>23</v>
      </c>
      <c r="H1455">
        <v>27000</v>
      </c>
      <c r="I1455">
        <v>27540</v>
      </c>
      <c r="J1455">
        <v>27749</v>
      </c>
      <c r="K1455">
        <v>6149</v>
      </c>
      <c r="M1455">
        <v>646044955</v>
      </c>
      <c r="N1455" t="s">
        <v>808</v>
      </c>
      <c r="O1455" t="s">
        <v>31</v>
      </c>
      <c r="P1455" t="s">
        <v>32</v>
      </c>
      <c r="Q1455" t="s">
        <v>33</v>
      </c>
      <c r="R1455">
        <v>209</v>
      </c>
      <c r="S1455" t="s">
        <v>23</v>
      </c>
      <c r="T1455">
        <v>1.02</v>
      </c>
      <c r="U1455" t="s">
        <v>637</v>
      </c>
    </row>
    <row r="1456" spans="1:21" x14ac:dyDescent="0.25">
      <c r="A1456" t="s">
        <v>4124</v>
      </c>
      <c r="B1456" s="56">
        <v>44573</v>
      </c>
      <c r="C1456">
        <v>1072</v>
      </c>
      <c r="D1456" t="s">
        <v>3163</v>
      </c>
      <c r="E1456">
        <v>112</v>
      </c>
      <c r="F1456">
        <v>2240000</v>
      </c>
      <c r="G1456" t="s">
        <v>23</v>
      </c>
      <c r="H1456">
        <v>2240000</v>
      </c>
      <c r="I1456">
        <v>2464000</v>
      </c>
      <c r="J1456">
        <v>2691472</v>
      </c>
      <c r="K1456">
        <v>899472</v>
      </c>
      <c r="M1456">
        <v>366396602</v>
      </c>
      <c r="N1456" t="s">
        <v>831</v>
      </c>
      <c r="O1456" t="s">
        <v>20</v>
      </c>
      <c r="P1456" t="s">
        <v>21</v>
      </c>
      <c r="Q1456" t="s">
        <v>22</v>
      </c>
      <c r="R1456">
        <v>2031</v>
      </c>
      <c r="S1456" t="s">
        <v>23</v>
      </c>
      <c r="T1456">
        <v>1.1000000000000001</v>
      </c>
      <c r="U1456" t="s">
        <v>637</v>
      </c>
    </row>
    <row r="1457" spans="1:21" x14ac:dyDescent="0.25">
      <c r="A1457" t="s">
        <v>4125</v>
      </c>
      <c r="B1457" s="56">
        <v>44696</v>
      </c>
      <c r="C1457">
        <v>1073</v>
      </c>
      <c r="D1457" t="s">
        <v>3163</v>
      </c>
      <c r="E1457">
        <v>130</v>
      </c>
      <c r="F1457">
        <v>2600000</v>
      </c>
      <c r="G1457" t="s">
        <v>23</v>
      </c>
      <c r="H1457">
        <v>2600000</v>
      </c>
      <c r="I1457">
        <v>2652000</v>
      </c>
      <c r="J1457">
        <v>2679690</v>
      </c>
      <c r="K1457">
        <v>599690</v>
      </c>
      <c r="M1457">
        <v>215497801</v>
      </c>
      <c r="N1457" t="s">
        <v>763</v>
      </c>
      <c r="O1457" t="s">
        <v>1566</v>
      </c>
      <c r="P1457" t="s">
        <v>1596</v>
      </c>
      <c r="Q1457" t="s">
        <v>1597</v>
      </c>
      <c r="R1457">
        <v>213</v>
      </c>
      <c r="S1457" t="s">
        <v>23</v>
      </c>
      <c r="T1457">
        <v>1.02</v>
      </c>
      <c r="U1457" t="s">
        <v>637</v>
      </c>
    </row>
    <row r="1458" spans="1:21" x14ac:dyDescent="0.25">
      <c r="A1458" t="s">
        <v>1551</v>
      </c>
      <c r="B1458" s="56">
        <v>44820</v>
      </c>
      <c r="C1458">
        <v>1073</v>
      </c>
      <c r="D1458" t="s">
        <v>1589</v>
      </c>
      <c r="E1458">
        <v>1</v>
      </c>
      <c r="F1458">
        <v>27000</v>
      </c>
      <c r="G1458" t="s">
        <v>23</v>
      </c>
      <c r="H1458">
        <v>27000</v>
      </c>
      <c r="I1458">
        <v>27540</v>
      </c>
      <c r="J1458">
        <v>27753</v>
      </c>
      <c r="K1458">
        <v>6153</v>
      </c>
      <c r="M1458">
        <v>215497801</v>
      </c>
      <c r="N1458" t="s">
        <v>763</v>
      </c>
      <c r="O1458" t="s">
        <v>1566</v>
      </c>
      <c r="P1458" t="s">
        <v>1596</v>
      </c>
      <c r="Q1458" t="s">
        <v>1597</v>
      </c>
      <c r="R1458">
        <v>213</v>
      </c>
      <c r="S1458" t="s">
        <v>23</v>
      </c>
      <c r="T1458">
        <v>1.02</v>
      </c>
      <c r="U1458" t="s">
        <v>637</v>
      </c>
    </row>
    <row r="1459" spans="1:21" x14ac:dyDescent="0.25">
      <c r="A1459" t="s">
        <v>4126</v>
      </c>
      <c r="B1459" s="56">
        <v>44726</v>
      </c>
      <c r="C1459">
        <v>1074</v>
      </c>
      <c r="D1459" t="s">
        <v>3165</v>
      </c>
      <c r="E1459">
        <v>115</v>
      </c>
      <c r="F1459">
        <v>2875000</v>
      </c>
      <c r="G1459" t="s">
        <v>23</v>
      </c>
      <c r="H1459">
        <v>2875000</v>
      </c>
      <c r="I1459">
        <v>3162500.0000000005</v>
      </c>
      <c r="J1459">
        <v>3414120.0000000005</v>
      </c>
      <c r="K1459">
        <v>1114120.0000000005</v>
      </c>
      <c r="M1459">
        <v>575380972</v>
      </c>
      <c r="N1459" t="s">
        <v>750</v>
      </c>
      <c r="O1459" t="s">
        <v>39</v>
      </c>
      <c r="P1459" t="s">
        <v>1598</v>
      </c>
      <c r="Q1459" t="s">
        <v>1599</v>
      </c>
      <c r="R1459">
        <v>2188</v>
      </c>
      <c r="S1459" t="s">
        <v>23</v>
      </c>
      <c r="T1459">
        <v>1.1000000000000001</v>
      </c>
      <c r="U1459" t="s">
        <v>637</v>
      </c>
    </row>
    <row r="1460" spans="1:21" x14ac:dyDescent="0.25">
      <c r="A1460" t="s">
        <v>4127</v>
      </c>
      <c r="B1460" s="56">
        <v>44801</v>
      </c>
      <c r="C1460">
        <v>1075</v>
      </c>
      <c r="D1460" t="s">
        <v>3167</v>
      </c>
      <c r="E1460">
        <v>124</v>
      </c>
      <c r="F1460">
        <v>6448000</v>
      </c>
      <c r="G1460" t="s">
        <v>23</v>
      </c>
      <c r="H1460">
        <v>6448000</v>
      </c>
      <c r="I1460">
        <v>7092800.0000000009</v>
      </c>
      <c r="J1460">
        <v>7356796.0000000009</v>
      </c>
      <c r="K1460">
        <v>2198396.0000000009</v>
      </c>
      <c r="M1460">
        <v>532306416</v>
      </c>
      <c r="N1460" t="s">
        <v>795</v>
      </c>
      <c r="O1460" t="s">
        <v>39</v>
      </c>
      <c r="P1460" t="s">
        <v>1598</v>
      </c>
      <c r="Q1460" t="s">
        <v>1599</v>
      </c>
      <c r="R1460">
        <v>2129</v>
      </c>
      <c r="S1460" t="s">
        <v>23</v>
      </c>
      <c r="T1460">
        <v>1.1000000000000001</v>
      </c>
      <c r="U1460" t="s">
        <v>637</v>
      </c>
    </row>
    <row r="1461" spans="1:21" x14ac:dyDescent="0.25">
      <c r="A1461" t="s">
        <v>1552</v>
      </c>
      <c r="B1461" s="56">
        <v>44621</v>
      </c>
      <c r="C1461">
        <v>1075</v>
      </c>
      <c r="D1461" t="s">
        <v>1591</v>
      </c>
      <c r="E1461">
        <v>1</v>
      </c>
      <c r="F1461">
        <v>50000</v>
      </c>
      <c r="G1461" t="s">
        <v>23</v>
      </c>
      <c r="H1461">
        <v>50000</v>
      </c>
      <c r="I1461">
        <v>55000.000000000007</v>
      </c>
      <c r="J1461">
        <v>57129.000000000007</v>
      </c>
      <c r="K1461">
        <v>17129.000000000007</v>
      </c>
      <c r="M1461">
        <v>532306416</v>
      </c>
      <c r="N1461" t="s">
        <v>795</v>
      </c>
      <c r="O1461" t="s">
        <v>39</v>
      </c>
      <c r="P1461" t="s">
        <v>1598</v>
      </c>
      <c r="Q1461" t="s">
        <v>1599</v>
      </c>
      <c r="R1461">
        <v>2129</v>
      </c>
      <c r="S1461" t="s">
        <v>23</v>
      </c>
      <c r="T1461">
        <v>1.1000000000000001</v>
      </c>
      <c r="U1461" t="s">
        <v>637</v>
      </c>
    </row>
    <row r="1462" spans="1:21" x14ac:dyDescent="0.25">
      <c r="A1462" t="s">
        <v>4128</v>
      </c>
      <c r="B1462" s="56">
        <v>44612</v>
      </c>
      <c r="C1462">
        <v>1076</v>
      </c>
      <c r="D1462" t="s">
        <v>3141</v>
      </c>
      <c r="E1462">
        <v>95</v>
      </c>
      <c r="F1462">
        <v>3800000</v>
      </c>
      <c r="G1462" t="s">
        <v>23</v>
      </c>
      <c r="H1462">
        <v>3800000</v>
      </c>
      <c r="I1462">
        <v>3876000</v>
      </c>
      <c r="J1462">
        <v>3926540</v>
      </c>
      <c r="K1462">
        <v>886540</v>
      </c>
      <c r="M1462">
        <v>337291303</v>
      </c>
      <c r="N1462" t="s">
        <v>713</v>
      </c>
      <c r="O1462" t="s">
        <v>39</v>
      </c>
      <c r="P1462" t="s">
        <v>1598</v>
      </c>
      <c r="Q1462" t="s">
        <v>1599</v>
      </c>
      <c r="R1462">
        <v>532</v>
      </c>
      <c r="S1462" t="s">
        <v>23</v>
      </c>
      <c r="T1462">
        <v>1.02</v>
      </c>
      <c r="U1462" t="s">
        <v>637</v>
      </c>
    </row>
    <row r="1463" spans="1:21" x14ac:dyDescent="0.25">
      <c r="A1463" t="s">
        <v>1553</v>
      </c>
      <c r="B1463" s="56">
        <v>44780</v>
      </c>
      <c r="C1463">
        <v>1076</v>
      </c>
      <c r="D1463" t="s">
        <v>1592</v>
      </c>
      <c r="E1463">
        <v>1</v>
      </c>
      <c r="F1463">
        <v>37000</v>
      </c>
      <c r="G1463" t="s">
        <v>23</v>
      </c>
      <c r="H1463">
        <v>37000</v>
      </c>
      <c r="I1463">
        <v>37740</v>
      </c>
      <c r="J1463">
        <v>38272</v>
      </c>
      <c r="K1463">
        <v>8672</v>
      </c>
      <c r="M1463">
        <v>337291303</v>
      </c>
      <c r="N1463" t="s">
        <v>713</v>
      </c>
      <c r="O1463" t="s">
        <v>39</v>
      </c>
      <c r="P1463" t="s">
        <v>1598</v>
      </c>
      <c r="Q1463" t="s">
        <v>1599</v>
      </c>
      <c r="R1463">
        <v>532</v>
      </c>
      <c r="S1463" t="s">
        <v>23</v>
      </c>
      <c r="T1463">
        <v>1.02</v>
      </c>
      <c r="U1463" t="s">
        <v>637</v>
      </c>
    </row>
    <row r="1464" spans="1:21" x14ac:dyDescent="0.25">
      <c r="A1464" t="s">
        <v>4129</v>
      </c>
      <c r="B1464" s="56">
        <v>44832</v>
      </c>
      <c r="C1464">
        <v>1077</v>
      </c>
      <c r="D1464" t="s">
        <v>3143</v>
      </c>
      <c r="E1464">
        <v>187</v>
      </c>
      <c r="F1464">
        <v>13825097</v>
      </c>
      <c r="G1464" t="s">
        <v>16</v>
      </c>
      <c r="H1464">
        <v>13579311.462528238</v>
      </c>
      <c r="I1464">
        <v>14937242.608781064</v>
      </c>
      <c r="J1464">
        <v>15177537.608781064</v>
      </c>
      <c r="K1464">
        <v>5453537.6087810639</v>
      </c>
      <c r="M1464">
        <v>288419547</v>
      </c>
      <c r="N1464" t="s">
        <v>841</v>
      </c>
      <c r="O1464" t="s">
        <v>13</v>
      </c>
      <c r="P1464" t="s">
        <v>14</v>
      </c>
      <c r="Q1464" t="s">
        <v>15</v>
      </c>
      <c r="R1464">
        <v>1285</v>
      </c>
      <c r="S1464" t="s">
        <v>16</v>
      </c>
      <c r="T1464">
        <v>1.1000000000000001</v>
      </c>
      <c r="U1464" t="s">
        <v>637</v>
      </c>
    </row>
    <row r="1465" spans="1:21" x14ac:dyDescent="0.25">
      <c r="A1465" t="s">
        <v>4130</v>
      </c>
      <c r="B1465" s="56">
        <v>44862</v>
      </c>
      <c r="C1465">
        <v>1078</v>
      </c>
      <c r="D1465" t="s">
        <v>3145</v>
      </c>
      <c r="E1465">
        <v>161</v>
      </c>
      <c r="F1465">
        <v>10948000</v>
      </c>
      <c r="G1465" t="s">
        <v>23</v>
      </c>
      <c r="H1465">
        <v>10948000</v>
      </c>
      <c r="I1465">
        <v>10948000</v>
      </c>
      <c r="J1465">
        <v>10964583</v>
      </c>
      <c r="K1465">
        <v>2206183</v>
      </c>
      <c r="M1465">
        <v>638199455</v>
      </c>
      <c r="N1465" t="s">
        <v>815</v>
      </c>
      <c r="O1465" t="s">
        <v>39</v>
      </c>
      <c r="P1465" t="s">
        <v>1598</v>
      </c>
      <c r="Q1465" t="s">
        <v>1599</v>
      </c>
      <c r="R1465">
        <v>103</v>
      </c>
      <c r="S1465" t="s">
        <v>23</v>
      </c>
      <c r="T1465">
        <v>1</v>
      </c>
      <c r="U1465" t="s">
        <v>637</v>
      </c>
    </row>
    <row r="1466" spans="1:21" x14ac:dyDescent="0.25">
      <c r="A1466" t="s">
        <v>1554</v>
      </c>
      <c r="B1466" s="56">
        <v>44565</v>
      </c>
      <c r="C1466">
        <v>1078</v>
      </c>
      <c r="D1466" t="s">
        <v>1593</v>
      </c>
      <c r="E1466">
        <v>1</v>
      </c>
      <c r="F1466">
        <v>42000</v>
      </c>
      <c r="G1466" t="s">
        <v>23</v>
      </c>
      <c r="H1466">
        <v>42000</v>
      </c>
      <c r="I1466">
        <v>42000</v>
      </c>
      <c r="J1466">
        <v>42103</v>
      </c>
      <c r="K1466">
        <v>8503</v>
      </c>
      <c r="M1466">
        <v>638199455</v>
      </c>
      <c r="N1466" t="s">
        <v>815</v>
      </c>
      <c r="O1466" t="s">
        <v>39</v>
      </c>
      <c r="P1466" t="s">
        <v>1598</v>
      </c>
      <c r="Q1466" t="s">
        <v>1599</v>
      </c>
      <c r="R1466">
        <v>103</v>
      </c>
      <c r="S1466" t="s">
        <v>23</v>
      </c>
      <c r="T1466">
        <v>1</v>
      </c>
      <c r="U1466" t="s">
        <v>637</v>
      </c>
    </row>
    <row r="1467" spans="1:21" x14ac:dyDescent="0.25">
      <c r="A1467" t="s">
        <v>4131</v>
      </c>
      <c r="B1467" s="56">
        <v>44745</v>
      </c>
      <c r="C1467">
        <v>1079</v>
      </c>
      <c r="D1467" t="s">
        <v>3147</v>
      </c>
      <c r="E1467">
        <v>80</v>
      </c>
      <c r="F1467">
        <v>2400000</v>
      </c>
      <c r="G1467" t="s">
        <v>23</v>
      </c>
      <c r="H1467">
        <v>2400000</v>
      </c>
      <c r="I1467">
        <v>2400000</v>
      </c>
      <c r="J1467">
        <v>2408400</v>
      </c>
      <c r="K1467">
        <v>488400</v>
      </c>
      <c r="M1467">
        <v>559654529</v>
      </c>
      <c r="N1467" t="s">
        <v>842</v>
      </c>
      <c r="O1467" t="s">
        <v>20</v>
      </c>
      <c r="P1467" t="s">
        <v>21</v>
      </c>
      <c r="Q1467" t="s">
        <v>22</v>
      </c>
      <c r="R1467">
        <v>105</v>
      </c>
      <c r="S1467" t="s">
        <v>23</v>
      </c>
      <c r="T1467">
        <v>1</v>
      </c>
      <c r="U1467" t="s">
        <v>637</v>
      </c>
    </row>
    <row r="1468" spans="1:21" x14ac:dyDescent="0.25">
      <c r="A1468" t="s">
        <v>4132</v>
      </c>
      <c r="B1468" s="56">
        <v>44838</v>
      </c>
      <c r="C1468">
        <v>1080</v>
      </c>
      <c r="D1468" t="s">
        <v>3149</v>
      </c>
      <c r="E1468">
        <v>53</v>
      </c>
      <c r="F1468">
        <v>1484000</v>
      </c>
      <c r="G1468" t="s">
        <v>23</v>
      </c>
      <c r="H1468">
        <v>1484000</v>
      </c>
      <c r="I1468">
        <v>1632400.0000000002</v>
      </c>
      <c r="J1468">
        <v>1699922.0000000002</v>
      </c>
      <c r="K1468">
        <v>512722.00000000023</v>
      </c>
      <c r="M1468">
        <v>525604995</v>
      </c>
      <c r="N1468" t="s">
        <v>796</v>
      </c>
      <c r="O1468" t="s">
        <v>20</v>
      </c>
      <c r="P1468" t="s">
        <v>21</v>
      </c>
      <c r="Q1468" t="s">
        <v>22</v>
      </c>
      <c r="R1468">
        <v>1274</v>
      </c>
      <c r="S1468" t="s">
        <v>23</v>
      </c>
      <c r="T1468">
        <v>1.1000000000000001</v>
      </c>
      <c r="U1468" t="s">
        <v>637</v>
      </c>
    </row>
    <row r="1469" spans="1:21" x14ac:dyDescent="0.25">
      <c r="A1469" t="s">
        <v>1555</v>
      </c>
      <c r="B1469" s="56">
        <v>44595</v>
      </c>
      <c r="C1469">
        <v>1080</v>
      </c>
      <c r="D1469" t="s">
        <v>1594</v>
      </c>
      <c r="E1469">
        <v>1</v>
      </c>
      <c r="F1469">
        <v>21000</v>
      </c>
      <c r="G1469" t="s">
        <v>23</v>
      </c>
      <c r="H1469">
        <v>21000</v>
      </c>
      <c r="I1469">
        <v>23100.000000000004</v>
      </c>
      <c r="J1469">
        <v>24374.000000000004</v>
      </c>
      <c r="K1469">
        <v>7574.0000000000036</v>
      </c>
      <c r="M1469">
        <v>525604995</v>
      </c>
      <c r="N1469" t="s">
        <v>796</v>
      </c>
      <c r="O1469" t="s">
        <v>20</v>
      </c>
      <c r="P1469" t="s">
        <v>21</v>
      </c>
      <c r="Q1469" t="s">
        <v>22</v>
      </c>
      <c r="R1469">
        <v>1274</v>
      </c>
      <c r="S1469" t="s">
        <v>23</v>
      </c>
      <c r="T1469">
        <v>1.1000000000000001</v>
      </c>
      <c r="U1469" t="s">
        <v>637</v>
      </c>
    </row>
    <row r="1470" spans="1:21" x14ac:dyDescent="0.25">
      <c r="A1470" t="s">
        <v>4133</v>
      </c>
      <c r="B1470" s="56">
        <v>44624</v>
      </c>
      <c r="C1470">
        <v>1081</v>
      </c>
      <c r="D1470" t="s">
        <v>3151</v>
      </c>
      <c r="E1470">
        <v>190</v>
      </c>
      <c r="F1470">
        <v>6840000</v>
      </c>
      <c r="G1470" t="s">
        <v>23</v>
      </c>
      <c r="H1470">
        <v>6840000</v>
      </c>
      <c r="I1470">
        <v>6976800</v>
      </c>
      <c r="J1470">
        <v>7015370</v>
      </c>
      <c r="K1470">
        <v>1543370</v>
      </c>
      <c r="M1470">
        <v>887717461</v>
      </c>
      <c r="N1470" t="s">
        <v>772</v>
      </c>
      <c r="O1470" t="s">
        <v>1566</v>
      </c>
      <c r="P1470" t="s">
        <v>1596</v>
      </c>
      <c r="Q1470" t="s">
        <v>1597</v>
      </c>
      <c r="R1470">
        <v>203</v>
      </c>
      <c r="S1470" t="s">
        <v>23</v>
      </c>
      <c r="T1470">
        <v>1.02</v>
      </c>
      <c r="U1470" t="s">
        <v>637</v>
      </c>
    </row>
    <row r="1471" spans="1:21" x14ac:dyDescent="0.25">
      <c r="A1471" t="s">
        <v>4134</v>
      </c>
      <c r="B1471" s="56">
        <v>44677</v>
      </c>
      <c r="C1471">
        <v>1082</v>
      </c>
      <c r="D1471" t="s">
        <v>3153</v>
      </c>
      <c r="E1471">
        <v>112</v>
      </c>
      <c r="F1471">
        <v>3248000</v>
      </c>
      <c r="G1471" t="s">
        <v>23</v>
      </c>
      <c r="H1471">
        <v>3248000</v>
      </c>
      <c r="I1471">
        <v>3248000</v>
      </c>
      <c r="J1471">
        <v>3277904</v>
      </c>
      <c r="K1471">
        <v>679504</v>
      </c>
      <c r="M1471">
        <v>649417012</v>
      </c>
      <c r="N1471" t="s">
        <v>741</v>
      </c>
      <c r="O1471" t="s">
        <v>31</v>
      </c>
      <c r="P1471" t="s">
        <v>32</v>
      </c>
      <c r="Q1471" t="s">
        <v>33</v>
      </c>
      <c r="R1471">
        <v>267</v>
      </c>
      <c r="S1471" t="s">
        <v>23</v>
      </c>
      <c r="T1471">
        <v>1</v>
      </c>
      <c r="U1471" t="s">
        <v>637</v>
      </c>
    </row>
    <row r="1472" spans="1:21" x14ac:dyDescent="0.25">
      <c r="A1472" t="s">
        <v>1557</v>
      </c>
      <c r="B1472" s="56">
        <v>44620</v>
      </c>
      <c r="C1472">
        <v>1082</v>
      </c>
      <c r="D1472" t="s">
        <v>1582</v>
      </c>
      <c r="E1472">
        <v>1</v>
      </c>
      <c r="F1472">
        <v>49000</v>
      </c>
      <c r="G1472" t="s">
        <v>23</v>
      </c>
      <c r="H1472">
        <v>49000</v>
      </c>
      <c r="I1472">
        <v>49000</v>
      </c>
      <c r="J1472">
        <v>49267</v>
      </c>
      <c r="K1472">
        <v>10067</v>
      </c>
      <c r="M1472">
        <v>649417012</v>
      </c>
      <c r="N1472" t="s">
        <v>741</v>
      </c>
      <c r="O1472" t="s">
        <v>31</v>
      </c>
      <c r="P1472" t="s">
        <v>32</v>
      </c>
      <c r="Q1472" t="s">
        <v>33</v>
      </c>
      <c r="R1472">
        <v>267</v>
      </c>
      <c r="S1472" t="s">
        <v>23</v>
      </c>
      <c r="T1472">
        <v>1</v>
      </c>
      <c r="U1472" t="s">
        <v>637</v>
      </c>
    </row>
    <row r="1473" spans="1:21" x14ac:dyDescent="0.25">
      <c r="A1473" t="s">
        <v>4135</v>
      </c>
      <c r="B1473" s="56">
        <v>44605</v>
      </c>
      <c r="C1473">
        <v>1083</v>
      </c>
      <c r="D1473" t="s">
        <v>3155</v>
      </c>
      <c r="E1473">
        <v>71</v>
      </c>
      <c r="F1473">
        <v>26053024</v>
      </c>
      <c r="G1473" t="s">
        <v>46</v>
      </c>
      <c r="H1473">
        <v>5692907.9625906833</v>
      </c>
      <c r="I1473">
        <v>5522120.7237129631</v>
      </c>
      <c r="J1473">
        <v>5529504.7237129631</v>
      </c>
      <c r="K1473">
        <v>985504.72371296305</v>
      </c>
      <c r="M1473">
        <v>165748138</v>
      </c>
      <c r="N1473" t="s">
        <v>75</v>
      </c>
      <c r="O1473" t="s">
        <v>43</v>
      </c>
      <c r="P1473" t="s">
        <v>44</v>
      </c>
      <c r="Q1473" t="s">
        <v>45</v>
      </c>
      <c r="R1473">
        <v>104</v>
      </c>
      <c r="S1473" t="s">
        <v>46</v>
      </c>
      <c r="T1473">
        <v>0.97</v>
      </c>
      <c r="U1473" t="s">
        <v>17</v>
      </c>
    </row>
    <row r="1474" spans="1:21" x14ac:dyDescent="0.25">
      <c r="A1474" t="s">
        <v>4136</v>
      </c>
      <c r="B1474" s="56">
        <v>44571</v>
      </c>
      <c r="C1474">
        <v>1084</v>
      </c>
      <c r="D1474" t="s">
        <v>3157</v>
      </c>
      <c r="E1474">
        <v>90</v>
      </c>
      <c r="F1474">
        <v>45383310</v>
      </c>
      <c r="G1474" t="s">
        <v>37</v>
      </c>
      <c r="H1474">
        <v>4239330.985586579</v>
      </c>
      <c r="I1474">
        <v>4194394.0771393608</v>
      </c>
      <c r="J1474">
        <v>4241734.0771393608</v>
      </c>
      <c r="K1474">
        <v>713734.07713936083</v>
      </c>
      <c r="M1474">
        <v>991419460</v>
      </c>
      <c r="N1474" t="s">
        <v>481</v>
      </c>
      <c r="O1474" t="s">
        <v>35</v>
      </c>
      <c r="P1474" t="s">
        <v>36</v>
      </c>
      <c r="Q1474" t="s">
        <v>26</v>
      </c>
      <c r="R1474">
        <v>526</v>
      </c>
      <c r="S1474" t="s">
        <v>37</v>
      </c>
      <c r="T1474">
        <v>0.98939999999999995</v>
      </c>
      <c r="U1474" t="s">
        <v>17</v>
      </c>
    </row>
    <row r="1475" spans="1:21" x14ac:dyDescent="0.25">
      <c r="A1475" t="s">
        <v>4137</v>
      </c>
      <c r="B1475" s="56">
        <v>44638</v>
      </c>
      <c r="C1475">
        <v>1085</v>
      </c>
      <c r="D1475" t="s">
        <v>3159</v>
      </c>
      <c r="E1475">
        <v>100</v>
      </c>
      <c r="F1475">
        <v>28193490.000000004</v>
      </c>
      <c r="G1475" t="s">
        <v>60</v>
      </c>
      <c r="H1475">
        <v>4035135.2511807648</v>
      </c>
      <c r="I1475">
        <v>4305489.3130098758</v>
      </c>
      <c r="J1475">
        <v>4510789.3130098758</v>
      </c>
      <c r="K1475">
        <v>1390789.3130098758</v>
      </c>
      <c r="M1475">
        <v>962004416</v>
      </c>
      <c r="N1475" t="s">
        <v>620</v>
      </c>
      <c r="O1475" t="s">
        <v>59</v>
      </c>
      <c r="P1475" t="s">
        <v>1604</v>
      </c>
      <c r="Q1475" t="s">
        <v>1605</v>
      </c>
      <c r="R1475">
        <v>2053</v>
      </c>
      <c r="S1475" t="s">
        <v>60</v>
      </c>
      <c r="T1475">
        <v>1.0669999999999999</v>
      </c>
      <c r="U1475" t="s">
        <v>17</v>
      </c>
    </row>
    <row r="1476" spans="1:21" x14ac:dyDescent="0.25">
      <c r="A1476" t="s">
        <v>4138</v>
      </c>
      <c r="B1476" s="56">
        <v>44804</v>
      </c>
      <c r="C1476">
        <v>1086</v>
      </c>
      <c r="D1476" t="s">
        <v>3161</v>
      </c>
      <c r="E1476">
        <v>125</v>
      </c>
      <c r="F1476">
        <v>5750000</v>
      </c>
      <c r="G1476" t="s">
        <v>23</v>
      </c>
      <c r="H1476">
        <v>5750000</v>
      </c>
      <c r="I1476">
        <v>6325000.0000000009</v>
      </c>
      <c r="J1476">
        <v>6485000.0000000009</v>
      </c>
      <c r="K1476">
        <v>1885000.0000000009</v>
      </c>
      <c r="M1476">
        <v>240307696</v>
      </c>
      <c r="N1476" t="s">
        <v>787</v>
      </c>
      <c r="O1476" t="s">
        <v>1566</v>
      </c>
      <c r="P1476" t="s">
        <v>1596</v>
      </c>
      <c r="Q1476" t="s">
        <v>1597</v>
      </c>
      <c r="R1476">
        <v>1280</v>
      </c>
      <c r="S1476" t="s">
        <v>23</v>
      </c>
      <c r="T1476">
        <v>1.1000000000000001</v>
      </c>
      <c r="U1476" t="s">
        <v>637</v>
      </c>
    </row>
    <row r="1477" spans="1:21" x14ac:dyDescent="0.25">
      <c r="A1477" t="s">
        <v>1558</v>
      </c>
      <c r="B1477" s="56">
        <v>44788</v>
      </c>
      <c r="C1477">
        <v>1086</v>
      </c>
      <c r="D1477" t="s">
        <v>1583</v>
      </c>
      <c r="E1477">
        <v>1</v>
      </c>
      <c r="F1477">
        <v>46000</v>
      </c>
      <c r="G1477" t="s">
        <v>23</v>
      </c>
      <c r="H1477">
        <v>46000</v>
      </c>
      <c r="I1477">
        <v>50600.000000000007</v>
      </c>
      <c r="J1477">
        <v>51880.000000000007</v>
      </c>
      <c r="K1477">
        <v>15080.000000000007</v>
      </c>
      <c r="M1477">
        <v>240307696</v>
      </c>
      <c r="N1477" t="s">
        <v>787</v>
      </c>
      <c r="O1477" t="s">
        <v>1566</v>
      </c>
      <c r="P1477" t="s">
        <v>1596</v>
      </c>
      <c r="Q1477" t="s">
        <v>1597</v>
      </c>
      <c r="R1477">
        <v>1280</v>
      </c>
      <c r="S1477" t="s">
        <v>23</v>
      </c>
      <c r="T1477">
        <v>1.1000000000000001</v>
      </c>
      <c r="U1477" t="s">
        <v>637</v>
      </c>
    </row>
    <row r="1478" spans="1:21" x14ac:dyDescent="0.25">
      <c r="A1478" t="s">
        <v>4139</v>
      </c>
      <c r="B1478" s="56">
        <v>44683</v>
      </c>
      <c r="C1478">
        <v>1087</v>
      </c>
      <c r="D1478" t="s">
        <v>3163</v>
      </c>
      <c r="E1478">
        <v>100</v>
      </c>
      <c r="F1478">
        <v>2000000</v>
      </c>
      <c r="G1478" t="s">
        <v>23</v>
      </c>
      <c r="H1478">
        <v>2000000</v>
      </c>
      <c r="I1478">
        <v>2000000</v>
      </c>
      <c r="J1478">
        <v>2010500</v>
      </c>
      <c r="K1478">
        <v>410500</v>
      </c>
      <c r="M1478">
        <v>527645310</v>
      </c>
      <c r="N1478" t="s">
        <v>762</v>
      </c>
      <c r="O1478" t="s">
        <v>20</v>
      </c>
      <c r="P1478" t="s">
        <v>21</v>
      </c>
      <c r="Q1478" t="s">
        <v>22</v>
      </c>
      <c r="R1478">
        <v>105</v>
      </c>
      <c r="S1478" t="s">
        <v>23</v>
      </c>
      <c r="T1478">
        <v>1</v>
      </c>
      <c r="U1478" t="s">
        <v>637</v>
      </c>
    </row>
    <row r="1479" spans="1:21" x14ac:dyDescent="0.25">
      <c r="A1479" t="s">
        <v>1559</v>
      </c>
      <c r="B1479" s="56">
        <v>44773</v>
      </c>
      <c r="C1479">
        <v>1087</v>
      </c>
      <c r="D1479" t="s">
        <v>1584</v>
      </c>
      <c r="E1479">
        <v>1</v>
      </c>
      <c r="F1479">
        <v>61000</v>
      </c>
      <c r="G1479" t="s">
        <v>23</v>
      </c>
      <c r="H1479">
        <v>61000</v>
      </c>
      <c r="I1479">
        <v>61000</v>
      </c>
      <c r="J1479">
        <v>61105</v>
      </c>
      <c r="K1479">
        <v>12305</v>
      </c>
      <c r="M1479">
        <v>527645310</v>
      </c>
      <c r="N1479" t="s">
        <v>762</v>
      </c>
      <c r="O1479" t="s">
        <v>20</v>
      </c>
      <c r="P1479" t="s">
        <v>21</v>
      </c>
      <c r="Q1479" t="s">
        <v>22</v>
      </c>
      <c r="R1479">
        <v>105</v>
      </c>
      <c r="S1479" t="s">
        <v>23</v>
      </c>
      <c r="T1479">
        <v>1</v>
      </c>
      <c r="U1479" t="s">
        <v>637</v>
      </c>
    </row>
    <row r="1480" spans="1:21" x14ac:dyDescent="0.25">
      <c r="A1480" t="s">
        <v>4140</v>
      </c>
      <c r="B1480" s="56">
        <v>44791</v>
      </c>
      <c r="C1480">
        <v>1088</v>
      </c>
      <c r="D1480" t="s">
        <v>3163</v>
      </c>
      <c r="E1480">
        <v>99</v>
      </c>
      <c r="F1480">
        <v>1980000</v>
      </c>
      <c r="G1480" t="s">
        <v>23</v>
      </c>
      <c r="H1480">
        <v>1980000</v>
      </c>
      <c r="I1480">
        <v>1980000</v>
      </c>
      <c r="J1480">
        <v>1989999</v>
      </c>
      <c r="K1480">
        <v>405999</v>
      </c>
      <c r="M1480">
        <v>996861509</v>
      </c>
      <c r="N1480" t="s">
        <v>779</v>
      </c>
      <c r="O1480" t="s">
        <v>20</v>
      </c>
      <c r="P1480" t="s">
        <v>21</v>
      </c>
      <c r="Q1480" t="s">
        <v>22</v>
      </c>
      <c r="R1480">
        <v>101</v>
      </c>
      <c r="S1480" t="s">
        <v>23</v>
      </c>
      <c r="T1480">
        <v>1</v>
      </c>
      <c r="U1480" t="s">
        <v>637</v>
      </c>
    </row>
    <row r="1481" spans="1:21" x14ac:dyDescent="0.25">
      <c r="A1481" t="s">
        <v>1560</v>
      </c>
      <c r="B1481" s="56">
        <v>44866</v>
      </c>
      <c r="C1481">
        <v>1088</v>
      </c>
      <c r="D1481" t="s">
        <v>1585</v>
      </c>
      <c r="E1481">
        <v>2</v>
      </c>
      <c r="F1481">
        <v>158000</v>
      </c>
      <c r="G1481" t="s">
        <v>23</v>
      </c>
      <c r="H1481">
        <v>158000</v>
      </c>
      <c r="I1481">
        <v>158000</v>
      </c>
      <c r="J1481">
        <v>158202</v>
      </c>
      <c r="K1481">
        <v>31802</v>
      </c>
      <c r="M1481">
        <v>996861509</v>
      </c>
      <c r="N1481" t="s">
        <v>779</v>
      </c>
      <c r="O1481" t="s">
        <v>20</v>
      </c>
      <c r="P1481" t="s">
        <v>21</v>
      </c>
      <c r="Q1481" t="s">
        <v>22</v>
      </c>
      <c r="R1481">
        <v>101</v>
      </c>
      <c r="S1481" t="s">
        <v>23</v>
      </c>
      <c r="T1481">
        <v>1</v>
      </c>
      <c r="U1481" t="s">
        <v>637</v>
      </c>
    </row>
    <row r="1482" spans="1:21" x14ac:dyDescent="0.25">
      <c r="A1482" t="s">
        <v>4141</v>
      </c>
      <c r="B1482" s="56">
        <v>44913</v>
      </c>
      <c r="C1482">
        <v>1089</v>
      </c>
      <c r="D1482" t="s">
        <v>3165</v>
      </c>
      <c r="E1482">
        <v>126</v>
      </c>
      <c r="F1482">
        <v>3582810</v>
      </c>
      <c r="G1482" t="s">
        <v>16</v>
      </c>
      <c r="H1482">
        <v>3680717.0741730016</v>
      </c>
      <c r="I1482">
        <v>4048788.781590302</v>
      </c>
      <c r="J1482">
        <v>4208052.7815903015</v>
      </c>
      <c r="K1482">
        <v>1688052.7815903015</v>
      </c>
      <c r="M1482">
        <v>356807483</v>
      </c>
      <c r="N1482" t="s">
        <v>832</v>
      </c>
      <c r="O1482" t="s">
        <v>13</v>
      </c>
      <c r="P1482" t="s">
        <v>14</v>
      </c>
      <c r="Q1482" t="s">
        <v>15</v>
      </c>
      <c r="R1482">
        <v>1264</v>
      </c>
      <c r="S1482" t="s">
        <v>16</v>
      </c>
      <c r="T1482">
        <v>1.1000000000000001</v>
      </c>
      <c r="U1482" t="s">
        <v>637</v>
      </c>
    </row>
    <row r="1483" spans="1:21" x14ac:dyDescent="0.25">
      <c r="A1483" t="s">
        <v>4142</v>
      </c>
      <c r="B1483" s="56">
        <v>44762</v>
      </c>
      <c r="C1483">
        <v>1090</v>
      </c>
      <c r="D1483" t="s">
        <v>3167</v>
      </c>
      <c r="E1483">
        <v>72</v>
      </c>
      <c r="F1483">
        <v>3744000</v>
      </c>
      <c r="G1483" t="s">
        <v>23</v>
      </c>
      <c r="H1483">
        <v>3744000</v>
      </c>
      <c r="I1483">
        <v>3744000</v>
      </c>
      <c r="J1483">
        <v>3751200</v>
      </c>
      <c r="K1483">
        <v>756000</v>
      </c>
      <c r="M1483">
        <v>633237874</v>
      </c>
      <c r="N1483" t="s">
        <v>752</v>
      </c>
      <c r="O1483" t="s">
        <v>20</v>
      </c>
      <c r="P1483" t="s">
        <v>21</v>
      </c>
      <c r="Q1483" t="s">
        <v>22</v>
      </c>
      <c r="R1483">
        <v>100</v>
      </c>
      <c r="S1483" t="s">
        <v>23</v>
      </c>
      <c r="T1483">
        <v>1</v>
      </c>
      <c r="U1483" t="s">
        <v>637</v>
      </c>
    </row>
    <row r="1484" spans="1:21" x14ac:dyDescent="0.25">
      <c r="A1484" t="s">
        <v>1561</v>
      </c>
      <c r="B1484" s="56">
        <v>44578</v>
      </c>
      <c r="C1484">
        <v>1090</v>
      </c>
      <c r="D1484" t="s">
        <v>1586</v>
      </c>
      <c r="E1484">
        <v>1</v>
      </c>
      <c r="F1484">
        <v>32000</v>
      </c>
      <c r="G1484" t="s">
        <v>23</v>
      </c>
      <c r="H1484">
        <v>32000</v>
      </c>
      <c r="I1484">
        <v>32000</v>
      </c>
      <c r="J1484">
        <v>32100</v>
      </c>
      <c r="K1484">
        <v>6500</v>
      </c>
      <c r="M1484">
        <v>633237874</v>
      </c>
      <c r="N1484" t="s">
        <v>752</v>
      </c>
      <c r="O1484" t="s">
        <v>20</v>
      </c>
      <c r="P1484" t="s">
        <v>21</v>
      </c>
      <c r="Q1484" t="s">
        <v>22</v>
      </c>
      <c r="R1484">
        <v>100</v>
      </c>
      <c r="S1484" t="s">
        <v>23</v>
      </c>
      <c r="T1484">
        <v>1</v>
      </c>
      <c r="U1484" t="s">
        <v>637</v>
      </c>
    </row>
    <row r="1485" spans="1:21" x14ac:dyDescent="0.25">
      <c r="A1485" t="s">
        <v>4143</v>
      </c>
      <c r="B1485" s="56">
        <v>44822</v>
      </c>
      <c r="C1485">
        <v>1091</v>
      </c>
      <c r="D1485" t="s">
        <v>3141</v>
      </c>
      <c r="E1485">
        <v>56</v>
      </c>
      <c r="F1485">
        <v>2240000</v>
      </c>
      <c r="G1485" t="s">
        <v>23</v>
      </c>
      <c r="H1485">
        <v>2240000</v>
      </c>
      <c r="I1485">
        <v>2284800</v>
      </c>
      <c r="J1485">
        <v>2315040</v>
      </c>
      <c r="K1485">
        <v>523040</v>
      </c>
      <c r="M1485">
        <v>293782853</v>
      </c>
      <c r="N1485" t="s">
        <v>764</v>
      </c>
      <c r="O1485" t="s">
        <v>1566</v>
      </c>
      <c r="P1485" t="s">
        <v>1596</v>
      </c>
      <c r="Q1485" t="s">
        <v>1597</v>
      </c>
      <c r="R1485">
        <v>540</v>
      </c>
      <c r="S1485" t="s">
        <v>23</v>
      </c>
      <c r="T1485">
        <v>1.02</v>
      </c>
      <c r="U1485" t="s">
        <v>637</v>
      </c>
    </row>
    <row r="1486" spans="1:21" x14ac:dyDescent="0.25">
      <c r="A1486" t="s">
        <v>1562</v>
      </c>
      <c r="B1486" s="56">
        <v>44614</v>
      </c>
      <c r="C1486">
        <v>1091</v>
      </c>
      <c r="D1486" t="s">
        <v>1587</v>
      </c>
      <c r="E1486">
        <v>1</v>
      </c>
      <c r="F1486">
        <v>27000</v>
      </c>
      <c r="G1486" t="s">
        <v>23</v>
      </c>
      <c r="H1486">
        <v>27000</v>
      </c>
      <c r="I1486">
        <v>27540</v>
      </c>
      <c r="J1486">
        <v>28080</v>
      </c>
      <c r="K1486">
        <v>6480</v>
      </c>
      <c r="M1486">
        <v>293782853</v>
      </c>
      <c r="N1486" t="s">
        <v>764</v>
      </c>
      <c r="O1486" t="s">
        <v>1566</v>
      </c>
      <c r="P1486" t="s">
        <v>1596</v>
      </c>
      <c r="Q1486" t="s">
        <v>1597</v>
      </c>
      <c r="R1486">
        <v>540</v>
      </c>
      <c r="S1486" t="s">
        <v>23</v>
      </c>
      <c r="T1486">
        <v>1.02</v>
      </c>
      <c r="U1486" t="s">
        <v>637</v>
      </c>
    </row>
    <row r="1487" spans="1:21" x14ac:dyDescent="0.25">
      <c r="A1487" t="s">
        <v>4144</v>
      </c>
      <c r="B1487" s="56">
        <v>44619</v>
      </c>
      <c r="C1487">
        <v>1092</v>
      </c>
      <c r="D1487" t="s">
        <v>3143</v>
      </c>
      <c r="E1487">
        <v>64</v>
      </c>
      <c r="F1487">
        <v>4160000</v>
      </c>
      <c r="G1487" t="s">
        <v>23</v>
      </c>
      <c r="H1487">
        <v>4160000</v>
      </c>
      <c r="I1487">
        <v>4160000</v>
      </c>
      <c r="J1487">
        <v>4166912</v>
      </c>
      <c r="K1487">
        <v>838912</v>
      </c>
      <c r="M1487">
        <v>735486002</v>
      </c>
      <c r="N1487" t="s">
        <v>788</v>
      </c>
      <c r="O1487" t="s">
        <v>31</v>
      </c>
      <c r="P1487" t="s">
        <v>32</v>
      </c>
      <c r="Q1487" t="s">
        <v>33</v>
      </c>
      <c r="R1487">
        <v>108</v>
      </c>
      <c r="S1487" t="s">
        <v>23</v>
      </c>
      <c r="T1487">
        <v>1</v>
      </c>
      <c r="U1487" t="s">
        <v>637</v>
      </c>
    </row>
    <row r="1488" spans="1:21" x14ac:dyDescent="0.25">
      <c r="A1488" t="s">
        <v>1563</v>
      </c>
      <c r="B1488" s="56">
        <v>44640</v>
      </c>
      <c r="C1488">
        <v>1092</v>
      </c>
      <c r="D1488" t="s">
        <v>1588</v>
      </c>
      <c r="E1488">
        <v>1</v>
      </c>
      <c r="F1488">
        <v>33000</v>
      </c>
      <c r="G1488" t="s">
        <v>23</v>
      </c>
      <c r="H1488">
        <v>33000</v>
      </c>
      <c r="I1488">
        <v>33000</v>
      </c>
      <c r="J1488">
        <v>33108</v>
      </c>
      <c r="K1488">
        <v>6708</v>
      </c>
      <c r="M1488">
        <v>735486002</v>
      </c>
      <c r="N1488" t="s">
        <v>788</v>
      </c>
      <c r="O1488" t="s">
        <v>31</v>
      </c>
      <c r="P1488" t="s">
        <v>32</v>
      </c>
      <c r="Q1488" t="s">
        <v>33</v>
      </c>
      <c r="R1488">
        <v>108</v>
      </c>
      <c r="S1488" t="s">
        <v>23</v>
      </c>
      <c r="T1488">
        <v>1</v>
      </c>
      <c r="U1488" t="s">
        <v>637</v>
      </c>
    </row>
    <row r="1489" spans="1:21" x14ac:dyDescent="0.25">
      <c r="A1489" t="s">
        <v>4145</v>
      </c>
      <c r="B1489" s="56">
        <v>44819</v>
      </c>
      <c r="C1489">
        <v>1093</v>
      </c>
      <c r="D1489" t="s">
        <v>3145</v>
      </c>
      <c r="E1489">
        <v>51</v>
      </c>
      <c r="F1489">
        <v>3468000</v>
      </c>
      <c r="G1489" t="s">
        <v>23</v>
      </c>
      <c r="H1489">
        <v>3468000</v>
      </c>
      <c r="I1489">
        <v>3468000</v>
      </c>
      <c r="J1489">
        <v>3473202</v>
      </c>
      <c r="K1489">
        <v>698802</v>
      </c>
      <c r="M1489">
        <v>578828197</v>
      </c>
      <c r="N1489" t="s">
        <v>833</v>
      </c>
      <c r="O1489" t="s">
        <v>20</v>
      </c>
      <c r="P1489" t="s">
        <v>21</v>
      </c>
      <c r="Q1489" t="s">
        <v>22</v>
      </c>
      <c r="R1489">
        <v>102</v>
      </c>
      <c r="S1489" t="s">
        <v>23</v>
      </c>
      <c r="T1489">
        <v>1</v>
      </c>
      <c r="U1489" t="s">
        <v>637</v>
      </c>
    </row>
    <row r="1490" spans="1:21" x14ac:dyDescent="0.25">
      <c r="A1490" t="s">
        <v>4146</v>
      </c>
      <c r="B1490" s="56">
        <v>44734</v>
      </c>
      <c r="C1490">
        <v>1094</v>
      </c>
      <c r="D1490" t="s">
        <v>3147</v>
      </c>
      <c r="E1490">
        <v>69</v>
      </c>
      <c r="F1490">
        <v>2070000</v>
      </c>
      <c r="G1490" t="s">
        <v>23</v>
      </c>
      <c r="H1490">
        <v>2070000</v>
      </c>
      <c r="I1490">
        <v>2111400</v>
      </c>
      <c r="J1490">
        <v>2146866</v>
      </c>
      <c r="K1490">
        <v>490866</v>
      </c>
      <c r="M1490">
        <v>352766975</v>
      </c>
      <c r="N1490" t="s">
        <v>740</v>
      </c>
      <c r="O1490" t="s">
        <v>1566</v>
      </c>
      <c r="P1490" t="s">
        <v>1596</v>
      </c>
      <c r="Q1490" t="s">
        <v>1597</v>
      </c>
      <c r="R1490">
        <v>514</v>
      </c>
      <c r="S1490" t="s">
        <v>23</v>
      </c>
      <c r="T1490">
        <v>1.02</v>
      </c>
      <c r="U1490" t="s">
        <v>637</v>
      </c>
    </row>
    <row r="1491" spans="1:21" x14ac:dyDescent="0.25">
      <c r="A1491" t="s">
        <v>1564</v>
      </c>
      <c r="B1491" s="56">
        <v>44769</v>
      </c>
      <c r="C1491">
        <v>1094</v>
      </c>
      <c r="D1491" t="s">
        <v>1589</v>
      </c>
      <c r="E1491">
        <v>2</v>
      </c>
      <c r="F1491">
        <v>54000</v>
      </c>
      <c r="G1491" t="s">
        <v>23</v>
      </c>
      <c r="H1491">
        <v>54000</v>
      </c>
      <c r="I1491">
        <v>55080</v>
      </c>
      <c r="J1491">
        <v>56108</v>
      </c>
      <c r="K1491">
        <v>12908</v>
      </c>
      <c r="M1491">
        <v>352766975</v>
      </c>
      <c r="N1491" t="s">
        <v>740</v>
      </c>
      <c r="O1491" t="s">
        <v>1566</v>
      </c>
      <c r="P1491" t="s">
        <v>1596</v>
      </c>
      <c r="Q1491" t="s">
        <v>1597</v>
      </c>
      <c r="R1491">
        <v>514</v>
      </c>
      <c r="S1491" t="s">
        <v>23</v>
      </c>
      <c r="T1491">
        <v>1.02</v>
      </c>
      <c r="U1491" t="s">
        <v>637</v>
      </c>
    </row>
    <row r="1492" spans="1:21" x14ac:dyDescent="0.25">
      <c r="A1492" t="s">
        <v>4147</v>
      </c>
      <c r="B1492" s="56">
        <v>44633</v>
      </c>
      <c r="C1492">
        <v>1095</v>
      </c>
      <c r="D1492" t="s">
        <v>3149</v>
      </c>
      <c r="E1492">
        <v>104</v>
      </c>
      <c r="F1492">
        <v>2912000</v>
      </c>
      <c r="G1492" t="s">
        <v>23</v>
      </c>
      <c r="H1492">
        <v>2912000</v>
      </c>
      <c r="I1492">
        <v>2824640</v>
      </c>
      <c r="J1492">
        <v>2835040</v>
      </c>
      <c r="K1492">
        <v>505440</v>
      </c>
      <c r="M1492">
        <v>845204451</v>
      </c>
      <c r="N1492" t="s">
        <v>190</v>
      </c>
      <c r="O1492" t="s">
        <v>20</v>
      </c>
      <c r="P1492" t="s">
        <v>21</v>
      </c>
      <c r="Q1492" t="s">
        <v>22</v>
      </c>
      <c r="R1492">
        <v>100</v>
      </c>
      <c r="S1492" t="s">
        <v>23</v>
      </c>
      <c r="T1492">
        <v>0.97</v>
      </c>
      <c r="U1492" t="s">
        <v>17</v>
      </c>
    </row>
    <row r="1493" spans="1:21" x14ac:dyDescent="0.25">
      <c r="A1493" t="s">
        <v>1565</v>
      </c>
      <c r="B1493" s="56">
        <v>44824</v>
      </c>
      <c r="C1493">
        <v>1095</v>
      </c>
      <c r="D1493" t="s">
        <v>1590</v>
      </c>
      <c r="E1493">
        <v>1</v>
      </c>
      <c r="F1493">
        <v>81000</v>
      </c>
      <c r="G1493" t="s">
        <v>23</v>
      </c>
      <c r="H1493">
        <v>81000</v>
      </c>
      <c r="I1493">
        <v>78570</v>
      </c>
      <c r="J1493">
        <v>78670</v>
      </c>
      <c r="K1493">
        <v>13870</v>
      </c>
      <c r="M1493">
        <v>845204451</v>
      </c>
      <c r="N1493" t="s">
        <v>190</v>
      </c>
      <c r="O1493" t="s">
        <v>20</v>
      </c>
      <c r="P1493" t="s">
        <v>21</v>
      </c>
      <c r="Q1493" t="s">
        <v>22</v>
      </c>
      <c r="R1493">
        <v>100</v>
      </c>
      <c r="S1493" t="s">
        <v>23</v>
      </c>
      <c r="T1493">
        <v>0.97</v>
      </c>
      <c r="U1493" t="s">
        <v>17</v>
      </c>
    </row>
    <row r="1494" spans="1:21" x14ac:dyDescent="0.25">
      <c r="A1494" t="s">
        <v>4148</v>
      </c>
      <c r="B1494" s="56">
        <v>44878</v>
      </c>
      <c r="C1494">
        <v>1096</v>
      </c>
      <c r="D1494" t="s">
        <v>3151</v>
      </c>
      <c r="E1494">
        <v>52</v>
      </c>
      <c r="F1494">
        <v>19264752</v>
      </c>
      <c r="G1494" t="s">
        <v>37</v>
      </c>
      <c r="H1494">
        <v>1821174.8690703521</v>
      </c>
      <c r="I1494">
        <v>1857598.3664517591</v>
      </c>
      <c r="J1494">
        <v>1884898.3664517591</v>
      </c>
      <c r="K1494">
        <v>387298.36645175912</v>
      </c>
      <c r="M1494">
        <v>328600562</v>
      </c>
      <c r="N1494" t="s">
        <v>650</v>
      </c>
      <c r="O1494" t="s">
        <v>35</v>
      </c>
      <c r="P1494" t="s">
        <v>36</v>
      </c>
      <c r="Q1494" t="s">
        <v>26</v>
      </c>
      <c r="R1494">
        <v>525</v>
      </c>
      <c r="S1494" t="s">
        <v>37</v>
      </c>
      <c r="T1494">
        <v>1.02</v>
      </c>
      <c r="U1494" t="s">
        <v>637</v>
      </c>
    </row>
    <row r="1495" spans="1:21" x14ac:dyDescent="0.25">
      <c r="A1495" t="s">
        <v>4149</v>
      </c>
      <c r="B1495" s="56">
        <v>44787</v>
      </c>
      <c r="C1495">
        <v>1097</v>
      </c>
      <c r="D1495" t="s">
        <v>3153</v>
      </c>
      <c r="E1495">
        <v>154</v>
      </c>
      <c r="F1495">
        <v>20484648.800000001</v>
      </c>
      <c r="G1495" t="s">
        <v>46</v>
      </c>
      <c r="H1495">
        <v>4383524.5982324369</v>
      </c>
      <c r="I1495">
        <v>4252018.8602854637</v>
      </c>
      <c r="J1495">
        <v>4268342.8602854637</v>
      </c>
      <c r="K1495">
        <v>695542.86028546374</v>
      </c>
      <c r="M1495">
        <v>310099113</v>
      </c>
      <c r="N1495" t="s">
        <v>236</v>
      </c>
      <c r="O1495" t="s">
        <v>43</v>
      </c>
      <c r="P1495" t="s">
        <v>44</v>
      </c>
      <c r="Q1495" t="s">
        <v>45</v>
      </c>
      <c r="R1495">
        <v>106</v>
      </c>
      <c r="S1495" t="s">
        <v>46</v>
      </c>
      <c r="T1495">
        <v>0.97</v>
      </c>
      <c r="U1495" t="s">
        <v>17</v>
      </c>
    </row>
    <row r="1496" spans="1:21" x14ac:dyDescent="0.25">
      <c r="A1496" t="s">
        <v>4150</v>
      </c>
      <c r="B1496" s="56">
        <v>44857</v>
      </c>
      <c r="C1496">
        <v>1098</v>
      </c>
      <c r="D1496" t="s">
        <v>3155</v>
      </c>
      <c r="E1496">
        <v>178</v>
      </c>
      <c r="F1496">
        <v>16196576</v>
      </c>
      <c r="G1496" t="s">
        <v>16</v>
      </c>
      <c r="H1496">
        <v>16149741.748928109</v>
      </c>
      <c r="I1496">
        <v>17231774.446106292</v>
      </c>
      <c r="J1496">
        <v>17461394.446106292</v>
      </c>
      <c r="K1496">
        <v>6069394.4461062923</v>
      </c>
      <c r="M1496">
        <v>977903437</v>
      </c>
      <c r="N1496" t="s">
        <v>117</v>
      </c>
      <c r="O1496" t="s">
        <v>13</v>
      </c>
      <c r="P1496" t="s">
        <v>14</v>
      </c>
      <c r="Q1496" t="s">
        <v>15</v>
      </c>
      <c r="R1496">
        <v>1290</v>
      </c>
      <c r="S1496" t="s">
        <v>16</v>
      </c>
      <c r="T1496">
        <v>1.0669999999999999</v>
      </c>
      <c r="U1496" t="s">
        <v>17</v>
      </c>
    </row>
    <row r="1497" spans="1:21" x14ac:dyDescent="0.25">
      <c r="A1497" t="s">
        <v>4151</v>
      </c>
      <c r="B1497" s="56">
        <v>44836</v>
      </c>
      <c r="C1497">
        <v>1099</v>
      </c>
      <c r="D1497" t="s">
        <v>3157</v>
      </c>
      <c r="E1497">
        <v>175</v>
      </c>
      <c r="F1497">
        <v>61989532.499999993</v>
      </c>
      <c r="G1497" t="s">
        <v>60</v>
      </c>
      <c r="H1497">
        <v>8983599.6261032131</v>
      </c>
      <c r="I1497">
        <v>9585500.801052127</v>
      </c>
      <c r="J1497">
        <v>9944425.801052127</v>
      </c>
      <c r="K1497">
        <v>3084425.801052127</v>
      </c>
      <c r="M1497">
        <v>894651102</v>
      </c>
      <c r="N1497" t="s">
        <v>267</v>
      </c>
      <c r="O1497" t="s">
        <v>59</v>
      </c>
      <c r="P1497" t="s">
        <v>1604</v>
      </c>
      <c r="Q1497" t="s">
        <v>1605</v>
      </c>
      <c r="R1497">
        <v>2051</v>
      </c>
      <c r="S1497" t="s">
        <v>60</v>
      </c>
      <c r="T1497">
        <v>1.0669999999999999</v>
      </c>
      <c r="U1497" t="s">
        <v>17</v>
      </c>
    </row>
    <row r="1498" spans="1:21" x14ac:dyDescent="0.25">
      <c r="A1498" t="s">
        <v>4152</v>
      </c>
      <c r="B1498" s="56">
        <v>44754</v>
      </c>
      <c r="C1498">
        <v>1100</v>
      </c>
      <c r="D1498" t="s">
        <v>3159</v>
      </c>
      <c r="E1498">
        <v>157</v>
      </c>
      <c r="F1498">
        <v>6964300.2000000002</v>
      </c>
      <c r="G1498" t="s">
        <v>16</v>
      </c>
      <c r="H1498">
        <v>6676541.2712108148</v>
      </c>
      <c r="I1498">
        <v>7123869.5363819394</v>
      </c>
      <c r="J1498">
        <v>7313682.5363819394</v>
      </c>
      <c r="K1498">
        <v>2415282.5363819394</v>
      </c>
      <c r="M1498">
        <v>303905019</v>
      </c>
      <c r="N1498" t="s">
        <v>100</v>
      </c>
      <c r="O1498" t="s">
        <v>13</v>
      </c>
      <c r="P1498" t="s">
        <v>14</v>
      </c>
      <c r="Q1498" t="s">
        <v>15</v>
      </c>
      <c r="R1498">
        <v>1209</v>
      </c>
      <c r="S1498" t="s">
        <v>16</v>
      </c>
      <c r="T1498">
        <v>1.0669999999999999</v>
      </c>
      <c r="U1498" t="s">
        <v>17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EC2F-070B-42FC-AB40-53B70582114A}">
  <sheetPr>
    <tabColor theme="4"/>
  </sheetPr>
  <dimension ref="A1:L1498"/>
  <sheetViews>
    <sheetView workbookViewId="0">
      <selection activeCell="F14" sqref="F14"/>
    </sheetView>
  </sheetViews>
  <sheetFormatPr defaultColWidth="10.77734375" defaultRowHeight="13.2" x14ac:dyDescent="0.25"/>
  <cols>
    <col min="1" max="1" width="18.77734375" customWidth="1"/>
    <col min="2" max="2" width="17.44140625" customWidth="1"/>
    <col min="3" max="3" width="17.109375" customWidth="1"/>
    <col min="4" max="4" width="13.109375" customWidth="1"/>
    <col min="5" max="5" width="9.88671875" bestFit="1" customWidth="1"/>
    <col min="6" max="6" width="38.109375" customWidth="1"/>
    <col min="7" max="7" width="11.44140625" customWidth="1"/>
    <col min="8" max="8" width="31.21875" customWidth="1"/>
    <col min="9" max="9" width="22.6640625" customWidth="1"/>
    <col min="10" max="10" width="24.6640625" customWidth="1"/>
    <col min="11" max="11" width="29.6640625" customWidth="1"/>
  </cols>
  <sheetData>
    <row r="1" spans="1:12" ht="14.4" x14ac:dyDescent="0.3">
      <c r="A1" s="54" t="s">
        <v>0</v>
      </c>
      <c r="B1" s="27" t="s">
        <v>1</v>
      </c>
      <c r="C1" s="26" t="s">
        <v>3131</v>
      </c>
      <c r="D1" s="26" t="s">
        <v>3</v>
      </c>
      <c r="E1" s="27" t="s">
        <v>4</v>
      </c>
      <c r="F1" s="27" t="s">
        <v>1607</v>
      </c>
      <c r="G1" s="38" t="s">
        <v>3133</v>
      </c>
      <c r="H1" s="39" t="s">
        <v>3134</v>
      </c>
      <c r="I1" s="38" t="s">
        <v>3136</v>
      </c>
      <c r="J1" s="38" t="s">
        <v>3137</v>
      </c>
      <c r="K1" t="s">
        <v>3138</v>
      </c>
      <c r="L1" s="38" t="s">
        <v>3139</v>
      </c>
    </row>
    <row r="2" spans="1:12" ht="14.4" x14ac:dyDescent="0.3">
      <c r="A2" s="43">
        <v>11933296</v>
      </c>
      <c r="B2" s="13">
        <v>44698</v>
      </c>
      <c r="C2" s="12">
        <v>101</v>
      </c>
      <c r="D2" s="12">
        <v>1100</v>
      </c>
      <c r="E2" s="14">
        <v>1</v>
      </c>
      <c r="F2" s="25">
        <v>183472</v>
      </c>
      <c r="G2" t="str">
        <f>_xlfn.XLOOKUP(C2,'Kundendaten - neu'!$A$2:$A$1001,'Kundendaten - neu'!$H$2:$H$1001)</f>
        <v>PLN</v>
      </c>
      <c r="H2" s="41">
        <f>IF(G2=Währungsdaten!$G$1,F2/_xlfn.XLOOKUP('Bewegungsdaten - neu (2)'!B1211,Währungsdaten!$A$3:$A$320,Währungsdaten!$G$3:$G$320,""),IF(G2=Währungsdaten!$C$1,F2/_xlfn.XLOOKUP('Bewegungsdaten - neu (2)'!B1211,Währungsdaten!$A$3:$A$320,Währungsdaten!$C$3:$C$320,),""))</f>
        <v>40759.780507853291</v>
      </c>
      <c r="I2" s="41">
        <f>H2*_xlfn.XLOOKUP(C2,'Kundendaten - neu'!$A$2:$A$1001,'Kundendaten - neu'!$I$2:$I$1001,"")</f>
        <v>39536.987092617688</v>
      </c>
      <c r="J2" s="41">
        <f>I2+(_xlfn.XLOOKUP(C2,'Kundendaten - neu'!$A$2:$A$1001,'Kundendaten - neu'!$G$2:$G$1001,)*E2)</f>
        <v>39641.987092617688</v>
      </c>
      <c r="K2" s="40">
        <f>J2-(E2*(_xlfn.XLOOKUP(D2,Tabelle1[Produkt ID],Tabelle1[Variable Kosten],)))</f>
        <v>7641.9870926176882</v>
      </c>
    </row>
    <row r="3" spans="1:12" ht="14.4" x14ac:dyDescent="0.3">
      <c r="A3" s="43">
        <v>18196476</v>
      </c>
      <c r="B3" s="13">
        <v>44644</v>
      </c>
      <c r="C3" s="12">
        <v>102</v>
      </c>
      <c r="D3" s="12">
        <v>1200</v>
      </c>
      <c r="E3" s="14">
        <v>1</v>
      </c>
      <c r="F3" s="25">
        <v>65000</v>
      </c>
      <c r="G3" t="str">
        <f>_xlfn.XLOOKUP(C3,'Kundendaten - neu'!$A$2:$A$1001,'Kundendaten - neu'!$H$2:$H$1001)</f>
        <v>EUR</v>
      </c>
      <c r="H3" s="41">
        <f t="shared" ref="H3:H8" si="0">F3</f>
        <v>65000</v>
      </c>
      <c r="I3" s="41">
        <f>H3*_xlfn.XLOOKUP(C3,'Kundendaten - neu'!$A$2:$A$1001,'Kundendaten - neu'!$I$2:$I$1001,"")</f>
        <v>63050</v>
      </c>
      <c r="J3" s="41">
        <f>I3+(_xlfn.XLOOKUP(C3,'Kundendaten - neu'!$A$2:$A$1001,'Kundendaten - neu'!$G$2:$G$1001,)*E3)</f>
        <v>63320</v>
      </c>
      <c r="K3" s="40">
        <f>J3-(E3*(_xlfn.XLOOKUP(D3,Tabelle1[Produkt ID],Tabelle1[Variable Kosten],)))</f>
        <v>11320</v>
      </c>
    </row>
    <row r="4" spans="1:12" ht="14.4" x14ac:dyDescent="0.3">
      <c r="A4" s="55" t="s">
        <v>1068</v>
      </c>
      <c r="B4" s="13">
        <v>44678</v>
      </c>
      <c r="C4" s="12">
        <v>102</v>
      </c>
      <c r="D4" s="12" t="s">
        <v>1582</v>
      </c>
      <c r="E4" s="14">
        <v>1</v>
      </c>
      <c r="F4" s="17">
        <v>49000</v>
      </c>
      <c r="G4" t="str">
        <f>_xlfn.XLOOKUP(C4,'Kundendaten - neu'!$A$2:$A$1001,'Kundendaten - neu'!$H$2:$H$1001)</f>
        <v>EUR</v>
      </c>
      <c r="H4" s="40">
        <f t="shared" si="0"/>
        <v>49000</v>
      </c>
      <c r="I4">
        <f>H4*_xlfn.XLOOKUP(C4,'Kundendaten - neu'!$A$2:$A$1001,'Kundendaten - neu'!$I$2:$I$1001,"")</f>
        <v>47530</v>
      </c>
      <c r="J4" s="41">
        <f>I4+(_xlfn.XLOOKUP(C4,'Kundendaten - neu'!$A$2:$A$1001,'Kundendaten - neu'!$G$2:$G$1001,)*E4)</f>
        <v>47800</v>
      </c>
      <c r="K4" s="40">
        <f>J4-(E4*(_xlfn.XLOOKUP(D4,Tabelle1[Produkt ID],Tabelle1[Variable Kosten],)))</f>
        <v>8600</v>
      </c>
    </row>
    <row r="5" spans="1:12" ht="14.4" x14ac:dyDescent="0.3">
      <c r="A5" s="43">
        <v>54785407</v>
      </c>
      <c r="B5" s="13">
        <v>44826</v>
      </c>
      <c r="C5" s="12">
        <v>103</v>
      </c>
      <c r="D5" s="12">
        <v>1300</v>
      </c>
      <c r="E5" s="14">
        <v>1</v>
      </c>
      <c r="F5" s="25">
        <v>68000</v>
      </c>
      <c r="G5" t="str">
        <f>_xlfn.XLOOKUP(C5,'Kundendaten - neu'!$A$2:$A$1001,'Kundendaten - neu'!$H$2:$H$1001)</f>
        <v>EUR</v>
      </c>
      <c r="H5" s="40">
        <f t="shared" si="0"/>
        <v>68000</v>
      </c>
      <c r="I5">
        <f>H5*_xlfn.XLOOKUP(C5,'Kundendaten - neu'!$A$2:$A$1001,'Kundendaten - neu'!$I$2:$I$1001,"")</f>
        <v>67279.199999999997</v>
      </c>
      <c r="J5" s="41">
        <f>I5+(_xlfn.XLOOKUP(C5,'Kundendaten - neu'!$A$2:$A$1001,'Kundendaten - neu'!$G$2:$G$1001,)*E5)</f>
        <v>67484.2</v>
      </c>
      <c r="K5" s="40">
        <f>J5-(E5*(_xlfn.XLOOKUP(D5,Tabelle1[Produkt ID],Tabelle1[Variable Kosten],)))</f>
        <v>13084.199999999997</v>
      </c>
    </row>
    <row r="6" spans="1:12" ht="14.4" x14ac:dyDescent="0.3">
      <c r="A6" s="55" t="s">
        <v>1069</v>
      </c>
      <c r="B6" s="13">
        <v>44745</v>
      </c>
      <c r="C6" s="12">
        <v>103</v>
      </c>
      <c r="D6" s="12" t="s">
        <v>1583</v>
      </c>
      <c r="E6" s="14">
        <v>1</v>
      </c>
      <c r="F6" s="17">
        <v>46000</v>
      </c>
      <c r="G6" t="str">
        <f>_xlfn.XLOOKUP(C6,'Kundendaten - neu'!$A$2:$A$1001,'Kundendaten - neu'!$H$2:$H$1001)</f>
        <v>EUR</v>
      </c>
      <c r="H6" s="40">
        <f t="shared" si="0"/>
        <v>46000</v>
      </c>
      <c r="I6">
        <f>H6*_xlfn.XLOOKUP(C6,'Kundendaten - neu'!$A$2:$A$1001,'Kundendaten - neu'!$I$2:$I$1001,"")</f>
        <v>45512.399999999994</v>
      </c>
      <c r="J6" s="41">
        <f>I6+(_xlfn.XLOOKUP(C6,'Kundendaten - neu'!$A$2:$A$1001,'Kundendaten - neu'!$G$2:$G$1001,)*E6)</f>
        <v>45717.399999999994</v>
      </c>
      <c r="K6" s="40">
        <f>J6-(E6*(_xlfn.XLOOKUP(D6,Tabelle1[Produkt ID],Tabelle1[Variable Kosten],)))</f>
        <v>8917.3999999999942</v>
      </c>
    </row>
    <row r="7" spans="1:12" ht="14.4" x14ac:dyDescent="0.3">
      <c r="A7" s="43">
        <v>30452091</v>
      </c>
      <c r="B7" s="13">
        <v>44854</v>
      </c>
      <c r="C7" s="12">
        <v>104</v>
      </c>
      <c r="D7" s="12">
        <v>1400</v>
      </c>
      <c r="E7" s="14">
        <v>1</v>
      </c>
      <c r="F7" s="25">
        <v>30000</v>
      </c>
      <c r="G7" t="str">
        <f>_xlfn.XLOOKUP(C7,'Kundendaten - neu'!$A$2:$A$1001,'Kundendaten - neu'!$H$2:$H$1001)</f>
        <v>EUR</v>
      </c>
      <c r="H7" s="40">
        <f t="shared" si="0"/>
        <v>30000</v>
      </c>
      <c r="I7">
        <f>H7*_xlfn.XLOOKUP(C7,'Kundendaten - neu'!$A$2:$A$1001,'Kundendaten - neu'!$I$2:$I$1001,"")</f>
        <v>29100</v>
      </c>
      <c r="J7" s="41">
        <f>I7+(_xlfn.XLOOKUP(C7,'Kundendaten - neu'!$A$2:$A$1001,'Kundendaten - neu'!$G$2:$G$1001,)*E7)</f>
        <v>29301</v>
      </c>
      <c r="K7" s="40">
        <f>J7-(E7*(_xlfn.XLOOKUP(D7,Tabelle1[Produkt ID],Tabelle1[Variable Kosten],)))</f>
        <v>5301</v>
      </c>
    </row>
    <row r="8" spans="1:12" ht="14.4" x14ac:dyDescent="0.3">
      <c r="A8" s="55" t="s">
        <v>1070</v>
      </c>
      <c r="B8" s="13">
        <v>44731</v>
      </c>
      <c r="C8" s="12">
        <v>104</v>
      </c>
      <c r="D8" s="12" t="s">
        <v>1584</v>
      </c>
      <c r="E8" s="14">
        <v>1</v>
      </c>
      <c r="F8" s="17">
        <v>61000</v>
      </c>
      <c r="G8" t="str">
        <f>_xlfn.XLOOKUP(C8,'Kundendaten - neu'!$A$2:$A$1001,'Kundendaten - neu'!$H$2:$H$1001)</f>
        <v>EUR</v>
      </c>
      <c r="H8" s="40">
        <f t="shared" si="0"/>
        <v>61000</v>
      </c>
      <c r="I8">
        <f>H8*_xlfn.XLOOKUP(C8,'Kundendaten - neu'!$A$2:$A$1001,'Kundendaten - neu'!$I$2:$I$1001,"")</f>
        <v>59170</v>
      </c>
      <c r="J8" s="41">
        <f>I8+(_xlfn.XLOOKUP(C8,'Kundendaten - neu'!$A$2:$A$1001,'Kundendaten - neu'!$G$2:$G$1001,)*E8)</f>
        <v>59371</v>
      </c>
      <c r="K8" s="40">
        <f>J8-(E8*(_xlfn.XLOOKUP(D8,Tabelle1[Produkt ID],Tabelle1[Variable Kosten],)))</f>
        <v>10571</v>
      </c>
    </row>
    <row r="9" spans="1:12" ht="14.4" x14ac:dyDescent="0.3">
      <c r="A9" s="43">
        <v>33109613</v>
      </c>
      <c r="B9" s="13">
        <v>44617</v>
      </c>
      <c r="C9" s="12">
        <v>105</v>
      </c>
      <c r="D9" s="12">
        <v>1500</v>
      </c>
      <c r="E9" s="14">
        <v>1</v>
      </c>
      <c r="F9" s="25">
        <v>288148</v>
      </c>
      <c r="G9" t="str">
        <f>_xlfn.XLOOKUP(C9,'Kundendaten - neu'!$A$2:$A$1001,'Kundendaten - neu'!$H$2:$H$1001)</f>
        <v>SEK</v>
      </c>
      <c r="H9" s="40">
        <f>IF(G9=Währungsdaten!$D$1,F9/_xlfn.XLOOKUP('Bewegungsdaten - neu (2)'!B1308,Währungsdaten!$A$3:$A$320,Währungsdaten!$D$3:$D$320,""),IF(G9=Währungsdaten!$F$1,F9/_xlfn.XLOOKUP('Bewegungsdaten - neu (2)'!B1308,Währungsdaten!$A$3:$A$320,Währungsdaten!$F$3:$F$320,),""))</f>
        <v>27539.974576838162</v>
      </c>
      <c r="I9">
        <f>H9*_xlfn.XLOOKUP(C9,'Kundendaten - neu'!$A$2:$A$1001,'Kundendaten - neu'!$I$2:$I$1001,"")</f>
        <v>27248.050846323677</v>
      </c>
      <c r="J9" s="41">
        <f>I9+(_xlfn.XLOOKUP(C9,'Kundendaten - neu'!$A$2:$A$1001,'Kundendaten - neu'!$G$2:$G$1001,)*E9)</f>
        <v>27790.050846323677</v>
      </c>
      <c r="K9" s="40">
        <f>J9-(E9*(_xlfn.XLOOKUP(D9,Tabelle1[Produkt ID],Tabelle1[Variable Kosten],)))</f>
        <v>5390.0508463236765</v>
      </c>
    </row>
    <row r="10" spans="1:12" ht="14.4" x14ac:dyDescent="0.3">
      <c r="A10" s="43">
        <v>69284513</v>
      </c>
      <c r="B10" s="13">
        <v>44894</v>
      </c>
      <c r="C10" s="12">
        <v>106</v>
      </c>
      <c r="D10" s="12">
        <v>1600</v>
      </c>
      <c r="E10" s="14">
        <v>1</v>
      </c>
      <c r="F10" s="25">
        <v>36000</v>
      </c>
      <c r="G10" t="str">
        <f>_xlfn.XLOOKUP(C10,'Kundendaten - neu'!$A$2:$A$1001,'Kundendaten - neu'!$H$2:$H$1001)</f>
        <v>EUR</v>
      </c>
      <c r="H10" s="40">
        <f t="shared" ref="H10:H21" si="1">F10</f>
        <v>36000</v>
      </c>
      <c r="I10">
        <f>H10*_xlfn.XLOOKUP(C10,'Kundendaten - neu'!$A$2:$A$1001,'Kundendaten - neu'!$I$2:$I$1001,"")</f>
        <v>36720</v>
      </c>
      <c r="J10" s="41">
        <f>I10+(_xlfn.XLOOKUP(C10,'Kundendaten - neu'!$A$2:$A$1001,'Kundendaten - neu'!$G$2:$G$1001,)*E10)</f>
        <v>37241</v>
      </c>
      <c r="K10" s="40">
        <f>J10-(E10*(_xlfn.XLOOKUP(D10,Tabelle1[Produkt ID],Tabelle1[Variable Kosten],)))</f>
        <v>8441</v>
      </c>
    </row>
    <row r="11" spans="1:12" ht="14.4" x14ac:dyDescent="0.3">
      <c r="A11" s="55" t="s">
        <v>1071</v>
      </c>
      <c r="B11" s="13">
        <v>44591</v>
      </c>
      <c r="C11" s="12">
        <v>106</v>
      </c>
      <c r="D11" s="12" t="s">
        <v>1585</v>
      </c>
      <c r="E11" s="14">
        <v>1</v>
      </c>
      <c r="F11" s="17">
        <v>79000</v>
      </c>
      <c r="G11" t="str">
        <f>_xlfn.XLOOKUP(C11,'Kundendaten - neu'!$A$2:$A$1001,'Kundendaten - neu'!$H$2:$H$1001)</f>
        <v>EUR</v>
      </c>
      <c r="H11" s="40">
        <f t="shared" si="1"/>
        <v>79000</v>
      </c>
      <c r="I11">
        <f>H11*_xlfn.XLOOKUP(C11,'Kundendaten - neu'!$A$2:$A$1001,'Kundendaten - neu'!$I$2:$I$1001,"")</f>
        <v>80580</v>
      </c>
      <c r="J11" s="41">
        <f>I11+(_xlfn.XLOOKUP(C11,'Kundendaten - neu'!$A$2:$A$1001,'Kundendaten - neu'!$G$2:$G$1001,)*E11)</f>
        <v>81101</v>
      </c>
      <c r="K11" s="40">
        <f>J11-(E11*(_xlfn.XLOOKUP(D11,Tabelle1[Produkt ID],Tabelle1[Variable Kosten],)))</f>
        <v>17901</v>
      </c>
    </row>
    <row r="12" spans="1:12" ht="14.4" x14ac:dyDescent="0.3">
      <c r="A12" s="43">
        <v>92199917</v>
      </c>
      <c r="B12" s="13">
        <v>44912</v>
      </c>
      <c r="C12" s="12">
        <v>107</v>
      </c>
      <c r="D12" s="12">
        <v>1700</v>
      </c>
      <c r="E12" s="14">
        <v>1</v>
      </c>
      <c r="F12" s="25">
        <v>29000</v>
      </c>
      <c r="G12" t="str">
        <f>_xlfn.XLOOKUP(C12,'Kundendaten - neu'!$A$2:$A$1001,'Kundendaten - neu'!$H$2:$H$1001)</f>
        <v>EUR</v>
      </c>
      <c r="H12" s="40">
        <f t="shared" si="1"/>
        <v>29000</v>
      </c>
      <c r="I12">
        <f>H12*_xlfn.XLOOKUP(C12,'Kundendaten - neu'!$A$2:$A$1001,'Kundendaten - neu'!$I$2:$I$1001,"")</f>
        <v>28692.6</v>
      </c>
      <c r="J12" s="41">
        <f>I12+(_xlfn.XLOOKUP(C12,'Kundendaten - neu'!$A$2:$A$1001,'Kundendaten - neu'!$G$2:$G$1001,)*E12)</f>
        <v>28905.599999999999</v>
      </c>
      <c r="K12" s="40">
        <f>J12-(E12*(_xlfn.XLOOKUP(D12,Tabelle1[Produkt ID],Tabelle1[Variable Kosten],)))</f>
        <v>5705.5999999999985</v>
      </c>
    </row>
    <row r="13" spans="1:12" ht="14.4" x14ac:dyDescent="0.3">
      <c r="A13" s="55" t="s">
        <v>1072</v>
      </c>
      <c r="B13" s="13">
        <v>44564</v>
      </c>
      <c r="C13" s="12">
        <v>107</v>
      </c>
      <c r="D13" s="12" t="s">
        <v>1586</v>
      </c>
      <c r="E13" s="14">
        <v>1</v>
      </c>
      <c r="F13" s="17">
        <v>32000</v>
      </c>
      <c r="G13" t="str">
        <f>_xlfn.XLOOKUP(C13,'Kundendaten - neu'!$A$2:$A$1001,'Kundendaten - neu'!$H$2:$H$1001)</f>
        <v>EUR</v>
      </c>
      <c r="H13" s="40">
        <f t="shared" si="1"/>
        <v>32000</v>
      </c>
      <c r="I13">
        <f>H13*_xlfn.XLOOKUP(C13,'Kundendaten - neu'!$A$2:$A$1001,'Kundendaten - neu'!$I$2:$I$1001,"")</f>
        <v>31660.799999999999</v>
      </c>
      <c r="J13" s="41">
        <f>I13+(_xlfn.XLOOKUP(C13,'Kundendaten - neu'!$A$2:$A$1001,'Kundendaten - neu'!$G$2:$G$1001,)*E13)</f>
        <v>31873.8</v>
      </c>
      <c r="K13" s="40">
        <f>J13-(E13*(_xlfn.XLOOKUP(D13,Tabelle1[Produkt ID],Tabelle1[Variable Kosten],)))</f>
        <v>6273.7999999999993</v>
      </c>
    </row>
    <row r="14" spans="1:12" ht="14.4" x14ac:dyDescent="0.3">
      <c r="A14" s="43">
        <v>18073504</v>
      </c>
      <c r="B14" s="13">
        <v>44893</v>
      </c>
      <c r="C14" s="12">
        <v>108</v>
      </c>
      <c r="D14" s="12">
        <v>1800</v>
      </c>
      <c r="E14" s="14">
        <v>1</v>
      </c>
      <c r="F14" s="25">
        <v>80000</v>
      </c>
      <c r="G14" t="str">
        <f>_xlfn.XLOOKUP(C14,'Kundendaten - neu'!$A$2:$A$1001,'Kundendaten - neu'!$H$2:$H$1001)</f>
        <v>EUR</v>
      </c>
      <c r="H14" s="40">
        <f t="shared" si="1"/>
        <v>80000</v>
      </c>
      <c r="I14">
        <f>H14*_xlfn.XLOOKUP(C14,'Kundendaten - neu'!$A$2:$A$1001,'Kundendaten - neu'!$I$2:$I$1001,"")</f>
        <v>77600</v>
      </c>
      <c r="J14" s="41">
        <f>I14+(_xlfn.XLOOKUP(C14,'Kundendaten - neu'!$A$2:$A$1001,'Kundendaten - neu'!$G$2:$G$1001,)*E14)</f>
        <v>77820</v>
      </c>
      <c r="K14" s="40">
        <f>J14-(E14*(_xlfn.XLOOKUP(D14,Tabelle1[Produkt ID],Tabelle1[Variable Kosten],)))</f>
        <v>13820</v>
      </c>
    </row>
    <row r="15" spans="1:12" ht="14.4" x14ac:dyDescent="0.3">
      <c r="A15" s="55" t="s">
        <v>1073</v>
      </c>
      <c r="B15" s="13">
        <v>44764</v>
      </c>
      <c r="C15" s="12">
        <v>108</v>
      </c>
      <c r="D15" s="12" t="s">
        <v>1587</v>
      </c>
      <c r="E15" s="14">
        <v>1</v>
      </c>
      <c r="F15" s="17">
        <v>27000</v>
      </c>
      <c r="G15" t="str">
        <f>_xlfn.XLOOKUP(C15,'Kundendaten - neu'!$A$2:$A$1001,'Kundendaten - neu'!$H$2:$H$1001)</f>
        <v>EUR</v>
      </c>
      <c r="H15" s="40">
        <f t="shared" si="1"/>
        <v>27000</v>
      </c>
      <c r="I15">
        <f>H15*_xlfn.XLOOKUP(C15,'Kundendaten - neu'!$A$2:$A$1001,'Kundendaten - neu'!$I$2:$I$1001,"")</f>
        <v>26190</v>
      </c>
      <c r="J15" s="41">
        <f>I15+(_xlfn.XLOOKUP(C15,'Kundendaten - neu'!$A$2:$A$1001,'Kundendaten - neu'!$G$2:$G$1001,)*E15)</f>
        <v>26410</v>
      </c>
      <c r="K15" s="40">
        <f>J15-(E15*(_xlfn.XLOOKUP(D15,Tabelle1[Produkt ID],Tabelle1[Variable Kosten],)))</f>
        <v>4810</v>
      </c>
    </row>
    <row r="16" spans="1:12" ht="14.4" x14ac:dyDescent="0.3">
      <c r="A16" s="43">
        <v>26621014</v>
      </c>
      <c r="B16" s="13">
        <v>44586</v>
      </c>
      <c r="C16" s="12">
        <v>109</v>
      </c>
      <c r="D16" s="12">
        <v>1900</v>
      </c>
      <c r="E16" s="14">
        <v>1</v>
      </c>
      <c r="F16" s="25">
        <v>49000</v>
      </c>
      <c r="G16" t="str">
        <f>_xlfn.XLOOKUP(C16,'Kundendaten - neu'!$A$2:$A$1001,'Kundendaten - neu'!$H$2:$H$1001)</f>
        <v>EUR</v>
      </c>
      <c r="H16" s="40">
        <f t="shared" si="1"/>
        <v>49000</v>
      </c>
      <c r="I16">
        <f>H16*_xlfn.XLOOKUP(C16,'Kundendaten - neu'!$A$2:$A$1001,'Kundendaten - neu'!$I$2:$I$1001,"")</f>
        <v>48480.6</v>
      </c>
      <c r="J16" s="41">
        <f>I16+(_xlfn.XLOOKUP(C16,'Kundendaten - neu'!$A$2:$A$1001,'Kundendaten - neu'!$G$2:$G$1001,)*E16)</f>
        <v>48691.6</v>
      </c>
      <c r="K16" s="40">
        <f>J16-(E16*(_xlfn.XLOOKUP(D16,Tabelle1[Produkt ID],Tabelle1[Variable Kosten],)))</f>
        <v>9491.5999999999985</v>
      </c>
    </row>
    <row r="17" spans="1:11" ht="14.4" x14ac:dyDescent="0.3">
      <c r="A17" s="55" t="s">
        <v>1074</v>
      </c>
      <c r="B17" s="13">
        <v>44791</v>
      </c>
      <c r="C17" s="12">
        <v>109</v>
      </c>
      <c r="D17" s="12" t="s">
        <v>1588</v>
      </c>
      <c r="E17" s="14">
        <v>1</v>
      </c>
      <c r="F17" s="17">
        <v>33000</v>
      </c>
      <c r="G17" t="str">
        <f>_xlfn.XLOOKUP(C17,'Kundendaten - neu'!$A$2:$A$1001,'Kundendaten - neu'!$H$2:$H$1001)</f>
        <v>EUR</v>
      </c>
      <c r="H17" s="40">
        <f t="shared" si="1"/>
        <v>33000</v>
      </c>
      <c r="I17">
        <f>H17*_xlfn.XLOOKUP(C17,'Kundendaten - neu'!$A$2:$A$1001,'Kundendaten - neu'!$I$2:$I$1001,"")</f>
        <v>32650.199999999997</v>
      </c>
      <c r="J17" s="41">
        <f>I17+(_xlfn.XLOOKUP(C17,'Kundendaten - neu'!$A$2:$A$1001,'Kundendaten - neu'!$G$2:$G$1001,)*E17)</f>
        <v>32861.199999999997</v>
      </c>
      <c r="K17" s="40">
        <f>J17-(E17*(_xlfn.XLOOKUP(D17,Tabelle1[Produkt ID],Tabelle1[Variable Kosten],)))</f>
        <v>6461.1999999999971</v>
      </c>
    </row>
    <row r="18" spans="1:11" ht="14.4" x14ac:dyDescent="0.3">
      <c r="A18" s="43">
        <v>20671052</v>
      </c>
      <c r="B18" s="13">
        <v>44602</v>
      </c>
      <c r="C18" s="12">
        <v>110</v>
      </c>
      <c r="D18" s="12">
        <v>2000</v>
      </c>
      <c r="E18" s="14">
        <v>1</v>
      </c>
      <c r="F18" s="25">
        <v>39000</v>
      </c>
      <c r="G18" t="str">
        <f>_xlfn.XLOOKUP(C18,'Kundendaten - neu'!$A$2:$A$1001,'Kundendaten - neu'!$H$2:$H$1001)</f>
        <v>EUR</v>
      </c>
      <c r="H18" s="40">
        <f t="shared" si="1"/>
        <v>39000</v>
      </c>
      <c r="I18">
        <f>H18*_xlfn.XLOOKUP(C18,'Kundendaten - neu'!$A$2:$A$1001,'Kundendaten - neu'!$I$2:$I$1001,"")</f>
        <v>37830</v>
      </c>
      <c r="J18" s="41">
        <f>I18+(_xlfn.XLOOKUP(C18,'Kundendaten - neu'!$A$2:$A$1001,'Kundendaten - neu'!$G$2:$G$1001,)*E18)</f>
        <v>38101</v>
      </c>
      <c r="K18" s="40">
        <f>J18-(E18*(_xlfn.XLOOKUP(D18,Tabelle1[Produkt ID],Tabelle1[Variable Kosten],)))</f>
        <v>6901</v>
      </c>
    </row>
    <row r="19" spans="1:11" ht="14.4" x14ac:dyDescent="0.3">
      <c r="A19" s="55" t="s">
        <v>1075</v>
      </c>
      <c r="B19" s="13">
        <v>44888</v>
      </c>
      <c r="C19" s="12">
        <v>110</v>
      </c>
      <c r="D19" s="12" t="s">
        <v>1589</v>
      </c>
      <c r="E19" s="14">
        <v>1</v>
      </c>
      <c r="F19" s="17">
        <v>27000</v>
      </c>
      <c r="G19" t="str">
        <f>_xlfn.XLOOKUP(C19,'Kundendaten - neu'!$A$2:$A$1001,'Kundendaten - neu'!$H$2:$H$1001)</f>
        <v>EUR</v>
      </c>
      <c r="H19" s="40">
        <f t="shared" si="1"/>
        <v>27000</v>
      </c>
      <c r="I19">
        <f>H19*_xlfn.XLOOKUP(C19,'Kundendaten - neu'!$A$2:$A$1001,'Kundendaten - neu'!$I$2:$I$1001,"")</f>
        <v>26190</v>
      </c>
      <c r="J19" s="41">
        <f>I19+(_xlfn.XLOOKUP(C19,'Kundendaten - neu'!$A$2:$A$1001,'Kundendaten - neu'!$G$2:$G$1001,)*E19)</f>
        <v>26461</v>
      </c>
      <c r="K19" s="40">
        <f>J19-(E19*(_xlfn.XLOOKUP(D19,Tabelle1[Produkt ID],Tabelle1[Variable Kosten],)))</f>
        <v>4861</v>
      </c>
    </row>
    <row r="20" spans="1:11" ht="14.4" x14ac:dyDescent="0.3">
      <c r="A20" s="43">
        <v>32134615</v>
      </c>
      <c r="B20" s="13">
        <v>44575</v>
      </c>
      <c r="C20" s="12">
        <v>111</v>
      </c>
      <c r="D20" s="12">
        <v>2100</v>
      </c>
      <c r="E20" s="14">
        <v>1</v>
      </c>
      <c r="F20" s="25">
        <v>46000</v>
      </c>
      <c r="G20" t="str">
        <f>_xlfn.XLOOKUP(C20,'Kundendaten - neu'!$A$2:$A$1001,'Kundendaten - neu'!$H$2:$H$1001)</f>
        <v>EUR</v>
      </c>
      <c r="H20" s="40">
        <f t="shared" si="1"/>
        <v>46000</v>
      </c>
      <c r="I20">
        <f>H20*_xlfn.XLOOKUP(C20,'Kundendaten - neu'!$A$2:$A$1001,'Kundendaten - neu'!$I$2:$I$1001,"")</f>
        <v>46000</v>
      </c>
      <c r="J20" s="41">
        <f>I20+(_xlfn.XLOOKUP(C20,'Kundendaten - neu'!$A$2:$A$1001,'Kundendaten - neu'!$G$2:$G$1001,)*E20)</f>
        <v>46109</v>
      </c>
      <c r="K20" s="40">
        <f>J20-(E20*(_xlfn.XLOOKUP(D20,Tabelle1[Produkt ID],Tabelle1[Variable Kosten],)))</f>
        <v>9309</v>
      </c>
    </row>
    <row r="21" spans="1:11" ht="14.4" x14ac:dyDescent="0.3">
      <c r="A21" s="55" t="s">
        <v>1076</v>
      </c>
      <c r="B21" s="13">
        <v>44573</v>
      </c>
      <c r="C21" s="12">
        <v>111</v>
      </c>
      <c r="D21" s="12" t="s">
        <v>1590</v>
      </c>
      <c r="E21" s="14">
        <v>1</v>
      </c>
      <c r="F21" s="17">
        <v>81000</v>
      </c>
      <c r="G21" t="str">
        <f>_xlfn.XLOOKUP(C21,'Kundendaten - neu'!$A$2:$A$1001,'Kundendaten - neu'!$H$2:$H$1001)</f>
        <v>EUR</v>
      </c>
      <c r="H21" s="40">
        <f t="shared" si="1"/>
        <v>81000</v>
      </c>
      <c r="I21">
        <f>H21*_xlfn.XLOOKUP(C21,'Kundendaten - neu'!$A$2:$A$1001,'Kundendaten - neu'!$I$2:$I$1001,"")</f>
        <v>81000</v>
      </c>
      <c r="J21" s="41">
        <f>I21+(_xlfn.XLOOKUP(C21,'Kundendaten - neu'!$A$2:$A$1001,'Kundendaten - neu'!$G$2:$G$1001,)*E21)</f>
        <v>81109</v>
      </c>
      <c r="K21" s="40">
        <f>J21-(E21*(_xlfn.XLOOKUP(D21,Tabelle1[Produkt ID],Tabelle1[Variable Kosten],)))</f>
        <v>16309</v>
      </c>
    </row>
    <row r="22" spans="1:11" ht="14.4" x14ac:dyDescent="0.3">
      <c r="A22" s="43">
        <v>51422542</v>
      </c>
      <c r="B22" s="13">
        <v>44911</v>
      </c>
      <c r="C22" s="12">
        <v>112</v>
      </c>
      <c r="D22" s="12">
        <v>2200</v>
      </c>
      <c r="E22" s="14">
        <v>1</v>
      </c>
      <c r="F22" s="25">
        <v>144582</v>
      </c>
      <c r="G22" t="str">
        <f>_xlfn.XLOOKUP(C22,'Kundendaten - neu'!$A$2:$A$1001,'Kundendaten - neu'!$H$2:$H$1001)</f>
        <v>CNY</v>
      </c>
      <c r="H22" s="42">
        <f>IF(G22=Währungsdaten!$B$1,F22/_xlfn.XLOOKUP('Bewegungsdaten - neu (2)'!B2,Währungsdaten!$A$3:$A$320,Währungsdaten!$B$3:$B$320,""),IF(G22=Währungsdaten!$C$1,F22/_xlfn.XLOOKUP('Bewegungsdaten - neu (2)'!B2,Währungsdaten!$A$3:$A$320,Währungsdaten!$C$3:$C$320,),"")*IF(G22=Währungsdaten!$D$1,F22/_xlfn.XLOOKUP('Bewegungsdaten - neu (2)'!B2,Währungsdaten!$A$3:$A$320,Währungsdaten!$D$3:$D$320,),)*IF(G22=Währungsdaten!$F$1,F22/_xlfn.XLOOKUP('Bewegungsdaten - neu (2)'!B2,Währungsdaten!$A$3:$A$320,Währungsdaten!$F$3:$F$320,""),)*IF(G22=Währungsdaten!$G$1,F22/_xlfn.XLOOKUP('Bewegungsdaten - neu (2)'!B2,Währungsdaten!$A$3:$A$320,Währungsdaten!$G$3:$G$320,");""")))</f>
        <v>20455.857385398984</v>
      </c>
      <c r="I22">
        <f>H22*_xlfn.XLOOKUP(C22,'Kundendaten - neu'!$A$2:$A$1001,'Kundendaten - neu'!$I$2:$I$1001,"")</f>
        <v>21826.399830220715</v>
      </c>
      <c r="J22" s="41">
        <f>I22+(_xlfn.XLOOKUP(C22,'Kundendaten - neu'!$A$2:$A$1001,'Kundendaten - neu'!$G$2:$G$1001,)*E22)</f>
        <v>23883.399830220715</v>
      </c>
      <c r="K22" s="40">
        <f>J22-(E22*(_xlfn.XLOOKUP(D22,Tabelle1[Produkt ID],Tabelle1[Variable Kosten],)))</f>
        <v>7883.3998302207146</v>
      </c>
    </row>
    <row r="23" spans="1:11" ht="14.4" x14ac:dyDescent="0.3">
      <c r="A23" s="43">
        <v>94700047</v>
      </c>
      <c r="B23" s="13">
        <v>44685</v>
      </c>
      <c r="C23" s="12">
        <v>113</v>
      </c>
      <c r="D23" s="12">
        <v>2300</v>
      </c>
      <c r="E23" s="14">
        <v>1</v>
      </c>
      <c r="F23" s="25">
        <v>28435</v>
      </c>
      <c r="G23" t="str">
        <f>_xlfn.XLOOKUP(C23,'Kundendaten - neu'!$A$2:$A$1001,'Kundendaten - neu'!$H$2:$H$1001)</f>
        <v>USD</v>
      </c>
      <c r="H23" s="40">
        <f>IF(G23=Währungsdaten!$D$1,F23/_xlfn.XLOOKUP('Bewegungsdaten - neu (2)'!B1400,Währungsdaten!$A$3:$A$320,Währungsdaten!$D$3:$D$320,""),IF(G23=Währungsdaten!$F$1,F23/_xlfn.XLOOKUP('Bewegungsdaten - neu (2)'!B1400,Währungsdaten!$A$3:$A$320,Währungsdaten!$F$3:$F$320,),""))</f>
        <v>25002.198188692517</v>
      </c>
      <c r="I23">
        <f>H23*_xlfn.XLOOKUP(C23,'Kundendaten - neu'!$A$2:$A$1001,'Kundendaten - neu'!$I$2:$I$1001,"")</f>
        <v>26677.345467334915</v>
      </c>
      <c r="J23" s="41">
        <f>I23+(_xlfn.XLOOKUP(C23,'Kundendaten - neu'!$A$2:$A$1001,'Kundendaten - neu'!$G$2:$G$1001,)*E23)</f>
        <v>27992.345467334915</v>
      </c>
      <c r="K23" s="40">
        <f>J23-(E23*(_xlfn.XLOOKUP(D23,Tabelle1[Produkt ID],Tabelle1[Variable Kosten],)))</f>
        <v>7992.3454673349152</v>
      </c>
    </row>
    <row r="24" spans="1:11" ht="14.4" x14ac:dyDescent="0.3">
      <c r="A24" s="43">
        <v>52238586</v>
      </c>
      <c r="B24" s="13">
        <v>44675</v>
      </c>
      <c r="C24" s="12">
        <v>114</v>
      </c>
      <c r="D24" s="12">
        <v>1000</v>
      </c>
      <c r="E24" s="14">
        <v>1</v>
      </c>
      <c r="F24" s="25">
        <v>238513.6</v>
      </c>
      <c r="G24" t="str">
        <f>_xlfn.XLOOKUP(C24,'Kundendaten - neu'!$A$2:$A$1001,'Kundendaten - neu'!$H$2:$H$1001)</f>
        <v>PLN</v>
      </c>
      <c r="H24" s="40">
        <f>IF(G24=Währungsdaten!$G$1,F24/_xlfn.XLOOKUP('Bewegungsdaten - neu (2)'!B1212,Währungsdaten!$A$3:$A$320,Währungsdaten!$G$3:$G$320,""),IF(G24=Währungsdaten!$C$1,F24/_xlfn.XLOOKUP('Bewegungsdaten - neu (2)'!B1212,Währungsdaten!$A$3:$A$320,Währungsdaten!$C$3:$C$320,),""))</f>
        <v>50868.793721207992</v>
      </c>
      <c r="I24">
        <f>H24*_xlfn.XLOOKUP(C24,'Kundendaten - neu'!$A$2:$A$1001,'Kundendaten - neu'!$I$2:$I$1001,"")</f>
        <v>49342.729909571754</v>
      </c>
      <c r="J24" s="41">
        <f>I24+(_xlfn.XLOOKUP(C24,'Kundendaten - neu'!$A$2:$A$1001,'Kundendaten - neu'!$G$2:$G$1001,)*E24)</f>
        <v>49444.729909571754</v>
      </c>
      <c r="K24" s="40">
        <f>J24-(E24*(_xlfn.XLOOKUP(D24,Tabelle1[Produkt ID],Tabelle1[Variable Kosten],)))</f>
        <v>7844.7299095717535</v>
      </c>
    </row>
    <row r="25" spans="1:11" ht="14.4" x14ac:dyDescent="0.3">
      <c r="A25" s="43">
        <v>10675400</v>
      </c>
      <c r="B25" s="13">
        <v>44782</v>
      </c>
      <c r="C25" s="12">
        <v>115</v>
      </c>
      <c r="D25" s="12">
        <v>1100</v>
      </c>
      <c r="E25" s="14">
        <v>1</v>
      </c>
      <c r="F25" s="25">
        <v>40000</v>
      </c>
      <c r="G25" t="str">
        <f>_xlfn.XLOOKUP(C25,'Kundendaten - neu'!$A$2:$A$1001,'Kundendaten - neu'!$H$2:$H$1001)</f>
        <v>EUR</v>
      </c>
      <c r="H25" s="40">
        <f t="shared" ref="H25:H30" si="2">F25</f>
        <v>40000</v>
      </c>
      <c r="I25">
        <f>H25*_xlfn.XLOOKUP(C25,'Kundendaten - neu'!$A$2:$A$1001,'Kundendaten - neu'!$I$2:$I$1001,"")</f>
        <v>38800</v>
      </c>
      <c r="J25" s="41">
        <f>I25+(_xlfn.XLOOKUP(C25,'Kundendaten - neu'!$A$2:$A$1001,'Kundendaten - neu'!$G$2:$G$1001,)*E25)</f>
        <v>39016</v>
      </c>
      <c r="K25" s="40">
        <f>J25-(E25*(_xlfn.XLOOKUP(D25,Tabelle1[Produkt ID],Tabelle1[Variable Kosten],)))</f>
        <v>7016</v>
      </c>
    </row>
    <row r="26" spans="1:11" ht="14.4" x14ac:dyDescent="0.3">
      <c r="A26" s="55" t="s">
        <v>1077</v>
      </c>
      <c r="B26" s="13">
        <v>44741</v>
      </c>
      <c r="C26" s="12">
        <v>115</v>
      </c>
      <c r="D26" s="12" t="s">
        <v>1591</v>
      </c>
      <c r="E26" s="14">
        <v>2</v>
      </c>
      <c r="F26" s="17">
        <v>100000</v>
      </c>
      <c r="G26" t="str">
        <f>_xlfn.XLOOKUP(C26,'Kundendaten - neu'!$A$2:$A$1001,'Kundendaten - neu'!$H$2:$H$1001)</f>
        <v>EUR</v>
      </c>
      <c r="H26" s="40">
        <f t="shared" si="2"/>
        <v>100000</v>
      </c>
      <c r="I26">
        <f>H26*_xlfn.XLOOKUP(C26,'Kundendaten - neu'!$A$2:$A$1001,'Kundendaten - neu'!$I$2:$I$1001,"")</f>
        <v>97000</v>
      </c>
      <c r="J26" s="41">
        <f>I26+(_xlfn.XLOOKUP(C26,'Kundendaten - neu'!$A$2:$A$1001,'Kundendaten - neu'!$G$2:$G$1001,)*E26)</f>
        <v>97432</v>
      </c>
      <c r="K26" s="40">
        <f>J26-(E26*(_xlfn.XLOOKUP(D26,Tabelle1[Produkt ID],Tabelle1[Variable Kosten],)))</f>
        <v>17432</v>
      </c>
    </row>
    <row r="27" spans="1:11" ht="14.4" x14ac:dyDescent="0.3">
      <c r="A27" s="43">
        <v>54151836</v>
      </c>
      <c r="B27" s="13">
        <v>44766</v>
      </c>
      <c r="C27" s="12">
        <v>116</v>
      </c>
      <c r="D27" s="12">
        <v>1200</v>
      </c>
      <c r="E27" s="14">
        <v>1</v>
      </c>
      <c r="F27" s="25">
        <v>65000</v>
      </c>
      <c r="G27" t="str">
        <f>_xlfn.XLOOKUP(C27,'Kundendaten - neu'!$A$2:$A$1001,'Kundendaten - neu'!$H$2:$H$1001)</f>
        <v>EUR</v>
      </c>
      <c r="H27" s="40">
        <f t="shared" si="2"/>
        <v>65000</v>
      </c>
      <c r="I27">
        <f>H27*_xlfn.XLOOKUP(C27,'Kundendaten - neu'!$A$2:$A$1001,'Kundendaten - neu'!$I$2:$I$1001,"")</f>
        <v>63050</v>
      </c>
      <c r="J27" s="41">
        <f>I27+(_xlfn.XLOOKUP(C27,'Kundendaten - neu'!$A$2:$A$1001,'Kundendaten - neu'!$G$2:$G$1001,)*E27)</f>
        <v>63310</v>
      </c>
      <c r="K27" s="40">
        <f>J27-(E27*(_xlfn.XLOOKUP(D27,Tabelle1[Produkt ID],Tabelle1[Variable Kosten],)))</f>
        <v>11310</v>
      </c>
    </row>
    <row r="28" spans="1:11" ht="14.4" x14ac:dyDescent="0.3">
      <c r="A28" s="55" t="s">
        <v>1078</v>
      </c>
      <c r="B28" s="13">
        <v>44722</v>
      </c>
      <c r="C28" s="12">
        <v>116</v>
      </c>
      <c r="D28" s="12" t="s">
        <v>1592</v>
      </c>
      <c r="E28" s="14">
        <v>1</v>
      </c>
      <c r="F28" s="17">
        <v>37000</v>
      </c>
      <c r="G28" t="str">
        <f>_xlfn.XLOOKUP(C28,'Kundendaten - neu'!$A$2:$A$1001,'Kundendaten - neu'!$H$2:$H$1001)</f>
        <v>EUR</v>
      </c>
      <c r="H28" s="40">
        <f t="shared" si="2"/>
        <v>37000</v>
      </c>
      <c r="I28">
        <f>H28*_xlfn.XLOOKUP(C28,'Kundendaten - neu'!$A$2:$A$1001,'Kundendaten - neu'!$I$2:$I$1001,"")</f>
        <v>35890</v>
      </c>
      <c r="J28" s="41">
        <f>I28+(_xlfn.XLOOKUP(C28,'Kundendaten - neu'!$A$2:$A$1001,'Kundendaten - neu'!$G$2:$G$1001,)*E28)</f>
        <v>36150</v>
      </c>
      <c r="K28" s="40">
        <f>J28-(E28*(_xlfn.XLOOKUP(D28,Tabelle1[Produkt ID],Tabelle1[Variable Kosten],)))</f>
        <v>6550</v>
      </c>
    </row>
    <row r="29" spans="1:11" ht="14.4" x14ac:dyDescent="0.3">
      <c r="A29" s="43">
        <v>10653212</v>
      </c>
      <c r="B29" s="13">
        <v>44692</v>
      </c>
      <c r="C29" s="12">
        <v>117</v>
      </c>
      <c r="D29" s="12">
        <v>1300</v>
      </c>
      <c r="E29" s="14">
        <v>1</v>
      </c>
      <c r="F29" s="25">
        <v>68000</v>
      </c>
      <c r="G29" t="str">
        <f>_xlfn.XLOOKUP(C29,'Kundendaten - neu'!$A$2:$A$1001,'Kundendaten - neu'!$H$2:$H$1001)</f>
        <v>EUR</v>
      </c>
      <c r="H29" s="40">
        <f t="shared" si="2"/>
        <v>68000</v>
      </c>
      <c r="I29">
        <f>H29*_xlfn.XLOOKUP(C29,'Kundendaten - neu'!$A$2:$A$1001,'Kundendaten - neu'!$I$2:$I$1001,"")</f>
        <v>68000</v>
      </c>
      <c r="J29" s="41">
        <f>I29+(_xlfn.XLOOKUP(C29,'Kundendaten - neu'!$A$2:$A$1001,'Kundendaten - neu'!$G$2:$G$1001,)*E29)</f>
        <v>68263</v>
      </c>
      <c r="K29" s="40">
        <f>J29-(E29*(_xlfn.XLOOKUP(D29,Tabelle1[Produkt ID],Tabelle1[Variable Kosten],)))</f>
        <v>13863</v>
      </c>
    </row>
    <row r="30" spans="1:11" ht="14.4" x14ac:dyDescent="0.3">
      <c r="A30" s="55" t="s">
        <v>1079</v>
      </c>
      <c r="B30" s="13">
        <v>44844</v>
      </c>
      <c r="C30" s="12">
        <v>117</v>
      </c>
      <c r="D30" s="12" t="s">
        <v>1593</v>
      </c>
      <c r="E30" s="14">
        <v>2</v>
      </c>
      <c r="F30" s="17">
        <v>84000</v>
      </c>
      <c r="G30" t="str">
        <f>_xlfn.XLOOKUP(C30,'Kundendaten - neu'!$A$2:$A$1001,'Kundendaten - neu'!$H$2:$H$1001)</f>
        <v>EUR</v>
      </c>
      <c r="H30" s="40">
        <f t="shared" si="2"/>
        <v>84000</v>
      </c>
      <c r="I30">
        <f>H30*_xlfn.XLOOKUP(C30,'Kundendaten - neu'!$A$2:$A$1001,'Kundendaten - neu'!$I$2:$I$1001,"")</f>
        <v>84000</v>
      </c>
      <c r="J30" s="41">
        <f>I30+(_xlfn.XLOOKUP(C30,'Kundendaten - neu'!$A$2:$A$1001,'Kundendaten - neu'!$G$2:$G$1001,)*E30)</f>
        <v>84526</v>
      </c>
      <c r="K30" s="40">
        <f>J30-(E30*(_xlfn.XLOOKUP(D30,Tabelle1[Produkt ID],Tabelle1[Variable Kosten],)))</f>
        <v>17326</v>
      </c>
    </row>
    <row r="31" spans="1:11" ht="14.4" x14ac:dyDescent="0.3">
      <c r="A31" s="43">
        <v>18825376</v>
      </c>
      <c r="B31" s="13">
        <v>44676</v>
      </c>
      <c r="C31" s="12">
        <v>118</v>
      </c>
      <c r="D31" s="12">
        <v>1400</v>
      </c>
      <c r="E31" s="14">
        <v>1</v>
      </c>
      <c r="F31" s="25">
        <v>34122</v>
      </c>
      <c r="G31" t="str">
        <f>_xlfn.XLOOKUP(C31,'Kundendaten - neu'!$A$2:$A$1001,'Kundendaten - neu'!$H$2:$H$1001)</f>
        <v>USD</v>
      </c>
      <c r="H31" s="40">
        <f>IF(G31=Währungsdaten!$D$1,F31/_xlfn.XLOOKUP('Bewegungsdaten - neu (2)'!B1401,Währungsdaten!$A$3:$A$320,Währungsdaten!$D$3:$D$320,""),IF(G31=Währungsdaten!$F$1,F31/_xlfn.XLOOKUP('Bewegungsdaten - neu (2)'!B1401,Währungsdaten!$A$3:$A$320,Währungsdaten!$F$3:$F$320,),""))</f>
        <v>35029.257776408995</v>
      </c>
      <c r="I31">
        <f>H31*_xlfn.XLOOKUP(C31,'Kundendaten - neu'!$A$2:$A$1001,'Kundendaten - neu'!$I$2:$I$1001,"")</f>
        <v>37376.218047428396</v>
      </c>
      <c r="J31" s="41">
        <f>I31+(_xlfn.XLOOKUP(C31,'Kundendaten - neu'!$A$2:$A$1001,'Kundendaten - neu'!$G$2:$G$1001,)*E31)</f>
        <v>38605.218047428396</v>
      </c>
      <c r="K31" s="40">
        <f>J31-(E31*(_xlfn.XLOOKUP(D31,Tabelle1[Produkt ID],Tabelle1[Variable Kosten],)))</f>
        <v>14605.218047428396</v>
      </c>
    </row>
    <row r="32" spans="1:11" ht="14.4" x14ac:dyDescent="0.3">
      <c r="A32" s="43">
        <v>76467397</v>
      </c>
      <c r="B32" s="13">
        <v>44685</v>
      </c>
      <c r="C32" s="12">
        <v>119</v>
      </c>
      <c r="D32" s="12">
        <v>1500</v>
      </c>
      <c r="E32" s="14">
        <v>1</v>
      </c>
      <c r="F32" s="25">
        <v>28000</v>
      </c>
      <c r="G32" t="str">
        <f>_xlfn.XLOOKUP(C32,'Kundendaten - neu'!$A$2:$A$1001,'Kundendaten - neu'!$H$2:$H$1001)</f>
        <v>EUR</v>
      </c>
      <c r="H32" s="40">
        <f>F32</f>
        <v>28000</v>
      </c>
      <c r="I32">
        <f>H32*_xlfn.XLOOKUP(C32,'Kundendaten - neu'!$A$2:$A$1001,'Kundendaten - neu'!$I$2:$I$1001,"")</f>
        <v>27160</v>
      </c>
      <c r="J32" s="41">
        <f>I32+(_xlfn.XLOOKUP(C32,'Kundendaten - neu'!$A$2:$A$1001,'Kundendaten - neu'!$G$2:$G$1001,)*E32)</f>
        <v>27266</v>
      </c>
      <c r="K32" s="40">
        <f>J32-(E32*(_xlfn.XLOOKUP(D32,Tabelle1[Produkt ID],Tabelle1[Variable Kosten],)))</f>
        <v>4866</v>
      </c>
    </row>
    <row r="33" spans="1:11" ht="14.4" x14ac:dyDescent="0.3">
      <c r="A33" s="55" t="s">
        <v>1080</v>
      </c>
      <c r="B33" s="13">
        <v>44705</v>
      </c>
      <c r="C33" s="12">
        <v>119</v>
      </c>
      <c r="D33" s="12" t="s">
        <v>1594</v>
      </c>
      <c r="E33" s="14">
        <v>1</v>
      </c>
      <c r="F33" s="17">
        <v>21000</v>
      </c>
      <c r="G33" t="str">
        <f>_xlfn.XLOOKUP(C33,'Kundendaten - neu'!$A$2:$A$1001,'Kundendaten - neu'!$H$2:$H$1001)</f>
        <v>EUR</v>
      </c>
      <c r="H33" s="40">
        <f>F33</f>
        <v>21000</v>
      </c>
      <c r="I33">
        <f>H33*_xlfn.XLOOKUP(C33,'Kundendaten - neu'!$A$2:$A$1001,'Kundendaten - neu'!$I$2:$I$1001,"")</f>
        <v>20370</v>
      </c>
      <c r="J33" s="41">
        <f>I33+(_xlfn.XLOOKUP(C33,'Kundendaten - neu'!$A$2:$A$1001,'Kundendaten - neu'!$G$2:$G$1001,)*E33)</f>
        <v>20476</v>
      </c>
      <c r="K33" s="40">
        <f>J33-(E33*(_xlfn.XLOOKUP(D33,Tabelle1[Produkt ID],Tabelle1[Variable Kosten],)))</f>
        <v>3676</v>
      </c>
    </row>
    <row r="34" spans="1:11" ht="14.4" x14ac:dyDescent="0.3">
      <c r="A34" s="43">
        <v>54282706</v>
      </c>
      <c r="B34" s="13">
        <v>44647</v>
      </c>
      <c r="C34" s="12">
        <v>120</v>
      </c>
      <c r="D34" s="12">
        <v>1600</v>
      </c>
      <c r="E34" s="14">
        <v>1</v>
      </c>
      <c r="F34" s="25">
        <v>40946.400000000001</v>
      </c>
      <c r="G34" t="str">
        <f>_xlfn.XLOOKUP(C34,'Kundendaten - neu'!$A$2:$A$1001,'Kundendaten - neu'!$H$2:$H$1001)</f>
        <v>USD</v>
      </c>
      <c r="H34" s="40">
        <f>IF(G34=Währungsdaten!$D$1,F34/_xlfn.XLOOKUP('Bewegungsdaten - neu (2)'!B1402,Währungsdaten!$A$3:$A$320,Währungsdaten!$D$3:$D$320,""),IF(G34=Währungsdaten!$F$1,F34/_xlfn.XLOOKUP('Bewegungsdaten - neu (2)'!B1402,Währungsdaten!$A$3:$A$320,Währungsdaten!$F$3:$F$320,),""))</f>
        <v>37895.788986580286</v>
      </c>
      <c r="I34">
        <f>H34*_xlfn.XLOOKUP(C34,'Kundendaten - neu'!$A$2:$A$1001,'Kundendaten - neu'!$I$2:$I$1001,"")</f>
        <v>40434.806848681161</v>
      </c>
      <c r="J34" s="41">
        <f>I34+(_xlfn.XLOOKUP(C34,'Kundendaten - neu'!$A$2:$A$1001,'Kundendaten - neu'!$G$2:$G$1001,)*E34)</f>
        <v>41744.806848681161</v>
      </c>
      <c r="K34" s="40">
        <f>J34-(E34*(_xlfn.XLOOKUP(D34,Tabelle1[Produkt ID],Tabelle1[Variable Kosten],)))</f>
        <v>12944.806848681161</v>
      </c>
    </row>
    <row r="35" spans="1:11" ht="14.4" x14ac:dyDescent="0.3">
      <c r="A35" s="43">
        <v>41961583</v>
      </c>
      <c r="B35" s="13">
        <v>44734</v>
      </c>
      <c r="C35" s="12">
        <v>121</v>
      </c>
      <c r="D35" s="12">
        <v>1700</v>
      </c>
      <c r="E35" s="14">
        <v>1</v>
      </c>
      <c r="F35" s="25">
        <v>298439</v>
      </c>
      <c r="G35" t="str">
        <f>_xlfn.XLOOKUP(C35,'Kundendaten - neu'!$A$2:$A$1001,'Kundendaten - neu'!$H$2:$H$1001)</f>
        <v>SEK</v>
      </c>
      <c r="H35" s="40">
        <f>IF(G35=Währungsdaten!$D$1,F35/_xlfn.XLOOKUP('Bewegungsdaten - neu (2)'!B1309,Währungsdaten!$A$3:$A$320,Währungsdaten!$D$3:$D$320,""),IF(G35=Währungsdaten!$F$1,F35/_xlfn.XLOOKUP('Bewegungsdaten - neu (2)'!B1309,Währungsdaten!$A$3:$A$320,Währungsdaten!$F$3:$F$320,),""))</f>
        <v>28736.675878405051</v>
      </c>
      <c r="I35">
        <f>H35*_xlfn.XLOOKUP(C35,'Kundendaten - neu'!$A$2:$A$1001,'Kundendaten - neu'!$I$2:$I$1001,"")</f>
        <v>28432.067114093956</v>
      </c>
      <c r="J35" s="41">
        <f>I35+(_xlfn.XLOOKUP(C35,'Kundendaten - neu'!$A$2:$A$1001,'Kundendaten - neu'!$G$2:$G$1001,)*E35)</f>
        <v>28972.067114093956</v>
      </c>
      <c r="K35" s="40">
        <f>J35-(E35*(_xlfn.XLOOKUP(D35,Tabelle1[Produkt ID],Tabelle1[Variable Kosten],)))</f>
        <v>5772.0671140939558</v>
      </c>
    </row>
    <row r="36" spans="1:11" ht="14.4" x14ac:dyDescent="0.3">
      <c r="A36" s="43">
        <v>72431598</v>
      </c>
      <c r="B36" s="13">
        <v>44844</v>
      </c>
      <c r="C36" s="12">
        <v>122</v>
      </c>
      <c r="D36" s="12">
        <v>1800</v>
      </c>
      <c r="E36" s="14">
        <v>1</v>
      </c>
      <c r="F36" s="25">
        <v>80000</v>
      </c>
      <c r="G36" t="str">
        <f>_xlfn.XLOOKUP(C36,'Kundendaten - neu'!$A$2:$A$1001,'Kundendaten - neu'!$H$2:$H$1001)</f>
        <v>EUR</v>
      </c>
      <c r="H36" s="40">
        <f>F36</f>
        <v>80000</v>
      </c>
      <c r="I36">
        <f>H36*_xlfn.XLOOKUP(C36,'Kundendaten - neu'!$A$2:$A$1001,'Kundendaten - neu'!$I$2:$I$1001,"")</f>
        <v>77600</v>
      </c>
      <c r="J36" s="41">
        <f>I36+(_xlfn.XLOOKUP(C36,'Kundendaten - neu'!$A$2:$A$1001,'Kundendaten - neu'!$G$2:$G$1001,)*E36)</f>
        <v>77805</v>
      </c>
      <c r="K36" s="40">
        <f>J36-(E36*(_xlfn.XLOOKUP(D36,Tabelle1[Produkt ID],Tabelle1[Variable Kosten],)))</f>
        <v>13805</v>
      </c>
    </row>
    <row r="37" spans="1:11" ht="14.4" x14ac:dyDescent="0.3">
      <c r="A37" s="55" t="s">
        <v>1081</v>
      </c>
      <c r="B37" s="13">
        <v>44707</v>
      </c>
      <c r="C37" s="12">
        <v>122</v>
      </c>
      <c r="D37" s="12" t="s">
        <v>1595</v>
      </c>
      <c r="E37" s="14">
        <v>1</v>
      </c>
      <c r="F37" s="17">
        <v>27000</v>
      </c>
      <c r="G37" t="str">
        <f>_xlfn.XLOOKUP(C37,'Kundendaten - neu'!$A$2:$A$1001,'Kundendaten - neu'!$H$2:$H$1001)</f>
        <v>EUR</v>
      </c>
      <c r="H37" s="40">
        <f>F37</f>
        <v>27000</v>
      </c>
      <c r="I37">
        <f>H37*_xlfn.XLOOKUP(C37,'Kundendaten - neu'!$A$2:$A$1001,'Kundendaten - neu'!$I$2:$I$1001,"")</f>
        <v>26190</v>
      </c>
      <c r="J37" s="41">
        <f>I37+(_xlfn.XLOOKUP(C37,'Kundendaten - neu'!$A$2:$A$1001,'Kundendaten - neu'!$G$2:$G$1001,)*E37)</f>
        <v>26395</v>
      </c>
      <c r="K37" s="40">
        <f>J37-(E37*(_xlfn.XLOOKUP(D37,Tabelle1[Produkt ID],Tabelle1[Variable Kosten],)))</f>
        <v>4795</v>
      </c>
    </row>
    <row r="38" spans="1:11" ht="14.4" x14ac:dyDescent="0.3">
      <c r="A38" s="43" t="s">
        <v>1449</v>
      </c>
      <c r="B38" s="13">
        <v>44714</v>
      </c>
      <c r="C38" s="12">
        <v>123</v>
      </c>
      <c r="D38" s="12" t="s">
        <v>1585</v>
      </c>
      <c r="E38" s="14">
        <v>1</v>
      </c>
      <c r="F38" s="17">
        <v>79000</v>
      </c>
      <c r="G38" t="str">
        <f>_xlfn.XLOOKUP(C38,'Kundendaten - neu'!$A$2:$A$1001,'Kundendaten - neu'!$H$2:$H$1001)</f>
        <v>EUR</v>
      </c>
      <c r="H38" s="40">
        <f>F38</f>
        <v>79000</v>
      </c>
      <c r="I38">
        <f>H38*_xlfn.XLOOKUP(C38,'Kundendaten - neu'!$A$2:$A$1001,'Kundendaten - neu'!$I$2:$I$1001,"")</f>
        <v>76630</v>
      </c>
      <c r="J38" s="41">
        <f>I38+(_xlfn.XLOOKUP(C38,'Kundendaten - neu'!$A$2:$A$1001,'Kundendaten - neu'!$G$2:$G$1001,)*E38)</f>
        <v>76733</v>
      </c>
      <c r="K38" s="40">
        <f>J38-(E38*(_xlfn.XLOOKUP(D38,Tabelle1[Produkt ID],Tabelle1[Variable Kosten],)))</f>
        <v>13533</v>
      </c>
    </row>
    <row r="39" spans="1:11" ht="14.4" x14ac:dyDescent="0.3">
      <c r="A39" s="55" t="s">
        <v>1082</v>
      </c>
      <c r="B39" s="13">
        <v>44847</v>
      </c>
      <c r="C39" s="12">
        <v>123</v>
      </c>
      <c r="D39" s="12" t="s">
        <v>1582</v>
      </c>
      <c r="E39" s="14">
        <v>1</v>
      </c>
      <c r="F39" s="17">
        <v>49000</v>
      </c>
      <c r="G39" t="str">
        <f>_xlfn.XLOOKUP(C39,'Kundendaten - neu'!$A$2:$A$1001,'Kundendaten - neu'!$H$2:$H$1001)</f>
        <v>EUR</v>
      </c>
      <c r="H39" s="40">
        <f>F39</f>
        <v>49000</v>
      </c>
      <c r="I39">
        <f>H39*_xlfn.XLOOKUP(C39,'Kundendaten - neu'!$A$2:$A$1001,'Kundendaten - neu'!$I$2:$I$1001,"")</f>
        <v>47530</v>
      </c>
      <c r="J39" s="41">
        <f>I39+(_xlfn.XLOOKUP(C39,'Kundendaten - neu'!$A$2:$A$1001,'Kundendaten - neu'!$G$2:$G$1001,)*E39)</f>
        <v>47633</v>
      </c>
      <c r="K39" s="40">
        <f>J39-(E39*(_xlfn.XLOOKUP(D39,Tabelle1[Produkt ID],Tabelle1[Variable Kosten],)))</f>
        <v>8433</v>
      </c>
    </row>
    <row r="40" spans="1:11" ht="14.4" x14ac:dyDescent="0.3">
      <c r="A40" s="43">
        <v>24963035</v>
      </c>
      <c r="B40" s="13">
        <v>44720</v>
      </c>
      <c r="C40" s="12">
        <v>123</v>
      </c>
      <c r="D40" s="12">
        <v>1900</v>
      </c>
      <c r="E40" s="14">
        <v>1</v>
      </c>
      <c r="F40" s="25">
        <v>49000</v>
      </c>
      <c r="G40" t="str">
        <f>_xlfn.XLOOKUP(C40,'Kundendaten - neu'!$A$2:$A$1001,'Kundendaten - neu'!$H$2:$H$1001)</f>
        <v>EUR</v>
      </c>
      <c r="H40" s="40">
        <f>F40</f>
        <v>49000</v>
      </c>
      <c r="I40">
        <f>H40*_xlfn.XLOOKUP(C40,'Kundendaten - neu'!$A$2:$A$1001,'Kundendaten - neu'!$I$2:$I$1001,"")</f>
        <v>47530</v>
      </c>
      <c r="J40" s="41">
        <f>I40+(_xlfn.XLOOKUP(C40,'Kundendaten - neu'!$A$2:$A$1001,'Kundendaten - neu'!$G$2:$G$1001,)*E40)</f>
        <v>47633</v>
      </c>
      <c r="K40" s="40">
        <f>J40-(E40*(_xlfn.XLOOKUP(D40,Tabelle1[Produkt ID],Tabelle1[Variable Kosten],)))</f>
        <v>8433</v>
      </c>
    </row>
    <row r="41" spans="1:11" ht="14.4" x14ac:dyDescent="0.3">
      <c r="A41" s="43">
        <v>39827956</v>
      </c>
      <c r="B41" s="13">
        <v>44697</v>
      </c>
      <c r="C41" s="12">
        <v>124</v>
      </c>
      <c r="D41" s="12">
        <v>2000</v>
      </c>
      <c r="E41" s="14">
        <v>1</v>
      </c>
      <c r="F41" s="25">
        <v>178885.2</v>
      </c>
      <c r="G41" t="str">
        <f>_xlfn.XLOOKUP(C41,'Kundendaten - neu'!$A$2:$A$1001,'Kundendaten - neu'!$H$2:$H$1001)</f>
        <v>PLN</v>
      </c>
      <c r="H41" s="40">
        <f>IF(G41=Währungsdaten!$G$1,F41/_xlfn.XLOOKUP('Bewegungsdaten - neu (2)'!B1213,Währungsdaten!$A$3:$A$320,Währungsdaten!$G$3:$G$320,""),IF(G41=Währungsdaten!$C$1,F41/_xlfn.XLOOKUP('Bewegungsdaten - neu (2)'!B1213,Währungsdaten!$A$3:$A$320,Währungsdaten!$C$3:$C$320,),""))</f>
        <v>38746.577716167048</v>
      </c>
      <c r="I41">
        <f>H41*_xlfn.XLOOKUP(C41,'Kundendaten - neu'!$A$2:$A$1001,'Kundendaten - neu'!$I$2:$I$1001,"")</f>
        <v>37584.180384682033</v>
      </c>
      <c r="J41" s="41">
        <f>I41+(_xlfn.XLOOKUP(C41,'Kundendaten - neu'!$A$2:$A$1001,'Kundendaten - neu'!$G$2:$G$1001,)*E41)</f>
        <v>37688.180384682033</v>
      </c>
      <c r="K41" s="40">
        <f>J41-(E41*(_xlfn.XLOOKUP(D41,Tabelle1[Produkt ID],Tabelle1[Variable Kosten],)))</f>
        <v>6488.180384682033</v>
      </c>
    </row>
    <row r="42" spans="1:11" ht="14.4" x14ac:dyDescent="0.3">
      <c r="A42" s="43">
        <v>57084509</v>
      </c>
      <c r="B42" s="13">
        <v>44640</v>
      </c>
      <c r="C42" s="12">
        <v>125</v>
      </c>
      <c r="D42" s="12">
        <v>2100</v>
      </c>
      <c r="E42" s="14">
        <v>1</v>
      </c>
      <c r="F42" s="25">
        <v>46000</v>
      </c>
      <c r="G42" t="str">
        <f>_xlfn.XLOOKUP(C42,'Kundendaten - neu'!$A$2:$A$1001,'Kundendaten - neu'!$H$2:$H$1001)</f>
        <v>EUR</v>
      </c>
      <c r="H42" s="40">
        <f>F42</f>
        <v>46000</v>
      </c>
      <c r="I42">
        <f>H42*_xlfn.XLOOKUP(C42,'Kundendaten - neu'!$A$2:$A$1001,'Kundendaten - neu'!$I$2:$I$1001,"")</f>
        <v>44620</v>
      </c>
      <c r="J42" s="41">
        <f>I42+(_xlfn.XLOOKUP(C42,'Kundendaten - neu'!$A$2:$A$1001,'Kundendaten - neu'!$G$2:$G$1001,)*E42)</f>
        <v>44879</v>
      </c>
      <c r="K42" s="40">
        <f>J42-(E42*(_xlfn.XLOOKUP(D42,Tabelle1[Produkt ID],Tabelle1[Variable Kosten],)))</f>
        <v>8079</v>
      </c>
    </row>
    <row r="43" spans="1:11" ht="14.4" x14ac:dyDescent="0.3">
      <c r="A43" s="55" t="s">
        <v>1083</v>
      </c>
      <c r="B43" s="13">
        <v>44889</v>
      </c>
      <c r="C43" s="12">
        <v>125</v>
      </c>
      <c r="D43" s="12" t="s">
        <v>1583</v>
      </c>
      <c r="E43" s="14">
        <v>1</v>
      </c>
      <c r="F43" s="17">
        <v>46000</v>
      </c>
      <c r="G43" t="str">
        <f>_xlfn.XLOOKUP(C43,'Kundendaten - neu'!$A$2:$A$1001,'Kundendaten - neu'!$H$2:$H$1001)</f>
        <v>EUR</v>
      </c>
      <c r="H43" s="40">
        <f>F43</f>
        <v>46000</v>
      </c>
      <c r="I43">
        <f>H43*_xlfn.XLOOKUP(C43,'Kundendaten - neu'!$A$2:$A$1001,'Kundendaten - neu'!$I$2:$I$1001,"")</f>
        <v>44620</v>
      </c>
      <c r="J43" s="41">
        <f>I43+(_xlfn.XLOOKUP(C43,'Kundendaten - neu'!$A$2:$A$1001,'Kundendaten - neu'!$G$2:$G$1001,)*E43)</f>
        <v>44879</v>
      </c>
      <c r="K43" s="40">
        <f>J43-(E43*(_xlfn.XLOOKUP(D43,Tabelle1[Produkt ID],Tabelle1[Variable Kosten],)))</f>
        <v>8079</v>
      </c>
    </row>
    <row r="44" spans="1:11" ht="14.4" x14ac:dyDescent="0.3">
      <c r="A44" s="43">
        <v>76582291</v>
      </c>
      <c r="B44" s="13">
        <v>44803</v>
      </c>
      <c r="C44" s="12">
        <v>126</v>
      </c>
      <c r="D44" s="12">
        <v>2200</v>
      </c>
      <c r="E44" s="14">
        <v>1</v>
      </c>
      <c r="F44" s="25">
        <v>22748</v>
      </c>
      <c r="G44" t="str">
        <f>_xlfn.XLOOKUP(C44,'Kundendaten - neu'!$A$2:$A$1001,'Kundendaten - neu'!$H$2:$H$1001)</f>
        <v>USD</v>
      </c>
      <c r="H44" s="40">
        <f>IF(G44=Währungsdaten!$D$1,F44/_xlfn.XLOOKUP('Bewegungsdaten - neu (2)'!B1403,Währungsdaten!$A$3:$A$320,Währungsdaten!$D$3:$D$320,""),IF(G44=Währungsdaten!$F$1,F44/_xlfn.XLOOKUP('Bewegungsdaten - neu (2)'!B1403,Währungsdaten!$A$3:$A$320,Währungsdaten!$F$3:$F$320,),""))</f>
        <v>21570.263607054807</v>
      </c>
      <c r="I44">
        <f>H44*_xlfn.XLOOKUP(C44,'Kundendaten - neu'!$A$2:$A$1001,'Kundendaten - neu'!$I$2:$I$1001,"")</f>
        <v>23015.471268727477</v>
      </c>
      <c r="J44" s="41">
        <f>I44+(_xlfn.XLOOKUP(C44,'Kundendaten - neu'!$A$2:$A$1001,'Kundendaten - neu'!$G$2:$G$1001,)*E44)</f>
        <v>24273.471268727477</v>
      </c>
      <c r="K44" s="40">
        <f>J44-(E44*(_xlfn.XLOOKUP(D44,Tabelle1[Produkt ID],Tabelle1[Variable Kosten],)))</f>
        <v>8273.4712687274769</v>
      </c>
    </row>
    <row r="45" spans="1:11" ht="14.4" x14ac:dyDescent="0.3">
      <c r="A45" s="43" t="s">
        <v>1248</v>
      </c>
      <c r="B45" s="13">
        <v>44652</v>
      </c>
      <c r="C45" s="12">
        <v>127</v>
      </c>
      <c r="D45" s="12" t="s">
        <v>1594</v>
      </c>
      <c r="E45" s="14">
        <v>1</v>
      </c>
      <c r="F45" s="17">
        <v>21000</v>
      </c>
      <c r="G45" t="str">
        <f>_xlfn.XLOOKUP(C45,'Kundendaten - neu'!$A$2:$A$1001,'Kundendaten - neu'!$H$2:$H$1001)</f>
        <v>EUR</v>
      </c>
      <c r="H45" s="40">
        <f t="shared" ref="H45:H51" si="3">F45</f>
        <v>21000</v>
      </c>
      <c r="I45">
        <f>H45*_xlfn.XLOOKUP(C45,'Kundendaten - neu'!$A$2:$A$1001,'Kundendaten - neu'!$I$2:$I$1001,"")</f>
        <v>20370</v>
      </c>
      <c r="J45" s="41">
        <f>I45+(_xlfn.XLOOKUP(C45,'Kundendaten - neu'!$A$2:$A$1001,'Kundendaten - neu'!$G$2:$G$1001,)*E45)</f>
        <v>20583</v>
      </c>
      <c r="K45" s="40">
        <f>J45-(E45*(_xlfn.XLOOKUP(D45,Tabelle1[Produkt ID],Tabelle1[Variable Kosten],)))</f>
        <v>3783</v>
      </c>
    </row>
    <row r="46" spans="1:11" ht="14.4" x14ac:dyDescent="0.3">
      <c r="A46" s="55" t="s">
        <v>1084</v>
      </c>
      <c r="B46" s="13">
        <v>44704</v>
      </c>
      <c r="C46" s="12">
        <v>127</v>
      </c>
      <c r="D46" s="12" t="s">
        <v>1584</v>
      </c>
      <c r="E46" s="14">
        <v>1</v>
      </c>
      <c r="F46" s="17">
        <v>61000</v>
      </c>
      <c r="G46" t="str">
        <f>_xlfn.XLOOKUP(C46,'Kundendaten - neu'!$A$2:$A$1001,'Kundendaten - neu'!$H$2:$H$1001)</f>
        <v>EUR</v>
      </c>
      <c r="H46" s="40">
        <f t="shared" si="3"/>
        <v>61000</v>
      </c>
      <c r="I46">
        <f>H46*_xlfn.XLOOKUP(C46,'Kundendaten - neu'!$A$2:$A$1001,'Kundendaten - neu'!$I$2:$I$1001,"")</f>
        <v>59170</v>
      </c>
      <c r="J46" s="41">
        <f>I46+(_xlfn.XLOOKUP(C46,'Kundendaten - neu'!$A$2:$A$1001,'Kundendaten - neu'!$G$2:$G$1001,)*E46)</f>
        <v>59383</v>
      </c>
      <c r="K46" s="40">
        <f>J46-(E46*(_xlfn.XLOOKUP(D46,Tabelle1[Produkt ID],Tabelle1[Variable Kosten],)))</f>
        <v>10583</v>
      </c>
    </row>
    <row r="47" spans="1:11" ht="14.4" x14ac:dyDescent="0.3">
      <c r="A47" s="43">
        <v>53369964</v>
      </c>
      <c r="B47" s="13">
        <v>44867</v>
      </c>
      <c r="C47" s="12">
        <v>127</v>
      </c>
      <c r="D47" s="12">
        <v>2300</v>
      </c>
      <c r="E47" s="14">
        <v>1</v>
      </c>
      <c r="F47" s="25">
        <v>25000</v>
      </c>
      <c r="G47" t="str">
        <f>_xlfn.XLOOKUP(C47,'Kundendaten - neu'!$A$2:$A$1001,'Kundendaten - neu'!$H$2:$H$1001)</f>
        <v>EUR</v>
      </c>
      <c r="H47" s="40">
        <f t="shared" si="3"/>
        <v>25000</v>
      </c>
      <c r="I47">
        <f>H47*_xlfn.XLOOKUP(C47,'Kundendaten - neu'!$A$2:$A$1001,'Kundendaten - neu'!$I$2:$I$1001,"")</f>
        <v>24250</v>
      </c>
      <c r="J47" s="41">
        <f>I47+(_xlfn.XLOOKUP(C47,'Kundendaten - neu'!$A$2:$A$1001,'Kundendaten - neu'!$G$2:$G$1001,)*E47)</f>
        <v>24463</v>
      </c>
      <c r="K47" s="40">
        <f>J47-(E47*(_xlfn.XLOOKUP(D47,Tabelle1[Produkt ID],Tabelle1[Variable Kosten],)))</f>
        <v>4463</v>
      </c>
    </row>
    <row r="48" spans="1:11" ht="14.4" x14ac:dyDescent="0.3">
      <c r="A48" s="43">
        <v>84353587</v>
      </c>
      <c r="B48" s="13">
        <v>44805</v>
      </c>
      <c r="C48" s="12">
        <v>128</v>
      </c>
      <c r="D48" s="12">
        <v>1000</v>
      </c>
      <c r="E48" s="14">
        <v>1</v>
      </c>
      <c r="F48" s="25">
        <v>52000</v>
      </c>
      <c r="G48" t="str">
        <f>_xlfn.XLOOKUP(C48,'Kundendaten - neu'!$A$2:$A$1001,'Kundendaten - neu'!$H$2:$H$1001)</f>
        <v>EUR</v>
      </c>
      <c r="H48" s="40">
        <f t="shared" si="3"/>
        <v>52000</v>
      </c>
      <c r="I48">
        <f>H48*_xlfn.XLOOKUP(C48,'Kundendaten - neu'!$A$2:$A$1001,'Kundendaten - neu'!$I$2:$I$1001,"")</f>
        <v>52000</v>
      </c>
      <c r="J48" s="41">
        <f>I48+(_xlfn.XLOOKUP(C48,'Kundendaten - neu'!$A$2:$A$1001,'Kundendaten - neu'!$G$2:$G$1001,)*E48)</f>
        <v>52212</v>
      </c>
      <c r="K48" s="40">
        <f>J48-(E48*(_xlfn.XLOOKUP(D48,Tabelle1[Produkt ID],Tabelle1[Variable Kosten],)))</f>
        <v>10612</v>
      </c>
    </row>
    <row r="49" spans="1:11" ht="14.4" x14ac:dyDescent="0.3">
      <c r="A49" s="55" t="s">
        <v>1085</v>
      </c>
      <c r="B49" s="13">
        <v>44889</v>
      </c>
      <c r="C49" s="12">
        <v>128</v>
      </c>
      <c r="D49" s="12" t="s">
        <v>1585</v>
      </c>
      <c r="E49" s="14">
        <v>1</v>
      </c>
      <c r="F49" s="17">
        <v>79000</v>
      </c>
      <c r="G49" t="str">
        <f>_xlfn.XLOOKUP(C49,'Kundendaten - neu'!$A$2:$A$1001,'Kundendaten - neu'!$H$2:$H$1001)</f>
        <v>EUR</v>
      </c>
      <c r="H49" s="40">
        <f t="shared" si="3"/>
        <v>79000</v>
      </c>
      <c r="I49">
        <f>H49*_xlfn.XLOOKUP(C49,'Kundendaten - neu'!$A$2:$A$1001,'Kundendaten - neu'!$I$2:$I$1001,"")</f>
        <v>79000</v>
      </c>
      <c r="J49" s="41">
        <f>I49+(_xlfn.XLOOKUP(C49,'Kundendaten - neu'!$A$2:$A$1001,'Kundendaten - neu'!$G$2:$G$1001,)*E49)</f>
        <v>79212</v>
      </c>
      <c r="K49" s="40">
        <f>J49-(E49*(_xlfn.XLOOKUP(D49,Tabelle1[Produkt ID],Tabelle1[Variable Kosten],)))</f>
        <v>16012</v>
      </c>
    </row>
    <row r="50" spans="1:11" ht="14.4" x14ac:dyDescent="0.3">
      <c r="A50" s="43">
        <v>89086789</v>
      </c>
      <c r="B50" s="13">
        <v>44845</v>
      </c>
      <c r="C50" s="12">
        <v>129</v>
      </c>
      <c r="D50" s="12">
        <v>1100</v>
      </c>
      <c r="E50" s="14">
        <v>1</v>
      </c>
      <c r="F50" s="25">
        <v>40000</v>
      </c>
      <c r="G50" t="str">
        <f>_xlfn.XLOOKUP(C50,'Kundendaten - neu'!$A$2:$A$1001,'Kundendaten - neu'!$H$2:$H$1001)</f>
        <v>EUR</v>
      </c>
      <c r="H50" s="40">
        <f t="shared" si="3"/>
        <v>40000</v>
      </c>
      <c r="I50">
        <f>H50*_xlfn.XLOOKUP(C50,'Kundendaten - neu'!$A$2:$A$1001,'Kundendaten - neu'!$I$2:$I$1001,"")</f>
        <v>38800</v>
      </c>
      <c r="J50" s="41">
        <f>I50+(_xlfn.XLOOKUP(C50,'Kundendaten - neu'!$A$2:$A$1001,'Kundendaten - neu'!$G$2:$G$1001,)*E50)</f>
        <v>39053</v>
      </c>
      <c r="K50" s="40">
        <f>J50-(E50*(_xlfn.XLOOKUP(D50,Tabelle1[Produkt ID],Tabelle1[Variable Kosten],)))</f>
        <v>7053</v>
      </c>
    </row>
    <row r="51" spans="1:11" ht="14.4" x14ac:dyDescent="0.3">
      <c r="A51" s="55" t="s">
        <v>1086</v>
      </c>
      <c r="B51" s="13">
        <v>44700</v>
      </c>
      <c r="C51" s="12">
        <v>129</v>
      </c>
      <c r="D51" s="12" t="s">
        <v>1586</v>
      </c>
      <c r="E51" s="14">
        <v>1</v>
      </c>
      <c r="F51" s="17">
        <v>32000</v>
      </c>
      <c r="G51" t="str">
        <f>_xlfn.XLOOKUP(C51,'Kundendaten - neu'!$A$2:$A$1001,'Kundendaten - neu'!$H$2:$H$1001)</f>
        <v>EUR</v>
      </c>
      <c r="H51" s="40">
        <f t="shared" si="3"/>
        <v>32000</v>
      </c>
      <c r="I51">
        <f>H51*_xlfn.XLOOKUP(C51,'Kundendaten - neu'!$A$2:$A$1001,'Kundendaten - neu'!$I$2:$I$1001,"")</f>
        <v>31040</v>
      </c>
      <c r="J51" s="41">
        <f>I51+(_xlfn.XLOOKUP(C51,'Kundendaten - neu'!$A$2:$A$1001,'Kundendaten - neu'!$G$2:$G$1001,)*E51)</f>
        <v>31293</v>
      </c>
      <c r="K51" s="40">
        <f>J51-(E51*(_xlfn.XLOOKUP(D51,Tabelle1[Produkt ID],Tabelle1[Variable Kosten],)))</f>
        <v>5693</v>
      </c>
    </row>
    <row r="52" spans="1:11" ht="14.4" x14ac:dyDescent="0.3">
      <c r="A52" s="43">
        <v>78095427</v>
      </c>
      <c r="B52" s="13">
        <v>44909</v>
      </c>
      <c r="C52" s="12">
        <v>130</v>
      </c>
      <c r="D52" s="12">
        <v>1200</v>
      </c>
      <c r="E52" s="14">
        <v>1</v>
      </c>
      <c r="F52" s="25">
        <v>668915</v>
      </c>
      <c r="G52" t="str">
        <f>_xlfn.XLOOKUP(C52,'Kundendaten - neu'!$A$2:$A$1001,'Kundendaten - neu'!$H$2:$H$1001)</f>
        <v>SEK</v>
      </c>
      <c r="H52" s="40">
        <f>IF(G52=Währungsdaten!$D$1,F52/_xlfn.XLOOKUP('Bewegungsdaten - neu (2)'!B1310,Währungsdaten!$A$3:$A$320,Währungsdaten!$D$3:$D$320,""),IF(G52=Währungsdaten!$F$1,F52/_xlfn.XLOOKUP('Bewegungsdaten - neu (2)'!B1310,Währungsdaten!$A$3:$A$320,Währungsdaten!$F$3:$F$320,),""))</f>
        <v>63124.840752309683</v>
      </c>
      <c r="I52">
        <f>H52*_xlfn.XLOOKUP(C52,'Kundendaten - neu'!$A$2:$A$1001,'Kundendaten - neu'!$I$2:$I$1001,"")</f>
        <v>64387.337567355877</v>
      </c>
      <c r="J52" s="41">
        <f>I52+(_xlfn.XLOOKUP(C52,'Kundendaten - neu'!$A$2:$A$1001,'Kundendaten - neu'!$G$2:$G$1001,)*E52)</f>
        <v>64909.337567355877</v>
      </c>
      <c r="K52" s="40">
        <f>J52-(E52*(_xlfn.XLOOKUP(D52,Tabelle1[Produkt ID],Tabelle1[Variable Kosten],)))</f>
        <v>12909.337567355877</v>
      </c>
    </row>
    <row r="53" spans="1:11" ht="14.4" x14ac:dyDescent="0.3">
      <c r="A53" s="43">
        <v>63410132</v>
      </c>
      <c r="B53" s="13">
        <v>44854</v>
      </c>
      <c r="C53" s="12">
        <v>131</v>
      </c>
      <c r="D53" s="12">
        <v>1300</v>
      </c>
      <c r="E53" s="14">
        <v>1</v>
      </c>
      <c r="F53" s="25">
        <v>491578.8</v>
      </c>
      <c r="G53" t="str">
        <f>_xlfn.XLOOKUP(C53,'Kundendaten - neu'!$A$2:$A$1001,'Kundendaten - neu'!$H$2:$H$1001)</f>
        <v>CNY</v>
      </c>
      <c r="H53" s="40">
        <f>IF(G53=Währungsdaten!$B$1,F53/_xlfn.XLOOKUP('Bewegungsdaten - neu (2)'!B3,Währungsdaten!$A$3:$A$320,Währungsdaten!$B$3:$B$320,""),IF(G53=Währungsdaten!$C$1,F53/_xlfn.XLOOKUP('Bewegungsdaten - neu (2)'!B3,Währungsdaten!$A$3:$A$320,Währungsdaten!$C$3:$C$320,),"")*IF(G53=Währungsdaten!$D$1,F53/_xlfn.XLOOKUP('Bewegungsdaten - neu (2)'!B3,Währungsdaten!$A$3:$A$320,Währungsdaten!$D$3:$D$320,),)*IF(G53=Währungsdaten!$F$1,F53/_xlfn.XLOOKUP('Bewegungsdaten - neu (2)'!B3,Währungsdaten!$A$3:$A$320,Währungsdaten!$F$3:$F$320,""),)*IF(G53=Währungsdaten!$G$1,F53/_xlfn.XLOOKUP('Bewegungsdaten - neu (2)'!B3,Währungsdaten!$A$3:$A$320,Währungsdaten!$G$3:$G$320,");""")))</f>
        <v>70021.480257535179</v>
      </c>
      <c r="I53">
        <f>H53*_xlfn.XLOOKUP(C53,'Kundendaten - neu'!$A$2:$A$1001,'Kundendaten - neu'!$I$2:$I$1001,"")</f>
        <v>74712.919434790034</v>
      </c>
      <c r="J53" s="41">
        <f>I53+(_xlfn.XLOOKUP(C53,'Kundendaten - neu'!$A$2:$A$1001,'Kundendaten - neu'!$G$2:$G$1001,)*E53)</f>
        <v>76861.919434790034</v>
      </c>
      <c r="K53" s="40">
        <f>J53-(E53*(_xlfn.XLOOKUP(D53,Tabelle1[Produkt ID],Tabelle1[Variable Kosten],)))</f>
        <v>22461.919434790034</v>
      </c>
    </row>
    <row r="54" spans="1:11" ht="14.4" x14ac:dyDescent="0.3">
      <c r="A54" s="43">
        <v>44613477</v>
      </c>
      <c r="B54" s="13">
        <v>44854</v>
      </c>
      <c r="C54" s="12">
        <v>132</v>
      </c>
      <c r="D54" s="12">
        <v>1400</v>
      </c>
      <c r="E54" s="14">
        <v>1</v>
      </c>
      <c r="F54" s="25">
        <v>308730</v>
      </c>
      <c r="G54" t="str">
        <f>_xlfn.XLOOKUP(C54,'Kundendaten - neu'!$A$2:$A$1001,'Kundendaten - neu'!$H$2:$H$1001)</f>
        <v>SEK</v>
      </c>
      <c r="H54" s="40">
        <f>IF(G54=Währungsdaten!$D$1,F54/_xlfn.XLOOKUP('Bewegungsdaten - neu (2)'!B1311,Währungsdaten!$A$3:$A$320,Währungsdaten!$D$3:$D$320,""),IF(G54=Währungsdaten!$F$1,F54/_xlfn.XLOOKUP('Bewegungsdaten - neu (2)'!B1311,Währungsdaten!$A$3:$A$320,Währungsdaten!$F$3:$F$320,),""))</f>
        <v>29057.761630916637</v>
      </c>
      <c r="I54">
        <f>H54*_xlfn.XLOOKUP(C54,'Kundendaten - neu'!$A$2:$A$1001,'Kundendaten - neu'!$I$2:$I$1001,"")</f>
        <v>28749.74935762892</v>
      </c>
      <c r="J54" s="41">
        <f>I54+(_xlfn.XLOOKUP(C54,'Kundendaten - neu'!$A$2:$A$1001,'Kundendaten - neu'!$G$2:$G$1001,)*E54)</f>
        <v>29274.74935762892</v>
      </c>
      <c r="K54" s="40">
        <f>J54-(E54*(_xlfn.XLOOKUP(D54,Tabelle1[Produkt ID],Tabelle1[Variable Kosten],)))</f>
        <v>5274.7493576289198</v>
      </c>
    </row>
    <row r="55" spans="1:11" ht="14.4" x14ac:dyDescent="0.3">
      <c r="A55" s="55" t="s">
        <v>1087</v>
      </c>
      <c r="B55" s="13">
        <v>44610</v>
      </c>
      <c r="C55" s="12">
        <v>133</v>
      </c>
      <c r="D55" s="12" t="s">
        <v>1587</v>
      </c>
      <c r="E55" s="14">
        <v>1</v>
      </c>
      <c r="F55" s="17">
        <v>27000</v>
      </c>
      <c r="G55" t="str">
        <f>_xlfn.XLOOKUP(C55,'Kundendaten - neu'!$A$2:$A$1001,'Kundendaten - neu'!$H$2:$H$1001)</f>
        <v>EUR</v>
      </c>
      <c r="H55" s="40">
        <f>F55</f>
        <v>27000</v>
      </c>
      <c r="I55">
        <f>H55*_xlfn.XLOOKUP(C55,'Kundendaten - neu'!$A$2:$A$1001,'Kundendaten - neu'!$I$2:$I$1001,"")</f>
        <v>27540</v>
      </c>
      <c r="J55" s="41">
        <f>I55+(_xlfn.XLOOKUP(C55,'Kundendaten - neu'!$A$2:$A$1001,'Kundendaten - neu'!$G$2:$G$1001,)*E55)</f>
        <v>27753</v>
      </c>
      <c r="K55" s="40">
        <f>J55-(E55*(_xlfn.XLOOKUP(D55,Tabelle1[Produkt ID],Tabelle1[Variable Kosten],)))</f>
        <v>6153</v>
      </c>
    </row>
    <row r="56" spans="1:11" ht="14.4" x14ac:dyDescent="0.3">
      <c r="A56" s="43">
        <v>75762872</v>
      </c>
      <c r="B56" s="13">
        <v>44822</v>
      </c>
      <c r="C56" s="12">
        <v>134</v>
      </c>
      <c r="D56" s="12">
        <v>1500</v>
      </c>
      <c r="E56" s="14">
        <v>1</v>
      </c>
      <c r="F56" s="25">
        <v>28000</v>
      </c>
      <c r="G56" t="str">
        <f>_xlfn.XLOOKUP(C56,'Kundendaten - neu'!$A$2:$A$1001,'Kundendaten - neu'!$H$2:$H$1001)</f>
        <v>EUR</v>
      </c>
      <c r="H56" s="40">
        <f>F56</f>
        <v>28000</v>
      </c>
      <c r="I56">
        <f>H56*_xlfn.XLOOKUP(C56,'Kundendaten - neu'!$A$2:$A$1001,'Kundendaten - neu'!$I$2:$I$1001,"")</f>
        <v>27160</v>
      </c>
      <c r="J56" s="41">
        <f>I56+(_xlfn.XLOOKUP(C56,'Kundendaten - neu'!$A$2:$A$1001,'Kundendaten - neu'!$G$2:$G$1001,)*E56)</f>
        <v>27370</v>
      </c>
      <c r="K56" s="40">
        <f>J56-(E56*(_xlfn.XLOOKUP(D56,Tabelle1[Produkt ID],Tabelle1[Variable Kosten],)))</f>
        <v>4970</v>
      </c>
    </row>
    <row r="57" spans="1:11" ht="14.4" x14ac:dyDescent="0.3">
      <c r="A57" s="55" t="s">
        <v>1088</v>
      </c>
      <c r="B57" s="13">
        <v>44598</v>
      </c>
      <c r="C57" s="12">
        <v>134</v>
      </c>
      <c r="D57" s="12" t="s">
        <v>1588</v>
      </c>
      <c r="E57" s="14">
        <v>1</v>
      </c>
      <c r="F57" s="17">
        <v>33000</v>
      </c>
      <c r="G57" t="str">
        <f>_xlfn.XLOOKUP(C57,'Kundendaten - neu'!$A$2:$A$1001,'Kundendaten - neu'!$H$2:$H$1001)</f>
        <v>EUR</v>
      </c>
      <c r="H57" s="40">
        <f>F57</f>
        <v>33000</v>
      </c>
      <c r="I57">
        <f>H57*_xlfn.XLOOKUP(C57,'Kundendaten - neu'!$A$2:$A$1001,'Kundendaten - neu'!$I$2:$I$1001,"")</f>
        <v>32010</v>
      </c>
      <c r="J57" s="41">
        <f>I57+(_xlfn.XLOOKUP(C57,'Kundendaten - neu'!$A$2:$A$1001,'Kundendaten - neu'!$G$2:$G$1001,)*E57)</f>
        <v>32220</v>
      </c>
      <c r="K57" s="40">
        <f>J57-(E57*(_xlfn.XLOOKUP(D57,Tabelle1[Produkt ID],Tabelle1[Variable Kosten],)))</f>
        <v>5820</v>
      </c>
    </row>
    <row r="58" spans="1:11" ht="14.4" x14ac:dyDescent="0.3">
      <c r="A58" s="43">
        <v>32135840</v>
      </c>
      <c r="B58" s="13">
        <v>44843</v>
      </c>
      <c r="C58" s="12">
        <v>135</v>
      </c>
      <c r="D58" s="12">
        <v>1600</v>
      </c>
      <c r="E58" s="14">
        <v>1</v>
      </c>
      <c r="F58" s="25">
        <v>36000</v>
      </c>
      <c r="G58" t="str">
        <f>_xlfn.XLOOKUP(C58,'Kundendaten - neu'!$A$2:$A$1001,'Kundendaten - neu'!$H$2:$H$1001)</f>
        <v>EUR</v>
      </c>
      <c r="H58" s="40">
        <f>F58</f>
        <v>36000</v>
      </c>
      <c r="I58">
        <f>H58*_xlfn.XLOOKUP(C58,'Kundendaten - neu'!$A$2:$A$1001,'Kundendaten - neu'!$I$2:$I$1001,"")</f>
        <v>34920</v>
      </c>
      <c r="J58" s="41">
        <f>I58+(_xlfn.XLOOKUP(C58,'Kundendaten - neu'!$A$2:$A$1001,'Kundendaten - neu'!$G$2:$G$1001,)*E58)</f>
        <v>35021</v>
      </c>
      <c r="K58" s="40">
        <f>J58-(E58*(_xlfn.XLOOKUP(D58,Tabelle1[Produkt ID],Tabelle1[Variable Kosten],)))</f>
        <v>6221</v>
      </c>
    </row>
    <row r="59" spans="1:11" ht="14.4" x14ac:dyDescent="0.3">
      <c r="A59" s="55" t="s">
        <v>1089</v>
      </c>
      <c r="B59" s="13">
        <v>44890</v>
      </c>
      <c r="C59" s="12">
        <v>135</v>
      </c>
      <c r="D59" s="12" t="s">
        <v>1589</v>
      </c>
      <c r="E59" s="14">
        <v>1</v>
      </c>
      <c r="F59" s="17">
        <v>27000</v>
      </c>
      <c r="G59" t="str">
        <f>_xlfn.XLOOKUP(C59,'Kundendaten - neu'!$A$2:$A$1001,'Kundendaten - neu'!$H$2:$H$1001)</f>
        <v>EUR</v>
      </c>
      <c r="H59" s="40">
        <f>F59</f>
        <v>27000</v>
      </c>
      <c r="I59">
        <f>H59*_xlfn.XLOOKUP(C59,'Kundendaten - neu'!$A$2:$A$1001,'Kundendaten - neu'!$I$2:$I$1001,"")</f>
        <v>26190</v>
      </c>
      <c r="J59" s="41">
        <f>I59+(_xlfn.XLOOKUP(C59,'Kundendaten - neu'!$A$2:$A$1001,'Kundendaten - neu'!$G$2:$G$1001,)*E59)</f>
        <v>26291</v>
      </c>
      <c r="K59" s="40">
        <f>J59-(E59*(_xlfn.XLOOKUP(D59,Tabelle1[Produkt ID],Tabelle1[Variable Kosten],)))</f>
        <v>4691</v>
      </c>
    </row>
    <row r="60" spans="1:11" ht="14.4" x14ac:dyDescent="0.3">
      <c r="A60" s="43">
        <v>23662615</v>
      </c>
      <c r="B60" s="13">
        <v>44670</v>
      </c>
      <c r="C60" s="12">
        <v>136</v>
      </c>
      <c r="D60" s="12">
        <v>1700</v>
      </c>
      <c r="E60" s="14">
        <v>1</v>
      </c>
      <c r="F60" s="25">
        <v>209643.9</v>
      </c>
      <c r="G60" t="str">
        <f>_xlfn.XLOOKUP(C60,'Kundendaten - neu'!$A$2:$A$1001,'Kundendaten - neu'!$H$2:$H$1001)</f>
        <v>CNY</v>
      </c>
      <c r="H60" s="40">
        <f>IF(G60=Währungsdaten!$B$1,F60/_xlfn.XLOOKUP('Bewegungsdaten - neu (2)'!B4,Währungsdaten!$A$3:$A$320,Währungsdaten!$B$3:$B$320,""),IF(G60=Währungsdaten!$C$1,F60/_xlfn.XLOOKUP('Bewegungsdaten - neu (2)'!B4,Währungsdaten!$A$3:$A$320,Währungsdaten!$C$3:$C$320,),"")*IF(G60=Währungsdaten!$D$1,F60/_xlfn.XLOOKUP('Bewegungsdaten - neu (2)'!B4,Währungsdaten!$A$3:$A$320,Währungsdaten!$D$3:$D$320,),)*IF(G60=Währungsdaten!$F$1,F60/_xlfn.XLOOKUP('Bewegungsdaten - neu (2)'!B4,Währungsdaten!$A$3:$A$320,Währungsdaten!$F$3:$F$320,""),)*IF(G60=Währungsdaten!$G$1,F60/_xlfn.XLOOKUP('Bewegungsdaten - neu (2)'!B4,Währungsdaten!$A$3:$A$320,Währungsdaten!$G$3:$G$320,");""")))</f>
        <v>29836.177328684265</v>
      </c>
      <c r="I60">
        <f>H60*_xlfn.XLOOKUP(C60,'Kundendaten - neu'!$A$2:$A$1001,'Kundendaten - neu'!$I$2:$I$1001,"")</f>
        <v>31835.201209706109</v>
      </c>
      <c r="J60" s="41">
        <f>I60+(_xlfn.XLOOKUP(C60,'Kundendaten - neu'!$A$2:$A$1001,'Kundendaten - neu'!$G$2:$G$1001,)*E60)</f>
        <v>34023.201209706109</v>
      </c>
      <c r="K60" s="40">
        <f>J60-(E60*(_xlfn.XLOOKUP(D60,Tabelle1[Produkt ID],Tabelle1[Variable Kosten],)))</f>
        <v>10823.201209706109</v>
      </c>
    </row>
    <row r="61" spans="1:11" ht="14.4" x14ac:dyDescent="0.3">
      <c r="A61" s="43">
        <v>12930486</v>
      </c>
      <c r="B61" s="13">
        <v>44764</v>
      </c>
      <c r="C61" s="12">
        <v>137</v>
      </c>
      <c r="D61" s="12">
        <v>1800</v>
      </c>
      <c r="E61" s="14">
        <v>1</v>
      </c>
      <c r="F61" s="25">
        <v>578328</v>
      </c>
      <c r="G61" t="str">
        <f>_xlfn.XLOOKUP(C61,'Kundendaten - neu'!$A$2:$A$1001,'Kundendaten - neu'!$H$2:$H$1001)</f>
        <v>CNY</v>
      </c>
      <c r="H61" s="40">
        <f>IF(G61=Währungsdaten!$B$1,F61/_xlfn.XLOOKUP('Bewegungsdaten - neu (2)'!B5,Währungsdaten!$A$3:$A$320,Währungsdaten!$B$3:$B$320,""),IF(G61=Währungsdaten!$C$1,F61/_xlfn.XLOOKUP('Bewegungsdaten - neu (2)'!B5,Währungsdaten!$A$3:$A$320,Währungsdaten!$C$3:$C$320,),"")*IF(G61=Währungsdaten!$D$1,F61/_xlfn.XLOOKUP('Bewegungsdaten - neu (2)'!B5,Währungsdaten!$A$3:$A$320,Währungsdaten!$D$3:$D$320,),)*IF(G61=Währungsdaten!$F$1,F61/_xlfn.XLOOKUP('Bewegungsdaten - neu (2)'!B5,Währungsdaten!$A$3:$A$320,Währungsdaten!$F$3:$F$320,""),)*IF(G61=Währungsdaten!$G$1,F61/_xlfn.XLOOKUP('Bewegungsdaten - neu (2)'!B5,Währungsdaten!$A$3:$A$320,Währungsdaten!$G$3:$G$320,");""")))</f>
        <v>82800.446697019157</v>
      </c>
      <c r="I61">
        <f>H61*_xlfn.XLOOKUP(C61,'Kundendaten - neu'!$A$2:$A$1001,'Kundendaten - neu'!$I$2:$I$1001,"")</f>
        <v>88348.076625719434</v>
      </c>
      <c r="J61" s="41">
        <f>I61+(_xlfn.XLOOKUP(C61,'Kundendaten - neu'!$A$2:$A$1001,'Kundendaten - neu'!$G$2:$G$1001,)*E61)</f>
        <v>90386.076625719434</v>
      </c>
      <c r="K61" s="40">
        <f>J61-(E61*(_xlfn.XLOOKUP(D61,Tabelle1[Produkt ID],Tabelle1[Variable Kosten],)))</f>
        <v>26386.076625719434</v>
      </c>
    </row>
    <row r="62" spans="1:11" ht="14.4" x14ac:dyDescent="0.3">
      <c r="A62" s="43">
        <v>13062549</v>
      </c>
      <c r="B62" s="13">
        <v>44881</v>
      </c>
      <c r="C62" s="12">
        <v>138</v>
      </c>
      <c r="D62" s="12">
        <v>1900</v>
      </c>
      <c r="E62" s="14">
        <v>1</v>
      </c>
      <c r="F62" s="25">
        <v>55732.6</v>
      </c>
      <c r="G62" t="str">
        <f>_xlfn.XLOOKUP(C62,'Kundendaten - neu'!$A$2:$A$1001,'Kundendaten - neu'!$H$2:$H$1001)</f>
        <v>USD</v>
      </c>
      <c r="H62" s="40">
        <f>IF(G62=Währungsdaten!$D$1,F62/_xlfn.XLOOKUP('Bewegungsdaten - neu (2)'!B1404,Währungsdaten!$A$3:$A$320,Währungsdaten!$D$3:$D$320,""),IF(G62=Währungsdaten!$F$1,F62/_xlfn.XLOOKUP('Bewegungsdaten - neu (2)'!B1404,Währungsdaten!$A$3:$A$320,Währungsdaten!$F$3:$F$320,),""))</f>
        <v>53124.201696692406</v>
      </c>
      <c r="I62">
        <f>H62*_xlfn.XLOOKUP(C62,'Kundendaten - neu'!$A$2:$A$1001,'Kundendaten - neu'!$I$2:$I$1001,"")</f>
        <v>56683.523210370797</v>
      </c>
      <c r="J62" s="41">
        <f>I62+(_xlfn.XLOOKUP(C62,'Kundendaten - neu'!$A$2:$A$1001,'Kundendaten - neu'!$G$2:$G$1001,)*E62)</f>
        <v>57921.523210370797</v>
      </c>
      <c r="K62" s="40">
        <f>J62-(E62*(_xlfn.XLOOKUP(D62,Tabelle1[Produkt ID],Tabelle1[Variable Kosten],)))</f>
        <v>18721.523210370797</v>
      </c>
    </row>
    <row r="63" spans="1:11" ht="14.4" x14ac:dyDescent="0.3">
      <c r="A63" s="43">
        <v>67617379</v>
      </c>
      <c r="B63" s="13">
        <v>44817</v>
      </c>
      <c r="C63" s="12">
        <v>139</v>
      </c>
      <c r="D63" s="12">
        <v>2000</v>
      </c>
      <c r="E63" s="14">
        <v>1</v>
      </c>
      <c r="F63" s="25">
        <v>39000</v>
      </c>
      <c r="G63" t="str">
        <f>_xlfn.XLOOKUP(C63,'Kundendaten - neu'!$A$2:$A$1001,'Kundendaten - neu'!$H$2:$H$1001)</f>
        <v>EUR</v>
      </c>
      <c r="H63" s="40">
        <f t="shared" ref="H63:H68" si="4">F63</f>
        <v>39000</v>
      </c>
      <c r="I63">
        <f>H63*_xlfn.XLOOKUP(C63,'Kundendaten - neu'!$A$2:$A$1001,'Kundendaten - neu'!$I$2:$I$1001,"")</f>
        <v>37830</v>
      </c>
      <c r="J63" s="41">
        <f>I63+(_xlfn.XLOOKUP(C63,'Kundendaten - neu'!$A$2:$A$1001,'Kundendaten - neu'!$G$2:$G$1001,)*E63)</f>
        <v>38099</v>
      </c>
      <c r="K63" s="40">
        <f>J63-(E63*(_xlfn.XLOOKUP(D63,Tabelle1[Produkt ID],Tabelle1[Variable Kosten],)))</f>
        <v>6899</v>
      </c>
    </row>
    <row r="64" spans="1:11" ht="14.4" x14ac:dyDescent="0.3">
      <c r="A64" s="55" t="s">
        <v>1090</v>
      </c>
      <c r="B64" s="13">
        <v>44914</v>
      </c>
      <c r="C64" s="12">
        <v>139</v>
      </c>
      <c r="D64" s="12" t="s">
        <v>1590</v>
      </c>
      <c r="E64" s="14">
        <v>1</v>
      </c>
      <c r="F64" s="17">
        <v>81000</v>
      </c>
      <c r="G64" t="str">
        <f>_xlfn.XLOOKUP(C64,'Kundendaten - neu'!$A$2:$A$1001,'Kundendaten - neu'!$H$2:$H$1001)</f>
        <v>EUR</v>
      </c>
      <c r="H64" s="40">
        <f t="shared" si="4"/>
        <v>81000</v>
      </c>
      <c r="I64">
        <f>H64*_xlfn.XLOOKUP(C64,'Kundendaten - neu'!$A$2:$A$1001,'Kundendaten - neu'!$I$2:$I$1001,"")</f>
        <v>78570</v>
      </c>
      <c r="J64" s="41">
        <f>I64+(_xlfn.XLOOKUP(C64,'Kundendaten - neu'!$A$2:$A$1001,'Kundendaten - neu'!$G$2:$G$1001,)*E64)</f>
        <v>78839</v>
      </c>
      <c r="K64" s="40">
        <f>J64-(E64*(_xlfn.XLOOKUP(D64,Tabelle1[Produkt ID],Tabelle1[Variable Kosten],)))</f>
        <v>14039</v>
      </c>
    </row>
    <row r="65" spans="1:11" ht="14.4" x14ac:dyDescent="0.3">
      <c r="A65" s="43">
        <v>30633922</v>
      </c>
      <c r="B65" s="13">
        <v>44791</v>
      </c>
      <c r="C65" s="12">
        <v>140</v>
      </c>
      <c r="D65" s="12">
        <v>2100</v>
      </c>
      <c r="E65" s="14">
        <v>1</v>
      </c>
      <c r="F65" s="25">
        <v>46000</v>
      </c>
      <c r="G65" t="str">
        <f>_xlfn.XLOOKUP(C65,'Kundendaten - neu'!$A$2:$A$1001,'Kundendaten - neu'!$H$2:$H$1001)</f>
        <v>EUR</v>
      </c>
      <c r="H65" s="40">
        <f t="shared" si="4"/>
        <v>46000</v>
      </c>
      <c r="I65">
        <f>H65*_xlfn.XLOOKUP(C65,'Kundendaten - neu'!$A$2:$A$1001,'Kundendaten - neu'!$I$2:$I$1001,"")</f>
        <v>44620</v>
      </c>
      <c r="J65" s="41">
        <f>I65+(_xlfn.XLOOKUP(C65,'Kundendaten - neu'!$A$2:$A$1001,'Kundendaten - neu'!$G$2:$G$1001,)*E65)</f>
        <v>44720</v>
      </c>
      <c r="K65" s="40">
        <f>J65-(E65*(_xlfn.XLOOKUP(D65,Tabelle1[Produkt ID],Tabelle1[Variable Kosten],)))</f>
        <v>7920</v>
      </c>
    </row>
    <row r="66" spans="1:11" ht="14.4" x14ac:dyDescent="0.3">
      <c r="A66" s="55" t="s">
        <v>1091</v>
      </c>
      <c r="B66" s="13">
        <v>44844</v>
      </c>
      <c r="C66" s="12">
        <v>140</v>
      </c>
      <c r="D66" s="12" t="s">
        <v>1591</v>
      </c>
      <c r="E66" s="14">
        <v>1</v>
      </c>
      <c r="F66" s="17">
        <v>50000</v>
      </c>
      <c r="G66" t="str">
        <f>_xlfn.XLOOKUP(C66,'Kundendaten - neu'!$A$2:$A$1001,'Kundendaten - neu'!$H$2:$H$1001)</f>
        <v>EUR</v>
      </c>
      <c r="H66" s="40">
        <f t="shared" si="4"/>
        <v>50000</v>
      </c>
      <c r="I66">
        <f>H66*_xlfn.XLOOKUP(C66,'Kundendaten - neu'!$A$2:$A$1001,'Kundendaten - neu'!$I$2:$I$1001,"")</f>
        <v>48500</v>
      </c>
      <c r="J66" s="41">
        <f>I66+(_xlfn.XLOOKUP(C66,'Kundendaten - neu'!$A$2:$A$1001,'Kundendaten - neu'!$G$2:$G$1001,)*E66)</f>
        <v>48600</v>
      </c>
      <c r="K66" s="40">
        <f>J66-(E66*(_xlfn.XLOOKUP(D66,Tabelle1[Produkt ID],Tabelle1[Variable Kosten],)))</f>
        <v>8600</v>
      </c>
    </row>
    <row r="67" spans="1:11" ht="14.4" x14ac:dyDescent="0.3">
      <c r="A67" s="43">
        <v>19386196</v>
      </c>
      <c r="B67" s="13">
        <v>44806</v>
      </c>
      <c r="C67" s="12">
        <v>141</v>
      </c>
      <c r="D67" s="12">
        <v>2200</v>
      </c>
      <c r="E67" s="14">
        <v>1</v>
      </c>
      <c r="F67" s="25">
        <v>20000</v>
      </c>
      <c r="G67" t="str">
        <f>_xlfn.XLOOKUP(C67,'Kundendaten - neu'!$A$2:$A$1001,'Kundendaten - neu'!$H$2:$H$1001)</f>
        <v>EUR</v>
      </c>
      <c r="H67" s="40">
        <f t="shared" si="4"/>
        <v>20000</v>
      </c>
      <c r="I67">
        <f>H67*_xlfn.XLOOKUP(C67,'Kundendaten - neu'!$A$2:$A$1001,'Kundendaten - neu'!$I$2:$I$1001,"")</f>
        <v>20000</v>
      </c>
      <c r="J67" s="41">
        <f>I67+(_xlfn.XLOOKUP(C67,'Kundendaten - neu'!$A$2:$A$1001,'Kundendaten - neu'!$G$2:$G$1001,)*E67)</f>
        <v>20107</v>
      </c>
      <c r="K67" s="40">
        <f>J67-(E67*(_xlfn.XLOOKUP(D67,Tabelle1[Produkt ID],Tabelle1[Variable Kosten],)))</f>
        <v>4107</v>
      </c>
    </row>
    <row r="68" spans="1:11" ht="14.4" x14ac:dyDescent="0.3">
      <c r="A68" s="55" t="s">
        <v>1092</v>
      </c>
      <c r="B68" s="13">
        <v>44876</v>
      </c>
      <c r="C68" s="12">
        <v>141</v>
      </c>
      <c r="D68" s="12" t="s">
        <v>1592</v>
      </c>
      <c r="E68" s="14">
        <v>1</v>
      </c>
      <c r="F68" s="17">
        <v>37000</v>
      </c>
      <c r="G68" t="str">
        <f>_xlfn.XLOOKUP(C68,'Kundendaten - neu'!$A$2:$A$1001,'Kundendaten - neu'!$H$2:$H$1001)</f>
        <v>EUR</v>
      </c>
      <c r="H68" s="40">
        <f t="shared" si="4"/>
        <v>37000</v>
      </c>
      <c r="I68">
        <f>H68*_xlfn.XLOOKUP(C68,'Kundendaten - neu'!$A$2:$A$1001,'Kundendaten - neu'!$I$2:$I$1001,"")</f>
        <v>37000</v>
      </c>
      <c r="J68" s="41">
        <f>I68+(_xlfn.XLOOKUP(C68,'Kundendaten - neu'!$A$2:$A$1001,'Kundendaten - neu'!$G$2:$G$1001,)*E68)</f>
        <v>37107</v>
      </c>
      <c r="K68" s="40">
        <f>J68-(E68*(_xlfn.XLOOKUP(D68,Tabelle1[Produkt ID],Tabelle1[Variable Kosten],)))</f>
        <v>7507</v>
      </c>
    </row>
    <row r="69" spans="1:11" ht="14.4" x14ac:dyDescent="0.3">
      <c r="A69" s="43">
        <v>47747034</v>
      </c>
      <c r="B69" s="13">
        <v>44825</v>
      </c>
      <c r="C69" s="12">
        <v>142</v>
      </c>
      <c r="D69" s="12">
        <v>2200</v>
      </c>
      <c r="E69" s="14">
        <v>1</v>
      </c>
      <c r="F69" s="25">
        <v>91736</v>
      </c>
      <c r="G69" t="str">
        <f>_xlfn.XLOOKUP(C69,'Kundendaten - neu'!$A$2:$A$1001,'Kundendaten - neu'!$H$2:$H$1001)</f>
        <v>PLN</v>
      </c>
      <c r="H69" s="40">
        <f>IF(G69=Währungsdaten!$G$1,F69/_xlfn.XLOOKUP('Bewegungsdaten - neu (2)'!B1214,Währungsdaten!$A$3:$A$320,Währungsdaten!$G$3:$G$320,""),IF(G69=Währungsdaten!$C$1,F69/_xlfn.XLOOKUP('Bewegungsdaten - neu (2)'!B1214,Währungsdaten!$A$3:$A$320,Währungsdaten!$C$3:$C$320,),""))</f>
        <v>19158.3651817973</v>
      </c>
      <c r="I69">
        <f>H69*_xlfn.XLOOKUP(C69,'Kundendaten - neu'!$A$2:$A$1001,'Kundendaten - neu'!$I$2:$I$1001,"")</f>
        <v>18583.614226343379</v>
      </c>
      <c r="J69" s="41">
        <f>I69+(_xlfn.XLOOKUP(C69,'Kundendaten - neu'!$A$2:$A$1001,'Kundendaten - neu'!$G$2:$G$1001,)*E69)</f>
        <v>18685.614226343379</v>
      </c>
      <c r="K69" s="40">
        <f>J69-(E69*(_xlfn.XLOOKUP(D69,Tabelle1[Produkt ID],Tabelle1[Variable Kosten],)))</f>
        <v>2685.6142263433794</v>
      </c>
    </row>
    <row r="70" spans="1:11" ht="14.4" x14ac:dyDescent="0.3">
      <c r="A70" s="43">
        <v>57575322</v>
      </c>
      <c r="B70" s="13">
        <v>44732</v>
      </c>
      <c r="C70" s="12">
        <v>143</v>
      </c>
      <c r="D70" s="12">
        <v>2300</v>
      </c>
      <c r="E70" s="14">
        <v>1</v>
      </c>
      <c r="F70" s="25">
        <v>25000</v>
      </c>
      <c r="G70" t="str">
        <f>_xlfn.XLOOKUP(C70,'Kundendaten - neu'!$A$2:$A$1001,'Kundendaten - neu'!$H$2:$H$1001)</f>
        <v>EUR</v>
      </c>
      <c r="H70" s="40">
        <f>F70</f>
        <v>25000</v>
      </c>
      <c r="I70">
        <f>H70*_xlfn.XLOOKUP(C70,'Kundendaten - neu'!$A$2:$A$1001,'Kundendaten - neu'!$I$2:$I$1001,"")</f>
        <v>24250</v>
      </c>
      <c r="J70" s="41">
        <f>I70+(_xlfn.XLOOKUP(C70,'Kundendaten - neu'!$A$2:$A$1001,'Kundendaten - neu'!$G$2:$G$1001,)*E70)</f>
        <v>24356</v>
      </c>
      <c r="K70" s="40">
        <f>J70-(E70*(_xlfn.XLOOKUP(D70,Tabelle1[Produkt ID],Tabelle1[Variable Kosten],)))</f>
        <v>4356</v>
      </c>
    </row>
    <row r="71" spans="1:11" ht="14.4" x14ac:dyDescent="0.3">
      <c r="A71" s="55" t="s">
        <v>1093</v>
      </c>
      <c r="B71" s="13">
        <v>44631</v>
      </c>
      <c r="C71" s="12">
        <v>143</v>
      </c>
      <c r="D71" s="12" t="s">
        <v>1593</v>
      </c>
      <c r="E71" s="14">
        <v>1</v>
      </c>
      <c r="F71" s="17">
        <v>42000</v>
      </c>
      <c r="G71" t="str">
        <f>_xlfn.XLOOKUP(C71,'Kundendaten - neu'!$A$2:$A$1001,'Kundendaten - neu'!$H$2:$H$1001)</f>
        <v>EUR</v>
      </c>
      <c r="H71" s="40">
        <f>F71</f>
        <v>42000</v>
      </c>
      <c r="I71">
        <f>H71*_xlfn.XLOOKUP(C71,'Kundendaten - neu'!$A$2:$A$1001,'Kundendaten - neu'!$I$2:$I$1001,"")</f>
        <v>40740</v>
      </c>
      <c r="J71" s="41">
        <f>I71+(_xlfn.XLOOKUP(C71,'Kundendaten - neu'!$A$2:$A$1001,'Kundendaten - neu'!$G$2:$G$1001,)*E71)</f>
        <v>40846</v>
      </c>
      <c r="K71" s="40">
        <f>J71-(E71*(_xlfn.XLOOKUP(D71,Tabelle1[Produkt ID],Tabelle1[Variable Kosten],)))</f>
        <v>7246</v>
      </c>
    </row>
    <row r="72" spans="1:11" ht="14.4" x14ac:dyDescent="0.3">
      <c r="A72" s="43">
        <v>17225223</v>
      </c>
      <c r="B72" s="13">
        <v>44633</v>
      </c>
      <c r="C72" s="12">
        <v>144</v>
      </c>
      <c r="D72" s="12">
        <v>1000</v>
      </c>
      <c r="E72" s="14">
        <v>1</v>
      </c>
      <c r="F72" s="25">
        <v>375913.2</v>
      </c>
      <c r="G72" t="str">
        <f>_xlfn.XLOOKUP(C72,'Kundendaten - neu'!$A$2:$A$1001,'Kundendaten - neu'!$H$2:$H$1001)</f>
        <v>CNY</v>
      </c>
      <c r="H72" s="40">
        <f>IF(G72=Währungsdaten!$B$1,F72/_xlfn.XLOOKUP('Bewegungsdaten - neu (2)'!B6,Währungsdaten!$A$3:$A$320,Währungsdaten!$B$3:$B$320,""),IF(G72=Währungsdaten!$C$1,F72/_xlfn.XLOOKUP('Bewegungsdaten - neu (2)'!B6,Währungsdaten!$A$3:$A$320,Währungsdaten!$C$3:$C$320,),"")*IF(G72=Währungsdaten!$D$1,F72/_xlfn.XLOOKUP('Bewegungsdaten - neu (2)'!B6,Währungsdaten!$A$3:$A$320,Währungsdaten!$D$3:$D$320,),)*IF(G72=Währungsdaten!$F$1,F72/_xlfn.XLOOKUP('Bewegungsdaten - neu (2)'!B6,Währungsdaten!$A$3:$A$320,Währungsdaten!$F$3:$F$320,""),)*IF(G72=Währungsdaten!$G$1,F72/_xlfn.XLOOKUP('Bewegungsdaten - neu (2)'!B6,Währungsdaten!$A$3:$A$320,Währungsdaten!$G$3:$G$320,");""")))</f>
        <v>53289.274474780985</v>
      </c>
      <c r="I72">
        <f>H72*_xlfn.XLOOKUP(C72,'Kundendaten - neu'!$A$2:$A$1001,'Kundendaten - neu'!$I$2:$I$1001,"")</f>
        <v>56859.65586459131</v>
      </c>
      <c r="J72" s="41">
        <f>I72+(_xlfn.XLOOKUP(C72,'Kundendaten - neu'!$A$2:$A$1001,'Kundendaten - neu'!$G$2:$G$1001,)*E72)</f>
        <v>59052.65586459131</v>
      </c>
      <c r="K72" s="40">
        <f>J72-(E72*(_xlfn.XLOOKUP(D72,Tabelle1[Produkt ID],Tabelle1[Variable Kosten],)))</f>
        <v>17452.65586459131</v>
      </c>
    </row>
    <row r="73" spans="1:11" ht="14.4" x14ac:dyDescent="0.3">
      <c r="A73" s="55" t="s">
        <v>1094</v>
      </c>
      <c r="B73" s="13">
        <v>44820</v>
      </c>
      <c r="C73" s="12">
        <v>145</v>
      </c>
      <c r="D73" s="12" t="s">
        <v>1594</v>
      </c>
      <c r="E73" s="14">
        <v>1</v>
      </c>
      <c r="F73" s="17">
        <v>21000</v>
      </c>
      <c r="G73" t="str">
        <f>_xlfn.XLOOKUP(C73,'Kundendaten - neu'!$A$2:$A$1001,'Kundendaten - neu'!$H$2:$H$1001)</f>
        <v>EUR</v>
      </c>
      <c r="H73" s="40">
        <f>F73</f>
        <v>21000</v>
      </c>
      <c r="I73">
        <f>H73*_xlfn.XLOOKUP(C73,'Kundendaten - neu'!$A$2:$A$1001,'Kundendaten - neu'!$I$2:$I$1001,"")</f>
        <v>20370</v>
      </c>
      <c r="J73" s="41">
        <f>I73+(_xlfn.XLOOKUP(C73,'Kundendaten - neu'!$A$2:$A$1001,'Kundendaten - neu'!$G$2:$G$1001,)*E73)</f>
        <v>20575</v>
      </c>
      <c r="K73" s="40">
        <f>J73-(E73*(_xlfn.XLOOKUP(D73,Tabelle1[Produkt ID],Tabelle1[Variable Kosten],)))</f>
        <v>3775</v>
      </c>
    </row>
    <row r="74" spans="1:11" ht="14.4" x14ac:dyDescent="0.3">
      <c r="A74" s="43" t="s">
        <v>1524</v>
      </c>
      <c r="B74" s="13">
        <v>44894</v>
      </c>
      <c r="C74" s="12">
        <v>145</v>
      </c>
      <c r="D74" s="12" t="s">
        <v>1590</v>
      </c>
      <c r="E74" s="14">
        <v>1</v>
      </c>
      <c r="F74" s="17">
        <v>81000</v>
      </c>
      <c r="G74" t="str">
        <f>_xlfn.XLOOKUP(C74,'Kundendaten - neu'!$A$2:$A$1001,'Kundendaten - neu'!$H$2:$H$1001)</f>
        <v>EUR</v>
      </c>
      <c r="H74" s="40">
        <f>F74</f>
        <v>81000</v>
      </c>
      <c r="I74">
        <f>H74*_xlfn.XLOOKUP(C74,'Kundendaten - neu'!$A$2:$A$1001,'Kundendaten - neu'!$I$2:$I$1001,"")</f>
        <v>78570</v>
      </c>
      <c r="J74" s="41">
        <f>I74+(_xlfn.XLOOKUP(C74,'Kundendaten - neu'!$A$2:$A$1001,'Kundendaten - neu'!$G$2:$G$1001,)*E74)</f>
        <v>78775</v>
      </c>
      <c r="K74" s="40">
        <f>J74-(E74*(_xlfn.XLOOKUP(D74,Tabelle1[Produkt ID],Tabelle1[Variable Kosten],)))</f>
        <v>13975</v>
      </c>
    </row>
    <row r="75" spans="1:11" ht="14.4" x14ac:dyDescent="0.3">
      <c r="A75" s="43">
        <v>53927653</v>
      </c>
      <c r="B75" s="13">
        <v>44650</v>
      </c>
      <c r="C75" s="12">
        <v>145</v>
      </c>
      <c r="D75" s="12">
        <v>1100</v>
      </c>
      <c r="E75" s="14">
        <v>1</v>
      </c>
      <c r="F75" s="25">
        <v>40000</v>
      </c>
      <c r="G75" t="str">
        <f>_xlfn.XLOOKUP(C75,'Kundendaten - neu'!$A$2:$A$1001,'Kundendaten - neu'!$H$2:$H$1001)</f>
        <v>EUR</v>
      </c>
      <c r="H75" s="40">
        <f>F75</f>
        <v>40000</v>
      </c>
      <c r="I75">
        <f>H75*_xlfn.XLOOKUP(C75,'Kundendaten - neu'!$A$2:$A$1001,'Kundendaten - neu'!$I$2:$I$1001,"")</f>
        <v>38800</v>
      </c>
      <c r="J75" s="41">
        <f>I75+(_xlfn.XLOOKUP(C75,'Kundendaten - neu'!$A$2:$A$1001,'Kundendaten - neu'!$G$2:$G$1001,)*E75)</f>
        <v>39005</v>
      </c>
      <c r="K75" s="40">
        <f>J75-(E75*(_xlfn.XLOOKUP(D75,Tabelle1[Produkt ID],Tabelle1[Variable Kosten],)))</f>
        <v>7005</v>
      </c>
    </row>
    <row r="76" spans="1:11" ht="14.4" x14ac:dyDescent="0.3">
      <c r="A76" s="43">
        <v>47214826</v>
      </c>
      <c r="B76" s="13">
        <v>44623</v>
      </c>
      <c r="C76" s="12">
        <v>146</v>
      </c>
      <c r="D76" s="12">
        <v>1200</v>
      </c>
      <c r="E76" s="14">
        <v>1</v>
      </c>
      <c r="F76" s="25">
        <v>65000</v>
      </c>
      <c r="G76" t="str">
        <f>_xlfn.XLOOKUP(C76,'Kundendaten - neu'!$A$2:$A$1001,'Kundendaten - neu'!$H$2:$H$1001)</f>
        <v>EUR</v>
      </c>
      <c r="H76" s="40">
        <f>F76</f>
        <v>65000</v>
      </c>
      <c r="I76">
        <f>H76*_xlfn.XLOOKUP(C76,'Kundendaten - neu'!$A$2:$A$1001,'Kundendaten - neu'!$I$2:$I$1001,"")</f>
        <v>63050</v>
      </c>
      <c r="J76" s="41">
        <f>I76+(_xlfn.XLOOKUP(C76,'Kundendaten - neu'!$A$2:$A$1001,'Kundendaten - neu'!$G$2:$G$1001,)*E76)</f>
        <v>63323</v>
      </c>
      <c r="K76" s="40">
        <f>J76-(E76*(_xlfn.XLOOKUP(D76,Tabelle1[Produkt ID],Tabelle1[Variable Kosten],)))</f>
        <v>11323</v>
      </c>
    </row>
    <row r="77" spans="1:11" ht="14.4" x14ac:dyDescent="0.3">
      <c r="A77" s="55" t="s">
        <v>1095</v>
      </c>
      <c r="B77" s="13">
        <v>44642</v>
      </c>
      <c r="C77" s="12">
        <v>146</v>
      </c>
      <c r="D77" s="12" t="s">
        <v>1595</v>
      </c>
      <c r="E77" s="14">
        <v>1</v>
      </c>
      <c r="F77" s="17">
        <v>27000</v>
      </c>
      <c r="G77" t="str">
        <f>_xlfn.XLOOKUP(C77,'Kundendaten - neu'!$A$2:$A$1001,'Kundendaten - neu'!$H$2:$H$1001)</f>
        <v>EUR</v>
      </c>
      <c r="H77" s="40">
        <f>F77</f>
        <v>27000</v>
      </c>
      <c r="I77">
        <f>H77*_xlfn.XLOOKUP(C77,'Kundendaten - neu'!$A$2:$A$1001,'Kundendaten - neu'!$I$2:$I$1001,"")</f>
        <v>26190</v>
      </c>
      <c r="J77" s="41">
        <f>I77+(_xlfn.XLOOKUP(C77,'Kundendaten - neu'!$A$2:$A$1001,'Kundendaten - neu'!$G$2:$G$1001,)*E77)</f>
        <v>26463</v>
      </c>
      <c r="K77" s="40">
        <f>J77-(E77*(_xlfn.XLOOKUP(D77,Tabelle1[Produkt ID],Tabelle1[Variable Kosten],)))</f>
        <v>4863</v>
      </c>
    </row>
    <row r="78" spans="1:11" ht="14.4" x14ac:dyDescent="0.3">
      <c r="A78" s="43">
        <v>98279396</v>
      </c>
      <c r="B78" s="13">
        <v>44652</v>
      </c>
      <c r="C78" s="12">
        <v>147</v>
      </c>
      <c r="D78" s="12">
        <v>1300</v>
      </c>
      <c r="E78" s="14">
        <v>1</v>
      </c>
      <c r="F78" s="25">
        <v>311902.40000000002</v>
      </c>
      <c r="G78" t="str">
        <f>_xlfn.XLOOKUP(C78,'Kundendaten - neu'!$A$2:$A$1001,'Kundendaten - neu'!$H$2:$H$1001)</f>
        <v>PLN</v>
      </c>
      <c r="H78" s="40">
        <f>IF(G78=Währungsdaten!$G$1,F78/_xlfn.XLOOKUP('Bewegungsdaten - neu (2)'!B1215,Währungsdaten!$A$3:$A$320,Währungsdaten!$G$3:$G$320,""),IF(G78=Währungsdaten!$C$1,F78/_xlfn.XLOOKUP('Bewegungsdaten - neu (2)'!B1215,Währungsdaten!$A$3:$A$320,Währungsdaten!$C$3:$C$320,),""))</f>
        <v>66221.316348195338</v>
      </c>
      <c r="I78">
        <f>H78*_xlfn.XLOOKUP(C78,'Kundendaten - neu'!$A$2:$A$1001,'Kundendaten - neu'!$I$2:$I$1001,"")</f>
        <v>66221.316348195338</v>
      </c>
      <c r="J78" s="41">
        <f>I78+(_xlfn.XLOOKUP(C78,'Kundendaten - neu'!$A$2:$A$1001,'Kundendaten - neu'!$G$2:$G$1001,)*E78)</f>
        <v>66331.316348195338</v>
      </c>
      <c r="K78" s="40">
        <f>J78-(E78*(_xlfn.XLOOKUP(D78,Tabelle1[Produkt ID],Tabelle1[Variable Kosten],)))</f>
        <v>11931.316348195338</v>
      </c>
    </row>
    <row r="79" spans="1:11" ht="14.4" x14ac:dyDescent="0.3">
      <c r="A79" s="43">
        <v>91552400</v>
      </c>
      <c r="B79" s="13">
        <v>44722</v>
      </c>
      <c r="C79" s="12">
        <v>148</v>
      </c>
      <c r="D79" s="12">
        <v>1400</v>
      </c>
      <c r="E79" s="14">
        <v>1</v>
      </c>
      <c r="F79" s="25">
        <v>30000</v>
      </c>
      <c r="G79" t="str">
        <f>_xlfn.XLOOKUP(C79,'Kundendaten - neu'!$A$2:$A$1001,'Kundendaten - neu'!$H$2:$H$1001)</f>
        <v>EUR</v>
      </c>
      <c r="H79" s="40">
        <f t="shared" ref="H79:H84" si="5">F79</f>
        <v>30000</v>
      </c>
      <c r="I79">
        <f>H79*_xlfn.XLOOKUP(C79,'Kundendaten - neu'!$A$2:$A$1001,'Kundendaten - neu'!$I$2:$I$1001,"")</f>
        <v>29682</v>
      </c>
      <c r="J79" s="41">
        <f>I79+(_xlfn.XLOOKUP(C79,'Kundendaten - neu'!$A$2:$A$1001,'Kundendaten - neu'!$G$2:$G$1001,)*E79)</f>
        <v>29897</v>
      </c>
      <c r="K79" s="40">
        <f>J79-(E79*(_xlfn.XLOOKUP(D79,Tabelle1[Produkt ID],Tabelle1[Variable Kosten],)))</f>
        <v>5897</v>
      </c>
    </row>
    <row r="80" spans="1:11" ht="14.4" x14ac:dyDescent="0.3">
      <c r="A80" s="55" t="s">
        <v>1096</v>
      </c>
      <c r="B80" s="13">
        <v>44640</v>
      </c>
      <c r="C80" s="12">
        <v>148</v>
      </c>
      <c r="D80" s="12" t="s">
        <v>1582</v>
      </c>
      <c r="E80" s="14">
        <v>1</v>
      </c>
      <c r="F80" s="17">
        <v>49000</v>
      </c>
      <c r="G80" t="str">
        <f>_xlfn.XLOOKUP(C80,'Kundendaten - neu'!$A$2:$A$1001,'Kundendaten - neu'!$H$2:$H$1001)</f>
        <v>EUR</v>
      </c>
      <c r="H80" s="40">
        <f t="shared" si="5"/>
        <v>49000</v>
      </c>
      <c r="I80">
        <f>H80*_xlfn.XLOOKUP(C80,'Kundendaten - neu'!$A$2:$A$1001,'Kundendaten - neu'!$I$2:$I$1001,"")</f>
        <v>48480.6</v>
      </c>
      <c r="J80" s="41">
        <f>I80+(_xlfn.XLOOKUP(C80,'Kundendaten - neu'!$A$2:$A$1001,'Kundendaten - neu'!$G$2:$G$1001,)*E80)</f>
        <v>48695.6</v>
      </c>
      <c r="K80" s="40">
        <f>J80-(E80*(_xlfn.XLOOKUP(D80,Tabelle1[Produkt ID],Tabelle1[Variable Kosten],)))</f>
        <v>9495.5999999999985</v>
      </c>
    </row>
    <row r="81" spans="1:12" ht="14.4" x14ac:dyDescent="0.3">
      <c r="A81" s="43">
        <v>11727127</v>
      </c>
      <c r="B81" s="13">
        <v>44902</v>
      </c>
      <c r="C81" s="12">
        <v>149</v>
      </c>
      <c r="D81" s="12">
        <v>1500</v>
      </c>
      <c r="E81" s="14">
        <v>1</v>
      </c>
      <c r="F81" s="25">
        <v>28000</v>
      </c>
      <c r="G81" t="str">
        <f>_xlfn.XLOOKUP(C81,'Kundendaten - neu'!$A$2:$A$1001,'Kundendaten - neu'!$H$2:$H$1001)</f>
        <v>EUR</v>
      </c>
      <c r="H81" s="40">
        <f t="shared" si="5"/>
        <v>28000</v>
      </c>
      <c r="I81">
        <f>H81*_xlfn.XLOOKUP(C81,'Kundendaten - neu'!$A$2:$A$1001,'Kundendaten - neu'!$I$2:$I$1001,"")</f>
        <v>27160</v>
      </c>
      <c r="J81" s="41">
        <f>I81+(_xlfn.XLOOKUP(C81,'Kundendaten - neu'!$A$2:$A$1001,'Kundendaten - neu'!$G$2:$G$1001,)*E81)</f>
        <v>27262</v>
      </c>
      <c r="K81" s="40">
        <f>J81-(E81*(_xlfn.XLOOKUP(D81,Tabelle1[Produkt ID],Tabelle1[Variable Kosten],)))</f>
        <v>4862</v>
      </c>
    </row>
    <row r="82" spans="1:12" ht="14.4" x14ac:dyDescent="0.3">
      <c r="A82" s="55" t="s">
        <v>1097</v>
      </c>
      <c r="B82" s="13">
        <v>44750</v>
      </c>
      <c r="C82" s="12">
        <v>149</v>
      </c>
      <c r="D82" s="12" t="s">
        <v>1583</v>
      </c>
      <c r="E82" s="14">
        <v>1</v>
      </c>
      <c r="F82" s="17">
        <v>46000</v>
      </c>
      <c r="G82" t="str">
        <f>_xlfn.XLOOKUP(C82,'Kundendaten - neu'!$A$2:$A$1001,'Kundendaten - neu'!$H$2:$H$1001)</f>
        <v>EUR</v>
      </c>
      <c r="H82" s="40">
        <f t="shared" si="5"/>
        <v>46000</v>
      </c>
      <c r="I82">
        <f>H82*_xlfn.XLOOKUP(C82,'Kundendaten - neu'!$A$2:$A$1001,'Kundendaten - neu'!$I$2:$I$1001,"")</f>
        <v>44620</v>
      </c>
      <c r="J82" s="41">
        <f>I82+(_xlfn.XLOOKUP(C82,'Kundendaten - neu'!$A$2:$A$1001,'Kundendaten - neu'!$G$2:$G$1001,)*E82)</f>
        <v>44722</v>
      </c>
      <c r="K82" s="40">
        <f>J82-(E82*(_xlfn.XLOOKUP(D82,Tabelle1[Produkt ID],Tabelle1[Variable Kosten],)))</f>
        <v>7922</v>
      </c>
    </row>
    <row r="83" spans="1:12" ht="14.4" x14ac:dyDescent="0.3">
      <c r="A83" s="43">
        <v>12191637</v>
      </c>
      <c r="B83" s="13">
        <v>44724</v>
      </c>
      <c r="C83" s="12">
        <v>150</v>
      </c>
      <c r="D83" s="12">
        <v>1600</v>
      </c>
      <c r="E83" s="14">
        <v>1</v>
      </c>
      <c r="F83" s="25">
        <v>36000</v>
      </c>
      <c r="G83" t="str">
        <f>_xlfn.XLOOKUP(C83,'Kundendaten - neu'!$A$2:$A$1001,'Kundendaten - neu'!$H$2:$H$1001)</f>
        <v>EUR</v>
      </c>
      <c r="H83" s="40">
        <f t="shared" si="5"/>
        <v>36000</v>
      </c>
      <c r="I83">
        <f>H83*_xlfn.XLOOKUP(C83,'Kundendaten - neu'!$A$2:$A$1001,'Kundendaten - neu'!$I$2:$I$1001,"")</f>
        <v>35618.400000000001</v>
      </c>
      <c r="J83" s="41">
        <f>I83+(_xlfn.XLOOKUP(C83,'Kundendaten - neu'!$A$2:$A$1001,'Kundendaten - neu'!$G$2:$G$1001,)*E83)</f>
        <v>35836.400000000001</v>
      </c>
      <c r="K83" s="40">
        <f>J83-(E83*(_xlfn.XLOOKUP(D83,Tabelle1[Produkt ID],Tabelle1[Variable Kosten],)))</f>
        <v>7036.4000000000015</v>
      </c>
    </row>
    <row r="84" spans="1:12" ht="14.4" x14ac:dyDescent="0.3">
      <c r="A84" s="55" t="s">
        <v>1098</v>
      </c>
      <c r="B84" s="13">
        <v>44886</v>
      </c>
      <c r="C84" s="12">
        <v>150</v>
      </c>
      <c r="D84" s="12" t="s">
        <v>1584</v>
      </c>
      <c r="E84" s="14">
        <v>1</v>
      </c>
      <c r="F84" s="17">
        <v>61000</v>
      </c>
      <c r="G84" t="str">
        <f>_xlfn.XLOOKUP(C84,'Kundendaten - neu'!$A$2:$A$1001,'Kundendaten - neu'!$H$2:$H$1001)</f>
        <v>EUR</v>
      </c>
      <c r="H84" s="40">
        <f t="shared" si="5"/>
        <v>61000</v>
      </c>
      <c r="I84">
        <f>H84*_xlfn.XLOOKUP(C84,'Kundendaten - neu'!$A$2:$A$1001,'Kundendaten - neu'!$I$2:$I$1001,"")</f>
        <v>60353.399999999994</v>
      </c>
      <c r="J84" s="41">
        <f>I84+(_xlfn.XLOOKUP(C84,'Kundendaten - neu'!$A$2:$A$1001,'Kundendaten - neu'!$G$2:$G$1001,)*E84)</f>
        <v>60571.399999999994</v>
      </c>
      <c r="K84" s="40">
        <f>J84-(E84*(_xlfn.XLOOKUP(D84,Tabelle1[Produkt ID],Tabelle1[Variable Kosten],)))</f>
        <v>11771.399999999994</v>
      </c>
    </row>
    <row r="85" spans="1:12" ht="14.4" x14ac:dyDescent="0.3">
      <c r="A85" s="43">
        <v>22167251</v>
      </c>
      <c r="B85" s="13">
        <v>44799</v>
      </c>
      <c r="C85" s="12">
        <v>151</v>
      </c>
      <c r="D85" s="12">
        <v>1700</v>
      </c>
      <c r="E85" s="14">
        <v>1</v>
      </c>
      <c r="F85" s="25">
        <v>209643.9</v>
      </c>
      <c r="G85" t="str">
        <f>_xlfn.XLOOKUP(C85,'Kundendaten - neu'!$A$2:$A$1001,'Kundendaten - neu'!$H$2:$H$1001)</f>
        <v>CNY</v>
      </c>
      <c r="H85" s="40">
        <f>IF(G85=Währungsdaten!$B$1,F85/_xlfn.XLOOKUP('Bewegungsdaten - neu (2)'!B7,Währungsdaten!$A$3:$A$320,Währungsdaten!$B$3:$B$320,""),IF(G85=Währungsdaten!$C$1,F85/_xlfn.XLOOKUP('Bewegungsdaten - neu (2)'!B7,Währungsdaten!$A$3:$A$320,Währungsdaten!$C$3:$C$320,),"")*IF(G85=Währungsdaten!$D$1,F85/_xlfn.XLOOKUP('Bewegungsdaten - neu (2)'!B7,Währungsdaten!$A$3:$A$320,Währungsdaten!$D$3:$D$320,),)*IF(G85=Währungsdaten!$F$1,F85/_xlfn.XLOOKUP('Bewegungsdaten - neu (2)'!B7,Währungsdaten!$A$3:$A$320,Währungsdaten!$F$3:$F$320,""),)*IF(G85=Währungsdaten!$G$1,F85/_xlfn.XLOOKUP('Bewegungsdaten - neu (2)'!B7,Währungsdaten!$A$3:$A$320,Währungsdaten!$G$3:$G$320,");""")))</f>
        <v>30163.287915629538</v>
      </c>
      <c r="I85">
        <f>H85*_xlfn.XLOOKUP(C85,'Kundendaten - neu'!$A$2:$A$1001,'Kundendaten - neu'!$I$2:$I$1001,"")</f>
        <v>32184.228205976717</v>
      </c>
      <c r="J85" s="41">
        <f>I85+(_xlfn.XLOOKUP(C85,'Kundendaten - neu'!$A$2:$A$1001,'Kundendaten - neu'!$G$2:$G$1001,)*E85)</f>
        <v>34235.228205976717</v>
      </c>
      <c r="K85" s="40">
        <f>J85-(E85*(_xlfn.XLOOKUP(D85,Tabelle1[Produkt ID],Tabelle1[Variable Kosten],)))</f>
        <v>11035.228205976717</v>
      </c>
    </row>
    <row r="86" spans="1:12" ht="14.4" x14ac:dyDescent="0.3">
      <c r="A86" s="43">
        <v>65079818</v>
      </c>
      <c r="B86" s="13">
        <v>44612</v>
      </c>
      <c r="C86" s="12">
        <v>152</v>
      </c>
      <c r="D86" s="12">
        <v>1800</v>
      </c>
      <c r="E86" s="14">
        <v>1</v>
      </c>
      <c r="F86" s="25">
        <v>823280</v>
      </c>
      <c r="G86" t="str">
        <f>_xlfn.XLOOKUP(C86,'Kundendaten - neu'!$A$2:$A$1001,'Kundendaten - neu'!$H$2:$H$1001)</f>
        <v>SEK</v>
      </c>
      <c r="H86" s="40">
        <f>IF(G86=Währungsdaten!$D$1,F86/_xlfn.XLOOKUP('Bewegungsdaten - neu (2)'!B1312,Währungsdaten!$A$3:$A$320,Währungsdaten!$D$3:$D$320,""),IF(G86=Währungsdaten!$F$1,F86/_xlfn.XLOOKUP('Bewegungsdaten - neu (2)'!B1312,Währungsdaten!$A$3:$A$320,Währungsdaten!$F$3:$F$320,),""))</f>
        <v>78452.449018486761</v>
      </c>
      <c r="I86">
        <f>H86*_xlfn.XLOOKUP(C86,'Kundendaten - neu'!$A$2:$A$1001,'Kundendaten - neu'!$I$2:$I$1001,"")</f>
        <v>77620.853058890803</v>
      </c>
      <c r="J86" s="41">
        <f>I86+(_xlfn.XLOOKUP(C86,'Kundendaten - neu'!$A$2:$A$1001,'Kundendaten - neu'!$G$2:$G$1001,)*E86)</f>
        <v>78121.853058890803</v>
      </c>
      <c r="K86" s="40">
        <f>J86-(E86*(_xlfn.XLOOKUP(D86,Tabelle1[Produkt ID],Tabelle1[Variable Kosten],)))</f>
        <v>14121.853058890803</v>
      </c>
    </row>
    <row r="87" spans="1:12" ht="14.4" x14ac:dyDescent="0.3">
      <c r="A87" s="43">
        <v>88170797</v>
      </c>
      <c r="B87" s="13">
        <v>44843</v>
      </c>
      <c r="C87" s="12">
        <v>153</v>
      </c>
      <c r="D87" s="12">
        <v>1900</v>
      </c>
      <c r="E87" s="14">
        <v>1</v>
      </c>
      <c r="F87" s="25">
        <v>49000</v>
      </c>
      <c r="G87" t="str">
        <f>_xlfn.XLOOKUP(C87,'Kundendaten - neu'!$A$2:$A$1001,'Kundendaten - neu'!$H$2:$H$1001)</f>
        <v>EUR</v>
      </c>
      <c r="H87" s="40">
        <f t="shared" ref="H87:H97" si="6">F87</f>
        <v>49000</v>
      </c>
      <c r="I87">
        <f>H87*_xlfn.XLOOKUP(C87,'Kundendaten - neu'!$A$2:$A$1001,'Kundendaten - neu'!$I$2:$I$1001,"")</f>
        <v>48480.6</v>
      </c>
      <c r="J87" s="41">
        <f>I87+(_xlfn.XLOOKUP(C87,'Kundendaten - neu'!$A$2:$A$1001,'Kundendaten - neu'!$G$2:$G$1001,)*E87)</f>
        <v>48683.6</v>
      </c>
      <c r="K87" s="40">
        <f>J87-(E87*(_xlfn.XLOOKUP(D87,Tabelle1[Produkt ID],Tabelle1[Variable Kosten],)))</f>
        <v>9483.5999999999985</v>
      </c>
    </row>
    <row r="88" spans="1:12" ht="14.4" x14ac:dyDescent="0.3">
      <c r="A88" s="55" t="s">
        <v>1099</v>
      </c>
      <c r="B88" s="13">
        <v>44743</v>
      </c>
      <c r="C88" s="12">
        <v>153</v>
      </c>
      <c r="D88" s="12" t="s">
        <v>1585</v>
      </c>
      <c r="E88" s="14">
        <v>2</v>
      </c>
      <c r="F88" s="17">
        <v>158000</v>
      </c>
      <c r="G88" t="str">
        <f>_xlfn.XLOOKUP(C88,'Kundendaten - neu'!$A$2:$A$1001,'Kundendaten - neu'!$H$2:$H$1001)</f>
        <v>EUR</v>
      </c>
      <c r="H88" s="40">
        <f t="shared" si="6"/>
        <v>158000</v>
      </c>
      <c r="I88">
        <f>H88*_xlfn.XLOOKUP(C88,'Kundendaten - neu'!$A$2:$A$1001,'Kundendaten - neu'!$I$2:$I$1001,"")</f>
        <v>156325.19999999998</v>
      </c>
      <c r="J88" s="41">
        <f>I88+(_xlfn.XLOOKUP(C88,'Kundendaten - neu'!$A$2:$A$1001,'Kundendaten - neu'!$G$2:$G$1001,)*E88)</f>
        <v>156731.19999999998</v>
      </c>
      <c r="K88" s="40">
        <f>J88-(E88*(_xlfn.XLOOKUP(D88,Tabelle1[Produkt ID],Tabelle1[Variable Kosten],)))</f>
        <v>30331.199999999983</v>
      </c>
    </row>
    <row r="89" spans="1:12" ht="14.4" x14ac:dyDescent="0.3">
      <c r="A89" s="43">
        <v>50816481</v>
      </c>
      <c r="B89" s="13">
        <v>44689</v>
      </c>
      <c r="C89" s="12">
        <v>154</v>
      </c>
      <c r="D89" s="12">
        <v>2000</v>
      </c>
      <c r="E89" s="14">
        <v>1</v>
      </c>
      <c r="F89" s="25">
        <v>39000</v>
      </c>
      <c r="G89" t="str">
        <f>_xlfn.XLOOKUP(C89,'Kundendaten - neu'!$A$2:$A$1001,'Kundendaten - neu'!$H$2:$H$1001)</f>
        <v>EUR</v>
      </c>
      <c r="H89" s="40">
        <f t="shared" si="6"/>
        <v>39000</v>
      </c>
      <c r="I89">
        <f>H89*_xlfn.XLOOKUP(C89,'Kundendaten - neu'!$A$2:$A$1001,'Kundendaten - neu'!$I$2:$I$1001,"")</f>
        <v>37830</v>
      </c>
      <c r="J89" s="41">
        <f>I89+(_xlfn.XLOOKUP(C89,'Kundendaten - neu'!$A$2:$A$1001,'Kundendaten - neu'!$G$2:$G$1001,)*E89)</f>
        <v>37937</v>
      </c>
      <c r="K89" s="40">
        <f>J89-(E89*(_xlfn.XLOOKUP(D89,Tabelle1[Produkt ID],Tabelle1[Variable Kosten],)))</f>
        <v>6737</v>
      </c>
    </row>
    <row r="90" spans="1:12" ht="14.4" x14ac:dyDescent="0.3">
      <c r="A90" s="55" t="s">
        <v>1100</v>
      </c>
      <c r="B90" s="13">
        <v>44659</v>
      </c>
      <c r="C90" s="12">
        <v>154</v>
      </c>
      <c r="D90" s="12" t="s">
        <v>1586</v>
      </c>
      <c r="E90" s="14">
        <v>1</v>
      </c>
      <c r="F90" s="17">
        <v>32000</v>
      </c>
      <c r="G90" t="str">
        <f>_xlfn.XLOOKUP(C90,'Kundendaten - neu'!$A$2:$A$1001,'Kundendaten - neu'!$H$2:$H$1001)</f>
        <v>EUR</v>
      </c>
      <c r="H90" s="40">
        <f t="shared" si="6"/>
        <v>32000</v>
      </c>
      <c r="I90">
        <f>H90*_xlfn.XLOOKUP(C90,'Kundendaten - neu'!$A$2:$A$1001,'Kundendaten - neu'!$I$2:$I$1001,"")</f>
        <v>31040</v>
      </c>
      <c r="J90" s="41">
        <f>I90+(_xlfn.XLOOKUP(C90,'Kundendaten - neu'!$A$2:$A$1001,'Kundendaten - neu'!$G$2:$G$1001,)*E90)</f>
        <v>31147</v>
      </c>
      <c r="K90" s="40">
        <f>J90-(E90*(_xlfn.XLOOKUP(D90,Tabelle1[Produkt ID],Tabelle1[Variable Kosten],)))</f>
        <v>5547</v>
      </c>
    </row>
    <row r="91" spans="1:12" ht="14.4" x14ac:dyDescent="0.3">
      <c r="A91" s="43">
        <v>18643380</v>
      </c>
      <c r="B91" s="13">
        <v>44911</v>
      </c>
      <c r="C91" s="12">
        <v>155</v>
      </c>
      <c r="D91" s="12">
        <v>2100</v>
      </c>
      <c r="E91" s="14">
        <v>1</v>
      </c>
      <c r="F91" s="25">
        <v>46000</v>
      </c>
      <c r="G91" t="str">
        <f>_xlfn.XLOOKUP(C91,'Kundendaten - neu'!$A$2:$A$1001,'Kundendaten - neu'!$H$2:$H$1001)</f>
        <v>EUR</v>
      </c>
      <c r="H91" s="40">
        <f t="shared" si="6"/>
        <v>46000</v>
      </c>
      <c r="I91">
        <f>H91*_xlfn.XLOOKUP(C91,'Kundendaten - neu'!$A$2:$A$1001,'Kundendaten - neu'!$I$2:$I$1001,"")</f>
        <v>45512.399999999994</v>
      </c>
      <c r="J91" s="41">
        <f>I91+(_xlfn.XLOOKUP(C91,'Kundendaten - neu'!$A$2:$A$1001,'Kundendaten - neu'!$G$2:$G$1001,)*E91)</f>
        <v>45721.399999999994</v>
      </c>
      <c r="K91" s="40">
        <f>J91-(E91*(_xlfn.XLOOKUP(D91,Tabelle1[Produkt ID],Tabelle1[Variable Kosten],)))</f>
        <v>8921.3999999999942</v>
      </c>
      <c r="L91" t="s">
        <v>3135</v>
      </c>
    </row>
    <row r="92" spans="1:12" ht="14.4" x14ac:dyDescent="0.3">
      <c r="A92" s="55" t="s">
        <v>1101</v>
      </c>
      <c r="B92" s="13">
        <v>44818</v>
      </c>
      <c r="C92" s="12">
        <v>155</v>
      </c>
      <c r="D92" s="12" t="s">
        <v>1587</v>
      </c>
      <c r="E92" s="14">
        <v>1</v>
      </c>
      <c r="F92" s="17">
        <v>27000</v>
      </c>
      <c r="G92" t="str">
        <f>_xlfn.XLOOKUP(C92,'Kundendaten - neu'!$A$2:$A$1001,'Kundendaten - neu'!$H$2:$H$1001)</f>
        <v>EUR</v>
      </c>
      <c r="H92" s="40">
        <f t="shared" si="6"/>
        <v>27000</v>
      </c>
      <c r="I92">
        <f>H92*_xlfn.XLOOKUP(C92,'Kundendaten - neu'!$A$2:$A$1001,'Kundendaten - neu'!$I$2:$I$1001,"")</f>
        <v>26713.8</v>
      </c>
      <c r="J92" s="41">
        <f>I92+(_xlfn.XLOOKUP(C92,'Kundendaten - neu'!$A$2:$A$1001,'Kundendaten - neu'!$G$2:$G$1001,)*E92)</f>
        <v>26922.799999999999</v>
      </c>
      <c r="K92" s="40">
        <f>J92-(E92*(_xlfn.XLOOKUP(D92,Tabelle1[Produkt ID],Tabelle1[Variable Kosten],)))</f>
        <v>5322.7999999999993</v>
      </c>
    </row>
    <row r="93" spans="1:12" ht="14.4" x14ac:dyDescent="0.3">
      <c r="A93" s="43">
        <v>23756950</v>
      </c>
      <c r="B93" s="13">
        <v>44614</v>
      </c>
      <c r="C93" s="12">
        <v>156</v>
      </c>
      <c r="D93" s="12">
        <v>2200</v>
      </c>
      <c r="E93" s="14">
        <v>1</v>
      </c>
      <c r="F93" s="25">
        <v>20000</v>
      </c>
      <c r="G93" t="str">
        <f>_xlfn.XLOOKUP(C93,'Kundendaten - neu'!$A$2:$A$1001,'Kundendaten - neu'!$H$2:$H$1001)</f>
        <v>EUR</v>
      </c>
      <c r="H93" s="40">
        <f t="shared" si="6"/>
        <v>20000</v>
      </c>
      <c r="I93">
        <f>H93*_xlfn.XLOOKUP(C93,'Kundendaten - neu'!$A$2:$A$1001,'Kundendaten - neu'!$I$2:$I$1001,"")</f>
        <v>19400</v>
      </c>
      <c r="J93" s="41">
        <f>I93+(_xlfn.XLOOKUP(C93,'Kundendaten - neu'!$A$2:$A$1001,'Kundendaten - neu'!$G$2:$G$1001,)*E93)</f>
        <v>19617</v>
      </c>
      <c r="K93" s="40">
        <f>J93-(E93*(_xlfn.XLOOKUP(D93,Tabelle1[Produkt ID],Tabelle1[Variable Kosten],)))</f>
        <v>3617</v>
      </c>
    </row>
    <row r="94" spans="1:12" ht="14.4" x14ac:dyDescent="0.3">
      <c r="A94" s="55" t="s">
        <v>1102</v>
      </c>
      <c r="B94" s="13">
        <v>44764</v>
      </c>
      <c r="C94" s="12">
        <v>156</v>
      </c>
      <c r="D94" s="12" t="s">
        <v>1588</v>
      </c>
      <c r="E94" s="14">
        <v>1</v>
      </c>
      <c r="F94" s="17">
        <v>33000</v>
      </c>
      <c r="G94" t="str">
        <f>_xlfn.XLOOKUP(C94,'Kundendaten - neu'!$A$2:$A$1001,'Kundendaten - neu'!$H$2:$H$1001)</f>
        <v>EUR</v>
      </c>
      <c r="H94" s="40">
        <f t="shared" si="6"/>
        <v>33000</v>
      </c>
      <c r="I94">
        <f>H94*_xlfn.XLOOKUP(C94,'Kundendaten - neu'!$A$2:$A$1001,'Kundendaten - neu'!$I$2:$I$1001,"")</f>
        <v>32010</v>
      </c>
      <c r="J94" s="41">
        <f>I94+(_xlfn.XLOOKUP(C94,'Kundendaten - neu'!$A$2:$A$1001,'Kundendaten - neu'!$G$2:$G$1001,)*E94)</f>
        <v>32227</v>
      </c>
      <c r="K94" s="40">
        <f>J94-(E94*(_xlfn.XLOOKUP(D94,Tabelle1[Produkt ID],Tabelle1[Variable Kosten],)))</f>
        <v>5827</v>
      </c>
    </row>
    <row r="95" spans="1:12" ht="14.4" x14ac:dyDescent="0.3">
      <c r="A95" s="43" t="s">
        <v>1415</v>
      </c>
      <c r="B95" s="13">
        <v>44748</v>
      </c>
      <c r="C95" s="12">
        <v>157</v>
      </c>
      <c r="D95" s="12" t="s">
        <v>1593</v>
      </c>
      <c r="E95" s="14">
        <v>1</v>
      </c>
      <c r="F95" s="17">
        <v>42000</v>
      </c>
      <c r="G95" t="str">
        <f>_xlfn.XLOOKUP(C95,'Kundendaten - neu'!$A$2:$A$1001,'Kundendaten - neu'!$H$2:$H$1001)</f>
        <v>EUR</v>
      </c>
      <c r="H95" s="40">
        <f t="shared" si="6"/>
        <v>42000</v>
      </c>
      <c r="I95">
        <f>H95*_xlfn.XLOOKUP(C95,'Kundendaten - neu'!$A$2:$A$1001,'Kundendaten - neu'!$I$2:$I$1001,"")</f>
        <v>40740</v>
      </c>
      <c r="J95" s="41">
        <f>I95+(_xlfn.XLOOKUP(C95,'Kundendaten - neu'!$A$2:$A$1001,'Kundendaten - neu'!$G$2:$G$1001,)*E95)</f>
        <v>40849</v>
      </c>
      <c r="K95" s="40">
        <f>J95-(E95*(_xlfn.XLOOKUP(D95,Tabelle1[Produkt ID],Tabelle1[Variable Kosten],)))</f>
        <v>7249</v>
      </c>
    </row>
    <row r="96" spans="1:12" ht="14.4" x14ac:dyDescent="0.3">
      <c r="A96" s="55" t="s">
        <v>1103</v>
      </c>
      <c r="B96" s="13">
        <v>44795</v>
      </c>
      <c r="C96" s="12">
        <v>157</v>
      </c>
      <c r="D96" s="12" t="s">
        <v>1589</v>
      </c>
      <c r="E96" s="14">
        <v>1</v>
      </c>
      <c r="F96" s="17">
        <v>27000</v>
      </c>
      <c r="G96" t="str">
        <f>_xlfn.XLOOKUP(C96,'Kundendaten - neu'!$A$2:$A$1001,'Kundendaten - neu'!$H$2:$H$1001)</f>
        <v>EUR</v>
      </c>
      <c r="H96" s="40">
        <f t="shared" si="6"/>
        <v>27000</v>
      </c>
      <c r="I96">
        <f>H96*_xlfn.XLOOKUP(C96,'Kundendaten - neu'!$A$2:$A$1001,'Kundendaten - neu'!$I$2:$I$1001,"")</f>
        <v>26190</v>
      </c>
      <c r="J96" s="41">
        <f>I96+(_xlfn.XLOOKUP(C96,'Kundendaten - neu'!$A$2:$A$1001,'Kundendaten - neu'!$G$2:$G$1001,)*E96)</f>
        <v>26299</v>
      </c>
      <c r="K96" s="40">
        <f>J96-(E96*(_xlfn.XLOOKUP(D96,Tabelle1[Produkt ID],Tabelle1[Variable Kosten],)))</f>
        <v>4699</v>
      </c>
    </row>
    <row r="97" spans="1:11" ht="14.4" x14ac:dyDescent="0.3">
      <c r="A97" s="43">
        <v>87705795</v>
      </c>
      <c r="B97" s="13">
        <v>44916</v>
      </c>
      <c r="C97" s="12">
        <v>157</v>
      </c>
      <c r="D97" s="12">
        <v>2200</v>
      </c>
      <c r="E97" s="14">
        <v>1</v>
      </c>
      <c r="F97" s="25">
        <v>20000</v>
      </c>
      <c r="G97" t="str">
        <f>_xlfn.XLOOKUP(C97,'Kundendaten - neu'!$A$2:$A$1001,'Kundendaten - neu'!$H$2:$H$1001)</f>
        <v>EUR</v>
      </c>
      <c r="H97" s="40">
        <f t="shared" si="6"/>
        <v>20000</v>
      </c>
      <c r="I97">
        <f>H97*_xlfn.XLOOKUP(C97,'Kundendaten - neu'!$A$2:$A$1001,'Kundendaten - neu'!$I$2:$I$1001,"")</f>
        <v>19400</v>
      </c>
      <c r="J97" s="41">
        <f>I97+(_xlfn.XLOOKUP(C97,'Kundendaten - neu'!$A$2:$A$1001,'Kundendaten - neu'!$G$2:$G$1001,)*E97)</f>
        <v>19509</v>
      </c>
      <c r="K97" s="40">
        <f>J97-(E97*(_xlfn.XLOOKUP(D97,Tabelle1[Produkt ID],Tabelle1[Variable Kosten],)))</f>
        <v>3509</v>
      </c>
    </row>
    <row r="98" spans="1:11" ht="14.4" x14ac:dyDescent="0.3">
      <c r="A98" s="43">
        <v>15180051</v>
      </c>
      <c r="B98" s="13">
        <v>44725</v>
      </c>
      <c r="C98" s="12">
        <v>158</v>
      </c>
      <c r="D98" s="12">
        <v>2300</v>
      </c>
      <c r="E98" s="14">
        <v>1</v>
      </c>
      <c r="F98" s="25">
        <v>28435</v>
      </c>
      <c r="G98" t="str">
        <f>_xlfn.XLOOKUP(C98,'Kundendaten - neu'!$A$2:$A$1001,'Kundendaten - neu'!$H$2:$H$1001)</f>
        <v>USD</v>
      </c>
      <c r="H98" s="40">
        <f>IF(G98=Währungsdaten!$D$1,F98/_xlfn.XLOOKUP('Bewegungsdaten - neu (2)'!B1405,Währungsdaten!$A$3:$A$320,Währungsdaten!$D$3:$D$320,""),IF(G98=Währungsdaten!$F$1,F98/_xlfn.XLOOKUP('Bewegungsdaten - neu (2)'!B1405,Währungsdaten!$A$3:$A$320,Währungsdaten!$F$3:$F$320,),""))</f>
        <v>25110.385022960083</v>
      </c>
      <c r="I98">
        <f>H98*_xlfn.XLOOKUP(C98,'Kundendaten - neu'!$A$2:$A$1001,'Kundendaten - neu'!$I$2:$I$1001,"")</f>
        <v>26792.780819498406</v>
      </c>
      <c r="J98" s="41">
        <f>I98+(_xlfn.XLOOKUP(C98,'Kundendaten - neu'!$A$2:$A$1001,'Kundendaten - neu'!$G$2:$G$1001,)*E98)</f>
        <v>28007.780819498406</v>
      </c>
      <c r="K98" s="40">
        <f>J98-(E98*(_xlfn.XLOOKUP(D98,Tabelle1[Produkt ID],Tabelle1[Variable Kosten],)))</f>
        <v>8007.7808194984063</v>
      </c>
    </row>
    <row r="99" spans="1:11" ht="14.4" x14ac:dyDescent="0.3">
      <c r="A99" s="43">
        <v>52400544</v>
      </c>
      <c r="B99" s="13">
        <v>44831</v>
      </c>
      <c r="C99" s="12">
        <v>159</v>
      </c>
      <c r="D99" s="12">
        <v>1000</v>
      </c>
      <c r="E99" s="14">
        <v>1</v>
      </c>
      <c r="F99" s="25">
        <v>52000</v>
      </c>
      <c r="G99" t="str">
        <f>_xlfn.XLOOKUP(C99,'Kundendaten - neu'!$A$2:$A$1001,'Kundendaten - neu'!$H$2:$H$1001)</f>
        <v>EUR</v>
      </c>
      <c r="H99" s="40">
        <f>F99</f>
        <v>52000</v>
      </c>
      <c r="I99">
        <f>H99*_xlfn.XLOOKUP(C99,'Kundendaten - neu'!$A$2:$A$1001,'Kundendaten - neu'!$I$2:$I$1001,"")</f>
        <v>50440</v>
      </c>
      <c r="J99" s="41">
        <f>I99+(_xlfn.XLOOKUP(C99,'Kundendaten - neu'!$A$2:$A$1001,'Kundendaten - neu'!$G$2:$G$1001,)*E99)</f>
        <v>50549</v>
      </c>
      <c r="K99" s="40">
        <f>J99-(E99*(_xlfn.XLOOKUP(D99,Tabelle1[Produkt ID],Tabelle1[Variable Kosten],)))</f>
        <v>8949</v>
      </c>
    </row>
    <row r="100" spans="1:11" ht="14.4" x14ac:dyDescent="0.3">
      <c r="A100" s="55" t="s">
        <v>1104</v>
      </c>
      <c r="B100" s="13">
        <v>44666</v>
      </c>
      <c r="C100" s="12">
        <v>159</v>
      </c>
      <c r="D100" s="12" t="s">
        <v>1590</v>
      </c>
      <c r="E100" s="14">
        <v>1</v>
      </c>
      <c r="F100" s="17">
        <v>81000</v>
      </c>
      <c r="G100" t="str">
        <f>_xlfn.XLOOKUP(C100,'Kundendaten - neu'!$A$2:$A$1001,'Kundendaten - neu'!$H$2:$H$1001)</f>
        <v>EUR</v>
      </c>
      <c r="H100" s="40">
        <f>F100</f>
        <v>81000</v>
      </c>
      <c r="I100">
        <f>H100*_xlfn.XLOOKUP(C100,'Kundendaten - neu'!$A$2:$A$1001,'Kundendaten - neu'!$I$2:$I$1001,"")</f>
        <v>78570</v>
      </c>
      <c r="J100" s="41">
        <f>I100+(_xlfn.XLOOKUP(C100,'Kundendaten - neu'!$A$2:$A$1001,'Kundendaten - neu'!$G$2:$G$1001,)*E100)</f>
        <v>78679</v>
      </c>
      <c r="K100" s="40">
        <f>J100-(E100*(_xlfn.XLOOKUP(D100,Tabelle1[Produkt ID],Tabelle1[Variable Kosten],)))</f>
        <v>13879</v>
      </c>
    </row>
    <row r="101" spans="1:11" ht="14.4" x14ac:dyDescent="0.3">
      <c r="A101" s="43">
        <v>22886256</v>
      </c>
      <c r="B101" s="13">
        <v>44732</v>
      </c>
      <c r="C101" s="12">
        <v>160</v>
      </c>
      <c r="D101" s="12">
        <v>1100</v>
      </c>
      <c r="E101" s="14">
        <v>1</v>
      </c>
      <c r="F101" s="25">
        <v>40000</v>
      </c>
      <c r="G101" t="str">
        <f>_xlfn.XLOOKUP(C101,'Kundendaten - neu'!$A$2:$A$1001,'Kundendaten - neu'!$H$2:$H$1001)</f>
        <v>EUR</v>
      </c>
      <c r="H101" s="40">
        <f>F101</f>
        <v>40000</v>
      </c>
      <c r="I101">
        <f>H101*_xlfn.XLOOKUP(C101,'Kundendaten - neu'!$A$2:$A$1001,'Kundendaten - neu'!$I$2:$I$1001,"")</f>
        <v>38800</v>
      </c>
      <c r="J101" s="41">
        <f>I101+(_xlfn.XLOOKUP(C101,'Kundendaten - neu'!$A$2:$A$1001,'Kundendaten - neu'!$G$2:$G$1001,)*E101)</f>
        <v>39073</v>
      </c>
      <c r="K101" s="40">
        <f>J101-(E101*(_xlfn.XLOOKUP(D101,Tabelle1[Produkt ID],Tabelle1[Variable Kosten],)))</f>
        <v>7073</v>
      </c>
    </row>
    <row r="102" spans="1:11" ht="14.4" x14ac:dyDescent="0.3">
      <c r="A102" s="55" t="s">
        <v>1105</v>
      </c>
      <c r="B102" s="13">
        <v>44752</v>
      </c>
      <c r="C102" s="12">
        <v>160</v>
      </c>
      <c r="D102" s="12" t="s">
        <v>1591</v>
      </c>
      <c r="E102" s="14">
        <v>1</v>
      </c>
      <c r="F102" s="17">
        <v>50000</v>
      </c>
      <c r="G102" t="str">
        <f>_xlfn.XLOOKUP(C102,'Kundendaten - neu'!$A$2:$A$1001,'Kundendaten - neu'!$H$2:$H$1001)</f>
        <v>EUR</v>
      </c>
      <c r="H102" s="40">
        <f>F102</f>
        <v>50000</v>
      </c>
      <c r="I102">
        <f>H102*_xlfn.XLOOKUP(C102,'Kundendaten - neu'!$A$2:$A$1001,'Kundendaten - neu'!$I$2:$I$1001,"")</f>
        <v>48500</v>
      </c>
      <c r="J102" s="41">
        <f>I102+(_xlfn.XLOOKUP(C102,'Kundendaten - neu'!$A$2:$A$1001,'Kundendaten - neu'!$G$2:$G$1001,)*E102)</f>
        <v>48773</v>
      </c>
      <c r="K102" s="40">
        <f>J102-(E102*(_xlfn.XLOOKUP(D102,Tabelle1[Produkt ID],Tabelle1[Variable Kosten],)))</f>
        <v>8773</v>
      </c>
    </row>
    <row r="103" spans="1:11" ht="14.4" x14ac:dyDescent="0.3">
      <c r="A103" s="43">
        <v>23172561</v>
      </c>
      <c r="B103" s="13">
        <v>44844</v>
      </c>
      <c r="C103" s="12">
        <v>161</v>
      </c>
      <c r="D103" s="12">
        <v>1200</v>
      </c>
      <c r="E103" s="14">
        <v>1</v>
      </c>
      <c r="F103" s="25">
        <v>668915</v>
      </c>
      <c r="G103" t="str">
        <f>_xlfn.XLOOKUP(C103,'Kundendaten - neu'!$A$2:$A$1001,'Kundendaten - neu'!$H$2:$H$1001)</f>
        <v>SEK</v>
      </c>
      <c r="H103" s="40">
        <f>IF(G103=Währungsdaten!$D$1,F103/_xlfn.XLOOKUP('Bewegungsdaten - neu (2)'!B1313,Währungsdaten!$A$3:$A$320,Währungsdaten!$D$3:$D$320,""),IF(G103=Währungsdaten!$F$1,F103/_xlfn.XLOOKUP('Bewegungsdaten - neu (2)'!B1313,Währungsdaten!$A$3:$A$320,Währungsdaten!$F$3:$F$320,),""))</f>
        <v>61671.614544918135</v>
      </c>
      <c r="I103">
        <f>H103*_xlfn.XLOOKUP(C103,'Kundendaten - neu'!$A$2:$A$1001,'Kundendaten - neu'!$I$2:$I$1001,"")</f>
        <v>61017.895430741999</v>
      </c>
      <c r="J103" s="41">
        <f>I103+(_xlfn.XLOOKUP(C103,'Kundendaten - neu'!$A$2:$A$1001,'Kundendaten - neu'!$G$2:$G$1001,)*E103)</f>
        <v>61538.895430741999</v>
      </c>
      <c r="K103" s="40">
        <f>J103-(E103*(_xlfn.XLOOKUP(D103,Tabelle1[Produkt ID],Tabelle1[Variable Kosten],)))</f>
        <v>9538.895430741999</v>
      </c>
    </row>
    <row r="104" spans="1:11" ht="14.4" x14ac:dyDescent="0.3">
      <c r="A104" s="43">
        <v>31691232</v>
      </c>
      <c r="B104" s="13">
        <v>44904</v>
      </c>
      <c r="C104" s="12">
        <v>162</v>
      </c>
      <c r="D104" s="12">
        <v>1300</v>
      </c>
      <c r="E104" s="14">
        <v>1</v>
      </c>
      <c r="F104" s="25">
        <v>311902.40000000002</v>
      </c>
      <c r="G104" t="str">
        <f>_xlfn.XLOOKUP(C104,'Kundendaten - neu'!$A$2:$A$1001,'Kundendaten - neu'!$H$2:$H$1001)</f>
        <v>PLN</v>
      </c>
      <c r="H104" s="40">
        <f>IF(G104=Währungsdaten!$G$1,F104/_xlfn.XLOOKUP('Bewegungsdaten - neu (2)'!B1216,Währungsdaten!$A$3:$A$320,Währungsdaten!$G$3:$G$320,""),IF(G104=Währungsdaten!$C$1,F104/_xlfn.XLOOKUP('Bewegungsdaten - neu (2)'!B1216,Währungsdaten!$A$3:$A$320,Währungsdaten!$C$3:$C$320,),""))</f>
        <v>67672.466912562377</v>
      </c>
      <c r="I104">
        <f>H104*_xlfn.XLOOKUP(C104,'Kundendaten - neu'!$A$2:$A$1001,'Kundendaten - neu'!$I$2:$I$1001,"")</f>
        <v>65642.292905185503</v>
      </c>
      <c r="J104" s="41">
        <f>I104+(_xlfn.XLOOKUP(C104,'Kundendaten - neu'!$A$2:$A$1001,'Kundendaten - neu'!$G$2:$G$1001,)*E104)</f>
        <v>65743.292905185503</v>
      </c>
      <c r="K104" s="40">
        <f>J104-(E104*(_xlfn.XLOOKUP(D104,Tabelle1[Produkt ID],Tabelle1[Variable Kosten],)))</f>
        <v>11343.292905185503</v>
      </c>
    </row>
    <row r="105" spans="1:11" ht="14.4" x14ac:dyDescent="0.3">
      <c r="A105" s="43">
        <v>66787874</v>
      </c>
      <c r="B105" s="13">
        <v>44752</v>
      </c>
      <c r="C105" s="12">
        <v>163</v>
      </c>
      <c r="D105" s="12">
        <v>1400</v>
      </c>
      <c r="E105" s="14">
        <v>1</v>
      </c>
      <c r="F105" s="25">
        <v>34122</v>
      </c>
      <c r="G105" t="str">
        <f>_xlfn.XLOOKUP(C105,'Kundendaten - neu'!$A$2:$A$1001,'Kundendaten - neu'!$H$2:$H$1001)</f>
        <v>USD</v>
      </c>
      <c r="H105" s="40">
        <f>IF(G105=Währungsdaten!$D$1,F105/_xlfn.XLOOKUP('Bewegungsdaten - neu (2)'!B1406,Währungsdaten!$A$3:$A$320,Währungsdaten!$D$3:$D$320,""),IF(G105=Währungsdaten!$F$1,F105/_xlfn.XLOOKUP('Bewegungsdaten - neu (2)'!B1406,Währungsdaten!$A$3:$A$320,Währungsdaten!$F$3:$F$320,),""))</f>
        <v>30893.617021276594</v>
      </c>
      <c r="I105">
        <f>H105*_xlfn.XLOOKUP(C105,'Kundendaten - neu'!$A$2:$A$1001,'Kundendaten - neu'!$I$2:$I$1001,"")</f>
        <v>32963.489361702123</v>
      </c>
      <c r="J105" s="41">
        <f>I105+(_xlfn.XLOOKUP(C105,'Kundendaten - neu'!$A$2:$A$1001,'Kundendaten - neu'!$G$2:$G$1001,)*E105)</f>
        <v>34250.489361702123</v>
      </c>
      <c r="K105" s="40">
        <f>J105-(E105*(_xlfn.XLOOKUP(D105,Tabelle1[Produkt ID],Tabelle1[Variable Kosten],)))</f>
        <v>10250.489361702123</v>
      </c>
    </row>
    <row r="106" spans="1:11" ht="14.4" x14ac:dyDescent="0.3">
      <c r="A106" s="43">
        <v>72021652</v>
      </c>
      <c r="B106" s="13">
        <v>44754</v>
      </c>
      <c r="C106" s="12">
        <v>164</v>
      </c>
      <c r="D106" s="12">
        <v>1500</v>
      </c>
      <c r="E106" s="14">
        <v>1</v>
      </c>
      <c r="F106" s="25">
        <v>202414.8</v>
      </c>
      <c r="G106" t="str">
        <f>_xlfn.XLOOKUP(C106,'Kundendaten - neu'!$A$2:$A$1001,'Kundendaten - neu'!$H$2:$H$1001)</f>
        <v>CNY</v>
      </c>
      <c r="H106" s="40">
        <f>IF(G106=Währungsdaten!$B$1,F106/_xlfn.XLOOKUP('Bewegungsdaten - neu (2)'!B8,Währungsdaten!$A$3:$A$320,Währungsdaten!$B$3:$B$320,""),IF(G106=Währungsdaten!$C$1,F106/_xlfn.XLOOKUP('Bewegungsdaten - neu (2)'!B8,Währungsdaten!$A$3:$A$320,Währungsdaten!$C$3:$C$320,),"")*IF(G106=Währungsdaten!$D$1,F106/_xlfn.XLOOKUP('Bewegungsdaten - neu (2)'!B8,Währungsdaten!$A$3:$A$320,Währungsdaten!$D$3:$D$320,),)*IF(G106=Währungsdaten!$F$1,F106/_xlfn.XLOOKUP('Bewegungsdaten - neu (2)'!B8,Währungsdaten!$A$3:$A$320,Währungsdaten!$F$3:$F$320,""),)*IF(G106=Währungsdaten!$G$1,F106/_xlfn.XLOOKUP('Bewegungsdaten - neu (2)'!B8,Währungsdaten!$A$3:$A$320,Währungsdaten!$G$3:$G$320,");""")))</f>
        <v>28834.838599390296</v>
      </c>
      <c r="I106">
        <f>H106*_xlfn.XLOOKUP(C106,'Kundendaten - neu'!$A$2:$A$1001,'Kundendaten - neu'!$I$2:$I$1001,"")</f>
        <v>30766.772785549445</v>
      </c>
      <c r="J106" s="41">
        <f>I106+(_xlfn.XLOOKUP(C106,'Kundendaten - neu'!$A$2:$A$1001,'Kundendaten - neu'!$G$2:$G$1001,)*E106)</f>
        <v>32795.772785549445</v>
      </c>
      <c r="K106" s="40">
        <f>J106-(E106*(_xlfn.XLOOKUP(D106,Tabelle1[Produkt ID],Tabelle1[Variable Kosten],)))</f>
        <v>10395.772785549445</v>
      </c>
    </row>
    <row r="107" spans="1:11" ht="14.4" x14ac:dyDescent="0.3">
      <c r="A107" s="43">
        <v>52991959</v>
      </c>
      <c r="B107" s="13">
        <v>44612</v>
      </c>
      <c r="C107" s="12">
        <v>165</v>
      </c>
      <c r="D107" s="12">
        <v>1600</v>
      </c>
      <c r="E107" s="14">
        <v>1</v>
      </c>
      <c r="F107" s="25">
        <v>370476</v>
      </c>
      <c r="G107" t="str">
        <f>_xlfn.XLOOKUP(C107,'Kundendaten - neu'!$A$2:$A$1001,'Kundendaten - neu'!$H$2:$H$1001)</f>
        <v>SEK</v>
      </c>
      <c r="H107" s="40">
        <f>IF(G107=Währungsdaten!$D$1,F107/_xlfn.XLOOKUP('Bewegungsdaten - neu (2)'!B1314,Währungsdaten!$A$3:$A$320,Währungsdaten!$D$3:$D$320,""),IF(G107=Währungsdaten!$F$1,F107/_xlfn.XLOOKUP('Bewegungsdaten - neu (2)'!B1314,Währungsdaten!$A$3:$A$320,Währungsdaten!$F$3:$F$320,),""))</f>
        <v>35552.953821350427</v>
      </c>
      <c r="I107">
        <f>H107*_xlfn.XLOOKUP(C107,'Kundendaten - neu'!$A$2:$A$1001,'Kundendaten - neu'!$I$2:$I$1001,"")</f>
        <v>35176.092510844108</v>
      </c>
      <c r="J107" s="41">
        <f>I107+(_xlfn.XLOOKUP(C107,'Kundendaten - neu'!$A$2:$A$1001,'Kundendaten - neu'!$G$2:$G$1001,)*E107)</f>
        <v>35718.092510844108</v>
      </c>
      <c r="K107" s="40">
        <f>J107-(E107*(_xlfn.XLOOKUP(D107,Tabelle1[Produkt ID],Tabelle1[Variable Kosten],)))</f>
        <v>6918.0925108441079</v>
      </c>
    </row>
    <row r="108" spans="1:11" ht="14.4" x14ac:dyDescent="0.3">
      <c r="A108" s="43">
        <v>73092867</v>
      </c>
      <c r="B108" s="13">
        <v>44810</v>
      </c>
      <c r="C108" s="12">
        <v>166</v>
      </c>
      <c r="D108" s="12">
        <v>1700</v>
      </c>
      <c r="E108" s="14">
        <v>1</v>
      </c>
      <c r="F108" s="25">
        <v>29000</v>
      </c>
      <c r="G108" t="str">
        <f>_xlfn.XLOOKUP(C108,'Kundendaten - neu'!$A$2:$A$1001,'Kundendaten - neu'!$H$2:$H$1001)</f>
        <v>EUR</v>
      </c>
      <c r="H108" s="40">
        <f t="shared" ref="H108:H114" si="7">F108</f>
        <v>29000</v>
      </c>
      <c r="I108">
        <f>H108*_xlfn.XLOOKUP(C108,'Kundendaten - neu'!$A$2:$A$1001,'Kundendaten - neu'!$I$2:$I$1001,"")</f>
        <v>28130</v>
      </c>
      <c r="J108" s="41">
        <f>I108+(_xlfn.XLOOKUP(C108,'Kundendaten - neu'!$A$2:$A$1001,'Kundendaten - neu'!$G$2:$G$1001,)*E108)</f>
        <v>28238</v>
      </c>
      <c r="K108" s="40">
        <f>J108-(E108*(_xlfn.XLOOKUP(D108,Tabelle1[Produkt ID],Tabelle1[Variable Kosten],)))</f>
        <v>5038</v>
      </c>
    </row>
    <row r="109" spans="1:11" ht="14.4" x14ac:dyDescent="0.3">
      <c r="A109" s="55" t="s">
        <v>1106</v>
      </c>
      <c r="B109" s="13">
        <v>44866</v>
      </c>
      <c r="C109" s="12">
        <v>166</v>
      </c>
      <c r="D109" s="12" t="s">
        <v>1592</v>
      </c>
      <c r="E109" s="14">
        <v>2</v>
      </c>
      <c r="F109" s="17">
        <v>74000</v>
      </c>
      <c r="G109" t="str">
        <f>_xlfn.XLOOKUP(C109,'Kundendaten - neu'!$A$2:$A$1001,'Kundendaten - neu'!$H$2:$H$1001)</f>
        <v>EUR</v>
      </c>
      <c r="H109" s="40">
        <f t="shared" si="7"/>
        <v>74000</v>
      </c>
      <c r="I109">
        <f>H109*_xlfn.XLOOKUP(C109,'Kundendaten - neu'!$A$2:$A$1001,'Kundendaten - neu'!$I$2:$I$1001,"")</f>
        <v>71780</v>
      </c>
      <c r="J109" s="41">
        <f>I109+(_xlfn.XLOOKUP(C109,'Kundendaten - neu'!$A$2:$A$1001,'Kundendaten - neu'!$G$2:$G$1001,)*E109)</f>
        <v>71996</v>
      </c>
      <c r="K109" s="40">
        <f>J109-(E109*(_xlfn.XLOOKUP(D109,Tabelle1[Produkt ID],Tabelle1[Variable Kosten],)))</f>
        <v>12796</v>
      </c>
    </row>
    <row r="110" spans="1:11" ht="14.4" x14ac:dyDescent="0.3">
      <c r="A110" s="43">
        <v>36543334</v>
      </c>
      <c r="B110" s="13">
        <v>44804</v>
      </c>
      <c r="C110" s="12">
        <v>167</v>
      </c>
      <c r="D110" s="12">
        <v>1800</v>
      </c>
      <c r="E110" s="14">
        <v>1</v>
      </c>
      <c r="F110" s="25">
        <v>80000</v>
      </c>
      <c r="G110" t="str">
        <f>_xlfn.XLOOKUP(C110,'Kundendaten - neu'!$A$2:$A$1001,'Kundendaten - neu'!$H$2:$H$1001)</f>
        <v>EUR</v>
      </c>
      <c r="H110" s="40">
        <f t="shared" si="7"/>
        <v>80000</v>
      </c>
      <c r="I110">
        <f>H110*_xlfn.XLOOKUP(C110,'Kundendaten - neu'!$A$2:$A$1001,'Kundendaten - neu'!$I$2:$I$1001,"")</f>
        <v>80000</v>
      </c>
      <c r="J110" s="41">
        <f>I110+(_xlfn.XLOOKUP(C110,'Kundendaten - neu'!$A$2:$A$1001,'Kundendaten - neu'!$G$2:$G$1001,)*E110)</f>
        <v>80102</v>
      </c>
      <c r="K110" s="40">
        <f>J110-(E110*(_xlfn.XLOOKUP(D110,Tabelle1[Produkt ID],Tabelle1[Variable Kosten],)))</f>
        <v>16102</v>
      </c>
    </row>
    <row r="111" spans="1:11" ht="14.4" x14ac:dyDescent="0.3">
      <c r="A111" s="55" t="s">
        <v>1107</v>
      </c>
      <c r="B111" s="13">
        <v>44676</v>
      </c>
      <c r="C111" s="12">
        <v>167</v>
      </c>
      <c r="D111" s="12" t="s">
        <v>1593</v>
      </c>
      <c r="E111" s="14">
        <v>1</v>
      </c>
      <c r="F111" s="17">
        <v>42000</v>
      </c>
      <c r="G111" t="str">
        <f>_xlfn.XLOOKUP(C111,'Kundendaten - neu'!$A$2:$A$1001,'Kundendaten - neu'!$H$2:$H$1001)</f>
        <v>EUR</v>
      </c>
      <c r="H111" s="40">
        <f t="shared" si="7"/>
        <v>42000</v>
      </c>
      <c r="I111">
        <f>H111*_xlfn.XLOOKUP(C111,'Kundendaten - neu'!$A$2:$A$1001,'Kundendaten - neu'!$I$2:$I$1001,"")</f>
        <v>42000</v>
      </c>
      <c r="J111" s="41">
        <f>I111+(_xlfn.XLOOKUP(C111,'Kundendaten - neu'!$A$2:$A$1001,'Kundendaten - neu'!$G$2:$G$1001,)*E111)</f>
        <v>42102</v>
      </c>
      <c r="K111" s="40">
        <f>J111-(E111*(_xlfn.XLOOKUP(D111,Tabelle1[Produkt ID],Tabelle1[Variable Kosten],)))</f>
        <v>8502</v>
      </c>
    </row>
    <row r="112" spans="1:11" ht="14.4" x14ac:dyDescent="0.3">
      <c r="A112" s="43">
        <v>45888582</v>
      </c>
      <c r="B112" s="13">
        <v>44694</v>
      </c>
      <c r="C112" s="12">
        <v>168</v>
      </c>
      <c r="D112" s="12">
        <v>1900</v>
      </c>
      <c r="E112" s="14">
        <v>1</v>
      </c>
      <c r="F112" s="25">
        <v>49000</v>
      </c>
      <c r="G112" t="str">
        <f>_xlfn.XLOOKUP(C112,'Kundendaten - neu'!$A$2:$A$1001,'Kundendaten - neu'!$H$2:$H$1001)</f>
        <v>EUR</v>
      </c>
      <c r="H112" s="40">
        <f t="shared" si="7"/>
        <v>49000</v>
      </c>
      <c r="I112">
        <f>H112*_xlfn.XLOOKUP(C112,'Kundendaten - neu'!$A$2:$A$1001,'Kundendaten - neu'!$I$2:$I$1001,"")</f>
        <v>49000</v>
      </c>
      <c r="J112" s="41">
        <f>I112+(_xlfn.XLOOKUP(C112,'Kundendaten - neu'!$A$2:$A$1001,'Kundendaten - neu'!$G$2:$G$1001,)*E112)</f>
        <v>49267</v>
      </c>
      <c r="K112" s="40">
        <f>J112-(E112*(_xlfn.XLOOKUP(D112,Tabelle1[Produkt ID],Tabelle1[Variable Kosten],)))</f>
        <v>10067</v>
      </c>
    </row>
    <row r="113" spans="1:11" ht="14.4" x14ac:dyDescent="0.3">
      <c r="A113" s="43">
        <v>22288960</v>
      </c>
      <c r="B113" s="13">
        <v>44578</v>
      </c>
      <c r="C113" s="12">
        <v>169</v>
      </c>
      <c r="D113" s="12">
        <v>2000</v>
      </c>
      <c r="E113" s="14">
        <v>1</v>
      </c>
      <c r="F113" s="25">
        <v>39000</v>
      </c>
      <c r="G113" t="str">
        <f>_xlfn.XLOOKUP(C113,'Kundendaten - neu'!$A$2:$A$1001,'Kundendaten - neu'!$H$2:$H$1001)</f>
        <v>EUR</v>
      </c>
      <c r="H113" s="40">
        <f t="shared" si="7"/>
        <v>39000</v>
      </c>
      <c r="I113">
        <f>H113*_xlfn.XLOOKUP(C113,'Kundendaten - neu'!$A$2:$A$1001,'Kundendaten - neu'!$I$2:$I$1001,"")</f>
        <v>39000</v>
      </c>
      <c r="J113" s="41">
        <f>I113+(_xlfn.XLOOKUP(C113,'Kundendaten - neu'!$A$2:$A$1001,'Kundendaten - neu'!$G$2:$G$1001,)*E113)</f>
        <v>39109</v>
      </c>
      <c r="K113" s="40">
        <f>J113-(E113*(_xlfn.XLOOKUP(D113,Tabelle1[Produkt ID],Tabelle1[Variable Kosten],)))</f>
        <v>7909</v>
      </c>
    </row>
    <row r="114" spans="1:11" ht="14.4" x14ac:dyDescent="0.3">
      <c r="A114" s="43">
        <v>82964553</v>
      </c>
      <c r="B114" s="13">
        <v>44873</v>
      </c>
      <c r="C114" s="12">
        <v>170</v>
      </c>
      <c r="D114" s="12">
        <v>2100</v>
      </c>
      <c r="E114" s="14">
        <v>1</v>
      </c>
      <c r="F114" s="25">
        <v>46000</v>
      </c>
      <c r="G114" t="str">
        <f>_xlfn.XLOOKUP(C114,'Kundendaten - neu'!$A$2:$A$1001,'Kundendaten - neu'!$H$2:$H$1001)</f>
        <v>EUR</v>
      </c>
      <c r="H114" s="40">
        <f t="shared" si="7"/>
        <v>46000</v>
      </c>
      <c r="I114">
        <f>H114*_xlfn.XLOOKUP(C114,'Kundendaten - neu'!$A$2:$A$1001,'Kundendaten - neu'!$I$2:$I$1001,"")</f>
        <v>46000</v>
      </c>
      <c r="J114" s="41">
        <f>I114+(_xlfn.XLOOKUP(C114,'Kundendaten - neu'!$A$2:$A$1001,'Kundendaten - neu'!$G$2:$G$1001,)*E114)</f>
        <v>46220</v>
      </c>
      <c r="K114" s="40">
        <f>J114-(E114*(_xlfn.XLOOKUP(D114,Tabelle1[Produkt ID],Tabelle1[Variable Kosten],)))</f>
        <v>9420</v>
      </c>
    </row>
    <row r="115" spans="1:11" ht="14.4" x14ac:dyDescent="0.3">
      <c r="A115" s="43">
        <v>29208649</v>
      </c>
      <c r="B115" s="13">
        <v>44767</v>
      </c>
      <c r="C115" s="12">
        <v>171</v>
      </c>
      <c r="D115" s="12">
        <v>2200</v>
      </c>
      <c r="E115" s="14">
        <v>1</v>
      </c>
      <c r="F115" s="25">
        <v>22748</v>
      </c>
      <c r="G115" t="str">
        <f>_xlfn.XLOOKUP(C115,'Kundendaten - neu'!$A$2:$A$1001,'Kundendaten - neu'!$H$2:$H$1001)</f>
        <v>USD</v>
      </c>
      <c r="H115" s="40">
        <f>IF(G115=Währungsdaten!$D$1,F115/_xlfn.XLOOKUP('Bewegungsdaten - neu (2)'!B1407,Währungsdaten!$A$3:$A$320,Währungsdaten!$D$3:$D$320,""),IF(G115=Währungsdaten!$F$1,F115/_xlfn.XLOOKUP('Bewegungsdaten - neu (2)'!B1407,Währungsdaten!$A$3:$A$320,Währungsdaten!$F$3:$F$320,),""))</f>
        <v>22238.733013979861</v>
      </c>
      <c r="I115">
        <f>H115*_xlfn.XLOOKUP(C115,'Kundendaten - neu'!$A$2:$A$1001,'Kundendaten - neu'!$I$2:$I$1001,"")</f>
        <v>24462.606315377849</v>
      </c>
      <c r="J115" s="41">
        <f>I115+(_xlfn.XLOOKUP(C115,'Kundendaten - neu'!$A$2:$A$1001,'Kundendaten - neu'!$G$2:$G$1001,)*E115)</f>
        <v>25668.606315377849</v>
      </c>
      <c r="K115" s="40">
        <f>J115-(E115*(_xlfn.XLOOKUP(D115,Tabelle1[Produkt ID],Tabelle1[Variable Kosten],)))</f>
        <v>9668.6063153778487</v>
      </c>
    </row>
    <row r="116" spans="1:11" ht="14.4" x14ac:dyDescent="0.3">
      <c r="A116" s="43">
        <v>18536013</v>
      </c>
      <c r="B116" s="13">
        <v>44787</v>
      </c>
      <c r="C116" s="12">
        <v>172</v>
      </c>
      <c r="D116" s="12">
        <v>2200</v>
      </c>
      <c r="E116" s="14">
        <v>1</v>
      </c>
      <c r="F116" s="25">
        <v>20000</v>
      </c>
      <c r="G116" t="str">
        <f>_xlfn.XLOOKUP(C116,'Kundendaten - neu'!$A$2:$A$1001,'Kundendaten - neu'!$H$2:$H$1001)</f>
        <v>EUR</v>
      </c>
      <c r="H116" s="40">
        <f>F116</f>
        <v>20000</v>
      </c>
      <c r="I116">
        <f>H116*_xlfn.XLOOKUP(C116,'Kundendaten - neu'!$A$2:$A$1001,'Kundendaten - neu'!$I$2:$I$1001,"")</f>
        <v>19400</v>
      </c>
      <c r="J116" s="41">
        <f>I116+(_xlfn.XLOOKUP(C116,'Kundendaten - neu'!$A$2:$A$1001,'Kundendaten - neu'!$G$2:$G$1001,)*E116)</f>
        <v>19606</v>
      </c>
      <c r="K116" s="40">
        <f>J116-(E116*(_xlfn.XLOOKUP(D116,Tabelle1[Produkt ID],Tabelle1[Variable Kosten],)))</f>
        <v>3606</v>
      </c>
    </row>
    <row r="117" spans="1:11" ht="14.4" x14ac:dyDescent="0.3">
      <c r="A117" s="55" t="s">
        <v>1108</v>
      </c>
      <c r="B117" s="13">
        <v>44620</v>
      </c>
      <c r="C117" s="12">
        <v>172</v>
      </c>
      <c r="D117" s="12" t="s">
        <v>1594</v>
      </c>
      <c r="E117" s="14">
        <v>1</v>
      </c>
      <c r="F117" s="17">
        <v>21000</v>
      </c>
      <c r="G117" t="str">
        <f>_xlfn.XLOOKUP(C117,'Kundendaten - neu'!$A$2:$A$1001,'Kundendaten - neu'!$H$2:$H$1001)</f>
        <v>EUR</v>
      </c>
      <c r="H117" s="40">
        <f>F117</f>
        <v>21000</v>
      </c>
      <c r="I117">
        <f>H117*_xlfn.XLOOKUP(C117,'Kundendaten - neu'!$A$2:$A$1001,'Kundendaten - neu'!$I$2:$I$1001,"")</f>
        <v>20370</v>
      </c>
      <c r="J117" s="41">
        <f>I117+(_xlfn.XLOOKUP(C117,'Kundendaten - neu'!$A$2:$A$1001,'Kundendaten - neu'!$G$2:$G$1001,)*E117)</f>
        <v>20576</v>
      </c>
      <c r="K117" s="40">
        <f>J117-(E117*(_xlfn.XLOOKUP(D117,Tabelle1[Produkt ID],Tabelle1[Variable Kosten],)))</f>
        <v>3776</v>
      </c>
    </row>
    <row r="118" spans="1:11" ht="14.4" x14ac:dyDescent="0.3">
      <c r="A118" s="43">
        <v>73934830</v>
      </c>
      <c r="B118" s="13">
        <v>44725</v>
      </c>
      <c r="C118" s="12">
        <v>173</v>
      </c>
      <c r="D118" s="12">
        <v>2300</v>
      </c>
      <c r="E118" s="14">
        <v>1</v>
      </c>
      <c r="F118" s="25">
        <v>28435</v>
      </c>
      <c r="G118" t="str">
        <f>_xlfn.XLOOKUP(C118,'Kundendaten - neu'!$A$2:$A$1001,'Kundendaten - neu'!$H$2:$H$1001)</f>
        <v>USD</v>
      </c>
      <c r="H118" s="40">
        <f>IF(G118=Währungsdaten!$D$1,F118/_xlfn.XLOOKUP('Bewegungsdaten - neu (2)'!B1408,Währungsdaten!$A$3:$A$320,Währungsdaten!$D$3:$D$320,""),IF(G118=Währungsdaten!$F$1,F118/_xlfn.XLOOKUP('Bewegungsdaten - neu (2)'!B1408,Währungsdaten!$A$3:$A$320,Währungsdaten!$F$3:$F$320,),""))</f>
        <v>24842.739821771796</v>
      </c>
      <c r="I118">
        <f>H118*_xlfn.XLOOKUP(C118,'Kundendaten - neu'!$A$2:$A$1001,'Kundendaten - neu'!$I$2:$I$1001,"")</f>
        <v>26507.203389830505</v>
      </c>
      <c r="J118" s="41">
        <f>I118+(_xlfn.XLOOKUP(C118,'Kundendaten - neu'!$A$2:$A$1001,'Kundendaten - neu'!$G$2:$G$1001,)*E118)</f>
        <v>27739.203389830505</v>
      </c>
      <c r="K118" s="40">
        <f>J118-(E118*(_xlfn.XLOOKUP(D118,Tabelle1[Produkt ID],Tabelle1[Variable Kosten],)))</f>
        <v>7739.2033898305053</v>
      </c>
    </row>
    <row r="119" spans="1:11" ht="14.4" x14ac:dyDescent="0.3">
      <c r="A119" s="43">
        <v>65367050</v>
      </c>
      <c r="B119" s="13">
        <v>44746</v>
      </c>
      <c r="C119" s="12">
        <v>174</v>
      </c>
      <c r="D119" s="12">
        <v>1000</v>
      </c>
      <c r="E119" s="14">
        <v>1</v>
      </c>
      <c r="F119" s="25">
        <v>59144.799999999996</v>
      </c>
      <c r="G119" t="str">
        <f>_xlfn.XLOOKUP(C119,'Kundendaten - neu'!$A$2:$A$1001,'Kundendaten - neu'!$H$2:$H$1001)</f>
        <v>USD</v>
      </c>
      <c r="H119" s="40">
        <f>IF(G119=Währungsdaten!$D$1,F119/_xlfn.XLOOKUP('Bewegungsdaten - neu (2)'!B1409,Währungsdaten!$A$3:$A$320,Währungsdaten!$D$3:$D$320,""),IF(G119=Währungsdaten!$F$1,F119/_xlfn.XLOOKUP('Bewegungsdaten - neu (2)'!B1409,Währungsdaten!$A$3:$A$320,Währungsdaten!$F$3:$F$320,),""))</f>
        <v>57685.360382327111</v>
      </c>
      <c r="I119">
        <f>H119*_xlfn.XLOOKUP(C119,'Kundendaten - neu'!$A$2:$A$1001,'Kundendaten - neu'!$I$2:$I$1001,"")</f>
        <v>61550.279527943028</v>
      </c>
      <c r="J119" s="41">
        <f>I119+(_xlfn.XLOOKUP(C119,'Kundendaten - neu'!$A$2:$A$1001,'Kundendaten - neu'!$G$2:$G$1001,)*E119)</f>
        <v>62828.279527943028</v>
      </c>
      <c r="K119" s="40">
        <f>J119-(E119*(_xlfn.XLOOKUP(D119,Tabelle1[Produkt ID],Tabelle1[Variable Kosten],)))</f>
        <v>21228.279527943028</v>
      </c>
    </row>
    <row r="120" spans="1:11" ht="14.4" x14ac:dyDescent="0.3">
      <c r="A120" s="43">
        <v>96465984</v>
      </c>
      <c r="B120" s="13">
        <v>44910</v>
      </c>
      <c r="C120" s="12">
        <v>175</v>
      </c>
      <c r="D120" s="12">
        <v>1100</v>
      </c>
      <c r="E120" s="14">
        <v>1</v>
      </c>
      <c r="F120" s="25">
        <v>995040</v>
      </c>
      <c r="G120" t="str">
        <f>_xlfn.XLOOKUP(C120,'Kundendaten - neu'!$A$2:$A$1001,'Kundendaten - neu'!$H$2:$H$1001)</f>
        <v>CZK</v>
      </c>
      <c r="H120" s="40">
        <f>IF(G120=Währungsdaten!$G$1,F120/_xlfn.XLOOKUP('Bewegungsdaten - neu (2)'!B97,Währungsdaten!$A$3:$A$320,Währungsdaten!$G$3:$G$320,""),IF(G120=Währungsdaten!$C$1,F120/_xlfn.XLOOKUP('Bewegungsdaten - neu (2)'!B97,Währungsdaten!$A$3:$A$320,Währungsdaten!$C$3:$C$320,),""))</f>
        <v>41171.797418073489</v>
      </c>
      <c r="I120">
        <f>H120*_xlfn.XLOOKUP(C120,'Kundendaten - neu'!$A$2:$A$1001,'Kundendaten - neu'!$I$2:$I$1001,"")</f>
        <v>41995.233366434957</v>
      </c>
      <c r="J120" s="41">
        <f>I120+(_xlfn.XLOOKUP(C120,'Kundendaten - neu'!$A$2:$A$1001,'Kundendaten - neu'!$G$2:$G$1001,)*E120)</f>
        <v>42201.233366434957</v>
      </c>
      <c r="K120" s="40">
        <f>J120-(E120*(_xlfn.XLOOKUP(D120,Tabelle1[Produkt ID],Tabelle1[Variable Kosten],)))</f>
        <v>10201.233366434957</v>
      </c>
    </row>
    <row r="121" spans="1:11" ht="14.4" x14ac:dyDescent="0.3">
      <c r="A121" s="43">
        <v>55406381</v>
      </c>
      <c r="B121" s="13">
        <v>44823</v>
      </c>
      <c r="C121" s="12">
        <v>176</v>
      </c>
      <c r="D121" s="12">
        <v>1200</v>
      </c>
      <c r="E121" s="14">
        <v>1</v>
      </c>
      <c r="F121" s="25">
        <v>298142</v>
      </c>
      <c r="G121" t="str">
        <f>_xlfn.XLOOKUP(C121,'Kundendaten - neu'!$A$2:$A$1001,'Kundendaten - neu'!$H$2:$H$1001)</f>
        <v>PLN</v>
      </c>
      <c r="H121" s="40">
        <f>IF(G121=Währungsdaten!$G$1,F121/_xlfn.XLOOKUP('Bewegungsdaten - neu (2)'!B1217,Währungsdaten!$A$3:$A$320,Währungsdaten!$G$3:$G$320,""),IF(G121=Währungsdaten!$C$1,F121/_xlfn.XLOOKUP('Bewegungsdaten - neu (2)'!B1217,Währungsdaten!$A$3:$A$320,Währungsdaten!$C$3:$C$320,),""))</f>
        <v>63515.55176821474</v>
      </c>
      <c r="I121">
        <f>H121*_xlfn.XLOOKUP(C121,'Kundendaten - neu'!$A$2:$A$1001,'Kundendaten - neu'!$I$2:$I$1001,"")</f>
        <v>61610.085215168299</v>
      </c>
      <c r="J121" s="41">
        <f>I121+(_xlfn.XLOOKUP(C121,'Kundendaten - neu'!$A$2:$A$1001,'Kundendaten - neu'!$G$2:$G$1001,)*E121)</f>
        <v>61719.085215168299</v>
      </c>
      <c r="K121" s="40">
        <f>J121-(E121*(_xlfn.XLOOKUP(D121,Tabelle1[Produkt ID],Tabelle1[Variable Kosten],)))</f>
        <v>9719.0852151682993</v>
      </c>
    </row>
    <row r="122" spans="1:11" ht="14.4" x14ac:dyDescent="0.3">
      <c r="A122" s="43">
        <v>92643155</v>
      </c>
      <c r="B122" s="13">
        <v>44759</v>
      </c>
      <c r="C122" s="12">
        <v>177</v>
      </c>
      <c r="D122" s="12">
        <v>1300</v>
      </c>
      <c r="E122" s="14">
        <v>1</v>
      </c>
      <c r="F122" s="25">
        <v>68000</v>
      </c>
      <c r="G122" t="str">
        <f>_xlfn.XLOOKUP(C122,'Kundendaten - neu'!$A$2:$A$1001,'Kundendaten - neu'!$H$2:$H$1001)</f>
        <v>EUR</v>
      </c>
      <c r="H122" s="40">
        <f t="shared" ref="H122:H130" si="8">F122</f>
        <v>68000</v>
      </c>
      <c r="I122">
        <f>H122*_xlfn.XLOOKUP(C122,'Kundendaten - neu'!$A$2:$A$1001,'Kundendaten - neu'!$I$2:$I$1001,"")</f>
        <v>65960</v>
      </c>
      <c r="J122" s="41">
        <f>I122+(_xlfn.XLOOKUP(C122,'Kundendaten - neu'!$A$2:$A$1001,'Kundendaten - neu'!$G$2:$G$1001,)*E122)</f>
        <v>66070</v>
      </c>
      <c r="K122" s="40">
        <f>J122-(E122*(_xlfn.XLOOKUP(D122,Tabelle1[Produkt ID],Tabelle1[Variable Kosten],)))</f>
        <v>11670</v>
      </c>
    </row>
    <row r="123" spans="1:11" ht="14.4" x14ac:dyDescent="0.3">
      <c r="A123" s="55" t="s">
        <v>1109</v>
      </c>
      <c r="B123" s="13">
        <v>44799</v>
      </c>
      <c r="C123" s="12">
        <v>177</v>
      </c>
      <c r="D123" s="12" t="s">
        <v>1595</v>
      </c>
      <c r="E123" s="14">
        <v>1</v>
      </c>
      <c r="F123" s="17">
        <v>27000</v>
      </c>
      <c r="G123" t="str">
        <f>_xlfn.XLOOKUP(C123,'Kundendaten - neu'!$A$2:$A$1001,'Kundendaten - neu'!$H$2:$H$1001)</f>
        <v>EUR</v>
      </c>
      <c r="H123" s="40">
        <f t="shared" si="8"/>
        <v>27000</v>
      </c>
      <c r="I123">
        <f>H123*_xlfn.XLOOKUP(C123,'Kundendaten - neu'!$A$2:$A$1001,'Kundendaten - neu'!$I$2:$I$1001,"")</f>
        <v>26190</v>
      </c>
      <c r="J123" s="41">
        <f>I123+(_xlfn.XLOOKUP(C123,'Kundendaten - neu'!$A$2:$A$1001,'Kundendaten - neu'!$G$2:$G$1001,)*E123)</f>
        <v>26300</v>
      </c>
      <c r="K123" s="40">
        <f>J123-(E123*(_xlfn.XLOOKUP(D123,Tabelle1[Produkt ID],Tabelle1[Variable Kosten],)))</f>
        <v>4700</v>
      </c>
    </row>
    <row r="124" spans="1:11" ht="14.4" x14ac:dyDescent="0.3">
      <c r="A124" s="43">
        <v>32938741</v>
      </c>
      <c r="B124" s="13">
        <v>44692</v>
      </c>
      <c r="C124" s="12">
        <v>178</v>
      </c>
      <c r="D124" s="12">
        <v>1400</v>
      </c>
      <c r="E124" s="14">
        <v>1</v>
      </c>
      <c r="F124" s="25">
        <v>30000</v>
      </c>
      <c r="G124" t="str">
        <f>_xlfn.XLOOKUP(C124,'Kundendaten - neu'!$A$2:$A$1001,'Kundendaten - neu'!$H$2:$H$1001)</f>
        <v>EUR</v>
      </c>
      <c r="H124" s="40">
        <f t="shared" si="8"/>
        <v>30000</v>
      </c>
      <c r="I124">
        <f>H124*_xlfn.XLOOKUP(C124,'Kundendaten - neu'!$A$2:$A$1001,'Kundendaten - neu'!$I$2:$I$1001,"")</f>
        <v>30000</v>
      </c>
      <c r="J124" s="41">
        <f>I124+(_xlfn.XLOOKUP(C124,'Kundendaten - neu'!$A$2:$A$1001,'Kundendaten - neu'!$G$2:$G$1001,)*E124)</f>
        <v>30270</v>
      </c>
      <c r="K124" s="40">
        <f>J124-(E124*(_xlfn.XLOOKUP(D124,Tabelle1[Produkt ID],Tabelle1[Variable Kosten],)))</f>
        <v>6270</v>
      </c>
    </row>
    <row r="125" spans="1:11" ht="14.4" x14ac:dyDescent="0.3">
      <c r="A125" s="43">
        <v>74689206</v>
      </c>
      <c r="B125" s="13">
        <v>44859</v>
      </c>
      <c r="C125" s="12">
        <v>179</v>
      </c>
      <c r="D125" s="12">
        <v>1500</v>
      </c>
      <c r="E125" s="14">
        <v>1</v>
      </c>
      <c r="F125" s="25">
        <v>28000</v>
      </c>
      <c r="G125" t="str">
        <f>_xlfn.XLOOKUP(C125,'Kundendaten - neu'!$A$2:$A$1001,'Kundendaten - neu'!$H$2:$H$1001)</f>
        <v>EUR</v>
      </c>
      <c r="H125" s="40">
        <f t="shared" si="8"/>
        <v>28000</v>
      </c>
      <c r="I125">
        <f>H125*_xlfn.XLOOKUP(C125,'Kundendaten - neu'!$A$2:$A$1001,'Kundendaten - neu'!$I$2:$I$1001,"")</f>
        <v>27160</v>
      </c>
      <c r="J125" s="41">
        <f>I125+(_xlfn.XLOOKUP(C125,'Kundendaten - neu'!$A$2:$A$1001,'Kundendaten - neu'!$G$2:$G$1001,)*E125)</f>
        <v>27380</v>
      </c>
      <c r="K125" s="40">
        <f>J125-(E125*(_xlfn.XLOOKUP(D125,Tabelle1[Produkt ID],Tabelle1[Variable Kosten],)))</f>
        <v>4980</v>
      </c>
    </row>
    <row r="126" spans="1:11" ht="14.4" x14ac:dyDescent="0.3">
      <c r="A126" s="55" t="s">
        <v>1110</v>
      </c>
      <c r="B126" s="13">
        <v>44734</v>
      </c>
      <c r="C126" s="12">
        <v>179</v>
      </c>
      <c r="D126" s="12" t="s">
        <v>1582</v>
      </c>
      <c r="E126" s="14">
        <v>1</v>
      </c>
      <c r="F126" s="17">
        <v>49000</v>
      </c>
      <c r="G126" t="str">
        <f>_xlfn.XLOOKUP(C126,'Kundendaten - neu'!$A$2:$A$1001,'Kundendaten - neu'!$H$2:$H$1001)</f>
        <v>EUR</v>
      </c>
      <c r="H126" s="40">
        <f t="shared" si="8"/>
        <v>49000</v>
      </c>
      <c r="I126">
        <f>H126*_xlfn.XLOOKUP(C126,'Kundendaten - neu'!$A$2:$A$1001,'Kundendaten - neu'!$I$2:$I$1001,"")</f>
        <v>47530</v>
      </c>
      <c r="J126" s="41">
        <f>I126+(_xlfn.XLOOKUP(C126,'Kundendaten - neu'!$A$2:$A$1001,'Kundendaten - neu'!$G$2:$G$1001,)*E126)</f>
        <v>47750</v>
      </c>
      <c r="K126" s="40">
        <f>J126-(E126*(_xlfn.XLOOKUP(D126,Tabelle1[Produkt ID],Tabelle1[Variable Kosten],)))</f>
        <v>8550</v>
      </c>
    </row>
    <row r="127" spans="1:11" ht="14.4" x14ac:dyDescent="0.3">
      <c r="A127" s="43">
        <v>35441181</v>
      </c>
      <c r="B127" s="13">
        <v>44813</v>
      </c>
      <c r="C127" s="12">
        <v>180</v>
      </c>
      <c r="D127" s="12">
        <v>1600</v>
      </c>
      <c r="E127" s="14">
        <v>1</v>
      </c>
      <c r="F127" s="25">
        <v>36000</v>
      </c>
      <c r="G127" t="str">
        <f>_xlfn.XLOOKUP(C127,'Kundendaten - neu'!$A$2:$A$1001,'Kundendaten - neu'!$H$2:$H$1001)</f>
        <v>EUR</v>
      </c>
      <c r="H127" s="40">
        <f t="shared" si="8"/>
        <v>36000</v>
      </c>
      <c r="I127">
        <f>H127*_xlfn.XLOOKUP(C127,'Kundendaten - neu'!$A$2:$A$1001,'Kundendaten - neu'!$I$2:$I$1001,"")</f>
        <v>34920</v>
      </c>
      <c r="J127" s="41">
        <f>I127+(_xlfn.XLOOKUP(C127,'Kundendaten - neu'!$A$2:$A$1001,'Kundendaten - neu'!$G$2:$G$1001,)*E127)</f>
        <v>35191</v>
      </c>
      <c r="K127" s="40">
        <f>J127-(E127*(_xlfn.XLOOKUP(D127,Tabelle1[Produkt ID],Tabelle1[Variable Kosten],)))</f>
        <v>6391</v>
      </c>
    </row>
    <row r="128" spans="1:11" ht="14.4" x14ac:dyDescent="0.3">
      <c r="A128" s="55" t="s">
        <v>1111</v>
      </c>
      <c r="B128" s="13">
        <v>44664</v>
      </c>
      <c r="C128" s="12">
        <v>180</v>
      </c>
      <c r="D128" s="12" t="s">
        <v>1583</v>
      </c>
      <c r="E128" s="14">
        <v>1</v>
      </c>
      <c r="F128" s="17">
        <v>46000</v>
      </c>
      <c r="G128" t="str">
        <f>_xlfn.XLOOKUP(C128,'Kundendaten - neu'!$A$2:$A$1001,'Kundendaten - neu'!$H$2:$H$1001)</f>
        <v>EUR</v>
      </c>
      <c r="H128" s="40">
        <f t="shared" si="8"/>
        <v>46000</v>
      </c>
      <c r="I128">
        <f>H128*_xlfn.XLOOKUP(C128,'Kundendaten - neu'!$A$2:$A$1001,'Kundendaten - neu'!$I$2:$I$1001,"")</f>
        <v>44620</v>
      </c>
      <c r="J128" s="41">
        <f>I128+(_xlfn.XLOOKUP(C128,'Kundendaten - neu'!$A$2:$A$1001,'Kundendaten - neu'!$G$2:$G$1001,)*E128)</f>
        <v>44891</v>
      </c>
      <c r="K128" s="40">
        <f>J128-(E128*(_xlfn.XLOOKUP(D128,Tabelle1[Produkt ID],Tabelle1[Variable Kosten],)))</f>
        <v>8091</v>
      </c>
    </row>
    <row r="129" spans="1:11" ht="14.4" x14ac:dyDescent="0.3">
      <c r="A129" s="43">
        <v>37829730</v>
      </c>
      <c r="B129" s="13">
        <v>44717</v>
      </c>
      <c r="C129" s="12">
        <v>181</v>
      </c>
      <c r="D129" s="12">
        <v>1700</v>
      </c>
      <c r="E129" s="14">
        <v>1</v>
      </c>
      <c r="F129" s="25">
        <v>29000</v>
      </c>
      <c r="G129" t="str">
        <f>_xlfn.XLOOKUP(C129,'Kundendaten - neu'!$A$2:$A$1001,'Kundendaten - neu'!$H$2:$H$1001)</f>
        <v>EUR</v>
      </c>
      <c r="H129" s="40">
        <f t="shared" si="8"/>
        <v>29000</v>
      </c>
      <c r="I129">
        <f>H129*_xlfn.XLOOKUP(C129,'Kundendaten - neu'!$A$2:$A$1001,'Kundendaten - neu'!$I$2:$I$1001,"")</f>
        <v>28130</v>
      </c>
      <c r="J129" s="41">
        <f>I129+(_xlfn.XLOOKUP(C129,'Kundendaten - neu'!$A$2:$A$1001,'Kundendaten - neu'!$G$2:$G$1001,)*E129)</f>
        <v>28383</v>
      </c>
      <c r="K129" s="40">
        <f>J129-(E129*(_xlfn.XLOOKUP(D129,Tabelle1[Produkt ID],Tabelle1[Variable Kosten],)))</f>
        <v>5183</v>
      </c>
    </row>
    <row r="130" spans="1:11" ht="14.4" x14ac:dyDescent="0.3">
      <c r="A130" s="55" t="s">
        <v>1112</v>
      </c>
      <c r="B130" s="13">
        <v>44654</v>
      </c>
      <c r="C130" s="12">
        <v>181</v>
      </c>
      <c r="D130" s="12" t="s">
        <v>1584</v>
      </c>
      <c r="E130" s="14">
        <v>1</v>
      </c>
      <c r="F130" s="17">
        <v>61000</v>
      </c>
      <c r="G130" t="str">
        <f>_xlfn.XLOOKUP(C130,'Kundendaten - neu'!$A$2:$A$1001,'Kundendaten - neu'!$H$2:$H$1001)</f>
        <v>EUR</v>
      </c>
      <c r="H130" s="40">
        <f t="shared" si="8"/>
        <v>61000</v>
      </c>
      <c r="I130">
        <f>H130*_xlfn.XLOOKUP(C130,'Kundendaten - neu'!$A$2:$A$1001,'Kundendaten - neu'!$I$2:$I$1001,"")</f>
        <v>59170</v>
      </c>
      <c r="J130" s="41">
        <f>I130+(_xlfn.XLOOKUP(C130,'Kundendaten - neu'!$A$2:$A$1001,'Kundendaten - neu'!$G$2:$G$1001,)*E130)</f>
        <v>59423</v>
      </c>
      <c r="K130" s="40">
        <f>J130-(E130*(_xlfn.XLOOKUP(D130,Tabelle1[Produkt ID],Tabelle1[Variable Kosten],)))</f>
        <v>10623</v>
      </c>
    </row>
    <row r="131" spans="1:11" ht="14.4" x14ac:dyDescent="0.3">
      <c r="A131" s="43">
        <v>27811079</v>
      </c>
      <c r="B131" s="13">
        <v>44735</v>
      </c>
      <c r="C131" s="12">
        <v>182</v>
      </c>
      <c r="D131" s="12">
        <v>1800</v>
      </c>
      <c r="E131" s="14">
        <v>1</v>
      </c>
      <c r="F131" s="25">
        <v>366944</v>
      </c>
      <c r="G131" t="str">
        <f>_xlfn.XLOOKUP(C131,'Kundendaten - neu'!$A$2:$A$1001,'Kundendaten - neu'!$H$2:$H$1001)</f>
        <v>PLN</v>
      </c>
      <c r="H131" s="40">
        <f>IF(G131=Währungsdaten!$G$1,F131/_xlfn.XLOOKUP('Bewegungsdaten - neu (2)'!B1218,Währungsdaten!$A$3:$A$320,Währungsdaten!$G$3:$G$320,""),IF(G131=Währungsdaten!$C$1,F131/_xlfn.XLOOKUP('Bewegungsdaten - neu (2)'!B1218,Währungsdaten!$A$3:$A$320,Währungsdaten!$C$3:$C$320,),""))</f>
        <v>78091.468215965433</v>
      </c>
      <c r="I131">
        <f>H131*_xlfn.XLOOKUP(C131,'Kundendaten - neu'!$A$2:$A$1001,'Kundendaten - neu'!$I$2:$I$1001,"")</f>
        <v>75748.724169486464</v>
      </c>
      <c r="J131" s="41">
        <f>I131+(_xlfn.XLOOKUP(C131,'Kundendaten - neu'!$A$2:$A$1001,'Kundendaten - neu'!$G$2:$G$1001,)*E131)</f>
        <v>75849.724169486464</v>
      </c>
      <c r="K131" s="40">
        <f>J131-(E131*(_xlfn.XLOOKUP(D131,Tabelle1[Produkt ID],Tabelle1[Variable Kosten],)))</f>
        <v>11849.724169486464</v>
      </c>
    </row>
    <row r="132" spans="1:11" ht="14.4" x14ac:dyDescent="0.3">
      <c r="A132" s="43">
        <v>41150072</v>
      </c>
      <c r="B132" s="13">
        <v>44806</v>
      </c>
      <c r="C132" s="12">
        <v>183</v>
      </c>
      <c r="D132" s="12">
        <v>1900</v>
      </c>
      <c r="E132" s="14">
        <v>1</v>
      </c>
      <c r="F132" s="25">
        <v>504259</v>
      </c>
      <c r="G132" t="str">
        <f>_xlfn.XLOOKUP(C132,'Kundendaten - neu'!$A$2:$A$1001,'Kundendaten - neu'!$H$2:$H$1001)</f>
        <v>SEK</v>
      </c>
      <c r="H132" s="40">
        <f>IF(G132=Währungsdaten!$D$1,F132/_xlfn.XLOOKUP('Bewegungsdaten - neu (2)'!B1315,Währungsdaten!$A$3:$A$320,Währungsdaten!$D$3:$D$320,""),IF(G132=Währungsdaten!$F$1,F132/_xlfn.XLOOKUP('Bewegungsdaten - neu (2)'!B1315,Währungsdaten!$A$3:$A$320,Währungsdaten!$F$3:$F$320,),""))</f>
        <v>48959.085789739409</v>
      </c>
      <c r="I132">
        <f>H132*_xlfn.XLOOKUP(C132,'Kundendaten - neu'!$A$2:$A$1001,'Kundendaten - neu'!$I$2:$I$1001,"")</f>
        <v>48440.119480368172</v>
      </c>
      <c r="J132" s="41">
        <f>I132+(_xlfn.XLOOKUP(C132,'Kundendaten - neu'!$A$2:$A$1001,'Kundendaten - neu'!$G$2:$G$1001,)*E132)</f>
        <v>48962.119480368172</v>
      </c>
      <c r="K132" s="40">
        <f>J132-(E132*(_xlfn.XLOOKUP(D132,Tabelle1[Produkt ID],Tabelle1[Variable Kosten],)))</f>
        <v>9762.1194803681719</v>
      </c>
    </row>
    <row r="133" spans="1:11" ht="14.4" x14ac:dyDescent="0.3">
      <c r="A133" s="43">
        <v>45555379</v>
      </c>
      <c r="B133" s="13">
        <v>44887</v>
      </c>
      <c r="C133" s="12">
        <v>184</v>
      </c>
      <c r="D133" s="12">
        <v>2000</v>
      </c>
      <c r="E133" s="14">
        <v>1</v>
      </c>
      <c r="F133" s="25">
        <v>39000</v>
      </c>
      <c r="G133" t="str">
        <f>_xlfn.XLOOKUP(C133,'Kundendaten - neu'!$A$2:$A$1001,'Kundendaten - neu'!$H$2:$H$1001)</f>
        <v>EUR</v>
      </c>
      <c r="H133" s="40">
        <f>F133</f>
        <v>39000</v>
      </c>
      <c r="I133">
        <f>H133*_xlfn.XLOOKUP(C133,'Kundendaten - neu'!$A$2:$A$1001,'Kundendaten - neu'!$I$2:$I$1001,"")</f>
        <v>39000</v>
      </c>
      <c r="J133" s="41">
        <f>I133+(_xlfn.XLOOKUP(C133,'Kundendaten - neu'!$A$2:$A$1001,'Kundendaten - neu'!$G$2:$G$1001,)*E133)</f>
        <v>39211</v>
      </c>
      <c r="K133" s="40">
        <f>J133-(E133*(_xlfn.XLOOKUP(D133,Tabelle1[Produkt ID],Tabelle1[Variable Kosten],)))</f>
        <v>8011</v>
      </c>
    </row>
    <row r="134" spans="1:11" ht="14.4" x14ac:dyDescent="0.3">
      <c r="A134" s="55" t="s">
        <v>1113</v>
      </c>
      <c r="B134" s="13">
        <v>44700</v>
      </c>
      <c r="C134" s="12">
        <v>184</v>
      </c>
      <c r="D134" s="12" t="s">
        <v>1585</v>
      </c>
      <c r="E134" s="14">
        <v>1</v>
      </c>
      <c r="F134" s="17">
        <v>79000</v>
      </c>
      <c r="G134" t="str">
        <f>_xlfn.XLOOKUP(C134,'Kundendaten - neu'!$A$2:$A$1001,'Kundendaten - neu'!$H$2:$H$1001)</f>
        <v>EUR</v>
      </c>
      <c r="H134" s="40">
        <f>F134</f>
        <v>79000</v>
      </c>
      <c r="I134">
        <f>H134*_xlfn.XLOOKUP(C134,'Kundendaten - neu'!$A$2:$A$1001,'Kundendaten - neu'!$I$2:$I$1001,"")</f>
        <v>79000</v>
      </c>
      <c r="J134" s="41">
        <f>I134+(_xlfn.XLOOKUP(C134,'Kundendaten - neu'!$A$2:$A$1001,'Kundendaten - neu'!$G$2:$G$1001,)*E134)</f>
        <v>79211</v>
      </c>
      <c r="K134" s="40">
        <f>J134-(E134*(_xlfn.XLOOKUP(D134,Tabelle1[Produkt ID],Tabelle1[Variable Kosten],)))</f>
        <v>16011</v>
      </c>
    </row>
    <row r="135" spans="1:11" ht="14.4" x14ac:dyDescent="0.3">
      <c r="A135" s="43">
        <v>50630531</v>
      </c>
      <c r="B135" s="13">
        <v>44631</v>
      </c>
      <c r="C135" s="12">
        <v>185</v>
      </c>
      <c r="D135" s="12">
        <v>2100</v>
      </c>
      <c r="E135" s="14">
        <v>1</v>
      </c>
      <c r="F135" s="25">
        <v>46000</v>
      </c>
      <c r="G135" t="str">
        <f>_xlfn.XLOOKUP(C135,'Kundendaten - neu'!$A$2:$A$1001,'Kundendaten - neu'!$H$2:$H$1001)</f>
        <v>EUR</v>
      </c>
      <c r="H135" s="40">
        <f>F135</f>
        <v>46000</v>
      </c>
      <c r="I135">
        <f>H135*_xlfn.XLOOKUP(C135,'Kundendaten - neu'!$A$2:$A$1001,'Kundendaten - neu'!$I$2:$I$1001,"")</f>
        <v>46000</v>
      </c>
      <c r="J135" s="41">
        <f>I135+(_xlfn.XLOOKUP(C135,'Kundendaten - neu'!$A$2:$A$1001,'Kundendaten - neu'!$G$2:$G$1001,)*E135)</f>
        <v>46267</v>
      </c>
      <c r="K135" s="40">
        <f>J135-(E135*(_xlfn.XLOOKUP(D135,Tabelle1[Produkt ID],Tabelle1[Variable Kosten],)))</f>
        <v>9467</v>
      </c>
    </row>
    <row r="136" spans="1:11" ht="14.4" x14ac:dyDescent="0.3">
      <c r="A136" s="43">
        <v>70279993</v>
      </c>
      <c r="B136" s="13">
        <v>44666</v>
      </c>
      <c r="C136" s="12">
        <v>186</v>
      </c>
      <c r="D136" s="12">
        <v>2200</v>
      </c>
      <c r="E136" s="14">
        <v>1</v>
      </c>
      <c r="F136" s="25">
        <v>205820</v>
      </c>
      <c r="G136" t="str">
        <f>_xlfn.XLOOKUP(C136,'Kundendaten - neu'!$A$2:$A$1001,'Kundendaten - neu'!$H$2:$H$1001)</f>
        <v>SEK</v>
      </c>
      <c r="H136" s="40">
        <f>IF(G136=Währungsdaten!$D$1,F136/_xlfn.XLOOKUP('Bewegungsdaten - neu (2)'!B1316,Währungsdaten!$A$3:$A$320,Währungsdaten!$D$3:$D$320,""),IF(G136=Währungsdaten!$F$1,F136/_xlfn.XLOOKUP('Bewegungsdaten - neu (2)'!B1316,Währungsdaten!$A$3:$A$320,Währungsdaten!$F$3:$F$320,),""))</f>
        <v>19299.72619181576</v>
      </c>
      <c r="I136">
        <f>H136*_xlfn.XLOOKUP(C136,'Kundendaten - neu'!$A$2:$A$1001,'Kundendaten - neu'!$I$2:$I$1001,"")</f>
        <v>19685.720715652074</v>
      </c>
      <c r="J136" s="41">
        <f>I136+(_xlfn.XLOOKUP(C136,'Kundendaten - neu'!$A$2:$A$1001,'Kundendaten - neu'!$G$2:$G$1001,)*E136)</f>
        <v>20198.720715652074</v>
      </c>
      <c r="K136" s="40">
        <f>J136-(E136*(_xlfn.XLOOKUP(D136,Tabelle1[Produkt ID],Tabelle1[Variable Kosten],)))</f>
        <v>4198.7207156520744</v>
      </c>
    </row>
    <row r="137" spans="1:11" ht="14.4" x14ac:dyDescent="0.3">
      <c r="A137" s="43">
        <v>90417039</v>
      </c>
      <c r="B137" s="13">
        <v>44718</v>
      </c>
      <c r="C137" s="12">
        <v>187</v>
      </c>
      <c r="D137" s="12">
        <v>2200</v>
      </c>
      <c r="E137" s="14">
        <v>1</v>
      </c>
      <c r="F137" s="25">
        <v>20000</v>
      </c>
      <c r="G137" t="str">
        <f>_xlfn.XLOOKUP(C137,'Kundendaten - neu'!$A$2:$A$1001,'Kundendaten - neu'!$H$2:$H$1001)</f>
        <v>EUR</v>
      </c>
      <c r="H137" s="40">
        <f>F137</f>
        <v>20000</v>
      </c>
      <c r="I137">
        <f>H137*_xlfn.XLOOKUP(C137,'Kundendaten - neu'!$A$2:$A$1001,'Kundendaten - neu'!$I$2:$I$1001,"")</f>
        <v>20000</v>
      </c>
      <c r="J137" s="41">
        <f>I137+(_xlfn.XLOOKUP(C137,'Kundendaten - neu'!$A$2:$A$1001,'Kundendaten - neu'!$G$2:$G$1001,)*E137)</f>
        <v>20215</v>
      </c>
      <c r="K137" s="40">
        <f>J137-(E137*(_xlfn.XLOOKUP(D137,Tabelle1[Produkt ID],Tabelle1[Variable Kosten],)))</f>
        <v>4215</v>
      </c>
    </row>
    <row r="138" spans="1:11" ht="14.4" x14ac:dyDescent="0.3">
      <c r="A138" s="43">
        <v>75495905</v>
      </c>
      <c r="B138" s="13">
        <v>44910</v>
      </c>
      <c r="C138" s="12">
        <v>188</v>
      </c>
      <c r="D138" s="12">
        <v>2300</v>
      </c>
      <c r="E138" s="14">
        <v>1</v>
      </c>
      <c r="F138" s="25">
        <v>621900</v>
      </c>
      <c r="G138" t="str">
        <f>_xlfn.XLOOKUP(C138,'Kundendaten - neu'!$A$2:$A$1001,'Kundendaten - neu'!$H$2:$H$1001)</f>
        <v>CZK</v>
      </c>
      <c r="H138" s="40">
        <f>IF(G138=Währungsdaten!$G$1,F138/_xlfn.XLOOKUP('Bewegungsdaten - neu (2)'!B98,Währungsdaten!$A$3:$A$320,Währungsdaten!$G$3:$G$320,""),IF(G138=Währungsdaten!$C$1,F138/_xlfn.XLOOKUP('Bewegungsdaten - neu (2)'!B98,Währungsdaten!$A$3:$A$320,Währungsdaten!$C$3:$C$320,),""))</f>
        <v>25169.577957293874</v>
      </c>
      <c r="I138">
        <f>H138*_xlfn.XLOOKUP(C138,'Kundendaten - neu'!$A$2:$A$1001,'Kundendaten - neu'!$I$2:$I$1001,"")</f>
        <v>25672.969516439753</v>
      </c>
      <c r="J138" s="41">
        <f>I138+(_xlfn.XLOOKUP(C138,'Kundendaten - neu'!$A$2:$A$1001,'Kundendaten - neu'!$G$2:$G$1001,)*E138)</f>
        <v>25879.969516439753</v>
      </c>
      <c r="K138" s="40">
        <f>J138-(E138*(_xlfn.XLOOKUP(D138,Tabelle1[Produkt ID],Tabelle1[Variable Kosten],)))</f>
        <v>5879.9695164397526</v>
      </c>
    </row>
    <row r="139" spans="1:11" ht="14.4" x14ac:dyDescent="0.3">
      <c r="A139" s="43">
        <v>17158160</v>
      </c>
      <c r="B139" s="13">
        <v>44629</v>
      </c>
      <c r="C139" s="12">
        <v>189</v>
      </c>
      <c r="D139" s="12">
        <v>1000</v>
      </c>
      <c r="E139" s="14">
        <v>1</v>
      </c>
      <c r="F139" s="25">
        <v>52000</v>
      </c>
      <c r="G139" t="str">
        <f>_xlfn.XLOOKUP(C139,'Kundendaten - neu'!$A$2:$A$1001,'Kundendaten - neu'!$H$2:$H$1001)</f>
        <v>EUR</v>
      </c>
      <c r="H139" s="40">
        <f>F139</f>
        <v>52000</v>
      </c>
      <c r="I139">
        <f>H139*_xlfn.XLOOKUP(C139,'Kundendaten - neu'!$A$2:$A$1001,'Kundendaten - neu'!$I$2:$I$1001,"")</f>
        <v>57200.000000000007</v>
      </c>
      <c r="J139" s="41">
        <f>I139+(_xlfn.XLOOKUP(C139,'Kundendaten - neu'!$A$2:$A$1001,'Kundendaten - neu'!$G$2:$G$1001,)*E139)</f>
        <v>59345.000000000007</v>
      </c>
      <c r="K139" s="40">
        <f>J139-(E139*(_xlfn.XLOOKUP(D139,Tabelle1[Produkt ID],Tabelle1[Variable Kosten],)))</f>
        <v>17745.000000000007</v>
      </c>
    </row>
    <row r="140" spans="1:11" ht="14.4" x14ac:dyDescent="0.3">
      <c r="A140" s="55" t="s">
        <v>1114</v>
      </c>
      <c r="B140" s="13">
        <v>44768</v>
      </c>
      <c r="C140" s="12">
        <v>189</v>
      </c>
      <c r="D140" s="12" t="s">
        <v>1586</v>
      </c>
      <c r="E140" s="14">
        <v>1</v>
      </c>
      <c r="F140" s="17">
        <v>32000</v>
      </c>
      <c r="G140" t="str">
        <f>_xlfn.XLOOKUP(C140,'Kundendaten - neu'!$A$2:$A$1001,'Kundendaten - neu'!$H$2:$H$1001)</f>
        <v>EUR</v>
      </c>
      <c r="H140" s="40">
        <f>F140</f>
        <v>32000</v>
      </c>
      <c r="I140">
        <f>H140*_xlfn.XLOOKUP(C140,'Kundendaten - neu'!$A$2:$A$1001,'Kundendaten - neu'!$I$2:$I$1001,"")</f>
        <v>35200</v>
      </c>
      <c r="J140" s="41">
        <f>I140+(_xlfn.XLOOKUP(C140,'Kundendaten - neu'!$A$2:$A$1001,'Kundendaten - neu'!$G$2:$G$1001,)*E140)</f>
        <v>37345</v>
      </c>
      <c r="K140" s="40">
        <f>J140-(E140*(_xlfn.XLOOKUP(D140,Tabelle1[Produkt ID],Tabelle1[Variable Kosten],)))</f>
        <v>11745</v>
      </c>
    </row>
    <row r="141" spans="1:11" ht="14.4" x14ac:dyDescent="0.3">
      <c r="A141" s="43">
        <v>85035960</v>
      </c>
      <c r="B141" s="13">
        <v>44659</v>
      </c>
      <c r="C141" s="12">
        <v>190</v>
      </c>
      <c r="D141" s="12">
        <v>1100</v>
      </c>
      <c r="E141" s="14">
        <v>1</v>
      </c>
      <c r="F141" s="25">
        <v>40000</v>
      </c>
      <c r="G141" t="str">
        <f>_xlfn.XLOOKUP(C141,'Kundendaten - neu'!$A$2:$A$1001,'Kundendaten - neu'!$H$2:$H$1001)</f>
        <v>EUR</v>
      </c>
      <c r="H141" s="40">
        <f>F141</f>
        <v>40000</v>
      </c>
      <c r="I141">
        <f>H141*_xlfn.XLOOKUP(C141,'Kundendaten - neu'!$A$2:$A$1001,'Kundendaten - neu'!$I$2:$I$1001,"")</f>
        <v>40800</v>
      </c>
      <c r="J141" s="41">
        <f>I141+(_xlfn.XLOOKUP(C141,'Kundendaten - neu'!$A$2:$A$1001,'Kundendaten - neu'!$G$2:$G$1001,)*E141)</f>
        <v>41005</v>
      </c>
      <c r="K141" s="40">
        <f>J141-(E141*(_xlfn.XLOOKUP(D141,Tabelle1[Produkt ID],Tabelle1[Variable Kosten],)))</f>
        <v>9005</v>
      </c>
    </row>
    <row r="142" spans="1:11" ht="14.4" x14ac:dyDescent="0.3">
      <c r="A142" s="55" t="s">
        <v>1115</v>
      </c>
      <c r="B142" s="13">
        <v>44815</v>
      </c>
      <c r="C142" s="12">
        <v>190</v>
      </c>
      <c r="D142" s="12" t="s">
        <v>1587</v>
      </c>
      <c r="E142" s="14">
        <v>1</v>
      </c>
      <c r="F142" s="17">
        <v>27000</v>
      </c>
      <c r="G142" t="str">
        <f>_xlfn.XLOOKUP(C142,'Kundendaten - neu'!$A$2:$A$1001,'Kundendaten - neu'!$H$2:$H$1001)</f>
        <v>EUR</v>
      </c>
      <c r="H142" s="40">
        <f>F142</f>
        <v>27000</v>
      </c>
      <c r="I142">
        <f>H142*_xlfn.XLOOKUP(C142,'Kundendaten - neu'!$A$2:$A$1001,'Kundendaten - neu'!$I$2:$I$1001,"")</f>
        <v>27540</v>
      </c>
      <c r="J142" s="41">
        <f>I142+(_xlfn.XLOOKUP(C142,'Kundendaten - neu'!$A$2:$A$1001,'Kundendaten - neu'!$G$2:$G$1001,)*E142)</f>
        <v>27745</v>
      </c>
      <c r="K142" s="40">
        <f>J142-(E142*(_xlfn.XLOOKUP(D142,Tabelle1[Produkt ID],Tabelle1[Variable Kosten],)))</f>
        <v>6145</v>
      </c>
    </row>
    <row r="143" spans="1:11" ht="14.4" x14ac:dyDescent="0.3">
      <c r="A143" s="43">
        <v>18967108</v>
      </c>
      <c r="B143" s="13">
        <v>44568</v>
      </c>
      <c r="C143" s="12">
        <v>191</v>
      </c>
      <c r="D143" s="12">
        <v>1200</v>
      </c>
      <c r="E143" s="14">
        <v>1</v>
      </c>
      <c r="F143" s="25">
        <v>469891.5</v>
      </c>
      <c r="G143" t="str">
        <f>_xlfn.XLOOKUP(C143,'Kundendaten - neu'!$A$2:$A$1001,'Kundendaten - neu'!$H$2:$H$1001)</f>
        <v>CNY</v>
      </c>
      <c r="H143" s="40">
        <f>IF(G143=Währungsdaten!$B$1,F143/_xlfn.XLOOKUP('Bewegungsdaten - neu (2)'!B9,Währungsdaten!$A$3:$A$320,Währungsdaten!$B$3:$B$320,""),IF(G143=Währungsdaten!$C$1,F143/_xlfn.XLOOKUP('Bewegungsdaten - neu (2)'!B9,Währungsdaten!$A$3:$A$320,Währungsdaten!$C$3:$C$320,),"")*IF(G143=Währungsdaten!$D$1,F143/_xlfn.XLOOKUP('Bewegungsdaten - neu (2)'!B9,Währungsdaten!$A$3:$A$320,Währungsdaten!$D$3:$D$320,),)*IF(G143=Währungsdaten!$F$1,F143/_xlfn.XLOOKUP('Bewegungsdaten - neu (2)'!B9,Währungsdaten!$A$3:$A$320,Währungsdaten!$F$3:$F$320,""),)*IF(G143=Währungsdaten!$G$1,F143/_xlfn.XLOOKUP('Bewegungsdaten - neu (2)'!B9,Währungsdaten!$A$3:$A$320,Währungsdaten!$G$3:$G$320,");""")))</f>
        <v>65841.565429400143</v>
      </c>
      <c r="I143">
        <f>H143*_xlfn.XLOOKUP(C143,'Kundendaten - neu'!$A$2:$A$1001,'Kundendaten - neu'!$I$2:$I$1001,"")</f>
        <v>72425.721972340165</v>
      </c>
      <c r="J143" s="41">
        <f>I143+(_xlfn.XLOOKUP(C143,'Kundendaten - neu'!$A$2:$A$1001,'Kundendaten - neu'!$G$2:$G$1001,)*E143)</f>
        <v>74542.721972340165</v>
      </c>
      <c r="K143" s="40">
        <f>J143-(E143*(_xlfn.XLOOKUP(D143,Tabelle1[Produkt ID],Tabelle1[Variable Kosten],)))</f>
        <v>22542.721972340165</v>
      </c>
    </row>
    <row r="144" spans="1:11" ht="14.4" x14ac:dyDescent="0.3">
      <c r="A144" s="43">
        <v>71082621</v>
      </c>
      <c r="B144" s="13">
        <v>44619</v>
      </c>
      <c r="C144" s="12">
        <v>192</v>
      </c>
      <c r="D144" s="12">
        <v>1300</v>
      </c>
      <c r="E144" s="14">
        <v>1</v>
      </c>
      <c r="F144" s="25">
        <v>68000</v>
      </c>
      <c r="G144" t="str">
        <f>_xlfn.XLOOKUP(C144,'Kundendaten - neu'!$A$2:$A$1001,'Kundendaten - neu'!$H$2:$H$1001)</f>
        <v>EUR</v>
      </c>
      <c r="H144" s="40">
        <f>F144</f>
        <v>68000</v>
      </c>
      <c r="I144">
        <f>H144*_xlfn.XLOOKUP(C144,'Kundendaten - neu'!$A$2:$A$1001,'Kundendaten - neu'!$I$2:$I$1001,"")</f>
        <v>74800</v>
      </c>
      <c r="J144" s="41">
        <f>I144+(_xlfn.XLOOKUP(C144,'Kundendaten - neu'!$A$2:$A$1001,'Kundendaten - neu'!$G$2:$G$1001,)*E144)</f>
        <v>76068</v>
      </c>
      <c r="K144" s="40">
        <f>J144-(E144*(_xlfn.XLOOKUP(D144,Tabelle1[Produkt ID],Tabelle1[Variable Kosten],)))</f>
        <v>21668</v>
      </c>
    </row>
    <row r="145" spans="1:11" ht="14.4" x14ac:dyDescent="0.3">
      <c r="A145" s="55" t="s">
        <v>1116</v>
      </c>
      <c r="B145" s="13">
        <v>44883</v>
      </c>
      <c r="C145" s="12">
        <v>192</v>
      </c>
      <c r="D145" s="12" t="s">
        <v>1588</v>
      </c>
      <c r="E145" s="14">
        <v>1</v>
      </c>
      <c r="F145" s="17">
        <v>33000</v>
      </c>
      <c r="G145" t="str">
        <f>_xlfn.XLOOKUP(C145,'Kundendaten - neu'!$A$2:$A$1001,'Kundendaten - neu'!$H$2:$H$1001)</f>
        <v>EUR</v>
      </c>
      <c r="H145" s="40">
        <f>F145</f>
        <v>33000</v>
      </c>
      <c r="I145">
        <f>H145*_xlfn.XLOOKUP(C145,'Kundendaten - neu'!$A$2:$A$1001,'Kundendaten - neu'!$I$2:$I$1001,"")</f>
        <v>36300</v>
      </c>
      <c r="J145" s="41">
        <f>I145+(_xlfn.XLOOKUP(C145,'Kundendaten - neu'!$A$2:$A$1001,'Kundendaten - neu'!$G$2:$G$1001,)*E145)</f>
        <v>37568</v>
      </c>
      <c r="K145" s="40">
        <f>J145-(E145*(_xlfn.XLOOKUP(D145,Tabelle1[Produkt ID],Tabelle1[Variable Kosten],)))</f>
        <v>11168</v>
      </c>
    </row>
    <row r="146" spans="1:11" ht="14.4" x14ac:dyDescent="0.3">
      <c r="A146" s="43">
        <v>77339425</v>
      </c>
      <c r="B146" s="13">
        <v>44819</v>
      </c>
      <c r="C146" s="12">
        <v>193</v>
      </c>
      <c r="D146" s="12">
        <v>1400</v>
      </c>
      <c r="E146" s="14">
        <v>1</v>
      </c>
      <c r="F146" s="25">
        <v>30000</v>
      </c>
      <c r="G146" t="str">
        <f>_xlfn.XLOOKUP(C146,'Kundendaten - neu'!$A$2:$A$1001,'Kundendaten - neu'!$H$2:$H$1001)</f>
        <v>EUR</v>
      </c>
      <c r="H146" s="40">
        <f>F146</f>
        <v>30000</v>
      </c>
      <c r="I146">
        <f>H146*_xlfn.XLOOKUP(C146,'Kundendaten - neu'!$A$2:$A$1001,'Kundendaten - neu'!$I$2:$I$1001,"")</f>
        <v>30600</v>
      </c>
      <c r="J146" s="41">
        <f>I146+(_xlfn.XLOOKUP(C146,'Kundendaten - neu'!$A$2:$A$1001,'Kundendaten - neu'!$G$2:$G$1001,)*E146)</f>
        <v>30811</v>
      </c>
      <c r="K146" s="40">
        <f>J146-(E146*(_xlfn.XLOOKUP(D146,Tabelle1[Produkt ID],Tabelle1[Variable Kosten],)))</f>
        <v>6811</v>
      </c>
    </row>
    <row r="147" spans="1:11" ht="14.4" x14ac:dyDescent="0.3">
      <c r="A147" s="55" t="s">
        <v>1117</v>
      </c>
      <c r="B147" s="13">
        <v>44916</v>
      </c>
      <c r="C147" s="12">
        <v>193</v>
      </c>
      <c r="D147" s="12" t="s">
        <v>1589</v>
      </c>
      <c r="E147" s="14">
        <v>1</v>
      </c>
      <c r="F147" s="17">
        <v>27000</v>
      </c>
      <c r="G147" t="str">
        <f>_xlfn.XLOOKUP(C147,'Kundendaten - neu'!$A$2:$A$1001,'Kundendaten - neu'!$H$2:$H$1001)</f>
        <v>EUR</v>
      </c>
      <c r="H147" s="40">
        <f>F147</f>
        <v>27000</v>
      </c>
      <c r="I147">
        <f>H147*_xlfn.XLOOKUP(C147,'Kundendaten - neu'!$A$2:$A$1001,'Kundendaten - neu'!$I$2:$I$1001,"")</f>
        <v>27540</v>
      </c>
      <c r="J147" s="41">
        <f>I147+(_xlfn.XLOOKUP(C147,'Kundendaten - neu'!$A$2:$A$1001,'Kundendaten - neu'!$G$2:$G$1001,)*E147)</f>
        <v>27751</v>
      </c>
      <c r="K147" s="40">
        <f>J147-(E147*(_xlfn.XLOOKUP(D147,Tabelle1[Produkt ID],Tabelle1[Variable Kosten],)))</f>
        <v>6151</v>
      </c>
    </row>
    <row r="148" spans="1:11" ht="14.4" x14ac:dyDescent="0.3">
      <c r="A148" s="43">
        <v>91771628</v>
      </c>
      <c r="B148" s="13">
        <v>44661</v>
      </c>
      <c r="C148" s="12">
        <v>194</v>
      </c>
      <c r="D148" s="12">
        <v>1500</v>
      </c>
      <c r="E148" s="14">
        <v>1</v>
      </c>
      <c r="F148" s="25">
        <v>31847.200000000001</v>
      </c>
      <c r="G148" t="str">
        <f>_xlfn.XLOOKUP(C148,'Kundendaten - neu'!$A$2:$A$1001,'Kundendaten - neu'!$H$2:$H$1001)</f>
        <v>USD</v>
      </c>
      <c r="H148" s="40">
        <f>IF(G148=Währungsdaten!$D$1,F148/_xlfn.XLOOKUP('Bewegungsdaten - neu (2)'!B1410,Währungsdaten!$A$3:$A$320,Währungsdaten!$D$3:$D$320,""),IF(G148=Währungsdaten!$F$1,F148/_xlfn.XLOOKUP('Bewegungsdaten - neu (2)'!B1410,Währungsdaten!$A$3:$A$320,Währungsdaten!$F$3:$F$320,),""))</f>
        <v>30507.903055848259</v>
      </c>
      <c r="I148">
        <f>H148*_xlfn.XLOOKUP(C148,'Kundendaten - neu'!$A$2:$A$1001,'Kundendaten - neu'!$I$2:$I$1001,"")</f>
        <v>33558.693361433085</v>
      </c>
      <c r="J148" s="41">
        <f>I148+(_xlfn.XLOOKUP(C148,'Kundendaten - neu'!$A$2:$A$1001,'Kundendaten - neu'!$G$2:$G$1001,)*E148)</f>
        <v>34771.693361433085</v>
      </c>
      <c r="K148" s="40">
        <f>J148-(E148*(_xlfn.XLOOKUP(D148,Tabelle1[Produkt ID],Tabelle1[Variable Kosten],)))</f>
        <v>12371.693361433085</v>
      </c>
    </row>
    <row r="149" spans="1:11" ht="14.4" x14ac:dyDescent="0.3">
      <c r="A149" s="43">
        <v>33037427</v>
      </c>
      <c r="B149" s="13">
        <v>44675</v>
      </c>
      <c r="C149" s="12">
        <v>195</v>
      </c>
      <c r="D149" s="12">
        <v>1600</v>
      </c>
      <c r="E149" s="14">
        <v>1</v>
      </c>
      <c r="F149" s="25">
        <v>36000</v>
      </c>
      <c r="G149" t="str">
        <f>_xlfn.XLOOKUP(C149,'Kundendaten - neu'!$A$2:$A$1001,'Kundendaten - neu'!$H$2:$H$1001)</f>
        <v>EUR</v>
      </c>
      <c r="H149" s="40">
        <f>F149</f>
        <v>36000</v>
      </c>
      <c r="I149">
        <f>H149*_xlfn.XLOOKUP(C149,'Kundendaten - neu'!$A$2:$A$1001,'Kundendaten - neu'!$I$2:$I$1001,"")</f>
        <v>36000</v>
      </c>
      <c r="J149" s="41">
        <f>I149+(_xlfn.XLOOKUP(C149,'Kundendaten - neu'!$A$2:$A$1001,'Kundendaten - neu'!$G$2:$G$1001,)*E149)</f>
        <v>36213</v>
      </c>
      <c r="K149" s="40">
        <f>J149-(E149*(_xlfn.XLOOKUP(D149,Tabelle1[Produkt ID],Tabelle1[Variable Kosten],)))</f>
        <v>7413</v>
      </c>
    </row>
    <row r="150" spans="1:11" ht="14.4" x14ac:dyDescent="0.3">
      <c r="A150" s="55" t="s">
        <v>1118</v>
      </c>
      <c r="B150" s="13">
        <v>44771</v>
      </c>
      <c r="C150" s="12">
        <v>195</v>
      </c>
      <c r="D150" s="12" t="s">
        <v>1590</v>
      </c>
      <c r="E150" s="14">
        <v>1</v>
      </c>
      <c r="F150" s="17">
        <v>81000</v>
      </c>
      <c r="G150" t="str">
        <f>_xlfn.XLOOKUP(C150,'Kundendaten - neu'!$A$2:$A$1001,'Kundendaten - neu'!$H$2:$H$1001)</f>
        <v>EUR</v>
      </c>
      <c r="H150" s="40">
        <f>F150</f>
        <v>81000</v>
      </c>
      <c r="I150">
        <f>H150*_xlfn.XLOOKUP(C150,'Kundendaten - neu'!$A$2:$A$1001,'Kundendaten - neu'!$I$2:$I$1001,"")</f>
        <v>81000</v>
      </c>
      <c r="J150" s="41">
        <f>I150+(_xlfn.XLOOKUP(C150,'Kundendaten - neu'!$A$2:$A$1001,'Kundendaten - neu'!$G$2:$G$1001,)*E150)</f>
        <v>81213</v>
      </c>
      <c r="K150" s="40">
        <f>J150-(E150*(_xlfn.XLOOKUP(D150,Tabelle1[Produkt ID],Tabelle1[Variable Kosten],)))</f>
        <v>16413</v>
      </c>
    </row>
    <row r="151" spans="1:11" ht="14.4" x14ac:dyDescent="0.3">
      <c r="A151" s="43">
        <v>26024235</v>
      </c>
      <c r="B151" s="13">
        <v>44668</v>
      </c>
      <c r="C151" s="12">
        <v>196</v>
      </c>
      <c r="D151" s="12">
        <v>1700</v>
      </c>
      <c r="E151" s="14">
        <v>1</v>
      </c>
      <c r="F151" s="25">
        <v>29000</v>
      </c>
      <c r="G151" t="str">
        <f>_xlfn.XLOOKUP(C151,'Kundendaten - neu'!$A$2:$A$1001,'Kundendaten - neu'!$H$2:$H$1001)</f>
        <v>EUR</v>
      </c>
      <c r="H151" s="40">
        <f>F151</f>
        <v>29000</v>
      </c>
      <c r="I151">
        <f>H151*_xlfn.XLOOKUP(C151,'Kundendaten - neu'!$A$2:$A$1001,'Kundendaten - neu'!$I$2:$I$1001,"")</f>
        <v>29580</v>
      </c>
      <c r="J151" s="41">
        <f>I151+(_xlfn.XLOOKUP(C151,'Kundendaten - neu'!$A$2:$A$1001,'Kundendaten - neu'!$G$2:$G$1001,)*E151)</f>
        <v>30086</v>
      </c>
      <c r="K151" s="40">
        <f>J151-(E151*(_xlfn.XLOOKUP(D151,Tabelle1[Produkt ID],Tabelle1[Variable Kosten],)))</f>
        <v>6886</v>
      </c>
    </row>
    <row r="152" spans="1:11" ht="14.4" x14ac:dyDescent="0.3">
      <c r="A152" s="55" t="s">
        <v>1119</v>
      </c>
      <c r="B152" s="13">
        <v>44897</v>
      </c>
      <c r="C152" s="12">
        <v>196</v>
      </c>
      <c r="D152" s="12" t="s">
        <v>1591</v>
      </c>
      <c r="E152" s="14">
        <v>1</v>
      </c>
      <c r="F152" s="17">
        <v>50000</v>
      </c>
      <c r="G152" t="str">
        <f>_xlfn.XLOOKUP(C152,'Kundendaten - neu'!$A$2:$A$1001,'Kundendaten - neu'!$H$2:$H$1001)</f>
        <v>EUR</v>
      </c>
      <c r="H152" s="40">
        <f>F152</f>
        <v>50000</v>
      </c>
      <c r="I152">
        <f>H152*_xlfn.XLOOKUP(C152,'Kundendaten - neu'!$A$2:$A$1001,'Kundendaten - neu'!$I$2:$I$1001,"")</f>
        <v>51000</v>
      </c>
      <c r="J152" s="41">
        <f>I152+(_xlfn.XLOOKUP(C152,'Kundendaten - neu'!$A$2:$A$1001,'Kundendaten - neu'!$G$2:$G$1001,)*E152)</f>
        <v>51506</v>
      </c>
      <c r="K152" s="40">
        <f>J152-(E152*(_xlfn.XLOOKUP(D152,Tabelle1[Produkt ID],Tabelle1[Variable Kosten],)))</f>
        <v>11506</v>
      </c>
    </row>
    <row r="153" spans="1:11" ht="14.4" x14ac:dyDescent="0.3">
      <c r="A153" s="43">
        <v>57618576</v>
      </c>
      <c r="B153" s="13">
        <v>44795</v>
      </c>
      <c r="C153" s="12">
        <v>197</v>
      </c>
      <c r="D153" s="12">
        <v>1800</v>
      </c>
      <c r="E153" s="14">
        <v>1</v>
      </c>
      <c r="F153" s="25">
        <v>80000</v>
      </c>
      <c r="G153" t="str">
        <f>_xlfn.XLOOKUP(C153,'Kundendaten - neu'!$A$2:$A$1001,'Kundendaten - neu'!$H$2:$H$1001)</f>
        <v>EUR</v>
      </c>
      <c r="H153" s="40">
        <f>F153</f>
        <v>80000</v>
      </c>
      <c r="I153">
        <f>H153*_xlfn.XLOOKUP(C153,'Kundendaten - neu'!$A$2:$A$1001,'Kundendaten - neu'!$I$2:$I$1001,"")</f>
        <v>80000</v>
      </c>
      <c r="J153" s="41">
        <f>I153+(_xlfn.XLOOKUP(C153,'Kundendaten - neu'!$A$2:$A$1001,'Kundendaten - neu'!$G$2:$G$1001,)*E153)</f>
        <v>80102</v>
      </c>
      <c r="K153" s="40">
        <f>J153-(E153*(_xlfn.XLOOKUP(D153,Tabelle1[Produkt ID],Tabelle1[Variable Kosten],)))</f>
        <v>16102</v>
      </c>
    </row>
    <row r="154" spans="1:11" ht="14.4" x14ac:dyDescent="0.3">
      <c r="A154" s="43">
        <v>67643362</v>
      </c>
      <c r="B154" s="13">
        <v>44571</v>
      </c>
      <c r="C154" s="12">
        <v>198</v>
      </c>
      <c r="D154" s="12">
        <v>1900</v>
      </c>
      <c r="E154" s="14">
        <v>1</v>
      </c>
      <c r="F154" s="25">
        <v>504259</v>
      </c>
      <c r="G154" t="str">
        <f>_xlfn.XLOOKUP(C154,'Kundendaten - neu'!$A$2:$A$1001,'Kundendaten - neu'!$H$2:$H$1001)</f>
        <v>SEK</v>
      </c>
      <c r="H154" s="40">
        <f>IF(G154=Währungsdaten!$D$1,F154/_xlfn.XLOOKUP('Bewegungsdaten - neu (2)'!B1317,Währungsdaten!$A$3:$A$320,Währungsdaten!$D$3:$D$320,""),IF(G154=Währungsdaten!$F$1,F154/_xlfn.XLOOKUP('Bewegungsdaten - neu (2)'!B1317,Währungsdaten!$A$3:$A$320,Währungsdaten!$F$3:$F$320,),""))</f>
        <v>46769.463354912907</v>
      </c>
      <c r="I154">
        <f>H154*_xlfn.XLOOKUP(C154,'Kundendaten - neu'!$A$2:$A$1001,'Kundendaten - neu'!$I$2:$I$1001,"")</f>
        <v>47704.852622011167</v>
      </c>
      <c r="J154" s="41">
        <f>I154+(_xlfn.XLOOKUP(C154,'Kundendaten - neu'!$A$2:$A$1001,'Kundendaten - neu'!$G$2:$G$1001,)*E154)</f>
        <v>48205.852622011167</v>
      </c>
      <c r="K154" s="40">
        <f>J154-(E154*(_xlfn.XLOOKUP(D154,Tabelle1[Produkt ID],Tabelle1[Variable Kosten],)))</f>
        <v>9005.8526220111671</v>
      </c>
    </row>
    <row r="155" spans="1:11" ht="14.4" x14ac:dyDescent="0.3">
      <c r="A155" s="43">
        <v>39589998</v>
      </c>
      <c r="B155" s="13">
        <v>44584</v>
      </c>
      <c r="C155" s="12">
        <v>199</v>
      </c>
      <c r="D155" s="12">
        <v>2000</v>
      </c>
      <c r="E155" s="14">
        <v>1</v>
      </c>
      <c r="F155" s="25">
        <v>39000</v>
      </c>
      <c r="G155" t="str">
        <f>_xlfn.XLOOKUP(C155,'Kundendaten - neu'!$A$2:$A$1001,'Kundendaten - neu'!$H$2:$H$1001)</f>
        <v>EUR</v>
      </c>
      <c r="H155" s="40">
        <f>F155</f>
        <v>39000</v>
      </c>
      <c r="I155">
        <f>H155*_xlfn.XLOOKUP(C155,'Kundendaten - neu'!$A$2:$A$1001,'Kundendaten - neu'!$I$2:$I$1001,"")</f>
        <v>39000</v>
      </c>
      <c r="J155" s="41">
        <f>I155+(_xlfn.XLOOKUP(C155,'Kundendaten - neu'!$A$2:$A$1001,'Kundendaten - neu'!$G$2:$G$1001,)*E155)</f>
        <v>39255</v>
      </c>
      <c r="K155" s="40">
        <f>J155-(E155*(_xlfn.XLOOKUP(D155,Tabelle1[Produkt ID],Tabelle1[Variable Kosten],)))</f>
        <v>8055</v>
      </c>
    </row>
    <row r="156" spans="1:11" ht="14.4" x14ac:dyDescent="0.3">
      <c r="A156" s="43">
        <v>33288422</v>
      </c>
      <c r="B156" s="13">
        <v>44666</v>
      </c>
      <c r="C156" s="12">
        <v>200</v>
      </c>
      <c r="D156" s="12">
        <v>2100</v>
      </c>
      <c r="E156" s="14">
        <v>1</v>
      </c>
      <c r="F156" s="25">
        <v>210992.80000000002</v>
      </c>
      <c r="G156" t="str">
        <f>_xlfn.XLOOKUP(C156,'Kundendaten - neu'!$A$2:$A$1001,'Kundendaten - neu'!$H$2:$H$1001)</f>
        <v>PLN</v>
      </c>
      <c r="H156" s="40">
        <f>IF(G156=Währungsdaten!$G$1,F156/_xlfn.XLOOKUP('Bewegungsdaten - neu (2)'!B1219,Währungsdaten!$A$3:$A$320,Währungsdaten!$G$3:$G$320,""),IF(G156=Währungsdaten!$C$1,F156/_xlfn.XLOOKUP('Bewegungsdaten - neu (2)'!B1219,Währungsdaten!$A$3:$A$320,Währungsdaten!$C$3:$C$320,),""))</f>
        <v>45852.05146036161</v>
      </c>
      <c r="I156">
        <f>H156*_xlfn.XLOOKUP(C156,'Kundendaten - neu'!$A$2:$A$1001,'Kundendaten - neu'!$I$2:$I$1001,"")</f>
        <v>45852.05146036161</v>
      </c>
      <c r="J156" s="41">
        <f>I156+(_xlfn.XLOOKUP(C156,'Kundendaten - neu'!$A$2:$A$1001,'Kundendaten - neu'!$G$2:$G$1001,)*E156)</f>
        <v>45952.05146036161</v>
      </c>
      <c r="K156" s="40">
        <f>J156-(E156*(_xlfn.XLOOKUP(D156,Tabelle1[Produkt ID],Tabelle1[Variable Kosten],)))</f>
        <v>9152.0514603616102</v>
      </c>
    </row>
    <row r="157" spans="1:11" ht="14.4" x14ac:dyDescent="0.3">
      <c r="A157" s="43">
        <v>18934124</v>
      </c>
      <c r="B157" s="13">
        <v>44733</v>
      </c>
      <c r="C157" s="12">
        <v>201</v>
      </c>
      <c r="D157" s="12">
        <v>2200</v>
      </c>
      <c r="E157" s="14">
        <v>1</v>
      </c>
      <c r="F157" s="25">
        <v>91736</v>
      </c>
      <c r="G157" t="str">
        <f>_xlfn.XLOOKUP(C157,'Kundendaten - neu'!$A$2:$A$1001,'Kundendaten - neu'!$H$2:$H$1001)</f>
        <v>PLN</v>
      </c>
      <c r="H157" s="40">
        <f>IF(G157=Währungsdaten!$G$1,F157/_xlfn.XLOOKUP('Bewegungsdaten - neu (2)'!B1220,Währungsdaten!$A$3:$A$320,Währungsdaten!$G$3:$G$320,""),IF(G157=Währungsdaten!$C$1,F157/_xlfn.XLOOKUP('Bewegungsdaten - neu (2)'!B1220,Währungsdaten!$A$3:$A$320,Währungsdaten!$C$3:$C$320,),""))</f>
        <v>19324.233232221097</v>
      </c>
      <c r="I157">
        <f>H157*_xlfn.XLOOKUP(C157,'Kundendaten - neu'!$A$2:$A$1001,'Kundendaten - neu'!$I$2:$I$1001,"")</f>
        <v>19324.233232221097</v>
      </c>
      <c r="J157" s="41">
        <f>I157+(_xlfn.XLOOKUP(C157,'Kundendaten - neu'!$A$2:$A$1001,'Kundendaten - neu'!$G$2:$G$1001,)*E157)</f>
        <v>19426.233232221097</v>
      </c>
      <c r="K157" s="40">
        <f>J157-(E157*(_xlfn.XLOOKUP(D157,Tabelle1[Produkt ID],Tabelle1[Variable Kosten],)))</f>
        <v>3426.2332322210968</v>
      </c>
    </row>
    <row r="158" spans="1:11" ht="14.4" x14ac:dyDescent="0.3">
      <c r="A158" s="43">
        <v>88170738</v>
      </c>
      <c r="B158" s="13">
        <v>44633</v>
      </c>
      <c r="C158" s="12">
        <v>202</v>
      </c>
      <c r="D158" s="12">
        <v>2200</v>
      </c>
      <c r="E158" s="14">
        <v>1</v>
      </c>
      <c r="F158" s="25">
        <v>20000</v>
      </c>
      <c r="G158" t="str">
        <f>_xlfn.XLOOKUP(C158,'Kundendaten - neu'!$A$2:$A$1001,'Kundendaten - neu'!$H$2:$H$1001)</f>
        <v>EUR</v>
      </c>
      <c r="H158" s="40">
        <f>F158</f>
        <v>20000</v>
      </c>
      <c r="I158">
        <f>H158*_xlfn.XLOOKUP(C158,'Kundendaten - neu'!$A$2:$A$1001,'Kundendaten - neu'!$I$2:$I$1001,"")</f>
        <v>20000</v>
      </c>
      <c r="J158" s="41">
        <f>I158+(_xlfn.XLOOKUP(C158,'Kundendaten - neu'!$A$2:$A$1001,'Kundendaten - neu'!$G$2:$G$1001,)*E158)</f>
        <v>20214</v>
      </c>
      <c r="K158" s="40">
        <f>J158-(E158*(_xlfn.XLOOKUP(D158,Tabelle1[Produkt ID],Tabelle1[Variable Kosten],)))</f>
        <v>4214</v>
      </c>
    </row>
    <row r="159" spans="1:11" ht="14.4" x14ac:dyDescent="0.3">
      <c r="A159" s="43">
        <v>42669705</v>
      </c>
      <c r="B159" s="13">
        <v>44810</v>
      </c>
      <c r="C159" s="12">
        <v>203</v>
      </c>
      <c r="D159" s="12">
        <v>2300</v>
      </c>
      <c r="E159" s="14">
        <v>1</v>
      </c>
      <c r="F159" s="25">
        <v>25000</v>
      </c>
      <c r="G159" t="str">
        <f>_xlfn.XLOOKUP(C159,'Kundendaten - neu'!$A$2:$A$1001,'Kundendaten - neu'!$H$2:$H$1001)</f>
        <v>EUR</v>
      </c>
      <c r="H159" s="40">
        <f>F159</f>
        <v>25000</v>
      </c>
      <c r="I159">
        <f>H159*_xlfn.XLOOKUP(C159,'Kundendaten - neu'!$A$2:$A$1001,'Kundendaten - neu'!$I$2:$I$1001,"")</f>
        <v>25000</v>
      </c>
      <c r="J159" s="41">
        <f>I159+(_xlfn.XLOOKUP(C159,'Kundendaten - neu'!$A$2:$A$1001,'Kundendaten - neu'!$G$2:$G$1001,)*E159)</f>
        <v>25215</v>
      </c>
      <c r="K159" s="40">
        <f>J159-(E159*(_xlfn.XLOOKUP(D159,Tabelle1[Produkt ID],Tabelle1[Variable Kosten],)))</f>
        <v>5215</v>
      </c>
    </row>
    <row r="160" spans="1:11" ht="14.4" x14ac:dyDescent="0.3">
      <c r="A160" s="43">
        <v>92325897</v>
      </c>
      <c r="B160" s="13">
        <v>44796</v>
      </c>
      <c r="C160" s="12">
        <v>204</v>
      </c>
      <c r="D160" s="12">
        <v>1000</v>
      </c>
      <c r="E160" s="14">
        <v>1</v>
      </c>
      <c r="F160" s="25">
        <v>52000</v>
      </c>
      <c r="G160" t="str">
        <f>_xlfn.XLOOKUP(C160,'Kundendaten - neu'!$A$2:$A$1001,'Kundendaten - neu'!$H$2:$H$1001)</f>
        <v>EUR</v>
      </c>
      <c r="H160" s="40">
        <f>F160</f>
        <v>52000</v>
      </c>
      <c r="I160">
        <f>H160*_xlfn.XLOOKUP(C160,'Kundendaten - neu'!$A$2:$A$1001,'Kundendaten - neu'!$I$2:$I$1001,"")</f>
        <v>52000</v>
      </c>
      <c r="J160" s="41">
        <f>I160+(_xlfn.XLOOKUP(C160,'Kundendaten - neu'!$A$2:$A$1001,'Kundendaten - neu'!$G$2:$G$1001,)*E160)</f>
        <v>52109</v>
      </c>
      <c r="K160" s="40">
        <f>J160-(E160*(_xlfn.XLOOKUP(D160,Tabelle1[Produkt ID],Tabelle1[Variable Kosten],)))</f>
        <v>10509</v>
      </c>
    </row>
    <row r="161" spans="1:11" ht="14.4" x14ac:dyDescent="0.3">
      <c r="A161" s="43">
        <v>51699676</v>
      </c>
      <c r="B161" s="13">
        <v>44585</v>
      </c>
      <c r="C161" s="12">
        <v>205</v>
      </c>
      <c r="D161" s="12">
        <v>1100</v>
      </c>
      <c r="E161" s="14">
        <v>1</v>
      </c>
      <c r="F161" s="25">
        <v>289164</v>
      </c>
      <c r="G161" t="str">
        <f>_xlfn.XLOOKUP(C161,'Kundendaten - neu'!$A$2:$A$1001,'Kundendaten - neu'!$H$2:$H$1001)</f>
        <v>CNY</v>
      </c>
      <c r="H161" s="40">
        <f>IF(G161=Währungsdaten!$B$1,F161/_xlfn.XLOOKUP('Bewegungsdaten - neu (2)'!B10,Währungsdaten!$A$3:$A$320,Währungsdaten!$B$3:$B$320,""),IF(G161=Währungsdaten!$C$1,F161/_xlfn.XLOOKUP('Bewegungsdaten - neu (2)'!B10,Währungsdaten!$A$3:$A$320,Währungsdaten!$C$3:$C$320,),"")*IF(G161=Währungsdaten!$D$1,F161/_xlfn.XLOOKUP('Bewegungsdaten - neu (2)'!B10,Währungsdaten!$A$3:$A$320,Währungsdaten!$D$3:$D$320,),)*IF(G161=Währungsdaten!$F$1,F161/_xlfn.XLOOKUP('Bewegungsdaten - neu (2)'!B10,Währungsdaten!$A$3:$A$320,Währungsdaten!$F$3:$F$320,""),)*IF(G161=Währungsdaten!$G$1,F161/_xlfn.XLOOKUP('Bewegungsdaten - neu (2)'!B10,Währungsdaten!$A$3:$A$320,Währungsdaten!$G$3:$G$320,");""")))</f>
        <v>39652.245457661978</v>
      </c>
      <c r="I161">
        <f>H161*_xlfn.XLOOKUP(C161,'Kundendaten - neu'!$A$2:$A$1001,'Kundendaten - neu'!$I$2:$I$1001,"")</f>
        <v>43617.470003428178</v>
      </c>
      <c r="J161" s="41">
        <f>I161+(_xlfn.XLOOKUP(C161,'Kundendaten - neu'!$A$2:$A$1001,'Kundendaten - neu'!$G$2:$G$1001,)*E161)</f>
        <v>45624.470003428178</v>
      </c>
      <c r="K161" s="40">
        <f>J161-(E161*(_xlfn.XLOOKUP(D161,Tabelle1[Produkt ID],Tabelle1[Variable Kosten],)))</f>
        <v>13624.470003428178</v>
      </c>
    </row>
    <row r="162" spans="1:11" ht="14.4" x14ac:dyDescent="0.3">
      <c r="A162" s="43">
        <v>45147803</v>
      </c>
      <c r="B162" s="13">
        <v>44857</v>
      </c>
      <c r="C162" s="12">
        <v>206</v>
      </c>
      <c r="D162" s="12">
        <v>1200</v>
      </c>
      <c r="E162" s="14">
        <v>1</v>
      </c>
      <c r="F162" s="25">
        <v>298142</v>
      </c>
      <c r="G162" t="str">
        <f>_xlfn.XLOOKUP(C162,'Kundendaten - neu'!$A$2:$A$1001,'Kundendaten - neu'!$H$2:$H$1001)</f>
        <v>PLN</v>
      </c>
      <c r="H162" s="40">
        <f>IF(G162=Währungsdaten!$G$1,F162/_xlfn.XLOOKUP('Bewegungsdaten - neu (2)'!B1221,Währungsdaten!$A$3:$A$320,Währungsdaten!$G$3:$G$320,""),IF(G162=Währungsdaten!$C$1,F162/_xlfn.XLOOKUP('Bewegungsdaten - neu (2)'!B1221,Währungsdaten!$A$3:$A$320,Währungsdaten!$C$3:$C$320,),""))</f>
        <v>65290.38192011213</v>
      </c>
      <c r="I162">
        <f>H162*_xlfn.XLOOKUP(C162,'Kundendaten - neu'!$A$2:$A$1001,'Kundendaten - neu'!$I$2:$I$1001,"")</f>
        <v>65290.38192011213</v>
      </c>
      <c r="J162" s="41">
        <f>I162+(_xlfn.XLOOKUP(C162,'Kundendaten - neu'!$A$2:$A$1001,'Kundendaten - neu'!$G$2:$G$1001,)*E162)</f>
        <v>65392.38192011213</v>
      </c>
      <c r="K162" s="40">
        <f>J162-(E162*(_xlfn.XLOOKUP(D162,Tabelle1[Produkt ID],Tabelle1[Variable Kosten],)))</f>
        <v>13392.38192011213</v>
      </c>
    </row>
    <row r="163" spans="1:11" ht="14.4" x14ac:dyDescent="0.3">
      <c r="A163" s="43">
        <v>87477083</v>
      </c>
      <c r="B163" s="13">
        <v>44717</v>
      </c>
      <c r="C163" s="12">
        <v>207</v>
      </c>
      <c r="D163" s="12">
        <v>1300</v>
      </c>
      <c r="E163" s="14">
        <v>1</v>
      </c>
      <c r="F163" s="25">
        <v>311902.40000000002</v>
      </c>
      <c r="G163" t="str">
        <f>_xlfn.XLOOKUP(C163,'Kundendaten - neu'!$A$2:$A$1001,'Kundendaten - neu'!$H$2:$H$1001)</f>
        <v>PLN</v>
      </c>
      <c r="H163" s="40">
        <f>IF(G163=Währungsdaten!$G$1,F163/_xlfn.XLOOKUP('Bewegungsdaten - neu (2)'!B1222,Währungsdaten!$A$3:$A$320,Währungsdaten!$G$3:$G$320,""),IF(G163=Währungsdaten!$C$1,F163/_xlfn.XLOOKUP('Bewegungsdaten - neu (2)'!B1222,Währungsdaten!$A$3:$A$320,Währungsdaten!$C$3:$C$320,),""))</f>
        <v>64155.007507661932</v>
      </c>
      <c r="I163">
        <f>H163*_xlfn.XLOOKUP(C163,'Kundendaten - neu'!$A$2:$A$1001,'Kundendaten - neu'!$I$2:$I$1001,"")</f>
        <v>64155.007507661932</v>
      </c>
      <c r="J163" s="41">
        <f>I163+(_xlfn.XLOOKUP(C163,'Kundendaten - neu'!$A$2:$A$1001,'Kundendaten - neu'!$G$2:$G$1001,)*E163)</f>
        <v>64255.007507661932</v>
      </c>
      <c r="K163" s="40">
        <f>J163-(E163*(_xlfn.XLOOKUP(D163,Tabelle1[Produkt ID],Tabelle1[Variable Kosten],)))</f>
        <v>9855.0075076619323</v>
      </c>
    </row>
    <row r="164" spans="1:11" ht="14.4" x14ac:dyDescent="0.3">
      <c r="A164" s="43">
        <v>66436325</v>
      </c>
      <c r="B164" s="13">
        <v>44843</v>
      </c>
      <c r="C164" s="12">
        <v>208</v>
      </c>
      <c r="D164" s="12">
        <v>1400</v>
      </c>
      <c r="E164" s="14">
        <v>1</v>
      </c>
      <c r="F164" s="25">
        <v>30000</v>
      </c>
      <c r="G164" t="str">
        <f>_xlfn.XLOOKUP(C164,'Kundendaten - neu'!$A$2:$A$1001,'Kundendaten - neu'!$H$2:$H$1001)</f>
        <v>EUR</v>
      </c>
      <c r="H164" s="40">
        <f>F164</f>
        <v>30000</v>
      </c>
      <c r="I164">
        <f>H164*_xlfn.XLOOKUP(C164,'Kundendaten - neu'!$A$2:$A$1001,'Kundendaten - neu'!$I$2:$I$1001,"")</f>
        <v>30000</v>
      </c>
      <c r="J164" s="41">
        <f>I164+(_xlfn.XLOOKUP(C164,'Kundendaten - neu'!$A$2:$A$1001,'Kundendaten - neu'!$G$2:$G$1001,)*E164)</f>
        <v>30107</v>
      </c>
      <c r="K164" s="40">
        <f>J164-(E164*(_xlfn.XLOOKUP(D164,Tabelle1[Produkt ID],Tabelle1[Variable Kosten],)))</f>
        <v>6107</v>
      </c>
    </row>
    <row r="165" spans="1:11" ht="14.4" x14ac:dyDescent="0.3">
      <c r="A165" s="43">
        <v>72088741</v>
      </c>
      <c r="B165" s="13">
        <v>44603</v>
      </c>
      <c r="C165" s="12">
        <v>209</v>
      </c>
      <c r="D165" s="12">
        <v>1500</v>
      </c>
      <c r="E165" s="14">
        <v>1</v>
      </c>
      <c r="F165" s="25">
        <v>28000</v>
      </c>
      <c r="G165" t="str">
        <f>_xlfn.XLOOKUP(C165,'Kundendaten - neu'!$A$2:$A$1001,'Kundendaten - neu'!$H$2:$H$1001)</f>
        <v>EUR</v>
      </c>
      <c r="H165" s="40">
        <f>F165</f>
        <v>28000</v>
      </c>
      <c r="I165">
        <f>H165*_xlfn.XLOOKUP(C165,'Kundendaten - neu'!$A$2:$A$1001,'Kundendaten - neu'!$I$2:$I$1001,"")</f>
        <v>28000</v>
      </c>
      <c r="J165" s="41">
        <f>I165+(_xlfn.XLOOKUP(C165,'Kundendaten - neu'!$A$2:$A$1001,'Kundendaten - neu'!$G$2:$G$1001,)*E165)</f>
        <v>28204</v>
      </c>
      <c r="K165" s="40">
        <f>J165-(E165*(_xlfn.XLOOKUP(D165,Tabelle1[Produkt ID],Tabelle1[Variable Kosten],)))</f>
        <v>5804</v>
      </c>
    </row>
    <row r="166" spans="1:11" ht="14.4" x14ac:dyDescent="0.3">
      <c r="A166" s="43">
        <v>15356865</v>
      </c>
      <c r="B166" s="13">
        <v>44638</v>
      </c>
      <c r="C166" s="12">
        <v>210</v>
      </c>
      <c r="D166" s="12">
        <v>1600</v>
      </c>
      <c r="E166" s="14">
        <v>1</v>
      </c>
      <c r="F166" s="25">
        <v>36000</v>
      </c>
      <c r="G166" t="str">
        <f>_xlfn.XLOOKUP(C166,'Kundendaten - neu'!$A$2:$A$1001,'Kundendaten - neu'!$H$2:$H$1001)</f>
        <v>EUR</v>
      </c>
      <c r="H166" s="40">
        <f>F166</f>
        <v>36000</v>
      </c>
      <c r="I166">
        <f>H166*_xlfn.XLOOKUP(C166,'Kundendaten - neu'!$A$2:$A$1001,'Kundendaten - neu'!$I$2:$I$1001,"")</f>
        <v>36000</v>
      </c>
      <c r="J166" s="41">
        <f>I166+(_xlfn.XLOOKUP(C166,'Kundendaten - neu'!$A$2:$A$1001,'Kundendaten - neu'!$G$2:$G$1001,)*E166)</f>
        <v>36207</v>
      </c>
      <c r="K166" s="40">
        <f>J166-(E166*(_xlfn.XLOOKUP(D166,Tabelle1[Produkt ID],Tabelle1[Variable Kosten],)))</f>
        <v>7407</v>
      </c>
    </row>
    <row r="167" spans="1:11" ht="14.4" x14ac:dyDescent="0.3">
      <c r="A167" s="43">
        <v>34558690</v>
      </c>
      <c r="B167" s="13">
        <v>44907</v>
      </c>
      <c r="C167" s="12">
        <v>211</v>
      </c>
      <c r="D167" s="12">
        <v>1700</v>
      </c>
      <c r="E167" s="14">
        <v>1</v>
      </c>
      <c r="F167" s="25">
        <v>29000</v>
      </c>
      <c r="G167" t="str">
        <f>_xlfn.XLOOKUP(C167,'Kundendaten - neu'!$A$2:$A$1001,'Kundendaten - neu'!$H$2:$H$1001)</f>
        <v>EUR</v>
      </c>
      <c r="H167" s="40">
        <f>F167</f>
        <v>29000</v>
      </c>
      <c r="I167">
        <f>H167*_xlfn.XLOOKUP(C167,'Kundendaten - neu'!$A$2:$A$1001,'Kundendaten - neu'!$I$2:$I$1001,"")</f>
        <v>29000</v>
      </c>
      <c r="J167" s="41">
        <f>I167+(_xlfn.XLOOKUP(C167,'Kundendaten - neu'!$A$2:$A$1001,'Kundendaten - neu'!$G$2:$G$1001,)*E167)</f>
        <v>29203</v>
      </c>
      <c r="K167" s="40">
        <f>J167-(E167*(_xlfn.XLOOKUP(D167,Tabelle1[Produkt ID],Tabelle1[Variable Kosten],)))</f>
        <v>6003</v>
      </c>
    </row>
    <row r="168" spans="1:11" ht="14.4" x14ac:dyDescent="0.3">
      <c r="A168" s="43">
        <v>47579287</v>
      </c>
      <c r="B168" s="13">
        <v>44603</v>
      </c>
      <c r="C168" s="12">
        <v>212</v>
      </c>
      <c r="D168" s="12">
        <v>1800</v>
      </c>
      <c r="E168" s="14">
        <v>1</v>
      </c>
      <c r="F168" s="25">
        <v>1990080</v>
      </c>
      <c r="G168" t="str">
        <f>_xlfn.XLOOKUP(C168,'Kundendaten - neu'!$A$2:$A$1001,'Kundendaten - neu'!$H$2:$H$1001)</f>
        <v>CZK</v>
      </c>
      <c r="H168" s="40">
        <f>IF(G168=Währungsdaten!$G$1,F168/_xlfn.XLOOKUP('Bewegungsdaten - neu (2)'!B99,Währungsdaten!$A$3:$A$320,Währungsdaten!$G$3:$G$320,""),IF(G168=Währungsdaten!$C$1,F168/_xlfn.XLOOKUP('Bewegungsdaten - neu (2)'!B99,Währungsdaten!$A$3:$A$320,Währungsdaten!$C$3:$C$320,),""))</f>
        <v>80673.57701990004</v>
      </c>
      <c r="I168">
        <f>H168*_xlfn.XLOOKUP(C168,'Kundendaten - neu'!$A$2:$A$1001,'Kundendaten - neu'!$I$2:$I$1001,"")</f>
        <v>82287.048560298048</v>
      </c>
      <c r="J168" s="41">
        <f>I168+(_xlfn.XLOOKUP(C168,'Kundendaten - neu'!$A$2:$A$1001,'Kundendaten - neu'!$G$2:$G$1001,)*E168)</f>
        <v>82499.048560298048</v>
      </c>
      <c r="K168" s="40">
        <f>J168-(E168*(_xlfn.XLOOKUP(D168,Tabelle1[Produkt ID],Tabelle1[Variable Kosten],)))</f>
        <v>18499.048560298048</v>
      </c>
    </row>
    <row r="169" spans="1:11" ht="14.4" x14ac:dyDescent="0.3">
      <c r="A169" s="43">
        <v>78679756</v>
      </c>
      <c r="B169" s="13">
        <v>44691</v>
      </c>
      <c r="C169" s="12">
        <v>213</v>
      </c>
      <c r="D169" s="12">
        <v>1900</v>
      </c>
      <c r="E169" s="14">
        <v>1</v>
      </c>
      <c r="F169" s="25">
        <v>1218924</v>
      </c>
      <c r="G169" t="str">
        <f>_xlfn.XLOOKUP(C169,'Kundendaten - neu'!$A$2:$A$1001,'Kundendaten - neu'!$H$2:$H$1001)</f>
        <v>CZK</v>
      </c>
      <c r="H169" s="40">
        <f>IF(G169=Währungsdaten!$G$1,F169/_xlfn.XLOOKUP('Bewegungsdaten - neu (2)'!B100,Währungsdaten!$A$3:$A$320,Währungsdaten!$G$3:$G$320,""),IF(G169=Währungsdaten!$C$1,F169/_xlfn.XLOOKUP('Bewegungsdaten - neu (2)'!B100,Währungsdaten!$A$3:$A$320,Währungsdaten!$C$3:$C$320,),""))</f>
        <v>50050.258684405031</v>
      </c>
      <c r="I169">
        <f>H169*_xlfn.XLOOKUP(C169,'Kundendaten - neu'!$A$2:$A$1001,'Kundendaten - neu'!$I$2:$I$1001,"")</f>
        <v>51051.263858093131</v>
      </c>
      <c r="J169" s="41">
        <f>I169+(_xlfn.XLOOKUP(C169,'Kundendaten - neu'!$A$2:$A$1001,'Kundendaten - neu'!$G$2:$G$1001,)*E169)</f>
        <v>51268.263858093131</v>
      </c>
      <c r="K169" s="40">
        <f>J169-(E169*(_xlfn.XLOOKUP(D169,Tabelle1[Produkt ID],Tabelle1[Variable Kosten],)))</f>
        <v>12068.263858093131</v>
      </c>
    </row>
    <row r="170" spans="1:11" ht="14.4" x14ac:dyDescent="0.3">
      <c r="A170" s="43">
        <v>96853086</v>
      </c>
      <c r="B170" s="13">
        <v>44847</v>
      </c>
      <c r="C170" s="12">
        <v>214</v>
      </c>
      <c r="D170" s="12">
        <v>2000</v>
      </c>
      <c r="E170" s="14">
        <v>1</v>
      </c>
      <c r="F170" s="25">
        <v>39000</v>
      </c>
      <c r="G170" t="str">
        <f>_xlfn.XLOOKUP(C170,'Kundendaten - neu'!$A$2:$A$1001,'Kundendaten - neu'!$H$2:$H$1001)</f>
        <v>EUR</v>
      </c>
      <c r="H170" s="40">
        <f>F170</f>
        <v>39000</v>
      </c>
      <c r="I170">
        <f>H170*_xlfn.XLOOKUP(C170,'Kundendaten - neu'!$A$2:$A$1001,'Kundendaten - neu'!$I$2:$I$1001,"")</f>
        <v>39000</v>
      </c>
      <c r="J170" s="41">
        <f>I170+(_xlfn.XLOOKUP(C170,'Kundendaten - neu'!$A$2:$A$1001,'Kundendaten - neu'!$G$2:$G$1001,)*E170)</f>
        <v>39206</v>
      </c>
      <c r="K170" s="40">
        <f>J170-(E170*(_xlfn.XLOOKUP(D170,Tabelle1[Produkt ID],Tabelle1[Variable Kosten],)))</f>
        <v>8006</v>
      </c>
    </row>
    <row r="171" spans="1:11" ht="14.4" x14ac:dyDescent="0.3">
      <c r="A171" s="55" t="s">
        <v>1120</v>
      </c>
      <c r="B171" s="13">
        <v>44584</v>
      </c>
      <c r="C171" s="12">
        <v>214</v>
      </c>
      <c r="D171" s="12" t="s">
        <v>1592</v>
      </c>
      <c r="E171" s="14">
        <v>1</v>
      </c>
      <c r="F171" s="17">
        <v>37000</v>
      </c>
      <c r="G171" t="str">
        <f>_xlfn.XLOOKUP(C171,'Kundendaten - neu'!$A$2:$A$1001,'Kundendaten - neu'!$H$2:$H$1001)</f>
        <v>EUR</v>
      </c>
      <c r="H171" s="40">
        <f>F171</f>
        <v>37000</v>
      </c>
      <c r="I171">
        <f>H171*_xlfn.XLOOKUP(C171,'Kundendaten - neu'!$A$2:$A$1001,'Kundendaten - neu'!$I$2:$I$1001,"")</f>
        <v>37000</v>
      </c>
      <c r="J171" s="41">
        <f>I171+(_xlfn.XLOOKUP(C171,'Kundendaten - neu'!$A$2:$A$1001,'Kundendaten - neu'!$G$2:$G$1001,)*E171)</f>
        <v>37206</v>
      </c>
      <c r="K171" s="40">
        <f>J171-(E171*(_xlfn.XLOOKUP(D171,Tabelle1[Produkt ID],Tabelle1[Variable Kosten],)))</f>
        <v>7606</v>
      </c>
    </row>
    <row r="172" spans="1:11" ht="14.4" x14ac:dyDescent="0.3">
      <c r="A172" s="43">
        <v>29285641</v>
      </c>
      <c r="B172" s="13">
        <v>44586</v>
      </c>
      <c r="C172" s="12">
        <v>215</v>
      </c>
      <c r="D172" s="12">
        <v>2100</v>
      </c>
      <c r="E172" s="14">
        <v>1</v>
      </c>
      <c r="F172" s="25">
        <v>332538.59999999998</v>
      </c>
      <c r="G172" t="str">
        <f>_xlfn.XLOOKUP(C172,'Kundendaten - neu'!$A$2:$A$1001,'Kundendaten - neu'!$H$2:$H$1001)</f>
        <v>CNY</v>
      </c>
      <c r="H172" s="40">
        <f>IF(G172=Währungsdaten!$B$1,F172/_xlfn.XLOOKUP('Bewegungsdaten - neu (2)'!B11,Währungsdaten!$A$3:$A$320,Währungsdaten!$B$3:$B$320,""),IF(G172=Währungsdaten!$C$1,F172/_xlfn.XLOOKUP('Bewegungsdaten - neu (2)'!B11,Währungsdaten!$A$3:$A$320,Währungsdaten!$C$3:$C$320,),"")*IF(G172=Währungsdaten!$D$1,F172/_xlfn.XLOOKUP('Bewegungsdaten - neu (2)'!B11,Währungsdaten!$A$3:$A$320,Währungsdaten!$D$3:$D$320,),)*IF(G172=Währungsdaten!$F$1,F172/_xlfn.XLOOKUP('Bewegungsdaten - neu (2)'!B11,Währungsdaten!$A$3:$A$320,Währungsdaten!$F$3:$F$320,""),)*IF(G172=Währungsdaten!$G$1,F172/_xlfn.XLOOKUP('Bewegungsdaten - neu (2)'!B11,Währungsdaten!$A$3:$A$320,Währungsdaten!$G$3:$G$320,");""")))</f>
        <v>46882.644861130691</v>
      </c>
      <c r="I172">
        <f>H172*_xlfn.XLOOKUP(C172,'Kundendaten - neu'!$A$2:$A$1001,'Kundendaten - neu'!$I$2:$I$1001,"")</f>
        <v>51570.909347243767</v>
      </c>
      <c r="J172" s="41">
        <f>I172+(_xlfn.XLOOKUP(C172,'Kundendaten - neu'!$A$2:$A$1001,'Kundendaten - neu'!$G$2:$G$1001,)*E172)</f>
        <v>53588.909347243767</v>
      </c>
      <c r="K172" s="40">
        <f>J172-(E172*(_xlfn.XLOOKUP(D172,Tabelle1[Produkt ID],Tabelle1[Variable Kosten],)))</f>
        <v>16788.909347243767</v>
      </c>
    </row>
    <row r="173" spans="1:11" ht="14.4" x14ac:dyDescent="0.3">
      <c r="A173" s="43">
        <v>59706171</v>
      </c>
      <c r="B173" s="13">
        <v>44890</v>
      </c>
      <c r="C173" s="12">
        <v>216</v>
      </c>
      <c r="D173" s="12">
        <v>2200</v>
      </c>
      <c r="E173" s="14">
        <v>1</v>
      </c>
      <c r="F173" s="25">
        <v>91736</v>
      </c>
      <c r="G173" t="str">
        <f>_xlfn.XLOOKUP(C173,'Kundendaten - neu'!$A$2:$A$1001,'Kundendaten - neu'!$H$2:$H$1001)</f>
        <v>PLN</v>
      </c>
      <c r="H173" s="40">
        <f>IF(G173=Währungsdaten!$G$1,F173/_xlfn.XLOOKUP('Bewegungsdaten - neu (2)'!B1223,Währungsdaten!$A$3:$A$320,Währungsdaten!$G$3:$G$320,""),IF(G173=Währungsdaten!$C$1,F173/_xlfn.XLOOKUP('Bewegungsdaten - neu (2)'!B1223,Währungsdaten!$A$3:$A$320,Währungsdaten!$C$3:$C$320,),""))</f>
        <v>20015.272838347915</v>
      </c>
      <c r="I173">
        <f>H173*_xlfn.XLOOKUP(C173,'Kundendaten - neu'!$A$2:$A$1001,'Kundendaten - neu'!$I$2:$I$1001,"")</f>
        <v>20015.272838347915</v>
      </c>
      <c r="J173" s="41">
        <f>I173+(_xlfn.XLOOKUP(C173,'Kundendaten - neu'!$A$2:$A$1001,'Kundendaten - neu'!$G$2:$G$1001,)*E173)</f>
        <v>20123.272838347915</v>
      </c>
      <c r="K173" s="40">
        <f>J173-(E173*(_xlfn.XLOOKUP(D173,Tabelle1[Produkt ID],Tabelle1[Variable Kosten],)))</f>
        <v>4123.2728383479152</v>
      </c>
    </row>
    <row r="174" spans="1:11" ht="14.4" x14ac:dyDescent="0.3">
      <c r="A174" s="43">
        <v>52462341</v>
      </c>
      <c r="B174" s="13">
        <v>44738</v>
      </c>
      <c r="C174" s="12">
        <v>217</v>
      </c>
      <c r="D174" s="12">
        <v>2200</v>
      </c>
      <c r="E174" s="14">
        <v>1</v>
      </c>
      <c r="F174" s="25">
        <v>91736</v>
      </c>
      <c r="G174" t="str">
        <f>_xlfn.XLOOKUP(C174,'Kundendaten - neu'!$A$2:$A$1001,'Kundendaten - neu'!$H$2:$H$1001)</f>
        <v>PLN</v>
      </c>
      <c r="H174" s="40">
        <f>IF(G174=Währungsdaten!$G$1,F174/_xlfn.XLOOKUP('Bewegungsdaten - neu (2)'!B1224,Währungsdaten!$A$3:$A$320,Währungsdaten!$G$3:$G$320,""),IF(G174=Währungsdaten!$C$1,F174/_xlfn.XLOOKUP('Bewegungsdaten - neu (2)'!B1224,Währungsdaten!$A$3:$A$320,Währungsdaten!$C$3:$C$320,),""))</f>
        <v>20273.149171270717</v>
      </c>
      <c r="I174">
        <f>H174*_xlfn.XLOOKUP(C174,'Kundendaten - neu'!$A$2:$A$1001,'Kundendaten - neu'!$I$2:$I$1001,"")</f>
        <v>20273.149171270717</v>
      </c>
      <c r="J174" s="41">
        <f>I174+(_xlfn.XLOOKUP(C174,'Kundendaten - neu'!$A$2:$A$1001,'Kundendaten - neu'!$G$2:$G$1001,)*E174)</f>
        <v>20377.149171270717</v>
      </c>
      <c r="K174" s="40">
        <f>J174-(E174*(_xlfn.XLOOKUP(D174,Tabelle1[Produkt ID],Tabelle1[Variable Kosten],)))</f>
        <v>4377.1491712707175</v>
      </c>
    </row>
    <row r="175" spans="1:11" ht="14.4" x14ac:dyDescent="0.3">
      <c r="A175" s="43">
        <v>10709768</v>
      </c>
      <c r="B175" s="13">
        <v>44885</v>
      </c>
      <c r="C175" s="12">
        <v>218</v>
      </c>
      <c r="D175" s="12">
        <v>2300</v>
      </c>
      <c r="E175" s="14">
        <v>1</v>
      </c>
      <c r="F175" s="25">
        <v>25000</v>
      </c>
      <c r="G175" t="str">
        <f>_xlfn.XLOOKUP(C175,'Kundendaten - neu'!$A$2:$A$1001,'Kundendaten - neu'!$H$2:$H$1001)</f>
        <v>EUR</v>
      </c>
      <c r="H175" s="40">
        <f>F175</f>
        <v>25000</v>
      </c>
      <c r="I175">
        <f>H175*_xlfn.XLOOKUP(C175,'Kundendaten - neu'!$A$2:$A$1001,'Kundendaten - neu'!$I$2:$I$1001,"")</f>
        <v>25000</v>
      </c>
      <c r="J175" s="41">
        <f>I175+(_xlfn.XLOOKUP(C175,'Kundendaten - neu'!$A$2:$A$1001,'Kundendaten - neu'!$G$2:$G$1001,)*E175)</f>
        <v>25251</v>
      </c>
      <c r="K175" s="40">
        <f>J175-(E175*(_xlfn.XLOOKUP(D175,Tabelle1[Produkt ID],Tabelle1[Variable Kosten],)))</f>
        <v>5251</v>
      </c>
    </row>
    <row r="176" spans="1:11" ht="14.4" x14ac:dyDescent="0.3">
      <c r="A176" s="43">
        <v>66534980</v>
      </c>
      <c r="B176" s="13">
        <v>44614</v>
      </c>
      <c r="C176" s="12">
        <v>219</v>
      </c>
      <c r="D176" s="12">
        <v>1000</v>
      </c>
      <c r="E176" s="14">
        <v>1</v>
      </c>
      <c r="F176" s="25">
        <v>375913.2</v>
      </c>
      <c r="G176" t="str">
        <f>_xlfn.XLOOKUP(C176,'Kundendaten - neu'!$A$2:$A$1001,'Kundendaten - neu'!$H$2:$H$1001)</f>
        <v>CNY</v>
      </c>
      <c r="H176" s="40">
        <f>IF(G176=Währungsdaten!$B$1,F176/_xlfn.XLOOKUP('Bewegungsdaten - neu (2)'!B12,Währungsdaten!$A$3:$A$320,Währungsdaten!$B$3:$B$320,""),IF(G176=Währungsdaten!$C$1,F176/_xlfn.XLOOKUP('Bewegungsdaten - neu (2)'!B12,Währungsdaten!$A$3:$A$320,Währungsdaten!$C$3:$C$320,),"")*IF(G176=Währungsdaten!$D$1,F176/_xlfn.XLOOKUP('Bewegungsdaten - neu (2)'!B12,Währungsdaten!$A$3:$A$320,Währungsdaten!$D$3:$D$320,),)*IF(G176=Währungsdaten!$F$1,F176/_xlfn.XLOOKUP('Bewegungsdaten - neu (2)'!B12,Währungsdaten!$A$3:$A$320,Währungsdaten!$F$3:$F$320,""),)*IF(G176=Währungsdaten!$G$1,F176/_xlfn.XLOOKUP('Bewegungsdaten - neu (2)'!B12,Währungsdaten!$A$3:$A$320,Währungsdaten!$G$3:$G$320,");""")))</f>
        <v>50875.394172339598</v>
      </c>
      <c r="I176">
        <f>H176*_xlfn.XLOOKUP(C176,'Kundendaten - neu'!$A$2:$A$1001,'Kundendaten - neu'!$I$2:$I$1001,"")</f>
        <v>55962.933589573564</v>
      </c>
      <c r="J176" s="41">
        <f>I176+(_xlfn.XLOOKUP(C176,'Kundendaten - neu'!$A$2:$A$1001,'Kundendaten - neu'!$G$2:$G$1001,)*E176)</f>
        <v>58159.933589573564</v>
      </c>
      <c r="K176" s="40">
        <f>J176-(E176*(_xlfn.XLOOKUP(D176,Tabelle1[Produkt ID],Tabelle1[Variable Kosten],)))</f>
        <v>16559.933589573564</v>
      </c>
    </row>
    <row r="177" spans="1:11" ht="14.4" x14ac:dyDescent="0.3">
      <c r="A177" s="43">
        <v>98139884</v>
      </c>
      <c r="B177" s="13">
        <v>44788</v>
      </c>
      <c r="C177" s="12">
        <v>220</v>
      </c>
      <c r="D177" s="12">
        <v>1100</v>
      </c>
      <c r="E177" s="14">
        <v>1</v>
      </c>
      <c r="F177" s="25">
        <v>40000</v>
      </c>
      <c r="G177" t="str">
        <f>_xlfn.XLOOKUP(C177,'Kundendaten - neu'!$A$2:$A$1001,'Kundendaten - neu'!$H$2:$H$1001)</f>
        <v>EUR</v>
      </c>
      <c r="H177" s="40">
        <f>F177</f>
        <v>40000</v>
      </c>
      <c r="I177">
        <f>H177*_xlfn.XLOOKUP(C177,'Kundendaten - neu'!$A$2:$A$1001,'Kundendaten - neu'!$I$2:$I$1001,"")</f>
        <v>40000</v>
      </c>
      <c r="J177" s="41">
        <f>I177+(_xlfn.XLOOKUP(C177,'Kundendaten - neu'!$A$2:$A$1001,'Kundendaten - neu'!$G$2:$G$1001,)*E177)</f>
        <v>40212</v>
      </c>
      <c r="K177" s="40">
        <f>J177-(E177*(_xlfn.XLOOKUP(D177,Tabelle1[Produkt ID],Tabelle1[Variable Kosten],)))</f>
        <v>8212</v>
      </c>
    </row>
    <row r="178" spans="1:11" ht="14.4" x14ac:dyDescent="0.3">
      <c r="A178" s="43">
        <v>61298142</v>
      </c>
      <c r="B178" s="13">
        <v>44608</v>
      </c>
      <c r="C178" s="12">
        <v>221</v>
      </c>
      <c r="D178" s="12">
        <v>1200</v>
      </c>
      <c r="E178" s="14">
        <v>1</v>
      </c>
      <c r="F178" s="25">
        <v>668915</v>
      </c>
      <c r="G178" t="str">
        <f>_xlfn.XLOOKUP(C178,'Kundendaten - neu'!$A$2:$A$1001,'Kundendaten - neu'!$H$2:$H$1001)</f>
        <v>SEK</v>
      </c>
      <c r="H178" s="40">
        <f>IF(G178=Währungsdaten!$D$1,F178/_xlfn.XLOOKUP('Bewegungsdaten - neu (2)'!B1318,Währungsdaten!$A$3:$A$320,Währungsdaten!$D$3:$D$320,""),IF(G178=Währungsdaten!$F$1,F178/_xlfn.XLOOKUP('Bewegungsdaten - neu (2)'!B1318,Währungsdaten!$A$3:$A$320,Währungsdaten!$F$3:$F$320,),""))</f>
        <v>63609.86696336024</v>
      </c>
      <c r="I178">
        <f>H178*_xlfn.XLOOKUP(C178,'Kundendaten - neu'!$A$2:$A$1001,'Kundendaten - neu'!$I$2:$I$1001,"")</f>
        <v>64882.064302627448</v>
      </c>
      <c r="J178" s="41">
        <f>I178+(_xlfn.XLOOKUP(C178,'Kundendaten - neu'!$A$2:$A$1001,'Kundendaten - neu'!$G$2:$G$1001,)*E178)</f>
        <v>65387.064302627448</v>
      </c>
      <c r="K178" s="40">
        <f>J178-(E178*(_xlfn.XLOOKUP(D178,Tabelle1[Produkt ID],Tabelle1[Variable Kosten],)))</f>
        <v>13387.064302627448</v>
      </c>
    </row>
    <row r="179" spans="1:11" ht="14.4" x14ac:dyDescent="0.3">
      <c r="A179" s="55" t="s">
        <v>1121</v>
      </c>
      <c r="B179" s="13">
        <v>44592</v>
      </c>
      <c r="C179" s="12">
        <v>222</v>
      </c>
      <c r="D179" s="12" t="s">
        <v>1593</v>
      </c>
      <c r="E179" s="14">
        <v>1</v>
      </c>
      <c r="F179" s="17">
        <v>42000</v>
      </c>
      <c r="G179" t="str">
        <f>_xlfn.XLOOKUP(C179,'Kundendaten - neu'!$A$2:$A$1001,'Kundendaten - neu'!$H$2:$H$1001)</f>
        <v>EUR</v>
      </c>
      <c r="H179" s="40">
        <f t="shared" ref="H179:H186" si="9">F179</f>
        <v>42000</v>
      </c>
      <c r="I179">
        <f>H179*_xlfn.XLOOKUP(C179,'Kundendaten - neu'!$A$2:$A$1001,'Kundendaten - neu'!$I$2:$I$1001,"")</f>
        <v>42000</v>
      </c>
      <c r="J179" s="41">
        <f>I179+(_xlfn.XLOOKUP(C179,'Kundendaten - neu'!$A$2:$A$1001,'Kundendaten - neu'!$G$2:$G$1001,)*E179)</f>
        <v>42108</v>
      </c>
      <c r="K179" s="40">
        <f>J179-(E179*(_xlfn.XLOOKUP(D179,Tabelle1[Produkt ID],Tabelle1[Variable Kosten],)))</f>
        <v>8508</v>
      </c>
    </row>
    <row r="180" spans="1:11" ht="14.4" x14ac:dyDescent="0.3">
      <c r="A180" s="43" t="s">
        <v>1392</v>
      </c>
      <c r="B180" s="13">
        <v>44797</v>
      </c>
      <c r="C180" s="12">
        <v>222</v>
      </c>
      <c r="D180" s="12" t="s">
        <v>1584</v>
      </c>
      <c r="E180" s="14">
        <v>1</v>
      </c>
      <c r="F180" s="17">
        <v>61000</v>
      </c>
      <c r="G180" t="str">
        <f>_xlfn.XLOOKUP(C180,'Kundendaten - neu'!$A$2:$A$1001,'Kundendaten - neu'!$H$2:$H$1001)</f>
        <v>EUR</v>
      </c>
      <c r="H180" s="40">
        <f t="shared" si="9"/>
        <v>61000</v>
      </c>
      <c r="I180">
        <f>H180*_xlfn.XLOOKUP(C180,'Kundendaten - neu'!$A$2:$A$1001,'Kundendaten - neu'!$I$2:$I$1001,"")</f>
        <v>61000</v>
      </c>
      <c r="J180" s="41">
        <f>I180+(_xlfn.XLOOKUP(C180,'Kundendaten - neu'!$A$2:$A$1001,'Kundendaten - neu'!$G$2:$G$1001,)*E180)</f>
        <v>61108</v>
      </c>
      <c r="K180" s="40">
        <f>J180-(E180*(_xlfn.XLOOKUP(D180,Tabelle1[Produkt ID],Tabelle1[Variable Kosten],)))</f>
        <v>12308</v>
      </c>
    </row>
    <row r="181" spans="1:11" ht="14.4" x14ac:dyDescent="0.3">
      <c r="A181" s="43">
        <v>92177973</v>
      </c>
      <c r="B181" s="13">
        <v>44806</v>
      </c>
      <c r="C181" s="12">
        <v>222</v>
      </c>
      <c r="D181" s="12">
        <v>1300</v>
      </c>
      <c r="E181" s="14">
        <v>1</v>
      </c>
      <c r="F181" s="25">
        <v>68000</v>
      </c>
      <c r="G181" t="str">
        <f>_xlfn.XLOOKUP(C181,'Kundendaten - neu'!$A$2:$A$1001,'Kundendaten - neu'!$H$2:$H$1001)</f>
        <v>EUR</v>
      </c>
      <c r="H181" s="40">
        <f t="shared" si="9"/>
        <v>68000</v>
      </c>
      <c r="I181">
        <f>H181*_xlfn.XLOOKUP(C181,'Kundendaten - neu'!$A$2:$A$1001,'Kundendaten - neu'!$I$2:$I$1001,"")</f>
        <v>68000</v>
      </c>
      <c r="J181" s="41">
        <f>I181+(_xlfn.XLOOKUP(C181,'Kundendaten - neu'!$A$2:$A$1001,'Kundendaten - neu'!$G$2:$G$1001,)*E181)</f>
        <v>68108</v>
      </c>
      <c r="K181" s="40">
        <f>J181-(E181*(_xlfn.XLOOKUP(D181,Tabelle1[Produkt ID],Tabelle1[Variable Kosten],)))</f>
        <v>13708</v>
      </c>
    </row>
    <row r="182" spans="1:11" ht="14.4" x14ac:dyDescent="0.3">
      <c r="A182" s="43">
        <v>57884833</v>
      </c>
      <c r="B182" s="13">
        <v>44826</v>
      </c>
      <c r="C182" s="12">
        <v>223</v>
      </c>
      <c r="D182" s="12">
        <v>1400</v>
      </c>
      <c r="E182" s="14">
        <v>1</v>
      </c>
      <c r="F182" s="25">
        <v>30000</v>
      </c>
      <c r="G182" t="str">
        <f>_xlfn.XLOOKUP(C182,'Kundendaten - neu'!$A$2:$A$1001,'Kundendaten - neu'!$H$2:$H$1001)</f>
        <v>EUR</v>
      </c>
      <c r="H182" s="40">
        <f t="shared" si="9"/>
        <v>30000</v>
      </c>
      <c r="I182">
        <f>H182*_xlfn.XLOOKUP(C182,'Kundendaten - neu'!$A$2:$A$1001,'Kundendaten - neu'!$I$2:$I$1001,"")</f>
        <v>30000</v>
      </c>
      <c r="J182" s="41">
        <f>I182+(_xlfn.XLOOKUP(C182,'Kundendaten - neu'!$A$2:$A$1001,'Kundendaten - neu'!$G$2:$G$1001,)*E182)</f>
        <v>30108</v>
      </c>
      <c r="K182" s="40">
        <f>J182-(E182*(_xlfn.XLOOKUP(D182,Tabelle1[Produkt ID],Tabelle1[Variable Kosten],)))</f>
        <v>6108</v>
      </c>
    </row>
    <row r="183" spans="1:11" ht="14.4" x14ac:dyDescent="0.3">
      <c r="A183" s="55" t="s">
        <v>1122</v>
      </c>
      <c r="B183" s="13">
        <v>44612</v>
      </c>
      <c r="C183" s="12">
        <v>223</v>
      </c>
      <c r="D183" s="12" t="s">
        <v>1594</v>
      </c>
      <c r="E183" s="14">
        <v>1</v>
      </c>
      <c r="F183" s="17">
        <v>21000</v>
      </c>
      <c r="G183" t="str">
        <f>_xlfn.XLOOKUP(C183,'Kundendaten - neu'!$A$2:$A$1001,'Kundendaten - neu'!$H$2:$H$1001)</f>
        <v>EUR</v>
      </c>
      <c r="H183" s="40">
        <f t="shared" si="9"/>
        <v>21000</v>
      </c>
      <c r="I183">
        <f>H183*_xlfn.XLOOKUP(C183,'Kundendaten - neu'!$A$2:$A$1001,'Kundendaten - neu'!$I$2:$I$1001,"")</f>
        <v>21000</v>
      </c>
      <c r="J183" s="41">
        <f>I183+(_xlfn.XLOOKUP(C183,'Kundendaten - neu'!$A$2:$A$1001,'Kundendaten - neu'!$G$2:$G$1001,)*E183)</f>
        <v>21108</v>
      </c>
      <c r="K183" s="40">
        <f>J183-(E183*(_xlfn.XLOOKUP(D183,Tabelle1[Produkt ID],Tabelle1[Variable Kosten],)))</f>
        <v>4308</v>
      </c>
    </row>
    <row r="184" spans="1:11" ht="14.4" x14ac:dyDescent="0.3">
      <c r="A184" s="43">
        <v>94408035</v>
      </c>
      <c r="B184" s="13">
        <v>44768</v>
      </c>
      <c r="C184" s="12">
        <v>224</v>
      </c>
      <c r="D184" s="12">
        <v>1500</v>
      </c>
      <c r="E184" s="14">
        <v>1</v>
      </c>
      <c r="F184" s="25">
        <v>28000</v>
      </c>
      <c r="G184" t="str">
        <f>_xlfn.XLOOKUP(C184,'Kundendaten - neu'!$A$2:$A$1001,'Kundendaten - neu'!$H$2:$H$1001)</f>
        <v>EUR</v>
      </c>
      <c r="H184" s="40">
        <f t="shared" si="9"/>
        <v>28000</v>
      </c>
      <c r="I184">
        <f>H184*_xlfn.XLOOKUP(C184,'Kundendaten - neu'!$A$2:$A$1001,'Kundendaten - neu'!$I$2:$I$1001,"")</f>
        <v>28000</v>
      </c>
      <c r="J184" s="41">
        <f>I184+(_xlfn.XLOOKUP(C184,'Kundendaten - neu'!$A$2:$A$1001,'Kundendaten - neu'!$G$2:$G$1001,)*E184)</f>
        <v>28251</v>
      </c>
      <c r="K184" s="40">
        <f>J184-(E184*(_xlfn.XLOOKUP(D184,Tabelle1[Produkt ID],Tabelle1[Variable Kosten],)))</f>
        <v>5851</v>
      </c>
    </row>
    <row r="185" spans="1:11" ht="14.4" x14ac:dyDescent="0.3">
      <c r="A185" s="43">
        <v>75347620</v>
      </c>
      <c r="B185" s="13">
        <v>44776</v>
      </c>
      <c r="C185" s="12">
        <v>225</v>
      </c>
      <c r="D185" s="12">
        <v>1600</v>
      </c>
      <c r="E185" s="14">
        <v>1</v>
      </c>
      <c r="F185" s="25">
        <v>36000</v>
      </c>
      <c r="G185" t="str">
        <f>_xlfn.XLOOKUP(C185,'Kundendaten - neu'!$A$2:$A$1001,'Kundendaten - neu'!$H$2:$H$1001)</f>
        <v>EUR</v>
      </c>
      <c r="H185" s="40">
        <f t="shared" si="9"/>
        <v>36000</v>
      </c>
      <c r="I185">
        <f>H185*_xlfn.XLOOKUP(C185,'Kundendaten - neu'!$A$2:$A$1001,'Kundendaten - neu'!$I$2:$I$1001,"")</f>
        <v>36720</v>
      </c>
      <c r="J185" s="41">
        <f>I185+(_xlfn.XLOOKUP(C185,'Kundendaten - neu'!$A$2:$A$1001,'Kundendaten - neu'!$G$2:$G$1001,)*E185)</f>
        <v>37246</v>
      </c>
      <c r="K185" s="40">
        <f>J185-(E185*(_xlfn.XLOOKUP(D185,Tabelle1[Produkt ID],Tabelle1[Variable Kosten],)))</f>
        <v>8446</v>
      </c>
    </row>
    <row r="186" spans="1:11" ht="14.4" x14ac:dyDescent="0.3">
      <c r="A186" s="55" t="s">
        <v>1123</v>
      </c>
      <c r="B186" s="13">
        <v>44910</v>
      </c>
      <c r="C186" s="12">
        <v>225</v>
      </c>
      <c r="D186" s="12" t="s">
        <v>1595</v>
      </c>
      <c r="E186" s="14">
        <v>1</v>
      </c>
      <c r="F186" s="17">
        <v>27000</v>
      </c>
      <c r="G186" t="str">
        <f>_xlfn.XLOOKUP(C186,'Kundendaten - neu'!$A$2:$A$1001,'Kundendaten - neu'!$H$2:$H$1001)</f>
        <v>EUR</v>
      </c>
      <c r="H186" s="40">
        <f t="shared" si="9"/>
        <v>27000</v>
      </c>
      <c r="I186">
        <f>H186*_xlfn.XLOOKUP(C186,'Kundendaten - neu'!$A$2:$A$1001,'Kundendaten - neu'!$I$2:$I$1001,"")</f>
        <v>27540</v>
      </c>
      <c r="J186" s="41">
        <f>I186+(_xlfn.XLOOKUP(C186,'Kundendaten - neu'!$A$2:$A$1001,'Kundendaten - neu'!$G$2:$G$1001,)*E186)</f>
        <v>28066</v>
      </c>
      <c r="K186" s="40">
        <f>J186-(E186*(_xlfn.XLOOKUP(D186,Tabelle1[Produkt ID],Tabelle1[Variable Kosten],)))</f>
        <v>6466</v>
      </c>
    </row>
    <row r="187" spans="1:11" ht="14.4" x14ac:dyDescent="0.3">
      <c r="A187" s="43">
        <v>57840643</v>
      </c>
      <c r="B187" s="13">
        <v>44907</v>
      </c>
      <c r="C187" s="12">
        <v>226</v>
      </c>
      <c r="D187" s="12">
        <v>1700</v>
      </c>
      <c r="E187" s="14">
        <v>1</v>
      </c>
      <c r="F187" s="25">
        <v>298439</v>
      </c>
      <c r="G187" t="str">
        <f>_xlfn.XLOOKUP(C187,'Kundendaten - neu'!$A$2:$A$1001,'Kundendaten - neu'!$H$2:$H$1001)</f>
        <v>SEK</v>
      </c>
      <c r="H187" s="40">
        <f>IF(G187=Währungsdaten!$D$1,F187/_xlfn.XLOOKUP('Bewegungsdaten - neu (2)'!B1319,Währungsdaten!$A$3:$A$320,Währungsdaten!$D$3:$D$320,""),IF(G187=Währungsdaten!$F$1,F187/_xlfn.XLOOKUP('Bewegungsdaten - neu (2)'!B1319,Währungsdaten!$A$3:$A$320,Währungsdaten!$F$3:$F$320,),""))</f>
        <v>28852.248228390228</v>
      </c>
      <c r="I187">
        <f>H187*_xlfn.XLOOKUP(C187,'Kundendaten - neu'!$A$2:$A$1001,'Kundendaten - neu'!$I$2:$I$1001,"")</f>
        <v>29429.293192958034</v>
      </c>
      <c r="J187" s="41">
        <f>I187+(_xlfn.XLOOKUP(C187,'Kundendaten - neu'!$A$2:$A$1001,'Kundendaten - neu'!$G$2:$G$1001,)*E187)</f>
        <v>29972.293192958034</v>
      </c>
      <c r="K187" s="40">
        <f>J187-(E187*(_xlfn.XLOOKUP(D187,Tabelle1[Produkt ID],Tabelle1[Variable Kosten],)))</f>
        <v>6772.2931929580336</v>
      </c>
    </row>
    <row r="188" spans="1:11" ht="14.4" x14ac:dyDescent="0.3">
      <c r="A188" s="43">
        <v>37388072</v>
      </c>
      <c r="B188" s="13">
        <v>44830</v>
      </c>
      <c r="C188" s="12">
        <v>227</v>
      </c>
      <c r="D188" s="12">
        <v>1800</v>
      </c>
      <c r="E188" s="14">
        <v>1</v>
      </c>
      <c r="F188" s="25">
        <v>80000</v>
      </c>
      <c r="G188" t="str">
        <f>_xlfn.XLOOKUP(C188,'Kundendaten - neu'!$A$2:$A$1001,'Kundendaten - neu'!$H$2:$H$1001)</f>
        <v>EUR</v>
      </c>
      <c r="H188" s="40">
        <f>F188</f>
        <v>80000</v>
      </c>
      <c r="I188">
        <f>H188*_xlfn.XLOOKUP(C188,'Kundendaten - neu'!$A$2:$A$1001,'Kundendaten - neu'!$I$2:$I$1001,"")</f>
        <v>80000</v>
      </c>
      <c r="J188" s="41">
        <f>I188+(_xlfn.XLOOKUP(C188,'Kundendaten - neu'!$A$2:$A$1001,'Kundendaten - neu'!$G$2:$G$1001,)*E188)</f>
        <v>80220</v>
      </c>
      <c r="K188" s="40">
        <f>J188-(E188*(_xlfn.XLOOKUP(D188,Tabelle1[Produkt ID],Tabelle1[Variable Kosten],)))</f>
        <v>16220</v>
      </c>
    </row>
    <row r="189" spans="1:11" ht="14.4" x14ac:dyDescent="0.3">
      <c r="A189" s="43">
        <v>76600432</v>
      </c>
      <c r="B189" s="13">
        <v>44839</v>
      </c>
      <c r="C189" s="12">
        <v>228</v>
      </c>
      <c r="D189" s="12">
        <v>1900</v>
      </c>
      <c r="E189" s="14">
        <v>1</v>
      </c>
      <c r="F189" s="25">
        <v>49000</v>
      </c>
      <c r="G189" t="str">
        <f>_xlfn.XLOOKUP(C189,'Kundendaten - neu'!$A$2:$A$1001,'Kundendaten - neu'!$H$2:$H$1001)</f>
        <v>EUR</v>
      </c>
      <c r="H189" s="40">
        <f>F189</f>
        <v>49000</v>
      </c>
      <c r="I189">
        <f>H189*_xlfn.XLOOKUP(C189,'Kundendaten - neu'!$A$2:$A$1001,'Kundendaten - neu'!$I$2:$I$1001,"")</f>
        <v>49000</v>
      </c>
      <c r="J189" s="41">
        <f>I189+(_xlfn.XLOOKUP(C189,'Kundendaten - neu'!$A$2:$A$1001,'Kundendaten - neu'!$G$2:$G$1001,)*E189)</f>
        <v>49218</v>
      </c>
      <c r="K189" s="40">
        <f>J189-(E189*(_xlfn.XLOOKUP(D189,Tabelle1[Produkt ID],Tabelle1[Variable Kosten],)))</f>
        <v>10018</v>
      </c>
    </row>
    <row r="190" spans="1:11" ht="14.4" x14ac:dyDescent="0.3">
      <c r="A190" s="55" t="s">
        <v>1124</v>
      </c>
      <c r="B190" s="13">
        <v>44605</v>
      </c>
      <c r="C190" s="12">
        <v>228</v>
      </c>
      <c r="D190" s="12" t="s">
        <v>1582</v>
      </c>
      <c r="E190" s="14">
        <v>1</v>
      </c>
      <c r="F190" s="17">
        <v>49000</v>
      </c>
      <c r="G190" t="str">
        <f>_xlfn.XLOOKUP(C190,'Kundendaten - neu'!$A$2:$A$1001,'Kundendaten - neu'!$H$2:$H$1001)</f>
        <v>EUR</v>
      </c>
      <c r="H190" s="40">
        <f>F190</f>
        <v>49000</v>
      </c>
      <c r="I190">
        <f>H190*_xlfn.XLOOKUP(C190,'Kundendaten - neu'!$A$2:$A$1001,'Kundendaten - neu'!$I$2:$I$1001,"")</f>
        <v>49000</v>
      </c>
      <c r="J190" s="41">
        <f>I190+(_xlfn.XLOOKUP(C190,'Kundendaten - neu'!$A$2:$A$1001,'Kundendaten - neu'!$G$2:$G$1001,)*E190)</f>
        <v>49218</v>
      </c>
      <c r="K190" s="40">
        <f>J190-(E190*(_xlfn.XLOOKUP(D190,Tabelle1[Produkt ID],Tabelle1[Variable Kosten],)))</f>
        <v>10018</v>
      </c>
    </row>
    <row r="191" spans="1:11" ht="14.4" x14ac:dyDescent="0.3">
      <c r="A191" s="43">
        <v>72981720</v>
      </c>
      <c r="B191" s="13">
        <v>44718</v>
      </c>
      <c r="C191" s="12">
        <v>229</v>
      </c>
      <c r="D191" s="12">
        <v>2000</v>
      </c>
      <c r="E191" s="14">
        <v>1</v>
      </c>
      <c r="F191" s="25">
        <v>178885.2</v>
      </c>
      <c r="G191" t="str">
        <f>_xlfn.XLOOKUP(C191,'Kundendaten - neu'!$A$2:$A$1001,'Kundendaten - neu'!$H$2:$H$1001)</f>
        <v>PLN</v>
      </c>
      <c r="H191" s="40">
        <f>IF(G191=Währungsdaten!$G$1,F191/_xlfn.XLOOKUP('Bewegungsdaten - neu (2)'!B1225,Währungsdaten!$A$3:$A$320,Währungsdaten!$G$3:$G$320,""),IF(G191=Währungsdaten!$C$1,F191/_xlfn.XLOOKUP('Bewegungsdaten - neu (2)'!B1225,Währungsdaten!$A$3:$A$320,Währungsdaten!$C$3:$C$320,),""))</f>
        <v>38135.328728575085</v>
      </c>
      <c r="I191">
        <f>H191*_xlfn.XLOOKUP(C191,'Kundendaten - neu'!$A$2:$A$1001,'Kundendaten - neu'!$I$2:$I$1001,"")</f>
        <v>38135.328728575085</v>
      </c>
      <c r="J191" s="41">
        <f>I191+(_xlfn.XLOOKUP(C191,'Kundendaten - neu'!$A$2:$A$1001,'Kundendaten - neu'!$G$2:$G$1001,)*E191)</f>
        <v>38243.328728575085</v>
      </c>
      <c r="K191" s="40">
        <f>J191-(E191*(_xlfn.XLOOKUP(D191,Tabelle1[Produkt ID],Tabelle1[Variable Kosten],)))</f>
        <v>7043.3287285750848</v>
      </c>
    </row>
    <row r="192" spans="1:11" ht="14.4" x14ac:dyDescent="0.3">
      <c r="A192" s="43">
        <v>63268543</v>
      </c>
      <c r="B192" s="13">
        <v>44890</v>
      </c>
      <c r="C192" s="12">
        <v>230</v>
      </c>
      <c r="D192" s="12">
        <v>2100</v>
      </c>
      <c r="E192" s="14">
        <v>1</v>
      </c>
      <c r="F192" s="25">
        <v>46000</v>
      </c>
      <c r="G192" t="str">
        <f>_xlfn.XLOOKUP(C192,'Kundendaten - neu'!$A$2:$A$1001,'Kundendaten - neu'!$H$2:$H$1001)</f>
        <v>EUR</v>
      </c>
      <c r="H192" s="40">
        <f>F192</f>
        <v>46000</v>
      </c>
      <c r="I192">
        <f>H192*_xlfn.XLOOKUP(C192,'Kundendaten - neu'!$A$2:$A$1001,'Kundendaten - neu'!$I$2:$I$1001,"")</f>
        <v>46000</v>
      </c>
      <c r="J192" s="41">
        <f>I192+(_xlfn.XLOOKUP(C192,'Kundendaten - neu'!$A$2:$A$1001,'Kundendaten - neu'!$G$2:$G$1001,)*E192)</f>
        <v>46269</v>
      </c>
      <c r="K192" s="40">
        <f>J192-(E192*(_xlfn.XLOOKUP(D192,Tabelle1[Produkt ID],Tabelle1[Variable Kosten],)))</f>
        <v>9469</v>
      </c>
    </row>
    <row r="193" spans="1:11" ht="14.4" x14ac:dyDescent="0.3">
      <c r="A193" s="43">
        <v>17961353</v>
      </c>
      <c r="B193" s="13">
        <v>44870</v>
      </c>
      <c r="C193" s="12">
        <v>231</v>
      </c>
      <c r="D193" s="12">
        <v>2200</v>
      </c>
      <c r="E193" s="14">
        <v>1</v>
      </c>
      <c r="F193" s="25">
        <v>20000</v>
      </c>
      <c r="G193" t="str">
        <f>_xlfn.XLOOKUP(C193,'Kundendaten - neu'!$A$2:$A$1001,'Kundendaten - neu'!$H$2:$H$1001)</f>
        <v>EUR</v>
      </c>
      <c r="H193" s="40">
        <f>F193</f>
        <v>20000</v>
      </c>
      <c r="I193">
        <f>H193*_xlfn.XLOOKUP(C193,'Kundendaten - neu'!$A$2:$A$1001,'Kundendaten - neu'!$I$2:$I$1001,"")</f>
        <v>20000</v>
      </c>
      <c r="J193" s="41">
        <f>I193+(_xlfn.XLOOKUP(C193,'Kundendaten - neu'!$A$2:$A$1001,'Kundendaten - neu'!$G$2:$G$1001,)*E193)</f>
        <v>20104</v>
      </c>
      <c r="K193" s="40">
        <f>J193-(E193*(_xlfn.XLOOKUP(D193,Tabelle1[Produkt ID],Tabelle1[Variable Kosten],)))</f>
        <v>4104</v>
      </c>
    </row>
    <row r="194" spans="1:11" ht="14.4" x14ac:dyDescent="0.3">
      <c r="A194" s="43">
        <v>99165349</v>
      </c>
      <c r="B194" s="13">
        <v>44738</v>
      </c>
      <c r="C194" s="12">
        <v>232</v>
      </c>
      <c r="D194" s="12">
        <v>2200</v>
      </c>
      <c r="E194" s="14">
        <v>1</v>
      </c>
      <c r="F194" s="25">
        <v>497520</v>
      </c>
      <c r="G194" t="str">
        <f>_xlfn.XLOOKUP(C194,'Kundendaten - neu'!$A$2:$A$1001,'Kundendaten - neu'!$H$2:$H$1001)</f>
        <v>CZK</v>
      </c>
      <c r="H194" s="40">
        <f>IF(G194=Währungsdaten!$G$1,F194/_xlfn.XLOOKUP('Bewegungsdaten - neu (2)'!B101,Währungsdaten!$A$3:$A$320,Währungsdaten!$G$3:$G$320,""),IF(G194=Währungsdaten!$C$1,F194/_xlfn.XLOOKUP('Bewegungsdaten - neu (2)'!B101,Währungsdaten!$A$3:$A$320,Währungsdaten!$C$3:$C$320,),""))</f>
        <v>20167.821962787304</v>
      </c>
      <c r="I194">
        <f>H194*_xlfn.XLOOKUP(C194,'Kundendaten - neu'!$A$2:$A$1001,'Kundendaten - neu'!$I$2:$I$1001,"")</f>
        <v>20571.17840204305</v>
      </c>
      <c r="J194" s="41">
        <f>I194+(_xlfn.XLOOKUP(C194,'Kundendaten - neu'!$A$2:$A$1001,'Kundendaten - neu'!$G$2:$G$1001,)*E194)</f>
        <v>20781.17840204305</v>
      </c>
      <c r="K194" s="40">
        <f>J194-(E194*(_xlfn.XLOOKUP(D194,Tabelle1[Produkt ID],Tabelle1[Variable Kosten],)))</f>
        <v>4781.1784020430496</v>
      </c>
    </row>
    <row r="195" spans="1:11" ht="14.4" x14ac:dyDescent="0.3">
      <c r="A195" s="43">
        <v>19784706</v>
      </c>
      <c r="B195" s="13">
        <v>44874</v>
      </c>
      <c r="C195" s="12">
        <v>233</v>
      </c>
      <c r="D195" s="12">
        <v>2300</v>
      </c>
      <c r="E195" s="14">
        <v>1</v>
      </c>
      <c r="F195" s="25">
        <v>25000</v>
      </c>
      <c r="G195" t="str">
        <f>_xlfn.XLOOKUP(C195,'Kundendaten - neu'!$A$2:$A$1001,'Kundendaten - neu'!$H$2:$H$1001)</f>
        <v>EUR</v>
      </c>
      <c r="H195" s="40">
        <f>F195</f>
        <v>25000</v>
      </c>
      <c r="I195">
        <f>H195*_xlfn.XLOOKUP(C195,'Kundendaten - neu'!$A$2:$A$1001,'Kundendaten - neu'!$I$2:$I$1001,"")</f>
        <v>25000</v>
      </c>
      <c r="J195" s="41">
        <f>I195+(_xlfn.XLOOKUP(C195,'Kundendaten - neu'!$A$2:$A$1001,'Kundendaten - neu'!$G$2:$G$1001,)*E195)</f>
        <v>25201</v>
      </c>
      <c r="K195" s="40">
        <f>J195-(E195*(_xlfn.XLOOKUP(D195,Tabelle1[Produkt ID],Tabelle1[Variable Kosten],)))</f>
        <v>5201</v>
      </c>
    </row>
    <row r="196" spans="1:11" ht="14.4" x14ac:dyDescent="0.3">
      <c r="A196" s="43">
        <v>46843058</v>
      </c>
      <c r="B196" s="13">
        <v>44692</v>
      </c>
      <c r="C196" s="12">
        <v>234</v>
      </c>
      <c r="D196" s="12">
        <v>1000</v>
      </c>
      <c r="E196" s="14">
        <v>1</v>
      </c>
      <c r="F196" s="25">
        <v>535132</v>
      </c>
      <c r="G196" t="str">
        <f>_xlfn.XLOOKUP(C196,'Kundendaten - neu'!$A$2:$A$1001,'Kundendaten - neu'!$H$2:$H$1001)</f>
        <v>SEK</v>
      </c>
      <c r="H196" s="40">
        <f>IF(G196=Währungsdaten!$D$1,F196/_xlfn.XLOOKUP('Bewegungsdaten - neu (2)'!B1320,Währungsdaten!$A$3:$A$320,Währungsdaten!$D$3:$D$320,""),IF(G196=Währungsdaten!$F$1,F196/_xlfn.XLOOKUP('Bewegungsdaten - neu (2)'!B1320,Währungsdaten!$A$3:$A$320,Währungsdaten!$F$3:$F$320,),""))</f>
        <v>51131.983527141041</v>
      </c>
      <c r="I196">
        <f>H196*_xlfn.XLOOKUP(C196,'Kundendaten - neu'!$A$2:$A$1001,'Kundendaten - neu'!$I$2:$I$1001,"")</f>
        <v>52154.623197683861</v>
      </c>
      <c r="J196" s="41">
        <f>I196+(_xlfn.XLOOKUP(C196,'Kundendaten - neu'!$A$2:$A$1001,'Kundendaten - neu'!$G$2:$G$1001,)*E196)</f>
        <v>52701.623197683861</v>
      </c>
      <c r="K196" s="40">
        <f>J196-(E196*(_xlfn.XLOOKUP(D196,Tabelle1[Produkt ID],Tabelle1[Variable Kosten],)))</f>
        <v>11101.623197683861</v>
      </c>
    </row>
    <row r="197" spans="1:11" ht="14.4" x14ac:dyDescent="0.3">
      <c r="A197" s="43">
        <v>34837156</v>
      </c>
      <c r="B197" s="13">
        <v>44615</v>
      </c>
      <c r="C197" s="12">
        <v>235</v>
      </c>
      <c r="D197" s="12">
        <v>1100</v>
      </c>
      <c r="E197" s="14">
        <v>1</v>
      </c>
      <c r="F197" s="25">
        <v>40000</v>
      </c>
      <c r="G197" t="str">
        <f>_xlfn.XLOOKUP(C197,'Kundendaten - neu'!$A$2:$A$1001,'Kundendaten - neu'!$H$2:$H$1001)</f>
        <v>EUR</v>
      </c>
      <c r="H197" s="40">
        <f t="shared" ref="H197:H202" si="10">F197</f>
        <v>40000</v>
      </c>
      <c r="I197">
        <f>H197*_xlfn.XLOOKUP(C197,'Kundendaten - neu'!$A$2:$A$1001,'Kundendaten - neu'!$I$2:$I$1001,"")</f>
        <v>40000</v>
      </c>
      <c r="J197" s="41">
        <f>I197+(_xlfn.XLOOKUP(C197,'Kundendaten - neu'!$A$2:$A$1001,'Kundendaten - neu'!$G$2:$G$1001,)*E197)</f>
        <v>40102</v>
      </c>
      <c r="K197" s="40">
        <f>J197-(E197*(_xlfn.XLOOKUP(D197,Tabelle1[Produkt ID],Tabelle1[Variable Kosten],)))</f>
        <v>8102</v>
      </c>
    </row>
    <row r="198" spans="1:11" ht="14.4" x14ac:dyDescent="0.3">
      <c r="A198" s="55" t="s">
        <v>1125</v>
      </c>
      <c r="B198" s="13">
        <v>44609</v>
      </c>
      <c r="C198" s="12">
        <v>235</v>
      </c>
      <c r="D198" s="12" t="s">
        <v>1583</v>
      </c>
      <c r="E198" s="14">
        <v>1</v>
      </c>
      <c r="F198" s="17">
        <v>46000</v>
      </c>
      <c r="G198" t="str">
        <f>_xlfn.XLOOKUP(C198,'Kundendaten - neu'!$A$2:$A$1001,'Kundendaten - neu'!$H$2:$H$1001)</f>
        <v>EUR</v>
      </c>
      <c r="H198" s="40">
        <f t="shared" si="10"/>
        <v>46000</v>
      </c>
      <c r="I198">
        <f>H198*_xlfn.XLOOKUP(C198,'Kundendaten - neu'!$A$2:$A$1001,'Kundendaten - neu'!$I$2:$I$1001,"")</f>
        <v>46000</v>
      </c>
      <c r="J198" s="41">
        <f>I198+(_xlfn.XLOOKUP(C198,'Kundendaten - neu'!$A$2:$A$1001,'Kundendaten - neu'!$G$2:$G$1001,)*E198)</f>
        <v>46102</v>
      </c>
      <c r="K198" s="40">
        <f>J198-(E198*(_xlfn.XLOOKUP(D198,Tabelle1[Produkt ID],Tabelle1[Variable Kosten],)))</f>
        <v>9302</v>
      </c>
    </row>
    <row r="199" spans="1:11" ht="14.4" x14ac:dyDescent="0.3">
      <c r="A199" s="43">
        <v>10901831</v>
      </c>
      <c r="B199" s="13">
        <v>44685</v>
      </c>
      <c r="C199" s="12">
        <v>236</v>
      </c>
      <c r="D199" s="12">
        <v>1200</v>
      </c>
      <c r="E199" s="14">
        <v>1</v>
      </c>
      <c r="F199" s="25">
        <v>65000</v>
      </c>
      <c r="G199" t="str">
        <f>_xlfn.XLOOKUP(C199,'Kundendaten - neu'!$A$2:$A$1001,'Kundendaten - neu'!$H$2:$H$1001)</f>
        <v>EUR</v>
      </c>
      <c r="H199" s="40">
        <f t="shared" si="10"/>
        <v>65000</v>
      </c>
      <c r="I199">
        <f>H199*_xlfn.XLOOKUP(C199,'Kundendaten - neu'!$A$2:$A$1001,'Kundendaten - neu'!$I$2:$I$1001,"")</f>
        <v>63050</v>
      </c>
      <c r="J199" s="41">
        <f>I199+(_xlfn.XLOOKUP(C199,'Kundendaten - neu'!$A$2:$A$1001,'Kundendaten - neu'!$G$2:$G$1001,)*E199)</f>
        <v>63270</v>
      </c>
      <c r="K199" s="40">
        <f>J199-(E199*(_xlfn.XLOOKUP(D199,Tabelle1[Produkt ID],Tabelle1[Variable Kosten],)))</f>
        <v>11270</v>
      </c>
    </row>
    <row r="200" spans="1:11" ht="14.4" x14ac:dyDescent="0.3">
      <c r="A200" s="43" t="s">
        <v>1377</v>
      </c>
      <c r="B200" s="13">
        <v>44773</v>
      </c>
      <c r="C200" s="12">
        <v>236</v>
      </c>
      <c r="D200" s="12" t="s">
        <v>1583</v>
      </c>
      <c r="E200" s="14">
        <v>1</v>
      </c>
      <c r="F200" s="17">
        <v>46000</v>
      </c>
      <c r="G200" t="str">
        <f>_xlfn.XLOOKUP(C200,'Kundendaten - neu'!$A$2:$A$1001,'Kundendaten - neu'!$H$2:$H$1001)</f>
        <v>EUR</v>
      </c>
      <c r="H200" s="40">
        <f t="shared" si="10"/>
        <v>46000</v>
      </c>
      <c r="I200">
        <f>H200*_xlfn.XLOOKUP(C200,'Kundendaten - neu'!$A$2:$A$1001,'Kundendaten - neu'!$I$2:$I$1001,"")</f>
        <v>44620</v>
      </c>
      <c r="J200" s="41">
        <f>I200+(_xlfn.XLOOKUP(C200,'Kundendaten - neu'!$A$2:$A$1001,'Kundendaten - neu'!$G$2:$G$1001,)*E200)</f>
        <v>44840</v>
      </c>
      <c r="K200" s="40">
        <f>J200-(E200*(_xlfn.XLOOKUP(D200,Tabelle1[Produkt ID],Tabelle1[Variable Kosten],)))</f>
        <v>8040</v>
      </c>
    </row>
    <row r="201" spans="1:11" ht="14.4" x14ac:dyDescent="0.3">
      <c r="A201" s="43">
        <v>26400490</v>
      </c>
      <c r="B201" s="13">
        <v>44840</v>
      </c>
      <c r="C201" s="12">
        <v>237</v>
      </c>
      <c r="D201" s="12">
        <v>1300</v>
      </c>
      <c r="E201" s="14">
        <v>1</v>
      </c>
      <c r="F201" s="25">
        <v>68000</v>
      </c>
      <c r="G201" t="str">
        <f>_xlfn.XLOOKUP(C201,'Kundendaten - neu'!$A$2:$A$1001,'Kundendaten - neu'!$H$2:$H$1001)</f>
        <v>EUR</v>
      </c>
      <c r="H201" s="40">
        <f t="shared" si="10"/>
        <v>68000</v>
      </c>
      <c r="I201">
        <f>H201*_xlfn.XLOOKUP(C201,'Kundendaten - neu'!$A$2:$A$1001,'Kundendaten - neu'!$I$2:$I$1001,"")</f>
        <v>65960</v>
      </c>
      <c r="J201" s="41">
        <f>I201+(_xlfn.XLOOKUP(C201,'Kundendaten - neu'!$A$2:$A$1001,'Kundendaten - neu'!$G$2:$G$1001,)*E201)</f>
        <v>66168</v>
      </c>
      <c r="K201" s="40">
        <f>J201-(E201*(_xlfn.XLOOKUP(D201,Tabelle1[Produkt ID],Tabelle1[Variable Kosten],)))</f>
        <v>11768</v>
      </c>
    </row>
    <row r="202" spans="1:11" ht="14.4" x14ac:dyDescent="0.3">
      <c r="A202" s="55" t="s">
        <v>1127</v>
      </c>
      <c r="B202" s="13">
        <v>44759</v>
      </c>
      <c r="C202" s="12">
        <v>237</v>
      </c>
      <c r="D202" s="12" t="s">
        <v>1585</v>
      </c>
      <c r="E202" s="14">
        <v>1</v>
      </c>
      <c r="F202" s="17">
        <v>79000</v>
      </c>
      <c r="G202" t="str">
        <f>_xlfn.XLOOKUP(C202,'Kundendaten - neu'!$A$2:$A$1001,'Kundendaten - neu'!$H$2:$H$1001)</f>
        <v>EUR</v>
      </c>
      <c r="H202" s="40">
        <f t="shared" si="10"/>
        <v>79000</v>
      </c>
      <c r="I202">
        <f>H202*_xlfn.XLOOKUP(C202,'Kundendaten - neu'!$A$2:$A$1001,'Kundendaten - neu'!$I$2:$I$1001,"")</f>
        <v>76630</v>
      </c>
      <c r="J202" s="41">
        <f>I202+(_xlfn.XLOOKUP(C202,'Kundendaten - neu'!$A$2:$A$1001,'Kundendaten - neu'!$G$2:$G$1001,)*E202)</f>
        <v>76838</v>
      </c>
      <c r="K202" s="40">
        <f>J202-(E202*(_xlfn.XLOOKUP(D202,Tabelle1[Produkt ID],Tabelle1[Variable Kosten],)))</f>
        <v>13638</v>
      </c>
    </row>
    <row r="203" spans="1:11" ht="14.4" x14ac:dyDescent="0.3">
      <c r="A203" s="43">
        <v>47675312</v>
      </c>
      <c r="B203" s="13">
        <v>44873</v>
      </c>
      <c r="C203" s="12">
        <v>238</v>
      </c>
      <c r="D203" s="12">
        <v>1400</v>
      </c>
      <c r="E203" s="14">
        <v>1</v>
      </c>
      <c r="F203" s="25">
        <v>34122</v>
      </c>
      <c r="G203" t="str">
        <f>_xlfn.XLOOKUP(C203,'Kundendaten - neu'!$A$2:$A$1001,'Kundendaten - neu'!$H$2:$H$1001)</f>
        <v>USD</v>
      </c>
      <c r="H203" s="40">
        <f>IF(G203=Währungsdaten!$D$1,F203/_xlfn.XLOOKUP('Bewegungsdaten - neu (2)'!B1411,Währungsdaten!$A$3:$A$320,Währungsdaten!$D$3:$D$320,""),IF(G203=Währungsdaten!$F$1,F203/_xlfn.XLOOKUP('Bewegungsdaten - neu (2)'!B1411,Währungsdaten!$A$3:$A$320,Währungsdaten!$F$3:$F$320,),""))</f>
        <v>32687.038988408851</v>
      </c>
      <c r="I203">
        <f>H203*_xlfn.XLOOKUP(C203,'Kundendaten - neu'!$A$2:$A$1001,'Kundendaten - neu'!$I$2:$I$1001,"")</f>
        <v>34877.070600632243</v>
      </c>
      <c r="J203" s="41">
        <f>I203+(_xlfn.XLOOKUP(C203,'Kundendaten - neu'!$A$2:$A$1001,'Kundendaten - neu'!$G$2:$G$1001,)*E203)</f>
        <v>36084.070600632243</v>
      </c>
      <c r="K203" s="40">
        <f>J203-(E203*(_xlfn.XLOOKUP(D203,Tabelle1[Produkt ID],Tabelle1[Variable Kosten],)))</f>
        <v>12084.070600632243</v>
      </c>
    </row>
    <row r="204" spans="1:11" ht="14.4" x14ac:dyDescent="0.3">
      <c r="A204" s="55" t="s">
        <v>1128</v>
      </c>
      <c r="B204" s="13">
        <v>44760</v>
      </c>
      <c r="C204" s="12">
        <v>239</v>
      </c>
      <c r="D204" s="12" t="s">
        <v>1586</v>
      </c>
      <c r="E204" s="14">
        <v>1</v>
      </c>
      <c r="F204" s="17">
        <v>32000</v>
      </c>
      <c r="G204" t="str">
        <f>_xlfn.XLOOKUP(C204,'Kundendaten - neu'!$A$2:$A$1001,'Kundendaten - neu'!$H$2:$H$1001)</f>
        <v>EUR</v>
      </c>
      <c r="H204" s="40">
        <f t="shared" ref="H204:H210" si="11">F204</f>
        <v>32000</v>
      </c>
      <c r="I204">
        <f>H204*_xlfn.XLOOKUP(C204,'Kundendaten - neu'!$A$2:$A$1001,'Kundendaten - neu'!$I$2:$I$1001,"")</f>
        <v>31040</v>
      </c>
      <c r="J204" s="41">
        <f>I204+(_xlfn.XLOOKUP(C204,'Kundendaten - neu'!$A$2:$A$1001,'Kundendaten - neu'!$G$2:$G$1001,)*E204)</f>
        <v>31291</v>
      </c>
      <c r="K204" s="40">
        <f>J204-(E204*(_xlfn.XLOOKUP(D204,Tabelle1[Produkt ID],Tabelle1[Variable Kosten],)))</f>
        <v>5691</v>
      </c>
    </row>
    <row r="205" spans="1:11" ht="14.4" x14ac:dyDescent="0.3">
      <c r="A205" s="55" t="s">
        <v>1207</v>
      </c>
      <c r="B205" s="13">
        <v>44787</v>
      </c>
      <c r="C205" s="12">
        <v>239</v>
      </c>
      <c r="D205" s="12" t="s">
        <v>1595</v>
      </c>
      <c r="E205" s="14">
        <v>1</v>
      </c>
      <c r="F205" s="17">
        <v>27000</v>
      </c>
      <c r="G205" t="str">
        <f>_xlfn.XLOOKUP(C205,'Kundendaten - neu'!$A$2:$A$1001,'Kundendaten - neu'!$H$2:$H$1001)</f>
        <v>EUR</v>
      </c>
      <c r="H205" s="40">
        <f t="shared" si="11"/>
        <v>27000</v>
      </c>
      <c r="I205">
        <f>H205*_xlfn.XLOOKUP(C205,'Kundendaten - neu'!$A$2:$A$1001,'Kundendaten - neu'!$I$2:$I$1001,"")</f>
        <v>26190</v>
      </c>
      <c r="J205" s="41">
        <f>I205+(_xlfn.XLOOKUP(C205,'Kundendaten - neu'!$A$2:$A$1001,'Kundendaten - neu'!$G$2:$G$1001,)*E205)</f>
        <v>26441</v>
      </c>
      <c r="K205" s="40">
        <f>J205-(E205*(_xlfn.XLOOKUP(D205,Tabelle1[Produkt ID],Tabelle1[Variable Kosten],)))</f>
        <v>4841</v>
      </c>
    </row>
    <row r="206" spans="1:11" ht="14.4" x14ac:dyDescent="0.3">
      <c r="A206" s="43">
        <v>65265869</v>
      </c>
      <c r="B206" s="13">
        <v>44575</v>
      </c>
      <c r="C206" s="12">
        <v>239</v>
      </c>
      <c r="D206" s="12">
        <v>1500</v>
      </c>
      <c r="E206" s="14">
        <v>1</v>
      </c>
      <c r="F206" s="25">
        <v>28000</v>
      </c>
      <c r="G206" t="str">
        <f>_xlfn.XLOOKUP(C206,'Kundendaten - neu'!$A$2:$A$1001,'Kundendaten - neu'!$H$2:$H$1001)</f>
        <v>EUR</v>
      </c>
      <c r="H206" s="40">
        <f t="shared" si="11"/>
        <v>28000</v>
      </c>
      <c r="I206">
        <f>H206*_xlfn.XLOOKUP(C206,'Kundendaten - neu'!$A$2:$A$1001,'Kundendaten - neu'!$I$2:$I$1001,"")</f>
        <v>27160</v>
      </c>
      <c r="J206" s="41">
        <f>I206+(_xlfn.XLOOKUP(C206,'Kundendaten - neu'!$A$2:$A$1001,'Kundendaten - neu'!$G$2:$G$1001,)*E206)</f>
        <v>27411</v>
      </c>
      <c r="K206" s="40">
        <f>J206-(E206*(_xlfn.XLOOKUP(D206,Tabelle1[Produkt ID],Tabelle1[Variable Kosten],)))</f>
        <v>5011</v>
      </c>
    </row>
    <row r="207" spans="1:11" ht="14.4" x14ac:dyDescent="0.3">
      <c r="A207" s="43">
        <v>85520853</v>
      </c>
      <c r="B207" s="13">
        <v>44896</v>
      </c>
      <c r="C207" s="12">
        <v>240</v>
      </c>
      <c r="D207" s="12">
        <v>1600</v>
      </c>
      <c r="E207" s="14">
        <v>1</v>
      </c>
      <c r="F207" s="25">
        <v>36000</v>
      </c>
      <c r="G207" t="str">
        <f>_xlfn.XLOOKUP(C207,'Kundendaten - neu'!$A$2:$A$1001,'Kundendaten - neu'!$H$2:$H$1001)</f>
        <v>EUR</v>
      </c>
      <c r="H207" s="40">
        <f t="shared" si="11"/>
        <v>36000</v>
      </c>
      <c r="I207">
        <f>H207*_xlfn.XLOOKUP(C207,'Kundendaten - neu'!$A$2:$A$1001,'Kundendaten - neu'!$I$2:$I$1001,"")</f>
        <v>34920</v>
      </c>
      <c r="J207" s="41">
        <f>I207+(_xlfn.XLOOKUP(C207,'Kundendaten - neu'!$A$2:$A$1001,'Kundendaten - neu'!$G$2:$G$1001,)*E207)</f>
        <v>35135</v>
      </c>
      <c r="K207" s="40">
        <f>J207-(E207*(_xlfn.XLOOKUP(D207,Tabelle1[Produkt ID],Tabelle1[Variable Kosten],)))</f>
        <v>6335</v>
      </c>
    </row>
    <row r="208" spans="1:11" ht="14.4" x14ac:dyDescent="0.3">
      <c r="A208" s="55" t="s">
        <v>1129</v>
      </c>
      <c r="B208" s="13">
        <v>44752</v>
      </c>
      <c r="C208" s="12">
        <v>240</v>
      </c>
      <c r="D208" s="12" t="s">
        <v>1587</v>
      </c>
      <c r="E208" s="14">
        <v>1</v>
      </c>
      <c r="F208" s="17">
        <v>27000</v>
      </c>
      <c r="G208" t="str">
        <f>_xlfn.XLOOKUP(C208,'Kundendaten - neu'!$A$2:$A$1001,'Kundendaten - neu'!$H$2:$H$1001)</f>
        <v>EUR</v>
      </c>
      <c r="H208" s="40">
        <f t="shared" si="11"/>
        <v>27000</v>
      </c>
      <c r="I208">
        <f>H208*_xlfn.XLOOKUP(C208,'Kundendaten - neu'!$A$2:$A$1001,'Kundendaten - neu'!$I$2:$I$1001,"")</f>
        <v>26190</v>
      </c>
      <c r="J208" s="41">
        <f>I208+(_xlfn.XLOOKUP(C208,'Kundendaten - neu'!$A$2:$A$1001,'Kundendaten - neu'!$G$2:$G$1001,)*E208)</f>
        <v>26405</v>
      </c>
      <c r="K208" s="40">
        <f>J208-(E208*(_xlfn.XLOOKUP(D208,Tabelle1[Produkt ID],Tabelle1[Variable Kosten],)))</f>
        <v>4805</v>
      </c>
    </row>
    <row r="209" spans="1:11" ht="14.4" x14ac:dyDescent="0.3">
      <c r="A209" s="43">
        <v>98563629</v>
      </c>
      <c r="B209" s="13">
        <v>44822</v>
      </c>
      <c r="C209" s="12">
        <v>241</v>
      </c>
      <c r="D209" s="12">
        <v>1700</v>
      </c>
      <c r="E209" s="14">
        <v>1</v>
      </c>
      <c r="F209" s="25">
        <v>29000</v>
      </c>
      <c r="G209" t="str">
        <f>_xlfn.XLOOKUP(C209,'Kundendaten - neu'!$A$2:$A$1001,'Kundendaten - neu'!$H$2:$H$1001)</f>
        <v>EUR</v>
      </c>
      <c r="H209" s="40">
        <f t="shared" si="11"/>
        <v>29000</v>
      </c>
      <c r="I209">
        <f>H209*_xlfn.XLOOKUP(C209,'Kundendaten - neu'!$A$2:$A$1001,'Kundendaten - neu'!$I$2:$I$1001,"")</f>
        <v>28130</v>
      </c>
      <c r="J209" s="41">
        <f>I209+(_xlfn.XLOOKUP(C209,'Kundendaten - neu'!$A$2:$A$1001,'Kundendaten - neu'!$G$2:$G$1001,)*E209)</f>
        <v>28336</v>
      </c>
      <c r="K209" s="40">
        <f>J209-(E209*(_xlfn.XLOOKUP(D209,Tabelle1[Produkt ID],Tabelle1[Variable Kosten],)))</f>
        <v>5136</v>
      </c>
    </row>
    <row r="210" spans="1:11" ht="14.4" x14ac:dyDescent="0.3">
      <c r="A210" s="55" t="s">
        <v>1130</v>
      </c>
      <c r="B210" s="13">
        <v>44886</v>
      </c>
      <c r="C210" s="12">
        <v>241</v>
      </c>
      <c r="D210" s="12" t="s">
        <v>1588</v>
      </c>
      <c r="E210" s="14">
        <v>1</v>
      </c>
      <c r="F210" s="17">
        <v>33000</v>
      </c>
      <c r="G210" t="str">
        <f>_xlfn.XLOOKUP(C210,'Kundendaten - neu'!$A$2:$A$1001,'Kundendaten - neu'!$H$2:$H$1001)</f>
        <v>EUR</v>
      </c>
      <c r="H210" s="40">
        <f t="shared" si="11"/>
        <v>33000</v>
      </c>
      <c r="I210">
        <f>H210*_xlfn.XLOOKUP(C210,'Kundendaten - neu'!$A$2:$A$1001,'Kundendaten - neu'!$I$2:$I$1001,"")</f>
        <v>32010</v>
      </c>
      <c r="J210" s="41">
        <f>I210+(_xlfn.XLOOKUP(C210,'Kundendaten - neu'!$A$2:$A$1001,'Kundendaten - neu'!$G$2:$G$1001,)*E210)</f>
        <v>32216</v>
      </c>
      <c r="K210" s="40">
        <f>J210-(E210*(_xlfn.XLOOKUP(D210,Tabelle1[Produkt ID],Tabelle1[Variable Kosten],)))</f>
        <v>5816</v>
      </c>
    </row>
    <row r="211" spans="1:11" ht="14.4" x14ac:dyDescent="0.3">
      <c r="A211" s="43">
        <v>33839347</v>
      </c>
      <c r="B211" s="13">
        <v>44591</v>
      </c>
      <c r="C211" s="12">
        <v>242</v>
      </c>
      <c r="D211" s="12">
        <v>1800</v>
      </c>
      <c r="E211" s="14">
        <v>1</v>
      </c>
      <c r="F211" s="25">
        <v>90992</v>
      </c>
      <c r="G211" t="str">
        <f>_xlfn.XLOOKUP(C211,'Kundendaten - neu'!$A$2:$A$1001,'Kundendaten - neu'!$H$2:$H$1001)</f>
        <v>USD</v>
      </c>
      <c r="H211" s="40">
        <f>IF(G211=Währungsdaten!$D$1,F211/_xlfn.XLOOKUP('Bewegungsdaten - neu (2)'!B1412,Währungsdaten!$A$3:$A$320,Währungsdaten!$D$3:$D$320,""),IF(G211=Währungsdaten!$F$1,F211/_xlfn.XLOOKUP('Bewegungsdaten - neu (2)'!B1412,Währungsdaten!$A$3:$A$320,Währungsdaten!$F$3:$F$320,),""))</f>
        <v>86584.832048720156</v>
      </c>
      <c r="I211">
        <f>H211*_xlfn.XLOOKUP(C211,'Kundendaten - neu'!$A$2:$A$1001,'Kundendaten - neu'!$I$2:$I$1001,"")</f>
        <v>92386.015795984407</v>
      </c>
      <c r="J211" s="41">
        <f>I211+(_xlfn.XLOOKUP(C211,'Kundendaten - neu'!$A$2:$A$1001,'Kundendaten - neu'!$G$2:$G$1001,)*E211)</f>
        <v>93689.015795984407</v>
      </c>
      <c r="K211" s="40">
        <f>J211-(E211*(_xlfn.XLOOKUP(D211,Tabelle1[Produkt ID],Tabelle1[Variable Kosten],)))</f>
        <v>29689.015795984407</v>
      </c>
    </row>
    <row r="212" spans="1:11" ht="14.4" x14ac:dyDescent="0.3">
      <c r="A212" s="43">
        <v>89181361</v>
      </c>
      <c r="B212" s="13">
        <v>44769</v>
      </c>
      <c r="C212" s="12">
        <v>243</v>
      </c>
      <c r="D212" s="12">
        <v>1900</v>
      </c>
      <c r="E212" s="14">
        <v>1</v>
      </c>
      <c r="F212" s="25">
        <v>49000</v>
      </c>
      <c r="G212" t="str">
        <f>_xlfn.XLOOKUP(C212,'Kundendaten - neu'!$A$2:$A$1001,'Kundendaten - neu'!$H$2:$H$1001)</f>
        <v>EUR</v>
      </c>
      <c r="H212" s="40">
        <f>F212</f>
        <v>49000</v>
      </c>
      <c r="I212">
        <f>H212*_xlfn.XLOOKUP(C212,'Kundendaten - neu'!$A$2:$A$1001,'Kundendaten - neu'!$I$2:$I$1001,"")</f>
        <v>48480.6</v>
      </c>
      <c r="J212" s="41">
        <f>I212+(_xlfn.XLOOKUP(C212,'Kundendaten - neu'!$A$2:$A$1001,'Kundendaten - neu'!$G$2:$G$1001,)*E212)</f>
        <v>48687.6</v>
      </c>
      <c r="K212" s="40">
        <f>J212-(E212*(_xlfn.XLOOKUP(D212,Tabelle1[Produkt ID],Tabelle1[Variable Kosten],)))</f>
        <v>9487.5999999999985</v>
      </c>
    </row>
    <row r="213" spans="1:11" ht="14.4" x14ac:dyDescent="0.3">
      <c r="A213" s="55" t="s">
        <v>1131</v>
      </c>
      <c r="B213" s="13">
        <v>44609</v>
      </c>
      <c r="C213" s="12">
        <v>243</v>
      </c>
      <c r="D213" s="12" t="s">
        <v>1589</v>
      </c>
      <c r="E213" s="14">
        <v>1</v>
      </c>
      <c r="F213" s="17">
        <v>27000</v>
      </c>
      <c r="G213" t="str">
        <f>_xlfn.XLOOKUP(C213,'Kundendaten - neu'!$A$2:$A$1001,'Kundendaten - neu'!$H$2:$H$1001)</f>
        <v>EUR</v>
      </c>
      <c r="H213" s="40">
        <f>F213</f>
        <v>27000</v>
      </c>
      <c r="I213">
        <f>H213*_xlfn.XLOOKUP(C213,'Kundendaten - neu'!$A$2:$A$1001,'Kundendaten - neu'!$I$2:$I$1001,"")</f>
        <v>26713.8</v>
      </c>
      <c r="J213" s="41">
        <f>I213+(_xlfn.XLOOKUP(C213,'Kundendaten - neu'!$A$2:$A$1001,'Kundendaten - neu'!$G$2:$G$1001,)*E213)</f>
        <v>26920.799999999999</v>
      </c>
      <c r="K213" s="40">
        <f>J213-(E213*(_xlfn.XLOOKUP(D213,Tabelle1[Produkt ID],Tabelle1[Variable Kosten],)))</f>
        <v>5320.7999999999993</v>
      </c>
    </row>
    <row r="214" spans="1:11" ht="14.4" x14ac:dyDescent="0.3">
      <c r="A214" s="43">
        <v>50449461</v>
      </c>
      <c r="B214" s="13">
        <v>44665</v>
      </c>
      <c r="C214" s="12">
        <v>244</v>
      </c>
      <c r="D214" s="12">
        <v>2000</v>
      </c>
      <c r="E214" s="14">
        <v>1</v>
      </c>
      <c r="F214" s="25">
        <v>401349</v>
      </c>
      <c r="G214" t="str">
        <f>_xlfn.XLOOKUP(C214,'Kundendaten - neu'!$A$2:$A$1001,'Kundendaten - neu'!$H$2:$H$1001)</f>
        <v>SEK</v>
      </c>
      <c r="H214" s="40">
        <f>IF(G214=Währungsdaten!$D$1,F214/_xlfn.XLOOKUP('Bewegungsdaten - neu (2)'!B1321,Währungsdaten!$A$3:$A$320,Währungsdaten!$D$3:$D$320,""),IF(G214=Währungsdaten!$F$1,F214/_xlfn.XLOOKUP('Bewegungsdaten - neu (2)'!B1321,Währungsdaten!$A$3:$A$320,Währungsdaten!$F$3:$F$320,),""))</f>
        <v>38313.477289650036</v>
      </c>
      <c r="I214">
        <f>H214*_xlfn.XLOOKUP(C214,'Kundendaten - neu'!$A$2:$A$1001,'Kundendaten - neu'!$I$2:$I$1001,"")</f>
        <v>37907.354430379746</v>
      </c>
      <c r="J214" s="41">
        <f>I214+(_xlfn.XLOOKUP(C214,'Kundendaten - neu'!$A$2:$A$1001,'Kundendaten - neu'!$G$2:$G$1001,)*E214)</f>
        <v>38412.354430379746</v>
      </c>
      <c r="K214" s="40">
        <f>J214-(E214*(_xlfn.XLOOKUP(D214,Tabelle1[Produkt ID],Tabelle1[Variable Kosten],)))</f>
        <v>7212.3544303797462</v>
      </c>
    </row>
    <row r="215" spans="1:11" ht="14.4" x14ac:dyDescent="0.3">
      <c r="A215" s="43">
        <v>61331677</v>
      </c>
      <c r="B215" s="13">
        <v>44574</v>
      </c>
      <c r="C215" s="12">
        <v>245</v>
      </c>
      <c r="D215" s="12">
        <v>2100</v>
      </c>
      <c r="E215" s="14">
        <v>1</v>
      </c>
      <c r="F215" s="25">
        <v>473386</v>
      </c>
      <c r="G215" t="str">
        <f>_xlfn.XLOOKUP(C215,'Kundendaten - neu'!$A$2:$A$1001,'Kundendaten - neu'!$H$2:$H$1001)</f>
        <v>SEK</v>
      </c>
      <c r="H215" s="40">
        <f>IF(G215=Währungsdaten!$D$1,F215/_xlfn.XLOOKUP('Bewegungsdaten - neu (2)'!B1322,Währungsdaten!$A$3:$A$320,Währungsdaten!$D$3:$D$320,""),IF(G215=Währungsdaten!$F$1,F215/_xlfn.XLOOKUP('Bewegungsdaten - neu (2)'!B1322,Währungsdaten!$A$3:$A$320,Währungsdaten!$F$3:$F$320,),""))</f>
        <v>44320.796936587743</v>
      </c>
      <c r="I215">
        <f>H215*_xlfn.XLOOKUP(C215,'Kundendaten - neu'!$A$2:$A$1001,'Kundendaten - neu'!$I$2:$I$1001,"")</f>
        <v>43850.996489059908</v>
      </c>
      <c r="J215" s="41">
        <f>I215+(_xlfn.XLOOKUP(C215,'Kundendaten - neu'!$A$2:$A$1001,'Kundendaten - neu'!$G$2:$G$1001,)*E215)</f>
        <v>44391.996489059908</v>
      </c>
      <c r="K215" s="40">
        <f>J215-(E215*(_xlfn.XLOOKUP(D215,Tabelle1[Produkt ID],Tabelle1[Variable Kosten],)))</f>
        <v>7591.9964890599076</v>
      </c>
    </row>
    <row r="216" spans="1:11" ht="14.4" x14ac:dyDescent="0.3">
      <c r="A216" s="43">
        <v>18218600</v>
      </c>
      <c r="B216" s="13">
        <v>44671</v>
      </c>
      <c r="C216" s="12">
        <v>246</v>
      </c>
      <c r="D216" s="12">
        <v>2200</v>
      </c>
      <c r="E216" s="14">
        <v>1</v>
      </c>
      <c r="F216" s="25">
        <v>20000</v>
      </c>
      <c r="G216" t="str">
        <f>_xlfn.XLOOKUP(C216,'Kundendaten - neu'!$A$2:$A$1001,'Kundendaten - neu'!$H$2:$H$1001)</f>
        <v>EUR</v>
      </c>
      <c r="H216" s="40">
        <f>F216</f>
        <v>20000</v>
      </c>
      <c r="I216">
        <f>H216*_xlfn.XLOOKUP(C216,'Kundendaten - neu'!$A$2:$A$1001,'Kundendaten - neu'!$I$2:$I$1001,"")</f>
        <v>19400</v>
      </c>
      <c r="J216" s="41">
        <f>I216+(_xlfn.XLOOKUP(C216,'Kundendaten - neu'!$A$2:$A$1001,'Kundendaten - neu'!$G$2:$G$1001,)*E216)</f>
        <v>19617</v>
      </c>
      <c r="K216" s="40">
        <f>J216-(E216*(_xlfn.XLOOKUP(D216,Tabelle1[Produkt ID],Tabelle1[Variable Kosten],)))</f>
        <v>3617</v>
      </c>
    </row>
    <row r="217" spans="1:11" ht="14.4" x14ac:dyDescent="0.3">
      <c r="A217" s="55" t="s">
        <v>1132</v>
      </c>
      <c r="B217" s="13">
        <v>44664</v>
      </c>
      <c r="C217" s="12">
        <v>246</v>
      </c>
      <c r="D217" s="12" t="s">
        <v>1590</v>
      </c>
      <c r="E217" s="14">
        <v>1</v>
      </c>
      <c r="F217" s="17">
        <v>81000</v>
      </c>
      <c r="G217" t="str">
        <f>_xlfn.XLOOKUP(C217,'Kundendaten - neu'!$A$2:$A$1001,'Kundendaten - neu'!$H$2:$H$1001)</f>
        <v>EUR</v>
      </c>
      <c r="H217" s="40">
        <f>F217</f>
        <v>81000</v>
      </c>
      <c r="I217">
        <f>H217*_xlfn.XLOOKUP(C217,'Kundendaten - neu'!$A$2:$A$1001,'Kundendaten - neu'!$I$2:$I$1001,"")</f>
        <v>78570</v>
      </c>
      <c r="J217" s="41">
        <f>I217+(_xlfn.XLOOKUP(C217,'Kundendaten - neu'!$A$2:$A$1001,'Kundendaten - neu'!$G$2:$G$1001,)*E217)</f>
        <v>78787</v>
      </c>
      <c r="K217" s="40">
        <f>J217-(E217*(_xlfn.XLOOKUP(D217,Tabelle1[Produkt ID],Tabelle1[Variable Kosten],)))</f>
        <v>13987</v>
      </c>
    </row>
    <row r="218" spans="1:11" ht="14.4" x14ac:dyDescent="0.3">
      <c r="A218" s="43">
        <v>60335912</v>
      </c>
      <c r="B218" s="13">
        <v>44615</v>
      </c>
      <c r="C218" s="12">
        <v>247</v>
      </c>
      <c r="D218" s="12">
        <v>2200</v>
      </c>
      <c r="E218" s="14">
        <v>1</v>
      </c>
      <c r="F218" s="25">
        <v>22748</v>
      </c>
      <c r="G218" t="str">
        <f>_xlfn.XLOOKUP(C218,'Kundendaten - neu'!$A$2:$A$1001,'Kundendaten - neu'!$H$2:$H$1001)</f>
        <v>USD</v>
      </c>
      <c r="H218" s="40">
        <f>IF(G218=Währungsdaten!$D$1,F218/_xlfn.XLOOKUP('Bewegungsdaten - neu (2)'!B1413,Währungsdaten!$A$3:$A$320,Währungsdaten!$D$3:$D$320,""),IF(G218=Währungsdaten!$F$1,F218/_xlfn.XLOOKUP('Bewegungsdaten - neu (2)'!B1413,Währungsdaten!$A$3:$A$320,Währungsdaten!$F$3:$F$320,),""))</f>
        <v>20079.442139641626</v>
      </c>
      <c r="I218">
        <f>H218*_xlfn.XLOOKUP(C218,'Kundendaten - neu'!$A$2:$A$1001,'Kundendaten - neu'!$I$2:$I$1001,"")</f>
        <v>22087.386353605791</v>
      </c>
      <c r="J218" s="41">
        <f>I218+(_xlfn.XLOOKUP(C218,'Kundendaten - neu'!$A$2:$A$1001,'Kundendaten - neu'!$G$2:$G$1001,)*E218)</f>
        <v>23292.386353605791</v>
      </c>
      <c r="K218" s="40">
        <f>J218-(E218*(_xlfn.XLOOKUP(D218,Tabelle1[Produkt ID],Tabelle1[Variable Kosten],)))</f>
        <v>7292.3863536057906</v>
      </c>
    </row>
    <row r="219" spans="1:11" ht="14.4" x14ac:dyDescent="0.3">
      <c r="A219" s="43">
        <v>73890857</v>
      </c>
      <c r="B219" s="13">
        <v>44766</v>
      </c>
      <c r="C219" s="12">
        <v>248</v>
      </c>
      <c r="D219" s="12">
        <v>2300</v>
      </c>
      <c r="E219" s="14">
        <v>1</v>
      </c>
      <c r="F219" s="25">
        <v>25000</v>
      </c>
      <c r="G219" t="str">
        <f>_xlfn.XLOOKUP(C219,'Kundendaten - neu'!$A$2:$A$1001,'Kundendaten - neu'!$H$2:$H$1001)</f>
        <v>EUR</v>
      </c>
      <c r="H219" s="40">
        <f>F219</f>
        <v>25000</v>
      </c>
      <c r="I219">
        <f>H219*_xlfn.XLOOKUP(C219,'Kundendaten - neu'!$A$2:$A$1001,'Kundendaten - neu'!$I$2:$I$1001,"")</f>
        <v>24735</v>
      </c>
      <c r="J219" s="41">
        <f>I219+(_xlfn.XLOOKUP(C219,'Kundendaten - neu'!$A$2:$A$1001,'Kundendaten - neu'!$G$2:$G$1001,)*E219)</f>
        <v>24949</v>
      </c>
      <c r="K219" s="40">
        <f>J219-(E219*(_xlfn.XLOOKUP(D219,Tabelle1[Produkt ID],Tabelle1[Variable Kosten],)))</f>
        <v>4949</v>
      </c>
    </row>
    <row r="220" spans="1:11" ht="14.4" x14ac:dyDescent="0.3">
      <c r="A220" s="55" t="s">
        <v>1133</v>
      </c>
      <c r="B220" s="13">
        <v>44829</v>
      </c>
      <c r="C220" s="12">
        <v>248</v>
      </c>
      <c r="D220" s="12" t="s">
        <v>1591</v>
      </c>
      <c r="E220" s="14">
        <v>1</v>
      </c>
      <c r="F220" s="17">
        <v>50000</v>
      </c>
      <c r="G220" t="str">
        <f>_xlfn.XLOOKUP(C220,'Kundendaten - neu'!$A$2:$A$1001,'Kundendaten - neu'!$H$2:$H$1001)</f>
        <v>EUR</v>
      </c>
      <c r="H220" s="40">
        <f>F220</f>
        <v>50000</v>
      </c>
      <c r="I220">
        <f>H220*_xlfn.XLOOKUP(C220,'Kundendaten - neu'!$A$2:$A$1001,'Kundendaten - neu'!$I$2:$I$1001,"")</f>
        <v>49470</v>
      </c>
      <c r="J220" s="41">
        <f>I220+(_xlfn.XLOOKUP(C220,'Kundendaten - neu'!$A$2:$A$1001,'Kundendaten - neu'!$G$2:$G$1001,)*E220)</f>
        <v>49684</v>
      </c>
      <c r="K220" s="40">
        <f>J220-(E220*(_xlfn.XLOOKUP(D220,Tabelle1[Produkt ID],Tabelle1[Variable Kosten],)))</f>
        <v>9684</v>
      </c>
    </row>
    <row r="221" spans="1:11" ht="14.4" x14ac:dyDescent="0.3">
      <c r="A221" s="43">
        <v>75445788</v>
      </c>
      <c r="B221" s="13">
        <v>44831</v>
      </c>
      <c r="C221" s="12">
        <v>249</v>
      </c>
      <c r="D221" s="12">
        <v>1000</v>
      </c>
      <c r="E221" s="14">
        <v>1</v>
      </c>
      <c r="F221" s="25">
        <v>52000</v>
      </c>
      <c r="G221" t="str">
        <f>_xlfn.XLOOKUP(C221,'Kundendaten - neu'!$A$2:$A$1001,'Kundendaten - neu'!$H$2:$H$1001)</f>
        <v>EUR</v>
      </c>
      <c r="H221" s="40">
        <f>F221</f>
        <v>52000</v>
      </c>
      <c r="I221">
        <f>H221*_xlfn.XLOOKUP(C221,'Kundendaten - neu'!$A$2:$A$1001,'Kundendaten - neu'!$I$2:$I$1001,"")</f>
        <v>50440</v>
      </c>
      <c r="J221" s="41">
        <f>I221+(_xlfn.XLOOKUP(C221,'Kundendaten - neu'!$A$2:$A$1001,'Kundendaten - neu'!$G$2:$G$1001,)*E221)</f>
        <v>50540</v>
      </c>
      <c r="K221" s="40">
        <f>J221-(E221*(_xlfn.XLOOKUP(D221,Tabelle1[Produkt ID],Tabelle1[Variable Kosten],)))</f>
        <v>8940</v>
      </c>
    </row>
    <row r="222" spans="1:11" ht="14.4" x14ac:dyDescent="0.3">
      <c r="A222" s="55" t="s">
        <v>1134</v>
      </c>
      <c r="B222" s="13">
        <v>44881</v>
      </c>
      <c r="C222" s="12">
        <v>249</v>
      </c>
      <c r="D222" s="12" t="s">
        <v>1592</v>
      </c>
      <c r="E222" s="14">
        <v>1</v>
      </c>
      <c r="F222" s="17">
        <v>37000</v>
      </c>
      <c r="G222" t="str">
        <f>_xlfn.XLOOKUP(C222,'Kundendaten - neu'!$A$2:$A$1001,'Kundendaten - neu'!$H$2:$H$1001)</f>
        <v>EUR</v>
      </c>
      <c r="H222" s="40">
        <f>F222</f>
        <v>37000</v>
      </c>
      <c r="I222">
        <f>H222*_xlfn.XLOOKUP(C222,'Kundendaten - neu'!$A$2:$A$1001,'Kundendaten - neu'!$I$2:$I$1001,"")</f>
        <v>35890</v>
      </c>
      <c r="J222" s="41">
        <f>I222+(_xlfn.XLOOKUP(C222,'Kundendaten - neu'!$A$2:$A$1001,'Kundendaten - neu'!$G$2:$G$1001,)*E222)</f>
        <v>35990</v>
      </c>
      <c r="K222" s="40">
        <f>J222-(E222*(_xlfn.XLOOKUP(D222,Tabelle1[Produkt ID],Tabelle1[Variable Kosten],)))</f>
        <v>6390</v>
      </c>
    </row>
    <row r="223" spans="1:11" ht="14.4" x14ac:dyDescent="0.3">
      <c r="A223" s="43">
        <v>78542246</v>
      </c>
      <c r="B223" s="13">
        <v>44857</v>
      </c>
      <c r="C223" s="12">
        <v>250</v>
      </c>
      <c r="D223" s="12">
        <v>1100</v>
      </c>
      <c r="E223" s="14">
        <v>1</v>
      </c>
      <c r="F223" s="25">
        <v>289164</v>
      </c>
      <c r="G223" t="str">
        <f>_xlfn.XLOOKUP(C223,'Kundendaten - neu'!$A$2:$A$1001,'Kundendaten - neu'!$H$2:$H$1001)</f>
        <v>CNY</v>
      </c>
      <c r="H223" s="40">
        <f>IF(G223=Währungsdaten!$B$1,F223/_xlfn.XLOOKUP('Bewegungsdaten - neu (2)'!B13,Währungsdaten!$A$3:$A$320,Währungsdaten!$B$3:$B$320,""),IF(G223=Währungsdaten!$C$1,F223/_xlfn.XLOOKUP('Bewegungsdaten - neu (2)'!B13,Währungsdaten!$A$3:$A$320,Währungsdaten!$C$3:$C$320,),"")*IF(G223=Währungsdaten!$D$1,F223/_xlfn.XLOOKUP('Bewegungsdaten - neu (2)'!B13,Währungsdaten!$A$3:$A$320,Währungsdaten!$D$3:$D$320,),)*IF(G223=Währungsdaten!$F$1,F223/_xlfn.XLOOKUP('Bewegungsdaten - neu (2)'!B13,Währungsdaten!$A$3:$A$320,Währungsdaten!$F$3:$F$320,""),)*IF(G223=Währungsdaten!$G$1,F223/_xlfn.XLOOKUP('Bewegungsdaten - neu (2)'!B13,Währungsdaten!$A$3:$A$320,Währungsdaten!$G$3:$G$320,");""")))</f>
        <v>40260.080196034753</v>
      </c>
      <c r="I223">
        <f>H223*_xlfn.XLOOKUP(C223,'Kundendaten - neu'!$A$2:$A$1001,'Kundendaten - neu'!$I$2:$I$1001,"")</f>
        <v>42957.50556916908</v>
      </c>
      <c r="J223" s="41">
        <f>I223+(_xlfn.XLOOKUP(C223,'Kundendaten - neu'!$A$2:$A$1001,'Kundendaten - neu'!$G$2:$G$1001,)*E223)</f>
        <v>45013.50556916908</v>
      </c>
      <c r="K223" s="40">
        <f>J223-(E223*(_xlfn.XLOOKUP(D223,Tabelle1[Produkt ID],Tabelle1[Variable Kosten],)))</f>
        <v>13013.50556916908</v>
      </c>
    </row>
    <row r="224" spans="1:11" ht="14.4" x14ac:dyDescent="0.3">
      <c r="A224" s="43">
        <v>21370294</v>
      </c>
      <c r="B224" s="13">
        <v>44594</v>
      </c>
      <c r="C224" s="12">
        <v>251</v>
      </c>
      <c r="D224" s="12">
        <v>1200</v>
      </c>
      <c r="E224" s="14">
        <v>1</v>
      </c>
      <c r="F224" s="25">
        <v>65000</v>
      </c>
      <c r="G224" t="str">
        <f>_xlfn.XLOOKUP(C224,'Kundendaten - neu'!$A$2:$A$1001,'Kundendaten - neu'!$H$2:$H$1001)</f>
        <v>EUR</v>
      </c>
      <c r="H224" s="40">
        <f>F224</f>
        <v>65000</v>
      </c>
      <c r="I224">
        <f>H224*_xlfn.XLOOKUP(C224,'Kundendaten - neu'!$A$2:$A$1001,'Kundendaten - neu'!$I$2:$I$1001,"")</f>
        <v>66300</v>
      </c>
      <c r="J224" s="41">
        <f>I224+(_xlfn.XLOOKUP(C224,'Kundendaten - neu'!$A$2:$A$1001,'Kundendaten - neu'!$G$2:$G$1001,)*E224)</f>
        <v>66512</v>
      </c>
      <c r="K224" s="40">
        <f>J224-(E224*(_xlfn.XLOOKUP(D224,Tabelle1[Produkt ID],Tabelle1[Variable Kosten],)))</f>
        <v>14512</v>
      </c>
    </row>
    <row r="225" spans="1:11" ht="14.4" x14ac:dyDescent="0.3">
      <c r="A225" s="55" t="s">
        <v>1135</v>
      </c>
      <c r="B225" s="13">
        <v>44798</v>
      </c>
      <c r="C225" s="12">
        <v>251</v>
      </c>
      <c r="D225" s="12" t="s">
        <v>1593</v>
      </c>
      <c r="E225" s="14">
        <v>1</v>
      </c>
      <c r="F225" s="17">
        <v>42000</v>
      </c>
      <c r="G225" t="str">
        <f>_xlfn.XLOOKUP(C225,'Kundendaten - neu'!$A$2:$A$1001,'Kundendaten - neu'!$H$2:$H$1001)</f>
        <v>EUR</v>
      </c>
      <c r="H225" s="40">
        <f>F225</f>
        <v>42000</v>
      </c>
      <c r="I225">
        <f>H225*_xlfn.XLOOKUP(C225,'Kundendaten - neu'!$A$2:$A$1001,'Kundendaten - neu'!$I$2:$I$1001,"")</f>
        <v>42840</v>
      </c>
      <c r="J225" s="41">
        <f>I225+(_xlfn.XLOOKUP(C225,'Kundendaten - neu'!$A$2:$A$1001,'Kundendaten - neu'!$G$2:$G$1001,)*E225)</f>
        <v>43052</v>
      </c>
      <c r="K225" s="40">
        <f>J225-(E225*(_xlfn.XLOOKUP(D225,Tabelle1[Produkt ID],Tabelle1[Variable Kosten],)))</f>
        <v>9452</v>
      </c>
    </row>
    <row r="226" spans="1:11" ht="14.4" x14ac:dyDescent="0.3">
      <c r="A226" s="43">
        <v>50537883</v>
      </c>
      <c r="B226" s="13">
        <v>44654</v>
      </c>
      <c r="C226" s="12">
        <v>252</v>
      </c>
      <c r="D226" s="12">
        <v>1300</v>
      </c>
      <c r="E226" s="14">
        <v>1</v>
      </c>
      <c r="F226" s="25">
        <v>77343.199999999997</v>
      </c>
      <c r="G226" t="str">
        <f>_xlfn.XLOOKUP(C226,'Kundendaten - neu'!$A$2:$A$1001,'Kundendaten - neu'!$H$2:$H$1001)</f>
        <v>USD</v>
      </c>
      <c r="H226" s="40">
        <f>IF(G226=Währungsdaten!$D$1,F226/_xlfn.XLOOKUP('Bewegungsdaten - neu (2)'!B1414,Währungsdaten!$A$3:$A$320,Währungsdaten!$D$3:$D$320,""),IF(G226=Währungsdaten!$F$1,F226/_xlfn.XLOOKUP('Bewegungsdaten - neu (2)'!B1414,Währungsdaten!$A$3:$A$320,Währungsdaten!$F$3:$F$320,),""))</f>
        <v>80398.336798336793</v>
      </c>
      <c r="I226">
        <f>H226*_xlfn.XLOOKUP(C226,'Kundendaten - neu'!$A$2:$A$1001,'Kundendaten - neu'!$I$2:$I$1001,"")</f>
        <v>85785.025363825349</v>
      </c>
      <c r="J226" s="41">
        <f>I226+(_xlfn.XLOOKUP(C226,'Kundendaten - neu'!$A$2:$A$1001,'Kundendaten - neu'!$G$2:$G$1001,)*E226)</f>
        <v>87025.025363825349</v>
      </c>
      <c r="K226" s="40">
        <f>J226-(E226*(_xlfn.XLOOKUP(D226,Tabelle1[Produkt ID],Tabelle1[Variable Kosten],)))</f>
        <v>32625.025363825349</v>
      </c>
    </row>
    <row r="227" spans="1:11" ht="14.4" x14ac:dyDescent="0.3">
      <c r="A227" s="43">
        <v>89328503</v>
      </c>
      <c r="B227" s="13">
        <v>44654</v>
      </c>
      <c r="C227" s="12">
        <v>253</v>
      </c>
      <c r="D227" s="12">
        <v>1400</v>
      </c>
      <c r="E227" s="14">
        <v>1</v>
      </c>
      <c r="F227" s="25">
        <v>30000</v>
      </c>
      <c r="G227" t="str">
        <f>_xlfn.XLOOKUP(C227,'Kundendaten - neu'!$A$2:$A$1001,'Kundendaten - neu'!$H$2:$H$1001)</f>
        <v>EUR</v>
      </c>
      <c r="H227" s="40">
        <f t="shared" ref="H227:H232" si="12">F227</f>
        <v>30000</v>
      </c>
      <c r="I227">
        <f>H227*_xlfn.XLOOKUP(C227,'Kundendaten - neu'!$A$2:$A$1001,'Kundendaten - neu'!$I$2:$I$1001,"")</f>
        <v>29100</v>
      </c>
      <c r="J227" s="41">
        <f>I227+(_xlfn.XLOOKUP(C227,'Kundendaten - neu'!$A$2:$A$1001,'Kundendaten - neu'!$G$2:$G$1001,)*E227)</f>
        <v>29356</v>
      </c>
      <c r="K227" s="40">
        <f>J227-(E227*(_xlfn.XLOOKUP(D227,Tabelle1[Produkt ID],Tabelle1[Variable Kosten],)))</f>
        <v>5356</v>
      </c>
    </row>
    <row r="228" spans="1:11" ht="14.4" x14ac:dyDescent="0.3">
      <c r="A228" s="55" t="s">
        <v>1136</v>
      </c>
      <c r="B228" s="13">
        <v>44903</v>
      </c>
      <c r="C228" s="12">
        <v>253</v>
      </c>
      <c r="D228" s="12" t="s">
        <v>1594</v>
      </c>
      <c r="E228" s="14">
        <v>1</v>
      </c>
      <c r="F228" s="17">
        <v>21000</v>
      </c>
      <c r="G228" t="str">
        <f>_xlfn.XLOOKUP(C228,'Kundendaten - neu'!$A$2:$A$1001,'Kundendaten - neu'!$H$2:$H$1001)</f>
        <v>EUR</v>
      </c>
      <c r="H228" s="40">
        <f t="shared" si="12"/>
        <v>21000</v>
      </c>
      <c r="I228">
        <f>H228*_xlfn.XLOOKUP(C228,'Kundendaten - neu'!$A$2:$A$1001,'Kundendaten - neu'!$I$2:$I$1001,"")</f>
        <v>20370</v>
      </c>
      <c r="J228" s="41">
        <f>I228+(_xlfn.XLOOKUP(C228,'Kundendaten - neu'!$A$2:$A$1001,'Kundendaten - neu'!$G$2:$G$1001,)*E228)</f>
        <v>20626</v>
      </c>
      <c r="K228" s="40">
        <f>J228-(E228*(_xlfn.XLOOKUP(D228,Tabelle1[Produkt ID],Tabelle1[Variable Kosten],)))</f>
        <v>3826</v>
      </c>
    </row>
    <row r="229" spans="1:11" ht="14.4" x14ac:dyDescent="0.3">
      <c r="A229" s="43">
        <v>98381843</v>
      </c>
      <c r="B229" s="13">
        <v>44813</v>
      </c>
      <c r="C229" s="12">
        <v>254</v>
      </c>
      <c r="D229" s="12">
        <v>1500</v>
      </c>
      <c r="E229" s="14">
        <v>1</v>
      </c>
      <c r="F229" s="25">
        <v>28000</v>
      </c>
      <c r="G229" t="str">
        <f>_xlfn.XLOOKUP(C229,'Kundendaten - neu'!$A$2:$A$1001,'Kundendaten - neu'!$H$2:$H$1001)</f>
        <v>EUR</v>
      </c>
      <c r="H229" s="40">
        <f t="shared" si="12"/>
        <v>28000</v>
      </c>
      <c r="I229">
        <f>H229*_xlfn.XLOOKUP(C229,'Kundendaten - neu'!$A$2:$A$1001,'Kundendaten - neu'!$I$2:$I$1001,"")</f>
        <v>27160</v>
      </c>
      <c r="J229" s="41">
        <f>I229+(_xlfn.XLOOKUP(C229,'Kundendaten - neu'!$A$2:$A$1001,'Kundendaten - neu'!$G$2:$G$1001,)*E229)</f>
        <v>27360</v>
      </c>
      <c r="K229" s="40">
        <f>J229-(E229*(_xlfn.XLOOKUP(D229,Tabelle1[Produkt ID],Tabelle1[Variable Kosten],)))</f>
        <v>4960</v>
      </c>
    </row>
    <row r="230" spans="1:11" ht="14.4" x14ac:dyDescent="0.3">
      <c r="A230" s="55" t="s">
        <v>1137</v>
      </c>
      <c r="B230" s="13">
        <v>44564</v>
      </c>
      <c r="C230" s="12">
        <v>254</v>
      </c>
      <c r="D230" s="12" t="s">
        <v>1595</v>
      </c>
      <c r="E230" s="14">
        <v>1</v>
      </c>
      <c r="F230" s="17">
        <v>27000</v>
      </c>
      <c r="G230" t="str">
        <f>_xlfn.XLOOKUP(C230,'Kundendaten - neu'!$A$2:$A$1001,'Kundendaten - neu'!$H$2:$H$1001)</f>
        <v>EUR</v>
      </c>
      <c r="H230" s="40">
        <f t="shared" si="12"/>
        <v>27000</v>
      </c>
      <c r="I230">
        <f>H230*_xlfn.XLOOKUP(C230,'Kundendaten - neu'!$A$2:$A$1001,'Kundendaten - neu'!$I$2:$I$1001,"")</f>
        <v>26190</v>
      </c>
      <c r="J230" s="41">
        <f>I230+(_xlfn.XLOOKUP(C230,'Kundendaten - neu'!$A$2:$A$1001,'Kundendaten - neu'!$G$2:$G$1001,)*E230)</f>
        <v>26390</v>
      </c>
      <c r="K230" s="40">
        <f>J230-(E230*(_xlfn.XLOOKUP(D230,Tabelle1[Produkt ID],Tabelle1[Variable Kosten],)))</f>
        <v>4790</v>
      </c>
    </row>
    <row r="231" spans="1:11" ht="14.4" x14ac:dyDescent="0.3">
      <c r="A231" s="43">
        <v>87671351</v>
      </c>
      <c r="B231" s="13">
        <v>44644</v>
      </c>
      <c r="C231" s="12">
        <v>255</v>
      </c>
      <c r="D231" s="12">
        <v>1600</v>
      </c>
      <c r="E231" s="14">
        <v>1</v>
      </c>
      <c r="F231" s="25">
        <v>36000</v>
      </c>
      <c r="G231" t="str">
        <f>_xlfn.XLOOKUP(C231,'Kundendaten - neu'!$A$2:$A$1001,'Kundendaten - neu'!$H$2:$H$1001)</f>
        <v>EUR</v>
      </c>
      <c r="H231" s="40">
        <f t="shared" si="12"/>
        <v>36000</v>
      </c>
      <c r="I231">
        <f>H231*_xlfn.XLOOKUP(C231,'Kundendaten - neu'!$A$2:$A$1001,'Kundendaten - neu'!$I$2:$I$1001,"")</f>
        <v>34920</v>
      </c>
      <c r="J231" s="41">
        <f>I231+(_xlfn.XLOOKUP(C231,'Kundendaten - neu'!$A$2:$A$1001,'Kundendaten - neu'!$G$2:$G$1001,)*E231)</f>
        <v>35030</v>
      </c>
      <c r="K231" s="40">
        <f>J231-(E231*(_xlfn.XLOOKUP(D231,Tabelle1[Produkt ID],Tabelle1[Variable Kosten],)))</f>
        <v>6230</v>
      </c>
    </row>
    <row r="232" spans="1:11" ht="14.4" x14ac:dyDescent="0.3">
      <c r="A232" s="55" t="s">
        <v>1138</v>
      </c>
      <c r="B232" s="13">
        <v>44797</v>
      </c>
      <c r="C232" s="12">
        <v>255</v>
      </c>
      <c r="D232" s="12" t="s">
        <v>1582</v>
      </c>
      <c r="E232" s="14">
        <v>1</v>
      </c>
      <c r="F232" s="17">
        <v>49000</v>
      </c>
      <c r="G232" t="str">
        <f>_xlfn.XLOOKUP(C232,'Kundendaten - neu'!$A$2:$A$1001,'Kundendaten - neu'!$H$2:$H$1001)</f>
        <v>EUR</v>
      </c>
      <c r="H232" s="40">
        <f t="shared" si="12"/>
        <v>49000</v>
      </c>
      <c r="I232">
        <f>H232*_xlfn.XLOOKUP(C232,'Kundendaten - neu'!$A$2:$A$1001,'Kundendaten - neu'!$I$2:$I$1001,"")</f>
        <v>47530</v>
      </c>
      <c r="J232" s="41">
        <f>I232+(_xlfn.XLOOKUP(C232,'Kundendaten - neu'!$A$2:$A$1001,'Kundendaten - neu'!$G$2:$G$1001,)*E232)</f>
        <v>47640</v>
      </c>
      <c r="K232" s="40">
        <f>J232-(E232*(_xlfn.XLOOKUP(D232,Tabelle1[Produkt ID],Tabelle1[Variable Kosten],)))</f>
        <v>8440</v>
      </c>
    </row>
    <row r="233" spans="1:11" ht="14.4" x14ac:dyDescent="0.3">
      <c r="A233" s="43">
        <v>27829505</v>
      </c>
      <c r="B233" s="13">
        <v>44766</v>
      </c>
      <c r="C233" s="12">
        <v>256</v>
      </c>
      <c r="D233" s="12">
        <v>1700</v>
      </c>
      <c r="E233" s="14">
        <v>1</v>
      </c>
      <c r="F233" s="25">
        <v>298439</v>
      </c>
      <c r="G233" t="str">
        <f>_xlfn.XLOOKUP(C233,'Kundendaten - neu'!$A$2:$A$1001,'Kundendaten - neu'!$H$2:$H$1001)</f>
        <v>SEK</v>
      </c>
      <c r="H233" s="40">
        <f>IF(G233=Währungsdaten!$D$1,F233/_xlfn.XLOOKUP('Bewegungsdaten - neu (2)'!B1323,Währungsdaten!$A$3:$A$320,Währungsdaten!$D$3:$D$320,""),IF(G233=Währungsdaten!$F$1,F233/_xlfn.XLOOKUP('Bewegungsdaten - neu (2)'!B1323,Währungsdaten!$A$3:$A$320,Währungsdaten!$F$3:$F$320,),""))</f>
        <v>27841.017221113121</v>
      </c>
      <c r="I233">
        <f>H233*_xlfn.XLOOKUP(C233,'Kundendaten - neu'!$A$2:$A$1001,'Kundendaten - neu'!$I$2:$I$1001,"")</f>
        <v>27545.902438569319</v>
      </c>
      <c r="J233" s="41">
        <f>I233+(_xlfn.XLOOKUP(C233,'Kundendaten - neu'!$A$2:$A$1001,'Kundendaten - neu'!$G$2:$G$1001,)*E233)</f>
        <v>28076.902438569319</v>
      </c>
      <c r="K233" s="40">
        <f>J233-(E233*(_xlfn.XLOOKUP(D233,Tabelle1[Produkt ID],Tabelle1[Variable Kosten],)))</f>
        <v>4876.9024385693192</v>
      </c>
    </row>
    <row r="234" spans="1:11" ht="14.4" x14ac:dyDescent="0.3">
      <c r="A234" s="43">
        <v>36801978</v>
      </c>
      <c r="B234" s="13">
        <v>44697</v>
      </c>
      <c r="C234" s="12">
        <v>257</v>
      </c>
      <c r="D234" s="12">
        <v>1800</v>
      </c>
      <c r="E234" s="14">
        <v>1</v>
      </c>
      <c r="F234" s="25">
        <v>80000</v>
      </c>
      <c r="G234" t="str">
        <f>_xlfn.XLOOKUP(C234,'Kundendaten - neu'!$A$2:$A$1001,'Kundendaten - neu'!$H$2:$H$1001)</f>
        <v>EUR</v>
      </c>
      <c r="H234" s="40">
        <f>F234</f>
        <v>80000</v>
      </c>
      <c r="I234">
        <f>H234*_xlfn.XLOOKUP(C234,'Kundendaten - neu'!$A$2:$A$1001,'Kundendaten - neu'!$I$2:$I$1001,"")</f>
        <v>79152</v>
      </c>
      <c r="J234" s="41">
        <f>I234+(_xlfn.XLOOKUP(C234,'Kundendaten - neu'!$A$2:$A$1001,'Kundendaten - neu'!$G$2:$G$1001,)*E234)</f>
        <v>79368</v>
      </c>
      <c r="K234" s="40">
        <f>J234-(E234*(_xlfn.XLOOKUP(D234,Tabelle1[Produkt ID],Tabelle1[Variable Kosten],)))</f>
        <v>15368</v>
      </c>
    </row>
    <row r="235" spans="1:11" ht="14.4" x14ac:dyDescent="0.3">
      <c r="A235" s="55" t="s">
        <v>1139</v>
      </c>
      <c r="B235" s="13">
        <v>44865</v>
      </c>
      <c r="C235" s="12">
        <v>257</v>
      </c>
      <c r="D235" s="12" t="s">
        <v>1583</v>
      </c>
      <c r="E235" s="14">
        <v>1</v>
      </c>
      <c r="F235" s="17">
        <v>46000</v>
      </c>
      <c r="G235" t="str">
        <f>_xlfn.XLOOKUP(C235,'Kundendaten - neu'!$A$2:$A$1001,'Kundendaten - neu'!$H$2:$H$1001)</f>
        <v>EUR</v>
      </c>
      <c r="H235" s="40">
        <f>F235</f>
        <v>46000</v>
      </c>
      <c r="I235">
        <f>H235*_xlfn.XLOOKUP(C235,'Kundendaten - neu'!$A$2:$A$1001,'Kundendaten - neu'!$I$2:$I$1001,"")</f>
        <v>45512.399999999994</v>
      </c>
      <c r="J235" s="41">
        <f>I235+(_xlfn.XLOOKUP(C235,'Kundendaten - neu'!$A$2:$A$1001,'Kundendaten - neu'!$G$2:$G$1001,)*E235)</f>
        <v>45728.399999999994</v>
      </c>
      <c r="K235" s="40">
        <f>J235-(E235*(_xlfn.XLOOKUP(D235,Tabelle1[Produkt ID],Tabelle1[Variable Kosten],)))</f>
        <v>8928.3999999999942</v>
      </c>
    </row>
    <row r="236" spans="1:11" ht="14.4" x14ac:dyDescent="0.3">
      <c r="A236" s="43">
        <v>92584903</v>
      </c>
      <c r="B236" s="13">
        <v>44867</v>
      </c>
      <c r="C236" s="12">
        <v>258</v>
      </c>
      <c r="D236" s="12">
        <v>1900</v>
      </c>
      <c r="E236" s="14">
        <v>1</v>
      </c>
      <c r="F236" s="25">
        <v>55732.6</v>
      </c>
      <c r="G236" t="str">
        <f>_xlfn.XLOOKUP(C236,'Kundendaten - neu'!$A$2:$A$1001,'Kundendaten - neu'!$H$2:$H$1001)</f>
        <v>USD</v>
      </c>
      <c r="H236" s="40">
        <f>IF(G236=Währungsdaten!$D$1,F236/_xlfn.XLOOKUP('Bewegungsdaten - neu (2)'!B1415,Währungsdaten!$A$3:$A$320,Währungsdaten!$D$3:$D$320,""),IF(G236=Währungsdaten!$F$1,F236/_xlfn.XLOOKUP('Bewegungsdaten - neu (2)'!B1415,Währungsdaten!$A$3:$A$320,Währungsdaten!$F$3:$F$320,),""))</f>
        <v>56933.905404024925</v>
      </c>
      <c r="I236">
        <f>H236*_xlfn.XLOOKUP(C236,'Kundendaten - neu'!$A$2:$A$1001,'Kundendaten - neu'!$I$2:$I$1001,"")</f>
        <v>60748.477066094594</v>
      </c>
      <c r="J236" s="41">
        <f>I236+(_xlfn.XLOOKUP(C236,'Kundendaten - neu'!$A$2:$A$1001,'Kundendaten - neu'!$G$2:$G$1001,)*E236)</f>
        <v>62020.477066094594</v>
      </c>
      <c r="K236" s="40">
        <f>J236-(E236*(_xlfn.XLOOKUP(D236,Tabelle1[Produkt ID],Tabelle1[Variable Kosten],)))</f>
        <v>22820.477066094594</v>
      </c>
    </row>
    <row r="237" spans="1:11" ht="14.4" x14ac:dyDescent="0.3">
      <c r="A237" s="43">
        <v>86788261</v>
      </c>
      <c r="B237" s="13">
        <v>44836</v>
      </c>
      <c r="C237" s="12">
        <v>259</v>
      </c>
      <c r="D237" s="12">
        <v>2000</v>
      </c>
      <c r="E237" s="14">
        <v>1</v>
      </c>
      <c r="F237" s="25">
        <v>281934.90000000002</v>
      </c>
      <c r="G237" t="str">
        <f>_xlfn.XLOOKUP(C237,'Kundendaten - neu'!$A$2:$A$1001,'Kundendaten - neu'!$H$2:$H$1001)</f>
        <v>CNY</v>
      </c>
      <c r="H237" s="40">
        <f>IF(G237=Währungsdaten!$B$1,F237/_xlfn.XLOOKUP('Bewegungsdaten - neu (2)'!B14,Währungsdaten!$A$3:$A$320,Währungsdaten!$B$3:$B$320,""),IF(G237=Währungsdaten!$C$1,F237/_xlfn.XLOOKUP('Bewegungsdaten - neu (2)'!B14,Währungsdaten!$A$3:$A$320,Währungsdaten!$C$3:$C$320,),"")*IF(G237=Währungsdaten!$D$1,F237/_xlfn.XLOOKUP('Bewegungsdaten - neu (2)'!B14,Währungsdaten!$A$3:$A$320,Währungsdaten!$D$3:$D$320,),)*IF(G237=Währungsdaten!$F$1,F237/_xlfn.XLOOKUP('Bewegungsdaten - neu (2)'!B14,Währungsdaten!$A$3:$A$320,Währungsdaten!$F$3:$F$320,""),)*IF(G237=Währungsdaten!$G$1,F237/_xlfn.XLOOKUP('Bewegungsdaten - neu (2)'!B14,Währungsdaten!$A$3:$A$320,Währungsdaten!$G$3:$G$320,");""")))</f>
        <v>38639.745083259098</v>
      </c>
      <c r="I237">
        <f>H237*_xlfn.XLOOKUP(C237,'Kundendaten - neu'!$A$2:$A$1001,'Kundendaten - neu'!$I$2:$I$1001,"")</f>
        <v>41228.608003837457</v>
      </c>
      <c r="J237" s="41">
        <f>I237+(_xlfn.XLOOKUP(C237,'Kundendaten - neu'!$A$2:$A$1001,'Kundendaten - neu'!$G$2:$G$1001,)*E237)</f>
        <v>43339.608003837457</v>
      </c>
      <c r="K237" s="40">
        <f>J237-(E237*(_xlfn.XLOOKUP(D237,Tabelle1[Produkt ID],Tabelle1[Variable Kosten],)))</f>
        <v>12139.608003837457</v>
      </c>
    </row>
    <row r="238" spans="1:11" ht="14.4" x14ac:dyDescent="0.3">
      <c r="A238" s="43">
        <v>63549663</v>
      </c>
      <c r="B238" s="13">
        <v>44573</v>
      </c>
      <c r="C238" s="12">
        <v>260</v>
      </c>
      <c r="D238" s="12">
        <v>2100</v>
      </c>
      <c r="E238" s="14">
        <v>1</v>
      </c>
      <c r="F238" s="25">
        <v>473386</v>
      </c>
      <c r="G238" t="str">
        <f>_xlfn.XLOOKUP(C238,'Kundendaten - neu'!$A$2:$A$1001,'Kundendaten - neu'!$H$2:$H$1001)</f>
        <v>SEK</v>
      </c>
      <c r="H238" s="40">
        <f>IF(G238=Währungsdaten!$D$1,F238/_xlfn.XLOOKUP('Bewegungsdaten - neu (2)'!B1324,Währungsdaten!$A$3:$A$320,Währungsdaten!$D$3:$D$320,""),IF(G238=Währungsdaten!$F$1,F238/_xlfn.XLOOKUP('Bewegungsdaten - neu (2)'!B1324,Währungsdaten!$A$3:$A$320,Währungsdaten!$F$3:$F$320,),""))</f>
        <v>42935.169061094181</v>
      </c>
      <c r="I238">
        <f>H238*_xlfn.XLOOKUP(C238,'Kundendaten - neu'!$A$2:$A$1001,'Kundendaten - neu'!$I$2:$I$1001,"")</f>
        <v>42480.056269046581</v>
      </c>
      <c r="J238" s="41">
        <f>I238+(_xlfn.XLOOKUP(C238,'Kundendaten - neu'!$A$2:$A$1001,'Kundendaten - neu'!$G$2:$G$1001,)*E238)</f>
        <v>43003.056269046581</v>
      </c>
      <c r="K238" s="40">
        <f>J238-(E238*(_xlfn.XLOOKUP(D238,Tabelle1[Produkt ID],Tabelle1[Variable Kosten],)))</f>
        <v>6203.0562690465813</v>
      </c>
    </row>
    <row r="239" spans="1:11" ht="14.4" x14ac:dyDescent="0.3">
      <c r="A239" s="43">
        <v>43149063</v>
      </c>
      <c r="B239" s="13">
        <v>44822</v>
      </c>
      <c r="C239" s="12">
        <v>261</v>
      </c>
      <c r="D239" s="12">
        <v>2200</v>
      </c>
      <c r="E239" s="14">
        <v>1</v>
      </c>
      <c r="F239" s="25">
        <v>20000</v>
      </c>
      <c r="G239" t="str">
        <f>_xlfn.XLOOKUP(C239,'Kundendaten - neu'!$A$2:$A$1001,'Kundendaten - neu'!$H$2:$H$1001)</f>
        <v>EUR</v>
      </c>
      <c r="H239" s="40">
        <f t="shared" ref="H239:H250" si="13">F239</f>
        <v>20000</v>
      </c>
      <c r="I239">
        <f>H239*_xlfn.XLOOKUP(C239,'Kundendaten - neu'!$A$2:$A$1001,'Kundendaten - neu'!$I$2:$I$1001,"")</f>
        <v>20000</v>
      </c>
      <c r="J239" s="41">
        <f>I239+(_xlfn.XLOOKUP(C239,'Kundendaten - neu'!$A$2:$A$1001,'Kundendaten - neu'!$G$2:$G$1001,)*E239)</f>
        <v>20106</v>
      </c>
      <c r="K239" s="40">
        <f>J239-(E239*(_xlfn.XLOOKUP(D239,Tabelle1[Produkt ID],Tabelle1[Variable Kosten],)))</f>
        <v>4106</v>
      </c>
    </row>
    <row r="240" spans="1:11" ht="14.4" x14ac:dyDescent="0.3">
      <c r="A240" s="55" t="s">
        <v>1140</v>
      </c>
      <c r="B240" s="13">
        <v>44705</v>
      </c>
      <c r="C240" s="12">
        <v>261</v>
      </c>
      <c r="D240" s="12" t="s">
        <v>1584</v>
      </c>
      <c r="E240" s="14">
        <v>1</v>
      </c>
      <c r="F240" s="17">
        <v>61000</v>
      </c>
      <c r="G240" t="str">
        <f>_xlfn.XLOOKUP(C240,'Kundendaten - neu'!$A$2:$A$1001,'Kundendaten - neu'!$H$2:$H$1001)</f>
        <v>EUR</v>
      </c>
      <c r="H240" s="40">
        <f t="shared" si="13"/>
        <v>61000</v>
      </c>
      <c r="I240">
        <f>H240*_xlfn.XLOOKUP(C240,'Kundendaten - neu'!$A$2:$A$1001,'Kundendaten - neu'!$I$2:$I$1001,"")</f>
        <v>61000</v>
      </c>
      <c r="J240" s="41">
        <f>I240+(_xlfn.XLOOKUP(C240,'Kundendaten - neu'!$A$2:$A$1001,'Kundendaten - neu'!$G$2:$G$1001,)*E240)</f>
        <v>61106</v>
      </c>
      <c r="K240" s="40">
        <f>J240-(E240*(_xlfn.XLOOKUP(D240,Tabelle1[Produkt ID],Tabelle1[Variable Kosten],)))</f>
        <v>12306</v>
      </c>
    </row>
    <row r="241" spans="1:11" ht="14.4" x14ac:dyDescent="0.3">
      <c r="A241" s="43">
        <v>76220788</v>
      </c>
      <c r="B241" s="13">
        <v>44589</v>
      </c>
      <c r="C241" s="12">
        <v>262</v>
      </c>
      <c r="D241" s="12">
        <v>2200</v>
      </c>
      <c r="E241" s="14">
        <v>1</v>
      </c>
      <c r="F241" s="25">
        <v>20000</v>
      </c>
      <c r="G241" t="str">
        <f>_xlfn.XLOOKUP(C241,'Kundendaten - neu'!$A$2:$A$1001,'Kundendaten - neu'!$H$2:$H$1001)</f>
        <v>EUR</v>
      </c>
      <c r="H241" s="40">
        <f t="shared" si="13"/>
        <v>20000</v>
      </c>
      <c r="I241">
        <f>H241*_xlfn.XLOOKUP(C241,'Kundendaten - neu'!$A$2:$A$1001,'Kundendaten - neu'!$I$2:$I$1001,"")</f>
        <v>19400</v>
      </c>
      <c r="J241" s="41">
        <f>I241+(_xlfn.XLOOKUP(C241,'Kundendaten - neu'!$A$2:$A$1001,'Kundendaten - neu'!$G$2:$G$1001,)*E241)</f>
        <v>19619</v>
      </c>
      <c r="K241" s="40">
        <f>J241-(E241*(_xlfn.XLOOKUP(D241,Tabelle1[Produkt ID],Tabelle1[Variable Kosten],)))</f>
        <v>3619</v>
      </c>
    </row>
    <row r="242" spans="1:11" ht="14.4" x14ac:dyDescent="0.3">
      <c r="A242" s="55" t="s">
        <v>1141</v>
      </c>
      <c r="B242" s="13">
        <v>44578</v>
      </c>
      <c r="C242" s="12">
        <v>262</v>
      </c>
      <c r="D242" s="12" t="s">
        <v>1585</v>
      </c>
      <c r="E242" s="14">
        <v>1</v>
      </c>
      <c r="F242" s="17">
        <v>79000</v>
      </c>
      <c r="G242" t="str">
        <f>_xlfn.XLOOKUP(C242,'Kundendaten - neu'!$A$2:$A$1001,'Kundendaten - neu'!$H$2:$H$1001)</f>
        <v>EUR</v>
      </c>
      <c r="H242" s="40">
        <f t="shared" si="13"/>
        <v>79000</v>
      </c>
      <c r="I242">
        <f>H242*_xlfn.XLOOKUP(C242,'Kundendaten - neu'!$A$2:$A$1001,'Kundendaten - neu'!$I$2:$I$1001,"")</f>
        <v>76630</v>
      </c>
      <c r="J242" s="41">
        <f>I242+(_xlfn.XLOOKUP(C242,'Kundendaten - neu'!$A$2:$A$1001,'Kundendaten - neu'!$G$2:$G$1001,)*E242)</f>
        <v>76849</v>
      </c>
      <c r="K242" s="40">
        <f>J242-(E242*(_xlfn.XLOOKUP(D242,Tabelle1[Produkt ID],Tabelle1[Variable Kosten],)))</f>
        <v>13649</v>
      </c>
    </row>
    <row r="243" spans="1:11" ht="14.4" x14ac:dyDescent="0.3">
      <c r="A243" s="43">
        <v>99507957</v>
      </c>
      <c r="B243" s="13">
        <v>44845</v>
      </c>
      <c r="C243" s="12">
        <v>263</v>
      </c>
      <c r="D243" s="12">
        <v>2300</v>
      </c>
      <c r="E243" s="14">
        <v>1</v>
      </c>
      <c r="F243" s="25">
        <v>25000</v>
      </c>
      <c r="G243" t="str">
        <f>_xlfn.XLOOKUP(C243,'Kundendaten - neu'!$A$2:$A$1001,'Kundendaten - neu'!$H$2:$H$1001)</f>
        <v>EUR</v>
      </c>
      <c r="H243" s="40">
        <f t="shared" si="13"/>
        <v>25000</v>
      </c>
      <c r="I243">
        <f>H243*_xlfn.XLOOKUP(C243,'Kundendaten - neu'!$A$2:$A$1001,'Kundendaten - neu'!$I$2:$I$1001,"")</f>
        <v>24250</v>
      </c>
      <c r="J243" s="41">
        <f>I243+(_xlfn.XLOOKUP(C243,'Kundendaten - neu'!$A$2:$A$1001,'Kundendaten - neu'!$G$2:$G$1001,)*E243)</f>
        <v>24507</v>
      </c>
      <c r="K243" s="40">
        <f>J243-(E243*(_xlfn.XLOOKUP(D243,Tabelle1[Produkt ID],Tabelle1[Variable Kosten],)))</f>
        <v>4507</v>
      </c>
    </row>
    <row r="244" spans="1:11" ht="14.4" x14ac:dyDescent="0.3">
      <c r="A244" s="55" t="s">
        <v>1142</v>
      </c>
      <c r="B244" s="13">
        <v>44879</v>
      </c>
      <c r="C244" s="12">
        <v>263</v>
      </c>
      <c r="D244" s="12" t="s">
        <v>1586</v>
      </c>
      <c r="E244" s="14">
        <v>1</v>
      </c>
      <c r="F244" s="17">
        <v>32000</v>
      </c>
      <c r="G244" t="str">
        <f>_xlfn.XLOOKUP(C244,'Kundendaten - neu'!$A$2:$A$1001,'Kundendaten - neu'!$H$2:$H$1001)</f>
        <v>EUR</v>
      </c>
      <c r="H244" s="40">
        <f t="shared" si="13"/>
        <v>32000</v>
      </c>
      <c r="I244">
        <f>H244*_xlfn.XLOOKUP(C244,'Kundendaten - neu'!$A$2:$A$1001,'Kundendaten - neu'!$I$2:$I$1001,"")</f>
        <v>31040</v>
      </c>
      <c r="J244" s="41">
        <f>I244+(_xlfn.XLOOKUP(C244,'Kundendaten - neu'!$A$2:$A$1001,'Kundendaten - neu'!$G$2:$G$1001,)*E244)</f>
        <v>31297</v>
      </c>
      <c r="K244" s="40">
        <f>J244-(E244*(_xlfn.XLOOKUP(D244,Tabelle1[Produkt ID],Tabelle1[Variable Kosten],)))</f>
        <v>5697</v>
      </c>
    </row>
    <row r="245" spans="1:11" ht="14.4" x14ac:dyDescent="0.3">
      <c r="A245" s="43">
        <v>68586809</v>
      </c>
      <c r="B245" s="13">
        <v>44817</v>
      </c>
      <c r="C245" s="12">
        <v>264</v>
      </c>
      <c r="D245" s="12">
        <v>1000</v>
      </c>
      <c r="E245" s="14">
        <v>1</v>
      </c>
      <c r="F245" s="25">
        <v>52000</v>
      </c>
      <c r="G245" t="str">
        <f>_xlfn.XLOOKUP(C245,'Kundendaten - neu'!$A$2:$A$1001,'Kundendaten - neu'!$H$2:$H$1001)</f>
        <v>EUR</v>
      </c>
      <c r="H245" s="40">
        <f t="shared" si="13"/>
        <v>52000</v>
      </c>
      <c r="I245">
        <f>H245*_xlfn.XLOOKUP(C245,'Kundendaten - neu'!$A$2:$A$1001,'Kundendaten - neu'!$I$2:$I$1001,"")</f>
        <v>51448.799999999996</v>
      </c>
      <c r="J245" s="41">
        <f>I245+(_xlfn.XLOOKUP(C245,'Kundendaten - neu'!$A$2:$A$1001,'Kundendaten - neu'!$G$2:$G$1001,)*E245)</f>
        <v>51656.799999999996</v>
      </c>
      <c r="K245" s="40">
        <f>J245-(E245*(_xlfn.XLOOKUP(D245,Tabelle1[Produkt ID],Tabelle1[Variable Kosten],)))</f>
        <v>10056.799999999996</v>
      </c>
    </row>
    <row r="246" spans="1:11" ht="14.4" x14ac:dyDescent="0.3">
      <c r="A246" s="55" t="s">
        <v>1143</v>
      </c>
      <c r="B246" s="13">
        <v>44885</v>
      </c>
      <c r="C246" s="12">
        <v>264</v>
      </c>
      <c r="D246" s="12" t="s">
        <v>1587</v>
      </c>
      <c r="E246" s="14">
        <v>1</v>
      </c>
      <c r="F246" s="17">
        <v>27000</v>
      </c>
      <c r="G246" t="str">
        <f>_xlfn.XLOOKUP(C246,'Kundendaten - neu'!$A$2:$A$1001,'Kundendaten - neu'!$H$2:$H$1001)</f>
        <v>EUR</v>
      </c>
      <c r="H246" s="40">
        <f t="shared" si="13"/>
        <v>27000</v>
      </c>
      <c r="I246">
        <f>H246*_xlfn.XLOOKUP(C246,'Kundendaten - neu'!$A$2:$A$1001,'Kundendaten - neu'!$I$2:$I$1001,"")</f>
        <v>26713.8</v>
      </c>
      <c r="J246" s="41">
        <f>I246+(_xlfn.XLOOKUP(C246,'Kundendaten - neu'!$A$2:$A$1001,'Kundendaten - neu'!$G$2:$G$1001,)*E246)</f>
        <v>26921.8</v>
      </c>
      <c r="K246" s="40">
        <f>J246-(E246*(_xlfn.XLOOKUP(D246,Tabelle1[Produkt ID],Tabelle1[Variable Kosten],)))</f>
        <v>5321.7999999999993</v>
      </c>
    </row>
    <row r="247" spans="1:11" ht="14.4" x14ac:dyDescent="0.3">
      <c r="A247" s="43">
        <v>18735056</v>
      </c>
      <c r="B247" s="13">
        <v>44848</v>
      </c>
      <c r="C247" s="12">
        <v>265</v>
      </c>
      <c r="D247" s="12">
        <v>1100</v>
      </c>
      <c r="E247" s="14">
        <v>1</v>
      </c>
      <c r="F247" s="25">
        <v>40000</v>
      </c>
      <c r="G247" t="str">
        <f>_xlfn.XLOOKUP(C247,'Kundendaten - neu'!$A$2:$A$1001,'Kundendaten - neu'!$H$2:$H$1001)</f>
        <v>EUR</v>
      </c>
      <c r="H247" s="40">
        <f t="shared" si="13"/>
        <v>40000</v>
      </c>
      <c r="I247">
        <f>H247*_xlfn.XLOOKUP(C247,'Kundendaten - neu'!$A$2:$A$1001,'Kundendaten - neu'!$I$2:$I$1001,"")</f>
        <v>38800</v>
      </c>
      <c r="J247" s="41">
        <f>I247+(_xlfn.XLOOKUP(C247,'Kundendaten - neu'!$A$2:$A$1001,'Kundendaten - neu'!$G$2:$G$1001,)*E247)</f>
        <v>39006</v>
      </c>
      <c r="K247" s="40">
        <f>J247-(E247*(_xlfn.XLOOKUP(D247,Tabelle1[Produkt ID],Tabelle1[Variable Kosten],)))</f>
        <v>7006</v>
      </c>
    </row>
    <row r="248" spans="1:11" ht="14.4" x14ac:dyDescent="0.3">
      <c r="A248" s="55" t="s">
        <v>1144</v>
      </c>
      <c r="B248" s="13">
        <v>44721</v>
      </c>
      <c r="C248" s="12">
        <v>265</v>
      </c>
      <c r="D248" s="12" t="s">
        <v>1588</v>
      </c>
      <c r="E248" s="14">
        <v>1</v>
      </c>
      <c r="F248" s="17">
        <v>33000</v>
      </c>
      <c r="G248" t="str">
        <f>_xlfn.XLOOKUP(C248,'Kundendaten - neu'!$A$2:$A$1001,'Kundendaten - neu'!$H$2:$H$1001)</f>
        <v>EUR</v>
      </c>
      <c r="H248" s="40">
        <f t="shared" si="13"/>
        <v>33000</v>
      </c>
      <c r="I248">
        <f>H248*_xlfn.XLOOKUP(C248,'Kundendaten - neu'!$A$2:$A$1001,'Kundendaten - neu'!$I$2:$I$1001,"")</f>
        <v>32010</v>
      </c>
      <c r="J248" s="41">
        <f>I248+(_xlfn.XLOOKUP(C248,'Kundendaten - neu'!$A$2:$A$1001,'Kundendaten - neu'!$G$2:$G$1001,)*E248)</f>
        <v>32216</v>
      </c>
      <c r="K248" s="40">
        <f>J248-(E248*(_xlfn.XLOOKUP(D248,Tabelle1[Produkt ID],Tabelle1[Variable Kosten],)))</f>
        <v>5816</v>
      </c>
    </row>
    <row r="249" spans="1:11" ht="14.4" x14ac:dyDescent="0.3">
      <c r="A249" s="43">
        <v>66388240</v>
      </c>
      <c r="B249" s="13">
        <v>44798</v>
      </c>
      <c r="C249" s="12">
        <v>266</v>
      </c>
      <c r="D249" s="12">
        <v>1200</v>
      </c>
      <c r="E249" s="14">
        <v>1</v>
      </c>
      <c r="F249" s="25">
        <v>65000</v>
      </c>
      <c r="G249" t="str">
        <f>_xlfn.XLOOKUP(C249,'Kundendaten - neu'!$A$2:$A$1001,'Kundendaten - neu'!$H$2:$H$1001)</f>
        <v>EUR</v>
      </c>
      <c r="H249" s="40">
        <f t="shared" si="13"/>
        <v>65000</v>
      </c>
      <c r="I249">
        <f>H249*_xlfn.XLOOKUP(C249,'Kundendaten - neu'!$A$2:$A$1001,'Kundendaten - neu'!$I$2:$I$1001,"")</f>
        <v>63050</v>
      </c>
      <c r="J249" s="41">
        <f>I249+(_xlfn.XLOOKUP(C249,'Kundendaten - neu'!$A$2:$A$1001,'Kundendaten - neu'!$G$2:$G$1001,)*E249)</f>
        <v>63315</v>
      </c>
      <c r="K249" s="40">
        <f>J249-(E249*(_xlfn.XLOOKUP(D249,Tabelle1[Produkt ID],Tabelle1[Variable Kosten],)))</f>
        <v>11315</v>
      </c>
    </row>
    <row r="250" spans="1:11" ht="14.4" x14ac:dyDescent="0.3">
      <c r="A250" s="55" t="s">
        <v>1145</v>
      </c>
      <c r="B250" s="13">
        <v>44615</v>
      </c>
      <c r="C250" s="12">
        <v>266</v>
      </c>
      <c r="D250" s="12" t="s">
        <v>1589</v>
      </c>
      <c r="E250" s="14">
        <v>1</v>
      </c>
      <c r="F250" s="17">
        <v>27000</v>
      </c>
      <c r="G250" t="str">
        <f>_xlfn.XLOOKUP(C250,'Kundendaten - neu'!$A$2:$A$1001,'Kundendaten - neu'!$H$2:$H$1001)</f>
        <v>EUR</v>
      </c>
      <c r="H250" s="40">
        <f t="shared" si="13"/>
        <v>27000</v>
      </c>
      <c r="I250">
        <f>H250*_xlfn.XLOOKUP(C250,'Kundendaten - neu'!$A$2:$A$1001,'Kundendaten - neu'!$I$2:$I$1001,"")</f>
        <v>26190</v>
      </c>
      <c r="J250" s="41">
        <f>I250+(_xlfn.XLOOKUP(C250,'Kundendaten - neu'!$A$2:$A$1001,'Kundendaten - neu'!$G$2:$G$1001,)*E250)</f>
        <v>26455</v>
      </c>
      <c r="K250" s="40">
        <f>J250-(E250*(_xlfn.XLOOKUP(D250,Tabelle1[Produkt ID],Tabelle1[Variable Kosten],)))</f>
        <v>4855</v>
      </c>
    </row>
    <row r="251" spans="1:11" ht="14.4" x14ac:dyDescent="0.3">
      <c r="A251" s="43">
        <v>50464070</v>
      </c>
      <c r="B251" s="13">
        <v>44675</v>
      </c>
      <c r="C251" s="12">
        <v>267</v>
      </c>
      <c r="D251" s="12">
        <v>1300</v>
      </c>
      <c r="E251" s="14">
        <v>1</v>
      </c>
      <c r="F251" s="25">
        <v>77343.199999999997</v>
      </c>
      <c r="G251" t="str">
        <f>_xlfn.XLOOKUP(C251,'Kundendaten - neu'!$A$2:$A$1001,'Kundendaten - neu'!$H$2:$H$1001)</f>
        <v>USD</v>
      </c>
      <c r="H251" s="40">
        <f>IF(G251=Währungsdaten!$D$1,F251/_xlfn.XLOOKUP('Bewegungsdaten - neu (2)'!B1416,Währungsdaten!$A$3:$A$320,Währungsdaten!$D$3:$D$320,""),IF(G251=Währungsdaten!$F$1,F251/_xlfn.XLOOKUP('Bewegungsdaten - neu (2)'!B1416,Währungsdaten!$A$3:$A$320,Währungsdaten!$F$3:$F$320,),""))</f>
        <v>71660.520707866206</v>
      </c>
      <c r="I251">
        <f>H251*_xlfn.XLOOKUP(C251,'Kundendaten - neu'!$A$2:$A$1001,'Kundendaten - neu'!$I$2:$I$1001,"")</f>
        <v>78826.57277865283</v>
      </c>
      <c r="J251" s="41">
        <f>I251+(_xlfn.XLOOKUP(C251,'Kundendaten - neu'!$A$2:$A$1001,'Kundendaten - neu'!$G$2:$G$1001,)*E251)</f>
        <v>80068.57277865283</v>
      </c>
      <c r="K251" s="40">
        <f>J251-(E251*(_xlfn.XLOOKUP(D251,Tabelle1[Produkt ID],Tabelle1[Variable Kosten],)))</f>
        <v>25668.57277865283</v>
      </c>
    </row>
    <row r="252" spans="1:11" ht="14.4" x14ac:dyDescent="0.3">
      <c r="A252" s="43">
        <v>57426828</v>
      </c>
      <c r="B252" s="13">
        <v>44722</v>
      </c>
      <c r="C252" s="12">
        <v>268</v>
      </c>
      <c r="D252" s="12">
        <v>1400</v>
      </c>
      <c r="E252" s="14">
        <v>1</v>
      </c>
      <c r="F252" s="25">
        <v>216873</v>
      </c>
      <c r="G252" t="str">
        <f>_xlfn.XLOOKUP(C252,'Kundendaten - neu'!$A$2:$A$1001,'Kundendaten - neu'!$H$2:$H$1001)</f>
        <v>CNY</v>
      </c>
      <c r="H252" s="40">
        <f>IF(G252=Währungsdaten!$B$1,F252/_xlfn.XLOOKUP('Bewegungsdaten - neu (2)'!B15,Währungsdaten!$A$3:$A$320,Währungsdaten!$B$3:$B$320,""),IF(G252=Währungsdaten!$C$1,F252/_xlfn.XLOOKUP('Bewegungsdaten - neu (2)'!B15,Währungsdaten!$A$3:$A$320,Währungsdaten!$C$3:$C$320,),"")*IF(G252=Währungsdaten!$D$1,F252/_xlfn.XLOOKUP('Bewegungsdaten - neu (2)'!B15,Währungsdaten!$A$3:$A$320,Währungsdaten!$D$3:$D$320,),)*IF(G252=Währungsdaten!$F$1,F252/_xlfn.XLOOKUP('Bewegungsdaten - neu (2)'!B15,Währungsdaten!$A$3:$A$320,Währungsdaten!$F$3:$F$320,""),)*IF(G252=Währungsdaten!$G$1,F252/_xlfn.XLOOKUP('Bewegungsdaten - neu (2)'!B15,Währungsdaten!$A$3:$A$320,Währungsdaten!$G$3:$G$320,");""")))</f>
        <v>31706.11540766948</v>
      </c>
      <c r="I252">
        <f>H252*_xlfn.XLOOKUP(C252,'Kundendaten - neu'!$A$2:$A$1001,'Kundendaten - neu'!$I$2:$I$1001,"")</f>
        <v>34876.72694843643</v>
      </c>
      <c r="J252" s="41">
        <f>I252+(_xlfn.XLOOKUP(C252,'Kundendaten - neu'!$A$2:$A$1001,'Kundendaten - neu'!$G$2:$G$1001,)*E252)</f>
        <v>36970.72694843643</v>
      </c>
      <c r="K252" s="40">
        <f>J252-(E252*(_xlfn.XLOOKUP(D252,Tabelle1[Produkt ID],Tabelle1[Variable Kosten],)))</f>
        <v>12970.72694843643</v>
      </c>
    </row>
    <row r="253" spans="1:11" ht="14.4" x14ac:dyDescent="0.3">
      <c r="A253" s="43">
        <v>26119752</v>
      </c>
      <c r="B253" s="13">
        <v>44696</v>
      </c>
      <c r="C253" s="12">
        <v>269</v>
      </c>
      <c r="D253" s="12">
        <v>1500</v>
      </c>
      <c r="E253" s="14">
        <v>1</v>
      </c>
      <c r="F253" s="25">
        <v>128430.40000000001</v>
      </c>
      <c r="G253" t="str">
        <f>_xlfn.XLOOKUP(C253,'Kundendaten - neu'!$A$2:$A$1001,'Kundendaten - neu'!$H$2:$H$1001)</f>
        <v>PLN</v>
      </c>
      <c r="H253" s="40">
        <f>IF(G253=Währungsdaten!$G$1,F253/_xlfn.XLOOKUP('Bewegungsdaten - neu (2)'!B1226,Währungsdaten!$A$3:$A$320,Währungsdaten!$G$3:$G$320,""),IF(G253=Währungsdaten!$C$1,F253/_xlfn.XLOOKUP('Bewegungsdaten - neu (2)'!B1226,Währungsdaten!$A$3:$A$320,Währungsdaten!$C$3:$C$320,),""))</f>
        <v>26012.800777768778</v>
      </c>
      <c r="I253">
        <f>H253*_xlfn.XLOOKUP(C253,'Kundendaten - neu'!$A$2:$A$1001,'Kundendaten - neu'!$I$2:$I$1001,"")</f>
        <v>26012.800777768778</v>
      </c>
      <c r="J253" s="41">
        <f>I253+(_xlfn.XLOOKUP(C253,'Kundendaten - neu'!$A$2:$A$1001,'Kundendaten - neu'!$G$2:$G$1001,)*E253)</f>
        <v>26122.800777768778</v>
      </c>
      <c r="K253" s="40">
        <f>J253-(E253*(_xlfn.XLOOKUP(D253,Tabelle1[Produkt ID],Tabelle1[Variable Kosten],)))</f>
        <v>3722.8007777687781</v>
      </c>
    </row>
    <row r="254" spans="1:11" ht="14.4" x14ac:dyDescent="0.3">
      <c r="A254" s="43">
        <v>39937010</v>
      </c>
      <c r="B254" s="13">
        <v>44658</v>
      </c>
      <c r="C254" s="12">
        <v>270</v>
      </c>
      <c r="D254" s="12">
        <v>1600</v>
      </c>
      <c r="E254" s="14">
        <v>1</v>
      </c>
      <c r="F254" s="25">
        <v>370476</v>
      </c>
      <c r="G254" t="str">
        <f>_xlfn.XLOOKUP(C254,'Kundendaten - neu'!$A$2:$A$1001,'Kundendaten - neu'!$H$2:$H$1001)</f>
        <v>SEK</v>
      </c>
      <c r="H254" s="40">
        <f>IF(G254=Währungsdaten!$D$1,F254/_xlfn.XLOOKUP('Bewegungsdaten - neu (2)'!B1325,Währungsdaten!$A$3:$A$320,Währungsdaten!$D$3:$D$320,""),IF(G254=Währungsdaten!$F$1,F254/_xlfn.XLOOKUP('Bewegungsdaten - neu (2)'!B1325,Währungsdaten!$A$3:$A$320,Währungsdaten!$F$3:$F$320,),""))</f>
        <v>34434.05520959197</v>
      </c>
      <c r="I254">
        <f>H254*_xlfn.XLOOKUP(C254,'Kundendaten - neu'!$A$2:$A$1001,'Kundendaten - neu'!$I$2:$I$1001,"")</f>
        <v>34069.054224370295</v>
      </c>
      <c r="J254" s="41">
        <f>I254+(_xlfn.XLOOKUP(C254,'Kundendaten - neu'!$A$2:$A$1001,'Kundendaten - neu'!$G$2:$G$1001,)*E254)</f>
        <v>34608.054224370295</v>
      </c>
      <c r="K254" s="40">
        <f>J254-(E254*(_xlfn.XLOOKUP(D254,Tabelle1[Produkt ID],Tabelle1[Variable Kosten],)))</f>
        <v>5808.0542243702948</v>
      </c>
    </row>
    <row r="255" spans="1:11" ht="14.4" x14ac:dyDescent="0.3">
      <c r="A255" s="43">
        <v>75311076</v>
      </c>
      <c r="B255" s="13">
        <v>44603</v>
      </c>
      <c r="C255" s="12">
        <v>271</v>
      </c>
      <c r="D255" s="12">
        <v>1700</v>
      </c>
      <c r="E255" s="14">
        <v>1</v>
      </c>
      <c r="F255" s="25">
        <v>29000</v>
      </c>
      <c r="G255" t="str">
        <f>_xlfn.XLOOKUP(C255,'Kundendaten - neu'!$A$2:$A$1001,'Kundendaten - neu'!$H$2:$H$1001)</f>
        <v>EUR</v>
      </c>
      <c r="H255" s="40">
        <f>F255</f>
        <v>29000</v>
      </c>
      <c r="I255">
        <f>H255*_xlfn.XLOOKUP(C255,'Kundendaten - neu'!$A$2:$A$1001,'Kundendaten - neu'!$I$2:$I$1001,"")</f>
        <v>28130</v>
      </c>
      <c r="J255" s="41">
        <f>I255+(_xlfn.XLOOKUP(C255,'Kundendaten - neu'!$A$2:$A$1001,'Kundendaten - neu'!$G$2:$G$1001,)*E255)</f>
        <v>28393</v>
      </c>
      <c r="K255" s="40">
        <f>J255-(E255*(_xlfn.XLOOKUP(D255,Tabelle1[Produkt ID],Tabelle1[Variable Kosten],)))</f>
        <v>5193</v>
      </c>
    </row>
    <row r="256" spans="1:11" ht="14.4" x14ac:dyDescent="0.3">
      <c r="A256" s="55" t="s">
        <v>1146</v>
      </c>
      <c r="B256" s="13">
        <v>44831</v>
      </c>
      <c r="C256" s="12">
        <v>271</v>
      </c>
      <c r="D256" s="12" t="s">
        <v>1590</v>
      </c>
      <c r="E256" s="14">
        <v>1</v>
      </c>
      <c r="F256" s="17">
        <v>81000</v>
      </c>
      <c r="G256" t="str">
        <f>_xlfn.XLOOKUP(C256,'Kundendaten - neu'!$A$2:$A$1001,'Kundendaten - neu'!$H$2:$H$1001)</f>
        <v>EUR</v>
      </c>
      <c r="H256" s="40">
        <f>F256</f>
        <v>81000</v>
      </c>
      <c r="I256">
        <f>H256*_xlfn.XLOOKUP(C256,'Kundendaten - neu'!$A$2:$A$1001,'Kundendaten - neu'!$I$2:$I$1001,"")</f>
        <v>78570</v>
      </c>
      <c r="J256" s="41">
        <f>I256+(_xlfn.XLOOKUP(C256,'Kundendaten - neu'!$A$2:$A$1001,'Kundendaten - neu'!$G$2:$G$1001,)*E256)</f>
        <v>78833</v>
      </c>
      <c r="K256" s="40">
        <f>J256-(E256*(_xlfn.XLOOKUP(D256,Tabelle1[Produkt ID],Tabelle1[Variable Kosten],)))</f>
        <v>14033</v>
      </c>
    </row>
    <row r="257" spans="1:11" ht="14.4" x14ac:dyDescent="0.3">
      <c r="A257" s="43">
        <v>78120645</v>
      </c>
      <c r="B257" s="13">
        <v>44724</v>
      </c>
      <c r="C257" s="12">
        <v>272</v>
      </c>
      <c r="D257" s="12">
        <v>1800</v>
      </c>
      <c r="E257" s="14">
        <v>1</v>
      </c>
      <c r="F257" s="25">
        <v>578328</v>
      </c>
      <c r="G257" t="str">
        <f>_xlfn.XLOOKUP(C257,'Kundendaten - neu'!$A$2:$A$1001,'Kundendaten - neu'!$H$2:$H$1001)</f>
        <v>CNY</v>
      </c>
      <c r="H257" s="40">
        <f>IF(G257=Währungsdaten!$B$1,F257/_xlfn.XLOOKUP('Bewegungsdaten - neu (2)'!B16,Währungsdaten!$A$3:$A$320,Währungsdaten!$B$3:$B$320,""),IF(G257=Währungsdaten!$C$1,F257/_xlfn.XLOOKUP('Bewegungsdaten - neu (2)'!B16,Währungsdaten!$A$3:$A$320,Währungsdaten!$C$3:$C$320,),"")*IF(G257=Währungsdaten!$D$1,F257/_xlfn.XLOOKUP('Bewegungsdaten - neu (2)'!B16,Währungsdaten!$A$3:$A$320,Währungsdaten!$D$3:$D$320,),)*IF(G257=Währungsdaten!$F$1,F257/_xlfn.XLOOKUP('Bewegungsdaten - neu (2)'!B16,Währungsdaten!$A$3:$A$320,Währungsdaten!$F$3:$F$320,""),)*IF(G257=Währungsdaten!$G$1,F257/_xlfn.XLOOKUP('Bewegungsdaten - neu (2)'!B16,Währungsdaten!$A$3:$A$320,Währungsdaten!$G$3:$G$320,");""")))</f>
        <v>80896.349139739817</v>
      </c>
      <c r="I257">
        <f>H257*_xlfn.XLOOKUP(C257,'Kundendaten - neu'!$A$2:$A$1001,'Kundendaten - neu'!$I$2:$I$1001,"")</f>
        <v>88985.984053713808</v>
      </c>
      <c r="J257" s="41">
        <f>I257+(_xlfn.XLOOKUP(C257,'Kundendaten - neu'!$A$2:$A$1001,'Kundendaten - neu'!$G$2:$G$1001,)*E257)</f>
        <v>91122.984053713808</v>
      </c>
      <c r="K257" s="40">
        <f>J257-(E257*(_xlfn.XLOOKUP(D257,Tabelle1[Produkt ID],Tabelle1[Variable Kosten],)))</f>
        <v>27122.984053713808</v>
      </c>
    </row>
    <row r="258" spans="1:11" ht="14.4" x14ac:dyDescent="0.3">
      <c r="A258" s="43">
        <v>26813909</v>
      </c>
      <c r="B258" s="13">
        <v>44607</v>
      </c>
      <c r="C258" s="12">
        <v>273</v>
      </c>
      <c r="D258" s="12">
        <v>1900</v>
      </c>
      <c r="E258" s="14">
        <v>1</v>
      </c>
      <c r="F258" s="25">
        <v>49000</v>
      </c>
      <c r="G258" t="str">
        <f>_xlfn.XLOOKUP(C258,'Kundendaten - neu'!$A$2:$A$1001,'Kundendaten - neu'!$H$2:$H$1001)</f>
        <v>EUR</v>
      </c>
      <c r="H258" s="40">
        <f>F258</f>
        <v>49000</v>
      </c>
      <c r="I258">
        <f>H258*_xlfn.XLOOKUP(C258,'Kundendaten - neu'!$A$2:$A$1001,'Kundendaten - neu'!$I$2:$I$1001,"")</f>
        <v>47530</v>
      </c>
      <c r="J258" s="41">
        <f>I258+(_xlfn.XLOOKUP(C258,'Kundendaten - neu'!$A$2:$A$1001,'Kundendaten - neu'!$G$2:$G$1001,)*E258)</f>
        <v>47741</v>
      </c>
      <c r="K258" s="40">
        <f>J258-(E258*(_xlfn.XLOOKUP(D258,Tabelle1[Produkt ID],Tabelle1[Variable Kosten],)))</f>
        <v>8541</v>
      </c>
    </row>
    <row r="259" spans="1:11" ht="14.4" x14ac:dyDescent="0.3">
      <c r="A259" s="55" t="s">
        <v>1147</v>
      </c>
      <c r="B259" s="13">
        <v>44813</v>
      </c>
      <c r="C259" s="12">
        <v>273</v>
      </c>
      <c r="D259" s="12" t="s">
        <v>1591</v>
      </c>
      <c r="E259" s="14">
        <v>1</v>
      </c>
      <c r="F259" s="17">
        <v>50000</v>
      </c>
      <c r="G259" t="str">
        <f>_xlfn.XLOOKUP(C259,'Kundendaten - neu'!$A$2:$A$1001,'Kundendaten - neu'!$H$2:$H$1001)</f>
        <v>EUR</v>
      </c>
      <c r="H259" s="40">
        <f>F259</f>
        <v>50000</v>
      </c>
      <c r="I259">
        <f>H259*_xlfn.XLOOKUP(C259,'Kundendaten - neu'!$A$2:$A$1001,'Kundendaten - neu'!$I$2:$I$1001,"")</f>
        <v>48500</v>
      </c>
      <c r="J259" s="41">
        <f>I259+(_xlfn.XLOOKUP(C259,'Kundendaten - neu'!$A$2:$A$1001,'Kundendaten - neu'!$G$2:$G$1001,)*E259)</f>
        <v>48711</v>
      </c>
      <c r="K259" s="40">
        <f>J259-(E259*(_xlfn.XLOOKUP(D259,Tabelle1[Produkt ID],Tabelle1[Variable Kosten],)))</f>
        <v>8711</v>
      </c>
    </row>
    <row r="260" spans="1:11" ht="14.4" x14ac:dyDescent="0.3">
      <c r="A260" s="43">
        <v>20693463</v>
      </c>
      <c r="B260" s="13">
        <v>44577</v>
      </c>
      <c r="C260" s="12">
        <v>274</v>
      </c>
      <c r="D260" s="12">
        <v>2000</v>
      </c>
      <c r="E260" s="14">
        <v>1</v>
      </c>
      <c r="F260" s="25">
        <v>178885.2</v>
      </c>
      <c r="G260" t="str">
        <f>_xlfn.XLOOKUP(C260,'Kundendaten - neu'!$A$2:$A$1001,'Kundendaten - neu'!$H$2:$H$1001)</f>
        <v>PLN</v>
      </c>
      <c r="H260" s="40">
        <f>IF(G260=Währungsdaten!$G$1,F260/_xlfn.XLOOKUP('Bewegungsdaten - neu (2)'!B1227,Währungsdaten!$A$3:$A$320,Währungsdaten!$G$3:$G$320,""),IF(G260=Währungsdaten!$C$1,F260/_xlfn.XLOOKUP('Bewegungsdaten - neu (2)'!B1227,Währungsdaten!$A$3:$A$320,Währungsdaten!$C$3:$C$320,),""))</f>
        <v>38060.680851063829</v>
      </c>
      <c r="I260">
        <f>H260*_xlfn.XLOOKUP(C260,'Kundendaten - neu'!$A$2:$A$1001,'Kundendaten - neu'!$I$2:$I$1001,"")</f>
        <v>36918.860425531915</v>
      </c>
      <c r="J260" s="41">
        <f>I260+(_xlfn.XLOOKUP(C260,'Kundendaten - neu'!$A$2:$A$1001,'Kundendaten - neu'!$G$2:$G$1001,)*E260)</f>
        <v>37020.860425531915</v>
      </c>
      <c r="K260" s="40">
        <f>J260-(E260*(_xlfn.XLOOKUP(D260,Tabelle1[Produkt ID],Tabelle1[Variable Kosten],)))</f>
        <v>5820.8604255319151</v>
      </c>
    </row>
    <row r="261" spans="1:11" ht="14.4" x14ac:dyDescent="0.3">
      <c r="A261" s="43">
        <v>28524872</v>
      </c>
      <c r="B261" s="13">
        <v>44874</v>
      </c>
      <c r="C261" s="12">
        <v>275</v>
      </c>
      <c r="D261" s="12">
        <v>2100</v>
      </c>
      <c r="E261" s="14">
        <v>1</v>
      </c>
      <c r="F261" s="25">
        <v>210992.80000000002</v>
      </c>
      <c r="G261" t="str">
        <f>_xlfn.XLOOKUP(C261,'Kundendaten - neu'!$A$2:$A$1001,'Kundendaten - neu'!$H$2:$H$1001)</f>
        <v>PLN</v>
      </c>
      <c r="H261" s="40">
        <f>IF(G261=Währungsdaten!$G$1,F261/_xlfn.XLOOKUP('Bewegungsdaten - neu (2)'!B1228,Währungsdaten!$A$3:$A$320,Währungsdaten!$G$3:$G$320,""),IF(G261=Währungsdaten!$C$1,F261/_xlfn.XLOOKUP('Bewegungsdaten - neu (2)'!B1228,Währungsdaten!$A$3:$A$320,Währungsdaten!$C$3:$C$320,),""))</f>
        <v>45509.85721064666</v>
      </c>
      <c r="I261">
        <f>H261*_xlfn.XLOOKUP(C261,'Kundendaten - neu'!$A$2:$A$1001,'Kundendaten - neu'!$I$2:$I$1001,"")</f>
        <v>44144.561494327259</v>
      </c>
      <c r="J261" s="41">
        <f>I261+(_xlfn.XLOOKUP(C261,'Kundendaten - neu'!$A$2:$A$1001,'Kundendaten - neu'!$G$2:$G$1001,)*E261)</f>
        <v>44248.561494327259</v>
      </c>
      <c r="K261" s="40">
        <f>J261-(E261*(_xlfn.XLOOKUP(D261,Tabelle1[Produkt ID],Tabelle1[Variable Kosten],)))</f>
        <v>7448.5614943272594</v>
      </c>
    </row>
    <row r="262" spans="1:11" ht="14.4" x14ac:dyDescent="0.3">
      <c r="A262" s="43">
        <v>30630106</v>
      </c>
      <c r="B262" s="13">
        <v>44866</v>
      </c>
      <c r="C262" s="12">
        <v>276</v>
      </c>
      <c r="D262" s="12">
        <v>2200</v>
      </c>
      <c r="E262" s="14">
        <v>1</v>
      </c>
      <c r="F262" s="25">
        <v>91736</v>
      </c>
      <c r="G262" t="str">
        <f>_xlfn.XLOOKUP(C262,'Kundendaten - neu'!$A$2:$A$1001,'Kundendaten - neu'!$H$2:$H$1001)</f>
        <v>PLN</v>
      </c>
      <c r="H262" s="40">
        <f>IF(G262=Währungsdaten!$G$1,F262/_xlfn.XLOOKUP('Bewegungsdaten - neu (2)'!B1229,Währungsdaten!$A$3:$A$320,Währungsdaten!$G$3:$G$320,""),IF(G262=Währungsdaten!$C$1,F262/_xlfn.XLOOKUP('Bewegungsdaten - neu (2)'!B1229,Währungsdaten!$A$3:$A$320,Währungsdaten!$C$3:$C$320,),""))</f>
        <v>19158.3651817973</v>
      </c>
      <c r="I262">
        <f>H262*_xlfn.XLOOKUP(C262,'Kundendaten - neu'!$A$2:$A$1001,'Kundendaten - neu'!$I$2:$I$1001,"")</f>
        <v>19158.3651817973</v>
      </c>
      <c r="J262" s="41">
        <f>I262+(_xlfn.XLOOKUP(C262,'Kundendaten - neu'!$A$2:$A$1001,'Kundendaten - neu'!$G$2:$G$1001,)*E262)</f>
        <v>19262.3651817973</v>
      </c>
      <c r="K262" s="40">
        <f>J262-(E262*(_xlfn.XLOOKUP(D262,Tabelle1[Produkt ID],Tabelle1[Variable Kosten],)))</f>
        <v>3262.3651817973005</v>
      </c>
    </row>
    <row r="263" spans="1:11" ht="14.4" x14ac:dyDescent="0.3">
      <c r="A263" s="43">
        <v>61590872</v>
      </c>
      <c r="B263" s="13">
        <v>44902</v>
      </c>
      <c r="C263" s="12">
        <v>277</v>
      </c>
      <c r="D263" s="12">
        <v>2200</v>
      </c>
      <c r="E263" s="14">
        <v>1</v>
      </c>
      <c r="F263" s="25">
        <v>144582</v>
      </c>
      <c r="G263" t="str">
        <f>_xlfn.XLOOKUP(C263,'Kundendaten - neu'!$A$2:$A$1001,'Kundendaten - neu'!$H$2:$H$1001)</f>
        <v>CNY</v>
      </c>
      <c r="H263" s="40">
        <f>IF(G263=Währungsdaten!$B$1,F263/_xlfn.XLOOKUP('Bewegungsdaten - neu (2)'!B17,Währungsdaten!$A$3:$A$320,Währungsdaten!$B$3:$B$320,""),IF(G263=Währungsdaten!$C$1,F263/_xlfn.XLOOKUP('Bewegungsdaten - neu (2)'!B17,Währungsdaten!$A$3:$A$320,Währungsdaten!$C$3:$C$320,),"")*IF(G263=Währungsdaten!$D$1,F263/_xlfn.XLOOKUP('Bewegungsdaten - neu (2)'!B17,Währungsdaten!$A$3:$A$320,Währungsdaten!$D$3:$D$320,),)*IF(G263=Währungsdaten!$F$1,F263/_xlfn.XLOOKUP('Bewegungsdaten - neu (2)'!B17,Währungsdaten!$A$3:$A$320,Währungsdaten!$F$3:$F$320,""),)*IF(G263=Währungsdaten!$G$1,F263/_xlfn.XLOOKUP('Bewegungsdaten - neu (2)'!B17,Währungsdaten!$A$3:$A$320,Währungsdaten!$G$3:$G$320,");""")))</f>
        <v>20902.112156828731</v>
      </c>
      <c r="I263">
        <f>H263*_xlfn.XLOOKUP(C263,'Kundendaten - neu'!$A$2:$A$1001,'Kundendaten - neu'!$I$2:$I$1001,"")</f>
        <v>22992.323372511604</v>
      </c>
      <c r="J263" s="41">
        <f>I263+(_xlfn.XLOOKUP(C263,'Kundendaten - neu'!$A$2:$A$1001,'Kundendaten - neu'!$G$2:$G$1001,)*E263)</f>
        <v>25038.323372511604</v>
      </c>
      <c r="K263" s="40">
        <f>J263-(E263*(_xlfn.XLOOKUP(D263,Tabelle1[Produkt ID],Tabelle1[Variable Kosten],)))</f>
        <v>9038.3233725116042</v>
      </c>
    </row>
    <row r="264" spans="1:11" ht="14.4" x14ac:dyDescent="0.3">
      <c r="A264" s="43">
        <v>39568525</v>
      </c>
      <c r="B264" s="13">
        <v>44654</v>
      </c>
      <c r="C264" s="12">
        <v>278</v>
      </c>
      <c r="D264" s="12">
        <v>2300</v>
      </c>
      <c r="E264" s="14">
        <v>1</v>
      </c>
      <c r="F264" s="25">
        <v>25000</v>
      </c>
      <c r="G264" t="str">
        <f>_xlfn.XLOOKUP(C264,'Kundendaten - neu'!$A$2:$A$1001,'Kundendaten - neu'!$H$2:$H$1001)</f>
        <v>EUR</v>
      </c>
      <c r="H264" s="40">
        <f>F264</f>
        <v>25000</v>
      </c>
      <c r="I264">
        <f>H264*_xlfn.XLOOKUP(C264,'Kundendaten - neu'!$A$2:$A$1001,'Kundendaten - neu'!$I$2:$I$1001,"")</f>
        <v>24735</v>
      </c>
      <c r="J264" s="41">
        <f>I264+(_xlfn.XLOOKUP(C264,'Kundendaten - neu'!$A$2:$A$1001,'Kundendaten - neu'!$G$2:$G$1001,)*E264)</f>
        <v>24947</v>
      </c>
      <c r="K264" s="40">
        <f>J264-(E264*(_xlfn.XLOOKUP(D264,Tabelle1[Produkt ID],Tabelle1[Variable Kosten],)))</f>
        <v>4947</v>
      </c>
    </row>
    <row r="265" spans="1:11" ht="14.4" x14ac:dyDescent="0.3">
      <c r="A265" s="55" t="s">
        <v>1148</v>
      </c>
      <c r="B265" s="13">
        <v>44777</v>
      </c>
      <c r="C265" s="12">
        <v>278</v>
      </c>
      <c r="D265" s="12" t="s">
        <v>1592</v>
      </c>
      <c r="E265" s="14">
        <v>1</v>
      </c>
      <c r="F265" s="17">
        <v>37000</v>
      </c>
      <c r="G265" t="str">
        <f>_xlfn.XLOOKUP(C265,'Kundendaten - neu'!$A$2:$A$1001,'Kundendaten - neu'!$H$2:$H$1001)</f>
        <v>EUR</v>
      </c>
      <c r="H265" s="40">
        <f>F265</f>
        <v>37000</v>
      </c>
      <c r="I265">
        <f>H265*_xlfn.XLOOKUP(C265,'Kundendaten - neu'!$A$2:$A$1001,'Kundendaten - neu'!$I$2:$I$1001,"")</f>
        <v>36607.799999999996</v>
      </c>
      <c r="J265" s="41">
        <f>I265+(_xlfn.XLOOKUP(C265,'Kundendaten - neu'!$A$2:$A$1001,'Kundendaten - neu'!$G$2:$G$1001,)*E265)</f>
        <v>36819.799999999996</v>
      </c>
      <c r="K265" s="40">
        <f>J265-(E265*(_xlfn.XLOOKUP(D265,Tabelle1[Produkt ID],Tabelle1[Variable Kosten],)))</f>
        <v>7219.7999999999956</v>
      </c>
    </row>
    <row r="266" spans="1:11" ht="14.4" x14ac:dyDescent="0.3">
      <c r="A266" s="43">
        <v>46726342</v>
      </c>
      <c r="B266" s="13">
        <v>44704</v>
      </c>
      <c r="C266" s="12">
        <v>279</v>
      </c>
      <c r="D266" s="12">
        <v>1000</v>
      </c>
      <c r="E266" s="14">
        <v>1</v>
      </c>
      <c r="F266" s="25">
        <v>535132</v>
      </c>
      <c r="G266" t="str">
        <f>_xlfn.XLOOKUP(C266,'Kundendaten - neu'!$A$2:$A$1001,'Kundendaten - neu'!$H$2:$H$1001)</f>
        <v>SEK</v>
      </c>
      <c r="H266" s="40">
        <f>IF(G266=Währungsdaten!$D$1,F266/_xlfn.XLOOKUP('Bewegungsdaten - neu (2)'!B1326,Währungsdaten!$A$3:$A$320,Währungsdaten!$D$3:$D$320,""),IF(G266=Währungsdaten!$F$1,F266/_xlfn.XLOOKUP('Bewegungsdaten - neu (2)'!B1326,Währungsdaten!$A$3:$A$320,Währungsdaten!$F$3:$F$320,),""))</f>
        <v>51750.074946570348</v>
      </c>
      <c r="I266">
        <f>H266*_xlfn.XLOOKUP(C266,'Kundendaten - neu'!$A$2:$A$1001,'Kundendaten - neu'!$I$2:$I$1001,"")</f>
        <v>51201.524152136699</v>
      </c>
      <c r="J266" s="41">
        <f>I266+(_xlfn.XLOOKUP(C266,'Kundendaten - neu'!$A$2:$A$1001,'Kundendaten - neu'!$G$2:$G$1001,)*E266)</f>
        <v>51742.524152136699</v>
      </c>
      <c r="K266" s="40">
        <f>J266-(E266*(_xlfn.XLOOKUP(D266,Tabelle1[Produkt ID],Tabelle1[Variable Kosten],)))</f>
        <v>10142.524152136699</v>
      </c>
    </row>
    <row r="267" spans="1:11" ht="14.4" x14ac:dyDescent="0.3">
      <c r="A267" s="43">
        <v>69417206</v>
      </c>
      <c r="B267" s="13">
        <v>44864</v>
      </c>
      <c r="C267" s="12">
        <v>280</v>
      </c>
      <c r="D267" s="12">
        <v>1100</v>
      </c>
      <c r="E267" s="14">
        <v>1</v>
      </c>
      <c r="F267" s="25">
        <v>40000</v>
      </c>
      <c r="G267" t="str">
        <f>_xlfn.XLOOKUP(C267,'Kundendaten - neu'!$A$2:$A$1001,'Kundendaten - neu'!$H$2:$H$1001)</f>
        <v>EUR</v>
      </c>
      <c r="H267" s="40">
        <f>F267</f>
        <v>40000</v>
      </c>
      <c r="I267">
        <f>H267*_xlfn.XLOOKUP(C267,'Kundendaten - neu'!$A$2:$A$1001,'Kundendaten - neu'!$I$2:$I$1001,"")</f>
        <v>39576</v>
      </c>
      <c r="J267" s="41">
        <f>I267+(_xlfn.XLOOKUP(C267,'Kundendaten - neu'!$A$2:$A$1001,'Kundendaten - neu'!$G$2:$G$1001,)*E267)</f>
        <v>39790</v>
      </c>
      <c r="K267" s="40">
        <f>J267-(E267*(_xlfn.XLOOKUP(D267,Tabelle1[Produkt ID],Tabelle1[Variable Kosten],)))</f>
        <v>7790</v>
      </c>
    </row>
    <row r="268" spans="1:11" ht="14.4" x14ac:dyDescent="0.3">
      <c r="A268" s="55" t="s">
        <v>1149</v>
      </c>
      <c r="B268" s="13">
        <v>44649</v>
      </c>
      <c r="C268" s="12">
        <v>280</v>
      </c>
      <c r="D268" s="12" t="s">
        <v>1593</v>
      </c>
      <c r="E268" s="14">
        <v>1</v>
      </c>
      <c r="F268" s="17">
        <v>42000</v>
      </c>
      <c r="G268" t="str">
        <f>_xlfn.XLOOKUP(C268,'Kundendaten - neu'!$A$2:$A$1001,'Kundendaten - neu'!$H$2:$H$1001)</f>
        <v>EUR</v>
      </c>
      <c r="H268" s="40">
        <f>F268</f>
        <v>42000</v>
      </c>
      <c r="I268">
        <f>H268*_xlfn.XLOOKUP(C268,'Kundendaten - neu'!$A$2:$A$1001,'Kundendaten - neu'!$I$2:$I$1001,"")</f>
        <v>41554.799999999996</v>
      </c>
      <c r="J268" s="41">
        <f>I268+(_xlfn.XLOOKUP(C268,'Kundendaten - neu'!$A$2:$A$1001,'Kundendaten - neu'!$G$2:$G$1001,)*E268)</f>
        <v>41768.799999999996</v>
      </c>
      <c r="K268" s="40">
        <f>J268-(E268*(_xlfn.XLOOKUP(D268,Tabelle1[Produkt ID],Tabelle1[Variable Kosten],)))</f>
        <v>8168.7999999999956</v>
      </c>
    </row>
    <row r="269" spans="1:11" ht="14.4" x14ac:dyDescent="0.3">
      <c r="A269" s="43">
        <v>44788507</v>
      </c>
      <c r="B269" s="13">
        <v>44722</v>
      </c>
      <c r="C269" s="12">
        <v>281</v>
      </c>
      <c r="D269" s="12">
        <v>1200</v>
      </c>
      <c r="E269" s="14">
        <v>1</v>
      </c>
      <c r="F269" s="25">
        <v>1616940</v>
      </c>
      <c r="G269" t="str">
        <f>_xlfn.XLOOKUP(C269,'Kundendaten - neu'!$A$2:$A$1001,'Kundendaten - neu'!$H$2:$H$1001)</f>
        <v>CZK</v>
      </c>
      <c r="H269" s="40">
        <f>IF(G269=Währungsdaten!$G$1,F269/_xlfn.XLOOKUP('Bewegungsdaten - neu (2)'!B102,Währungsdaten!$A$3:$A$320,Währungsdaten!$G$3:$G$320,""),IF(G269=Währungsdaten!$C$1,F269/_xlfn.XLOOKUP('Bewegungsdaten - neu (2)'!B102,Währungsdaten!$A$3:$A$320,Währungsdaten!$C$3:$C$320,),""))</f>
        <v>65731.940322777344</v>
      </c>
      <c r="I269">
        <f>H269*_xlfn.XLOOKUP(C269,'Kundendaten - neu'!$A$2:$A$1001,'Kundendaten - neu'!$I$2:$I$1001,"")</f>
        <v>65035.181755355901</v>
      </c>
      <c r="J269" s="41">
        <f>I269+(_xlfn.XLOOKUP(C269,'Kundendaten - neu'!$A$2:$A$1001,'Kundendaten - neu'!$G$2:$G$1001,)*E269)</f>
        <v>65237.181755355901</v>
      </c>
      <c r="K269" s="40">
        <f>J269-(E269*(_xlfn.XLOOKUP(D269,Tabelle1[Produkt ID],Tabelle1[Variable Kosten],)))</f>
        <v>13237.181755355901</v>
      </c>
    </row>
    <row r="270" spans="1:11" ht="14.4" x14ac:dyDescent="0.3">
      <c r="A270" s="55" t="s">
        <v>1150</v>
      </c>
      <c r="B270" s="13">
        <v>44671</v>
      </c>
      <c r="C270" s="12">
        <v>282</v>
      </c>
      <c r="D270" s="12" t="s">
        <v>1594</v>
      </c>
      <c r="E270" s="14">
        <v>2</v>
      </c>
      <c r="F270" s="17">
        <v>42000</v>
      </c>
      <c r="G270" t="str">
        <f>_xlfn.XLOOKUP(C270,'Kundendaten - neu'!$A$2:$A$1001,'Kundendaten - neu'!$H$2:$H$1001)</f>
        <v>EUR</v>
      </c>
      <c r="H270" s="40">
        <f>F270</f>
        <v>42000</v>
      </c>
      <c r="I270">
        <f>H270*_xlfn.XLOOKUP(C270,'Kundendaten - neu'!$A$2:$A$1001,'Kundendaten - neu'!$I$2:$I$1001,"")</f>
        <v>40740</v>
      </c>
      <c r="J270" s="41">
        <f>I270+(_xlfn.XLOOKUP(C270,'Kundendaten - neu'!$A$2:$A$1001,'Kundendaten - neu'!$G$2:$G$1001,)*E270)</f>
        <v>40946</v>
      </c>
      <c r="K270" s="40">
        <f>J270-(E270*(_xlfn.XLOOKUP(D270,Tabelle1[Produkt ID],Tabelle1[Variable Kosten],)))</f>
        <v>7346</v>
      </c>
    </row>
    <row r="271" spans="1:11" ht="14.4" x14ac:dyDescent="0.3">
      <c r="A271" s="43" t="s">
        <v>1550</v>
      </c>
      <c r="B271" s="13">
        <v>44781</v>
      </c>
      <c r="C271" s="12">
        <v>282</v>
      </c>
      <c r="D271" s="12" t="s">
        <v>1588</v>
      </c>
      <c r="E271" s="14">
        <v>1</v>
      </c>
      <c r="F271" s="17">
        <v>33000</v>
      </c>
      <c r="G271" t="str">
        <f>_xlfn.XLOOKUP(C271,'Kundendaten - neu'!$A$2:$A$1001,'Kundendaten - neu'!$H$2:$H$1001)</f>
        <v>EUR</v>
      </c>
      <c r="H271" s="40">
        <f>F271</f>
        <v>33000</v>
      </c>
      <c r="I271">
        <f>H271*_xlfn.XLOOKUP(C271,'Kundendaten - neu'!$A$2:$A$1001,'Kundendaten - neu'!$I$2:$I$1001,"")</f>
        <v>32010</v>
      </c>
      <c r="J271" s="41">
        <f>I271+(_xlfn.XLOOKUP(C271,'Kundendaten - neu'!$A$2:$A$1001,'Kundendaten - neu'!$G$2:$G$1001,)*E271)</f>
        <v>32113</v>
      </c>
      <c r="K271" s="40">
        <f>J271-(E271*(_xlfn.XLOOKUP(D271,Tabelle1[Produkt ID],Tabelle1[Variable Kosten],)))</f>
        <v>5713</v>
      </c>
    </row>
    <row r="272" spans="1:11" ht="14.4" x14ac:dyDescent="0.3">
      <c r="A272" s="43">
        <v>71106360</v>
      </c>
      <c r="B272" s="13">
        <v>44569</v>
      </c>
      <c r="C272" s="12">
        <v>282</v>
      </c>
      <c r="D272" s="12">
        <v>1300</v>
      </c>
      <c r="E272" s="14">
        <v>1</v>
      </c>
      <c r="F272" s="25">
        <v>68000</v>
      </c>
      <c r="G272" t="str">
        <f>_xlfn.XLOOKUP(C272,'Kundendaten - neu'!$A$2:$A$1001,'Kundendaten - neu'!$H$2:$H$1001)</f>
        <v>EUR</v>
      </c>
      <c r="H272" s="40">
        <f>F272</f>
        <v>68000</v>
      </c>
      <c r="I272">
        <f>H272*_xlfn.XLOOKUP(C272,'Kundendaten - neu'!$A$2:$A$1001,'Kundendaten - neu'!$I$2:$I$1001,"")</f>
        <v>65960</v>
      </c>
      <c r="J272" s="41">
        <f>I272+(_xlfn.XLOOKUP(C272,'Kundendaten - neu'!$A$2:$A$1001,'Kundendaten - neu'!$G$2:$G$1001,)*E272)</f>
        <v>66063</v>
      </c>
      <c r="K272" s="40">
        <f>J272-(E272*(_xlfn.XLOOKUP(D272,Tabelle1[Produkt ID],Tabelle1[Variable Kosten],)))</f>
        <v>11663</v>
      </c>
    </row>
    <row r="273" spans="1:11" ht="14.4" x14ac:dyDescent="0.3">
      <c r="A273" s="43">
        <v>69748335</v>
      </c>
      <c r="B273" s="13">
        <v>44605</v>
      </c>
      <c r="C273" s="12">
        <v>283</v>
      </c>
      <c r="D273" s="12">
        <v>1400</v>
      </c>
      <c r="E273" s="14">
        <v>1</v>
      </c>
      <c r="F273" s="25">
        <v>30000</v>
      </c>
      <c r="G273" t="str">
        <f>_xlfn.XLOOKUP(C273,'Kundendaten - neu'!$A$2:$A$1001,'Kundendaten - neu'!$H$2:$H$1001)</f>
        <v>EUR</v>
      </c>
      <c r="H273" s="40">
        <f>F273</f>
        <v>30000</v>
      </c>
      <c r="I273">
        <f>H273*_xlfn.XLOOKUP(C273,'Kundendaten - neu'!$A$2:$A$1001,'Kundendaten - neu'!$I$2:$I$1001,"")</f>
        <v>29100</v>
      </c>
      <c r="J273" s="41">
        <f>I273+(_xlfn.XLOOKUP(C273,'Kundendaten - neu'!$A$2:$A$1001,'Kundendaten - neu'!$G$2:$G$1001,)*E273)</f>
        <v>29355</v>
      </c>
      <c r="K273" s="40">
        <f>J273-(E273*(_xlfn.XLOOKUP(D273,Tabelle1[Produkt ID],Tabelle1[Variable Kosten],)))</f>
        <v>5355</v>
      </c>
    </row>
    <row r="274" spans="1:11" ht="14.4" x14ac:dyDescent="0.3">
      <c r="A274" s="55" t="s">
        <v>1151</v>
      </c>
      <c r="B274" s="13">
        <v>44810</v>
      </c>
      <c r="C274" s="12">
        <v>283</v>
      </c>
      <c r="D274" s="12" t="s">
        <v>1595</v>
      </c>
      <c r="E274" s="14">
        <v>1</v>
      </c>
      <c r="F274" s="17">
        <v>27000</v>
      </c>
      <c r="G274" t="str">
        <f>_xlfn.XLOOKUP(C274,'Kundendaten - neu'!$A$2:$A$1001,'Kundendaten - neu'!$H$2:$H$1001)</f>
        <v>EUR</v>
      </c>
      <c r="H274" s="40">
        <f>F274</f>
        <v>27000</v>
      </c>
      <c r="I274">
        <f>H274*_xlfn.XLOOKUP(C274,'Kundendaten - neu'!$A$2:$A$1001,'Kundendaten - neu'!$I$2:$I$1001,"")</f>
        <v>26190</v>
      </c>
      <c r="J274" s="41">
        <f>I274+(_xlfn.XLOOKUP(C274,'Kundendaten - neu'!$A$2:$A$1001,'Kundendaten - neu'!$G$2:$G$1001,)*E274)</f>
        <v>26445</v>
      </c>
      <c r="K274" s="40">
        <f>J274-(E274*(_xlfn.XLOOKUP(D274,Tabelle1[Produkt ID],Tabelle1[Variable Kosten],)))</f>
        <v>4845</v>
      </c>
    </row>
    <row r="275" spans="1:11" ht="14.4" x14ac:dyDescent="0.3">
      <c r="A275" s="43">
        <v>11510804</v>
      </c>
      <c r="B275" s="13">
        <v>44810</v>
      </c>
      <c r="C275" s="12">
        <v>284</v>
      </c>
      <c r="D275" s="12">
        <v>1500</v>
      </c>
      <c r="E275" s="14">
        <v>1</v>
      </c>
      <c r="F275" s="25">
        <v>128430.40000000001</v>
      </c>
      <c r="G275" t="str">
        <f>_xlfn.XLOOKUP(C275,'Kundendaten - neu'!$A$2:$A$1001,'Kundendaten - neu'!$H$2:$H$1001)</f>
        <v>PLN</v>
      </c>
      <c r="H275" s="40">
        <f>IF(G275=Währungsdaten!$G$1,F275/_xlfn.XLOOKUP('Bewegungsdaten - neu (2)'!B1230,Währungsdaten!$A$3:$A$320,Währungsdaten!$G$3:$G$320,""),IF(G275=Währungsdaten!$C$1,F275/_xlfn.XLOOKUP('Bewegungsdaten - neu (2)'!B1230,Währungsdaten!$A$3:$A$320,Währungsdaten!$C$3:$C$320,),""))</f>
        <v>27764.532935555701</v>
      </c>
      <c r="I275">
        <f>H275*_xlfn.XLOOKUP(C275,'Kundendaten - neu'!$A$2:$A$1001,'Kundendaten - neu'!$I$2:$I$1001,"")</f>
        <v>26931.59694748903</v>
      </c>
      <c r="J275" s="41">
        <f>I275+(_xlfn.XLOOKUP(C275,'Kundendaten - neu'!$A$2:$A$1001,'Kundendaten - neu'!$G$2:$G$1001,)*E275)</f>
        <v>27041.59694748903</v>
      </c>
      <c r="K275" s="40">
        <f>J275-(E275*(_xlfn.XLOOKUP(D275,Tabelle1[Produkt ID],Tabelle1[Variable Kosten],)))</f>
        <v>4641.5969474890298</v>
      </c>
    </row>
    <row r="276" spans="1:11" ht="14.4" x14ac:dyDescent="0.3">
      <c r="A276" s="43">
        <v>19367817</v>
      </c>
      <c r="B276" s="13">
        <v>44766</v>
      </c>
      <c r="C276" s="12">
        <v>285</v>
      </c>
      <c r="D276" s="12">
        <v>1600</v>
      </c>
      <c r="E276" s="14">
        <v>1</v>
      </c>
      <c r="F276" s="25">
        <v>36000</v>
      </c>
      <c r="G276" t="str">
        <f>_xlfn.XLOOKUP(C276,'Kundendaten - neu'!$A$2:$A$1001,'Kundendaten - neu'!$H$2:$H$1001)</f>
        <v>EUR</v>
      </c>
      <c r="H276" s="40">
        <f t="shared" ref="H276:H281" si="14">F276</f>
        <v>36000</v>
      </c>
      <c r="I276">
        <f>H276*_xlfn.XLOOKUP(C276,'Kundendaten - neu'!$A$2:$A$1001,'Kundendaten - neu'!$I$2:$I$1001,"")</f>
        <v>35618.400000000001</v>
      </c>
      <c r="J276" s="41">
        <f>I276+(_xlfn.XLOOKUP(C276,'Kundendaten - neu'!$A$2:$A$1001,'Kundendaten - neu'!$G$2:$G$1001,)*E276)</f>
        <v>35835.4</v>
      </c>
      <c r="K276" s="40">
        <f>J276-(E276*(_xlfn.XLOOKUP(D276,Tabelle1[Produkt ID],Tabelle1[Variable Kosten],)))</f>
        <v>7035.4000000000015</v>
      </c>
    </row>
    <row r="277" spans="1:11" ht="14.4" x14ac:dyDescent="0.3">
      <c r="A277" s="55" t="s">
        <v>1152</v>
      </c>
      <c r="B277" s="13">
        <v>44641</v>
      </c>
      <c r="C277" s="12">
        <v>285</v>
      </c>
      <c r="D277" s="12" t="s">
        <v>1582</v>
      </c>
      <c r="E277" s="14">
        <v>1</v>
      </c>
      <c r="F277" s="17">
        <v>49000</v>
      </c>
      <c r="G277" t="str">
        <f>_xlfn.XLOOKUP(C277,'Kundendaten - neu'!$A$2:$A$1001,'Kundendaten - neu'!$H$2:$H$1001)</f>
        <v>EUR</v>
      </c>
      <c r="H277" s="40">
        <f t="shared" si="14"/>
        <v>49000</v>
      </c>
      <c r="I277">
        <f>H277*_xlfn.XLOOKUP(C277,'Kundendaten - neu'!$A$2:$A$1001,'Kundendaten - neu'!$I$2:$I$1001,"")</f>
        <v>48480.6</v>
      </c>
      <c r="J277" s="41">
        <f>I277+(_xlfn.XLOOKUP(C277,'Kundendaten - neu'!$A$2:$A$1001,'Kundendaten - neu'!$G$2:$G$1001,)*E277)</f>
        <v>48697.599999999999</v>
      </c>
      <c r="K277" s="40">
        <f>J277-(E277*(_xlfn.XLOOKUP(D277,Tabelle1[Produkt ID],Tabelle1[Variable Kosten],)))</f>
        <v>9497.5999999999985</v>
      </c>
    </row>
    <row r="278" spans="1:11" ht="14.4" x14ac:dyDescent="0.3">
      <c r="A278" s="43">
        <v>83777252</v>
      </c>
      <c r="B278" s="13">
        <v>44869</v>
      </c>
      <c r="C278" s="12">
        <v>286</v>
      </c>
      <c r="D278" s="12">
        <v>1700</v>
      </c>
      <c r="E278" s="14">
        <v>1</v>
      </c>
      <c r="F278" s="25">
        <v>29000</v>
      </c>
      <c r="G278" t="str">
        <f>_xlfn.XLOOKUP(C278,'Kundendaten - neu'!$A$2:$A$1001,'Kundendaten - neu'!$H$2:$H$1001)</f>
        <v>EUR</v>
      </c>
      <c r="H278" s="40">
        <f t="shared" si="14"/>
        <v>29000</v>
      </c>
      <c r="I278">
        <f>H278*_xlfn.XLOOKUP(C278,'Kundendaten - neu'!$A$2:$A$1001,'Kundendaten - neu'!$I$2:$I$1001,"")</f>
        <v>28692.6</v>
      </c>
      <c r="J278" s="41">
        <f>I278+(_xlfn.XLOOKUP(C278,'Kundendaten - neu'!$A$2:$A$1001,'Kundendaten - neu'!$G$2:$G$1001,)*E278)</f>
        <v>28892.6</v>
      </c>
      <c r="K278" s="40">
        <f>J278-(E278*(_xlfn.XLOOKUP(D278,Tabelle1[Produkt ID],Tabelle1[Variable Kosten],)))</f>
        <v>5692.5999999999985</v>
      </c>
    </row>
    <row r="279" spans="1:11" ht="14.4" x14ac:dyDescent="0.3">
      <c r="A279" s="55" t="s">
        <v>1153</v>
      </c>
      <c r="B279" s="13">
        <v>44650</v>
      </c>
      <c r="C279" s="12">
        <v>286</v>
      </c>
      <c r="D279" s="12" t="s">
        <v>1583</v>
      </c>
      <c r="E279" s="14">
        <v>1</v>
      </c>
      <c r="F279" s="17">
        <v>46000</v>
      </c>
      <c r="G279" t="str">
        <f>_xlfn.XLOOKUP(C279,'Kundendaten - neu'!$A$2:$A$1001,'Kundendaten - neu'!$H$2:$H$1001)</f>
        <v>EUR</v>
      </c>
      <c r="H279" s="40">
        <f t="shared" si="14"/>
        <v>46000</v>
      </c>
      <c r="I279">
        <f>H279*_xlfn.XLOOKUP(C279,'Kundendaten - neu'!$A$2:$A$1001,'Kundendaten - neu'!$I$2:$I$1001,"")</f>
        <v>45512.399999999994</v>
      </c>
      <c r="J279" s="41">
        <f>I279+(_xlfn.XLOOKUP(C279,'Kundendaten - neu'!$A$2:$A$1001,'Kundendaten - neu'!$G$2:$G$1001,)*E279)</f>
        <v>45712.399999999994</v>
      </c>
      <c r="K279" s="40">
        <f>J279-(E279*(_xlfn.XLOOKUP(D279,Tabelle1[Produkt ID],Tabelle1[Variable Kosten],)))</f>
        <v>8912.3999999999942</v>
      </c>
    </row>
    <row r="280" spans="1:11" ht="14.4" x14ac:dyDescent="0.3">
      <c r="A280" s="43">
        <v>18538620</v>
      </c>
      <c r="B280" s="13">
        <v>44633</v>
      </c>
      <c r="C280" s="12">
        <v>287</v>
      </c>
      <c r="D280" s="12">
        <v>1800</v>
      </c>
      <c r="E280" s="14">
        <v>1</v>
      </c>
      <c r="F280" s="25">
        <v>80000</v>
      </c>
      <c r="G280" t="str">
        <f>_xlfn.XLOOKUP(C280,'Kundendaten - neu'!$A$2:$A$1001,'Kundendaten - neu'!$H$2:$H$1001)</f>
        <v>EUR</v>
      </c>
      <c r="H280" s="40">
        <f t="shared" si="14"/>
        <v>80000</v>
      </c>
      <c r="I280">
        <f>H280*_xlfn.XLOOKUP(C280,'Kundendaten - neu'!$A$2:$A$1001,'Kundendaten - neu'!$I$2:$I$1001,"")</f>
        <v>77600</v>
      </c>
      <c r="J280" s="41">
        <f>I280+(_xlfn.XLOOKUP(C280,'Kundendaten - neu'!$A$2:$A$1001,'Kundendaten - neu'!$G$2:$G$1001,)*E280)</f>
        <v>77816</v>
      </c>
      <c r="K280" s="40">
        <f>J280-(E280*(_xlfn.XLOOKUP(D280,Tabelle1[Produkt ID],Tabelle1[Variable Kosten],)))</f>
        <v>13816</v>
      </c>
    </row>
    <row r="281" spans="1:11" ht="14.4" x14ac:dyDescent="0.3">
      <c r="A281" s="55" t="s">
        <v>1154</v>
      </c>
      <c r="B281" s="13">
        <v>44643</v>
      </c>
      <c r="C281" s="12">
        <v>287</v>
      </c>
      <c r="D281" s="12" t="s">
        <v>1584</v>
      </c>
      <c r="E281" s="14">
        <v>1</v>
      </c>
      <c r="F281" s="17">
        <v>61000</v>
      </c>
      <c r="G281" t="str">
        <f>_xlfn.XLOOKUP(C281,'Kundendaten - neu'!$A$2:$A$1001,'Kundendaten - neu'!$H$2:$H$1001)</f>
        <v>EUR</v>
      </c>
      <c r="H281" s="40">
        <f t="shared" si="14"/>
        <v>61000</v>
      </c>
      <c r="I281">
        <f>H281*_xlfn.XLOOKUP(C281,'Kundendaten - neu'!$A$2:$A$1001,'Kundendaten - neu'!$I$2:$I$1001,"")</f>
        <v>59170</v>
      </c>
      <c r="J281" s="41">
        <f>I281+(_xlfn.XLOOKUP(C281,'Kundendaten - neu'!$A$2:$A$1001,'Kundendaten - neu'!$G$2:$G$1001,)*E281)</f>
        <v>59386</v>
      </c>
      <c r="K281" s="40">
        <f>J281-(E281*(_xlfn.XLOOKUP(D281,Tabelle1[Produkt ID],Tabelle1[Variable Kosten],)))</f>
        <v>10586</v>
      </c>
    </row>
    <row r="282" spans="1:11" ht="14.4" x14ac:dyDescent="0.3">
      <c r="A282" s="43">
        <v>57173849</v>
      </c>
      <c r="B282" s="13">
        <v>44777</v>
      </c>
      <c r="C282" s="12">
        <v>288</v>
      </c>
      <c r="D282" s="12">
        <v>1900</v>
      </c>
      <c r="E282" s="14">
        <v>1</v>
      </c>
      <c r="F282" s="25">
        <v>55732.6</v>
      </c>
      <c r="G282" t="str">
        <f>_xlfn.XLOOKUP(C282,'Kundendaten - neu'!$A$2:$A$1001,'Kundendaten - neu'!$H$2:$H$1001)</f>
        <v>USD</v>
      </c>
      <c r="H282" s="40">
        <f>IF(G282=Währungsdaten!$D$1,F282/_xlfn.XLOOKUP('Bewegungsdaten - neu (2)'!B1417,Währungsdaten!$A$3:$A$320,Währungsdaten!$D$3:$D$320,""),IF(G282=Währungsdaten!$F$1,F282/_xlfn.XLOOKUP('Bewegungsdaten - neu (2)'!B1417,Währungsdaten!$A$3:$A$320,Währungsdaten!$F$3:$F$320,),""))</f>
        <v>49251.148815835986</v>
      </c>
      <c r="I282">
        <f>H282*_xlfn.XLOOKUP(C282,'Kundendaten - neu'!$A$2:$A$1001,'Kundendaten - neu'!$I$2:$I$1001,"")</f>
        <v>52550.975786496994</v>
      </c>
      <c r="J282" s="41">
        <f>I282+(_xlfn.XLOOKUP(C282,'Kundendaten - neu'!$A$2:$A$1001,'Kundendaten - neu'!$G$2:$G$1001,)*E282)</f>
        <v>53816.975786496994</v>
      </c>
      <c r="K282" s="40">
        <f>J282-(E282*(_xlfn.XLOOKUP(D282,Tabelle1[Produkt ID],Tabelle1[Variable Kosten],)))</f>
        <v>14616.975786496994</v>
      </c>
    </row>
    <row r="283" spans="1:11" ht="14.4" x14ac:dyDescent="0.3">
      <c r="A283" s="43">
        <v>68004957</v>
      </c>
      <c r="B283" s="13">
        <v>44633</v>
      </c>
      <c r="C283" s="12">
        <v>289</v>
      </c>
      <c r="D283" s="12">
        <v>2000</v>
      </c>
      <c r="E283" s="14">
        <v>1</v>
      </c>
      <c r="F283" s="25">
        <v>39000</v>
      </c>
      <c r="G283" t="str">
        <f>_xlfn.XLOOKUP(C283,'Kundendaten - neu'!$A$2:$A$1001,'Kundendaten - neu'!$H$2:$H$1001)</f>
        <v>EUR</v>
      </c>
      <c r="H283" s="40">
        <f>F283</f>
        <v>39000</v>
      </c>
      <c r="I283">
        <f>H283*_xlfn.XLOOKUP(C283,'Kundendaten - neu'!$A$2:$A$1001,'Kundendaten - neu'!$I$2:$I$1001,"")</f>
        <v>37830</v>
      </c>
      <c r="J283" s="41">
        <f>I283+(_xlfn.XLOOKUP(C283,'Kundendaten - neu'!$A$2:$A$1001,'Kundendaten - neu'!$G$2:$G$1001,)*E283)</f>
        <v>37939</v>
      </c>
      <c r="K283" s="40">
        <f>J283-(E283*(_xlfn.XLOOKUP(D283,Tabelle1[Produkt ID],Tabelle1[Variable Kosten],)))</f>
        <v>6739</v>
      </c>
    </row>
    <row r="284" spans="1:11" ht="14.4" x14ac:dyDescent="0.3">
      <c r="A284" s="55" t="s">
        <v>1155</v>
      </c>
      <c r="B284" s="13">
        <v>44602</v>
      </c>
      <c r="C284" s="12">
        <v>289</v>
      </c>
      <c r="D284" s="12" t="s">
        <v>1585</v>
      </c>
      <c r="E284" s="14">
        <v>1</v>
      </c>
      <c r="F284" s="17">
        <v>79000</v>
      </c>
      <c r="G284" t="str">
        <f>_xlfn.XLOOKUP(C284,'Kundendaten - neu'!$A$2:$A$1001,'Kundendaten - neu'!$H$2:$H$1001)</f>
        <v>EUR</v>
      </c>
      <c r="H284" s="40">
        <f>F284</f>
        <v>79000</v>
      </c>
      <c r="I284">
        <f>H284*_xlfn.XLOOKUP(C284,'Kundendaten - neu'!$A$2:$A$1001,'Kundendaten - neu'!$I$2:$I$1001,"")</f>
        <v>76630</v>
      </c>
      <c r="J284" s="41">
        <f>I284+(_xlfn.XLOOKUP(C284,'Kundendaten - neu'!$A$2:$A$1001,'Kundendaten - neu'!$G$2:$G$1001,)*E284)</f>
        <v>76739</v>
      </c>
      <c r="K284" s="40">
        <f>J284-(E284*(_xlfn.XLOOKUP(D284,Tabelle1[Produkt ID],Tabelle1[Variable Kosten],)))</f>
        <v>13539</v>
      </c>
    </row>
    <row r="285" spans="1:11" ht="14.4" x14ac:dyDescent="0.3">
      <c r="A285" s="43">
        <v>29112462</v>
      </c>
      <c r="B285" s="13">
        <v>44792</v>
      </c>
      <c r="C285" s="12">
        <v>290</v>
      </c>
      <c r="D285" s="12">
        <v>2100</v>
      </c>
      <c r="E285" s="14">
        <v>1</v>
      </c>
      <c r="F285" s="25">
        <v>473386</v>
      </c>
      <c r="G285" t="str">
        <f>_xlfn.XLOOKUP(C285,'Kundendaten - neu'!$A$2:$A$1001,'Kundendaten - neu'!$H$2:$H$1001)</f>
        <v>SEK</v>
      </c>
      <c r="H285" s="40">
        <f>IF(G285=Währungsdaten!$D$1,F285/_xlfn.XLOOKUP('Bewegungsdaten - neu (2)'!B1327,Währungsdaten!$A$3:$A$320,Währungsdaten!$D$3:$D$320,""),IF(G285=Währungsdaten!$F$1,F285/_xlfn.XLOOKUP('Bewegungsdaten - neu (2)'!B1327,Währungsdaten!$A$3:$A$320,Währungsdaten!$F$3:$F$320,),""))</f>
        <v>45865.847632519792</v>
      </c>
      <c r="I285">
        <f>H285*_xlfn.XLOOKUP(C285,'Kundendaten - neu'!$A$2:$A$1001,'Kundendaten - neu'!$I$2:$I$1001,"")</f>
        <v>46783.164585170191</v>
      </c>
      <c r="J285" s="41">
        <f>I285+(_xlfn.XLOOKUP(C285,'Kundendaten - neu'!$A$2:$A$1001,'Kundendaten - neu'!$G$2:$G$1001,)*E285)</f>
        <v>47332.164585170191</v>
      </c>
      <c r="K285" s="40">
        <f>J285-(E285*(_xlfn.XLOOKUP(D285,Tabelle1[Produkt ID],Tabelle1[Variable Kosten],)))</f>
        <v>10532.164585170191</v>
      </c>
    </row>
    <row r="286" spans="1:11" ht="14.4" x14ac:dyDescent="0.3">
      <c r="A286" s="43">
        <v>71290109</v>
      </c>
      <c r="B286" s="13">
        <v>44678</v>
      </c>
      <c r="C286" s="12">
        <v>291</v>
      </c>
      <c r="D286" s="12">
        <v>2200</v>
      </c>
      <c r="E286" s="14">
        <v>1</v>
      </c>
      <c r="F286" s="25">
        <v>20000</v>
      </c>
      <c r="G286" t="str">
        <f>_xlfn.XLOOKUP(C286,'Kundendaten - neu'!$A$2:$A$1001,'Kundendaten - neu'!$H$2:$H$1001)</f>
        <v>EUR</v>
      </c>
      <c r="H286" s="40">
        <f>F286</f>
        <v>20000</v>
      </c>
      <c r="I286">
        <f>H286*_xlfn.XLOOKUP(C286,'Kundendaten - neu'!$A$2:$A$1001,'Kundendaten - neu'!$I$2:$I$1001,"")</f>
        <v>19400</v>
      </c>
      <c r="J286" s="41">
        <f>I286+(_xlfn.XLOOKUP(C286,'Kundendaten - neu'!$A$2:$A$1001,'Kundendaten - neu'!$G$2:$G$1001,)*E286)</f>
        <v>19613</v>
      </c>
      <c r="K286" s="40">
        <f>J286-(E286*(_xlfn.XLOOKUP(D286,Tabelle1[Produkt ID],Tabelle1[Variable Kosten],)))</f>
        <v>3613</v>
      </c>
    </row>
    <row r="287" spans="1:11" ht="14.4" x14ac:dyDescent="0.3">
      <c r="A287" s="55" t="s">
        <v>1156</v>
      </c>
      <c r="B287" s="13">
        <v>44628</v>
      </c>
      <c r="C287" s="12">
        <v>291</v>
      </c>
      <c r="D287" s="12" t="s">
        <v>1586</v>
      </c>
      <c r="E287" s="14">
        <v>1</v>
      </c>
      <c r="F287" s="17">
        <v>32000</v>
      </c>
      <c r="G287" t="str">
        <f>_xlfn.XLOOKUP(C287,'Kundendaten - neu'!$A$2:$A$1001,'Kundendaten - neu'!$H$2:$H$1001)</f>
        <v>EUR</v>
      </c>
      <c r="H287" s="40">
        <f>F287</f>
        <v>32000</v>
      </c>
      <c r="I287">
        <f>H287*_xlfn.XLOOKUP(C287,'Kundendaten - neu'!$A$2:$A$1001,'Kundendaten - neu'!$I$2:$I$1001,"")</f>
        <v>31040</v>
      </c>
      <c r="J287" s="41">
        <f>I287+(_xlfn.XLOOKUP(C287,'Kundendaten - neu'!$A$2:$A$1001,'Kundendaten - neu'!$G$2:$G$1001,)*E287)</f>
        <v>31253</v>
      </c>
      <c r="K287" s="40">
        <f>J287-(E287*(_xlfn.XLOOKUP(D287,Tabelle1[Produkt ID],Tabelle1[Variable Kosten],)))</f>
        <v>5653</v>
      </c>
    </row>
    <row r="288" spans="1:11" ht="14.4" x14ac:dyDescent="0.3">
      <c r="A288" s="43">
        <v>29822376</v>
      </c>
      <c r="B288" s="13">
        <v>44912</v>
      </c>
      <c r="C288" s="12">
        <v>292</v>
      </c>
      <c r="D288" s="12">
        <v>2200</v>
      </c>
      <c r="E288" s="14">
        <v>1</v>
      </c>
      <c r="F288" s="25">
        <v>144582</v>
      </c>
      <c r="G288" t="str">
        <f>_xlfn.XLOOKUP(C288,'Kundendaten - neu'!$A$2:$A$1001,'Kundendaten - neu'!$H$2:$H$1001)</f>
        <v>CNY</v>
      </c>
      <c r="H288" s="40">
        <f>IF(G288=Währungsdaten!$B$1,F288/_xlfn.XLOOKUP('Bewegungsdaten - neu (2)'!B18,Währungsdaten!$A$3:$A$320,Währungsdaten!$B$3:$B$320,""),IF(G288=Währungsdaten!$C$1,F288/_xlfn.XLOOKUP('Bewegungsdaten - neu (2)'!B18,Währungsdaten!$A$3:$A$320,Währungsdaten!$C$3:$C$320,),"")*IF(G288=Währungsdaten!$D$1,F288/_xlfn.XLOOKUP('Bewegungsdaten - neu (2)'!B18,Währungsdaten!$A$3:$A$320,Währungsdaten!$D$3:$D$320,),)*IF(G288=Währungsdaten!$F$1,F288/_xlfn.XLOOKUP('Bewegungsdaten - neu (2)'!B18,Währungsdaten!$A$3:$A$320,Währungsdaten!$F$3:$F$320,""),)*IF(G288=Währungsdaten!$G$1,F288/_xlfn.XLOOKUP('Bewegungsdaten - neu (2)'!B18,Währungsdaten!$A$3:$A$320,Währungsdaten!$G$3:$G$320,");""")))</f>
        <v>19898.431048720067</v>
      </c>
      <c r="I288">
        <f>H288*_xlfn.XLOOKUP(C288,'Kundendaten - neu'!$A$2:$A$1001,'Kundendaten - neu'!$I$2:$I$1001,"")</f>
        <v>21231.625928984311</v>
      </c>
      <c r="J288" s="41">
        <f>I288+(_xlfn.XLOOKUP(C288,'Kundendaten - neu'!$A$2:$A$1001,'Kundendaten - neu'!$G$2:$G$1001,)*E288)</f>
        <v>23335.625928984311</v>
      </c>
      <c r="K288" s="40">
        <f>J288-(E288*(_xlfn.XLOOKUP(D288,Tabelle1[Produkt ID],Tabelle1[Variable Kosten],)))</f>
        <v>7335.625928984311</v>
      </c>
    </row>
    <row r="289" spans="1:11" ht="14.4" x14ac:dyDescent="0.3">
      <c r="A289" s="43">
        <v>83102237</v>
      </c>
      <c r="B289" s="13">
        <v>44675</v>
      </c>
      <c r="C289" s="12">
        <v>293</v>
      </c>
      <c r="D289" s="12">
        <v>2300</v>
      </c>
      <c r="E289" s="14">
        <v>1</v>
      </c>
      <c r="F289" s="25">
        <v>25000</v>
      </c>
      <c r="G289" t="str">
        <f>_xlfn.XLOOKUP(C289,'Kundendaten - neu'!$A$2:$A$1001,'Kundendaten - neu'!$H$2:$H$1001)</f>
        <v>EUR</v>
      </c>
      <c r="H289" s="40">
        <f t="shared" ref="H289:H299" si="15">F289</f>
        <v>25000</v>
      </c>
      <c r="I289">
        <f>H289*_xlfn.XLOOKUP(C289,'Kundendaten - neu'!$A$2:$A$1001,'Kundendaten - neu'!$I$2:$I$1001,"")</f>
        <v>24250</v>
      </c>
      <c r="J289" s="41">
        <f>I289+(_xlfn.XLOOKUP(C289,'Kundendaten - neu'!$A$2:$A$1001,'Kundendaten - neu'!$G$2:$G$1001,)*E289)</f>
        <v>24466</v>
      </c>
      <c r="K289" s="40">
        <f>J289-(E289*(_xlfn.XLOOKUP(D289,Tabelle1[Produkt ID],Tabelle1[Variable Kosten],)))</f>
        <v>4466</v>
      </c>
    </row>
    <row r="290" spans="1:11" ht="14.4" x14ac:dyDescent="0.3">
      <c r="A290" s="55" t="s">
        <v>1157</v>
      </c>
      <c r="B290" s="13">
        <v>44670</v>
      </c>
      <c r="C290" s="12">
        <v>293</v>
      </c>
      <c r="D290" s="12" t="s">
        <v>1587</v>
      </c>
      <c r="E290" s="14">
        <v>1</v>
      </c>
      <c r="F290" s="17">
        <v>27000</v>
      </c>
      <c r="G290" t="str">
        <f>_xlfn.XLOOKUP(C290,'Kundendaten - neu'!$A$2:$A$1001,'Kundendaten - neu'!$H$2:$H$1001)</f>
        <v>EUR</v>
      </c>
      <c r="H290" s="40">
        <f t="shared" si="15"/>
        <v>27000</v>
      </c>
      <c r="I290">
        <f>H290*_xlfn.XLOOKUP(C290,'Kundendaten - neu'!$A$2:$A$1001,'Kundendaten - neu'!$I$2:$I$1001,"")</f>
        <v>26190</v>
      </c>
      <c r="J290" s="41">
        <f>I290+(_xlfn.XLOOKUP(C290,'Kundendaten - neu'!$A$2:$A$1001,'Kundendaten - neu'!$G$2:$G$1001,)*E290)</f>
        <v>26406</v>
      </c>
      <c r="K290" s="40">
        <f>J290-(E290*(_xlfn.XLOOKUP(D290,Tabelle1[Produkt ID],Tabelle1[Variable Kosten],)))</f>
        <v>4806</v>
      </c>
    </row>
    <row r="291" spans="1:11" ht="14.4" x14ac:dyDescent="0.3">
      <c r="A291" s="43">
        <v>78479645</v>
      </c>
      <c r="B291" s="13">
        <v>44678</v>
      </c>
      <c r="C291" s="12">
        <v>294</v>
      </c>
      <c r="D291" s="12">
        <v>1000</v>
      </c>
      <c r="E291" s="14">
        <v>1</v>
      </c>
      <c r="F291" s="25">
        <v>52000</v>
      </c>
      <c r="G291" t="str">
        <f>_xlfn.XLOOKUP(C291,'Kundendaten - neu'!$A$2:$A$1001,'Kundendaten - neu'!$H$2:$H$1001)</f>
        <v>EUR</v>
      </c>
      <c r="H291" s="40">
        <f t="shared" si="15"/>
        <v>52000</v>
      </c>
      <c r="I291">
        <f>H291*_xlfn.XLOOKUP(C291,'Kundendaten - neu'!$A$2:$A$1001,'Kundendaten - neu'!$I$2:$I$1001,"")</f>
        <v>50440</v>
      </c>
      <c r="J291" s="41">
        <f>I291+(_xlfn.XLOOKUP(C291,'Kundendaten - neu'!$A$2:$A$1001,'Kundendaten - neu'!$G$2:$G$1001,)*E291)</f>
        <v>50643</v>
      </c>
      <c r="K291" s="40">
        <f>J291-(E291*(_xlfn.XLOOKUP(D291,Tabelle1[Produkt ID],Tabelle1[Variable Kosten],)))</f>
        <v>9043</v>
      </c>
    </row>
    <row r="292" spans="1:11" ht="14.4" x14ac:dyDescent="0.3">
      <c r="A292" s="55" t="s">
        <v>1158</v>
      </c>
      <c r="B292" s="13">
        <v>44773</v>
      </c>
      <c r="C292" s="12">
        <v>294</v>
      </c>
      <c r="D292" s="12" t="s">
        <v>1588</v>
      </c>
      <c r="E292" s="14">
        <v>1</v>
      </c>
      <c r="F292" s="17">
        <v>33000</v>
      </c>
      <c r="G292" t="str">
        <f>_xlfn.XLOOKUP(C292,'Kundendaten - neu'!$A$2:$A$1001,'Kundendaten - neu'!$H$2:$H$1001)</f>
        <v>EUR</v>
      </c>
      <c r="H292" s="40">
        <f t="shared" si="15"/>
        <v>33000</v>
      </c>
      <c r="I292">
        <f>H292*_xlfn.XLOOKUP(C292,'Kundendaten - neu'!$A$2:$A$1001,'Kundendaten - neu'!$I$2:$I$1001,"")</f>
        <v>32010</v>
      </c>
      <c r="J292" s="41">
        <f>I292+(_xlfn.XLOOKUP(C292,'Kundendaten - neu'!$A$2:$A$1001,'Kundendaten - neu'!$G$2:$G$1001,)*E292)</f>
        <v>32213</v>
      </c>
      <c r="K292" s="40">
        <f>J292-(E292*(_xlfn.XLOOKUP(D292,Tabelle1[Produkt ID],Tabelle1[Variable Kosten],)))</f>
        <v>5813</v>
      </c>
    </row>
    <row r="293" spans="1:11" ht="14.4" x14ac:dyDescent="0.3">
      <c r="A293" s="43">
        <v>99326025</v>
      </c>
      <c r="B293" s="13">
        <v>44795</v>
      </c>
      <c r="C293" s="12">
        <v>295</v>
      </c>
      <c r="D293" s="12">
        <v>1100</v>
      </c>
      <c r="E293" s="14">
        <v>1</v>
      </c>
      <c r="F293" s="25">
        <v>40000</v>
      </c>
      <c r="G293" t="str">
        <f>_xlfn.XLOOKUP(C293,'Kundendaten - neu'!$A$2:$A$1001,'Kundendaten - neu'!$H$2:$H$1001)</f>
        <v>EUR</v>
      </c>
      <c r="H293" s="40">
        <f t="shared" si="15"/>
        <v>40000</v>
      </c>
      <c r="I293">
        <f>H293*_xlfn.XLOOKUP(C293,'Kundendaten - neu'!$A$2:$A$1001,'Kundendaten - neu'!$I$2:$I$1001,"")</f>
        <v>38800</v>
      </c>
      <c r="J293" s="41">
        <f>I293+(_xlfn.XLOOKUP(C293,'Kundendaten - neu'!$A$2:$A$1001,'Kundendaten - neu'!$G$2:$G$1001,)*E293)</f>
        <v>39005</v>
      </c>
      <c r="K293" s="40">
        <f>J293-(E293*(_xlfn.XLOOKUP(D293,Tabelle1[Produkt ID],Tabelle1[Variable Kosten],)))</f>
        <v>7005</v>
      </c>
    </row>
    <row r="294" spans="1:11" ht="14.4" x14ac:dyDescent="0.3">
      <c r="A294" s="55" t="s">
        <v>1159</v>
      </c>
      <c r="B294" s="13">
        <v>44672</v>
      </c>
      <c r="C294" s="12">
        <v>295</v>
      </c>
      <c r="D294" s="12" t="s">
        <v>1589</v>
      </c>
      <c r="E294" s="14">
        <v>1</v>
      </c>
      <c r="F294" s="17">
        <v>27000</v>
      </c>
      <c r="G294" t="str">
        <f>_xlfn.XLOOKUP(C294,'Kundendaten - neu'!$A$2:$A$1001,'Kundendaten - neu'!$H$2:$H$1001)</f>
        <v>EUR</v>
      </c>
      <c r="H294" s="40">
        <f t="shared" si="15"/>
        <v>27000</v>
      </c>
      <c r="I294">
        <f>H294*_xlfn.XLOOKUP(C294,'Kundendaten - neu'!$A$2:$A$1001,'Kundendaten - neu'!$I$2:$I$1001,"")</f>
        <v>26190</v>
      </c>
      <c r="J294" s="41">
        <f>I294+(_xlfn.XLOOKUP(C294,'Kundendaten - neu'!$A$2:$A$1001,'Kundendaten - neu'!$G$2:$G$1001,)*E294)</f>
        <v>26395</v>
      </c>
      <c r="K294" s="40">
        <f>J294-(E294*(_xlfn.XLOOKUP(D294,Tabelle1[Produkt ID],Tabelle1[Variable Kosten],)))</f>
        <v>4795</v>
      </c>
    </row>
    <row r="295" spans="1:11" ht="14.4" x14ac:dyDescent="0.3">
      <c r="A295" s="43">
        <v>94452645</v>
      </c>
      <c r="B295" s="13">
        <v>44571</v>
      </c>
      <c r="C295" s="12">
        <v>296</v>
      </c>
      <c r="D295" s="12">
        <v>1200</v>
      </c>
      <c r="E295" s="14">
        <v>1</v>
      </c>
      <c r="F295" s="25">
        <v>65000</v>
      </c>
      <c r="G295" t="str">
        <f>_xlfn.XLOOKUP(C295,'Kundendaten - neu'!$A$2:$A$1001,'Kundendaten - neu'!$H$2:$H$1001)</f>
        <v>EUR</v>
      </c>
      <c r="H295" s="40">
        <f t="shared" si="15"/>
        <v>65000</v>
      </c>
      <c r="I295">
        <f>H295*_xlfn.XLOOKUP(C295,'Kundendaten - neu'!$A$2:$A$1001,'Kundendaten - neu'!$I$2:$I$1001,"")</f>
        <v>64311</v>
      </c>
      <c r="J295" s="41">
        <f>I295+(_xlfn.XLOOKUP(C295,'Kundendaten - neu'!$A$2:$A$1001,'Kundendaten - neu'!$G$2:$G$1001,)*E295)</f>
        <v>64516</v>
      </c>
      <c r="K295" s="40">
        <f>J295-(E295*(_xlfn.XLOOKUP(D295,Tabelle1[Produkt ID],Tabelle1[Variable Kosten],)))</f>
        <v>12516</v>
      </c>
    </row>
    <row r="296" spans="1:11" ht="14.4" x14ac:dyDescent="0.3">
      <c r="A296" s="55" t="s">
        <v>1160</v>
      </c>
      <c r="B296" s="13">
        <v>44659</v>
      </c>
      <c r="C296" s="12">
        <v>296</v>
      </c>
      <c r="D296" s="12" t="s">
        <v>1590</v>
      </c>
      <c r="E296" s="14">
        <v>1</v>
      </c>
      <c r="F296" s="17">
        <v>81000</v>
      </c>
      <c r="G296" t="str">
        <f>_xlfn.XLOOKUP(C296,'Kundendaten - neu'!$A$2:$A$1001,'Kundendaten - neu'!$H$2:$H$1001)</f>
        <v>EUR</v>
      </c>
      <c r="H296" s="40">
        <f t="shared" si="15"/>
        <v>81000</v>
      </c>
      <c r="I296">
        <f>H296*_xlfn.XLOOKUP(C296,'Kundendaten - neu'!$A$2:$A$1001,'Kundendaten - neu'!$I$2:$I$1001,"")</f>
        <v>80141.399999999994</v>
      </c>
      <c r="J296" s="41">
        <f>I296+(_xlfn.XLOOKUP(C296,'Kundendaten - neu'!$A$2:$A$1001,'Kundendaten - neu'!$G$2:$G$1001,)*E296)</f>
        <v>80346.399999999994</v>
      </c>
      <c r="K296" s="40">
        <f>J296-(E296*(_xlfn.XLOOKUP(D296,Tabelle1[Produkt ID],Tabelle1[Variable Kosten],)))</f>
        <v>15546.399999999994</v>
      </c>
    </row>
    <row r="297" spans="1:11" ht="14.4" x14ac:dyDescent="0.3">
      <c r="A297" s="55" t="s">
        <v>1161</v>
      </c>
      <c r="B297" s="13">
        <v>44617</v>
      </c>
      <c r="C297" s="12">
        <v>297</v>
      </c>
      <c r="D297" s="12" t="s">
        <v>1591</v>
      </c>
      <c r="E297" s="14">
        <v>1</v>
      </c>
      <c r="F297" s="17">
        <v>50000</v>
      </c>
      <c r="G297" t="str">
        <f>_xlfn.XLOOKUP(C297,'Kundendaten - neu'!$A$2:$A$1001,'Kundendaten - neu'!$H$2:$H$1001)</f>
        <v>EUR</v>
      </c>
      <c r="H297" s="40">
        <f t="shared" si="15"/>
        <v>50000</v>
      </c>
      <c r="I297">
        <f>H297*_xlfn.XLOOKUP(C297,'Kundendaten - neu'!$A$2:$A$1001,'Kundendaten - neu'!$I$2:$I$1001,"")</f>
        <v>48500</v>
      </c>
      <c r="J297" s="41">
        <f>I297+(_xlfn.XLOOKUP(C297,'Kundendaten - neu'!$A$2:$A$1001,'Kundendaten - neu'!$G$2:$G$1001,)*E297)</f>
        <v>48605</v>
      </c>
      <c r="K297" s="40">
        <f>J297-(E297*(_xlfn.XLOOKUP(D297,Tabelle1[Produkt ID],Tabelle1[Variable Kosten],)))</f>
        <v>8605</v>
      </c>
    </row>
    <row r="298" spans="1:11" ht="14.4" x14ac:dyDescent="0.3">
      <c r="A298" s="43" t="s">
        <v>1352</v>
      </c>
      <c r="B298" s="13">
        <v>44799</v>
      </c>
      <c r="C298" s="12">
        <v>297</v>
      </c>
      <c r="D298" s="12" t="s">
        <v>1586</v>
      </c>
      <c r="E298" s="14">
        <v>1</v>
      </c>
      <c r="F298" s="17">
        <v>32000</v>
      </c>
      <c r="G298" t="str">
        <f>_xlfn.XLOOKUP(C298,'Kundendaten - neu'!$A$2:$A$1001,'Kundendaten - neu'!$H$2:$H$1001)</f>
        <v>EUR</v>
      </c>
      <c r="H298" s="40">
        <f t="shared" si="15"/>
        <v>32000</v>
      </c>
      <c r="I298">
        <f>H298*_xlfn.XLOOKUP(C298,'Kundendaten - neu'!$A$2:$A$1001,'Kundendaten - neu'!$I$2:$I$1001,"")</f>
        <v>31040</v>
      </c>
      <c r="J298" s="41">
        <f>I298+(_xlfn.XLOOKUP(C298,'Kundendaten - neu'!$A$2:$A$1001,'Kundendaten - neu'!$G$2:$G$1001,)*E298)</f>
        <v>31145</v>
      </c>
      <c r="K298" s="40">
        <f>J298-(E298*(_xlfn.XLOOKUP(D298,Tabelle1[Produkt ID],Tabelle1[Variable Kosten],)))</f>
        <v>5545</v>
      </c>
    </row>
    <row r="299" spans="1:11" ht="14.4" x14ac:dyDescent="0.3">
      <c r="A299" s="43">
        <v>83600107</v>
      </c>
      <c r="B299" s="13">
        <v>44878</v>
      </c>
      <c r="C299" s="12">
        <v>297</v>
      </c>
      <c r="D299" s="12">
        <v>1300</v>
      </c>
      <c r="E299" s="14">
        <v>1</v>
      </c>
      <c r="F299" s="25">
        <v>68000</v>
      </c>
      <c r="G299" t="str">
        <f>_xlfn.XLOOKUP(C299,'Kundendaten - neu'!$A$2:$A$1001,'Kundendaten - neu'!$H$2:$H$1001)</f>
        <v>EUR</v>
      </c>
      <c r="H299" s="40">
        <f t="shared" si="15"/>
        <v>68000</v>
      </c>
      <c r="I299">
        <f>H299*_xlfn.XLOOKUP(C299,'Kundendaten - neu'!$A$2:$A$1001,'Kundendaten - neu'!$I$2:$I$1001,"")</f>
        <v>65960</v>
      </c>
      <c r="J299" s="41">
        <f>I299+(_xlfn.XLOOKUP(C299,'Kundendaten - neu'!$A$2:$A$1001,'Kundendaten - neu'!$G$2:$G$1001,)*E299)</f>
        <v>66065</v>
      </c>
      <c r="K299" s="40">
        <f>J299-(E299*(_xlfn.XLOOKUP(D299,Tabelle1[Produkt ID],Tabelle1[Variable Kosten],)))</f>
        <v>11665</v>
      </c>
    </row>
    <row r="300" spans="1:11" ht="14.4" x14ac:dyDescent="0.3">
      <c r="A300" s="43">
        <v>90483740</v>
      </c>
      <c r="B300" s="13">
        <v>44809</v>
      </c>
      <c r="C300" s="12">
        <v>298</v>
      </c>
      <c r="D300" s="12">
        <v>1400</v>
      </c>
      <c r="E300" s="14">
        <v>1</v>
      </c>
      <c r="F300" s="25">
        <v>34122</v>
      </c>
      <c r="G300" t="str">
        <f>_xlfn.XLOOKUP(C300,'Kundendaten - neu'!$A$2:$A$1001,'Kundendaten - neu'!$H$2:$H$1001)</f>
        <v>USD</v>
      </c>
      <c r="H300" s="40">
        <f>IF(G300=Währungsdaten!$D$1,F300/_xlfn.XLOOKUP('Bewegungsdaten - neu (2)'!B1418,Währungsdaten!$A$3:$A$320,Währungsdaten!$D$3:$D$320,""),IF(G300=Währungsdaten!$F$1,F300/_xlfn.XLOOKUP('Bewegungsdaten - neu (2)'!B1418,Währungsdaten!$A$3:$A$320,Währungsdaten!$F$3:$F$320,),""))</f>
        <v>32693.302673181948</v>
      </c>
      <c r="I300">
        <f>H300*_xlfn.XLOOKUP(C300,'Kundendaten - neu'!$A$2:$A$1001,'Kundendaten - neu'!$I$2:$I$1001,"")</f>
        <v>34883.753952285137</v>
      </c>
      <c r="J300" s="41">
        <f>I300+(_xlfn.XLOOKUP(C300,'Kundendaten - neu'!$A$2:$A$1001,'Kundendaten - neu'!$G$2:$G$1001,)*E300)</f>
        <v>36141.753952285137</v>
      </c>
      <c r="K300" s="40">
        <f>J300-(E300*(_xlfn.XLOOKUP(D300,Tabelle1[Produkt ID],Tabelle1[Variable Kosten],)))</f>
        <v>12141.753952285137</v>
      </c>
    </row>
    <row r="301" spans="1:11" ht="14.4" x14ac:dyDescent="0.3">
      <c r="A301" s="43">
        <v>64007164</v>
      </c>
      <c r="B301" s="13">
        <v>44761</v>
      </c>
      <c r="C301" s="12">
        <v>299</v>
      </c>
      <c r="D301" s="12">
        <v>1500</v>
      </c>
      <c r="E301" s="14">
        <v>1</v>
      </c>
      <c r="F301" s="25">
        <v>28000</v>
      </c>
      <c r="G301" t="str">
        <f>_xlfn.XLOOKUP(C301,'Kundendaten - neu'!$A$2:$A$1001,'Kundendaten - neu'!$H$2:$H$1001)</f>
        <v>EUR</v>
      </c>
      <c r="H301" s="40">
        <f t="shared" ref="H301:H308" si="16">F301</f>
        <v>28000</v>
      </c>
      <c r="I301">
        <f>H301*_xlfn.XLOOKUP(C301,'Kundendaten - neu'!$A$2:$A$1001,'Kundendaten - neu'!$I$2:$I$1001,"")</f>
        <v>27160</v>
      </c>
      <c r="J301" s="41">
        <f>I301+(_xlfn.XLOOKUP(C301,'Kundendaten - neu'!$A$2:$A$1001,'Kundendaten - neu'!$G$2:$G$1001,)*E301)</f>
        <v>27360</v>
      </c>
      <c r="K301" s="40">
        <f>J301-(E301*(_xlfn.XLOOKUP(D301,Tabelle1[Produkt ID],Tabelle1[Variable Kosten],)))</f>
        <v>4960</v>
      </c>
    </row>
    <row r="302" spans="1:11" ht="14.4" x14ac:dyDescent="0.3">
      <c r="A302" s="55" t="s">
        <v>1162</v>
      </c>
      <c r="B302" s="13">
        <v>44885</v>
      </c>
      <c r="C302" s="12">
        <v>299</v>
      </c>
      <c r="D302" s="12" t="s">
        <v>1592</v>
      </c>
      <c r="E302" s="14">
        <v>1</v>
      </c>
      <c r="F302" s="17">
        <v>37000</v>
      </c>
      <c r="G302" t="str">
        <f>_xlfn.XLOOKUP(C302,'Kundendaten - neu'!$A$2:$A$1001,'Kundendaten - neu'!$H$2:$H$1001)</f>
        <v>EUR</v>
      </c>
      <c r="H302" s="40">
        <f t="shared" si="16"/>
        <v>37000</v>
      </c>
      <c r="I302">
        <f>H302*_xlfn.XLOOKUP(C302,'Kundendaten - neu'!$A$2:$A$1001,'Kundendaten - neu'!$I$2:$I$1001,"")</f>
        <v>35890</v>
      </c>
      <c r="J302" s="41">
        <f>I302+(_xlfn.XLOOKUP(C302,'Kundendaten - neu'!$A$2:$A$1001,'Kundendaten - neu'!$G$2:$G$1001,)*E302)</f>
        <v>36090</v>
      </c>
      <c r="K302" s="40">
        <f>J302-(E302*(_xlfn.XLOOKUP(D302,Tabelle1[Produkt ID],Tabelle1[Variable Kosten],)))</f>
        <v>6490</v>
      </c>
    </row>
    <row r="303" spans="1:11" ht="14.4" x14ac:dyDescent="0.3">
      <c r="A303" s="43">
        <v>73167004</v>
      </c>
      <c r="B303" s="13">
        <v>44864</v>
      </c>
      <c r="C303" s="12">
        <v>300</v>
      </c>
      <c r="D303" s="12">
        <v>1600</v>
      </c>
      <c r="E303" s="14">
        <v>1</v>
      </c>
      <c r="F303" s="25">
        <v>36000</v>
      </c>
      <c r="G303" t="str">
        <f>_xlfn.XLOOKUP(C303,'Kundendaten - neu'!$A$2:$A$1001,'Kundendaten - neu'!$H$2:$H$1001)</f>
        <v>EUR</v>
      </c>
      <c r="H303" s="40">
        <f t="shared" si="16"/>
        <v>36000</v>
      </c>
      <c r="I303">
        <f>H303*_xlfn.XLOOKUP(C303,'Kundendaten - neu'!$A$2:$A$1001,'Kundendaten - neu'!$I$2:$I$1001,"")</f>
        <v>34920</v>
      </c>
      <c r="J303" s="41">
        <f>I303+(_xlfn.XLOOKUP(C303,'Kundendaten - neu'!$A$2:$A$1001,'Kundendaten - neu'!$G$2:$G$1001,)*E303)</f>
        <v>35026</v>
      </c>
      <c r="K303" s="40">
        <f>J303-(E303*(_xlfn.XLOOKUP(D303,Tabelle1[Produkt ID],Tabelle1[Variable Kosten],)))</f>
        <v>6226</v>
      </c>
    </row>
    <row r="304" spans="1:11" ht="14.4" x14ac:dyDescent="0.3">
      <c r="A304" s="55" t="s">
        <v>1163</v>
      </c>
      <c r="B304" s="13">
        <v>44883</v>
      </c>
      <c r="C304" s="12">
        <v>300</v>
      </c>
      <c r="D304" s="12" t="s">
        <v>1593</v>
      </c>
      <c r="E304" s="14">
        <v>1</v>
      </c>
      <c r="F304" s="17">
        <v>42000</v>
      </c>
      <c r="G304" t="str">
        <f>_xlfn.XLOOKUP(C304,'Kundendaten - neu'!$A$2:$A$1001,'Kundendaten - neu'!$H$2:$H$1001)</f>
        <v>EUR</v>
      </c>
      <c r="H304" s="40">
        <f t="shared" si="16"/>
        <v>42000</v>
      </c>
      <c r="I304">
        <f>H304*_xlfn.XLOOKUP(C304,'Kundendaten - neu'!$A$2:$A$1001,'Kundendaten - neu'!$I$2:$I$1001,"")</f>
        <v>40740</v>
      </c>
      <c r="J304" s="41">
        <f>I304+(_xlfn.XLOOKUP(C304,'Kundendaten - neu'!$A$2:$A$1001,'Kundendaten - neu'!$G$2:$G$1001,)*E304)</f>
        <v>40846</v>
      </c>
      <c r="K304" s="40">
        <f>J304-(E304*(_xlfn.XLOOKUP(D304,Tabelle1[Produkt ID],Tabelle1[Variable Kosten],)))</f>
        <v>7246</v>
      </c>
    </row>
    <row r="305" spans="1:11" ht="14.4" x14ac:dyDescent="0.3">
      <c r="A305" s="43">
        <v>24634253</v>
      </c>
      <c r="B305" s="13">
        <v>44865</v>
      </c>
      <c r="C305" s="12">
        <v>301</v>
      </c>
      <c r="D305" s="12">
        <v>1700</v>
      </c>
      <c r="E305" s="14">
        <v>1</v>
      </c>
      <c r="F305" s="25">
        <v>29000</v>
      </c>
      <c r="G305" t="str">
        <f>_xlfn.XLOOKUP(C305,'Kundendaten - neu'!$A$2:$A$1001,'Kundendaten - neu'!$H$2:$H$1001)</f>
        <v>EUR</v>
      </c>
      <c r="H305" s="40">
        <f t="shared" si="16"/>
        <v>29000</v>
      </c>
      <c r="I305">
        <f>H305*_xlfn.XLOOKUP(C305,'Kundendaten - neu'!$A$2:$A$1001,'Kundendaten - neu'!$I$2:$I$1001,"")</f>
        <v>28130</v>
      </c>
      <c r="J305" s="41">
        <f>I305+(_xlfn.XLOOKUP(C305,'Kundendaten - neu'!$A$2:$A$1001,'Kundendaten - neu'!$G$2:$G$1001,)*E305)</f>
        <v>28335</v>
      </c>
      <c r="K305" s="40">
        <f>J305-(E305*(_xlfn.XLOOKUP(D305,Tabelle1[Produkt ID],Tabelle1[Variable Kosten],)))</f>
        <v>5135</v>
      </c>
    </row>
    <row r="306" spans="1:11" ht="14.4" x14ac:dyDescent="0.3">
      <c r="A306" s="55" t="s">
        <v>1164</v>
      </c>
      <c r="B306" s="13">
        <v>44736</v>
      </c>
      <c r="C306" s="12">
        <v>301</v>
      </c>
      <c r="D306" s="12" t="s">
        <v>1594</v>
      </c>
      <c r="E306" s="14">
        <v>1</v>
      </c>
      <c r="F306" s="17">
        <v>21000</v>
      </c>
      <c r="G306" t="str">
        <f>_xlfn.XLOOKUP(C306,'Kundendaten - neu'!$A$2:$A$1001,'Kundendaten - neu'!$H$2:$H$1001)</f>
        <v>EUR</v>
      </c>
      <c r="H306" s="40">
        <f t="shared" si="16"/>
        <v>21000</v>
      </c>
      <c r="I306">
        <f>H306*_xlfn.XLOOKUP(C306,'Kundendaten - neu'!$A$2:$A$1001,'Kundendaten - neu'!$I$2:$I$1001,"")</f>
        <v>20370</v>
      </c>
      <c r="J306" s="41">
        <f>I306+(_xlfn.XLOOKUP(C306,'Kundendaten - neu'!$A$2:$A$1001,'Kundendaten - neu'!$G$2:$G$1001,)*E306)</f>
        <v>20575</v>
      </c>
      <c r="K306" s="40">
        <f>J306-(E306*(_xlfn.XLOOKUP(D306,Tabelle1[Produkt ID],Tabelle1[Variable Kosten],)))</f>
        <v>3775</v>
      </c>
    </row>
    <row r="307" spans="1:11" ht="14.4" x14ac:dyDescent="0.3">
      <c r="A307" s="43">
        <v>51977595</v>
      </c>
      <c r="B307" s="13">
        <v>44698</v>
      </c>
      <c r="C307" s="12">
        <v>302</v>
      </c>
      <c r="D307" s="12">
        <v>1800</v>
      </c>
      <c r="E307" s="14">
        <v>1</v>
      </c>
      <c r="F307" s="25">
        <v>80000</v>
      </c>
      <c r="G307" t="str">
        <f>_xlfn.XLOOKUP(C307,'Kundendaten - neu'!$A$2:$A$1001,'Kundendaten - neu'!$H$2:$H$1001)</f>
        <v>EUR</v>
      </c>
      <c r="H307" s="40">
        <f t="shared" si="16"/>
        <v>80000</v>
      </c>
      <c r="I307">
        <f>H307*_xlfn.XLOOKUP(C307,'Kundendaten - neu'!$A$2:$A$1001,'Kundendaten - neu'!$I$2:$I$1001,"")</f>
        <v>77600</v>
      </c>
      <c r="J307" s="41">
        <f>I307+(_xlfn.XLOOKUP(C307,'Kundendaten - neu'!$A$2:$A$1001,'Kundendaten - neu'!$G$2:$G$1001,)*E307)</f>
        <v>77707</v>
      </c>
      <c r="K307" s="40">
        <f>J307-(E307*(_xlfn.XLOOKUP(D307,Tabelle1[Produkt ID],Tabelle1[Variable Kosten],)))</f>
        <v>13707</v>
      </c>
    </row>
    <row r="308" spans="1:11" ht="14.4" x14ac:dyDescent="0.3">
      <c r="A308" s="55" t="s">
        <v>1165</v>
      </c>
      <c r="B308" s="13">
        <v>44759</v>
      </c>
      <c r="C308" s="12">
        <v>302</v>
      </c>
      <c r="D308" s="12" t="s">
        <v>1595</v>
      </c>
      <c r="E308" s="14">
        <v>1</v>
      </c>
      <c r="F308" s="17">
        <v>27000</v>
      </c>
      <c r="G308" t="str">
        <f>_xlfn.XLOOKUP(C308,'Kundendaten - neu'!$A$2:$A$1001,'Kundendaten - neu'!$H$2:$H$1001)</f>
        <v>EUR</v>
      </c>
      <c r="H308" s="40">
        <f t="shared" si="16"/>
        <v>27000</v>
      </c>
      <c r="I308">
        <f>H308*_xlfn.XLOOKUP(C308,'Kundendaten - neu'!$A$2:$A$1001,'Kundendaten - neu'!$I$2:$I$1001,"")</f>
        <v>26190</v>
      </c>
      <c r="J308" s="41">
        <f>I308+(_xlfn.XLOOKUP(C308,'Kundendaten - neu'!$A$2:$A$1001,'Kundendaten - neu'!$G$2:$G$1001,)*E308)</f>
        <v>26297</v>
      </c>
      <c r="K308" s="40">
        <f>J308-(E308*(_xlfn.XLOOKUP(D308,Tabelle1[Produkt ID],Tabelle1[Variable Kosten],)))</f>
        <v>4697</v>
      </c>
    </row>
    <row r="309" spans="1:11" ht="14.4" x14ac:dyDescent="0.3">
      <c r="A309" s="43">
        <v>39725277</v>
      </c>
      <c r="B309" s="13">
        <v>44757</v>
      </c>
      <c r="C309" s="12">
        <v>303</v>
      </c>
      <c r="D309" s="12">
        <v>1900</v>
      </c>
      <c r="E309" s="14">
        <v>1</v>
      </c>
      <c r="F309" s="25">
        <v>354225.89999999997</v>
      </c>
      <c r="G309" t="str">
        <f>_xlfn.XLOOKUP(C309,'Kundendaten - neu'!$A$2:$A$1001,'Kundendaten - neu'!$H$2:$H$1001)</f>
        <v>CNY</v>
      </c>
      <c r="H309" s="40">
        <f>IF(G309=Währungsdaten!$B$1,F309/_xlfn.XLOOKUP('Bewegungsdaten - neu (2)'!B19,Währungsdaten!$A$3:$A$320,Währungsdaten!$B$3:$B$320,""),IF(G309=Währungsdaten!$C$1,F309/_xlfn.XLOOKUP('Bewegungsdaten - neu (2)'!B19,Währungsdaten!$A$3:$A$320,Währungsdaten!$C$3:$C$320,),"")*IF(G309=Währungsdaten!$D$1,F309/_xlfn.XLOOKUP('Bewegungsdaten - neu (2)'!B19,Währungsdaten!$A$3:$A$320,Währungsdaten!$D$3:$D$320,),)*IF(G309=Währungsdaten!$F$1,F309/_xlfn.XLOOKUP('Bewegungsdaten - neu (2)'!B19,Währungsdaten!$A$3:$A$320,Währungsdaten!$F$3:$F$320,""),)*IF(G309=Währungsdaten!$G$1,F309/_xlfn.XLOOKUP('Bewegungsdaten - neu (2)'!B19,Währungsdaten!$A$3:$A$320,Währungsdaten!$G$3:$G$320,");""")))</f>
        <v>48322.201759770818</v>
      </c>
      <c r="I309">
        <f>H309*_xlfn.XLOOKUP(C309,'Kundendaten - neu'!$A$2:$A$1001,'Kundendaten - neu'!$I$2:$I$1001,"")</f>
        <v>53154.421935747901</v>
      </c>
      <c r="J309" s="41">
        <f>I309+(_xlfn.XLOOKUP(C309,'Kundendaten - neu'!$A$2:$A$1001,'Kundendaten - neu'!$G$2:$G$1001,)*E309)</f>
        <v>55267.421935747901</v>
      </c>
      <c r="K309" s="40">
        <f>J309-(E309*(_xlfn.XLOOKUP(D309,Tabelle1[Produkt ID],Tabelle1[Variable Kosten],)))</f>
        <v>16067.421935747901</v>
      </c>
    </row>
    <row r="310" spans="1:11" ht="14.4" x14ac:dyDescent="0.3">
      <c r="A310" s="43">
        <v>55924325</v>
      </c>
      <c r="B310" s="13">
        <v>44855</v>
      </c>
      <c r="C310" s="12">
        <v>304</v>
      </c>
      <c r="D310" s="12">
        <v>2000</v>
      </c>
      <c r="E310" s="14">
        <v>1</v>
      </c>
      <c r="F310" s="25">
        <v>281934.90000000002</v>
      </c>
      <c r="G310" t="str">
        <f>_xlfn.XLOOKUP(C310,'Kundendaten - neu'!$A$2:$A$1001,'Kundendaten - neu'!$H$2:$H$1001)</f>
        <v>CNY</v>
      </c>
      <c r="H310" s="40">
        <f>IF(G310=Währungsdaten!$B$1,F310/_xlfn.XLOOKUP('Bewegungsdaten - neu (2)'!B20,Währungsdaten!$A$3:$A$320,Währungsdaten!$B$3:$B$320,""),IF(G310=Währungsdaten!$C$1,F310/_xlfn.XLOOKUP('Bewegungsdaten - neu (2)'!B20,Währungsdaten!$A$3:$A$320,Währungsdaten!$C$3:$C$320,),"")*IF(G310=Währungsdaten!$D$1,F310/_xlfn.XLOOKUP('Bewegungsdaten - neu (2)'!B20,Währungsdaten!$A$3:$A$320,Währungsdaten!$D$3:$D$320,),)*IF(G310=Währungsdaten!$F$1,F310/_xlfn.XLOOKUP('Bewegungsdaten - neu (2)'!B20,Währungsdaten!$A$3:$A$320,Währungsdaten!$F$3:$F$320,""),)*IF(G310=Währungsdaten!$G$1,F310/_xlfn.XLOOKUP('Bewegungsdaten - neu (2)'!B20,Währungsdaten!$A$3:$A$320,Währungsdaten!$G$3:$G$320,");""")))</f>
        <v>38896.693017673111</v>
      </c>
      <c r="I310">
        <f>H310*_xlfn.XLOOKUP(C310,'Kundendaten - neu'!$A$2:$A$1001,'Kundendaten - neu'!$I$2:$I$1001,"")</f>
        <v>42786.362319440428</v>
      </c>
      <c r="J310" s="41">
        <f>I310+(_xlfn.XLOOKUP(C310,'Kundendaten - neu'!$A$2:$A$1001,'Kundendaten - neu'!$G$2:$G$1001,)*E310)</f>
        <v>44794.362319440428</v>
      </c>
      <c r="K310" s="40">
        <f>J310-(E310*(_xlfn.XLOOKUP(D310,Tabelle1[Produkt ID],Tabelle1[Variable Kosten],)))</f>
        <v>13594.362319440428</v>
      </c>
    </row>
    <row r="311" spans="1:11" ht="14.4" x14ac:dyDescent="0.3">
      <c r="A311" s="43">
        <v>17858675</v>
      </c>
      <c r="B311" s="13">
        <v>44843</v>
      </c>
      <c r="C311" s="12">
        <v>305</v>
      </c>
      <c r="D311" s="12">
        <v>2100</v>
      </c>
      <c r="E311" s="14">
        <v>1</v>
      </c>
      <c r="F311" s="25">
        <v>332538.59999999998</v>
      </c>
      <c r="G311" t="str">
        <f>_xlfn.XLOOKUP(C311,'Kundendaten - neu'!$A$2:$A$1001,'Kundendaten - neu'!$H$2:$H$1001)</f>
        <v>CNY</v>
      </c>
      <c r="H311" s="40">
        <f>IF(G311=Währungsdaten!$B$1,F311/_xlfn.XLOOKUP('Bewegungsdaten - neu (2)'!B21,Währungsdaten!$A$3:$A$320,Währungsdaten!$B$3:$B$320,""),IF(G311=Währungsdaten!$C$1,F311/_xlfn.XLOOKUP('Bewegungsdaten - neu (2)'!B21,Währungsdaten!$A$3:$A$320,Währungsdaten!$C$3:$C$320,),"")*IF(G311=Währungsdaten!$D$1,F311/_xlfn.XLOOKUP('Bewegungsdaten - neu (2)'!B21,Währungsdaten!$A$3:$A$320,Währungsdaten!$D$3:$D$320,),)*IF(G311=Währungsdaten!$F$1,F311/_xlfn.XLOOKUP('Bewegungsdaten - neu (2)'!B21,Währungsdaten!$A$3:$A$320,Währungsdaten!$F$3:$F$320,""),)*IF(G311=Währungsdaten!$G$1,F311/_xlfn.XLOOKUP('Bewegungsdaten - neu (2)'!B21,Währungsdaten!$A$3:$A$320,Währungsdaten!$G$3:$G$320,");""")))</f>
        <v>45645.774995882064</v>
      </c>
      <c r="I311">
        <f>H311*_xlfn.XLOOKUP(C311,'Kundendaten - neu'!$A$2:$A$1001,'Kundendaten - neu'!$I$2:$I$1001,"")</f>
        <v>50210.352495470273</v>
      </c>
      <c r="J311" s="41">
        <f>I311+(_xlfn.XLOOKUP(C311,'Kundendaten - neu'!$A$2:$A$1001,'Kundendaten - neu'!$G$2:$G$1001,)*E311)</f>
        <v>52226.352495470273</v>
      </c>
      <c r="K311" s="40">
        <f>J311-(E311*(_xlfn.XLOOKUP(D311,Tabelle1[Produkt ID],Tabelle1[Variable Kosten],)))</f>
        <v>15426.352495470273</v>
      </c>
    </row>
    <row r="312" spans="1:11" ht="14.4" x14ac:dyDescent="0.3">
      <c r="A312" s="43">
        <v>57530871</v>
      </c>
      <c r="B312" s="13">
        <v>44916</v>
      </c>
      <c r="C312" s="12">
        <v>306</v>
      </c>
      <c r="D312" s="12">
        <v>2200</v>
      </c>
      <c r="E312" s="14">
        <v>1</v>
      </c>
      <c r="F312" s="25">
        <v>20000</v>
      </c>
      <c r="G312" t="str">
        <f>_xlfn.XLOOKUP(C312,'Kundendaten - neu'!$A$2:$A$1001,'Kundendaten - neu'!$H$2:$H$1001)</f>
        <v>EUR</v>
      </c>
      <c r="H312" s="40">
        <f>F312</f>
        <v>20000</v>
      </c>
      <c r="I312">
        <f>H312*_xlfn.XLOOKUP(C312,'Kundendaten - neu'!$A$2:$A$1001,'Kundendaten - neu'!$I$2:$I$1001,"")</f>
        <v>20000</v>
      </c>
      <c r="J312" s="41">
        <f>I312+(_xlfn.XLOOKUP(C312,'Kundendaten - neu'!$A$2:$A$1001,'Kundendaten - neu'!$G$2:$G$1001,)*E312)</f>
        <v>20215</v>
      </c>
      <c r="K312" s="40">
        <f>J312-(E312*(_xlfn.XLOOKUP(D312,Tabelle1[Produkt ID],Tabelle1[Variable Kosten],)))</f>
        <v>4215</v>
      </c>
    </row>
    <row r="313" spans="1:11" ht="14.4" x14ac:dyDescent="0.3">
      <c r="A313" s="43">
        <v>53958969</v>
      </c>
      <c r="B313" s="13">
        <v>44724</v>
      </c>
      <c r="C313" s="12">
        <v>307</v>
      </c>
      <c r="D313" s="12">
        <v>2200</v>
      </c>
      <c r="E313" s="14">
        <v>1</v>
      </c>
      <c r="F313" s="25">
        <v>497520</v>
      </c>
      <c r="G313" t="str">
        <f>_xlfn.XLOOKUP(C313,'Kundendaten - neu'!$A$2:$A$1001,'Kundendaten - neu'!$H$2:$H$1001)</f>
        <v>CZK</v>
      </c>
      <c r="H313" s="40">
        <f>IF(G313=Währungsdaten!$G$1,F313/_xlfn.XLOOKUP('Bewegungsdaten - neu (2)'!B103,Währungsdaten!$A$3:$A$320,Währungsdaten!$G$3:$G$320,""),IF(G313=Währungsdaten!$C$1,F313/_xlfn.XLOOKUP('Bewegungsdaten - neu (2)'!B103,Währungsdaten!$A$3:$A$320,Währungsdaten!$C$3:$C$320,),""))</f>
        <v>20299.481823003793</v>
      </c>
      <c r="I313">
        <f>H313*_xlfn.XLOOKUP(C313,'Kundendaten - neu'!$A$2:$A$1001,'Kundendaten - neu'!$I$2:$I$1001,"")</f>
        <v>20705.471459463868</v>
      </c>
      <c r="J313" s="41">
        <f>I313+(_xlfn.XLOOKUP(C313,'Kundendaten - neu'!$A$2:$A$1001,'Kundendaten - neu'!$G$2:$G$1001,)*E313)</f>
        <v>20905.471459463868</v>
      </c>
      <c r="K313" s="40">
        <f>J313-(E313*(_xlfn.XLOOKUP(D313,Tabelle1[Produkt ID],Tabelle1[Variable Kosten],)))</f>
        <v>4905.4714594638681</v>
      </c>
    </row>
    <row r="314" spans="1:11" ht="14.4" x14ac:dyDescent="0.3">
      <c r="A314" s="43">
        <v>19786358</v>
      </c>
      <c r="B314" s="13">
        <v>44699</v>
      </c>
      <c r="C314" s="12">
        <v>308</v>
      </c>
      <c r="D314" s="12">
        <v>2300</v>
      </c>
      <c r="E314" s="14">
        <v>1</v>
      </c>
      <c r="F314" s="25">
        <v>25000</v>
      </c>
      <c r="G314" t="str">
        <f>_xlfn.XLOOKUP(C314,'Kundendaten - neu'!$A$2:$A$1001,'Kundendaten - neu'!$H$2:$H$1001)</f>
        <v>EUR</v>
      </c>
      <c r="H314" s="40">
        <f t="shared" ref="H314:H323" si="17">F314</f>
        <v>25000</v>
      </c>
      <c r="I314">
        <f>H314*_xlfn.XLOOKUP(C314,'Kundendaten - neu'!$A$2:$A$1001,'Kundendaten - neu'!$I$2:$I$1001,"")</f>
        <v>24250</v>
      </c>
      <c r="J314" s="41">
        <f>I314+(_xlfn.XLOOKUP(C314,'Kundendaten - neu'!$A$2:$A$1001,'Kundendaten - neu'!$G$2:$G$1001,)*E314)</f>
        <v>24525</v>
      </c>
      <c r="K314" s="40">
        <f>J314-(E314*(_xlfn.XLOOKUP(D314,Tabelle1[Produkt ID],Tabelle1[Variable Kosten],)))</f>
        <v>4525</v>
      </c>
    </row>
    <row r="315" spans="1:11" ht="14.4" x14ac:dyDescent="0.3">
      <c r="A315" s="55" t="s">
        <v>1166</v>
      </c>
      <c r="B315" s="13">
        <v>44841</v>
      </c>
      <c r="C315" s="12">
        <v>308</v>
      </c>
      <c r="D315" s="12" t="s">
        <v>1582</v>
      </c>
      <c r="E315" s="14">
        <v>1</v>
      </c>
      <c r="F315" s="17">
        <v>49000</v>
      </c>
      <c r="G315" t="str">
        <f>_xlfn.XLOOKUP(C315,'Kundendaten - neu'!$A$2:$A$1001,'Kundendaten - neu'!$H$2:$H$1001)</f>
        <v>EUR</v>
      </c>
      <c r="H315" s="40">
        <f t="shared" si="17"/>
        <v>49000</v>
      </c>
      <c r="I315">
        <f>H315*_xlfn.XLOOKUP(C315,'Kundendaten - neu'!$A$2:$A$1001,'Kundendaten - neu'!$I$2:$I$1001,"")</f>
        <v>47530</v>
      </c>
      <c r="J315" s="41">
        <f>I315+(_xlfn.XLOOKUP(C315,'Kundendaten - neu'!$A$2:$A$1001,'Kundendaten - neu'!$G$2:$G$1001,)*E315)</f>
        <v>47805</v>
      </c>
      <c r="K315" s="40">
        <f>J315-(E315*(_xlfn.XLOOKUP(D315,Tabelle1[Produkt ID],Tabelle1[Variable Kosten],)))</f>
        <v>8605</v>
      </c>
    </row>
    <row r="316" spans="1:11" ht="14.4" x14ac:dyDescent="0.3">
      <c r="A316" s="43">
        <v>14068770</v>
      </c>
      <c r="B316" s="13">
        <v>44666</v>
      </c>
      <c r="C316" s="12">
        <v>309</v>
      </c>
      <c r="D316" s="12">
        <v>1000</v>
      </c>
      <c r="E316" s="14">
        <v>1</v>
      </c>
      <c r="F316" s="25">
        <v>52000</v>
      </c>
      <c r="G316" t="str">
        <f>_xlfn.XLOOKUP(C316,'Kundendaten - neu'!$A$2:$A$1001,'Kundendaten - neu'!$H$2:$H$1001)</f>
        <v>EUR</v>
      </c>
      <c r="H316" s="40">
        <f t="shared" si="17"/>
        <v>52000</v>
      </c>
      <c r="I316">
        <f>H316*_xlfn.XLOOKUP(C316,'Kundendaten - neu'!$A$2:$A$1001,'Kundendaten - neu'!$I$2:$I$1001,"")</f>
        <v>52000</v>
      </c>
      <c r="J316" s="41">
        <f>I316+(_xlfn.XLOOKUP(C316,'Kundendaten - neu'!$A$2:$A$1001,'Kundendaten - neu'!$G$2:$G$1001,)*E316)</f>
        <v>52210</v>
      </c>
      <c r="K316" s="40">
        <f>J316-(E316*(_xlfn.XLOOKUP(D316,Tabelle1[Produkt ID],Tabelle1[Variable Kosten],)))</f>
        <v>10610</v>
      </c>
    </row>
    <row r="317" spans="1:11" ht="14.4" x14ac:dyDescent="0.3">
      <c r="A317" s="55" t="s">
        <v>1167</v>
      </c>
      <c r="B317" s="13">
        <v>44799</v>
      </c>
      <c r="C317" s="12">
        <v>309</v>
      </c>
      <c r="D317" s="12" t="s">
        <v>1583</v>
      </c>
      <c r="E317" s="14">
        <v>1</v>
      </c>
      <c r="F317" s="17">
        <v>46000</v>
      </c>
      <c r="G317" t="str">
        <f>_xlfn.XLOOKUP(C317,'Kundendaten - neu'!$A$2:$A$1001,'Kundendaten - neu'!$H$2:$H$1001)</f>
        <v>EUR</v>
      </c>
      <c r="H317" s="40">
        <f t="shared" si="17"/>
        <v>46000</v>
      </c>
      <c r="I317">
        <f>H317*_xlfn.XLOOKUP(C317,'Kundendaten - neu'!$A$2:$A$1001,'Kundendaten - neu'!$I$2:$I$1001,"")</f>
        <v>46000</v>
      </c>
      <c r="J317" s="41">
        <f>I317+(_xlfn.XLOOKUP(C317,'Kundendaten - neu'!$A$2:$A$1001,'Kundendaten - neu'!$G$2:$G$1001,)*E317)</f>
        <v>46210</v>
      </c>
      <c r="K317" s="40">
        <f>J317-(E317*(_xlfn.XLOOKUP(D317,Tabelle1[Produkt ID],Tabelle1[Variable Kosten],)))</f>
        <v>9410</v>
      </c>
    </row>
    <row r="318" spans="1:11" ht="14.4" x14ac:dyDescent="0.3">
      <c r="A318" s="43">
        <v>75574413</v>
      </c>
      <c r="B318" s="13">
        <v>44789</v>
      </c>
      <c r="C318" s="12">
        <v>310</v>
      </c>
      <c r="D318" s="12">
        <v>1100</v>
      </c>
      <c r="E318" s="14">
        <v>1</v>
      </c>
      <c r="F318" s="25">
        <v>40000</v>
      </c>
      <c r="G318" t="str">
        <f>_xlfn.XLOOKUP(C318,'Kundendaten - neu'!$A$2:$A$1001,'Kundendaten - neu'!$H$2:$H$1001)</f>
        <v>EUR</v>
      </c>
      <c r="H318" s="40">
        <f t="shared" si="17"/>
        <v>40000</v>
      </c>
      <c r="I318">
        <f>H318*_xlfn.XLOOKUP(C318,'Kundendaten - neu'!$A$2:$A$1001,'Kundendaten - neu'!$I$2:$I$1001,"")</f>
        <v>39576</v>
      </c>
      <c r="J318" s="41">
        <f>I318+(_xlfn.XLOOKUP(C318,'Kundendaten - neu'!$A$2:$A$1001,'Kundendaten - neu'!$G$2:$G$1001,)*E318)</f>
        <v>39777</v>
      </c>
      <c r="K318" s="40">
        <f>J318-(E318*(_xlfn.XLOOKUP(D318,Tabelle1[Produkt ID],Tabelle1[Variable Kosten],)))</f>
        <v>7777</v>
      </c>
    </row>
    <row r="319" spans="1:11" ht="14.4" x14ac:dyDescent="0.3">
      <c r="A319" s="55" t="s">
        <v>1168</v>
      </c>
      <c r="B319" s="13">
        <v>44682</v>
      </c>
      <c r="C319" s="12">
        <v>310</v>
      </c>
      <c r="D319" s="12" t="s">
        <v>1584</v>
      </c>
      <c r="E319" s="14">
        <v>1</v>
      </c>
      <c r="F319" s="17">
        <v>61000</v>
      </c>
      <c r="G319" t="str">
        <f>_xlfn.XLOOKUP(C319,'Kundendaten - neu'!$A$2:$A$1001,'Kundendaten - neu'!$H$2:$H$1001)</f>
        <v>EUR</v>
      </c>
      <c r="H319" s="40">
        <f t="shared" si="17"/>
        <v>61000</v>
      </c>
      <c r="I319">
        <f>H319*_xlfn.XLOOKUP(C319,'Kundendaten - neu'!$A$2:$A$1001,'Kundendaten - neu'!$I$2:$I$1001,"")</f>
        <v>60353.399999999994</v>
      </c>
      <c r="J319" s="41">
        <f>I319+(_xlfn.XLOOKUP(C319,'Kundendaten - neu'!$A$2:$A$1001,'Kundendaten - neu'!$G$2:$G$1001,)*E319)</f>
        <v>60554.399999999994</v>
      </c>
      <c r="K319" s="40">
        <f>J319-(E319*(_xlfn.XLOOKUP(D319,Tabelle1[Produkt ID],Tabelle1[Variable Kosten],)))</f>
        <v>11754.399999999994</v>
      </c>
    </row>
    <row r="320" spans="1:11" ht="14.4" x14ac:dyDescent="0.3">
      <c r="A320" s="43">
        <v>28961653</v>
      </c>
      <c r="B320" s="13">
        <v>44580</v>
      </c>
      <c r="C320" s="12">
        <v>311</v>
      </c>
      <c r="D320" s="12">
        <v>1200</v>
      </c>
      <c r="E320" s="14">
        <v>1</v>
      </c>
      <c r="F320" s="25">
        <v>65000</v>
      </c>
      <c r="G320" t="str">
        <f>_xlfn.XLOOKUP(C320,'Kundendaten - neu'!$A$2:$A$1001,'Kundendaten - neu'!$H$2:$H$1001)</f>
        <v>EUR</v>
      </c>
      <c r="H320" s="40">
        <f t="shared" si="17"/>
        <v>65000</v>
      </c>
      <c r="I320">
        <f>H320*_xlfn.XLOOKUP(C320,'Kundendaten - neu'!$A$2:$A$1001,'Kundendaten - neu'!$I$2:$I$1001,"")</f>
        <v>65000</v>
      </c>
      <c r="J320" s="41">
        <f>I320+(_xlfn.XLOOKUP(C320,'Kundendaten - neu'!$A$2:$A$1001,'Kundendaten - neu'!$G$2:$G$1001,)*E320)</f>
        <v>65275</v>
      </c>
      <c r="K320" s="40">
        <f>J320-(E320*(_xlfn.XLOOKUP(D320,Tabelle1[Produkt ID],Tabelle1[Variable Kosten],)))</f>
        <v>13275</v>
      </c>
    </row>
    <row r="321" spans="1:11" ht="14.4" x14ac:dyDescent="0.3">
      <c r="A321" s="55" t="s">
        <v>1169</v>
      </c>
      <c r="B321" s="13">
        <v>44565</v>
      </c>
      <c r="C321" s="12">
        <v>311</v>
      </c>
      <c r="D321" s="12" t="s">
        <v>1585</v>
      </c>
      <c r="E321" s="14">
        <v>1</v>
      </c>
      <c r="F321" s="17">
        <v>79000</v>
      </c>
      <c r="G321" t="str">
        <f>_xlfn.XLOOKUP(C321,'Kundendaten - neu'!$A$2:$A$1001,'Kundendaten - neu'!$H$2:$H$1001)</f>
        <v>EUR</v>
      </c>
      <c r="H321" s="40">
        <f t="shared" si="17"/>
        <v>79000</v>
      </c>
      <c r="I321">
        <f>H321*_xlfn.XLOOKUP(C321,'Kundendaten - neu'!$A$2:$A$1001,'Kundendaten - neu'!$I$2:$I$1001,"")</f>
        <v>79000</v>
      </c>
      <c r="J321" s="41">
        <f>I321+(_xlfn.XLOOKUP(C321,'Kundendaten - neu'!$A$2:$A$1001,'Kundendaten - neu'!$G$2:$G$1001,)*E321)</f>
        <v>79275</v>
      </c>
      <c r="K321" s="40">
        <f>J321-(E321*(_xlfn.XLOOKUP(D321,Tabelle1[Produkt ID],Tabelle1[Variable Kosten],)))</f>
        <v>16075</v>
      </c>
    </row>
    <row r="322" spans="1:11" ht="14.4" x14ac:dyDescent="0.3">
      <c r="A322" s="43">
        <v>32999085</v>
      </c>
      <c r="B322" s="13">
        <v>44701</v>
      </c>
      <c r="C322" s="12">
        <v>312</v>
      </c>
      <c r="D322" s="12">
        <v>1300</v>
      </c>
      <c r="E322" s="14">
        <v>1</v>
      </c>
      <c r="F322" s="25">
        <v>68000</v>
      </c>
      <c r="G322" t="str">
        <f>_xlfn.XLOOKUP(C322,'Kundendaten - neu'!$A$2:$A$1001,'Kundendaten - neu'!$H$2:$H$1001)</f>
        <v>EUR</v>
      </c>
      <c r="H322" s="40">
        <f t="shared" si="17"/>
        <v>68000</v>
      </c>
      <c r="I322">
        <f>H322*_xlfn.XLOOKUP(C322,'Kundendaten - neu'!$A$2:$A$1001,'Kundendaten - neu'!$I$2:$I$1001,"")</f>
        <v>65960</v>
      </c>
      <c r="J322" s="41">
        <f>I322+(_xlfn.XLOOKUP(C322,'Kundendaten - neu'!$A$2:$A$1001,'Kundendaten - neu'!$G$2:$G$1001,)*E322)</f>
        <v>66173</v>
      </c>
      <c r="K322" s="40">
        <f>J322-(E322*(_xlfn.XLOOKUP(D322,Tabelle1[Produkt ID],Tabelle1[Variable Kosten],)))</f>
        <v>11773</v>
      </c>
    </row>
    <row r="323" spans="1:11" ht="14.4" x14ac:dyDescent="0.3">
      <c r="A323" s="55" t="s">
        <v>1170</v>
      </c>
      <c r="B323" s="13">
        <v>44917</v>
      </c>
      <c r="C323" s="12">
        <v>312</v>
      </c>
      <c r="D323" s="12" t="s">
        <v>1586</v>
      </c>
      <c r="E323" s="14">
        <v>1</v>
      </c>
      <c r="F323" s="17">
        <v>32000</v>
      </c>
      <c r="G323" t="str">
        <f>_xlfn.XLOOKUP(C323,'Kundendaten - neu'!$A$2:$A$1001,'Kundendaten - neu'!$H$2:$H$1001)</f>
        <v>EUR</v>
      </c>
      <c r="H323" s="40">
        <f t="shared" si="17"/>
        <v>32000</v>
      </c>
      <c r="I323">
        <f>H323*_xlfn.XLOOKUP(C323,'Kundendaten - neu'!$A$2:$A$1001,'Kundendaten - neu'!$I$2:$I$1001,"")</f>
        <v>31040</v>
      </c>
      <c r="J323" s="41">
        <f>I323+(_xlfn.XLOOKUP(C323,'Kundendaten - neu'!$A$2:$A$1001,'Kundendaten - neu'!$G$2:$G$1001,)*E323)</f>
        <v>31253</v>
      </c>
      <c r="K323" s="40">
        <f>J323-(E323*(_xlfn.XLOOKUP(D323,Tabelle1[Produkt ID],Tabelle1[Variable Kosten],)))</f>
        <v>5653</v>
      </c>
    </row>
    <row r="324" spans="1:11" ht="14.4" x14ac:dyDescent="0.3">
      <c r="A324" s="43">
        <v>14243335</v>
      </c>
      <c r="B324" s="13">
        <v>44735</v>
      </c>
      <c r="C324" s="12">
        <v>313</v>
      </c>
      <c r="D324" s="12">
        <v>1400</v>
      </c>
      <c r="E324" s="14">
        <v>1</v>
      </c>
      <c r="F324" s="25">
        <v>308730</v>
      </c>
      <c r="G324" t="str">
        <f>_xlfn.XLOOKUP(C324,'Kundendaten - neu'!$A$2:$A$1001,'Kundendaten - neu'!$H$2:$H$1001)</f>
        <v>SEK</v>
      </c>
      <c r="H324" s="40">
        <f>IF(G324=Währungsdaten!$D$1,F324/_xlfn.XLOOKUP('Bewegungsdaten - neu (2)'!B1328,Währungsdaten!$A$3:$A$320,Währungsdaten!$D$3:$D$320,""),IF(G324=Währungsdaten!$F$1,F324/_xlfn.XLOOKUP('Bewegungsdaten - neu (2)'!B1328,Währungsdaten!$A$3:$A$320,Währungsdaten!$F$3:$F$320,),""))</f>
        <v>28297.632468996617</v>
      </c>
      <c r="I324">
        <f>H324*_xlfn.XLOOKUP(C324,'Kundendaten - neu'!$A$2:$A$1001,'Kundendaten - neu'!$I$2:$I$1001,"")</f>
        <v>27997.677564825251</v>
      </c>
      <c r="J324" s="41">
        <f>I324+(_xlfn.XLOOKUP(C324,'Kundendaten - neu'!$A$2:$A$1001,'Kundendaten - neu'!$G$2:$G$1001,)*E324)</f>
        <v>28511.677564825251</v>
      </c>
      <c r="K324" s="40">
        <f>J324-(E324*(_xlfn.XLOOKUP(D324,Tabelle1[Produkt ID],Tabelle1[Variable Kosten],)))</f>
        <v>4511.6775648252515</v>
      </c>
    </row>
    <row r="325" spans="1:11" ht="14.4" x14ac:dyDescent="0.3">
      <c r="A325" s="43" t="s">
        <v>1556</v>
      </c>
      <c r="B325" s="13">
        <v>44741</v>
      </c>
      <c r="C325" s="12">
        <v>314</v>
      </c>
      <c r="D325" s="12" t="s">
        <v>1595</v>
      </c>
      <c r="E325" s="14">
        <v>1</v>
      </c>
      <c r="F325" s="17">
        <v>27000</v>
      </c>
      <c r="G325" t="str">
        <f>_xlfn.XLOOKUP(C325,'Kundendaten - neu'!$A$2:$A$1001,'Kundendaten - neu'!$H$2:$H$1001)</f>
        <v>EUR</v>
      </c>
      <c r="H325" s="40">
        <f>F325</f>
        <v>27000</v>
      </c>
      <c r="I325">
        <f>H325*_xlfn.XLOOKUP(C325,'Kundendaten - neu'!$A$2:$A$1001,'Kundendaten - neu'!$I$2:$I$1001,"")</f>
        <v>26713.8</v>
      </c>
      <c r="J325" s="41">
        <f>I325+(_xlfn.XLOOKUP(C325,'Kundendaten - neu'!$A$2:$A$1001,'Kundendaten - neu'!$G$2:$G$1001,)*E325)</f>
        <v>26926.799999999999</v>
      </c>
      <c r="K325" s="40">
        <f>J325-(E325*(_xlfn.XLOOKUP(D325,Tabelle1[Produkt ID],Tabelle1[Variable Kosten],)))</f>
        <v>5326.7999999999993</v>
      </c>
    </row>
    <row r="326" spans="1:11" ht="14.4" x14ac:dyDescent="0.3">
      <c r="A326" s="55" t="s">
        <v>1171</v>
      </c>
      <c r="B326" s="13">
        <v>44857</v>
      </c>
      <c r="C326" s="12">
        <v>314</v>
      </c>
      <c r="D326" s="12" t="s">
        <v>1587</v>
      </c>
      <c r="E326" s="14">
        <v>1</v>
      </c>
      <c r="F326" s="17">
        <v>27000</v>
      </c>
      <c r="G326" t="str">
        <f>_xlfn.XLOOKUP(C326,'Kundendaten - neu'!$A$2:$A$1001,'Kundendaten - neu'!$H$2:$H$1001)</f>
        <v>EUR</v>
      </c>
      <c r="H326" s="40">
        <f>F326</f>
        <v>27000</v>
      </c>
      <c r="I326">
        <f>H326*_xlfn.XLOOKUP(C326,'Kundendaten - neu'!$A$2:$A$1001,'Kundendaten - neu'!$I$2:$I$1001,"")</f>
        <v>26713.8</v>
      </c>
      <c r="J326" s="41">
        <f>I326+(_xlfn.XLOOKUP(C326,'Kundendaten - neu'!$A$2:$A$1001,'Kundendaten - neu'!$G$2:$G$1001,)*E326)</f>
        <v>26926.799999999999</v>
      </c>
      <c r="K326" s="40">
        <f>J326-(E326*(_xlfn.XLOOKUP(D326,Tabelle1[Produkt ID],Tabelle1[Variable Kosten],)))</f>
        <v>5326.7999999999993</v>
      </c>
    </row>
    <row r="327" spans="1:11" ht="14.4" x14ac:dyDescent="0.3">
      <c r="A327" s="43">
        <v>39633863</v>
      </c>
      <c r="B327" s="13">
        <v>44775</v>
      </c>
      <c r="C327" s="12">
        <v>314</v>
      </c>
      <c r="D327" s="12">
        <v>1500</v>
      </c>
      <c r="E327" s="14">
        <v>1</v>
      </c>
      <c r="F327" s="25">
        <v>28000</v>
      </c>
      <c r="G327" t="str">
        <f>_xlfn.XLOOKUP(C327,'Kundendaten - neu'!$A$2:$A$1001,'Kundendaten - neu'!$H$2:$H$1001)</f>
        <v>EUR</v>
      </c>
      <c r="H327" s="40">
        <f>F327</f>
        <v>28000</v>
      </c>
      <c r="I327">
        <f>H327*_xlfn.XLOOKUP(C327,'Kundendaten - neu'!$A$2:$A$1001,'Kundendaten - neu'!$I$2:$I$1001,"")</f>
        <v>27703.199999999997</v>
      </c>
      <c r="J327" s="41">
        <f>I327+(_xlfn.XLOOKUP(C327,'Kundendaten - neu'!$A$2:$A$1001,'Kundendaten - neu'!$G$2:$G$1001,)*E327)</f>
        <v>27916.199999999997</v>
      </c>
      <c r="K327" s="40">
        <f>J327-(E327*(_xlfn.XLOOKUP(D327,Tabelle1[Produkt ID],Tabelle1[Variable Kosten],)))</f>
        <v>5516.1999999999971</v>
      </c>
    </row>
    <row r="328" spans="1:11" ht="14.4" x14ac:dyDescent="0.3">
      <c r="A328" s="43">
        <v>78116662</v>
      </c>
      <c r="B328" s="13">
        <v>44564</v>
      </c>
      <c r="C328" s="12">
        <v>315</v>
      </c>
      <c r="D328" s="12">
        <v>1600</v>
      </c>
      <c r="E328" s="14">
        <v>1</v>
      </c>
      <c r="F328" s="25">
        <v>40946.400000000001</v>
      </c>
      <c r="G328" t="str">
        <f>_xlfn.XLOOKUP(C328,'Kundendaten - neu'!$A$2:$A$1001,'Kundendaten - neu'!$H$2:$H$1001)</f>
        <v>USD</v>
      </c>
      <c r="H328" s="40">
        <f>IF(G328=Währungsdaten!$D$1,F328/_xlfn.XLOOKUP('Bewegungsdaten - neu (2)'!B1419,Währungsdaten!$A$3:$A$320,Währungsdaten!$D$3:$D$320,""),IF(G328=Währungsdaten!$F$1,F328/_xlfn.XLOOKUP('Bewegungsdaten - neu (2)'!B1419,Währungsdaten!$A$3:$A$320,Währungsdaten!$F$3:$F$320,),""))</f>
        <v>42212.783505154643</v>
      </c>
      <c r="I328">
        <f>H328*_xlfn.XLOOKUP(C328,'Kundendaten - neu'!$A$2:$A$1001,'Kundendaten - neu'!$I$2:$I$1001,"")</f>
        <v>45041.04</v>
      </c>
      <c r="J328" s="41">
        <f>I328+(_xlfn.XLOOKUP(C328,'Kundendaten - neu'!$A$2:$A$1001,'Kundendaten - neu'!$G$2:$G$1001,)*E328)</f>
        <v>46259.040000000001</v>
      </c>
      <c r="K328" s="40">
        <f>J328-(E328*(_xlfn.XLOOKUP(D328,Tabelle1[Produkt ID],Tabelle1[Variable Kosten],)))</f>
        <v>17459.04</v>
      </c>
    </row>
    <row r="329" spans="1:11" ht="14.4" x14ac:dyDescent="0.3">
      <c r="A329" s="43">
        <v>82798448</v>
      </c>
      <c r="B329" s="13">
        <v>44735</v>
      </c>
      <c r="C329" s="12">
        <v>316</v>
      </c>
      <c r="D329" s="12">
        <v>1700</v>
      </c>
      <c r="E329" s="14">
        <v>1</v>
      </c>
      <c r="F329" s="25">
        <v>29000</v>
      </c>
      <c r="G329" t="str">
        <f>_xlfn.XLOOKUP(C329,'Kundendaten - neu'!$A$2:$A$1001,'Kundendaten - neu'!$H$2:$H$1001)</f>
        <v>EUR</v>
      </c>
      <c r="H329" s="40">
        <f>F329</f>
        <v>29000</v>
      </c>
      <c r="I329">
        <f>H329*_xlfn.XLOOKUP(C329,'Kundendaten - neu'!$A$2:$A$1001,'Kundendaten - neu'!$I$2:$I$1001,"")</f>
        <v>28130</v>
      </c>
      <c r="J329" s="41">
        <f>I329+(_xlfn.XLOOKUP(C329,'Kundendaten - neu'!$A$2:$A$1001,'Kundendaten - neu'!$G$2:$G$1001,)*E329)</f>
        <v>28331</v>
      </c>
      <c r="K329" s="40">
        <f>J329-(E329*(_xlfn.XLOOKUP(D329,Tabelle1[Produkt ID],Tabelle1[Variable Kosten],)))</f>
        <v>5131</v>
      </c>
    </row>
    <row r="330" spans="1:11" ht="14.4" x14ac:dyDescent="0.3">
      <c r="A330" s="55" t="s">
        <v>1172</v>
      </c>
      <c r="B330" s="13">
        <v>44633</v>
      </c>
      <c r="C330" s="12">
        <v>316</v>
      </c>
      <c r="D330" s="12" t="s">
        <v>1588</v>
      </c>
      <c r="E330" s="14">
        <v>1</v>
      </c>
      <c r="F330" s="17">
        <v>33000</v>
      </c>
      <c r="G330" t="str">
        <f>_xlfn.XLOOKUP(C330,'Kundendaten - neu'!$A$2:$A$1001,'Kundendaten - neu'!$H$2:$H$1001)</f>
        <v>EUR</v>
      </c>
      <c r="H330" s="40">
        <f>F330</f>
        <v>33000</v>
      </c>
      <c r="I330">
        <f>H330*_xlfn.XLOOKUP(C330,'Kundendaten - neu'!$A$2:$A$1001,'Kundendaten - neu'!$I$2:$I$1001,"")</f>
        <v>32010</v>
      </c>
      <c r="J330" s="41">
        <f>I330+(_xlfn.XLOOKUP(C330,'Kundendaten - neu'!$A$2:$A$1001,'Kundendaten - neu'!$G$2:$G$1001,)*E330)</f>
        <v>32211</v>
      </c>
      <c r="K330" s="40">
        <f>J330-(E330*(_xlfn.XLOOKUP(D330,Tabelle1[Produkt ID],Tabelle1[Variable Kosten],)))</f>
        <v>5811</v>
      </c>
    </row>
    <row r="331" spans="1:11" ht="14.4" x14ac:dyDescent="0.3">
      <c r="A331" s="43" t="s">
        <v>1249</v>
      </c>
      <c r="B331" s="13">
        <v>44736</v>
      </c>
      <c r="C331" s="12">
        <v>317</v>
      </c>
      <c r="D331" s="12" t="s">
        <v>1595</v>
      </c>
      <c r="E331" s="14">
        <v>1</v>
      </c>
      <c r="F331" s="17">
        <v>27000</v>
      </c>
      <c r="G331" t="str">
        <f>_xlfn.XLOOKUP(C331,'Kundendaten - neu'!$A$2:$A$1001,'Kundendaten - neu'!$H$2:$H$1001)</f>
        <v>EUR</v>
      </c>
      <c r="H331" s="40">
        <f>F331</f>
        <v>27000</v>
      </c>
      <c r="I331">
        <f>H331*_xlfn.XLOOKUP(C331,'Kundendaten - neu'!$A$2:$A$1001,'Kundendaten - neu'!$I$2:$I$1001,"")</f>
        <v>26190</v>
      </c>
      <c r="J331" s="41">
        <f>I331+(_xlfn.XLOOKUP(C331,'Kundendaten - neu'!$A$2:$A$1001,'Kundendaten - neu'!$G$2:$G$1001,)*E331)</f>
        <v>26290</v>
      </c>
      <c r="K331" s="40">
        <f>J331-(E331*(_xlfn.XLOOKUP(D331,Tabelle1[Produkt ID],Tabelle1[Variable Kosten],)))</f>
        <v>4690</v>
      </c>
    </row>
    <row r="332" spans="1:11" ht="14.4" x14ac:dyDescent="0.3">
      <c r="A332" s="55" t="s">
        <v>1173</v>
      </c>
      <c r="B332" s="13">
        <v>44789</v>
      </c>
      <c r="C332" s="12">
        <v>317</v>
      </c>
      <c r="D332" s="12" t="s">
        <v>1589</v>
      </c>
      <c r="E332" s="14">
        <v>1</v>
      </c>
      <c r="F332" s="17">
        <v>27000</v>
      </c>
      <c r="G332" t="str">
        <f>_xlfn.XLOOKUP(C332,'Kundendaten - neu'!$A$2:$A$1001,'Kundendaten - neu'!$H$2:$H$1001)</f>
        <v>EUR</v>
      </c>
      <c r="H332" s="40">
        <f>F332</f>
        <v>27000</v>
      </c>
      <c r="I332">
        <f>H332*_xlfn.XLOOKUP(C332,'Kundendaten - neu'!$A$2:$A$1001,'Kundendaten - neu'!$I$2:$I$1001,"")</f>
        <v>26190</v>
      </c>
      <c r="J332" s="41">
        <f>I332+(_xlfn.XLOOKUP(C332,'Kundendaten - neu'!$A$2:$A$1001,'Kundendaten - neu'!$G$2:$G$1001,)*E332)</f>
        <v>26290</v>
      </c>
      <c r="K332" s="40">
        <f>J332-(E332*(_xlfn.XLOOKUP(D332,Tabelle1[Produkt ID],Tabelle1[Variable Kosten],)))</f>
        <v>4690</v>
      </c>
    </row>
    <row r="333" spans="1:11" ht="14.4" x14ac:dyDescent="0.3">
      <c r="A333" s="43">
        <v>80744785</v>
      </c>
      <c r="B333" s="13">
        <v>44721</v>
      </c>
      <c r="C333" s="12">
        <v>317</v>
      </c>
      <c r="D333" s="12">
        <v>1800</v>
      </c>
      <c r="E333" s="14">
        <v>1</v>
      </c>
      <c r="F333" s="25">
        <v>80000</v>
      </c>
      <c r="G333" t="str">
        <f>_xlfn.XLOOKUP(C333,'Kundendaten - neu'!$A$2:$A$1001,'Kundendaten - neu'!$H$2:$H$1001)</f>
        <v>EUR</v>
      </c>
      <c r="H333" s="40">
        <f>F333</f>
        <v>80000</v>
      </c>
      <c r="I333">
        <f>H333*_xlfn.XLOOKUP(C333,'Kundendaten - neu'!$A$2:$A$1001,'Kundendaten - neu'!$I$2:$I$1001,"")</f>
        <v>77600</v>
      </c>
      <c r="J333" s="41">
        <f>I333+(_xlfn.XLOOKUP(C333,'Kundendaten - neu'!$A$2:$A$1001,'Kundendaten - neu'!$G$2:$G$1001,)*E333)</f>
        <v>77700</v>
      </c>
      <c r="K333" s="40">
        <f>J333-(E333*(_xlfn.XLOOKUP(D333,Tabelle1[Produkt ID],Tabelle1[Variable Kosten],)))</f>
        <v>13700</v>
      </c>
    </row>
    <row r="334" spans="1:11" ht="14.4" x14ac:dyDescent="0.3">
      <c r="A334" s="43">
        <v>82724457</v>
      </c>
      <c r="B334" s="13">
        <v>44592</v>
      </c>
      <c r="C334" s="12">
        <v>318</v>
      </c>
      <c r="D334" s="12">
        <v>1900</v>
      </c>
      <c r="E334" s="14">
        <v>1</v>
      </c>
      <c r="F334" s="25">
        <v>354225.89999999997</v>
      </c>
      <c r="G334" t="str">
        <f>_xlfn.XLOOKUP(C334,'Kundendaten - neu'!$A$2:$A$1001,'Kundendaten - neu'!$H$2:$H$1001)</f>
        <v>CNY</v>
      </c>
      <c r="H334" s="40">
        <f>IF(G334=Währungsdaten!$B$1,F334/_xlfn.XLOOKUP('Bewegungsdaten - neu (2)'!B22,Währungsdaten!$A$3:$A$320,Währungsdaten!$B$3:$B$320,""),IF(G334=Währungsdaten!$C$1,F334/_xlfn.XLOOKUP('Bewegungsdaten - neu (2)'!B22,Währungsdaten!$A$3:$A$320,Währungsdaten!$C$3:$C$320,),"")*IF(G334=Währungsdaten!$D$1,F334/_xlfn.XLOOKUP('Bewegungsdaten - neu (2)'!B22,Währungsdaten!$A$3:$A$320,Währungsdaten!$D$3:$D$320,),)*IF(G334=Währungsdaten!$F$1,F334/_xlfn.XLOOKUP('Bewegungsdaten - neu (2)'!B22,Währungsdaten!$A$3:$A$320,Währungsdaten!$F$3:$F$320,""),)*IF(G334=Währungsdaten!$G$1,F334/_xlfn.XLOOKUP('Bewegungsdaten - neu (2)'!B22,Währungsdaten!$A$3:$A$320,Währungsdaten!$G$3:$G$320,");""")))</f>
        <v>47903.321342601354</v>
      </c>
      <c r="I334">
        <f>H334*_xlfn.XLOOKUP(C334,'Kundendaten - neu'!$A$2:$A$1001,'Kundendaten - neu'!$I$2:$I$1001,"")</f>
        <v>51112.843872555641</v>
      </c>
      <c r="J334" s="41">
        <f>I334+(_xlfn.XLOOKUP(C334,'Kundendaten - neu'!$A$2:$A$1001,'Kundendaten - neu'!$G$2:$G$1001,)*E334)</f>
        <v>53156.843872555641</v>
      </c>
      <c r="K334" s="40">
        <f>J334-(E334*(_xlfn.XLOOKUP(D334,Tabelle1[Produkt ID],Tabelle1[Variable Kosten],)))</f>
        <v>13956.843872555641</v>
      </c>
    </row>
    <row r="335" spans="1:11" ht="14.4" x14ac:dyDescent="0.3">
      <c r="A335" s="43">
        <v>14756545</v>
      </c>
      <c r="B335" s="13">
        <v>44694</v>
      </c>
      <c r="C335" s="12">
        <v>319</v>
      </c>
      <c r="D335" s="12">
        <v>2000</v>
      </c>
      <c r="E335" s="14">
        <v>1</v>
      </c>
      <c r="F335" s="25">
        <v>281934.90000000002</v>
      </c>
      <c r="G335" t="str">
        <f>_xlfn.XLOOKUP(C335,'Kundendaten - neu'!$A$2:$A$1001,'Kundendaten - neu'!$H$2:$H$1001)</f>
        <v>CNY</v>
      </c>
      <c r="H335" s="40">
        <f>IF(G335=Währungsdaten!$B$1,F335/_xlfn.XLOOKUP('Bewegungsdaten - neu (2)'!B23,Währungsdaten!$A$3:$A$320,Währungsdaten!$B$3:$B$320,""),IF(G335=Währungsdaten!$C$1,F335/_xlfn.XLOOKUP('Bewegungsdaten - neu (2)'!B23,Währungsdaten!$A$3:$A$320,Währungsdaten!$C$3:$C$320,),"")*IF(G335=Währungsdaten!$D$1,F335/_xlfn.XLOOKUP('Bewegungsdaten - neu (2)'!B23,Währungsdaten!$A$3:$A$320,Währungsdaten!$D$3:$D$320,),)*IF(G335=Währungsdaten!$F$1,F335/_xlfn.XLOOKUP('Bewegungsdaten - neu (2)'!B23,Währungsdaten!$A$3:$A$320,Währungsdaten!$F$3:$F$320,""),)*IF(G335=Währungsdaten!$G$1,F335/_xlfn.XLOOKUP('Bewegungsdaten - neu (2)'!B23,Währungsdaten!$A$3:$A$320,Währungsdaten!$G$3:$G$320,");""")))</f>
        <v>40499.159663865546</v>
      </c>
      <c r="I335">
        <f>H335*_xlfn.XLOOKUP(C335,'Kundendaten - neu'!$A$2:$A$1001,'Kundendaten - neu'!$I$2:$I$1001,"")</f>
        <v>43212.603361344532</v>
      </c>
      <c r="J335" s="41">
        <f>I335+(_xlfn.XLOOKUP(C335,'Kundendaten - neu'!$A$2:$A$1001,'Kundendaten - neu'!$G$2:$G$1001,)*E335)</f>
        <v>45373.603361344532</v>
      </c>
      <c r="K335" s="40">
        <f>J335-(E335*(_xlfn.XLOOKUP(D335,Tabelle1[Produkt ID],Tabelle1[Variable Kosten],)))</f>
        <v>14173.603361344532</v>
      </c>
    </row>
    <row r="336" spans="1:11" ht="14.4" x14ac:dyDescent="0.3">
      <c r="A336" s="43">
        <v>19333797</v>
      </c>
      <c r="B336" s="13">
        <v>44679</v>
      </c>
      <c r="C336" s="12">
        <v>320</v>
      </c>
      <c r="D336" s="12">
        <v>2100</v>
      </c>
      <c r="E336" s="14">
        <v>1</v>
      </c>
      <c r="F336" s="25">
        <v>473386</v>
      </c>
      <c r="G336" t="str">
        <f>_xlfn.XLOOKUP(C336,'Kundendaten - neu'!$A$2:$A$1001,'Kundendaten - neu'!$H$2:$H$1001)</f>
        <v>SEK</v>
      </c>
      <c r="H336" s="40">
        <f>IF(G336=Währungsdaten!$D$1,F336/_xlfn.XLOOKUP('Bewegungsdaten - neu (2)'!B1329,Währungsdaten!$A$3:$A$320,Währungsdaten!$D$3:$D$320,""),IF(G336=Währungsdaten!$F$1,F336/_xlfn.XLOOKUP('Bewegungsdaten - neu (2)'!B1329,Währungsdaten!$A$3:$A$320,Währungsdaten!$F$3:$F$320,),""))</f>
        <v>43250.952481018903</v>
      </c>
      <c r="I336">
        <f>H336*_xlfn.XLOOKUP(C336,'Kundendaten - neu'!$A$2:$A$1001,'Kundendaten - neu'!$I$2:$I$1001,"")</f>
        <v>42792.492384720099</v>
      </c>
      <c r="J336" s="41">
        <f>I336+(_xlfn.XLOOKUP(C336,'Kundendaten - neu'!$A$2:$A$1001,'Kundendaten - neu'!$G$2:$G$1001,)*E336)</f>
        <v>43339.492384720099</v>
      </c>
      <c r="K336" s="40">
        <f>J336-(E336*(_xlfn.XLOOKUP(D336,Tabelle1[Produkt ID],Tabelle1[Variable Kosten],)))</f>
        <v>6539.4923847200989</v>
      </c>
    </row>
    <row r="337" spans="1:11" ht="14.4" x14ac:dyDescent="0.3">
      <c r="A337" s="43">
        <v>91485720</v>
      </c>
      <c r="B337" s="13">
        <v>44784</v>
      </c>
      <c r="C337" s="12">
        <v>321</v>
      </c>
      <c r="D337" s="12">
        <v>2200</v>
      </c>
      <c r="E337" s="14">
        <v>1</v>
      </c>
      <c r="F337" s="25">
        <v>20000</v>
      </c>
      <c r="G337" t="str">
        <f>_xlfn.XLOOKUP(C337,'Kundendaten - neu'!$A$2:$A$1001,'Kundendaten - neu'!$H$2:$H$1001)</f>
        <v>EUR</v>
      </c>
      <c r="H337" s="40">
        <f>F337</f>
        <v>20000</v>
      </c>
      <c r="I337">
        <f>H337*_xlfn.XLOOKUP(C337,'Kundendaten - neu'!$A$2:$A$1001,'Kundendaten - neu'!$I$2:$I$1001,"")</f>
        <v>19400</v>
      </c>
      <c r="J337" s="41">
        <f>I337+(_xlfn.XLOOKUP(C337,'Kundendaten - neu'!$A$2:$A$1001,'Kundendaten - neu'!$G$2:$G$1001,)*E337)</f>
        <v>19608</v>
      </c>
      <c r="K337" s="40">
        <f>J337-(E337*(_xlfn.XLOOKUP(D337,Tabelle1[Produkt ID],Tabelle1[Variable Kosten],)))</f>
        <v>3608</v>
      </c>
    </row>
    <row r="338" spans="1:11" ht="14.4" x14ac:dyDescent="0.3">
      <c r="A338" s="55" t="s">
        <v>1174</v>
      </c>
      <c r="B338" s="13">
        <v>44694</v>
      </c>
      <c r="C338" s="12">
        <v>321</v>
      </c>
      <c r="D338" s="12" t="s">
        <v>1590</v>
      </c>
      <c r="E338" s="14">
        <v>1</v>
      </c>
      <c r="F338" s="17">
        <v>81000</v>
      </c>
      <c r="G338" t="str">
        <f>_xlfn.XLOOKUP(C338,'Kundendaten - neu'!$A$2:$A$1001,'Kundendaten - neu'!$H$2:$H$1001)</f>
        <v>EUR</v>
      </c>
      <c r="H338" s="40">
        <f>F338</f>
        <v>81000</v>
      </c>
      <c r="I338">
        <f>H338*_xlfn.XLOOKUP(C338,'Kundendaten - neu'!$A$2:$A$1001,'Kundendaten - neu'!$I$2:$I$1001,"")</f>
        <v>78570</v>
      </c>
      <c r="J338" s="41">
        <f>I338+(_xlfn.XLOOKUP(C338,'Kundendaten - neu'!$A$2:$A$1001,'Kundendaten - neu'!$G$2:$G$1001,)*E338)</f>
        <v>78778</v>
      </c>
      <c r="K338" s="40">
        <f>J338-(E338*(_xlfn.XLOOKUP(D338,Tabelle1[Produkt ID],Tabelle1[Variable Kosten],)))</f>
        <v>13978</v>
      </c>
    </row>
    <row r="339" spans="1:11" ht="14.4" x14ac:dyDescent="0.3">
      <c r="A339" s="43">
        <v>26562939</v>
      </c>
      <c r="B339" s="13">
        <v>44757</v>
      </c>
      <c r="C339" s="12">
        <v>322</v>
      </c>
      <c r="D339" s="12">
        <v>2200</v>
      </c>
      <c r="E339" s="14">
        <v>1</v>
      </c>
      <c r="F339" s="25">
        <v>144582</v>
      </c>
      <c r="G339" t="str">
        <f>_xlfn.XLOOKUP(C339,'Kundendaten - neu'!$A$2:$A$1001,'Kundendaten - neu'!$H$2:$H$1001)</f>
        <v>CNY</v>
      </c>
      <c r="H339" s="40">
        <f>IF(G339=Währungsdaten!$B$1,F339/_xlfn.XLOOKUP('Bewegungsdaten - neu (2)'!B24,Währungsdaten!$A$3:$A$320,Währungsdaten!$B$3:$B$320,""),IF(G339=Währungsdaten!$C$1,F339/_xlfn.XLOOKUP('Bewegungsdaten - neu (2)'!B24,Währungsdaten!$A$3:$A$320,Währungsdaten!$C$3:$C$320,),"")*IF(G339=Währungsdaten!$D$1,F339/_xlfn.XLOOKUP('Bewegungsdaten - neu (2)'!B24,Währungsdaten!$A$3:$A$320,Währungsdaten!$D$3:$D$320,),)*IF(G339=Währungsdaten!$F$1,F339/_xlfn.XLOOKUP('Bewegungsdaten - neu (2)'!B24,Währungsdaten!$A$3:$A$320,Währungsdaten!$F$3:$F$320,""),)*IF(G339=Währungsdaten!$G$1,F339/_xlfn.XLOOKUP('Bewegungsdaten - neu (2)'!B24,Währungsdaten!$A$3:$A$320,Währungsdaten!$G$3:$G$320,");""")))</f>
        <v>20763.729319852941</v>
      </c>
      <c r="I339">
        <f>H339*_xlfn.XLOOKUP(C339,'Kundendaten - neu'!$A$2:$A$1001,'Kundendaten - neu'!$I$2:$I$1001,"")</f>
        <v>22154.899184283087</v>
      </c>
      <c r="J339" s="41">
        <f>I339+(_xlfn.XLOOKUP(C339,'Kundendaten - neu'!$A$2:$A$1001,'Kundendaten - neu'!$G$2:$G$1001,)*E339)</f>
        <v>24215.899184283087</v>
      </c>
      <c r="K339" s="40">
        <f>J339-(E339*(_xlfn.XLOOKUP(D339,Tabelle1[Produkt ID],Tabelle1[Variable Kosten],)))</f>
        <v>8215.8991842830874</v>
      </c>
    </row>
    <row r="340" spans="1:11" ht="14.4" x14ac:dyDescent="0.3">
      <c r="A340" s="43">
        <v>37280367</v>
      </c>
      <c r="B340" s="13">
        <v>44815</v>
      </c>
      <c r="C340" s="12">
        <v>323</v>
      </c>
      <c r="D340" s="12">
        <v>2300</v>
      </c>
      <c r="E340" s="14">
        <v>1</v>
      </c>
      <c r="F340" s="25">
        <v>25000</v>
      </c>
      <c r="G340" t="str">
        <f>_xlfn.XLOOKUP(C340,'Kundendaten - neu'!$A$2:$A$1001,'Kundendaten - neu'!$H$2:$H$1001)</f>
        <v>EUR</v>
      </c>
      <c r="H340" s="40">
        <f>F340</f>
        <v>25000</v>
      </c>
      <c r="I340">
        <f>H340*_xlfn.XLOOKUP(C340,'Kundendaten - neu'!$A$2:$A$1001,'Kundendaten - neu'!$I$2:$I$1001,"")</f>
        <v>24250</v>
      </c>
      <c r="J340" s="41">
        <f>I340+(_xlfn.XLOOKUP(C340,'Kundendaten - neu'!$A$2:$A$1001,'Kundendaten - neu'!$G$2:$G$1001,)*E340)</f>
        <v>24460</v>
      </c>
      <c r="K340" s="40">
        <f>J340-(E340*(_xlfn.XLOOKUP(D340,Tabelle1[Produkt ID],Tabelle1[Variable Kosten],)))</f>
        <v>4460</v>
      </c>
    </row>
    <row r="341" spans="1:11" ht="14.4" x14ac:dyDescent="0.3">
      <c r="A341" s="55" t="s">
        <v>1175</v>
      </c>
      <c r="B341" s="13">
        <v>44721</v>
      </c>
      <c r="C341" s="12">
        <v>323</v>
      </c>
      <c r="D341" s="12" t="s">
        <v>1591</v>
      </c>
      <c r="E341" s="14">
        <v>1</v>
      </c>
      <c r="F341" s="17">
        <v>50000</v>
      </c>
      <c r="G341" t="str">
        <f>_xlfn.XLOOKUP(C341,'Kundendaten - neu'!$A$2:$A$1001,'Kundendaten - neu'!$H$2:$H$1001)</f>
        <v>EUR</v>
      </c>
      <c r="H341" s="40">
        <f>F341</f>
        <v>50000</v>
      </c>
      <c r="I341">
        <f>H341*_xlfn.XLOOKUP(C341,'Kundendaten - neu'!$A$2:$A$1001,'Kundendaten - neu'!$I$2:$I$1001,"")</f>
        <v>48500</v>
      </c>
      <c r="J341" s="41">
        <f>I341+(_xlfn.XLOOKUP(C341,'Kundendaten - neu'!$A$2:$A$1001,'Kundendaten - neu'!$G$2:$G$1001,)*E341)</f>
        <v>48710</v>
      </c>
      <c r="K341" s="40">
        <f>J341-(E341*(_xlfn.XLOOKUP(D341,Tabelle1[Produkt ID],Tabelle1[Variable Kosten],)))</f>
        <v>8710</v>
      </c>
    </row>
    <row r="342" spans="1:11" ht="14.4" x14ac:dyDescent="0.3">
      <c r="A342" s="43">
        <v>55284053</v>
      </c>
      <c r="B342" s="13">
        <v>44735</v>
      </c>
      <c r="C342" s="12">
        <v>324</v>
      </c>
      <c r="D342" s="12">
        <v>1000</v>
      </c>
      <c r="E342" s="14">
        <v>1</v>
      </c>
      <c r="F342" s="25">
        <v>52000</v>
      </c>
      <c r="G342" t="str">
        <f>_xlfn.XLOOKUP(C342,'Kundendaten - neu'!$A$2:$A$1001,'Kundendaten - neu'!$H$2:$H$1001)</f>
        <v>EUR</v>
      </c>
      <c r="H342" s="40">
        <f>F342</f>
        <v>52000</v>
      </c>
      <c r="I342">
        <f>H342*_xlfn.XLOOKUP(C342,'Kundendaten - neu'!$A$2:$A$1001,'Kundendaten - neu'!$I$2:$I$1001,"")</f>
        <v>51448.799999999996</v>
      </c>
      <c r="J342" s="41">
        <f>I342+(_xlfn.XLOOKUP(C342,'Kundendaten - neu'!$A$2:$A$1001,'Kundendaten - neu'!$G$2:$G$1001,)*E342)</f>
        <v>51660.799999999996</v>
      </c>
      <c r="K342" s="40">
        <f>J342-(E342*(_xlfn.XLOOKUP(D342,Tabelle1[Produkt ID],Tabelle1[Variable Kosten],)))</f>
        <v>10060.799999999996</v>
      </c>
    </row>
    <row r="343" spans="1:11" ht="14.4" x14ac:dyDescent="0.3">
      <c r="A343" s="55" t="s">
        <v>1176</v>
      </c>
      <c r="B343" s="13">
        <v>44768</v>
      </c>
      <c r="C343" s="12">
        <v>324</v>
      </c>
      <c r="D343" s="12" t="s">
        <v>1592</v>
      </c>
      <c r="E343" s="14">
        <v>1</v>
      </c>
      <c r="F343" s="17">
        <v>37000</v>
      </c>
      <c r="G343" t="str">
        <f>_xlfn.XLOOKUP(C343,'Kundendaten - neu'!$A$2:$A$1001,'Kundendaten - neu'!$H$2:$H$1001)</f>
        <v>EUR</v>
      </c>
      <c r="H343" s="40">
        <f>F343</f>
        <v>37000</v>
      </c>
      <c r="I343">
        <f>H343*_xlfn.XLOOKUP(C343,'Kundendaten - neu'!$A$2:$A$1001,'Kundendaten - neu'!$I$2:$I$1001,"")</f>
        <v>36607.799999999996</v>
      </c>
      <c r="J343" s="41">
        <f>I343+(_xlfn.XLOOKUP(C343,'Kundendaten - neu'!$A$2:$A$1001,'Kundendaten - neu'!$G$2:$G$1001,)*E343)</f>
        <v>36819.799999999996</v>
      </c>
      <c r="K343" s="40">
        <f>J343-(E343*(_xlfn.XLOOKUP(D343,Tabelle1[Produkt ID],Tabelle1[Variable Kosten],)))</f>
        <v>7219.7999999999956</v>
      </c>
    </row>
    <row r="344" spans="1:11" ht="14.4" x14ac:dyDescent="0.3">
      <c r="A344" s="43">
        <v>32832266</v>
      </c>
      <c r="B344" s="13">
        <v>44836</v>
      </c>
      <c r="C344" s="12">
        <v>325</v>
      </c>
      <c r="D344" s="12">
        <v>1100</v>
      </c>
      <c r="E344" s="14">
        <v>1</v>
      </c>
      <c r="F344" s="25">
        <v>411640</v>
      </c>
      <c r="G344" t="str">
        <f>_xlfn.XLOOKUP(C344,'Kundendaten - neu'!$A$2:$A$1001,'Kundendaten - neu'!$H$2:$H$1001)</f>
        <v>SEK</v>
      </c>
      <c r="H344" s="40">
        <f>IF(G344=Währungsdaten!$D$1,F344/_xlfn.XLOOKUP('Bewegungsdaten - neu (2)'!B1330,Währungsdaten!$A$3:$A$320,Währungsdaten!$D$3:$D$320,""),IF(G344=Währungsdaten!$F$1,F344/_xlfn.XLOOKUP('Bewegungsdaten - neu (2)'!B1330,Währungsdaten!$A$3:$A$320,Währungsdaten!$F$3:$F$320,),""))</f>
        <v>38575.57867116484</v>
      </c>
      <c r="I344">
        <f>H344*_xlfn.XLOOKUP(C344,'Kundendaten - neu'!$A$2:$A$1001,'Kundendaten - neu'!$I$2:$I$1001,"")</f>
        <v>38166.677537250493</v>
      </c>
      <c r="J344" s="41">
        <f>I344+(_xlfn.XLOOKUP(C344,'Kundendaten - neu'!$A$2:$A$1001,'Kundendaten - neu'!$G$2:$G$1001,)*E344)</f>
        <v>38715.677537250493</v>
      </c>
      <c r="K344" s="40">
        <f>J344-(E344*(_xlfn.XLOOKUP(D344,Tabelle1[Produkt ID],Tabelle1[Variable Kosten],)))</f>
        <v>6715.6775372504926</v>
      </c>
    </row>
    <row r="345" spans="1:11" ht="14.4" x14ac:dyDescent="0.3">
      <c r="A345" s="43">
        <v>30600852</v>
      </c>
      <c r="B345" s="13">
        <v>44848</v>
      </c>
      <c r="C345" s="12">
        <v>326</v>
      </c>
      <c r="D345" s="12">
        <v>1200</v>
      </c>
      <c r="E345" s="14">
        <v>1</v>
      </c>
      <c r="F345" s="25">
        <v>73931</v>
      </c>
      <c r="G345" t="str">
        <f>_xlfn.XLOOKUP(C345,'Kundendaten - neu'!$A$2:$A$1001,'Kundendaten - neu'!$H$2:$H$1001)</f>
        <v>USD</v>
      </c>
      <c r="H345" s="40">
        <f>IF(G345=Währungsdaten!$D$1,F345/_xlfn.XLOOKUP('Bewegungsdaten - neu (2)'!B1420,Währungsdaten!$A$3:$A$320,Währungsdaten!$D$3:$D$320,""),IF(G345=Währungsdaten!$F$1,F345/_xlfn.XLOOKUP('Bewegungsdaten - neu (2)'!B1420,Währungsdaten!$A$3:$A$320,Währungsdaten!$F$3:$F$320,),""))</f>
        <v>74988.335530986922</v>
      </c>
      <c r="I345">
        <f>H345*_xlfn.XLOOKUP(C345,'Kundendaten - neu'!$A$2:$A$1001,'Kundendaten - neu'!$I$2:$I$1001,"")</f>
        <v>80012.554011563043</v>
      </c>
      <c r="J345" s="41">
        <f>I345+(_xlfn.XLOOKUP(C345,'Kundendaten - neu'!$A$2:$A$1001,'Kundendaten - neu'!$G$2:$G$1001,)*E345)</f>
        <v>81319.554011563043</v>
      </c>
      <c r="K345" s="40">
        <f>J345-(E345*(_xlfn.XLOOKUP(D345,Tabelle1[Produkt ID],Tabelle1[Variable Kosten],)))</f>
        <v>29319.554011563043</v>
      </c>
    </row>
    <row r="346" spans="1:11" ht="14.4" x14ac:dyDescent="0.3">
      <c r="A346" s="43">
        <v>90609064</v>
      </c>
      <c r="B346" s="13">
        <v>44698</v>
      </c>
      <c r="C346" s="12">
        <v>327</v>
      </c>
      <c r="D346" s="12">
        <v>1300</v>
      </c>
      <c r="E346" s="14">
        <v>1</v>
      </c>
      <c r="F346" s="25">
        <v>68000</v>
      </c>
      <c r="G346" t="str">
        <f>_xlfn.XLOOKUP(C346,'Kundendaten - neu'!$A$2:$A$1001,'Kundendaten - neu'!$H$2:$H$1001)</f>
        <v>EUR</v>
      </c>
      <c r="H346" s="40">
        <f t="shared" ref="H346:H359" si="18">F346</f>
        <v>68000</v>
      </c>
      <c r="I346">
        <f>H346*_xlfn.XLOOKUP(C346,'Kundendaten - neu'!$A$2:$A$1001,'Kundendaten - neu'!$I$2:$I$1001,"")</f>
        <v>65960</v>
      </c>
      <c r="J346" s="41">
        <f>I346+(_xlfn.XLOOKUP(C346,'Kundendaten - neu'!$A$2:$A$1001,'Kundendaten - neu'!$G$2:$G$1001,)*E346)</f>
        <v>66167</v>
      </c>
      <c r="K346" s="40">
        <f>J346-(E346*(_xlfn.XLOOKUP(D346,Tabelle1[Produkt ID],Tabelle1[Variable Kosten],)))</f>
        <v>11767</v>
      </c>
    </row>
    <row r="347" spans="1:11" ht="14.4" x14ac:dyDescent="0.3">
      <c r="A347" s="55" t="s">
        <v>1177</v>
      </c>
      <c r="B347" s="13">
        <v>44569</v>
      </c>
      <c r="C347" s="12">
        <v>327</v>
      </c>
      <c r="D347" s="12" t="s">
        <v>1593</v>
      </c>
      <c r="E347" s="14">
        <v>1</v>
      </c>
      <c r="F347" s="17">
        <v>42000</v>
      </c>
      <c r="G347" t="str">
        <f>_xlfn.XLOOKUP(C347,'Kundendaten - neu'!$A$2:$A$1001,'Kundendaten - neu'!$H$2:$H$1001)</f>
        <v>EUR</v>
      </c>
      <c r="H347" s="40">
        <f t="shared" si="18"/>
        <v>42000</v>
      </c>
      <c r="I347">
        <f>H347*_xlfn.XLOOKUP(C347,'Kundendaten - neu'!$A$2:$A$1001,'Kundendaten - neu'!$I$2:$I$1001,"")</f>
        <v>40740</v>
      </c>
      <c r="J347" s="41">
        <f>I347+(_xlfn.XLOOKUP(C347,'Kundendaten - neu'!$A$2:$A$1001,'Kundendaten - neu'!$G$2:$G$1001,)*E347)</f>
        <v>40947</v>
      </c>
      <c r="K347" s="40">
        <f>J347-(E347*(_xlfn.XLOOKUP(D347,Tabelle1[Produkt ID],Tabelle1[Variable Kosten],)))</f>
        <v>7347</v>
      </c>
    </row>
    <row r="348" spans="1:11" ht="14.4" x14ac:dyDescent="0.3">
      <c r="A348" s="43">
        <v>14347154</v>
      </c>
      <c r="B348" s="13">
        <v>44750</v>
      </c>
      <c r="C348" s="12">
        <v>328</v>
      </c>
      <c r="D348" s="12">
        <v>1400</v>
      </c>
      <c r="E348" s="14">
        <v>1</v>
      </c>
      <c r="F348" s="25">
        <v>30000</v>
      </c>
      <c r="G348" t="str">
        <f>_xlfn.XLOOKUP(C348,'Kundendaten - neu'!$A$2:$A$1001,'Kundendaten - neu'!$H$2:$H$1001)</f>
        <v>EUR</v>
      </c>
      <c r="H348" s="40">
        <f t="shared" si="18"/>
        <v>30000</v>
      </c>
      <c r="I348">
        <f>H348*_xlfn.XLOOKUP(C348,'Kundendaten - neu'!$A$2:$A$1001,'Kundendaten - neu'!$I$2:$I$1001,"")</f>
        <v>29100</v>
      </c>
      <c r="J348" s="41">
        <f>I348+(_xlfn.XLOOKUP(C348,'Kundendaten - neu'!$A$2:$A$1001,'Kundendaten - neu'!$G$2:$G$1001,)*E348)</f>
        <v>29317</v>
      </c>
      <c r="K348" s="40">
        <f>J348-(E348*(_xlfn.XLOOKUP(D348,Tabelle1[Produkt ID],Tabelle1[Variable Kosten],)))</f>
        <v>5317</v>
      </c>
    </row>
    <row r="349" spans="1:11" ht="14.4" x14ac:dyDescent="0.3">
      <c r="A349" s="55" t="s">
        <v>1178</v>
      </c>
      <c r="B349" s="13">
        <v>44840</v>
      </c>
      <c r="C349" s="12">
        <v>328</v>
      </c>
      <c r="D349" s="12" t="s">
        <v>1594</v>
      </c>
      <c r="E349" s="14">
        <v>1</v>
      </c>
      <c r="F349" s="17">
        <v>21000</v>
      </c>
      <c r="G349" t="str">
        <f>_xlfn.XLOOKUP(C349,'Kundendaten - neu'!$A$2:$A$1001,'Kundendaten - neu'!$H$2:$H$1001)</f>
        <v>EUR</v>
      </c>
      <c r="H349" s="40">
        <f t="shared" si="18"/>
        <v>21000</v>
      </c>
      <c r="I349">
        <f>H349*_xlfn.XLOOKUP(C349,'Kundendaten - neu'!$A$2:$A$1001,'Kundendaten - neu'!$I$2:$I$1001,"")</f>
        <v>20370</v>
      </c>
      <c r="J349" s="41">
        <f>I349+(_xlfn.XLOOKUP(C349,'Kundendaten - neu'!$A$2:$A$1001,'Kundendaten - neu'!$G$2:$G$1001,)*E349)</f>
        <v>20587</v>
      </c>
      <c r="K349" s="40">
        <f>J349-(E349*(_xlfn.XLOOKUP(D349,Tabelle1[Produkt ID],Tabelle1[Variable Kosten],)))</f>
        <v>3787</v>
      </c>
    </row>
    <row r="350" spans="1:11" ht="14.4" x14ac:dyDescent="0.3">
      <c r="A350" s="43">
        <v>15170903</v>
      </c>
      <c r="B350" s="13">
        <v>44732</v>
      </c>
      <c r="C350" s="12">
        <v>329</v>
      </c>
      <c r="D350" s="12">
        <v>1500</v>
      </c>
      <c r="E350" s="14">
        <v>1</v>
      </c>
      <c r="F350" s="25">
        <v>28000</v>
      </c>
      <c r="G350" t="str">
        <f>_xlfn.XLOOKUP(C350,'Kundendaten - neu'!$A$2:$A$1001,'Kundendaten - neu'!$H$2:$H$1001)</f>
        <v>EUR</v>
      </c>
      <c r="H350" s="40">
        <f t="shared" si="18"/>
        <v>28000</v>
      </c>
      <c r="I350">
        <f>H350*_xlfn.XLOOKUP(C350,'Kundendaten - neu'!$A$2:$A$1001,'Kundendaten - neu'!$I$2:$I$1001,"")</f>
        <v>27160</v>
      </c>
      <c r="J350" s="41">
        <f>I350+(_xlfn.XLOOKUP(C350,'Kundendaten - neu'!$A$2:$A$1001,'Kundendaten - neu'!$G$2:$G$1001,)*E350)</f>
        <v>27372</v>
      </c>
      <c r="K350" s="40">
        <f>J350-(E350*(_xlfn.XLOOKUP(D350,Tabelle1[Produkt ID],Tabelle1[Variable Kosten],)))</f>
        <v>4972</v>
      </c>
    </row>
    <row r="351" spans="1:11" ht="14.4" x14ac:dyDescent="0.3">
      <c r="A351" s="55" t="s">
        <v>1179</v>
      </c>
      <c r="B351" s="13">
        <v>44770</v>
      </c>
      <c r="C351" s="12">
        <v>329</v>
      </c>
      <c r="D351" s="12" t="s">
        <v>1595</v>
      </c>
      <c r="E351" s="14">
        <v>1</v>
      </c>
      <c r="F351" s="17">
        <v>27000</v>
      </c>
      <c r="G351" t="str">
        <f>_xlfn.XLOOKUP(C351,'Kundendaten - neu'!$A$2:$A$1001,'Kundendaten - neu'!$H$2:$H$1001)</f>
        <v>EUR</v>
      </c>
      <c r="H351" s="40">
        <f t="shared" si="18"/>
        <v>27000</v>
      </c>
      <c r="I351">
        <f>H351*_xlfn.XLOOKUP(C351,'Kundendaten - neu'!$A$2:$A$1001,'Kundendaten - neu'!$I$2:$I$1001,"")</f>
        <v>26190</v>
      </c>
      <c r="J351" s="41">
        <f>I351+(_xlfn.XLOOKUP(C351,'Kundendaten - neu'!$A$2:$A$1001,'Kundendaten - neu'!$G$2:$G$1001,)*E351)</f>
        <v>26402</v>
      </c>
      <c r="K351" s="40">
        <f>J351-(E351*(_xlfn.XLOOKUP(D351,Tabelle1[Produkt ID],Tabelle1[Variable Kosten],)))</f>
        <v>4802</v>
      </c>
    </row>
    <row r="352" spans="1:11" ht="14.4" x14ac:dyDescent="0.3">
      <c r="A352" s="43">
        <v>61718532</v>
      </c>
      <c r="B352" s="13">
        <v>44705</v>
      </c>
      <c r="C352" s="12">
        <v>330</v>
      </c>
      <c r="D352" s="12">
        <v>1600</v>
      </c>
      <c r="E352" s="14">
        <v>1</v>
      </c>
      <c r="F352" s="25">
        <v>36000</v>
      </c>
      <c r="G352" t="str">
        <f>_xlfn.XLOOKUP(C352,'Kundendaten - neu'!$A$2:$A$1001,'Kundendaten - neu'!$H$2:$H$1001)</f>
        <v>EUR</v>
      </c>
      <c r="H352" s="40">
        <f t="shared" si="18"/>
        <v>36000</v>
      </c>
      <c r="I352">
        <f>H352*_xlfn.XLOOKUP(C352,'Kundendaten - neu'!$A$2:$A$1001,'Kundendaten - neu'!$I$2:$I$1001,"")</f>
        <v>34920</v>
      </c>
      <c r="J352" s="41">
        <f>I352+(_xlfn.XLOOKUP(C352,'Kundendaten - neu'!$A$2:$A$1001,'Kundendaten - neu'!$G$2:$G$1001,)*E352)</f>
        <v>35128</v>
      </c>
      <c r="K352" s="40">
        <f>J352-(E352*(_xlfn.XLOOKUP(D352,Tabelle1[Produkt ID],Tabelle1[Variable Kosten],)))</f>
        <v>6328</v>
      </c>
    </row>
    <row r="353" spans="1:11" ht="14.4" x14ac:dyDescent="0.3">
      <c r="A353" s="55" t="s">
        <v>1180</v>
      </c>
      <c r="B353" s="13">
        <v>44776</v>
      </c>
      <c r="C353" s="12">
        <v>330</v>
      </c>
      <c r="D353" s="12" t="s">
        <v>1582</v>
      </c>
      <c r="E353" s="14">
        <v>1</v>
      </c>
      <c r="F353" s="17">
        <v>49000</v>
      </c>
      <c r="G353" t="str">
        <f>_xlfn.XLOOKUP(C353,'Kundendaten - neu'!$A$2:$A$1001,'Kundendaten - neu'!$H$2:$H$1001)</f>
        <v>EUR</v>
      </c>
      <c r="H353" s="40">
        <f t="shared" si="18"/>
        <v>49000</v>
      </c>
      <c r="I353">
        <f>H353*_xlfn.XLOOKUP(C353,'Kundendaten - neu'!$A$2:$A$1001,'Kundendaten - neu'!$I$2:$I$1001,"")</f>
        <v>47530</v>
      </c>
      <c r="J353" s="41">
        <f>I353+(_xlfn.XLOOKUP(C353,'Kundendaten - neu'!$A$2:$A$1001,'Kundendaten - neu'!$G$2:$G$1001,)*E353)</f>
        <v>47738</v>
      </c>
      <c r="K353" s="40">
        <f>J353-(E353*(_xlfn.XLOOKUP(D353,Tabelle1[Produkt ID],Tabelle1[Variable Kosten],)))</f>
        <v>8538</v>
      </c>
    </row>
    <row r="354" spans="1:11" ht="14.4" x14ac:dyDescent="0.3">
      <c r="A354" s="43">
        <v>61452574</v>
      </c>
      <c r="B354" s="13">
        <v>44782</v>
      </c>
      <c r="C354" s="12">
        <v>331</v>
      </c>
      <c r="D354" s="12">
        <v>1700</v>
      </c>
      <c r="E354" s="14">
        <v>1</v>
      </c>
      <c r="F354" s="25">
        <v>29000</v>
      </c>
      <c r="G354" t="str">
        <f>_xlfn.XLOOKUP(C354,'Kundendaten - neu'!$A$2:$A$1001,'Kundendaten - neu'!$H$2:$H$1001)</f>
        <v>EUR</v>
      </c>
      <c r="H354" s="40">
        <f t="shared" si="18"/>
        <v>29000</v>
      </c>
      <c r="I354">
        <f>H354*_xlfn.XLOOKUP(C354,'Kundendaten - neu'!$A$2:$A$1001,'Kundendaten - neu'!$I$2:$I$1001,"")</f>
        <v>28130</v>
      </c>
      <c r="J354" s="41">
        <f>I354+(_xlfn.XLOOKUP(C354,'Kundendaten - neu'!$A$2:$A$1001,'Kundendaten - neu'!$G$2:$G$1001,)*E354)</f>
        <v>28240</v>
      </c>
      <c r="K354" s="40">
        <f>J354-(E354*(_xlfn.XLOOKUP(D354,Tabelle1[Produkt ID],Tabelle1[Variable Kosten],)))</f>
        <v>5040</v>
      </c>
    </row>
    <row r="355" spans="1:11" ht="14.4" x14ac:dyDescent="0.3">
      <c r="A355" s="55" t="s">
        <v>1181</v>
      </c>
      <c r="B355" s="13">
        <v>44568</v>
      </c>
      <c r="C355" s="12">
        <v>331</v>
      </c>
      <c r="D355" s="12" t="s">
        <v>1583</v>
      </c>
      <c r="E355" s="14">
        <v>1</v>
      </c>
      <c r="F355" s="17">
        <v>46000</v>
      </c>
      <c r="G355" t="str">
        <f>_xlfn.XLOOKUP(C355,'Kundendaten - neu'!$A$2:$A$1001,'Kundendaten - neu'!$H$2:$H$1001)</f>
        <v>EUR</v>
      </c>
      <c r="H355" s="40">
        <f t="shared" si="18"/>
        <v>46000</v>
      </c>
      <c r="I355">
        <f>H355*_xlfn.XLOOKUP(C355,'Kundendaten - neu'!$A$2:$A$1001,'Kundendaten - neu'!$I$2:$I$1001,"")</f>
        <v>44620</v>
      </c>
      <c r="J355" s="41">
        <f>I355+(_xlfn.XLOOKUP(C355,'Kundendaten - neu'!$A$2:$A$1001,'Kundendaten - neu'!$G$2:$G$1001,)*E355)</f>
        <v>44730</v>
      </c>
      <c r="K355" s="40">
        <f>J355-(E355*(_xlfn.XLOOKUP(D355,Tabelle1[Produkt ID],Tabelle1[Variable Kosten],)))</f>
        <v>7930</v>
      </c>
    </row>
    <row r="356" spans="1:11" ht="14.4" x14ac:dyDescent="0.3">
      <c r="A356" s="43">
        <v>23819362</v>
      </c>
      <c r="B356" s="13">
        <v>44693</v>
      </c>
      <c r="C356" s="12">
        <v>332</v>
      </c>
      <c r="D356" s="12">
        <v>1800</v>
      </c>
      <c r="E356" s="14">
        <v>1</v>
      </c>
      <c r="F356" s="25">
        <v>80000</v>
      </c>
      <c r="G356" t="str">
        <f>_xlfn.XLOOKUP(C356,'Kundendaten - neu'!$A$2:$A$1001,'Kundendaten - neu'!$H$2:$H$1001)</f>
        <v>EUR</v>
      </c>
      <c r="H356" s="40">
        <f t="shared" si="18"/>
        <v>80000</v>
      </c>
      <c r="I356">
        <f>H356*_xlfn.XLOOKUP(C356,'Kundendaten - neu'!$A$2:$A$1001,'Kundendaten - neu'!$I$2:$I$1001,"")</f>
        <v>77600</v>
      </c>
      <c r="J356" s="41">
        <f>I356+(_xlfn.XLOOKUP(C356,'Kundendaten - neu'!$A$2:$A$1001,'Kundendaten - neu'!$G$2:$G$1001,)*E356)</f>
        <v>77704</v>
      </c>
      <c r="K356" s="40">
        <f>J356-(E356*(_xlfn.XLOOKUP(D356,Tabelle1[Produkt ID],Tabelle1[Variable Kosten],)))</f>
        <v>13704</v>
      </c>
    </row>
    <row r="357" spans="1:11" ht="14.4" x14ac:dyDescent="0.3">
      <c r="A357" s="55" t="s">
        <v>1182</v>
      </c>
      <c r="B357" s="13">
        <v>44868</v>
      </c>
      <c r="C357" s="12">
        <v>332</v>
      </c>
      <c r="D357" s="12" t="s">
        <v>1584</v>
      </c>
      <c r="E357" s="14">
        <v>1</v>
      </c>
      <c r="F357" s="17">
        <v>61000</v>
      </c>
      <c r="G357" t="str">
        <f>_xlfn.XLOOKUP(C357,'Kundendaten - neu'!$A$2:$A$1001,'Kundendaten - neu'!$H$2:$H$1001)</f>
        <v>EUR</v>
      </c>
      <c r="H357" s="40">
        <f t="shared" si="18"/>
        <v>61000</v>
      </c>
      <c r="I357">
        <f>H357*_xlfn.XLOOKUP(C357,'Kundendaten - neu'!$A$2:$A$1001,'Kundendaten - neu'!$I$2:$I$1001,"")</f>
        <v>59170</v>
      </c>
      <c r="J357" s="41">
        <f>I357+(_xlfn.XLOOKUP(C357,'Kundendaten - neu'!$A$2:$A$1001,'Kundendaten - neu'!$G$2:$G$1001,)*E357)</f>
        <v>59274</v>
      </c>
      <c r="K357" s="40">
        <f>J357-(E357*(_xlfn.XLOOKUP(D357,Tabelle1[Produkt ID],Tabelle1[Variable Kosten],)))</f>
        <v>10474</v>
      </c>
    </row>
    <row r="358" spans="1:11" ht="14.4" x14ac:dyDescent="0.3">
      <c r="A358" s="43">
        <v>38789035</v>
      </c>
      <c r="B358" s="13">
        <v>44885</v>
      </c>
      <c r="C358" s="12">
        <v>333</v>
      </c>
      <c r="D358" s="12">
        <v>1900</v>
      </c>
      <c r="E358" s="14">
        <v>1</v>
      </c>
      <c r="F358" s="25">
        <v>49000</v>
      </c>
      <c r="G358" t="str">
        <f>_xlfn.XLOOKUP(C358,'Kundendaten - neu'!$A$2:$A$1001,'Kundendaten - neu'!$H$2:$H$1001)</f>
        <v>EUR</v>
      </c>
      <c r="H358" s="40">
        <f t="shared" si="18"/>
        <v>49000</v>
      </c>
      <c r="I358">
        <f>H358*_xlfn.XLOOKUP(C358,'Kundendaten - neu'!$A$2:$A$1001,'Kundendaten - neu'!$I$2:$I$1001,"")</f>
        <v>47530</v>
      </c>
      <c r="J358" s="41">
        <f>I358+(_xlfn.XLOOKUP(C358,'Kundendaten - neu'!$A$2:$A$1001,'Kundendaten - neu'!$G$2:$G$1001,)*E358)</f>
        <v>47637</v>
      </c>
      <c r="K358" s="40">
        <f>J358-(E358*(_xlfn.XLOOKUP(D358,Tabelle1[Produkt ID],Tabelle1[Variable Kosten],)))</f>
        <v>8437</v>
      </c>
    </row>
    <row r="359" spans="1:11" ht="14.4" x14ac:dyDescent="0.3">
      <c r="A359" s="55" t="s">
        <v>1183</v>
      </c>
      <c r="B359" s="13">
        <v>44870</v>
      </c>
      <c r="C359" s="12">
        <v>333</v>
      </c>
      <c r="D359" s="12" t="s">
        <v>1585</v>
      </c>
      <c r="E359" s="14">
        <v>1</v>
      </c>
      <c r="F359" s="17">
        <v>79000</v>
      </c>
      <c r="G359" t="str">
        <f>_xlfn.XLOOKUP(C359,'Kundendaten - neu'!$A$2:$A$1001,'Kundendaten - neu'!$H$2:$H$1001)</f>
        <v>EUR</v>
      </c>
      <c r="H359" s="40">
        <f t="shared" si="18"/>
        <v>79000</v>
      </c>
      <c r="I359">
        <f>H359*_xlfn.XLOOKUP(C359,'Kundendaten - neu'!$A$2:$A$1001,'Kundendaten - neu'!$I$2:$I$1001,"")</f>
        <v>76630</v>
      </c>
      <c r="J359" s="41">
        <f>I359+(_xlfn.XLOOKUP(C359,'Kundendaten - neu'!$A$2:$A$1001,'Kundendaten - neu'!$G$2:$G$1001,)*E359)</f>
        <v>76737</v>
      </c>
      <c r="K359" s="40">
        <f>J359-(E359*(_xlfn.XLOOKUP(D359,Tabelle1[Produkt ID],Tabelle1[Variable Kosten],)))</f>
        <v>13537</v>
      </c>
    </row>
    <row r="360" spans="1:11" ht="14.4" x14ac:dyDescent="0.3">
      <c r="A360" s="43">
        <v>64876141</v>
      </c>
      <c r="B360" s="13">
        <v>44747</v>
      </c>
      <c r="C360" s="12">
        <v>334</v>
      </c>
      <c r="D360" s="12">
        <v>2000</v>
      </c>
      <c r="E360" s="14">
        <v>1</v>
      </c>
      <c r="F360" s="25">
        <v>281934.90000000002</v>
      </c>
      <c r="G360" t="str">
        <f>_xlfn.XLOOKUP(C360,'Kundendaten - neu'!$A$2:$A$1001,'Kundendaten - neu'!$H$2:$H$1001)</f>
        <v>CNY</v>
      </c>
      <c r="H360" s="40">
        <f>IF(G360=Währungsdaten!$B$1,F360/_xlfn.XLOOKUP('Bewegungsdaten - neu (2)'!B25,Währungsdaten!$A$3:$A$320,Währungsdaten!$B$3:$B$320,""),IF(G360=Währungsdaten!$C$1,F360/_xlfn.XLOOKUP('Bewegungsdaten - neu (2)'!B25,Währungsdaten!$A$3:$A$320,Währungsdaten!$C$3:$C$320,),"")*IF(G360=Währungsdaten!$D$1,F360/_xlfn.XLOOKUP('Bewegungsdaten - neu (2)'!B25,Währungsdaten!$A$3:$A$320,Währungsdaten!$D$3:$D$320,),)*IF(G360=Währungsdaten!$F$1,F360/_xlfn.XLOOKUP('Bewegungsdaten - neu (2)'!B25,Währungsdaten!$A$3:$A$320,Währungsdaten!$F$3:$F$320,""),)*IF(G360=Währungsdaten!$G$1,F360/_xlfn.XLOOKUP('Bewegungsdaten - neu (2)'!B25,Währungsdaten!$A$3:$A$320,Währungsdaten!$G$3:$G$320,");""")))</f>
        <v>40767.36989747965</v>
      </c>
      <c r="I360">
        <f>H360*_xlfn.XLOOKUP(C360,'Kundendaten - neu'!$A$2:$A$1001,'Kundendaten - neu'!$I$2:$I$1001,"")</f>
        <v>43498.783680610781</v>
      </c>
      <c r="J360" s="41">
        <f>I360+(_xlfn.XLOOKUP(C360,'Kundendaten - neu'!$A$2:$A$1001,'Kundendaten - neu'!$G$2:$G$1001,)*E360)</f>
        <v>45556.783680610781</v>
      </c>
      <c r="K360" s="40">
        <f>J360-(E360*(_xlfn.XLOOKUP(D360,Tabelle1[Produkt ID],Tabelle1[Variable Kosten],)))</f>
        <v>14356.783680610781</v>
      </c>
    </row>
    <row r="361" spans="1:11" ht="14.4" x14ac:dyDescent="0.3">
      <c r="A361" s="43">
        <v>99627200</v>
      </c>
      <c r="B361" s="13">
        <v>44680</v>
      </c>
      <c r="C361" s="12">
        <v>335</v>
      </c>
      <c r="D361" s="12">
        <v>2100</v>
      </c>
      <c r="E361" s="14">
        <v>1</v>
      </c>
      <c r="F361" s="25">
        <v>46000</v>
      </c>
      <c r="G361" t="str">
        <f>_xlfn.XLOOKUP(C361,'Kundendaten - neu'!$A$2:$A$1001,'Kundendaten - neu'!$H$2:$H$1001)</f>
        <v>EUR</v>
      </c>
      <c r="H361" s="40">
        <f t="shared" ref="H361:H368" si="19">F361</f>
        <v>46000</v>
      </c>
      <c r="I361">
        <f>H361*_xlfn.XLOOKUP(C361,'Kundendaten - neu'!$A$2:$A$1001,'Kundendaten - neu'!$I$2:$I$1001,"")</f>
        <v>44620</v>
      </c>
      <c r="J361" s="41">
        <f>I361+(_xlfn.XLOOKUP(C361,'Kundendaten - neu'!$A$2:$A$1001,'Kundendaten - neu'!$G$2:$G$1001,)*E361)</f>
        <v>44821</v>
      </c>
      <c r="K361" s="40">
        <f>J361-(E361*(_xlfn.XLOOKUP(D361,Tabelle1[Produkt ID],Tabelle1[Variable Kosten],)))</f>
        <v>8021</v>
      </c>
    </row>
    <row r="362" spans="1:11" ht="14.4" x14ac:dyDescent="0.3">
      <c r="A362" s="55" t="s">
        <v>1184</v>
      </c>
      <c r="B362" s="13">
        <v>44570</v>
      </c>
      <c r="C362" s="12">
        <v>335</v>
      </c>
      <c r="D362" s="12" t="s">
        <v>1586</v>
      </c>
      <c r="E362" s="14">
        <v>1</v>
      </c>
      <c r="F362" s="17">
        <v>32000</v>
      </c>
      <c r="G362" t="str">
        <f>_xlfn.XLOOKUP(C362,'Kundendaten - neu'!$A$2:$A$1001,'Kundendaten - neu'!$H$2:$H$1001)</f>
        <v>EUR</v>
      </c>
      <c r="H362" s="40">
        <f t="shared" si="19"/>
        <v>32000</v>
      </c>
      <c r="I362">
        <f>H362*_xlfn.XLOOKUP(C362,'Kundendaten - neu'!$A$2:$A$1001,'Kundendaten - neu'!$I$2:$I$1001,"")</f>
        <v>31040</v>
      </c>
      <c r="J362" s="41">
        <f>I362+(_xlfn.XLOOKUP(C362,'Kundendaten - neu'!$A$2:$A$1001,'Kundendaten - neu'!$G$2:$G$1001,)*E362)</f>
        <v>31241</v>
      </c>
      <c r="K362" s="40">
        <f>J362-(E362*(_xlfn.XLOOKUP(D362,Tabelle1[Produkt ID],Tabelle1[Variable Kosten],)))</f>
        <v>5641</v>
      </c>
    </row>
    <row r="363" spans="1:11" ht="14.4" x14ac:dyDescent="0.3">
      <c r="A363" s="43">
        <v>51290932</v>
      </c>
      <c r="B363" s="13">
        <v>44585</v>
      </c>
      <c r="C363" s="12">
        <v>336</v>
      </c>
      <c r="D363" s="12">
        <v>2200</v>
      </c>
      <c r="E363" s="14">
        <v>1</v>
      </c>
      <c r="F363" s="25">
        <v>20000</v>
      </c>
      <c r="G363" t="str">
        <f>_xlfn.XLOOKUP(C363,'Kundendaten - neu'!$A$2:$A$1001,'Kundendaten - neu'!$H$2:$H$1001)</f>
        <v>EUR</v>
      </c>
      <c r="H363" s="40">
        <f t="shared" si="19"/>
        <v>20000</v>
      </c>
      <c r="I363">
        <f>H363*_xlfn.XLOOKUP(C363,'Kundendaten - neu'!$A$2:$A$1001,'Kundendaten - neu'!$I$2:$I$1001,"")</f>
        <v>20400</v>
      </c>
      <c r="J363" s="41">
        <f>I363+(_xlfn.XLOOKUP(C363,'Kundendaten - neu'!$A$2:$A$1001,'Kundendaten - neu'!$G$2:$G$1001,)*E363)</f>
        <v>20619</v>
      </c>
      <c r="K363" s="40">
        <f>J363-(E363*(_xlfn.XLOOKUP(D363,Tabelle1[Produkt ID],Tabelle1[Variable Kosten],)))</f>
        <v>4619</v>
      </c>
    </row>
    <row r="364" spans="1:11" ht="14.4" x14ac:dyDescent="0.3">
      <c r="A364" s="55" t="s">
        <v>1185</v>
      </c>
      <c r="B364" s="13">
        <v>44843</v>
      </c>
      <c r="C364" s="12">
        <v>336</v>
      </c>
      <c r="D364" s="12" t="s">
        <v>1587</v>
      </c>
      <c r="E364" s="14">
        <v>1</v>
      </c>
      <c r="F364" s="17">
        <v>27000</v>
      </c>
      <c r="G364" t="str">
        <f>_xlfn.XLOOKUP(C364,'Kundendaten - neu'!$A$2:$A$1001,'Kundendaten - neu'!$H$2:$H$1001)</f>
        <v>EUR</v>
      </c>
      <c r="H364" s="40">
        <f t="shared" si="19"/>
        <v>27000</v>
      </c>
      <c r="I364">
        <f>H364*_xlfn.XLOOKUP(C364,'Kundendaten - neu'!$A$2:$A$1001,'Kundendaten - neu'!$I$2:$I$1001,"")</f>
        <v>27540</v>
      </c>
      <c r="J364" s="41">
        <f>I364+(_xlfn.XLOOKUP(C364,'Kundendaten - neu'!$A$2:$A$1001,'Kundendaten - neu'!$G$2:$G$1001,)*E364)</f>
        <v>27759</v>
      </c>
      <c r="K364" s="40">
        <f>J364-(E364*(_xlfn.XLOOKUP(D364,Tabelle1[Produkt ID],Tabelle1[Variable Kosten],)))</f>
        <v>6159</v>
      </c>
    </row>
    <row r="365" spans="1:11" ht="14.4" x14ac:dyDescent="0.3">
      <c r="A365" s="43">
        <v>94602993</v>
      </c>
      <c r="B365" s="13">
        <v>44789</v>
      </c>
      <c r="C365" s="12">
        <v>337</v>
      </c>
      <c r="D365" s="12">
        <v>2200</v>
      </c>
      <c r="E365" s="14">
        <v>1</v>
      </c>
      <c r="F365" s="25">
        <v>20000</v>
      </c>
      <c r="G365" t="str">
        <f>_xlfn.XLOOKUP(C365,'Kundendaten - neu'!$A$2:$A$1001,'Kundendaten - neu'!$H$2:$H$1001)</f>
        <v>EUR</v>
      </c>
      <c r="H365" s="40">
        <f t="shared" si="19"/>
        <v>20000</v>
      </c>
      <c r="I365">
        <f>H365*_xlfn.XLOOKUP(C365,'Kundendaten - neu'!$A$2:$A$1001,'Kundendaten - neu'!$I$2:$I$1001,"")</f>
        <v>19400</v>
      </c>
      <c r="J365" s="41">
        <f>I365+(_xlfn.XLOOKUP(C365,'Kundendaten - neu'!$A$2:$A$1001,'Kundendaten - neu'!$G$2:$G$1001,)*E365)</f>
        <v>19505</v>
      </c>
      <c r="K365" s="40">
        <f>J365-(E365*(_xlfn.XLOOKUP(D365,Tabelle1[Produkt ID],Tabelle1[Variable Kosten],)))</f>
        <v>3505</v>
      </c>
    </row>
    <row r="366" spans="1:11" ht="14.4" x14ac:dyDescent="0.3">
      <c r="A366" s="55" t="s">
        <v>1186</v>
      </c>
      <c r="B366" s="13">
        <v>44593</v>
      </c>
      <c r="C366" s="12">
        <v>337</v>
      </c>
      <c r="D366" s="12" t="s">
        <v>1588</v>
      </c>
      <c r="E366" s="14">
        <v>1</v>
      </c>
      <c r="F366" s="17">
        <v>33000</v>
      </c>
      <c r="G366" t="str">
        <f>_xlfn.XLOOKUP(C366,'Kundendaten - neu'!$A$2:$A$1001,'Kundendaten - neu'!$H$2:$H$1001)</f>
        <v>EUR</v>
      </c>
      <c r="H366" s="40">
        <f t="shared" si="19"/>
        <v>33000</v>
      </c>
      <c r="I366">
        <f>H366*_xlfn.XLOOKUP(C366,'Kundendaten - neu'!$A$2:$A$1001,'Kundendaten - neu'!$I$2:$I$1001,"")</f>
        <v>32010</v>
      </c>
      <c r="J366" s="41">
        <f>I366+(_xlfn.XLOOKUP(C366,'Kundendaten - neu'!$A$2:$A$1001,'Kundendaten - neu'!$G$2:$G$1001,)*E366)</f>
        <v>32115</v>
      </c>
      <c r="K366" s="40">
        <f>J366-(E366*(_xlfn.XLOOKUP(D366,Tabelle1[Produkt ID],Tabelle1[Variable Kosten],)))</f>
        <v>5715</v>
      </c>
    </row>
    <row r="367" spans="1:11" ht="14.4" x14ac:dyDescent="0.3">
      <c r="A367" s="43">
        <v>61673806</v>
      </c>
      <c r="B367" s="13">
        <v>44809</v>
      </c>
      <c r="C367" s="12">
        <v>338</v>
      </c>
      <c r="D367" s="12">
        <v>2300</v>
      </c>
      <c r="E367" s="14">
        <v>1</v>
      </c>
      <c r="F367" s="25">
        <v>25000</v>
      </c>
      <c r="G367" t="str">
        <f>_xlfn.XLOOKUP(C367,'Kundendaten - neu'!$A$2:$A$1001,'Kundendaten - neu'!$H$2:$H$1001)</f>
        <v>EUR</v>
      </c>
      <c r="H367" s="40">
        <f t="shared" si="19"/>
        <v>25000</v>
      </c>
      <c r="I367">
        <f>H367*_xlfn.XLOOKUP(C367,'Kundendaten - neu'!$A$2:$A$1001,'Kundendaten - neu'!$I$2:$I$1001,"")</f>
        <v>24250</v>
      </c>
      <c r="J367" s="41">
        <f>I367+(_xlfn.XLOOKUP(C367,'Kundendaten - neu'!$A$2:$A$1001,'Kundendaten - neu'!$G$2:$G$1001,)*E367)</f>
        <v>24453</v>
      </c>
      <c r="K367" s="40">
        <f>J367-(E367*(_xlfn.XLOOKUP(D367,Tabelle1[Produkt ID],Tabelle1[Variable Kosten],)))</f>
        <v>4453</v>
      </c>
    </row>
    <row r="368" spans="1:11" ht="14.4" x14ac:dyDescent="0.3">
      <c r="A368" s="55" t="s">
        <v>1187</v>
      </c>
      <c r="B368" s="13">
        <v>44571</v>
      </c>
      <c r="C368" s="12">
        <v>338</v>
      </c>
      <c r="D368" s="12" t="s">
        <v>1589</v>
      </c>
      <c r="E368" s="14">
        <v>1</v>
      </c>
      <c r="F368" s="17">
        <v>27000</v>
      </c>
      <c r="G368" t="str">
        <f>_xlfn.XLOOKUP(C368,'Kundendaten - neu'!$A$2:$A$1001,'Kundendaten - neu'!$H$2:$H$1001)</f>
        <v>EUR</v>
      </c>
      <c r="H368" s="40">
        <f t="shared" si="19"/>
        <v>27000</v>
      </c>
      <c r="I368">
        <f>H368*_xlfn.XLOOKUP(C368,'Kundendaten - neu'!$A$2:$A$1001,'Kundendaten - neu'!$I$2:$I$1001,"")</f>
        <v>26190</v>
      </c>
      <c r="J368" s="41">
        <f>I368+(_xlfn.XLOOKUP(C368,'Kundendaten - neu'!$A$2:$A$1001,'Kundendaten - neu'!$G$2:$G$1001,)*E368)</f>
        <v>26393</v>
      </c>
      <c r="K368" s="40">
        <f>J368-(E368*(_xlfn.XLOOKUP(D368,Tabelle1[Produkt ID],Tabelle1[Variable Kosten],)))</f>
        <v>4793</v>
      </c>
    </row>
    <row r="369" spans="1:11" ht="14.4" x14ac:dyDescent="0.3">
      <c r="A369" s="43">
        <v>63485614</v>
      </c>
      <c r="B369" s="13">
        <v>44603</v>
      </c>
      <c r="C369" s="12">
        <v>339</v>
      </c>
      <c r="D369" s="12">
        <v>1000</v>
      </c>
      <c r="E369" s="14">
        <v>1</v>
      </c>
      <c r="F369" s="25">
        <v>238513.6</v>
      </c>
      <c r="G369" t="str">
        <f>_xlfn.XLOOKUP(C369,'Kundendaten - neu'!$A$2:$A$1001,'Kundendaten - neu'!$H$2:$H$1001)</f>
        <v>PLN</v>
      </c>
      <c r="H369" s="40">
        <f>IF(G369=Währungsdaten!$G$1,F369/_xlfn.XLOOKUP('Bewegungsdaten - neu (2)'!B1231,Währungsdaten!$A$3:$A$320,Währungsdaten!$G$3:$G$320,""),IF(G369=Währungsdaten!$C$1,F369/_xlfn.XLOOKUP('Bewegungsdaten - neu (2)'!B1231,Währungsdaten!$A$3:$A$320,Währungsdaten!$C$3:$C$320,),""))</f>
        <v>50507.930457615999</v>
      </c>
      <c r="I369">
        <f>H369*_xlfn.XLOOKUP(C369,'Kundendaten - neu'!$A$2:$A$1001,'Kundendaten - neu'!$I$2:$I$1001,"")</f>
        <v>50507.930457615999</v>
      </c>
      <c r="J369" s="41">
        <f>I369+(_xlfn.XLOOKUP(C369,'Kundendaten - neu'!$A$2:$A$1001,'Kundendaten - neu'!$G$2:$G$1001,)*E369)</f>
        <v>50616.930457615999</v>
      </c>
      <c r="K369" s="40">
        <f>J369-(E369*(_xlfn.XLOOKUP(D369,Tabelle1[Produkt ID],Tabelle1[Variable Kosten],)))</f>
        <v>9016.9304576159993</v>
      </c>
    </row>
    <row r="370" spans="1:11" ht="14.4" x14ac:dyDescent="0.3">
      <c r="A370" s="43" t="s">
        <v>1458</v>
      </c>
      <c r="B370" s="13">
        <v>44662</v>
      </c>
      <c r="C370" s="12">
        <v>340</v>
      </c>
      <c r="D370" s="12" t="s">
        <v>1594</v>
      </c>
      <c r="E370" s="14">
        <v>1</v>
      </c>
      <c r="F370" s="17">
        <v>21000</v>
      </c>
      <c r="G370" t="str">
        <f>_xlfn.XLOOKUP(C370,'Kundendaten - neu'!$A$2:$A$1001,'Kundendaten - neu'!$H$2:$H$1001)</f>
        <v>EUR</v>
      </c>
      <c r="H370" s="40">
        <f t="shared" ref="H370:H385" si="20">F370</f>
        <v>21000</v>
      </c>
      <c r="I370">
        <f>H370*_xlfn.XLOOKUP(C370,'Kundendaten - neu'!$A$2:$A$1001,'Kundendaten - neu'!$I$2:$I$1001,"")</f>
        <v>20370</v>
      </c>
      <c r="J370" s="41">
        <f>I370+(_xlfn.XLOOKUP(C370,'Kundendaten - neu'!$A$2:$A$1001,'Kundendaten - neu'!$G$2:$G$1001,)*E370)</f>
        <v>20629</v>
      </c>
      <c r="K370" s="40">
        <f>J370-(E370*(_xlfn.XLOOKUP(D370,Tabelle1[Produkt ID],Tabelle1[Variable Kosten],)))</f>
        <v>3829</v>
      </c>
    </row>
    <row r="371" spans="1:11" ht="14.4" x14ac:dyDescent="0.3">
      <c r="A371" s="55" t="s">
        <v>1188</v>
      </c>
      <c r="B371" s="13">
        <v>44753</v>
      </c>
      <c r="C371" s="12">
        <v>340</v>
      </c>
      <c r="D371" s="12" t="s">
        <v>1590</v>
      </c>
      <c r="E371" s="14">
        <v>1</v>
      </c>
      <c r="F371" s="17">
        <v>81000</v>
      </c>
      <c r="G371" t="str">
        <f>_xlfn.XLOOKUP(C371,'Kundendaten - neu'!$A$2:$A$1001,'Kundendaten - neu'!$H$2:$H$1001)</f>
        <v>EUR</v>
      </c>
      <c r="H371" s="40">
        <f t="shared" si="20"/>
        <v>81000</v>
      </c>
      <c r="I371">
        <f>H371*_xlfn.XLOOKUP(C371,'Kundendaten - neu'!$A$2:$A$1001,'Kundendaten - neu'!$I$2:$I$1001,"")</f>
        <v>78570</v>
      </c>
      <c r="J371" s="41">
        <f>I371+(_xlfn.XLOOKUP(C371,'Kundendaten - neu'!$A$2:$A$1001,'Kundendaten - neu'!$G$2:$G$1001,)*E371)</f>
        <v>78829</v>
      </c>
      <c r="K371" s="40">
        <f>J371-(E371*(_xlfn.XLOOKUP(D371,Tabelle1[Produkt ID],Tabelle1[Variable Kosten],)))</f>
        <v>14029</v>
      </c>
    </row>
    <row r="372" spans="1:11" ht="14.4" x14ac:dyDescent="0.3">
      <c r="A372" s="43">
        <v>15863159</v>
      </c>
      <c r="B372" s="13">
        <v>44672</v>
      </c>
      <c r="C372" s="12">
        <v>340</v>
      </c>
      <c r="D372" s="12">
        <v>1100</v>
      </c>
      <c r="E372" s="14">
        <v>1</v>
      </c>
      <c r="F372" s="25">
        <v>40000</v>
      </c>
      <c r="G372" t="str">
        <f>_xlfn.XLOOKUP(C372,'Kundendaten - neu'!$A$2:$A$1001,'Kundendaten - neu'!$H$2:$H$1001)</f>
        <v>EUR</v>
      </c>
      <c r="H372" s="40">
        <f t="shared" si="20"/>
        <v>40000</v>
      </c>
      <c r="I372">
        <f>H372*_xlfn.XLOOKUP(C372,'Kundendaten - neu'!$A$2:$A$1001,'Kundendaten - neu'!$I$2:$I$1001,"")</f>
        <v>38800</v>
      </c>
      <c r="J372" s="41">
        <f>I372+(_xlfn.XLOOKUP(C372,'Kundendaten - neu'!$A$2:$A$1001,'Kundendaten - neu'!$G$2:$G$1001,)*E372)</f>
        <v>39059</v>
      </c>
      <c r="K372" s="40">
        <f>J372-(E372*(_xlfn.XLOOKUP(D372,Tabelle1[Produkt ID],Tabelle1[Variable Kosten],)))</f>
        <v>7059</v>
      </c>
    </row>
    <row r="373" spans="1:11" ht="14.4" x14ac:dyDescent="0.3">
      <c r="A373" s="43">
        <v>66006713</v>
      </c>
      <c r="B373" s="13">
        <v>44689</v>
      </c>
      <c r="C373" s="12">
        <v>341</v>
      </c>
      <c r="D373" s="12">
        <v>1200</v>
      </c>
      <c r="E373" s="14">
        <v>1</v>
      </c>
      <c r="F373" s="25">
        <v>65000</v>
      </c>
      <c r="G373" t="str">
        <f>_xlfn.XLOOKUP(C373,'Kundendaten - neu'!$A$2:$A$1001,'Kundendaten - neu'!$H$2:$H$1001)</f>
        <v>EUR</v>
      </c>
      <c r="H373" s="40">
        <f t="shared" si="20"/>
        <v>65000</v>
      </c>
      <c r="I373">
        <f>H373*_xlfn.XLOOKUP(C373,'Kundendaten - neu'!$A$2:$A$1001,'Kundendaten - neu'!$I$2:$I$1001,"")</f>
        <v>65000</v>
      </c>
      <c r="J373" s="41">
        <f>I373+(_xlfn.XLOOKUP(C373,'Kundendaten - neu'!$A$2:$A$1001,'Kundendaten - neu'!$G$2:$G$1001,)*E373)</f>
        <v>65266</v>
      </c>
      <c r="K373" s="40">
        <f>J373-(E373*(_xlfn.XLOOKUP(D373,Tabelle1[Produkt ID],Tabelle1[Variable Kosten],)))</f>
        <v>13266</v>
      </c>
    </row>
    <row r="374" spans="1:11" ht="14.4" x14ac:dyDescent="0.3">
      <c r="A374" s="43">
        <v>64862810</v>
      </c>
      <c r="B374" s="13">
        <v>44698</v>
      </c>
      <c r="C374" s="12">
        <v>342</v>
      </c>
      <c r="D374" s="12">
        <v>1300</v>
      </c>
      <c r="E374" s="14">
        <v>1</v>
      </c>
      <c r="F374" s="25">
        <v>68000</v>
      </c>
      <c r="G374" t="str">
        <f>_xlfn.XLOOKUP(C374,'Kundendaten - neu'!$A$2:$A$1001,'Kundendaten - neu'!$H$2:$H$1001)</f>
        <v>EUR</v>
      </c>
      <c r="H374" s="40">
        <f t="shared" si="20"/>
        <v>68000</v>
      </c>
      <c r="I374">
        <f>H374*_xlfn.XLOOKUP(C374,'Kundendaten - neu'!$A$2:$A$1001,'Kundendaten - neu'!$I$2:$I$1001,"")</f>
        <v>68000</v>
      </c>
      <c r="J374" s="41">
        <f>I374+(_xlfn.XLOOKUP(C374,'Kundendaten - neu'!$A$2:$A$1001,'Kundendaten - neu'!$G$2:$G$1001,)*E374)</f>
        <v>68208</v>
      </c>
      <c r="K374" s="40">
        <f>J374-(E374*(_xlfn.XLOOKUP(D374,Tabelle1[Produkt ID],Tabelle1[Variable Kosten],)))</f>
        <v>13808</v>
      </c>
    </row>
    <row r="375" spans="1:11" ht="14.4" x14ac:dyDescent="0.3">
      <c r="A375" s="55" t="s">
        <v>1189</v>
      </c>
      <c r="B375" s="13">
        <v>44712</v>
      </c>
      <c r="C375" s="12">
        <v>342</v>
      </c>
      <c r="D375" s="12" t="s">
        <v>1591</v>
      </c>
      <c r="E375" s="14">
        <v>1</v>
      </c>
      <c r="F375" s="17">
        <v>50000</v>
      </c>
      <c r="G375" t="str">
        <f>_xlfn.XLOOKUP(C375,'Kundendaten - neu'!$A$2:$A$1001,'Kundendaten - neu'!$H$2:$H$1001)</f>
        <v>EUR</v>
      </c>
      <c r="H375" s="40">
        <f t="shared" si="20"/>
        <v>50000</v>
      </c>
      <c r="I375">
        <f>H375*_xlfn.XLOOKUP(C375,'Kundendaten - neu'!$A$2:$A$1001,'Kundendaten - neu'!$I$2:$I$1001,"")</f>
        <v>50000</v>
      </c>
      <c r="J375" s="41">
        <f>I375+(_xlfn.XLOOKUP(C375,'Kundendaten - neu'!$A$2:$A$1001,'Kundendaten - neu'!$G$2:$G$1001,)*E375)</f>
        <v>50208</v>
      </c>
      <c r="K375" s="40">
        <f>J375-(E375*(_xlfn.XLOOKUP(D375,Tabelle1[Produkt ID],Tabelle1[Variable Kosten],)))</f>
        <v>10208</v>
      </c>
    </row>
    <row r="376" spans="1:11" ht="14.4" x14ac:dyDescent="0.3">
      <c r="A376" s="43">
        <v>83226994</v>
      </c>
      <c r="B376" s="13">
        <v>44905</v>
      </c>
      <c r="C376" s="12">
        <v>343</v>
      </c>
      <c r="D376" s="12">
        <v>1400</v>
      </c>
      <c r="E376" s="14">
        <v>1</v>
      </c>
      <c r="F376" s="25">
        <v>30000</v>
      </c>
      <c r="G376" t="str">
        <f>_xlfn.XLOOKUP(C376,'Kundendaten - neu'!$A$2:$A$1001,'Kundendaten - neu'!$H$2:$H$1001)</f>
        <v>EUR</v>
      </c>
      <c r="H376" s="40">
        <f t="shared" si="20"/>
        <v>30000</v>
      </c>
      <c r="I376">
        <f>H376*_xlfn.XLOOKUP(C376,'Kundendaten - neu'!$A$2:$A$1001,'Kundendaten - neu'!$I$2:$I$1001,"")</f>
        <v>30000</v>
      </c>
      <c r="J376" s="41">
        <f>I376+(_xlfn.XLOOKUP(C376,'Kundendaten - neu'!$A$2:$A$1001,'Kundendaten - neu'!$G$2:$G$1001,)*E376)</f>
        <v>30215</v>
      </c>
      <c r="K376" s="40">
        <f>J376-(E376*(_xlfn.XLOOKUP(D376,Tabelle1[Produkt ID],Tabelle1[Variable Kosten],)))</f>
        <v>6215</v>
      </c>
    </row>
    <row r="377" spans="1:11" ht="14.4" x14ac:dyDescent="0.3">
      <c r="A377" s="55" t="s">
        <v>1190</v>
      </c>
      <c r="B377" s="13">
        <v>44624</v>
      </c>
      <c r="C377" s="12">
        <v>343</v>
      </c>
      <c r="D377" s="12" t="s">
        <v>1592</v>
      </c>
      <c r="E377" s="14">
        <v>1</v>
      </c>
      <c r="F377" s="17">
        <v>37000</v>
      </c>
      <c r="G377" t="str">
        <f>_xlfn.XLOOKUP(C377,'Kundendaten - neu'!$A$2:$A$1001,'Kundendaten - neu'!$H$2:$H$1001)</f>
        <v>EUR</v>
      </c>
      <c r="H377" s="40">
        <f t="shared" si="20"/>
        <v>37000</v>
      </c>
      <c r="I377">
        <f>H377*_xlfn.XLOOKUP(C377,'Kundendaten - neu'!$A$2:$A$1001,'Kundendaten - neu'!$I$2:$I$1001,"")</f>
        <v>37000</v>
      </c>
      <c r="J377" s="41">
        <f>I377+(_xlfn.XLOOKUP(C377,'Kundendaten - neu'!$A$2:$A$1001,'Kundendaten - neu'!$G$2:$G$1001,)*E377)</f>
        <v>37215</v>
      </c>
      <c r="K377" s="40">
        <f>J377-(E377*(_xlfn.XLOOKUP(D377,Tabelle1[Produkt ID],Tabelle1[Variable Kosten],)))</f>
        <v>7615</v>
      </c>
    </row>
    <row r="378" spans="1:11" ht="14.4" x14ac:dyDescent="0.3">
      <c r="A378" s="43">
        <v>21659138</v>
      </c>
      <c r="B378" s="13">
        <v>44680</v>
      </c>
      <c r="C378" s="12">
        <v>344</v>
      </c>
      <c r="D378" s="12">
        <v>1500</v>
      </c>
      <c r="E378" s="14">
        <v>1</v>
      </c>
      <c r="F378" s="25">
        <v>28000</v>
      </c>
      <c r="G378" t="str">
        <f>_xlfn.XLOOKUP(C378,'Kundendaten - neu'!$A$2:$A$1001,'Kundendaten - neu'!$H$2:$H$1001)</f>
        <v>EUR</v>
      </c>
      <c r="H378" s="40">
        <f t="shared" si="20"/>
        <v>28000</v>
      </c>
      <c r="I378">
        <f>H378*_xlfn.XLOOKUP(C378,'Kundendaten - neu'!$A$2:$A$1001,'Kundendaten - neu'!$I$2:$I$1001,"")</f>
        <v>28560</v>
      </c>
      <c r="J378" s="41">
        <f>I378+(_xlfn.XLOOKUP(C378,'Kundendaten - neu'!$A$2:$A$1001,'Kundendaten - neu'!$G$2:$G$1001,)*E378)</f>
        <v>29109</v>
      </c>
      <c r="K378" s="40">
        <f>J378-(E378*(_xlfn.XLOOKUP(D378,Tabelle1[Produkt ID],Tabelle1[Variable Kosten],)))</f>
        <v>6709</v>
      </c>
    </row>
    <row r="379" spans="1:11" ht="14.4" x14ac:dyDescent="0.3">
      <c r="A379" s="55" t="s">
        <v>1191</v>
      </c>
      <c r="B379" s="13">
        <v>44624</v>
      </c>
      <c r="C379" s="12">
        <v>344</v>
      </c>
      <c r="D379" s="12" t="s">
        <v>1593</v>
      </c>
      <c r="E379" s="14">
        <v>1</v>
      </c>
      <c r="F379" s="17">
        <v>42000</v>
      </c>
      <c r="G379" t="str">
        <f>_xlfn.XLOOKUP(C379,'Kundendaten - neu'!$A$2:$A$1001,'Kundendaten - neu'!$H$2:$H$1001)</f>
        <v>EUR</v>
      </c>
      <c r="H379" s="40">
        <f t="shared" si="20"/>
        <v>42000</v>
      </c>
      <c r="I379">
        <f>H379*_xlfn.XLOOKUP(C379,'Kundendaten - neu'!$A$2:$A$1001,'Kundendaten - neu'!$I$2:$I$1001,"")</f>
        <v>42840</v>
      </c>
      <c r="J379" s="41">
        <f>I379+(_xlfn.XLOOKUP(C379,'Kundendaten - neu'!$A$2:$A$1001,'Kundendaten - neu'!$G$2:$G$1001,)*E379)</f>
        <v>43389</v>
      </c>
      <c r="K379" s="40">
        <f>J379-(E379*(_xlfn.XLOOKUP(D379,Tabelle1[Produkt ID],Tabelle1[Variable Kosten],)))</f>
        <v>9789</v>
      </c>
    </row>
    <row r="380" spans="1:11" ht="14.4" x14ac:dyDescent="0.3">
      <c r="A380" s="43">
        <v>36277200</v>
      </c>
      <c r="B380" s="13">
        <v>44692</v>
      </c>
      <c r="C380" s="12">
        <v>345</v>
      </c>
      <c r="D380" s="12">
        <v>1600</v>
      </c>
      <c r="E380" s="14">
        <v>1</v>
      </c>
      <c r="F380" s="25">
        <v>36000</v>
      </c>
      <c r="G380" t="str">
        <f>_xlfn.XLOOKUP(C380,'Kundendaten - neu'!$A$2:$A$1001,'Kundendaten - neu'!$H$2:$H$1001)</f>
        <v>EUR</v>
      </c>
      <c r="H380" s="40">
        <f t="shared" si="20"/>
        <v>36000</v>
      </c>
      <c r="I380">
        <f>H380*_xlfn.XLOOKUP(C380,'Kundendaten - neu'!$A$2:$A$1001,'Kundendaten - neu'!$I$2:$I$1001,"")</f>
        <v>36000</v>
      </c>
      <c r="J380" s="41">
        <f>I380+(_xlfn.XLOOKUP(C380,'Kundendaten - neu'!$A$2:$A$1001,'Kundendaten - neu'!$G$2:$G$1001,)*E380)</f>
        <v>36100</v>
      </c>
      <c r="K380" s="40">
        <f>J380-(E380*(_xlfn.XLOOKUP(D380,Tabelle1[Produkt ID],Tabelle1[Variable Kosten],)))</f>
        <v>7300</v>
      </c>
    </row>
    <row r="381" spans="1:11" ht="14.4" x14ac:dyDescent="0.3">
      <c r="A381" s="55" t="s">
        <v>1192</v>
      </c>
      <c r="B381" s="13">
        <v>44743</v>
      </c>
      <c r="C381" s="12">
        <v>345</v>
      </c>
      <c r="D381" s="12" t="s">
        <v>1594</v>
      </c>
      <c r="E381" s="14">
        <v>1</v>
      </c>
      <c r="F381" s="17">
        <v>21000</v>
      </c>
      <c r="G381" t="str">
        <f>_xlfn.XLOOKUP(C381,'Kundendaten - neu'!$A$2:$A$1001,'Kundendaten - neu'!$H$2:$H$1001)</f>
        <v>EUR</v>
      </c>
      <c r="H381" s="40">
        <f t="shared" si="20"/>
        <v>21000</v>
      </c>
      <c r="I381">
        <f>H381*_xlfn.XLOOKUP(C381,'Kundendaten - neu'!$A$2:$A$1001,'Kundendaten - neu'!$I$2:$I$1001,"")</f>
        <v>21000</v>
      </c>
      <c r="J381" s="41">
        <f>I381+(_xlfn.XLOOKUP(C381,'Kundendaten - neu'!$A$2:$A$1001,'Kundendaten - neu'!$G$2:$G$1001,)*E381)</f>
        <v>21100</v>
      </c>
      <c r="K381" s="40">
        <f>J381-(E381*(_xlfn.XLOOKUP(D381,Tabelle1[Produkt ID],Tabelle1[Variable Kosten],)))</f>
        <v>4300</v>
      </c>
    </row>
    <row r="382" spans="1:11" ht="14.4" x14ac:dyDescent="0.3">
      <c r="A382" s="43">
        <v>90527761</v>
      </c>
      <c r="B382" s="13">
        <v>44825</v>
      </c>
      <c r="C382" s="12">
        <v>346</v>
      </c>
      <c r="D382" s="12">
        <v>1700</v>
      </c>
      <c r="E382" s="14">
        <v>1</v>
      </c>
      <c r="F382" s="25">
        <v>29000</v>
      </c>
      <c r="G382" t="str">
        <f>_xlfn.XLOOKUP(C382,'Kundendaten - neu'!$A$2:$A$1001,'Kundendaten - neu'!$H$2:$H$1001)</f>
        <v>EUR</v>
      </c>
      <c r="H382" s="40">
        <f t="shared" si="20"/>
        <v>29000</v>
      </c>
      <c r="I382">
        <f>H382*_xlfn.XLOOKUP(C382,'Kundendaten - neu'!$A$2:$A$1001,'Kundendaten - neu'!$I$2:$I$1001,"")</f>
        <v>29000</v>
      </c>
      <c r="J382" s="41">
        <f>I382+(_xlfn.XLOOKUP(C382,'Kundendaten - neu'!$A$2:$A$1001,'Kundendaten - neu'!$G$2:$G$1001,)*E382)</f>
        <v>29253</v>
      </c>
      <c r="K382" s="40">
        <f>J382-(E382*(_xlfn.XLOOKUP(D382,Tabelle1[Produkt ID],Tabelle1[Variable Kosten],)))</f>
        <v>6053</v>
      </c>
    </row>
    <row r="383" spans="1:11" ht="14.4" x14ac:dyDescent="0.3">
      <c r="A383" s="55" t="s">
        <v>1193</v>
      </c>
      <c r="B383" s="13">
        <v>44798</v>
      </c>
      <c r="C383" s="12">
        <v>346</v>
      </c>
      <c r="D383" s="12" t="s">
        <v>1595</v>
      </c>
      <c r="E383" s="14">
        <v>1</v>
      </c>
      <c r="F383" s="17">
        <v>27000</v>
      </c>
      <c r="G383" t="str">
        <f>_xlfn.XLOOKUP(C383,'Kundendaten - neu'!$A$2:$A$1001,'Kundendaten - neu'!$H$2:$H$1001)</f>
        <v>EUR</v>
      </c>
      <c r="H383" s="40">
        <f t="shared" si="20"/>
        <v>27000</v>
      </c>
      <c r="I383">
        <f>H383*_xlfn.XLOOKUP(C383,'Kundendaten - neu'!$A$2:$A$1001,'Kundendaten - neu'!$I$2:$I$1001,"")</f>
        <v>27000</v>
      </c>
      <c r="J383" s="41">
        <f>I383+(_xlfn.XLOOKUP(C383,'Kundendaten - neu'!$A$2:$A$1001,'Kundendaten - neu'!$G$2:$G$1001,)*E383)</f>
        <v>27253</v>
      </c>
      <c r="K383" s="40">
        <f>J383-(E383*(_xlfn.XLOOKUP(D383,Tabelle1[Produkt ID],Tabelle1[Variable Kosten],)))</f>
        <v>5653</v>
      </c>
    </row>
    <row r="384" spans="1:11" ht="14.4" x14ac:dyDescent="0.3">
      <c r="A384" s="43">
        <v>24586492</v>
      </c>
      <c r="B384" s="13">
        <v>44619</v>
      </c>
      <c r="C384" s="12">
        <v>347</v>
      </c>
      <c r="D384" s="12">
        <v>1800</v>
      </c>
      <c r="E384" s="14">
        <v>1</v>
      </c>
      <c r="F384" s="25">
        <v>80000</v>
      </c>
      <c r="G384" t="str">
        <f>_xlfn.XLOOKUP(C384,'Kundendaten - neu'!$A$2:$A$1001,'Kundendaten - neu'!$H$2:$H$1001)</f>
        <v>EUR</v>
      </c>
      <c r="H384" s="40">
        <f t="shared" si="20"/>
        <v>80000</v>
      </c>
      <c r="I384">
        <f>H384*_xlfn.XLOOKUP(C384,'Kundendaten - neu'!$A$2:$A$1001,'Kundendaten - neu'!$I$2:$I$1001,"")</f>
        <v>80000</v>
      </c>
      <c r="J384" s="41">
        <f>I384+(_xlfn.XLOOKUP(C384,'Kundendaten - neu'!$A$2:$A$1001,'Kundendaten - neu'!$G$2:$G$1001,)*E384)</f>
        <v>80105</v>
      </c>
      <c r="K384" s="40">
        <f>J384-(E384*(_xlfn.XLOOKUP(D384,Tabelle1[Produkt ID],Tabelle1[Variable Kosten],)))</f>
        <v>16105</v>
      </c>
    </row>
    <row r="385" spans="1:11" ht="14.4" x14ac:dyDescent="0.3">
      <c r="A385" s="55" t="s">
        <v>1194</v>
      </c>
      <c r="B385" s="13">
        <v>44643</v>
      </c>
      <c r="C385" s="12">
        <v>347</v>
      </c>
      <c r="D385" s="12" t="s">
        <v>1582</v>
      </c>
      <c r="E385" s="14">
        <v>1</v>
      </c>
      <c r="F385" s="17">
        <v>49000</v>
      </c>
      <c r="G385" t="str">
        <f>_xlfn.XLOOKUP(C385,'Kundendaten - neu'!$A$2:$A$1001,'Kundendaten - neu'!$H$2:$H$1001)</f>
        <v>EUR</v>
      </c>
      <c r="H385" s="40">
        <f t="shared" si="20"/>
        <v>49000</v>
      </c>
      <c r="I385">
        <f>H385*_xlfn.XLOOKUP(C385,'Kundendaten - neu'!$A$2:$A$1001,'Kundendaten - neu'!$I$2:$I$1001,"")</f>
        <v>49000</v>
      </c>
      <c r="J385" s="41">
        <f>I385+(_xlfn.XLOOKUP(C385,'Kundendaten - neu'!$A$2:$A$1001,'Kundendaten - neu'!$G$2:$G$1001,)*E385)</f>
        <v>49105</v>
      </c>
      <c r="K385" s="40">
        <f>J385-(E385*(_xlfn.XLOOKUP(D385,Tabelle1[Produkt ID],Tabelle1[Variable Kosten],)))</f>
        <v>9905</v>
      </c>
    </row>
    <row r="386" spans="1:11" ht="14.4" x14ac:dyDescent="0.3">
      <c r="A386" s="43">
        <v>54889159</v>
      </c>
      <c r="B386" s="13">
        <v>44885</v>
      </c>
      <c r="C386" s="12">
        <v>348</v>
      </c>
      <c r="D386" s="12">
        <v>1900</v>
      </c>
      <c r="E386" s="14">
        <v>1</v>
      </c>
      <c r="F386" s="25">
        <v>504259</v>
      </c>
      <c r="G386" t="str">
        <f>_xlfn.XLOOKUP(C386,'Kundendaten - neu'!$A$2:$A$1001,'Kundendaten - neu'!$H$2:$H$1001)</f>
        <v>SEK</v>
      </c>
      <c r="H386" s="40">
        <f>IF(G386=Währungsdaten!$D$1,F386/_xlfn.XLOOKUP('Bewegungsdaten - neu (2)'!B1331,Währungsdaten!$A$3:$A$320,Währungsdaten!$D$3:$D$320,""),IF(G386=Währungsdaten!$F$1,F386/_xlfn.XLOOKUP('Bewegungsdaten - neu (2)'!B1331,Währungsdaten!$A$3:$A$320,Währungsdaten!$F$3:$F$320,),""))</f>
        <v>48760.249864624428</v>
      </c>
      <c r="I386">
        <f>H386*_xlfn.XLOOKUP(C386,'Kundendaten - neu'!$A$2:$A$1001,'Kundendaten - neu'!$I$2:$I$1001,"")</f>
        <v>49735.454861916915</v>
      </c>
      <c r="J386" s="41">
        <f>I386+(_xlfn.XLOOKUP(C386,'Kundendaten - neu'!$A$2:$A$1001,'Kundendaten - neu'!$G$2:$G$1001,)*E386)</f>
        <v>50247.454861916915</v>
      </c>
      <c r="K386" s="40">
        <f>J386-(E386*(_xlfn.XLOOKUP(D386,Tabelle1[Produkt ID],Tabelle1[Variable Kosten],)))</f>
        <v>11047.454861916915</v>
      </c>
    </row>
    <row r="387" spans="1:11" ht="14.4" x14ac:dyDescent="0.3">
      <c r="A387" s="43">
        <v>24153922</v>
      </c>
      <c r="B387" s="13">
        <v>44727</v>
      </c>
      <c r="C387" s="12">
        <v>349</v>
      </c>
      <c r="D387" s="12">
        <v>2000</v>
      </c>
      <c r="E387" s="14">
        <v>1</v>
      </c>
      <c r="F387" s="25">
        <v>44358.6</v>
      </c>
      <c r="G387" t="str">
        <f>_xlfn.XLOOKUP(C387,'Kundendaten - neu'!$A$2:$A$1001,'Kundendaten - neu'!$H$2:$H$1001)</f>
        <v>USD</v>
      </c>
      <c r="H387" s="40">
        <f>IF(G387=Währungsdaten!$D$1,F387/_xlfn.XLOOKUP('Bewegungsdaten - neu (2)'!B1421,Währungsdaten!$A$3:$A$320,Währungsdaten!$D$3:$D$320,""),IF(G387=Währungsdaten!$F$1,F387/_xlfn.XLOOKUP('Bewegungsdaten - neu (2)'!B1421,Währungsdaten!$A$3:$A$320,Währungsdaten!$F$3:$F$320,),""))</f>
        <v>44438.589461029856</v>
      </c>
      <c r="I387">
        <f>H387*_xlfn.XLOOKUP(C387,'Kundendaten - neu'!$A$2:$A$1001,'Kundendaten - neu'!$I$2:$I$1001,"")</f>
        <v>48882.448407132848</v>
      </c>
      <c r="J387" s="41">
        <f>I387+(_xlfn.XLOOKUP(C387,'Kundendaten - neu'!$A$2:$A$1001,'Kundendaten - neu'!$G$2:$G$1001,)*E387)</f>
        <v>50118.448407132848</v>
      </c>
      <c r="K387" s="40">
        <f>J387-(E387*(_xlfn.XLOOKUP(D387,Tabelle1[Produkt ID],Tabelle1[Variable Kosten],)))</f>
        <v>18918.448407132848</v>
      </c>
    </row>
    <row r="388" spans="1:11" ht="14.4" x14ac:dyDescent="0.3">
      <c r="A388" s="43">
        <v>78695039</v>
      </c>
      <c r="B388" s="13">
        <v>44678</v>
      </c>
      <c r="C388" s="12">
        <v>350</v>
      </c>
      <c r="D388" s="12">
        <v>2100</v>
      </c>
      <c r="E388" s="14">
        <v>1</v>
      </c>
      <c r="F388" s="25">
        <v>46000</v>
      </c>
      <c r="G388" t="str">
        <f>_xlfn.XLOOKUP(C388,'Kundendaten - neu'!$A$2:$A$1001,'Kundendaten - neu'!$H$2:$H$1001)</f>
        <v>EUR</v>
      </c>
      <c r="H388" s="40">
        <f>F388</f>
        <v>46000</v>
      </c>
      <c r="I388">
        <f>H388*_xlfn.XLOOKUP(C388,'Kundendaten - neu'!$A$2:$A$1001,'Kundendaten - neu'!$I$2:$I$1001,"")</f>
        <v>46000</v>
      </c>
      <c r="J388" s="41">
        <f>I388+(_xlfn.XLOOKUP(C388,'Kundendaten - neu'!$A$2:$A$1001,'Kundendaten - neu'!$G$2:$G$1001,)*E388)</f>
        <v>46105</v>
      </c>
      <c r="K388" s="40">
        <f>J388-(E388*(_xlfn.XLOOKUP(D388,Tabelle1[Produkt ID],Tabelle1[Variable Kosten],)))</f>
        <v>9305</v>
      </c>
    </row>
    <row r="389" spans="1:11" ht="14.4" x14ac:dyDescent="0.3">
      <c r="A389" s="43">
        <v>62764546</v>
      </c>
      <c r="B389" s="13">
        <v>44731</v>
      </c>
      <c r="C389" s="12">
        <v>351</v>
      </c>
      <c r="D389" s="12">
        <v>2200</v>
      </c>
      <c r="E389" s="14">
        <v>1</v>
      </c>
      <c r="F389" s="25">
        <v>20000</v>
      </c>
      <c r="G389" t="str">
        <f>_xlfn.XLOOKUP(C389,'Kundendaten - neu'!$A$2:$A$1001,'Kundendaten - neu'!$H$2:$H$1001)</f>
        <v>EUR</v>
      </c>
      <c r="H389" s="40">
        <f>F389</f>
        <v>20000</v>
      </c>
      <c r="I389">
        <f>H389*_xlfn.XLOOKUP(C389,'Kundendaten - neu'!$A$2:$A$1001,'Kundendaten - neu'!$I$2:$I$1001,"")</f>
        <v>20000</v>
      </c>
      <c r="J389" s="41">
        <f>I389+(_xlfn.XLOOKUP(C389,'Kundendaten - neu'!$A$2:$A$1001,'Kundendaten - neu'!$G$2:$G$1001,)*E389)</f>
        <v>20105</v>
      </c>
      <c r="K389" s="40">
        <f>J389-(E389*(_xlfn.XLOOKUP(D389,Tabelle1[Produkt ID],Tabelle1[Variable Kosten],)))</f>
        <v>4105</v>
      </c>
    </row>
    <row r="390" spans="1:11" ht="14.4" x14ac:dyDescent="0.3">
      <c r="A390" s="43">
        <v>31438823</v>
      </c>
      <c r="B390" s="13">
        <v>44748</v>
      </c>
      <c r="C390" s="12">
        <v>352</v>
      </c>
      <c r="D390" s="12">
        <v>2200</v>
      </c>
      <c r="E390" s="14">
        <v>1</v>
      </c>
      <c r="F390" s="25">
        <v>497520</v>
      </c>
      <c r="G390" t="str">
        <f>_xlfn.XLOOKUP(C390,'Kundendaten - neu'!$A$2:$A$1001,'Kundendaten - neu'!$H$2:$H$1001)</f>
        <v>CZK</v>
      </c>
      <c r="H390" s="40">
        <f>IF(G390=Währungsdaten!$G$1,F390/_xlfn.XLOOKUP('Bewegungsdaten - neu (2)'!B104,Währungsdaten!$A$3:$A$320,Währungsdaten!$G$3:$G$320,""),IF(G390=Währungsdaten!$C$1,F390/_xlfn.XLOOKUP('Bewegungsdaten - neu (2)'!B104,Währungsdaten!$A$3:$A$320,Währungsdaten!$C$3:$C$320,),""))</f>
        <v>20500.226626560634</v>
      </c>
      <c r="I390">
        <f>H390*_xlfn.XLOOKUP(C390,'Kundendaten - neu'!$A$2:$A$1001,'Kundendaten - neu'!$I$2:$I$1001,"")</f>
        <v>20910.231159091847</v>
      </c>
      <c r="J390" s="41">
        <f>I390+(_xlfn.XLOOKUP(C390,'Kundendaten - neu'!$A$2:$A$1001,'Kundendaten - neu'!$G$2:$G$1001,)*E390)</f>
        <v>21125.231159091847</v>
      </c>
      <c r="K390" s="40">
        <f>J390-(E390*(_xlfn.XLOOKUP(D390,Tabelle1[Produkt ID],Tabelle1[Variable Kosten],)))</f>
        <v>5125.2311590918471</v>
      </c>
    </row>
    <row r="391" spans="1:11" ht="14.4" x14ac:dyDescent="0.3">
      <c r="A391" s="43">
        <v>73101645</v>
      </c>
      <c r="B391" s="13">
        <v>44729</v>
      </c>
      <c r="C391" s="12">
        <v>353</v>
      </c>
      <c r="D391" s="12">
        <v>2300</v>
      </c>
      <c r="E391" s="14">
        <v>1</v>
      </c>
      <c r="F391" s="25">
        <v>180727.5</v>
      </c>
      <c r="G391" t="str">
        <f>_xlfn.XLOOKUP(C391,'Kundendaten - neu'!$A$2:$A$1001,'Kundendaten - neu'!$H$2:$H$1001)</f>
        <v>CNY</v>
      </c>
      <c r="H391" s="40">
        <f>IF(G391=Währungsdaten!$B$1,F391/_xlfn.XLOOKUP('Bewegungsdaten - neu (2)'!B26,Währungsdaten!$A$3:$A$320,Währungsdaten!$B$3:$B$320,""),IF(G391=Währungsdaten!$C$1,F391/_xlfn.XLOOKUP('Bewegungsdaten - neu (2)'!B26,Währungsdaten!$A$3:$A$320,Währungsdaten!$C$3:$C$320,),"")*IF(G391=Währungsdaten!$D$1,F391/_xlfn.XLOOKUP('Bewegungsdaten - neu (2)'!B26,Währungsdaten!$A$3:$A$320,Währungsdaten!$D$3:$D$320,),)*IF(G391=Währungsdaten!$F$1,F391/_xlfn.XLOOKUP('Bewegungsdaten - neu (2)'!B26,Währungsdaten!$A$3:$A$320,Währungsdaten!$F$3:$F$320,""),)*IF(G391=Währungsdaten!$G$1,F391/_xlfn.XLOOKUP('Bewegungsdaten - neu (2)'!B26,Währungsdaten!$A$3:$A$320,Währungsdaten!$G$3:$G$320,");""")))</f>
        <v>25604.961534647155</v>
      </c>
      <c r="I391">
        <f>H391*_xlfn.XLOOKUP(C391,'Kundendaten - neu'!$A$2:$A$1001,'Kundendaten - neu'!$I$2:$I$1001,"")</f>
        <v>28165.457688111874</v>
      </c>
      <c r="J391" s="41">
        <f>I391+(_xlfn.XLOOKUP(C391,'Kundendaten - neu'!$A$2:$A$1001,'Kundendaten - neu'!$G$2:$G$1001,)*E391)</f>
        <v>30267.457688111874</v>
      </c>
      <c r="K391" s="40">
        <f>J391-(E391*(_xlfn.XLOOKUP(D391,Tabelle1[Produkt ID],Tabelle1[Variable Kosten],)))</f>
        <v>10267.457688111874</v>
      </c>
    </row>
    <row r="392" spans="1:11" ht="14.4" x14ac:dyDescent="0.3">
      <c r="A392" s="43">
        <v>29251815</v>
      </c>
      <c r="B392" s="13">
        <v>44671</v>
      </c>
      <c r="C392" s="12">
        <v>354</v>
      </c>
      <c r="D392" s="12">
        <v>1000</v>
      </c>
      <c r="E392" s="14">
        <v>1</v>
      </c>
      <c r="F392" s="25">
        <v>238513.6</v>
      </c>
      <c r="G392" t="str">
        <f>_xlfn.XLOOKUP(C392,'Kundendaten - neu'!$A$2:$A$1001,'Kundendaten - neu'!$H$2:$H$1001)</f>
        <v>PLN</v>
      </c>
      <c r="H392" s="40">
        <f>IF(G392=Währungsdaten!$G$1,F392/_xlfn.XLOOKUP('Bewegungsdaten - neu (2)'!B1232,Währungsdaten!$A$3:$A$320,Währungsdaten!$G$3:$G$320,""),IF(G392=Währungsdaten!$C$1,F392/_xlfn.XLOOKUP('Bewegungsdaten - neu (2)'!B1232,Währungsdaten!$A$3:$A$320,Währungsdaten!$C$3:$C$320,),""))</f>
        <v>50897.016772651616</v>
      </c>
      <c r="I392">
        <f>H392*_xlfn.XLOOKUP(C392,'Kundendaten - neu'!$A$2:$A$1001,'Kundendaten - neu'!$I$2:$I$1001,"")</f>
        <v>50897.016772651616</v>
      </c>
      <c r="J392" s="41">
        <f>I392+(_xlfn.XLOOKUP(C392,'Kundendaten - neu'!$A$2:$A$1001,'Kundendaten - neu'!$G$2:$G$1001,)*E392)</f>
        <v>51006.016772651616</v>
      </c>
      <c r="K392" s="40">
        <f>J392-(E392*(_xlfn.XLOOKUP(D392,Tabelle1[Produkt ID],Tabelle1[Variable Kosten],)))</f>
        <v>9406.0167726516156</v>
      </c>
    </row>
    <row r="393" spans="1:11" ht="14.4" x14ac:dyDescent="0.3">
      <c r="A393" s="43">
        <v>96230231</v>
      </c>
      <c r="B393" s="13">
        <v>44752</v>
      </c>
      <c r="C393" s="12">
        <v>355</v>
      </c>
      <c r="D393" s="12">
        <v>1100</v>
      </c>
      <c r="E393" s="14">
        <v>1</v>
      </c>
      <c r="F393" s="25">
        <v>183472</v>
      </c>
      <c r="G393" t="str">
        <f>_xlfn.XLOOKUP(C393,'Kundendaten - neu'!$A$2:$A$1001,'Kundendaten - neu'!$H$2:$H$1001)</f>
        <v>PLN</v>
      </c>
      <c r="H393" s="40">
        <f>IF(G393=Währungsdaten!$G$1,F393/_xlfn.XLOOKUP('Bewegungsdaten - neu (2)'!B1233,Währungsdaten!$A$3:$A$320,Währungsdaten!$G$3:$G$320,""),IF(G393=Währungsdaten!$C$1,F393/_xlfn.XLOOKUP('Bewegungsdaten - neu (2)'!B1233,Währungsdaten!$A$3:$A$320,Währungsdaten!$C$3:$C$320,),""))</f>
        <v>38736.593193142471</v>
      </c>
      <c r="I393">
        <f>H393*_xlfn.XLOOKUP(C393,'Kundendaten - neu'!$A$2:$A$1001,'Kundendaten - neu'!$I$2:$I$1001,"")</f>
        <v>38736.593193142471</v>
      </c>
      <c r="J393" s="41">
        <f>I393+(_xlfn.XLOOKUP(C393,'Kundendaten - neu'!$A$2:$A$1001,'Kundendaten - neu'!$G$2:$G$1001,)*E393)</f>
        <v>38843.593193142471</v>
      </c>
      <c r="K393" s="40">
        <f>J393-(E393*(_xlfn.XLOOKUP(D393,Tabelle1[Produkt ID],Tabelle1[Variable Kosten],)))</f>
        <v>6843.5931931424711</v>
      </c>
    </row>
    <row r="394" spans="1:11" ht="14.4" x14ac:dyDescent="0.3">
      <c r="A394" s="43">
        <v>70505577</v>
      </c>
      <c r="B394" s="13">
        <v>44819</v>
      </c>
      <c r="C394" s="12">
        <v>356</v>
      </c>
      <c r="D394" s="12">
        <v>1200</v>
      </c>
      <c r="E394" s="14">
        <v>1</v>
      </c>
      <c r="F394" s="25">
        <v>65000</v>
      </c>
      <c r="G394" t="str">
        <f>_xlfn.XLOOKUP(C394,'Kundendaten - neu'!$A$2:$A$1001,'Kundendaten - neu'!$H$2:$H$1001)</f>
        <v>EUR</v>
      </c>
      <c r="H394" s="40">
        <f>F394</f>
        <v>65000</v>
      </c>
      <c r="I394">
        <f>H394*_xlfn.XLOOKUP(C394,'Kundendaten - neu'!$A$2:$A$1001,'Kundendaten - neu'!$I$2:$I$1001,"")</f>
        <v>65000</v>
      </c>
      <c r="J394" s="41">
        <f>I394+(_xlfn.XLOOKUP(C394,'Kundendaten - neu'!$A$2:$A$1001,'Kundendaten - neu'!$G$2:$G$1001,)*E394)</f>
        <v>65100</v>
      </c>
      <c r="K394" s="40">
        <f>J394-(E394*(_xlfn.XLOOKUP(D394,Tabelle1[Produkt ID],Tabelle1[Variable Kosten],)))</f>
        <v>13100</v>
      </c>
    </row>
    <row r="395" spans="1:11" ht="14.4" x14ac:dyDescent="0.3">
      <c r="A395" s="55" t="s">
        <v>1195</v>
      </c>
      <c r="B395" s="13">
        <v>44715</v>
      </c>
      <c r="C395" s="12">
        <v>356</v>
      </c>
      <c r="D395" s="12" t="s">
        <v>1583</v>
      </c>
      <c r="E395" s="14">
        <v>3</v>
      </c>
      <c r="F395" s="17">
        <v>138000</v>
      </c>
      <c r="G395" t="str">
        <f>_xlfn.XLOOKUP(C395,'Kundendaten - neu'!$A$2:$A$1001,'Kundendaten - neu'!$H$2:$H$1001)</f>
        <v>EUR</v>
      </c>
      <c r="H395" s="40">
        <f>F395</f>
        <v>138000</v>
      </c>
      <c r="I395">
        <f>H395*_xlfn.XLOOKUP(C395,'Kundendaten - neu'!$A$2:$A$1001,'Kundendaten - neu'!$I$2:$I$1001,"")</f>
        <v>138000</v>
      </c>
      <c r="J395" s="41">
        <f>I395+(_xlfn.XLOOKUP(C395,'Kundendaten - neu'!$A$2:$A$1001,'Kundendaten - neu'!$G$2:$G$1001,)*E395)</f>
        <v>138300</v>
      </c>
      <c r="K395" s="40">
        <f>J395-(E395*(_xlfn.XLOOKUP(D395,Tabelle1[Produkt ID],Tabelle1[Variable Kosten],)))</f>
        <v>27900</v>
      </c>
    </row>
    <row r="396" spans="1:11" ht="14.4" x14ac:dyDescent="0.3">
      <c r="A396" s="43">
        <v>98808012</v>
      </c>
      <c r="B396" s="13">
        <v>44657</v>
      </c>
      <c r="C396" s="12">
        <v>357</v>
      </c>
      <c r="D396" s="12">
        <v>1300</v>
      </c>
      <c r="E396" s="14">
        <v>1</v>
      </c>
      <c r="F396" s="25">
        <v>68000</v>
      </c>
      <c r="G396" t="str">
        <f>_xlfn.XLOOKUP(C396,'Kundendaten - neu'!$A$2:$A$1001,'Kundendaten - neu'!$H$2:$H$1001)</f>
        <v>EUR</v>
      </c>
      <c r="H396" s="40">
        <f>F396</f>
        <v>68000</v>
      </c>
      <c r="I396">
        <f>H396*_xlfn.XLOOKUP(C396,'Kundendaten - neu'!$A$2:$A$1001,'Kundendaten - neu'!$I$2:$I$1001,"")</f>
        <v>68000</v>
      </c>
      <c r="J396" s="41">
        <f>I396+(_xlfn.XLOOKUP(C396,'Kundendaten - neu'!$A$2:$A$1001,'Kundendaten - neu'!$G$2:$G$1001,)*E396)</f>
        <v>68205</v>
      </c>
      <c r="K396" s="40">
        <f>J396-(E396*(_xlfn.XLOOKUP(D396,Tabelle1[Produkt ID],Tabelle1[Variable Kosten],)))</f>
        <v>13805</v>
      </c>
    </row>
    <row r="397" spans="1:11" ht="14.4" x14ac:dyDescent="0.3">
      <c r="A397" s="43">
        <v>19399610</v>
      </c>
      <c r="B397" s="13">
        <v>44680</v>
      </c>
      <c r="C397" s="12">
        <v>358</v>
      </c>
      <c r="D397" s="12">
        <v>1400</v>
      </c>
      <c r="E397" s="14">
        <v>1</v>
      </c>
      <c r="F397" s="25">
        <v>34122</v>
      </c>
      <c r="G397" t="str">
        <f>_xlfn.XLOOKUP(C397,'Kundendaten - neu'!$A$2:$A$1001,'Kundendaten - neu'!$H$2:$H$1001)</f>
        <v>USD</v>
      </c>
      <c r="H397" s="40">
        <f>IF(G397=Währungsdaten!$D$1,F397/_xlfn.XLOOKUP('Bewegungsdaten - neu (2)'!B1422,Währungsdaten!$A$3:$A$320,Währungsdaten!$D$3:$D$320,""),IF(G397=Währungsdaten!$F$1,F397/_xlfn.XLOOKUP('Bewegungsdaten - neu (2)'!B1422,Währungsdaten!$A$3:$A$320,Währungsdaten!$F$3:$F$320,),""))</f>
        <v>33989.441179400339</v>
      </c>
      <c r="I397">
        <f>H397*_xlfn.XLOOKUP(C397,'Kundendaten - neu'!$A$2:$A$1001,'Kundendaten - neu'!$I$2:$I$1001,"")</f>
        <v>37388.385297340377</v>
      </c>
      <c r="J397" s="41">
        <f>I397+(_xlfn.XLOOKUP(C397,'Kundendaten - neu'!$A$2:$A$1001,'Kundendaten - neu'!$G$2:$G$1001,)*E397)</f>
        <v>38659.385297340377</v>
      </c>
      <c r="K397" s="40">
        <f>J397-(E397*(_xlfn.XLOOKUP(D397,Tabelle1[Produkt ID],Tabelle1[Variable Kosten],)))</f>
        <v>14659.385297340377</v>
      </c>
    </row>
    <row r="398" spans="1:11" ht="14.4" x14ac:dyDescent="0.3">
      <c r="A398" s="43">
        <v>55255294</v>
      </c>
      <c r="B398" s="13">
        <v>44882</v>
      </c>
      <c r="C398" s="12">
        <v>359</v>
      </c>
      <c r="D398" s="12">
        <v>1500</v>
      </c>
      <c r="E398" s="14">
        <v>1</v>
      </c>
      <c r="F398" s="25">
        <v>31847.200000000001</v>
      </c>
      <c r="G398" t="str">
        <f>_xlfn.XLOOKUP(C398,'Kundendaten - neu'!$A$2:$A$1001,'Kundendaten - neu'!$H$2:$H$1001)</f>
        <v>USD</v>
      </c>
      <c r="H398" s="40">
        <f>IF(G398=Währungsdaten!$D$1,F398/_xlfn.XLOOKUP('Bewegungsdaten - neu (2)'!B1423,Währungsdaten!$A$3:$A$320,Währungsdaten!$D$3:$D$320,""),IF(G398=Währungsdaten!$F$1,F398/_xlfn.XLOOKUP('Bewegungsdaten - neu (2)'!B1423,Währungsdaten!$A$3:$A$320,Währungsdaten!$F$3:$F$320,),""))</f>
        <v>32045.884483799557</v>
      </c>
      <c r="I398">
        <f>H398*_xlfn.XLOOKUP(C398,'Kundendaten - neu'!$A$2:$A$1001,'Kundendaten - neu'!$I$2:$I$1001,"")</f>
        <v>35250.472932179517</v>
      </c>
      <c r="J398" s="41">
        <f>I398+(_xlfn.XLOOKUP(C398,'Kundendaten - neu'!$A$2:$A$1001,'Kundendaten - neu'!$G$2:$G$1001,)*E398)</f>
        <v>36537.472932179517</v>
      </c>
      <c r="K398" s="40">
        <f>J398-(E398*(_xlfn.XLOOKUP(D398,Tabelle1[Produkt ID],Tabelle1[Variable Kosten],)))</f>
        <v>14137.472932179517</v>
      </c>
    </row>
    <row r="399" spans="1:11" ht="14.4" x14ac:dyDescent="0.3">
      <c r="A399" s="43">
        <v>97143963</v>
      </c>
      <c r="B399" s="13">
        <v>44745</v>
      </c>
      <c r="C399" s="12">
        <v>360</v>
      </c>
      <c r="D399" s="12">
        <v>1600</v>
      </c>
      <c r="E399" s="14">
        <v>1</v>
      </c>
      <c r="F399" s="25">
        <v>36000</v>
      </c>
      <c r="G399" t="str">
        <f>_xlfn.XLOOKUP(C399,'Kundendaten - neu'!$A$2:$A$1001,'Kundendaten - neu'!$H$2:$H$1001)</f>
        <v>EUR</v>
      </c>
      <c r="H399" s="40">
        <f>F399</f>
        <v>36000</v>
      </c>
      <c r="I399">
        <f>H399*_xlfn.XLOOKUP(C399,'Kundendaten - neu'!$A$2:$A$1001,'Kundendaten - neu'!$I$2:$I$1001,"")</f>
        <v>36000</v>
      </c>
      <c r="J399" s="41">
        <f>I399+(_xlfn.XLOOKUP(C399,'Kundendaten - neu'!$A$2:$A$1001,'Kundendaten - neu'!$G$2:$G$1001,)*E399)</f>
        <v>36263</v>
      </c>
      <c r="K399" s="40">
        <f>J399-(E399*(_xlfn.XLOOKUP(D399,Tabelle1[Produkt ID],Tabelle1[Variable Kosten],)))</f>
        <v>7463</v>
      </c>
    </row>
    <row r="400" spans="1:11" ht="14.4" x14ac:dyDescent="0.3">
      <c r="A400" s="43">
        <v>36427951</v>
      </c>
      <c r="B400" s="13">
        <v>44830</v>
      </c>
      <c r="C400" s="12">
        <v>361</v>
      </c>
      <c r="D400" s="12">
        <v>1700</v>
      </c>
      <c r="E400" s="14">
        <v>1</v>
      </c>
      <c r="F400" s="25">
        <v>209643.9</v>
      </c>
      <c r="G400" t="str">
        <f>_xlfn.XLOOKUP(C400,'Kundendaten - neu'!$A$2:$A$1001,'Kundendaten - neu'!$H$2:$H$1001)</f>
        <v>CNY</v>
      </c>
      <c r="H400" s="40">
        <f>IF(G400=Währungsdaten!$B$1,F400/_xlfn.XLOOKUP('Bewegungsdaten - neu (2)'!B27,Währungsdaten!$A$3:$A$320,Währungsdaten!$B$3:$B$320,""),IF(G400=Währungsdaten!$C$1,F400/_xlfn.XLOOKUP('Bewegungsdaten - neu (2)'!B27,Währungsdaten!$A$3:$A$320,Währungsdaten!$C$3:$C$320,),"")*IF(G400=Währungsdaten!$D$1,F400/_xlfn.XLOOKUP('Bewegungsdaten - neu (2)'!B27,Währungsdaten!$A$3:$A$320,Währungsdaten!$D$3:$D$320,),)*IF(G400=Währungsdaten!$F$1,F400/_xlfn.XLOOKUP('Bewegungsdaten - neu (2)'!B27,Währungsdaten!$A$3:$A$320,Währungsdaten!$F$3:$F$320,""),)*IF(G400=Währungsdaten!$G$1,F400/_xlfn.XLOOKUP('Bewegungsdaten - neu (2)'!B27,Währungsdaten!$A$3:$A$320,Währungsdaten!$G$3:$G$320,");""")))</f>
        <v>30387.137452711224</v>
      </c>
      <c r="I400">
        <f>H400*_xlfn.XLOOKUP(C400,'Kundendaten - neu'!$A$2:$A$1001,'Kundendaten - neu'!$I$2:$I$1001,"")</f>
        <v>33425.851197982352</v>
      </c>
      <c r="J400" s="41">
        <f>I400+(_xlfn.XLOOKUP(C400,'Kundendaten - neu'!$A$2:$A$1001,'Kundendaten - neu'!$G$2:$G$1001,)*E400)</f>
        <v>35591.851197982352</v>
      </c>
      <c r="K400" s="40">
        <f>J400-(E400*(_xlfn.XLOOKUP(D400,Tabelle1[Produkt ID],Tabelle1[Variable Kosten],)))</f>
        <v>12391.851197982352</v>
      </c>
    </row>
    <row r="401" spans="1:11" ht="14.4" x14ac:dyDescent="0.3">
      <c r="A401" s="43">
        <v>96823138</v>
      </c>
      <c r="B401" s="13">
        <v>44734</v>
      </c>
      <c r="C401" s="12">
        <v>362</v>
      </c>
      <c r="D401" s="12">
        <v>1800</v>
      </c>
      <c r="E401" s="14">
        <v>1</v>
      </c>
      <c r="F401" s="25">
        <v>80000</v>
      </c>
      <c r="G401" t="str">
        <f>_xlfn.XLOOKUP(C401,'Kundendaten - neu'!$A$2:$A$1001,'Kundendaten - neu'!$H$2:$H$1001)</f>
        <v>EUR</v>
      </c>
      <c r="H401" s="40">
        <f>F401</f>
        <v>80000</v>
      </c>
      <c r="I401">
        <f>H401*_xlfn.XLOOKUP(C401,'Kundendaten - neu'!$A$2:$A$1001,'Kundendaten - neu'!$I$2:$I$1001,"")</f>
        <v>80000</v>
      </c>
      <c r="J401" s="41">
        <f>I401+(_xlfn.XLOOKUP(C401,'Kundendaten - neu'!$A$2:$A$1001,'Kundendaten - neu'!$G$2:$G$1001,)*E401)</f>
        <v>80212</v>
      </c>
      <c r="K401" s="40">
        <f>J401-(E401*(_xlfn.XLOOKUP(D401,Tabelle1[Produkt ID],Tabelle1[Variable Kosten],)))</f>
        <v>16212</v>
      </c>
    </row>
    <row r="402" spans="1:11" ht="14.4" x14ac:dyDescent="0.3">
      <c r="A402" s="55" t="s">
        <v>1196</v>
      </c>
      <c r="B402" s="13">
        <v>44610</v>
      </c>
      <c r="C402" s="12">
        <v>362</v>
      </c>
      <c r="D402" s="12" t="s">
        <v>1584</v>
      </c>
      <c r="E402" s="14">
        <v>1</v>
      </c>
      <c r="F402" s="17">
        <v>61000</v>
      </c>
      <c r="G402" t="str">
        <f>_xlfn.XLOOKUP(C402,'Kundendaten - neu'!$A$2:$A$1001,'Kundendaten - neu'!$H$2:$H$1001)</f>
        <v>EUR</v>
      </c>
      <c r="H402" s="40">
        <f>F402</f>
        <v>61000</v>
      </c>
      <c r="I402">
        <f>H402*_xlfn.XLOOKUP(C402,'Kundendaten - neu'!$A$2:$A$1001,'Kundendaten - neu'!$I$2:$I$1001,"")</f>
        <v>61000</v>
      </c>
      <c r="J402" s="41">
        <f>I402+(_xlfn.XLOOKUP(C402,'Kundendaten - neu'!$A$2:$A$1001,'Kundendaten - neu'!$G$2:$G$1001,)*E402)</f>
        <v>61212</v>
      </c>
      <c r="K402" s="40">
        <f>J402-(E402*(_xlfn.XLOOKUP(D402,Tabelle1[Produkt ID],Tabelle1[Variable Kosten],)))</f>
        <v>12412</v>
      </c>
    </row>
    <row r="403" spans="1:11" ht="14.4" x14ac:dyDescent="0.3">
      <c r="A403" s="43">
        <v>58886087</v>
      </c>
      <c r="B403" s="13">
        <v>44815</v>
      </c>
      <c r="C403" s="12">
        <v>363</v>
      </c>
      <c r="D403" s="12">
        <v>1900</v>
      </c>
      <c r="E403" s="14">
        <v>1</v>
      </c>
      <c r="F403" s="25">
        <v>49000</v>
      </c>
      <c r="G403" t="str">
        <f>_xlfn.XLOOKUP(C403,'Kundendaten - neu'!$A$2:$A$1001,'Kundendaten - neu'!$H$2:$H$1001)</f>
        <v>EUR</v>
      </c>
      <c r="H403" s="40">
        <f>F403</f>
        <v>49000</v>
      </c>
      <c r="I403">
        <f>H403*_xlfn.XLOOKUP(C403,'Kundendaten - neu'!$A$2:$A$1001,'Kundendaten - neu'!$I$2:$I$1001,"")</f>
        <v>49000</v>
      </c>
      <c r="J403" s="41">
        <f>I403+(_xlfn.XLOOKUP(C403,'Kundendaten - neu'!$A$2:$A$1001,'Kundendaten - neu'!$G$2:$G$1001,)*E403)</f>
        <v>49256</v>
      </c>
      <c r="K403" s="40">
        <f>J403-(E403*(_xlfn.XLOOKUP(D403,Tabelle1[Produkt ID],Tabelle1[Variable Kosten],)))</f>
        <v>10056</v>
      </c>
    </row>
    <row r="404" spans="1:11" ht="14.4" x14ac:dyDescent="0.3">
      <c r="A404" s="43">
        <v>84336347</v>
      </c>
      <c r="B404" s="13">
        <v>44859</v>
      </c>
      <c r="C404" s="12">
        <v>364</v>
      </c>
      <c r="D404" s="12">
        <v>2000</v>
      </c>
      <c r="E404" s="14">
        <v>1</v>
      </c>
      <c r="F404" s="25">
        <v>281934.90000000002</v>
      </c>
      <c r="G404" t="str">
        <f>_xlfn.XLOOKUP(C404,'Kundendaten - neu'!$A$2:$A$1001,'Kundendaten - neu'!$H$2:$H$1001)</f>
        <v>CNY</v>
      </c>
      <c r="H404" s="40">
        <f>IF(G404=Währungsdaten!$B$1,F404/_xlfn.XLOOKUP('Bewegungsdaten - neu (2)'!B28,Währungsdaten!$A$3:$A$320,Währungsdaten!$B$3:$B$320,""),IF(G404=Währungsdaten!$C$1,F404/_xlfn.XLOOKUP('Bewegungsdaten - neu (2)'!B28,Währungsdaten!$A$3:$A$320,Währungsdaten!$C$3:$C$320,),"")*IF(G404=Währungsdaten!$D$1,F404/_xlfn.XLOOKUP('Bewegungsdaten - neu (2)'!B28,Währungsdaten!$A$3:$A$320,Währungsdaten!$D$3:$D$320,),)*IF(G404=Währungsdaten!$F$1,F404/_xlfn.XLOOKUP('Bewegungsdaten - neu (2)'!B28,Währungsdaten!$A$3:$A$320,Währungsdaten!$F$3:$F$320,""),)*IF(G404=Währungsdaten!$G$1,F404/_xlfn.XLOOKUP('Bewegungsdaten - neu (2)'!B28,Währungsdaten!$A$3:$A$320,Währungsdaten!$G$3:$G$320,");""")))</f>
        <v>39532.081662413417</v>
      </c>
      <c r="I404">
        <f>H404*_xlfn.XLOOKUP(C404,'Kundendaten - neu'!$A$2:$A$1001,'Kundendaten - neu'!$I$2:$I$1001,"")</f>
        <v>43485.289828654764</v>
      </c>
      <c r="J404" s="41">
        <f>I404+(_xlfn.XLOOKUP(C404,'Kundendaten - neu'!$A$2:$A$1001,'Kundendaten - neu'!$G$2:$G$1001,)*E404)</f>
        <v>45676.289828654764</v>
      </c>
      <c r="K404" s="40">
        <f>J404-(E404*(_xlfn.XLOOKUP(D404,Tabelle1[Produkt ID],Tabelle1[Variable Kosten],)))</f>
        <v>14476.289828654764</v>
      </c>
    </row>
    <row r="405" spans="1:11" ht="14.4" x14ac:dyDescent="0.3">
      <c r="A405" s="43">
        <v>79240147</v>
      </c>
      <c r="B405" s="13">
        <v>44785</v>
      </c>
      <c r="C405" s="12">
        <v>365</v>
      </c>
      <c r="D405" s="12">
        <v>2100</v>
      </c>
      <c r="E405" s="14">
        <v>1</v>
      </c>
      <c r="F405" s="25">
        <v>46000</v>
      </c>
      <c r="G405" t="str">
        <f>_xlfn.XLOOKUP(C405,'Kundendaten - neu'!$A$2:$A$1001,'Kundendaten - neu'!$H$2:$H$1001)</f>
        <v>EUR</v>
      </c>
      <c r="H405" s="40">
        <f>F405</f>
        <v>46000</v>
      </c>
      <c r="I405">
        <f>H405*_xlfn.XLOOKUP(C405,'Kundendaten - neu'!$A$2:$A$1001,'Kundendaten - neu'!$I$2:$I$1001,"")</f>
        <v>46000</v>
      </c>
      <c r="J405" s="41">
        <f>I405+(_xlfn.XLOOKUP(C405,'Kundendaten - neu'!$A$2:$A$1001,'Kundendaten - neu'!$G$2:$G$1001,)*E405)</f>
        <v>46212</v>
      </c>
      <c r="K405" s="40">
        <f>J405-(E405*(_xlfn.XLOOKUP(D405,Tabelle1[Produkt ID],Tabelle1[Variable Kosten],)))</f>
        <v>9412</v>
      </c>
    </row>
    <row r="406" spans="1:11" ht="14.4" x14ac:dyDescent="0.3">
      <c r="A406" s="43">
        <v>42311773</v>
      </c>
      <c r="B406" s="13">
        <v>44912</v>
      </c>
      <c r="C406" s="12">
        <v>366</v>
      </c>
      <c r="D406" s="12">
        <v>2200</v>
      </c>
      <c r="E406" s="14">
        <v>1</v>
      </c>
      <c r="F406" s="25">
        <v>20000</v>
      </c>
      <c r="G406" t="str">
        <f>_xlfn.XLOOKUP(C406,'Kundendaten - neu'!$A$2:$A$1001,'Kundendaten - neu'!$H$2:$H$1001)</f>
        <v>EUR</v>
      </c>
      <c r="H406" s="40">
        <f>F406</f>
        <v>20000</v>
      </c>
      <c r="I406">
        <f>H406*_xlfn.XLOOKUP(C406,'Kundendaten - neu'!$A$2:$A$1001,'Kundendaten - neu'!$I$2:$I$1001,"")</f>
        <v>20000</v>
      </c>
      <c r="J406" s="41">
        <f>I406+(_xlfn.XLOOKUP(C406,'Kundendaten - neu'!$A$2:$A$1001,'Kundendaten - neu'!$G$2:$G$1001,)*E406)</f>
        <v>20273</v>
      </c>
      <c r="K406" s="40">
        <f>J406-(E406*(_xlfn.XLOOKUP(D406,Tabelle1[Produkt ID],Tabelle1[Variable Kosten],)))</f>
        <v>4273</v>
      </c>
    </row>
    <row r="407" spans="1:11" ht="14.4" x14ac:dyDescent="0.3">
      <c r="A407" s="43">
        <v>75828064</v>
      </c>
      <c r="B407" s="13">
        <v>44572</v>
      </c>
      <c r="C407" s="12">
        <v>367</v>
      </c>
      <c r="D407" s="12">
        <v>2200</v>
      </c>
      <c r="E407" s="14">
        <v>1</v>
      </c>
      <c r="F407" s="25">
        <v>144582</v>
      </c>
      <c r="G407" t="str">
        <f>_xlfn.XLOOKUP(C407,'Kundendaten - neu'!$A$2:$A$1001,'Kundendaten - neu'!$H$2:$H$1001)</f>
        <v>CNY</v>
      </c>
      <c r="H407" s="40">
        <f>IF(G407=Währungsdaten!$B$1,F407/_xlfn.XLOOKUP('Bewegungsdaten - neu (2)'!B29,Währungsdaten!$A$3:$A$320,Währungsdaten!$B$3:$B$320,""),IF(G407=Währungsdaten!$C$1,F407/_xlfn.XLOOKUP('Bewegungsdaten - neu (2)'!B29,Währungsdaten!$A$3:$A$320,Währungsdaten!$C$3:$C$320,),"")*IF(G407=Währungsdaten!$D$1,F407/_xlfn.XLOOKUP('Bewegungsdaten - neu (2)'!B29,Währungsdaten!$A$3:$A$320,Währungsdaten!$D$3:$D$320,),)*IF(G407=Währungsdaten!$F$1,F407/_xlfn.XLOOKUP('Bewegungsdaten - neu (2)'!B29,Währungsdaten!$A$3:$A$320,Währungsdaten!$F$3:$F$320,""),)*IF(G407=Währungsdaten!$G$1,F407/_xlfn.XLOOKUP('Bewegungsdaten - neu (2)'!B29,Währungsdaten!$A$3:$A$320,Währungsdaten!$G$3:$G$320,");""")))</f>
        <v>20595.726495726496</v>
      </c>
      <c r="I407">
        <f>H407*_xlfn.XLOOKUP(C407,'Kundendaten - neu'!$A$2:$A$1001,'Kundendaten - neu'!$I$2:$I$1001,"")</f>
        <v>22655.299145299148</v>
      </c>
      <c r="J407" s="41">
        <f>I407+(_xlfn.XLOOKUP(C407,'Kundendaten - neu'!$A$2:$A$1001,'Kundendaten - neu'!$G$2:$G$1001,)*E407)</f>
        <v>24804.299145299148</v>
      </c>
      <c r="K407" s="40">
        <f>J407-(E407*(_xlfn.XLOOKUP(D407,Tabelle1[Produkt ID],Tabelle1[Variable Kosten],)))</f>
        <v>8804.2991452991482</v>
      </c>
    </row>
    <row r="408" spans="1:11" ht="14.4" x14ac:dyDescent="0.3">
      <c r="A408" s="43">
        <v>66915168</v>
      </c>
      <c r="B408" s="13">
        <v>44792</v>
      </c>
      <c r="C408" s="12">
        <v>368</v>
      </c>
      <c r="D408" s="12">
        <v>2300</v>
      </c>
      <c r="E408" s="14">
        <v>1</v>
      </c>
      <c r="F408" s="25">
        <v>25000</v>
      </c>
      <c r="G408" t="str">
        <f>_xlfn.XLOOKUP(C408,'Kundendaten - neu'!$A$2:$A$1001,'Kundendaten - neu'!$H$2:$H$1001)</f>
        <v>EUR</v>
      </c>
      <c r="H408" s="40">
        <f>F408</f>
        <v>25000</v>
      </c>
      <c r="I408">
        <f>H408*_xlfn.XLOOKUP(C408,'Kundendaten - neu'!$A$2:$A$1001,'Kundendaten - neu'!$I$2:$I$1001,"")</f>
        <v>25000</v>
      </c>
      <c r="J408" s="41">
        <f>I408+(_xlfn.XLOOKUP(C408,'Kundendaten - neu'!$A$2:$A$1001,'Kundendaten - neu'!$G$2:$G$1001,)*E408)</f>
        <v>25255</v>
      </c>
      <c r="K408" s="40">
        <f>J408-(E408*(_xlfn.XLOOKUP(D408,Tabelle1[Produkt ID],Tabelle1[Variable Kosten],)))</f>
        <v>5255</v>
      </c>
    </row>
    <row r="409" spans="1:11" ht="14.4" x14ac:dyDescent="0.3">
      <c r="A409" s="43">
        <v>75981292</v>
      </c>
      <c r="B409" s="13">
        <v>44873</v>
      </c>
      <c r="C409" s="12">
        <v>369</v>
      </c>
      <c r="D409" s="12">
        <v>1000</v>
      </c>
      <c r="E409" s="14">
        <v>1</v>
      </c>
      <c r="F409" s="25">
        <v>59144.799999999996</v>
      </c>
      <c r="G409" t="str">
        <f>_xlfn.XLOOKUP(C409,'Kundendaten - neu'!$A$2:$A$1001,'Kundendaten - neu'!$H$2:$H$1001)</f>
        <v>USD</v>
      </c>
      <c r="H409" s="40">
        <f>IF(G409=Währungsdaten!$D$1,F409/_xlfn.XLOOKUP('Bewegungsdaten - neu (2)'!B1424,Währungsdaten!$A$3:$A$320,Währungsdaten!$D$3:$D$320,""),IF(G409=Währungsdaten!$F$1,F409/_xlfn.XLOOKUP('Bewegungsdaten - neu (2)'!B1424,Währungsdaten!$A$3:$A$320,Währungsdaten!$F$3:$F$320,),""))</f>
        <v>54632.181784592642</v>
      </c>
      <c r="I409">
        <f>H409*_xlfn.XLOOKUP(C409,'Kundendaten - neu'!$A$2:$A$1001,'Kundendaten - neu'!$I$2:$I$1001,"")</f>
        <v>60095.39996305191</v>
      </c>
      <c r="J409" s="41">
        <f>I409+(_xlfn.XLOOKUP(C409,'Kundendaten - neu'!$A$2:$A$1001,'Kundendaten - neu'!$G$2:$G$1001,)*E409)</f>
        <v>61413.39996305191</v>
      </c>
      <c r="K409" s="40">
        <f>J409-(E409*(_xlfn.XLOOKUP(D409,Tabelle1[Produkt ID],Tabelle1[Variable Kosten],)))</f>
        <v>19813.39996305191</v>
      </c>
    </row>
    <row r="410" spans="1:11" ht="14.4" x14ac:dyDescent="0.3">
      <c r="A410" s="43">
        <v>55829777</v>
      </c>
      <c r="B410" s="13">
        <v>44846</v>
      </c>
      <c r="C410" s="12">
        <v>370</v>
      </c>
      <c r="D410" s="12">
        <v>1100</v>
      </c>
      <c r="E410" s="14">
        <v>1</v>
      </c>
      <c r="F410" s="25">
        <v>40000</v>
      </c>
      <c r="G410" t="str">
        <f>_xlfn.XLOOKUP(C410,'Kundendaten - neu'!$A$2:$A$1001,'Kundendaten - neu'!$H$2:$H$1001)</f>
        <v>EUR</v>
      </c>
      <c r="H410" s="40">
        <f>F410</f>
        <v>40000</v>
      </c>
      <c r="I410">
        <f>H410*_xlfn.XLOOKUP(C410,'Kundendaten - neu'!$A$2:$A$1001,'Kundendaten - neu'!$I$2:$I$1001,"")</f>
        <v>40000</v>
      </c>
      <c r="J410" s="41">
        <f>I410+(_xlfn.XLOOKUP(C410,'Kundendaten - neu'!$A$2:$A$1001,'Kundendaten - neu'!$G$2:$G$1001,)*E410)</f>
        <v>40219</v>
      </c>
      <c r="K410" s="40">
        <f>J410-(E410*(_xlfn.XLOOKUP(D410,Tabelle1[Produkt ID],Tabelle1[Variable Kosten],)))</f>
        <v>8219</v>
      </c>
    </row>
    <row r="411" spans="1:11" ht="14.4" x14ac:dyDescent="0.3">
      <c r="A411" s="43">
        <v>75184763</v>
      </c>
      <c r="B411" s="13">
        <v>44879</v>
      </c>
      <c r="C411" s="12">
        <v>371</v>
      </c>
      <c r="D411" s="12">
        <v>1200</v>
      </c>
      <c r="E411" s="14">
        <v>1</v>
      </c>
      <c r="F411" s="25">
        <v>73931</v>
      </c>
      <c r="G411" t="str">
        <f>_xlfn.XLOOKUP(C411,'Kundendaten - neu'!$A$2:$A$1001,'Kundendaten - neu'!$H$2:$H$1001)</f>
        <v>USD</v>
      </c>
      <c r="H411" s="40">
        <f>IF(G411=Währungsdaten!$D$1,F411/_xlfn.XLOOKUP('Bewegungsdaten - neu (2)'!B1425,Währungsdaten!$A$3:$A$320,Währungsdaten!$D$3:$D$320,""),IF(G411=Währungsdaten!$F$1,F411/_xlfn.XLOOKUP('Bewegungsdaten - neu (2)'!B1425,Währungsdaten!$A$3:$A$320,Währungsdaten!$F$3:$F$320,),""))</f>
        <v>73953.185955786728</v>
      </c>
      <c r="I411">
        <f>H411*_xlfn.XLOOKUP(C411,'Kundendaten - neu'!$A$2:$A$1001,'Kundendaten - neu'!$I$2:$I$1001,"")</f>
        <v>81348.504551365404</v>
      </c>
      <c r="J411" s="41">
        <f>I411+(_xlfn.XLOOKUP(C411,'Kundendaten - neu'!$A$2:$A$1001,'Kundendaten - neu'!$G$2:$G$1001,)*E411)</f>
        <v>82560.504551365404</v>
      </c>
      <c r="K411" s="40">
        <f>J411-(E411*(_xlfn.XLOOKUP(D411,Tabelle1[Produkt ID],Tabelle1[Variable Kosten],)))</f>
        <v>30560.504551365404</v>
      </c>
    </row>
    <row r="412" spans="1:11" ht="14.4" x14ac:dyDescent="0.3">
      <c r="A412" s="43">
        <v>29967410</v>
      </c>
      <c r="B412" s="13">
        <v>44799</v>
      </c>
      <c r="C412" s="12">
        <v>372</v>
      </c>
      <c r="D412" s="12">
        <v>1300</v>
      </c>
      <c r="E412" s="14">
        <v>1</v>
      </c>
      <c r="F412" s="25">
        <v>1691568</v>
      </c>
      <c r="G412" t="str">
        <f>_xlfn.XLOOKUP(C412,'Kundendaten - neu'!$A$2:$A$1001,'Kundendaten - neu'!$H$2:$H$1001)</f>
        <v>CZK</v>
      </c>
      <c r="H412" s="40">
        <f>IF(G412=Währungsdaten!$G$1,F412/_xlfn.XLOOKUP('Bewegungsdaten - neu (2)'!B105,Währungsdaten!$A$3:$A$320,Währungsdaten!$G$3:$G$320,""),IF(G412=Währungsdaten!$C$1,F412/_xlfn.XLOOKUP('Bewegungsdaten - neu (2)'!B105,Währungsdaten!$A$3:$A$320,Währungsdaten!$C$3:$C$320,),""))</f>
        <v>68765.722183828606</v>
      </c>
      <c r="I412">
        <f>H412*_xlfn.XLOOKUP(C412,'Kundendaten - neu'!$A$2:$A$1001,'Kundendaten - neu'!$I$2:$I$1001,"")</f>
        <v>70141.036627505178</v>
      </c>
      <c r="J412" s="41">
        <f>I412+(_xlfn.XLOOKUP(C412,'Kundendaten - neu'!$A$2:$A$1001,'Kundendaten - neu'!$G$2:$G$1001,)*E412)</f>
        <v>70354.036627505178</v>
      </c>
      <c r="K412" s="40">
        <f>J412-(E412*(_xlfn.XLOOKUP(D412,Tabelle1[Produkt ID],Tabelle1[Variable Kosten],)))</f>
        <v>15954.036627505178</v>
      </c>
    </row>
    <row r="413" spans="1:11" ht="14.4" x14ac:dyDescent="0.3">
      <c r="A413" s="43">
        <v>20619803</v>
      </c>
      <c r="B413" s="13">
        <v>44587</v>
      </c>
      <c r="C413" s="12">
        <v>373</v>
      </c>
      <c r="D413" s="12">
        <v>1400</v>
      </c>
      <c r="E413" s="14">
        <v>1</v>
      </c>
      <c r="F413" s="25">
        <v>30000</v>
      </c>
      <c r="G413" t="str">
        <f>_xlfn.XLOOKUP(C413,'Kundendaten - neu'!$A$2:$A$1001,'Kundendaten - neu'!$H$2:$H$1001)</f>
        <v>EUR</v>
      </c>
      <c r="H413" s="40">
        <f>F413</f>
        <v>30000</v>
      </c>
      <c r="I413">
        <f>H413*_xlfn.XLOOKUP(C413,'Kundendaten - neu'!$A$2:$A$1001,'Kundendaten - neu'!$I$2:$I$1001,"")</f>
        <v>30000</v>
      </c>
      <c r="J413" s="41">
        <f>I413+(_xlfn.XLOOKUP(C413,'Kundendaten - neu'!$A$2:$A$1001,'Kundendaten - neu'!$G$2:$G$1001,)*E413)</f>
        <v>30204</v>
      </c>
      <c r="K413" s="40">
        <f>J413-(E413*(_xlfn.XLOOKUP(D413,Tabelle1[Produkt ID],Tabelle1[Variable Kosten],)))</f>
        <v>6204</v>
      </c>
    </row>
    <row r="414" spans="1:11" ht="14.4" x14ac:dyDescent="0.3">
      <c r="A414" s="43">
        <v>44643786</v>
      </c>
      <c r="B414" s="13">
        <v>44799</v>
      </c>
      <c r="C414" s="12">
        <v>374</v>
      </c>
      <c r="D414" s="12">
        <v>1500</v>
      </c>
      <c r="E414" s="14">
        <v>1</v>
      </c>
      <c r="F414" s="25">
        <v>696528</v>
      </c>
      <c r="G414" t="str">
        <f>_xlfn.XLOOKUP(C414,'Kundendaten - neu'!$A$2:$A$1001,'Kundendaten - neu'!$H$2:$H$1001)</f>
        <v>CZK</v>
      </c>
      <c r="H414" s="40">
        <f>IF(G414=Währungsdaten!$G$1,F414/_xlfn.XLOOKUP('Bewegungsdaten - neu (2)'!B106,Währungsdaten!$A$3:$A$320,Währungsdaten!$G$3:$G$320,""),IF(G414=Währungsdaten!$C$1,F414/_xlfn.XLOOKUP('Bewegungsdaten - neu (2)'!B106,Währungsdaten!$A$3:$A$320,Währungsdaten!$C$3:$C$320,),""))</f>
        <v>28540.965805486696</v>
      </c>
      <c r="I414">
        <f>H414*_xlfn.XLOOKUP(C414,'Kundendaten - neu'!$A$2:$A$1001,'Kundendaten - neu'!$I$2:$I$1001,"")</f>
        <v>29111.785121596429</v>
      </c>
      <c r="J414" s="41">
        <f>I414+(_xlfn.XLOOKUP(C414,'Kundendaten - neu'!$A$2:$A$1001,'Kundendaten - neu'!$G$2:$G$1001,)*E414)</f>
        <v>29315.785121596429</v>
      </c>
      <c r="K414" s="40">
        <f>J414-(E414*(_xlfn.XLOOKUP(D414,Tabelle1[Produkt ID],Tabelle1[Variable Kosten],)))</f>
        <v>6915.7851215964292</v>
      </c>
    </row>
    <row r="415" spans="1:11" ht="14.4" x14ac:dyDescent="0.3">
      <c r="A415" s="43">
        <v>87622390</v>
      </c>
      <c r="B415" s="13">
        <v>44740</v>
      </c>
      <c r="C415" s="12">
        <v>375</v>
      </c>
      <c r="D415" s="12">
        <v>1600</v>
      </c>
      <c r="E415" s="14">
        <v>1</v>
      </c>
      <c r="F415" s="25">
        <v>36000</v>
      </c>
      <c r="G415" t="str">
        <f>_xlfn.XLOOKUP(C415,'Kundendaten - neu'!$A$2:$A$1001,'Kundendaten - neu'!$H$2:$H$1001)</f>
        <v>EUR</v>
      </c>
      <c r="H415" s="40">
        <f>F415</f>
        <v>36000</v>
      </c>
      <c r="I415">
        <f>H415*_xlfn.XLOOKUP(C415,'Kundendaten - neu'!$A$2:$A$1001,'Kundendaten - neu'!$I$2:$I$1001,"")</f>
        <v>36000</v>
      </c>
      <c r="J415" s="41">
        <f>I415+(_xlfn.XLOOKUP(C415,'Kundendaten - neu'!$A$2:$A$1001,'Kundendaten - neu'!$G$2:$G$1001,)*E415)</f>
        <v>36212</v>
      </c>
      <c r="K415" s="40">
        <f>J415-(E415*(_xlfn.XLOOKUP(D415,Tabelle1[Produkt ID],Tabelle1[Variable Kosten],)))</f>
        <v>7412</v>
      </c>
    </row>
    <row r="416" spans="1:11" ht="14.4" x14ac:dyDescent="0.3">
      <c r="A416" s="43">
        <v>65571768</v>
      </c>
      <c r="B416" s="13">
        <v>44704</v>
      </c>
      <c r="C416" s="12">
        <v>376</v>
      </c>
      <c r="D416" s="12">
        <v>1700</v>
      </c>
      <c r="E416" s="14">
        <v>1</v>
      </c>
      <c r="F416" s="25">
        <v>298439</v>
      </c>
      <c r="G416" t="str">
        <f>_xlfn.XLOOKUP(C416,'Kundendaten - neu'!$A$2:$A$1001,'Kundendaten - neu'!$H$2:$H$1001)</f>
        <v>SEK</v>
      </c>
      <c r="H416" s="40">
        <f>IF(G416=Währungsdaten!$D$1,F416/_xlfn.XLOOKUP('Bewegungsdaten - neu (2)'!B1332,Währungsdaten!$A$3:$A$320,Währungsdaten!$D$3:$D$320,""),IF(G416=Währungsdaten!$F$1,F416/_xlfn.XLOOKUP('Bewegungsdaten - neu (2)'!B1332,Währungsdaten!$A$3:$A$320,Währungsdaten!$F$3:$F$320,),""))</f>
        <v>27545.503211991432</v>
      </c>
      <c r="I416">
        <f>H416*_xlfn.XLOOKUP(C416,'Kundendaten - neu'!$A$2:$A$1001,'Kundendaten - neu'!$I$2:$I$1001,"")</f>
        <v>28096.413276231262</v>
      </c>
      <c r="J416" s="41">
        <f>I416+(_xlfn.XLOOKUP(C416,'Kundendaten - neu'!$A$2:$A$1001,'Kundendaten - neu'!$G$2:$G$1001,)*E416)</f>
        <v>28617.413276231262</v>
      </c>
      <c r="K416" s="40">
        <f>J416-(E416*(_xlfn.XLOOKUP(D416,Tabelle1[Produkt ID],Tabelle1[Variable Kosten],)))</f>
        <v>5417.413276231262</v>
      </c>
    </row>
    <row r="417" spans="1:11" ht="14.4" x14ac:dyDescent="0.3">
      <c r="A417" s="43">
        <v>63282965</v>
      </c>
      <c r="B417" s="13">
        <v>44624</v>
      </c>
      <c r="C417" s="12">
        <v>377</v>
      </c>
      <c r="D417" s="12">
        <v>1800</v>
      </c>
      <c r="E417" s="14">
        <v>1</v>
      </c>
      <c r="F417" s="25">
        <v>823280</v>
      </c>
      <c r="G417" t="str">
        <f>_xlfn.XLOOKUP(C417,'Kundendaten - neu'!$A$2:$A$1001,'Kundendaten - neu'!$H$2:$H$1001)</f>
        <v>SEK</v>
      </c>
      <c r="H417" s="40">
        <f>IF(G417=Währungsdaten!$D$1,F417/_xlfn.XLOOKUP('Bewegungsdaten - neu (2)'!B1333,Währungsdaten!$A$3:$A$320,Währungsdaten!$D$3:$D$320,""),IF(G417=Währungsdaten!$F$1,F417/_xlfn.XLOOKUP('Bewegungsdaten - neu (2)'!B1333,Währungsdaten!$A$3:$A$320,Währungsdaten!$F$3:$F$320,),""))</f>
        <v>76622.675576568698</v>
      </c>
      <c r="I417">
        <f>H417*_xlfn.XLOOKUP(C417,'Kundendaten - neu'!$A$2:$A$1001,'Kundendaten - neu'!$I$2:$I$1001,"")</f>
        <v>78155.129088100075</v>
      </c>
      <c r="J417" s="41">
        <f>I417+(_xlfn.XLOOKUP(C417,'Kundendaten - neu'!$A$2:$A$1001,'Kundendaten - neu'!$G$2:$G$1001,)*E417)</f>
        <v>78680.129088100075</v>
      </c>
      <c r="K417" s="40">
        <f>J417-(E417*(_xlfn.XLOOKUP(D417,Tabelle1[Produkt ID],Tabelle1[Variable Kosten],)))</f>
        <v>14680.129088100075</v>
      </c>
    </row>
    <row r="418" spans="1:11" ht="14.4" x14ac:dyDescent="0.3">
      <c r="A418" s="43">
        <v>60877716</v>
      </c>
      <c r="B418" s="13">
        <v>44689</v>
      </c>
      <c r="C418" s="12">
        <v>378</v>
      </c>
      <c r="D418" s="12">
        <v>1900</v>
      </c>
      <c r="E418" s="14">
        <v>1</v>
      </c>
      <c r="F418" s="25">
        <v>49000</v>
      </c>
      <c r="G418" t="str">
        <f>_xlfn.XLOOKUP(C418,'Kundendaten - neu'!$A$2:$A$1001,'Kundendaten - neu'!$H$2:$H$1001)</f>
        <v>EUR</v>
      </c>
      <c r="H418" s="40">
        <f>F418</f>
        <v>49000</v>
      </c>
      <c r="I418">
        <f>H418*_xlfn.XLOOKUP(C418,'Kundendaten - neu'!$A$2:$A$1001,'Kundendaten - neu'!$I$2:$I$1001,"")</f>
        <v>49000</v>
      </c>
      <c r="J418" s="41">
        <f>I418+(_xlfn.XLOOKUP(C418,'Kundendaten - neu'!$A$2:$A$1001,'Kundendaten - neu'!$G$2:$G$1001,)*E418)</f>
        <v>49207</v>
      </c>
      <c r="K418" s="40">
        <f>J418-(E418*(_xlfn.XLOOKUP(D418,Tabelle1[Produkt ID],Tabelle1[Variable Kosten],)))</f>
        <v>10007</v>
      </c>
    </row>
    <row r="419" spans="1:11" ht="14.4" x14ac:dyDescent="0.3">
      <c r="A419" s="43">
        <v>54448932</v>
      </c>
      <c r="B419" s="13">
        <v>44642</v>
      </c>
      <c r="C419" s="12">
        <v>379</v>
      </c>
      <c r="D419" s="12">
        <v>2000</v>
      </c>
      <c r="E419" s="14">
        <v>1</v>
      </c>
      <c r="F419" s="25">
        <v>970164</v>
      </c>
      <c r="G419" t="str">
        <f>_xlfn.XLOOKUP(C419,'Kundendaten - neu'!$A$2:$A$1001,'Kundendaten - neu'!$H$2:$H$1001)</f>
        <v>CZK</v>
      </c>
      <c r="H419" s="40">
        <f>IF(G419=Währungsdaten!$G$1,F419/_xlfn.XLOOKUP('Bewegungsdaten - neu (2)'!B107,Währungsdaten!$A$3:$A$320,Währungsdaten!$G$3:$G$320,""),IF(G419=Währungsdaten!$C$1,F419/_xlfn.XLOOKUP('Bewegungsdaten - neu (2)'!B107,Währungsdaten!$A$3:$A$320,Währungsdaten!$C$3:$C$320,),""))</f>
        <v>39791.805094130672</v>
      </c>
      <c r="I419">
        <f>H419*_xlfn.XLOOKUP(C419,'Kundendaten - neu'!$A$2:$A$1001,'Kundendaten - neu'!$I$2:$I$1001,"")</f>
        <v>40587.641196013283</v>
      </c>
      <c r="J419" s="41">
        <f>I419+(_xlfn.XLOOKUP(C419,'Kundendaten - neu'!$A$2:$A$1001,'Kundendaten - neu'!$G$2:$G$1001,)*E419)</f>
        <v>40801.641196013283</v>
      </c>
      <c r="K419" s="40">
        <f>J419-(E419*(_xlfn.XLOOKUP(D419,Tabelle1[Produkt ID],Tabelle1[Variable Kosten],)))</f>
        <v>9601.6411960132828</v>
      </c>
    </row>
    <row r="420" spans="1:11" ht="14.4" x14ac:dyDescent="0.3">
      <c r="A420" s="43">
        <v>50412109</v>
      </c>
      <c r="B420" s="13">
        <v>44668</v>
      </c>
      <c r="C420" s="12">
        <v>380</v>
      </c>
      <c r="D420" s="12">
        <v>2100</v>
      </c>
      <c r="E420" s="14">
        <v>1</v>
      </c>
      <c r="F420" s="25">
        <v>46000</v>
      </c>
      <c r="G420" t="str">
        <f>_xlfn.XLOOKUP(C420,'Kundendaten - neu'!$A$2:$A$1001,'Kundendaten - neu'!$H$2:$H$1001)</f>
        <v>EUR</v>
      </c>
      <c r="H420" s="40">
        <f>F420</f>
        <v>46000</v>
      </c>
      <c r="I420">
        <f>H420*_xlfn.XLOOKUP(C420,'Kundendaten - neu'!$A$2:$A$1001,'Kundendaten - neu'!$I$2:$I$1001,"")</f>
        <v>46000</v>
      </c>
      <c r="J420" s="41">
        <f>I420+(_xlfn.XLOOKUP(C420,'Kundendaten - neu'!$A$2:$A$1001,'Kundendaten - neu'!$G$2:$G$1001,)*E420)</f>
        <v>46203</v>
      </c>
      <c r="K420" s="40">
        <f>J420-(E420*(_xlfn.XLOOKUP(D420,Tabelle1[Produkt ID],Tabelle1[Variable Kosten],)))</f>
        <v>9403</v>
      </c>
    </row>
    <row r="421" spans="1:11" ht="14.4" x14ac:dyDescent="0.3">
      <c r="A421" s="43">
        <v>31476042</v>
      </c>
      <c r="B421" s="13">
        <v>44636</v>
      </c>
      <c r="C421" s="12">
        <v>381</v>
      </c>
      <c r="D421" s="12">
        <v>2200</v>
      </c>
      <c r="E421" s="14">
        <v>1</v>
      </c>
      <c r="F421" s="25">
        <v>20000</v>
      </c>
      <c r="G421" t="str">
        <f>_xlfn.XLOOKUP(C421,'Kundendaten - neu'!$A$2:$A$1001,'Kundendaten - neu'!$H$2:$H$1001)</f>
        <v>EUR</v>
      </c>
      <c r="H421" s="40">
        <f>F421</f>
        <v>20000</v>
      </c>
      <c r="I421">
        <f>H421*_xlfn.XLOOKUP(C421,'Kundendaten - neu'!$A$2:$A$1001,'Kundendaten - neu'!$I$2:$I$1001,"")</f>
        <v>20000</v>
      </c>
      <c r="J421" s="41">
        <f>I421+(_xlfn.XLOOKUP(C421,'Kundendaten - neu'!$A$2:$A$1001,'Kundendaten - neu'!$G$2:$G$1001,)*E421)</f>
        <v>20100</v>
      </c>
      <c r="K421" s="40">
        <f>J421-(E421*(_xlfn.XLOOKUP(D421,Tabelle1[Produkt ID],Tabelle1[Variable Kosten],)))</f>
        <v>4100</v>
      </c>
    </row>
    <row r="422" spans="1:11" ht="14.4" x14ac:dyDescent="0.3">
      <c r="A422" s="55" t="s">
        <v>1197</v>
      </c>
      <c r="B422" s="13">
        <v>44714</v>
      </c>
      <c r="C422" s="12">
        <v>381</v>
      </c>
      <c r="D422" s="12" t="s">
        <v>1585</v>
      </c>
      <c r="E422" s="14">
        <v>1</v>
      </c>
      <c r="F422" s="17">
        <v>79000</v>
      </c>
      <c r="G422" t="str">
        <f>_xlfn.XLOOKUP(C422,'Kundendaten - neu'!$A$2:$A$1001,'Kundendaten - neu'!$H$2:$H$1001)</f>
        <v>EUR</v>
      </c>
      <c r="H422" s="40">
        <f>F422</f>
        <v>79000</v>
      </c>
      <c r="I422">
        <f>H422*_xlfn.XLOOKUP(C422,'Kundendaten - neu'!$A$2:$A$1001,'Kundendaten - neu'!$I$2:$I$1001,"")</f>
        <v>79000</v>
      </c>
      <c r="J422" s="41">
        <f>I422+(_xlfn.XLOOKUP(C422,'Kundendaten - neu'!$A$2:$A$1001,'Kundendaten - neu'!$G$2:$G$1001,)*E422)</f>
        <v>79100</v>
      </c>
      <c r="K422" s="40">
        <f>J422-(E422*(_xlfn.XLOOKUP(D422,Tabelle1[Produkt ID],Tabelle1[Variable Kosten],)))</f>
        <v>15900</v>
      </c>
    </row>
    <row r="423" spans="1:11" ht="14.4" x14ac:dyDescent="0.3">
      <c r="A423" s="43">
        <v>97521963</v>
      </c>
      <c r="B423" s="13">
        <v>44853</v>
      </c>
      <c r="C423" s="12">
        <v>382</v>
      </c>
      <c r="D423" s="12">
        <v>2200</v>
      </c>
      <c r="E423" s="14">
        <v>1</v>
      </c>
      <c r="F423" s="25">
        <v>20000</v>
      </c>
      <c r="G423" t="str">
        <f>_xlfn.XLOOKUP(C423,'Kundendaten - neu'!$A$2:$A$1001,'Kundendaten - neu'!$H$2:$H$1001)</f>
        <v>EUR</v>
      </c>
      <c r="H423" s="40">
        <f>F423</f>
        <v>20000</v>
      </c>
      <c r="I423">
        <f>H423*_xlfn.XLOOKUP(C423,'Kundendaten - neu'!$A$2:$A$1001,'Kundendaten - neu'!$I$2:$I$1001,"")</f>
        <v>20000</v>
      </c>
      <c r="J423" s="41">
        <f>I423+(_xlfn.XLOOKUP(C423,'Kundendaten - neu'!$A$2:$A$1001,'Kundendaten - neu'!$G$2:$G$1001,)*E423)</f>
        <v>20101</v>
      </c>
      <c r="K423" s="40">
        <f>J423-(E423*(_xlfn.XLOOKUP(D423,Tabelle1[Produkt ID],Tabelle1[Variable Kosten],)))</f>
        <v>4101</v>
      </c>
    </row>
    <row r="424" spans="1:11" ht="14.4" x14ac:dyDescent="0.3">
      <c r="A424" s="55" t="s">
        <v>1198</v>
      </c>
      <c r="B424" s="13">
        <v>44885</v>
      </c>
      <c r="C424" s="12">
        <v>382</v>
      </c>
      <c r="D424" s="12" t="s">
        <v>1586</v>
      </c>
      <c r="E424" s="14">
        <v>1</v>
      </c>
      <c r="F424" s="17">
        <v>32000</v>
      </c>
      <c r="G424" t="str">
        <f>_xlfn.XLOOKUP(C424,'Kundendaten - neu'!$A$2:$A$1001,'Kundendaten - neu'!$H$2:$H$1001)</f>
        <v>EUR</v>
      </c>
      <c r="H424" s="40">
        <f>F424</f>
        <v>32000</v>
      </c>
      <c r="I424">
        <f>H424*_xlfn.XLOOKUP(C424,'Kundendaten - neu'!$A$2:$A$1001,'Kundendaten - neu'!$I$2:$I$1001,"")</f>
        <v>32000</v>
      </c>
      <c r="J424" s="41">
        <f>I424+(_xlfn.XLOOKUP(C424,'Kundendaten - neu'!$A$2:$A$1001,'Kundendaten - neu'!$G$2:$G$1001,)*E424)</f>
        <v>32101</v>
      </c>
      <c r="K424" s="40">
        <f>J424-(E424*(_xlfn.XLOOKUP(D424,Tabelle1[Produkt ID],Tabelle1[Variable Kosten],)))</f>
        <v>6501</v>
      </c>
    </row>
    <row r="425" spans="1:11" ht="14.4" x14ac:dyDescent="0.3">
      <c r="A425" s="43">
        <v>75099339</v>
      </c>
      <c r="B425" s="13">
        <v>44711</v>
      </c>
      <c r="C425" s="12">
        <v>383</v>
      </c>
      <c r="D425" s="12">
        <v>2300</v>
      </c>
      <c r="E425" s="14">
        <v>1</v>
      </c>
      <c r="F425" s="25">
        <v>257275</v>
      </c>
      <c r="G425" t="str">
        <f>_xlfn.XLOOKUP(C425,'Kundendaten - neu'!$A$2:$A$1001,'Kundendaten - neu'!$H$2:$H$1001)</f>
        <v>SEK</v>
      </c>
      <c r="H425" s="40">
        <f>IF(G425=Währungsdaten!$D$1,F425/_xlfn.XLOOKUP('Bewegungsdaten - neu (2)'!B1334,Währungsdaten!$A$3:$A$320,Währungsdaten!$D$3:$D$320,""),IF(G425=Währungsdaten!$F$1,F425/_xlfn.XLOOKUP('Bewegungsdaten - neu (2)'!B1334,Währungsdaten!$A$3:$A$320,Währungsdaten!$F$3:$F$320,),""))</f>
        <v>23979.178123048529</v>
      </c>
      <c r="I425">
        <f>H425*_xlfn.XLOOKUP(C425,'Kundendaten - neu'!$A$2:$A$1001,'Kundendaten - neu'!$I$2:$I$1001,"")</f>
        <v>24458.7616855095</v>
      </c>
      <c r="J425" s="41">
        <f>I425+(_xlfn.XLOOKUP(C425,'Kundendaten - neu'!$A$2:$A$1001,'Kundendaten - neu'!$G$2:$G$1001,)*E425)</f>
        <v>24989.7616855095</v>
      </c>
      <c r="K425" s="40">
        <f>J425-(E425*(_xlfn.XLOOKUP(D425,Tabelle1[Produkt ID],Tabelle1[Variable Kosten],)))</f>
        <v>4989.7616855095002</v>
      </c>
    </row>
    <row r="426" spans="1:11" ht="14.4" x14ac:dyDescent="0.3">
      <c r="A426" s="43">
        <v>90221671</v>
      </c>
      <c r="B426" s="13">
        <v>44792</v>
      </c>
      <c r="C426" s="12">
        <v>384</v>
      </c>
      <c r="D426" s="12">
        <v>1000</v>
      </c>
      <c r="E426" s="14">
        <v>1</v>
      </c>
      <c r="F426" s="25">
        <v>535132</v>
      </c>
      <c r="G426" t="str">
        <f>_xlfn.XLOOKUP(C426,'Kundendaten - neu'!$A$2:$A$1001,'Kundendaten - neu'!$H$2:$H$1001)</f>
        <v>SEK</v>
      </c>
      <c r="H426" s="40">
        <f>IF(G426=Währungsdaten!$D$1,F426/_xlfn.XLOOKUP('Bewegungsdaten - neu (2)'!B1335,Währungsdaten!$A$3:$A$320,Währungsdaten!$D$3:$D$320,""),IF(G426=Währungsdaten!$F$1,F426/_xlfn.XLOOKUP('Bewegungsdaten - neu (2)'!B1335,Währungsdaten!$A$3:$A$320,Währungsdaten!$F$3:$F$320,),""))</f>
        <v>50335.045243335779</v>
      </c>
      <c r="I426">
        <f>H426*_xlfn.XLOOKUP(C426,'Kundendaten - neu'!$A$2:$A$1001,'Kundendaten - neu'!$I$2:$I$1001,"")</f>
        <v>51341.746148202496</v>
      </c>
      <c r="J426" s="41">
        <f>I426+(_xlfn.XLOOKUP(C426,'Kundendaten - neu'!$A$2:$A$1001,'Kundendaten - neu'!$G$2:$G$1001,)*E426)</f>
        <v>51841.746148202496</v>
      </c>
      <c r="K426" s="40">
        <f>J426-(E426*(_xlfn.XLOOKUP(D426,Tabelle1[Produkt ID],Tabelle1[Variable Kosten],)))</f>
        <v>10241.746148202496</v>
      </c>
    </row>
    <row r="427" spans="1:11" ht="14.4" x14ac:dyDescent="0.3">
      <c r="A427" s="43">
        <v>36957352</v>
      </c>
      <c r="B427" s="13">
        <v>44591</v>
      </c>
      <c r="C427" s="12">
        <v>385</v>
      </c>
      <c r="D427" s="12">
        <v>1100</v>
      </c>
      <c r="E427" s="14">
        <v>1</v>
      </c>
      <c r="F427" s="25">
        <v>411640</v>
      </c>
      <c r="G427" t="str">
        <f>_xlfn.XLOOKUP(C427,'Kundendaten - neu'!$A$2:$A$1001,'Kundendaten - neu'!$H$2:$H$1001)</f>
        <v>SEK</v>
      </c>
      <c r="H427" s="40">
        <f>IF(G427=Währungsdaten!$D$1,F427/_xlfn.XLOOKUP('Bewegungsdaten - neu (2)'!B1336,Währungsdaten!$A$3:$A$320,Währungsdaten!$D$3:$D$320,""),IF(G427=Währungsdaten!$F$1,F427/_xlfn.XLOOKUP('Bewegungsdaten - neu (2)'!B1336,Währungsdaten!$A$3:$A$320,Währungsdaten!$F$3:$F$320,),""))</f>
        <v>38831.031620255075</v>
      </c>
      <c r="I427">
        <f>H427*_xlfn.XLOOKUP(C427,'Kundendaten - neu'!$A$2:$A$1001,'Kundendaten - neu'!$I$2:$I$1001,"")</f>
        <v>39607.652252660177</v>
      </c>
      <c r="J427" s="41">
        <f>I427+(_xlfn.XLOOKUP(C427,'Kundendaten - neu'!$A$2:$A$1001,'Kundendaten - neu'!$G$2:$G$1001,)*E427)</f>
        <v>40117.652252660177</v>
      </c>
      <c r="K427" s="40">
        <f>J427-(E427*(_xlfn.XLOOKUP(D427,Tabelle1[Produkt ID],Tabelle1[Variable Kosten],)))</f>
        <v>8117.6522526601766</v>
      </c>
    </row>
    <row r="428" spans="1:11" ht="14.4" x14ac:dyDescent="0.3">
      <c r="A428" s="43">
        <v>89298638</v>
      </c>
      <c r="B428" s="13">
        <v>44650</v>
      </c>
      <c r="C428" s="12">
        <v>386</v>
      </c>
      <c r="D428" s="12">
        <v>1200</v>
      </c>
      <c r="E428" s="14">
        <v>1</v>
      </c>
      <c r="F428" s="25">
        <v>65000</v>
      </c>
      <c r="G428" t="str">
        <f>_xlfn.XLOOKUP(C428,'Kundendaten - neu'!$A$2:$A$1001,'Kundendaten - neu'!$H$2:$H$1001)</f>
        <v>EUR</v>
      </c>
      <c r="H428" s="40">
        <f t="shared" ref="H428:H433" si="21">F428</f>
        <v>65000</v>
      </c>
      <c r="I428">
        <f>H428*_xlfn.XLOOKUP(C428,'Kundendaten - neu'!$A$2:$A$1001,'Kundendaten - neu'!$I$2:$I$1001,"")</f>
        <v>65000</v>
      </c>
      <c r="J428" s="41">
        <f>I428+(_xlfn.XLOOKUP(C428,'Kundendaten - neu'!$A$2:$A$1001,'Kundendaten - neu'!$G$2:$G$1001,)*E428)</f>
        <v>65213</v>
      </c>
      <c r="K428" s="40">
        <f>J428-(E428*(_xlfn.XLOOKUP(D428,Tabelle1[Produkt ID],Tabelle1[Variable Kosten],)))</f>
        <v>13213</v>
      </c>
    </row>
    <row r="429" spans="1:11" ht="14.4" x14ac:dyDescent="0.3">
      <c r="A429" s="55" t="s">
        <v>1199</v>
      </c>
      <c r="B429" s="13">
        <v>44613</v>
      </c>
      <c r="C429" s="12">
        <v>386</v>
      </c>
      <c r="D429" s="12" t="s">
        <v>1587</v>
      </c>
      <c r="E429" s="14">
        <v>1</v>
      </c>
      <c r="F429" s="17">
        <v>27000</v>
      </c>
      <c r="G429" t="str">
        <f>_xlfn.XLOOKUP(C429,'Kundendaten - neu'!$A$2:$A$1001,'Kundendaten - neu'!$H$2:$H$1001)</f>
        <v>EUR</v>
      </c>
      <c r="H429" s="40">
        <f t="shared" si="21"/>
        <v>27000</v>
      </c>
      <c r="I429">
        <f>H429*_xlfn.XLOOKUP(C429,'Kundendaten - neu'!$A$2:$A$1001,'Kundendaten - neu'!$I$2:$I$1001,"")</f>
        <v>27000</v>
      </c>
      <c r="J429" s="41">
        <f>I429+(_xlfn.XLOOKUP(C429,'Kundendaten - neu'!$A$2:$A$1001,'Kundendaten - neu'!$G$2:$G$1001,)*E429)</f>
        <v>27213</v>
      </c>
      <c r="K429" s="40">
        <f>J429-(E429*(_xlfn.XLOOKUP(D429,Tabelle1[Produkt ID],Tabelle1[Variable Kosten],)))</f>
        <v>5613</v>
      </c>
    </row>
    <row r="430" spans="1:11" ht="14.4" x14ac:dyDescent="0.3">
      <c r="A430" s="43" t="s">
        <v>1325</v>
      </c>
      <c r="B430" s="13">
        <v>44579</v>
      </c>
      <c r="C430" s="12">
        <v>387</v>
      </c>
      <c r="D430" s="12" t="s">
        <v>1587</v>
      </c>
      <c r="E430" s="14">
        <v>1</v>
      </c>
      <c r="F430" s="17">
        <v>27000</v>
      </c>
      <c r="G430" t="str">
        <f>_xlfn.XLOOKUP(C430,'Kundendaten - neu'!$A$2:$A$1001,'Kundendaten - neu'!$H$2:$H$1001)</f>
        <v>EUR</v>
      </c>
      <c r="H430" s="40">
        <f t="shared" si="21"/>
        <v>27000</v>
      </c>
      <c r="I430">
        <f>H430*_xlfn.XLOOKUP(C430,'Kundendaten - neu'!$A$2:$A$1001,'Kundendaten - neu'!$I$2:$I$1001,"")</f>
        <v>27000</v>
      </c>
      <c r="J430" s="41">
        <f>I430+(_xlfn.XLOOKUP(C430,'Kundendaten - neu'!$A$2:$A$1001,'Kundendaten - neu'!$G$2:$G$1001,)*E430)</f>
        <v>27205</v>
      </c>
      <c r="K430" s="40">
        <f>J430-(E430*(_xlfn.XLOOKUP(D430,Tabelle1[Produkt ID],Tabelle1[Variable Kosten],)))</f>
        <v>5605</v>
      </c>
    </row>
    <row r="431" spans="1:11" ht="14.4" x14ac:dyDescent="0.3">
      <c r="A431" s="55" t="s">
        <v>1200</v>
      </c>
      <c r="B431" s="13">
        <v>44725</v>
      </c>
      <c r="C431" s="12">
        <v>387</v>
      </c>
      <c r="D431" s="12" t="s">
        <v>1588</v>
      </c>
      <c r="E431" s="14">
        <v>1</v>
      </c>
      <c r="F431" s="17">
        <v>33000</v>
      </c>
      <c r="G431" t="str">
        <f>_xlfn.XLOOKUP(C431,'Kundendaten - neu'!$A$2:$A$1001,'Kundendaten - neu'!$H$2:$H$1001)</f>
        <v>EUR</v>
      </c>
      <c r="H431" s="40">
        <f t="shared" si="21"/>
        <v>33000</v>
      </c>
      <c r="I431">
        <f>H431*_xlfn.XLOOKUP(C431,'Kundendaten - neu'!$A$2:$A$1001,'Kundendaten - neu'!$I$2:$I$1001,"")</f>
        <v>33000</v>
      </c>
      <c r="J431" s="41">
        <f>I431+(_xlfn.XLOOKUP(C431,'Kundendaten - neu'!$A$2:$A$1001,'Kundendaten - neu'!$G$2:$G$1001,)*E431)</f>
        <v>33205</v>
      </c>
      <c r="K431" s="40">
        <f>J431-(E431*(_xlfn.XLOOKUP(D431,Tabelle1[Produkt ID],Tabelle1[Variable Kosten],)))</f>
        <v>6805</v>
      </c>
    </row>
    <row r="432" spans="1:11" ht="14.4" x14ac:dyDescent="0.3">
      <c r="A432" s="43">
        <v>35277127</v>
      </c>
      <c r="B432" s="13">
        <v>44627</v>
      </c>
      <c r="C432" s="12">
        <v>387</v>
      </c>
      <c r="D432" s="12">
        <v>1300</v>
      </c>
      <c r="E432" s="14">
        <v>1</v>
      </c>
      <c r="F432" s="25">
        <v>68000</v>
      </c>
      <c r="G432" t="str">
        <f>_xlfn.XLOOKUP(C432,'Kundendaten - neu'!$A$2:$A$1001,'Kundendaten - neu'!$H$2:$H$1001)</f>
        <v>EUR</v>
      </c>
      <c r="H432" s="40">
        <f t="shared" si="21"/>
        <v>68000</v>
      </c>
      <c r="I432">
        <f>H432*_xlfn.XLOOKUP(C432,'Kundendaten - neu'!$A$2:$A$1001,'Kundendaten - neu'!$I$2:$I$1001,"")</f>
        <v>68000</v>
      </c>
      <c r="J432" s="41">
        <f>I432+(_xlfn.XLOOKUP(C432,'Kundendaten - neu'!$A$2:$A$1001,'Kundendaten - neu'!$G$2:$G$1001,)*E432)</f>
        <v>68205</v>
      </c>
      <c r="K432" s="40">
        <f>J432-(E432*(_xlfn.XLOOKUP(D432,Tabelle1[Produkt ID],Tabelle1[Variable Kosten],)))</f>
        <v>13805</v>
      </c>
    </row>
    <row r="433" spans="1:11" ht="14.4" x14ac:dyDescent="0.3">
      <c r="A433" s="43">
        <v>44692970</v>
      </c>
      <c r="B433" s="13">
        <v>44693</v>
      </c>
      <c r="C433" s="12">
        <v>388</v>
      </c>
      <c r="D433" s="12">
        <v>1400</v>
      </c>
      <c r="E433" s="14">
        <v>1</v>
      </c>
      <c r="F433" s="25">
        <v>30000</v>
      </c>
      <c r="G433" t="str">
        <f>_xlfn.XLOOKUP(C433,'Kundendaten - neu'!$A$2:$A$1001,'Kundendaten - neu'!$H$2:$H$1001)</f>
        <v>EUR</v>
      </c>
      <c r="H433" s="40">
        <f t="shared" si="21"/>
        <v>30000</v>
      </c>
      <c r="I433">
        <f>H433*_xlfn.XLOOKUP(C433,'Kundendaten - neu'!$A$2:$A$1001,'Kundendaten - neu'!$I$2:$I$1001,"")</f>
        <v>30000</v>
      </c>
      <c r="J433" s="41">
        <f>I433+(_xlfn.XLOOKUP(C433,'Kundendaten - neu'!$A$2:$A$1001,'Kundendaten - neu'!$G$2:$G$1001,)*E433)</f>
        <v>30262</v>
      </c>
      <c r="K433" s="40">
        <f>J433-(E433*(_xlfn.XLOOKUP(D433,Tabelle1[Produkt ID],Tabelle1[Variable Kosten],)))</f>
        <v>6262</v>
      </c>
    </row>
    <row r="434" spans="1:11" ht="14.4" x14ac:dyDescent="0.3">
      <c r="A434" s="43">
        <v>87649256</v>
      </c>
      <c r="B434" s="13">
        <v>44805</v>
      </c>
      <c r="C434" s="12">
        <v>389</v>
      </c>
      <c r="D434" s="12">
        <v>1500</v>
      </c>
      <c r="E434" s="14">
        <v>1</v>
      </c>
      <c r="F434" s="25">
        <v>31847.200000000001</v>
      </c>
      <c r="G434" t="str">
        <f>_xlfn.XLOOKUP(C434,'Kundendaten - neu'!$A$2:$A$1001,'Kundendaten - neu'!$H$2:$H$1001)</f>
        <v>USD</v>
      </c>
      <c r="H434" s="40">
        <f>IF(G434=Währungsdaten!$D$1,F434/_xlfn.XLOOKUP('Bewegungsdaten - neu (2)'!B1426,Währungsdaten!$A$3:$A$320,Währungsdaten!$D$3:$D$320,""),IF(G434=Währungsdaten!$F$1,F434/_xlfn.XLOOKUP('Bewegungsdaten - neu (2)'!B1426,Währungsdaten!$A$3:$A$320,Währungsdaten!$F$3:$F$320,),""))</f>
        <v>31755.110180476622</v>
      </c>
      <c r="I434">
        <f>H434*_xlfn.XLOOKUP(C434,'Kundendaten - neu'!$A$2:$A$1001,'Kundendaten - neu'!$I$2:$I$1001,"")</f>
        <v>33882.702562568556</v>
      </c>
      <c r="J434" s="41">
        <f>I434+(_xlfn.XLOOKUP(C434,'Kundendaten - neu'!$A$2:$A$1001,'Kundendaten - neu'!$G$2:$G$1001,)*E434)</f>
        <v>35175.702562568556</v>
      </c>
      <c r="K434" s="40">
        <f>J434-(E434*(_xlfn.XLOOKUP(D434,Tabelle1[Produkt ID],Tabelle1[Variable Kosten],)))</f>
        <v>12775.702562568556</v>
      </c>
    </row>
    <row r="435" spans="1:11" ht="14.4" x14ac:dyDescent="0.3">
      <c r="A435" s="43">
        <v>21770160</v>
      </c>
      <c r="B435" s="13">
        <v>44808</v>
      </c>
      <c r="C435" s="12">
        <v>390</v>
      </c>
      <c r="D435" s="12">
        <v>1600</v>
      </c>
      <c r="E435" s="14">
        <v>1</v>
      </c>
      <c r="F435" s="25">
        <v>40946.400000000001</v>
      </c>
      <c r="G435" t="str">
        <f>_xlfn.XLOOKUP(C435,'Kundendaten - neu'!$A$2:$A$1001,'Kundendaten - neu'!$H$2:$H$1001)</f>
        <v>USD</v>
      </c>
      <c r="H435" s="40">
        <f>IF(G435=Währungsdaten!$D$1,F435/_xlfn.XLOOKUP('Bewegungsdaten - neu (2)'!B1427,Währungsdaten!$A$3:$A$320,Währungsdaten!$D$3:$D$320,""),IF(G435=Währungsdaten!$F$1,F435/_xlfn.XLOOKUP('Bewegungsdaten - neu (2)'!B1427,Währungsdaten!$A$3:$A$320,Währungsdaten!$F$3:$F$320,),""))</f>
        <v>38892.857142857145</v>
      </c>
      <c r="I435">
        <f>H435*_xlfn.XLOOKUP(C435,'Kundendaten - neu'!$A$2:$A$1001,'Kundendaten - neu'!$I$2:$I$1001,"")</f>
        <v>41498.678571428572</v>
      </c>
      <c r="J435" s="41">
        <f>I435+(_xlfn.XLOOKUP(C435,'Kundendaten - neu'!$A$2:$A$1001,'Kundendaten - neu'!$G$2:$G$1001,)*E435)</f>
        <v>42711.678571428572</v>
      </c>
      <c r="K435" s="40">
        <f>J435-(E435*(_xlfn.XLOOKUP(D435,Tabelle1[Produkt ID],Tabelle1[Variable Kosten],)))</f>
        <v>13911.678571428572</v>
      </c>
    </row>
    <row r="436" spans="1:11" ht="14.4" x14ac:dyDescent="0.3">
      <c r="A436" s="43">
        <v>38545675</v>
      </c>
      <c r="B436" s="13">
        <v>44845</v>
      </c>
      <c r="C436" s="12">
        <v>391</v>
      </c>
      <c r="D436" s="12">
        <v>1700</v>
      </c>
      <c r="E436" s="14">
        <v>1</v>
      </c>
      <c r="F436" s="25">
        <v>29000</v>
      </c>
      <c r="G436" t="str">
        <f>_xlfn.XLOOKUP(C436,'Kundendaten - neu'!$A$2:$A$1001,'Kundendaten - neu'!$H$2:$H$1001)</f>
        <v>EUR</v>
      </c>
      <c r="H436" s="40">
        <f t="shared" ref="H436:H459" si="22">F436</f>
        <v>29000</v>
      </c>
      <c r="I436">
        <f>H436*_xlfn.XLOOKUP(C436,'Kundendaten - neu'!$A$2:$A$1001,'Kundendaten - neu'!$I$2:$I$1001,"")</f>
        <v>29000</v>
      </c>
      <c r="J436" s="41">
        <f>I436+(_xlfn.XLOOKUP(C436,'Kundendaten - neu'!$A$2:$A$1001,'Kundendaten - neu'!$G$2:$G$1001,)*E436)</f>
        <v>29212</v>
      </c>
      <c r="K436" s="40">
        <f>J436-(E436*(_xlfn.XLOOKUP(D436,Tabelle1[Produkt ID],Tabelle1[Variable Kosten],)))</f>
        <v>6012</v>
      </c>
    </row>
    <row r="437" spans="1:11" ht="14.4" x14ac:dyDescent="0.3">
      <c r="A437" s="55" t="s">
        <v>1201</v>
      </c>
      <c r="B437" s="13">
        <v>44913</v>
      </c>
      <c r="C437" s="12">
        <v>391</v>
      </c>
      <c r="D437" s="12" t="s">
        <v>1589</v>
      </c>
      <c r="E437" s="14">
        <v>1</v>
      </c>
      <c r="F437" s="17">
        <v>27000</v>
      </c>
      <c r="G437" t="str">
        <f>_xlfn.XLOOKUP(C437,'Kundendaten - neu'!$A$2:$A$1001,'Kundendaten - neu'!$H$2:$H$1001)</f>
        <v>EUR</v>
      </c>
      <c r="H437" s="40">
        <f t="shared" si="22"/>
        <v>27000</v>
      </c>
      <c r="I437">
        <f>H437*_xlfn.XLOOKUP(C437,'Kundendaten - neu'!$A$2:$A$1001,'Kundendaten - neu'!$I$2:$I$1001,"")</f>
        <v>27000</v>
      </c>
      <c r="J437" s="41">
        <f>I437+(_xlfn.XLOOKUP(C437,'Kundendaten - neu'!$A$2:$A$1001,'Kundendaten - neu'!$G$2:$G$1001,)*E437)</f>
        <v>27212</v>
      </c>
      <c r="K437" s="40">
        <f>J437-(E437*(_xlfn.XLOOKUP(D437,Tabelle1[Produkt ID],Tabelle1[Variable Kosten],)))</f>
        <v>5612</v>
      </c>
    </row>
    <row r="438" spans="1:11" ht="14.4" x14ac:dyDescent="0.3">
      <c r="A438" s="43">
        <v>23747592</v>
      </c>
      <c r="B438" s="13">
        <v>44778</v>
      </c>
      <c r="C438" s="12">
        <v>392</v>
      </c>
      <c r="D438" s="12">
        <v>1800</v>
      </c>
      <c r="E438" s="14">
        <v>1</v>
      </c>
      <c r="F438" s="25">
        <v>80000</v>
      </c>
      <c r="G438" t="str">
        <f>_xlfn.XLOOKUP(C438,'Kundendaten - neu'!$A$2:$A$1001,'Kundendaten - neu'!$H$2:$H$1001)</f>
        <v>EUR</v>
      </c>
      <c r="H438" s="40">
        <f t="shared" si="22"/>
        <v>80000</v>
      </c>
      <c r="I438">
        <f>H438*_xlfn.XLOOKUP(C438,'Kundendaten - neu'!$A$2:$A$1001,'Kundendaten - neu'!$I$2:$I$1001,"")</f>
        <v>88000</v>
      </c>
      <c r="J438" s="41">
        <f>I438+(_xlfn.XLOOKUP(C438,'Kundendaten - neu'!$A$2:$A$1001,'Kundendaten - neu'!$G$2:$G$1001,)*E438)</f>
        <v>90176</v>
      </c>
      <c r="K438" s="40">
        <f>J438-(E438*(_xlfn.XLOOKUP(D438,Tabelle1[Produkt ID],Tabelle1[Variable Kosten],)))</f>
        <v>26176</v>
      </c>
    </row>
    <row r="439" spans="1:11" ht="14.4" x14ac:dyDescent="0.3">
      <c r="A439" s="55" t="s">
        <v>1202</v>
      </c>
      <c r="B439" s="13">
        <v>44564</v>
      </c>
      <c r="C439" s="12">
        <v>392</v>
      </c>
      <c r="D439" s="12" t="s">
        <v>1590</v>
      </c>
      <c r="E439" s="14">
        <v>1</v>
      </c>
      <c r="F439" s="17">
        <v>81000</v>
      </c>
      <c r="G439" t="str">
        <f>_xlfn.XLOOKUP(C439,'Kundendaten - neu'!$A$2:$A$1001,'Kundendaten - neu'!$H$2:$H$1001)</f>
        <v>EUR</v>
      </c>
      <c r="H439" s="40">
        <f t="shared" si="22"/>
        <v>81000</v>
      </c>
      <c r="I439">
        <f>H439*_xlfn.XLOOKUP(C439,'Kundendaten - neu'!$A$2:$A$1001,'Kundendaten - neu'!$I$2:$I$1001,"")</f>
        <v>89100</v>
      </c>
      <c r="J439" s="41">
        <f>I439+(_xlfn.XLOOKUP(C439,'Kundendaten - neu'!$A$2:$A$1001,'Kundendaten - neu'!$G$2:$G$1001,)*E439)</f>
        <v>91276</v>
      </c>
      <c r="K439" s="40">
        <f>J439-(E439*(_xlfn.XLOOKUP(D439,Tabelle1[Produkt ID],Tabelle1[Variable Kosten],)))</f>
        <v>26476</v>
      </c>
    </row>
    <row r="440" spans="1:11" ht="14.4" x14ac:dyDescent="0.3">
      <c r="A440" s="43">
        <v>95976487</v>
      </c>
      <c r="B440" s="13">
        <v>44696</v>
      </c>
      <c r="C440" s="12">
        <v>393</v>
      </c>
      <c r="D440" s="12">
        <v>1900</v>
      </c>
      <c r="E440" s="14">
        <v>1</v>
      </c>
      <c r="F440" s="25">
        <v>49000</v>
      </c>
      <c r="G440" t="str">
        <f>_xlfn.XLOOKUP(C440,'Kundendaten - neu'!$A$2:$A$1001,'Kundendaten - neu'!$H$2:$H$1001)</f>
        <v>EUR</v>
      </c>
      <c r="H440" s="40">
        <f t="shared" si="22"/>
        <v>49000</v>
      </c>
      <c r="I440">
        <f>H440*_xlfn.XLOOKUP(C440,'Kundendaten - neu'!$A$2:$A$1001,'Kundendaten - neu'!$I$2:$I$1001,"")</f>
        <v>49000</v>
      </c>
      <c r="J440" s="41">
        <f>I440+(_xlfn.XLOOKUP(C440,'Kundendaten - neu'!$A$2:$A$1001,'Kundendaten - neu'!$G$2:$G$1001,)*E440)</f>
        <v>49259</v>
      </c>
      <c r="K440" s="40">
        <f>J440-(E440*(_xlfn.XLOOKUP(D440,Tabelle1[Produkt ID],Tabelle1[Variable Kosten],)))</f>
        <v>10059</v>
      </c>
    </row>
    <row r="441" spans="1:11" ht="14.4" x14ac:dyDescent="0.3">
      <c r="A441" s="55" t="s">
        <v>1203</v>
      </c>
      <c r="B441" s="13">
        <v>44741</v>
      </c>
      <c r="C441" s="12">
        <v>393</v>
      </c>
      <c r="D441" s="12" t="s">
        <v>1591</v>
      </c>
      <c r="E441" s="14">
        <v>1</v>
      </c>
      <c r="F441" s="17">
        <v>50000</v>
      </c>
      <c r="G441" t="str">
        <f>_xlfn.XLOOKUP(C441,'Kundendaten - neu'!$A$2:$A$1001,'Kundendaten - neu'!$H$2:$H$1001)</f>
        <v>EUR</v>
      </c>
      <c r="H441" s="40">
        <f t="shared" si="22"/>
        <v>50000</v>
      </c>
      <c r="I441">
        <f>H441*_xlfn.XLOOKUP(C441,'Kundendaten - neu'!$A$2:$A$1001,'Kundendaten - neu'!$I$2:$I$1001,"")</f>
        <v>50000</v>
      </c>
      <c r="J441" s="41">
        <f>I441+(_xlfn.XLOOKUP(C441,'Kundendaten - neu'!$A$2:$A$1001,'Kundendaten - neu'!$G$2:$G$1001,)*E441)</f>
        <v>50259</v>
      </c>
      <c r="K441" s="40">
        <f>J441-(E441*(_xlfn.XLOOKUP(D441,Tabelle1[Produkt ID],Tabelle1[Variable Kosten],)))</f>
        <v>10259</v>
      </c>
    </row>
    <row r="442" spans="1:11" ht="14.4" x14ac:dyDescent="0.3">
      <c r="A442" s="43">
        <v>15877099</v>
      </c>
      <c r="B442" s="13">
        <v>44699</v>
      </c>
      <c r="C442" s="12">
        <v>394</v>
      </c>
      <c r="D442" s="12">
        <v>2000</v>
      </c>
      <c r="E442" s="14">
        <v>1</v>
      </c>
      <c r="F442" s="25">
        <v>39000</v>
      </c>
      <c r="G442" t="str">
        <f>_xlfn.XLOOKUP(C442,'Kundendaten - neu'!$A$2:$A$1001,'Kundendaten - neu'!$H$2:$H$1001)</f>
        <v>EUR</v>
      </c>
      <c r="H442" s="40">
        <f t="shared" si="22"/>
        <v>39000</v>
      </c>
      <c r="I442">
        <f>H442*_xlfn.XLOOKUP(C442,'Kundendaten - neu'!$A$2:$A$1001,'Kundendaten - neu'!$I$2:$I$1001,"")</f>
        <v>39000</v>
      </c>
      <c r="J442" s="41">
        <f>I442+(_xlfn.XLOOKUP(C442,'Kundendaten - neu'!$A$2:$A$1001,'Kundendaten - neu'!$G$2:$G$1001,)*E442)</f>
        <v>39217</v>
      </c>
      <c r="K442" s="40">
        <f>J442-(E442*(_xlfn.XLOOKUP(D442,Tabelle1[Produkt ID],Tabelle1[Variable Kosten],)))</f>
        <v>8017</v>
      </c>
    </row>
    <row r="443" spans="1:11" ht="14.4" x14ac:dyDescent="0.3">
      <c r="A443" s="43">
        <v>25680183</v>
      </c>
      <c r="B443" s="13">
        <v>44905</v>
      </c>
      <c r="C443" s="12">
        <v>395</v>
      </c>
      <c r="D443" s="12">
        <v>2100</v>
      </c>
      <c r="E443" s="14">
        <v>1</v>
      </c>
      <c r="F443" s="25">
        <v>46000</v>
      </c>
      <c r="G443" t="str">
        <f>_xlfn.XLOOKUP(C443,'Kundendaten - neu'!$A$2:$A$1001,'Kundendaten - neu'!$H$2:$H$1001)</f>
        <v>EUR</v>
      </c>
      <c r="H443" s="40">
        <f t="shared" si="22"/>
        <v>46000</v>
      </c>
      <c r="I443">
        <f>H443*_xlfn.XLOOKUP(C443,'Kundendaten - neu'!$A$2:$A$1001,'Kundendaten - neu'!$I$2:$I$1001,"")</f>
        <v>46000</v>
      </c>
      <c r="J443" s="41">
        <f>I443+(_xlfn.XLOOKUP(C443,'Kundendaten - neu'!$A$2:$A$1001,'Kundendaten - neu'!$G$2:$G$1001,)*E443)</f>
        <v>46107</v>
      </c>
      <c r="K443" s="40">
        <f>J443-(E443*(_xlfn.XLOOKUP(D443,Tabelle1[Produkt ID],Tabelle1[Variable Kosten],)))</f>
        <v>9307</v>
      </c>
    </row>
    <row r="444" spans="1:11" ht="14.4" x14ac:dyDescent="0.3">
      <c r="A444" s="55" t="s">
        <v>1204</v>
      </c>
      <c r="B444" s="13">
        <v>44917</v>
      </c>
      <c r="C444" s="12">
        <v>395</v>
      </c>
      <c r="D444" s="12" t="s">
        <v>1592</v>
      </c>
      <c r="E444" s="14">
        <v>1</v>
      </c>
      <c r="F444" s="17">
        <v>37000</v>
      </c>
      <c r="G444" t="str">
        <f>_xlfn.XLOOKUP(C444,'Kundendaten - neu'!$A$2:$A$1001,'Kundendaten - neu'!$H$2:$H$1001)</f>
        <v>EUR</v>
      </c>
      <c r="H444" s="40">
        <f t="shared" si="22"/>
        <v>37000</v>
      </c>
      <c r="I444">
        <f>H444*_xlfn.XLOOKUP(C444,'Kundendaten - neu'!$A$2:$A$1001,'Kundendaten - neu'!$I$2:$I$1001,"")</f>
        <v>37000</v>
      </c>
      <c r="J444" s="41">
        <f>I444+(_xlfn.XLOOKUP(C444,'Kundendaten - neu'!$A$2:$A$1001,'Kundendaten - neu'!$G$2:$G$1001,)*E444)</f>
        <v>37107</v>
      </c>
      <c r="K444" s="40">
        <f>J444-(E444*(_xlfn.XLOOKUP(D444,Tabelle1[Produkt ID],Tabelle1[Variable Kosten],)))</f>
        <v>7507</v>
      </c>
    </row>
    <row r="445" spans="1:11" ht="14.4" x14ac:dyDescent="0.3">
      <c r="A445" s="43" t="s">
        <v>1335</v>
      </c>
      <c r="B445" s="13">
        <v>44707</v>
      </c>
      <c r="C445" s="12">
        <v>396</v>
      </c>
      <c r="D445" s="12" t="s">
        <v>1583</v>
      </c>
      <c r="E445" s="14">
        <v>1</v>
      </c>
      <c r="F445" s="17">
        <v>46000</v>
      </c>
      <c r="G445" t="str">
        <f>_xlfn.XLOOKUP(C445,'Kundendaten - neu'!$A$2:$A$1001,'Kundendaten - neu'!$H$2:$H$1001)</f>
        <v>EUR</v>
      </c>
      <c r="H445" s="40">
        <f t="shared" si="22"/>
        <v>46000</v>
      </c>
      <c r="I445">
        <f>H445*_xlfn.XLOOKUP(C445,'Kundendaten - neu'!$A$2:$A$1001,'Kundendaten - neu'!$I$2:$I$1001,"")</f>
        <v>50600.000000000007</v>
      </c>
      <c r="J445" s="41">
        <f>I445+(_xlfn.XLOOKUP(C445,'Kundendaten - neu'!$A$2:$A$1001,'Kundendaten - neu'!$G$2:$G$1001,)*E445)</f>
        <v>52672.000000000007</v>
      </c>
      <c r="K445" s="40">
        <f>J445-(E445*(_xlfn.XLOOKUP(D445,Tabelle1[Produkt ID],Tabelle1[Variable Kosten],)))</f>
        <v>15872.000000000007</v>
      </c>
    </row>
    <row r="446" spans="1:11" ht="14.4" x14ac:dyDescent="0.3">
      <c r="A446" s="55" t="s">
        <v>1205</v>
      </c>
      <c r="B446" s="13">
        <v>44783</v>
      </c>
      <c r="C446" s="12">
        <v>396</v>
      </c>
      <c r="D446" s="12" t="s">
        <v>1593</v>
      </c>
      <c r="E446" s="14">
        <v>1</v>
      </c>
      <c r="F446" s="17">
        <v>42000</v>
      </c>
      <c r="G446" t="str">
        <f>_xlfn.XLOOKUP(C446,'Kundendaten - neu'!$A$2:$A$1001,'Kundendaten - neu'!$H$2:$H$1001)</f>
        <v>EUR</v>
      </c>
      <c r="H446" s="40">
        <f t="shared" si="22"/>
        <v>42000</v>
      </c>
      <c r="I446">
        <f>H446*_xlfn.XLOOKUP(C446,'Kundendaten - neu'!$A$2:$A$1001,'Kundendaten - neu'!$I$2:$I$1001,"")</f>
        <v>46200.000000000007</v>
      </c>
      <c r="J446" s="41">
        <f>I446+(_xlfn.XLOOKUP(C446,'Kundendaten - neu'!$A$2:$A$1001,'Kundendaten - neu'!$G$2:$G$1001,)*E446)</f>
        <v>48272.000000000007</v>
      </c>
      <c r="K446" s="40">
        <f>J446-(E446*(_xlfn.XLOOKUP(D446,Tabelle1[Produkt ID],Tabelle1[Variable Kosten],)))</f>
        <v>14672.000000000007</v>
      </c>
    </row>
    <row r="447" spans="1:11" ht="14.4" x14ac:dyDescent="0.3">
      <c r="A447" s="43">
        <v>70183690</v>
      </c>
      <c r="B447" s="13">
        <v>44839</v>
      </c>
      <c r="C447" s="12">
        <v>396</v>
      </c>
      <c r="D447" s="12">
        <v>2200</v>
      </c>
      <c r="E447" s="14">
        <v>1</v>
      </c>
      <c r="F447" s="25">
        <v>20000</v>
      </c>
      <c r="G447" t="str">
        <f>_xlfn.XLOOKUP(C447,'Kundendaten - neu'!$A$2:$A$1001,'Kundendaten - neu'!$H$2:$H$1001)</f>
        <v>EUR</v>
      </c>
      <c r="H447" s="40">
        <f t="shared" si="22"/>
        <v>20000</v>
      </c>
      <c r="I447">
        <f>H447*_xlfn.XLOOKUP(C447,'Kundendaten - neu'!$A$2:$A$1001,'Kundendaten - neu'!$I$2:$I$1001,"")</f>
        <v>22000</v>
      </c>
      <c r="J447" s="41">
        <f>I447+(_xlfn.XLOOKUP(C447,'Kundendaten - neu'!$A$2:$A$1001,'Kundendaten - neu'!$G$2:$G$1001,)*E447)</f>
        <v>24072</v>
      </c>
      <c r="K447" s="40">
        <f>J447-(E447*(_xlfn.XLOOKUP(D447,Tabelle1[Produkt ID],Tabelle1[Variable Kosten],)))</f>
        <v>8072</v>
      </c>
    </row>
    <row r="448" spans="1:11" ht="14.4" x14ac:dyDescent="0.3">
      <c r="A448" s="43">
        <v>80291673</v>
      </c>
      <c r="B448" s="13">
        <v>44917</v>
      </c>
      <c r="C448" s="12">
        <v>397</v>
      </c>
      <c r="D448" s="12">
        <v>2200</v>
      </c>
      <c r="E448" s="14">
        <v>1</v>
      </c>
      <c r="F448" s="25">
        <v>20000</v>
      </c>
      <c r="G448" t="str">
        <f>_xlfn.XLOOKUP(C448,'Kundendaten - neu'!$A$2:$A$1001,'Kundendaten - neu'!$H$2:$H$1001)</f>
        <v>EUR</v>
      </c>
      <c r="H448" s="40">
        <f t="shared" si="22"/>
        <v>20000</v>
      </c>
      <c r="I448">
        <f>H448*_xlfn.XLOOKUP(C448,'Kundendaten - neu'!$A$2:$A$1001,'Kundendaten - neu'!$I$2:$I$1001,"")</f>
        <v>22000</v>
      </c>
      <c r="J448" s="41">
        <f>I448+(_xlfn.XLOOKUP(C448,'Kundendaten - neu'!$A$2:$A$1001,'Kundendaten - neu'!$G$2:$G$1001,)*E448)</f>
        <v>24198</v>
      </c>
      <c r="K448" s="40">
        <f>J448-(E448*(_xlfn.XLOOKUP(D448,Tabelle1[Produkt ID],Tabelle1[Variable Kosten],)))</f>
        <v>8198</v>
      </c>
    </row>
    <row r="449" spans="1:11" ht="14.4" x14ac:dyDescent="0.3">
      <c r="A449" s="55" t="s">
        <v>1206</v>
      </c>
      <c r="B449" s="13">
        <v>44888</v>
      </c>
      <c r="C449" s="12">
        <v>397</v>
      </c>
      <c r="D449" s="12" t="s">
        <v>1594</v>
      </c>
      <c r="E449" s="14">
        <v>1</v>
      </c>
      <c r="F449" s="17">
        <v>21000</v>
      </c>
      <c r="G449" t="str">
        <f>_xlfn.XLOOKUP(C449,'Kundendaten - neu'!$A$2:$A$1001,'Kundendaten - neu'!$H$2:$H$1001)</f>
        <v>EUR</v>
      </c>
      <c r="H449" s="40">
        <f t="shared" si="22"/>
        <v>21000</v>
      </c>
      <c r="I449">
        <f>H449*_xlfn.XLOOKUP(C449,'Kundendaten - neu'!$A$2:$A$1001,'Kundendaten - neu'!$I$2:$I$1001,"")</f>
        <v>23100.000000000004</v>
      </c>
      <c r="J449" s="41">
        <f>I449+(_xlfn.XLOOKUP(C449,'Kundendaten - neu'!$A$2:$A$1001,'Kundendaten - neu'!$G$2:$G$1001,)*E449)</f>
        <v>25298.000000000004</v>
      </c>
      <c r="K449" s="40">
        <f>J449-(E449*(_xlfn.XLOOKUP(D449,Tabelle1[Produkt ID],Tabelle1[Variable Kosten],)))</f>
        <v>8498.0000000000036</v>
      </c>
    </row>
    <row r="450" spans="1:11" ht="14.4" x14ac:dyDescent="0.3">
      <c r="A450" s="43">
        <v>17858023</v>
      </c>
      <c r="B450" s="13">
        <v>44790</v>
      </c>
      <c r="C450" s="12">
        <v>398</v>
      </c>
      <c r="D450" s="12">
        <v>2300</v>
      </c>
      <c r="E450" s="14">
        <v>1</v>
      </c>
      <c r="F450" s="25">
        <v>25000</v>
      </c>
      <c r="G450" t="str">
        <f>_xlfn.XLOOKUP(C450,'Kundendaten - neu'!$A$2:$A$1001,'Kundendaten - neu'!$H$2:$H$1001)</f>
        <v>EUR</v>
      </c>
      <c r="H450" s="40">
        <f t="shared" si="22"/>
        <v>25000</v>
      </c>
      <c r="I450">
        <f>H450*_xlfn.XLOOKUP(C450,'Kundendaten - neu'!$A$2:$A$1001,'Kundendaten - neu'!$I$2:$I$1001,"")</f>
        <v>27500.000000000004</v>
      </c>
      <c r="J450" s="41">
        <f>I450+(_xlfn.XLOOKUP(C450,'Kundendaten - neu'!$A$2:$A$1001,'Kundendaten - neu'!$G$2:$G$1001,)*E450)</f>
        <v>29686.000000000004</v>
      </c>
      <c r="K450" s="40">
        <f>J450-(E450*(_xlfn.XLOOKUP(D450,Tabelle1[Produkt ID],Tabelle1[Variable Kosten],)))</f>
        <v>9686.0000000000036</v>
      </c>
    </row>
    <row r="451" spans="1:11" ht="14.4" x14ac:dyDescent="0.3">
      <c r="A451" s="43">
        <v>17728691</v>
      </c>
      <c r="B451" s="13">
        <v>44586</v>
      </c>
      <c r="C451" s="12">
        <v>399</v>
      </c>
      <c r="D451" s="12">
        <v>1000</v>
      </c>
      <c r="E451" s="14">
        <v>1</v>
      </c>
      <c r="F451" s="25">
        <v>52000</v>
      </c>
      <c r="G451" t="str">
        <f>_xlfn.XLOOKUP(C451,'Kundendaten - neu'!$A$2:$A$1001,'Kundendaten - neu'!$H$2:$H$1001)</f>
        <v>EUR</v>
      </c>
      <c r="H451" s="40">
        <f t="shared" si="22"/>
        <v>52000</v>
      </c>
      <c r="I451">
        <f>H451*_xlfn.XLOOKUP(C451,'Kundendaten - neu'!$A$2:$A$1001,'Kundendaten - neu'!$I$2:$I$1001,"")</f>
        <v>52000</v>
      </c>
      <c r="J451" s="41">
        <f>I451+(_xlfn.XLOOKUP(C451,'Kundendaten - neu'!$A$2:$A$1001,'Kundendaten - neu'!$G$2:$G$1001,)*E451)</f>
        <v>52107</v>
      </c>
      <c r="K451" s="40">
        <f>J451-(E451*(_xlfn.XLOOKUP(D451,Tabelle1[Produkt ID],Tabelle1[Variable Kosten],)))</f>
        <v>10507</v>
      </c>
    </row>
    <row r="452" spans="1:11" ht="14.4" x14ac:dyDescent="0.3">
      <c r="A452" s="43" t="s">
        <v>1208</v>
      </c>
      <c r="B452" s="13">
        <v>44582</v>
      </c>
      <c r="C452" s="12">
        <v>399</v>
      </c>
      <c r="D452" s="12" t="s">
        <v>1582</v>
      </c>
      <c r="E452" s="14">
        <v>1</v>
      </c>
      <c r="F452" s="17">
        <v>49000</v>
      </c>
      <c r="G452" t="str">
        <f>_xlfn.XLOOKUP(C452,'Kundendaten - neu'!$A$2:$A$1001,'Kundendaten - neu'!$H$2:$H$1001)</f>
        <v>EUR</v>
      </c>
      <c r="H452" s="40">
        <f t="shared" si="22"/>
        <v>49000</v>
      </c>
      <c r="I452">
        <f>H452*_xlfn.XLOOKUP(C452,'Kundendaten - neu'!$A$2:$A$1001,'Kundendaten - neu'!$I$2:$I$1001,"")</f>
        <v>49000</v>
      </c>
      <c r="J452" s="41">
        <f>I452+(_xlfn.XLOOKUP(C452,'Kundendaten - neu'!$A$2:$A$1001,'Kundendaten - neu'!$G$2:$G$1001,)*E452)</f>
        <v>49107</v>
      </c>
      <c r="K452" s="40">
        <f>J452-(E452*(_xlfn.XLOOKUP(D452,Tabelle1[Produkt ID],Tabelle1[Variable Kosten],)))</f>
        <v>9907</v>
      </c>
    </row>
    <row r="453" spans="1:11" ht="14.4" x14ac:dyDescent="0.3">
      <c r="A453" s="43">
        <v>39389532</v>
      </c>
      <c r="B453" s="13">
        <v>44795</v>
      </c>
      <c r="C453" s="12">
        <v>400</v>
      </c>
      <c r="D453" s="12">
        <v>1100</v>
      </c>
      <c r="E453" s="14">
        <v>1</v>
      </c>
      <c r="F453" s="25">
        <v>40000</v>
      </c>
      <c r="G453" t="str">
        <f>_xlfn.XLOOKUP(C453,'Kundendaten - neu'!$A$2:$A$1001,'Kundendaten - neu'!$H$2:$H$1001)</f>
        <v>EUR</v>
      </c>
      <c r="H453" s="40">
        <f t="shared" si="22"/>
        <v>40000</v>
      </c>
      <c r="I453">
        <f>H453*_xlfn.XLOOKUP(C453,'Kundendaten - neu'!$A$2:$A$1001,'Kundendaten - neu'!$I$2:$I$1001,"")</f>
        <v>44000</v>
      </c>
      <c r="J453" s="41">
        <f>I453+(_xlfn.XLOOKUP(C453,'Kundendaten - neu'!$A$2:$A$1001,'Kundendaten - neu'!$G$2:$G$1001,)*E453)</f>
        <v>45239</v>
      </c>
      <c r="K453" s="40">
        <f>J453-(E453*(_xlfn.XLOOKUP(D453,Tabelle1[Produkt ID],Tabelle1[Variable Kosten],)))</f>
        <v>13239</v>
      </c>
    </row>
    <row r="454" spans="1:11" ht="14.4" x14ac:dyDescent="0.3">
      <c r="A454" s="43" t="s">
        <v>1209</v>
      </c>
      <c r="B454" s="13">
        <v>44887</v>
      </c>
      <c r="C454" s="12">
        <v>400</v>
      </c>
      <c r="D454" s="12" t="s">
        <v>1583</v>
      </c>
      <c r="E454" s="14">
        <v>1</v>
      </c>
      <c r="F454" s="17">
        <v>46000</v>
      </c>
      <c r="G454" t="str">
        <f>_xlfn.XLOOKUP(C454,'Kundendaten - neu'!$A$2:$A$1001,'Kundendaten - neu'!$H$2:$H$1001)</f>
        <v>EUR</v>
      </c>
      <c r="H454" s="40">
        <f t="shared" si="22"/>
        <v>46000</v>
      </c>
      <c r="I454">
        <f>H454*_xlfn.XLOOKUP(C454,'Kundendaten - neu'!$A$2:$A$1001,'Kundendaten - neu'!$I$2:$I$1001,"")</f>
        <v>50600.000000000007</v>
      </c>
      <c r="J454" s="41">
        <f>I454+(_xlfn.XLOOKUP(C454,'Kundendaten - neu'!$A$2:$A$1001,'Kundendaten - neu'!$G$2:$G$1001,)*E454)</f>
        <v>51839.000000000007</v>
      </c>
      <c r="K454" s="40">
        <f>J454-(E454*(_xlfn.XLOOKUP(D454,Tabelle1[Produkt ID],Tabelle1[Variable Kosten],)))</f>
        <v>15039.000000000007</v>
      </c>
    </row>
    <row r="455" spans="1:11" ht="14.4" x14ac:dyDescent="0.3">
      <c r="A455" s="43">
        <v>69940683</v>
      </c>
      <c r="B455" s="13">
        <v>44801</v>
      </c>
      <c r="C455" s="12">
        <v>401</v>
      </c>
      <c r="D455" s="12">
        <v>1200</v>
      </c>
      <c r="E455" s="14">
        <v>1</v>
      </c>
      <c r="F455" s="25">
        <v>65000</v>
      </c>
      <c r="G455" t="str">
        <f>_xlfn.XLOOKUP(C455,'Kundendaten - neu'!$A$2:$A$1001,'Kundendaten - neu'!$H$2:$H$1001)</f>
        <v>EUR</v>
      </c>
      <c r="H455" s="40">
        <f t="shared" si="22"/>
        <v>65000</v>
      </c>
      <c r="I455">
        <f>H455*_xlfn.XLOOKUP(C455,'Kundendaten - neu'!$A$2:$A$1001,'Kundendaten - neu'!$I$2:$I$1001,"")</f>
        <v>65000</v>
      </c>
      <c r="J455" s="41">
        <f>I455+(_xlfn.XLOOKUP(C455,'Kundendaten - neu'!$A$2:$A$1001,'Kundendaten - neu'!$G$2:$G$1001,)*E455)</f>
        <v>65203</v>
      </c>
      <c r="K455" s="40">
        <f>J455-(E455*(_xlfn.XLOOKUP(D455,Tabelle1[Produkt ID],Tabelle1[Variable Kosten],)))</f>
        <v>13203</v>
      </c>
    </row>
    <row r="456" spans="1:11" ht="14.4" x14ac:dyDescent="0.3">
      <c r="A456" s="43">
        <v>37534473</v>
      </c>
      <c r="B456" s="13">
        <v>44782</v>
      </c>
      <c r="C456" s="12">
        <v>402</v>
      </c>
      <c r="D456" s="12">
        <v>1300</v>
      </c>
      <c r="E456" s="14">
        <v>1</v>
      </c>
      <c r="F456" s="25">
        <v>68000</v>
      </c>
      <c r="G456" t="str">
        <f>_xlfn.XLOOKUP(C456,'Kundendaten - neu'!$A$2:$A$1001,'Kundendaten - neu'!$H$2:$H$1001)</f>
        <v>EUR</v>
      </c>
      <c r="H456" s="40">
        <f t="shared" si="22"/>
        <v>68000</v>
      </c>
      <c r="I456">
        <f>H456*_xlfn.XLOOKUP(C456,'Kundendaten - neu'!$A$2:$A$1001,'Kundendaten - neu'!$I$2:$I$1001,"")</f>
        <v>68000</v>
      </c>
      <c r="J456" s="41">
        <f>I456+(_xlfn.XLOOKUP(C456,'Kundendaten - neu'!$A$2:$A$1001,'Kundendaten - neu'!$G$2:$G$1001,)*E456)</f>
        <v>68218</v>
      </c>
      <c r="K456" s="40">
        <f>J456-(E456*(_xlfn.XLOOKUP(D456,Tabelle1[Produkt ID],Tabelle1[Variable Kosten],)))</f>
        <v>13818</v>
      </c>
    </row>
    <row r="457" spans="1:11" ht="14.4" x14ac:dyDescent="0.3">
      <c r="A457" s="43" t="s">
        <v>1210</v>
      </c>
      <c r="B457" s="13">
        <v>44782</v>
      </c>
      <c r="C457" s="12">
        <v>402</v>
      </c>
      <c r="D457" s="12" t="s">
        <v>1584</v>
      </c>
      <c r="E457" s="14">
        <v>1</v>
      </c>
      <c r="F457" s="17">
        <v>61000</v>
      </c>
      <c r="G457" t="str">
        <f>_xlfn.XLOOKUP(C457,'Kundendaten - neu'!$A$2:$A$1001,'Kundendaten - neu'!$H$2:$H$1001)</f>
        <v>EUR</v>
      </c>
      <c r="H457" s="40">
        <f t="shared" si="22"/>
        <v>61000</v>
      </c>
      <c r="I457">
        <f>H457*_xlfn.XLOOKUP(C457,'Kundendaten - neu'!$A$2:$A$1001,'Kundendaten - neu'!$I$2:$I$1001,"")</f>
        <v>61000</v>
      </c>
      <c r="J457" s="41">
        <f>I457+(_xlfn.XLOOKUP(C457,'Kundendaten - neu'!$A$2:$A$1001,'Kundendaten - neu'!$G$2:$G$1001,)*E457)</f>
        <v>61218</v>
      </c>
      <c r="K457" s="40">
        <f>J457-(E457*(_xlfn.XLOOKUP(D457,Tabelle1[Produkt ID],Tabelle1[Variable Kosten],)))</f>
        <v>12418</v>
      </c>
    </row>
    <row r="458" spans="1:11" ht="14.4" x14ac:dyDescent="0.3">
      <c r="A458" s="43">
        <v>64483873</v>
      </c>
      <c r="B458" s="13">
        <v>44759</v>
      </c>
      <c r="C458" s="12">
        <v>403</v>
      </c>
      <c r="D458" s="12">
        <v>1400</v>
      </c>
      <c r="E458" s="14">
        <v>1</v>
      </c>
      <c r="F458" s="25">
        <v>30000</v>
      </c>
      <c r="G458" t="str">
        <f>_xlfn.XLOOKUP(C458,'Kundendaten - neu'!$A$2:$A$1001,'Kundendaten - neu'!$H$2:$H$1001)</f>
        <v>EUR</v>
      </c>
      <c r="H458" s="40">
        <f t="shared" si="22"/>
        <v>30000</v>
      </c>
      <c r="I458">
        <f>H458*_xlfn.XLOOKUP(C458,'Kundendaten - neu'!$A$2:$A$1001,'Kundendaten - neu'!$I$2:$I$1001,"")</f>
        <v>29100</v>
      </c>
      <c r="J458" s="41">
        <f>I458+(_xlfn.XLOOKUP(C458,'Kundendaten - neu'!$A$2:$A$1001,'Kundendaten - neu'!$G$2:$G$1001,)*E458)</f>
        <v>29307</v>
      </c>
      <c r="K458" s="40">
        <f>J458-(E458*(_xlfn.XLOOKUP(D458,Tabelle1[Produkt ID],Tabelle1[Variable Kosten],)))</f>
        <v>5307</v>
      </c>
    </row>
    <row r="459" spans="1:11" ht="14.4" x14ac:dyDescent="0.3">
      <c r="A459" s="43" t="s">
        <v>1211</v>
      </c>
      <c r="B459" s="13">
        <v>44913</v>
      </c>
      <c r="C459" s="12">
        <v>403</v>
      </c>
      <c r="D459" s="12" t="s">
        <v>1585</v>
      </c>
      <c r="E459" s="14">
        <v>1</v>
      </c>
      <c r="F459" s="17">
        <v>79000</v>
      </c>
      <c r="G459" t="str">
        <f>_xlfn.XLOOKUP(C459,'Kundendaten - neu'!$A$2:$A$1001,'Kundendaten - neu'!$H$2:$H$1001)</f>
        <v>EUR</v>
      </c>
      <c r="H459" s="40">
        <f t="shared" si="22"/>
        <v>79000</v>
      </c>
      <c r="I459">
        <f>H459*_xlfn.XLOOKUP(C459,'Kundendaten - neu'!$A$2:$A$1001,'Kundendaten - neu'!$I$2:$I$1001,"")</f>
        <v>76630</v>
      </c>
      <c r="J459" s="41">
        <f>I459+(_xlfn.XLOOKUP(C459,'Kundendaten - neu'!$A$2:$A$1001,'Kundendaten - neu'!$G$2:$G$1001,)*E459)</f>
        <v>76837</v>
      </c>
      <c r="K459" s="40">
        <f>J459-(E459*(_xlfn.XLOOKUP(D459,Tabelle1[Produkt ID],Tabelle1[Variable Kosten],)))</f>
        <v>13637</v>
      </c>
    </row>
    <row r="460" spans="1:11" ht="14.4" x14ac:dyDescent="0.3">
      <c r="A460" s="43">
        <v>77079879</v>
      </c>
      <c r="B460" s="13">
        <v>44822</v>
      </c>
      <c r="C460" s="12">
        <v>404</v>
      </c>
      <c r="D460" s="12">
        <v>1500</v>
      </c>
      <c r="E460" s="14">
        <v>1</v>
      </c>
      <c r="F460" s="25">
        <v>128430.40000000001</v>
      </c>
      <c r="G460" t="str">
        <f>_xlfn.XLOOKUP(C460,'Kundendaten - neu'!$A$2:$A$1001,'Kundendaten - neu'!$H$2:$H$1001)</f>
        <v>PLN</v>
      </c>
      <c r="H460" s="40">
        <f>IF(G460=Währungsdaten!$G$1,F460/_xlfn.XLOOKUP('Bewegungsdaten - neu (2)'!B1234,Währungsdaten!$A$3:$A$320,Währungsdaten!$G$3:$G$320,""),IF(G460=Währungsdaten!$C$1,F460/_xlfn.XLOOKUP('Bewegungsdaten - neu (2)'!B1234,Währungsdaten!$A$3:$A$320,Währungsdaten!$C$3:$C$320,),""))</f>
        <v>27300.05951874841</v>
      </c>
      <c r="I460">
        <f>H460*_xlfn.XLOOKUP(C460,'Kundendaten - neu'!$A$2:$A$1001,'Kundendaten - neu'!$I$2:$I$1001,"")</f>
        <v>27300.05951874841</v>
      </c>
      <c r="J460" s="41">
        <f>I460+(_xlfn.XLOOKUP(C460,'Kundendaten - neu'!$A$2:$A$1001,'Kundendaten - neu'!$G$2:$G$1001,)*E460)</f>
        <v>27407.05951874841</v>
      </c>
      <c r="K460" s="40">
        <f>J460-(E460*(_xlfn.XLOOKUP(D460,Tabelle1[Produkt ID],Tabelle1[Variable Kosten],)))</f>
        <v>5007.0595187484105</v>
      </c>
    </row>
    <row r="461" spans="1:11" ht="14.4" x14ac:dyDescent="0.3">
      <c r="A461" s="43">
        <v>70614618</v>
      </c>
      <c r="B461" s="13">
        <v>44752</v>
      </c>
      <c r="C461" s="12">
        <v>405</v>
      </c>
      <c r="D461" s="12">
        <v>1600</v>
      </c>
      <c r="E461" s="14">
        <v>1</v>
      </c>
      <c r="F461" s="25">
        <v>40946.400000000001</v>
      </c>
      <c r="G461" t="str">
        <f>_xlfn.XLOOKUP(C461,'Kundendaten - neu'!$A$2:$A$1001,'Kundendaten - neu'!$H$2:$H$1001)</f>
        <v>USD</v>
      </c>
      <c r="H461" s="40">
        <f>IF(G461=Währungsdaten!$D$1,F461/_xlfn.XLOOKUP('Bewegungsdaten - neu (2)'!B1428,Währungsdaten!$A$3:$A$320,Währungsdaten!$D$3:$D$320,""),IF(G461=Währungsdaten!$F$1,F461/_xlfn.XLOOKUP('Bewegungsdaten - neu (2)'!B1428,Währungsdaten!$A$3:$A$320,Währungsdaten!$F$3:$F$320,),""))</f>
        <v>40807.653976479967</v>
      </c>
      <c r="I461">
        <f>H461*_xlfn.XLOOKUP(C461,'Kundendaten - neu'!$A$2:$A$1001,'Kundendaten - neu'!$I$2:$I$1001,"")</f>
        <v>43541.76679290412</v>
      </c>
      <c r="J461" s="41">
        <f>I461+(_xlfn.XLOOKUP(C461,'Kundendaten - neu'!$A$2:$A$1001,'Kundendaten - neu'!$G$2:$G$1001,)*E461)</f>
        <v>44748.76679290412</v>
      </c>
      <c r="K461" s="40">
        <f>J461-(E461*(_xlfn.XLOOKUP(D461,Tabelle1[Produkt ID],Tabelle1[Variable Kosten],)))</f>
        <v>15948.76679290412</v>
      </c>
    </row>
    <row r="462" spans="1:11" ht="14.4" x14ac:dyDescent="0.3">
      <c r="A462" s="43" t="s">
        <v>1512</v>
      </c>
      <c r="B462" s="13">
        <v>44578</v>
      </c>
      <c r="C462" s="12">
        <v>406</v>
      </c>
      <c r="D462" s="12" t="s">
        <v>1592</v>
      </c>
      <c r="E462" s="14">
        <v>1</v>
      </c>
      <c r="F462" s="17">
        <v>37000</v>
      </c>
      <c r="G462" t="str">
        <f>_xlfn.XLOOKUP(C462,'Kundendaten - neu'!$A$2:$A$1001,'Kundendaten - neu'!$H$2:$H$1001)</f>
        <v>EUR</v>
      </c>
      <c r="H462" s="40">
        <f>F462</f>
        <v>37000</v>
      </c>
      <c r="I462">
        <f>H462*_xlfn.XLOOKUP(C462,'Kundendaten - neu'!$A$2:$A$1001,'Kundendaten - neu'!$I$2:$I$1001,"")</f>
        <v>35890</v>
      </c>
      <c r="J462" s="41">
        <f>I462+(_xlfn.XLOOKUP(C462,'Kundendaten - neu'!$A$2:$A$1001,'Kundendaten - neu'!$G$2:$G$1001,)*E462)</f>
        <v>36104</v>
      </c>
      <c r="K462" s="40">
        <f>J462-(E462*(_xlfn.XLOOKUP(D462,Tabelle1[Produkt ID],Tabelle1[Variable Kosten],)))</f>
        <v>6504</v>
      </c>
    </row>
    <row r="463" spans="1:11" ht="14.4" x14ac:dyDescent="0.3">
      <c r="A463" s="43" t="s">
        <v>1212</v>
      </c>
      <c r="B463" s="13">
        <v>44602</v>
      </c>
      <c r="C463" s="12">
        <v>406</v>
      </c>
      <c r="D463" s="12" t="s">
        <v>1586</v>
      </c>
      <c r="E463" s="14">
        <v>1</v>
      </c>
      <c r="F463" s="17">
        <v>32000</v>
      </c>
      <c r="G463" t="str">
        <f>_xlfn.XLOOKUP(C463,'Kundendaten - neu'!$A$2:$A$1001,'Kundendaten - neu'!$H$2:$H$1001)</f>
        <v>EUR</v>
      </c>
      <c r="H463" s="40">
        <f>F463</f>
        <v>32000</v>
      </c>
      <c r="I463">
        <f>H463*_xlfn.XLOOKUP(C463,'Kundendaten - neu'!$A$2:$A$1001,'Kundendaten - neu'!$I$2:$I$1001,"")</f>
        <v>31040</v>
      </c>
      <c r="J463" s="41">
        <f>I463+(_xlfn.XLOOKUP(C463,'Kundendaten - neu'!$A$2:$A$1001,'Kundendaten - neu'!$G$2:$G$1001,)*E463)</f>
        <v>31254</v>
      </c>
      <c r="K463" s="40">
        <f>J463-(E463*(_xlfn.XLOOKUP(D463,Tabelle1[Produkt ID],Tabelle1[Variable Kosten],)))</f>
        <v>5654</v>
      </c>
    </row>
    <row r="464" spans="1:11" ht="14.4" x14ac:dyDescent="0.3">
      <c r="A464" s="43">
        <v>80720096</v>
      </c>
      <c r="B464" s="13">
        <v>44899</v>
      </c>
      <c r="C464" s="12">
        <v>406</v>
      </c>
      <c r="D464" s="12">
        <v>1700</v>
      </c>
      <c r="E464" s="14">
        <v>1</v>
      </c>
      <c r="F464" s="25">
        <v>29000</v>
      </c>
      <c r="G464" t="str">
        <f>_xlfn.XLOOKUP(C464,'Kundendaten - neu'!$A$2:$A$1001,'Kundendaten - neu'!$H$2:$H$1001)</f>
        <v>EUR</v>
      </c>
      <c r="H464" s="40">
        <f>F464</f>
        <v>29000</v>
      </c>
      <c r="I464">
        <f>H464*_xlfn.XLOOKUP(C464,'Kundendaten - neu'!$A$2:$A$1001,'Kundendaten - neu'!$I$2:$I$1001,"")</f>
        <v>28130</v>
      </c>
      <c r="J464" s="41">
        <f>I464+(_xlfn.XLOOKUP(C464,'Kundendaten - neu'!$A$2:$A$1001,'Kundendaten - neu'!$G$2:$G$1001,)*E464)</f>
        <v>28344</v>
      </c>
      <c r="K464" s="40">
        <f>J464-(E464*(_xlfn.XLOOKUP(D464,Tabelle1[Produkt ID],Tabelle1[Variable Kosten],)))</f>
        <v>5144</v>
      </c>
    </row>
    <row r="465" spans="1:11" ht="14.4" x14ac:dyDescent="0.3">
      <c r="A465" s="43">
        <v>90596612</v>
      </c>
      <c r="B465" s="13">
        <v>44580</v>
      </c>
      <c r="C465" s="12">
        <v>407</v>
      </c>
      <c r="D465" s="12">
        <v>1800</v>
      </c>
      <c r="E465" s="14">
        <v>1</v>
      </c>
      <c r="F465" s="25">
        <v>90992</v>
      </c>
      <c r="G465" t="str">
        <f>_xlfn.XLOOKUP(C465,'Kundendaten - neu'!$A$2:$A$1001,'Kundendaten - neu'!$H$2:$H$1001)</f>
        <v>USD</v>
      </c>
      <c r="H465" s="40">
        <f>IF(G465=Währungsdaten!$D$1,F465/_xlfn.XLOOKUP('Bewegungsdaten - neu (2)'!B1429,Währungsdaten!$A$3:$A$320,Währungsdaten!$D$3:$D$320,""),IF(G465=Währungsdaten!$F$1,F465/_xlfn.XLOOKUP('Bewegungsdaten - neu (2)'!B1429,Währungsdaten!$A$3:$A$320,Währungsdaten!$F$3:$F$320,),""))</f>
        <v>92499.745857476868</v>
      </c>
      <c r="I465">
        <f>H465*_xlfn.XLOOKUP(C465,'Kundendaten - neu'!$A$2:$A$1001,'Kundendaten - neu'!$I$2:$I$1001,"")</f>
        <v>98697.228829927815</v>
      </c>
      <c r="J465" s="41">
        <f>I465+(_xlfn.XLOOKUP(C465,'Kundendaten - neu'!$A$2:$A$1001,'Kundendaten - neu'!$G$2:$G$1001,)*E465)</f>
        <v>99986.228829927815</v>
      </c>
      <c r="K465" s="40">
        <f>J465-(E465*(_xlfn.XLOOKUP(D465,Tabelle1[Produkt ID],Tabelle1[Variable Kosten],)))</f>
        <v>35986.228829927815</v>
      </c>
    </row>
    <row r="466" spans="1:11" ht="14.4" x14ac:dyDescent="0.3">
      <c r="A466" s="43">
        <v>26239233</v>
      </c>
      <c r="B466" s="13">
        <v>44727</v>
      </c>
      <c r="C466" s="12">
        <v>408</v>
      </c>
      <c r="D466" s="12">
        <v>1900</v>
      </c>
      <c r="E466" s="14">
        <v>1</v>
      </c>
      <c r="F466" s="25">
        <v>49000</v>
      </c>
      <c r="G466" t="str">
        <f>_xlfn.XLOOKUP(C466,'Kundendaten - neu'!$A$2:$A$1001,'Kundendaten - neu'!$H$2:$H$1001)</f>
        <v>EUR</v>
      </c>
      <c r="H466" s="40">
        <f>F466</f>
        <v>49000</v>
      </c>
      <c r="I466">
        <f>H466*_xlfn.XLOOKUP(C466,'Kundendaten - neu'!$A$2:$A$1001,'Kundendaten - neu'!$I$2:$I$1001,"")</f>
        <v>47530</v>
      </c>
      <c r="J466" s="41">
        <f>I466+(_xlfn.XLOOKUP(C466,'Kundendaten - neu'!$A$2:$A$1001,'Kundendaten - neu'!$G$2:$G$1001,)*E466)</f>
        <v>47744</v>
      </c>
      <c r="K466" s="40">
        <f>J466-(E466*(_xlfn.XLOOKUP(D466,Tabelle1[Produkt ID],Tabelle1[Variable Kosten],)))</f>
        <v>8544</v>
      </c>
    </row>
    <row r="467" spans="1:11" ht="14.4" x14ac:dyDescent="0.3">
      <c r="A467" s="43" t="s">
        <v>1213</v>
      </c>
      <c r="B467" s="13">
        <v>44645</v>
      </c>
      <c r="C467" s="12">
        <v>408</v>
      </c>
      <c r="D467" s="12" t="s">
        <v>1587</v>
      </c>
      <c r="E467" s="14">
        <v>1</v>
      </c>
      <c r="F467" s="17">
        <v>27000</v>
      </c>
      <c r="G467" t="str">
        <f>_xlfn.XLOOKUP(C467,'Kundendaten - neu'!$A$2:$A$1001,'Kundendaten - neu'!$H$2:$H$1001)</f>
        <v>EUR</v>
      </c>
      <c r="H467" s="40">
        <f>F467</f>
        <v>27000</v>
      </c>
      <c r="I467">
        <f>H467*_xlfn.XLOOKUP(C467,'Kundendaten - neu'!$A$2:$A$1001,'Kundendaten - neu'!$I$2:$I$1001,"")</f>
        <v>26190</v>
      </c>
      <c r="J467" s="41">
        <f>I467+(_xlfn.XLOOKUP(C467,'Kundendaten - neu'!$A$2:$A$1001,'Kundendaten - neu'!$G$2:$G$1001,)*E467)</f>
        <v>26404</v>
      </c>
      <c r="K467" s="40">
        <f>J467-(E467*(_xlfn.XLOOKUP(D467,Tabelle1[Produkt ID],Tabelle1[Variable Kosten],)))</f>
        <v>4804</v>
      </c>
    </row>
    <row r="468" spans="1:11" ht="14.4" x14ac:dyDescent="0.3">
      <c r="A468" s="43">
        <v>69327165</v>
      </c>
      <c r="B468" s="13">
        <v>44775</v>
      </c>
      <c r="C468" s="12">
        <v>409</v>
      </c>
      <c r="D468" s="12">
        <v>2000</v>
      </c>
      <c r="E468" s="14">
        <v>1</v>
      </c>
      <c r="F468" s="25">
        <v>39000</v>
      </c>
      <c r="G468" t="str">
        <f>_xlfn.XLOOKUP(C468,'Kundendaten - neu'!$A$2:$A$1001,'Kundendaten - neu'!$H$2:$H$1001)</f>
        <v>EUR</v>
      </c>
      <c r="H468" s="40">
        <f>F468</f>
        <v>39000</v>
      </c>
      <c r="I468">
        <f>H468*_xlfn.XLOOKUP(C468,'Kundendaten - neu'!$A$2:$A$1001,'Kundendaten - neu'!$I$2:$I$1001,"")</f>
        <v>37830</v>
      </c>
      <c r="J468" s="41">
        <f>I468+(_xlfn.XLOOKUP(C468,'Kundendaten - neu'!$A$2:$A$1001,'Kundendaten - neu'!$G$2:$G$1001,)*E468)</f>
        <v>38088</v>
      </c>
      <c r="K468" s="40">
        <f>J468-(E468*(_xlfn.XLOOKUP(D468,Tabelle1[Produkt ID],Tabelle1[Variable Kosten],)))</f>
        <v>6888</v>
      </c>
    </row>
    <row r="469" spans="1:11" ht="14.4" x14ac:dyDescent="0.3">
      <c r="A469" s="43" t="s">
        <v>1214</v>
      </c>
      <c r="B469" s="13">
        <v>44801</v>
      </c>
      <c r="C469" s="12">
        <v>409</v>
      </c>
      <c r="D469" s="12" t="s">
        <v>1588</v>
      </c>
      <c r="E469" s="14">
        <v>1</v>
      </c>
      <c r="F469" s="17">
        <v>33000</v>
      </c>
      <c r="G469" t="str">
        <f>_xlfn.XLOOKUP(C469,'Kundendaten - neu'!$A$2:$A$1001,'Kundendaten - neu'!$H$2:$H$1001)</f>
        <v>EUR</v>
      </c>
      <c r="H469" s="40">
        <f>F469</f>
        <v>33000</v>
      </c>
      <c r="I469">
        <f>H469*_xlfn.XLOOKUP(C469,'Kundendaten - neu'!$A$2:$A$1001,'Kundendaten - neu'!$I$2:$I$1001,"")</f>
        <v>32010</v>
      </c>
      <c r="J469" s="41">
        <f>I469+(_xlfn.XLOOKUP(C469,'Kundendaten - neu'!$A$2:$A$1001,'Kundendaten - neu'!$G$2:$G$1001,)*E469)</f>
        <v>32268</v>
      </c>
      <c r="K469" s="40">
        <f>J469-(E469*(_xlfn.XLOOKUP(D469,Tabelle1[Produkt ID],Tabelle1[Variable Kosten],)))</f>
        <v>5868</v>
      </c>
    </row>
    <row r="470" spans="1:11" ht="14.4" x14ac:dyDescent="0.3">
      <c r="A470" s="43">
        <v>33827618</v>
      </c>
      <c r="B470" s="13">
        <v>44886</v>
      </c>
      <c r="C470" s="12">
        <v>410</v>
      </c>
      <c r="D470" s="12">
        <v>2100</v>
      </c>
      <c r="E470" s="14">
        <v>1</v>
      </c>
      <c r="F470" s="25">
        <v>332538.59999999998</v>
      </c>
      <c r="G470" t="str">
        <f>_xlfn.XLOOKUP(C470,'Kundendaten - neu'!$A$2:$A$1001,'Kundendaten - neu'!$H$2:$H$1001)</f>
        <v>CNY</v>
      </c>
      <c r="H470" s="40">
        <f>IF(G470=Währungsdaten!$B$1,F470/_xlfn.XLOOKUP('Bewegungsdaten - neu (2)'!B30,Währungsdaten!$A$3:$A$320,Währungsdaten!$B$3:$B$320,""),IF(G470=Währungsdaten!$C$1,F470/_xlfn.XLOOKUP('Bewegungsdaten - neu (2)'!B30,Währungsdaten!$A$3:$A$320,Währungsdaten!$C$3:$C$320,),"")*IF(G470=Währungsdaten!$D$1,F470/_xlfn.XLOOKUP('Bewegungsdaten - neu (2)'!B30,Währungsdaten!$A$3:$A$320,Währungsdaten!$D$3:$D$320,),)*IF(G470=Währungsdaten!$F$1,F470/_xlfn.XLOOKUP('Bewegungsdaten - neu (2)'!B30,Währungsdaten!$A$3:$A$320,Währungsdaten!$F$3:$F$320,""),)*IF(G470=Währungsdaten!$G$1,F470/_xlfn.XLOOKUP('Bewegungsdaten - neu (2)'!B30,Währungsdaten!$A$3:$A$320,Währungsdaten!$G$3:$G$320,");""")))</f>
        <v>47692.195163927368</v>
      </c>
      <c r="I470">
        <f>H470*_xlfn.XLOOKUP(C470,'Kundendaten - neu'!$A$2:$A$1001,'Kundendaten - neu'!$I$2:$I$1001,"")</f>
        <v>50887.5722399105</v>
      </c>
      <c r="J470" s="41">
        <f>I470+(_xlfn.XLOOKUP(C470,'Kundendaten - neu'!$A$2:$A$1001,'Kundendaten - neu'!$G$2:$G$1001,)*E470)</f>
        <v>53010.5722399105</v>
      </c>
      <c r="K470" s="40">
        <f>J470-(E470*(_xlfn.XLOOKUP(D470,Tabelle1[Produkt ID],Tabelle1[Variable Kosten],)))</f>
        <v>16210.5722399105</v>
      </c>
    </row>
    <row r="471" spans="1:11" ht="14.4" x14ac:dyDescent="0.3">
      <c r="A471" s="43">
        <v>13884104</v>
      </c>
      <c r="B471" s="13">
        <v>44578</v>
      </c>
      <c r="C471" s="12">
        <v>411</v>
      </c>
      <c r="D471" s="12">
        <v>2200</v>
      </c>
      <c r="E471" s="14">
        <v>1</v>
      </c>
      <c r="F471" s="25">
        <v>20000</v>
      </c>
      <c r="G471" t="str">
        <f>_xlfn.XLOOKUP(C471,'Kundendaten - neu'!$A$2:$A$1001,'Kundendaten - neu'!$H$2:$H$1001)</f>
        <v>EUR</v>
      </c>
      <c r="H471" s="40">
        <f>F471</f>
        <v>20000</v>
      </c>
      <c r="I471">
        <f>H471*_xlfn.XLOOKUP(C471,'Kundendaten - neu'!$A$2:$A$1001,'Kundendaten - neu'!$I$2:$I$1001,"")</f>
        <v>19400</v>
      </c>
      <c r="J471" s="41">
        <f>I471+(_xlfn.XLOOKUP(C471,'Kundendaten - neu'!$A$2:$A$1001,'Kundendaten - neu'!$G$2:$G$1001,)*E471)</f>
        <v>19504</v>
      </c>
      <c r="K471" s="40">
        <f>J471-(E471*(_xlfn.XLOOKUP(D471,Tabelle1[Produkt ID],Tabelle1[Variable Kosten],)))</f>
        <v>3504</v>
      </c>
    </row>
    <row r="472" spans="1:11" ht="14.4" x14ac:dyDescent="0.3">
      <c r="A472" s="43" t="s">
        <v>1215</v>
      </c>
      <c r="B472" s="13">
        <v>44761</v>
      </c>
      <c r="C472" s="12">
        <v>411</v>
      </c>
      <c r="D472" s="12" t="s">
        <v>1589</v>
      </c>
      <c r="E472" s="14">
        <v>1</v>
      </c>
      <c r="F472" s="17">
        <v>27000</v>
      </c>
      <c r="G472" t="str">
        <f>_xlfn.XLOOKUP(C472,'Kundendaten - neu'!$A$2:$A$1001,'Kundendaten - neu'!$H$2:$H$1001)</f>
        <v>EUR</v>
      </c>
      <c r="H472" s="40">
        <f>F472</f>
        <v>27000</v>
      </c>
      <c r="I472">
        <f>H472*_xlfn.XLOOKUP(C472,'Kundendaten - neu'!$A$2:$A$1001,'Kundendaten - neu'!$I$2:$I$1001,"")</f>
        <v>26190</v>
      </c>
      <c r="J472" s="41">
        <f>I472+(_xlfn.XLOOKUP(C472,'Kundendaten - neu'!$A$2:$A$1001,'Kundendaten - neu'!$G$2:$G$1001,)*E472)</f>
        <v>26294</v>
      </c>
      <c r="K472" s="40">
        <f>J472-(E472*(_xlfn.XLOOKUP(D472,Tabelle1[Produkt ID],Tabelle1[Variable Kosten],)))</f>
        <v>4694</v>
      </c>
    </row>
    <row r="473" spans="1:11" ht="14.4" x14ac:dyDescent="0.3">
      <c r="A473" s="43">
        <v>49939830</v>
      </c>
      <c r="B473" s="13">
        <v>44763</v>
      </c>
      <c r="C473" s="12">
        <v>412</v>
      </c>
      <c r="D473" s="12">
        <v>2200</v>
      </c>
      <c r="E473" s="14">
        <v>1</v>
      </c>
      <c r="F473" s="25">
        <v>20000</v>
      </c>
      <c r="G473" t="str">
        <f>_xlfn.XLOOKUP(C473,'Kundendaten - neu'!$A$2:$A$1001,'Kundendaten - neu'!$H$2:$H$1001)</f>
        <v>EUR</v>
      </c>
      <c r="H473" s="40">
        <f>F473</f>
        <v>20000</v>
      </c>
      <c r="I473">
        <f>H473*_xlfn.XLOOKUP(C473,'Kundendaten - neu'!$A$2:$A$1001,'Kundendaten - neu'!$I$2:$I$1001,"")</f>
        <v>20000</v>
      </c>
      <c r="J473" s="41">
        <f>I473+(_xlfn.XLOOKUP(C473,'Kundendaten - neu'!$A$2:$A$1001,'Kundendaten - neu'!$G$2:$G$1001,)*E473)</f>
        <v>20108</v>
      </c>
      <c r="K473" s="40">
        <f>J473-(E473*(_xlfn.XLOOKUP(D473,Tabelle1[Produkt ID],Tabelle1[Variable Kosten],)))</f>
        <v>4108</v>
      </c>
    </row>
    <row r="474" spans="1:11" ht="14.4" x14ac:dyDescent="0.3">
      <c r="A474" s="43">
        <v>75876529</v>
      </c>
      <c r="B474" s="13">
        <v>44693</v>
      </c>
      <c r="C474" s="12">
        <v>413</v>
      </c>
      <c r="D474" s="12">
        <v>2300</v>
      </c>
      <c r="E474" s="14">
        <v>1</v>
      </c>
      <c r="F474" s="25">
        <v>28435</v>
      </c>
      <c r="G474" t="str">
        <f>_xlfn.XLOOKUP(C474,'Kundendaten - neu'!$A$2:$A$1001,'Kundendaten - neu'!$H$2:$H$1001)</f>
        <v>USD</v>
      </c>
      <c r="H474" s="40">
        <f>IF(G474=Währungsdaten!$D$1,F474/_xlfn.XLOOKUP('Bewegungsdaten - neu (2)'!B1430,Währungsdaten!$A$3:$A$320,Währungsdaten!$D$3:$D$320,""),IF(G474=Währungsdaten!$F$1,F474/_xlfn.XLOOKUP('Bewegungsdaten - neu (2)'!B1430,Währungsdaten!$A$3:$A$320,Währungsdaten!$F$3:$F$320,),""))</f>
        <v>25099.302674552033</v>
      </c>
      <c r="I474">
        <f>H474*_xlfn.XLOOKUP(C474,'Kundendaten - neu'!$A$2:$A$1001,'Kundendaten - neu'!$I$2:$I$1001,"")</f>
        <v>27609.232942007238</v>
      </c>
      <c r="J474" s="41">
        <f>I474+(_xlfn.XLOOKUP(C474,'Kundendaten - neu'!$A$2:$A$1001,'Kundendaten - neu'!$G$2:$G$1001,)*E474)</f>
        <v>28864.232942007238</v>
      </c>
      <c r="K474" s="40">
        <f>J474-(E474*(_xlfn.XLOOKUP(D474,Tabelle1[Produkt ID],Tabelle1[Variable Kosten],)))</f>
        <v>8864.2329420072383</v>
      </c>
    </row>
    <row r="475" spans="1:11" ht="14.4" x14ac:dyDescent="0.3">
      <c r="A475" s="43">
        <v>57849241</v>
      </c>
      <c r="B475" s="13">
        <v>44802</v>
      </c>
      <c r="C475" s="12">
        <v>414</v>
      </c>
      <c r="D475" s="12">
        <v>1000</v>
      </c>
      <c r="E475" s="14">
        <v>1</v>
      </c>
      <c r="F475" s="25">
        <v>375913.2</v>
      </c>
      <c r="G475" t="str">
        <f>_xlfn.XLOOKUP(C475,'Kundendaten - neu'!$A$2:$A$1001,'Kundendaten - neu'!$H$2:$H$1001)</f>
        <v>CNY</v>
      </c>
      <c r="H475" s="40">
        <f>IF(G475=Währungsdaten!$B$1,F475/_xlfn.XLOOKUP('Bewegungsdaten - neu (2)'!B31,Währungsdaten!$A$3:$A$320,Währungsdaten!$B$3:$B$320,""),IF(G475=Währungsdaten!$C$1,F475/_xlfn.XLOOKUP('Bewegungsdaten - neu (2)'!B31,Währungsdaten!$A$3:$A$320,Währungsdaten!$C$3:$C$320,),"")*IF(G475=Währungsdaten!$D$1,F475/_xlfn.XLOOKUP('Bewegungsdaten - neu (2)'!B31,Währungsdaten!$A$3:$A$320,Währungsdaten!$D$3:$D$320,),)*IF(G475=Währungsdaten!$F$1,F475/_xlfn.XLOOKUP('Bewegungsdaten - neu (2)'!B31,Währungsdaten!$A$3:$A$320,Währungsdaten!$F$3:$F$320,""),)*IF(G475=Währungsdaten!$G$1,F475/_xlfn.XLOOKUP('Bewegungsdaten - neu (2)'!B31,Währungsdaten!$A$3:$A$320,Währungsdaten!$G$3:$G$320,");""")))</f>
        <v>53792.564608912166</v>
      </c>
      <c r="I475">
        <f>H475*_xlfn.XLOOKUP(C475,'Kundendaten - neu'!$A$2:$A$1001,'Kundendaten - neu'!$I$2:$I$1001,"")</f>
        <v>59171.821069803387</v>
      </c>
      <c r="J475" s="41">
        <f>I475+(_xlfn.XLOOKUP(C475,'Kundendaten - neu'!$A$2:$A$1001,'Kundendaten - neu'!$G$2:$G$1001,)*E475)</f>
        <v>61300.821069803387</v>
      </c>
      <c r="K475" s="40">
        <f>J475-(E475*(_xlfn.XLOOKUP(D475,Tabelle1[Produkt ID],Tabelle1[Variable Kosten],)))</f>
        <v>19700.821069803387</v>
      </c>
    </row>
    <row r="476" spans="1:11" ht="14.4" x14ac:dyDescent="0.3">
      <c r="A476" s="43">
        <v>93899052</v>
      </c>
      <c r="B476" s="13">
        <v>44764</v>
      </c>
      <c r="C476" s="12">
        <v>415</v>
      </c>
      <c r="D476" s="12">
        <v>1100</v>
      </c>
      <c r="E476" s="14">
        <v>1</v>
      </c>
      <c r="F476" s="25">
        <v>183472</v>
      </c>
      <c r="G476" t="str">
        <f>_xlfn.XLOOKUP(C476,'Kundendaten - neu'!$A$2:$A$1001,'Kundendaten - neu'!$H$2:$H$1001)</f>
        <v>PLN</v>
      </c>
      <c r="H476" s="40">
        <f>IF(G476=Währungsdaten!$G$1,F476/_xlfn.XLOOKUP('Bewegungsdaten - neu (2)'!B1235,Währungsdaten!$A$3:$A$320,Währungsdaten!$G$3:$G$320,""),IF(G476=Währungsdaten!$C$1,F476/_xlfn.XLOOKUP('Bewegungsdaten - neu (2)'!B1235,Währungsdaten!$A$3:$A$320,Währungsdaten!$C$3:$C$320,),""))</f>
        <v>39029.122083005386</v>
      </c>
      <c r="I476">
        <f>H476*_xlfn.XLOOKUP(C476,'Kundendaten - neu'!$A$2:$A$1001,'Kundendaten - neu'!$I$2:$I$1001,"")</f>
        <v>39029.122083005386</v>
      </c>
      <c r="J476" s="41">
        <f>I476+(_xlfn.XLOOKUP(C476,'Kundendaten - neu'!$A$2:$A$1001,'Kundendaten - neu'!$G$2:$G$1001,)*E476)</f>
        <v>39132.122083005386</v>
      </c>
      <c r="K476" s="40">
        <f>J476-(E476*(_xlfn.XLOOKUP(D476,Tabelle1[Produkt ID],Tabelle1[Variable Kosten],)))</f>
        <v>7132.1220830053862</v>
      </c>
    </row>
    <row r="477" spans="1:11" ht="14.4" x14ac:dyDescent="0.3">
      <c r="A477" s="43">
        <v>88352297</v>
      </c>
      <c r="B477" s="13">
        <v>44917</v>
      </c>
      <c r="C477" s="12">
        <v>416</v>
      </c>
      <c r="D477" s="12">
        <v>1200</v>
      </c>
      <c r="E477" s="14">
        <v>1</v>
      </c>
      <c r="F477" s="25">
        <v>1616940</v>
      </c>
      <c r="G477" t="str">
        <f>_xlfn.XLOOKUP(C477,'Kundendaten - neu'!$A$2:$A$1001,'Kundendaten - neu'!$H$2:$H$1001)</f>
        <v>CZK</v>
      </c>
      <c r="H477" s="40">
        <f>IF(G477=Währungsdaten!$G$1,F477/_xlfn.XLOOKUP('Bewegungsdaten - neu (2)'!B108,Währungsdaten!$A$3:$A$320,Währungsdaten!$G$3:$G$320,""),IF(G477=Währungsdaten!$C$1,F477/_xlfn.XLOOKUP('Bewegungsdaten - neu (2)'!B108,Währungsdaten!$A$3:$A$320,Währungsdaten!$C$3:$C$320,),""))</f>
        <v>65749.848529824376</v>
      </c>
      <c r="I477">
        <f>H477*_xlfn.XLOOKUP(C477,'Kundendaten - neu'!$A$2:$A$1001,'Kundendaten - neu'!$I$2:$I$1001,"")</f>
        <v>67064.845500420866</v>
      </c>
      <c r="J477" s="41">
        <f>I477+(_xlfn.XLOOKUP(C477,'Kundendaten - neu'!$A$2:$A$1001,'Kundendaten - neu'!$G$2:$G$1001,)*E477)</f>
        <v>67264.845500420866</v>
      </c>
      <c r="K477" s="40">
        <f>J477-(E477*(_xlfn.XLOOKUP(D477,Tabelle1[Produkt ID],Tabelle1[Variable Kosten],)))</f>
        <v>15264.845500420866</v>
      </c>
    </row>
    <row r="478" spans="1:11" ht="14.4" x14ac:dyDescent="0.3">
      <c r="A478" s="43">
        <v>93507276</v>
      </c>
      <c r="B478" s="13">
        <v>44818</v>
      </c>
      <c r="C478" s="12">
        <v>417</v>
      </c>
      <c r="D478" s="12">
        <v>1300</v>
      </c>
      <c r="E478" s="14">
        <v>1</v>
      </c>
      <c r="F478" s="25">
        <v>68000</v>
      </c>
      <c r="G478" t="str">
        <f>_xlfn.XLOOKUP(C478,'Kundendaten - neu'!$A$2:$A$1001,'Kundendaten - neu'!$H$2:$H$1001)</f>
        <v>EUR</v>
      </c>
      <c r="H478" s="40">
        <f>F478</f>
        <v>68000</v>
      </c>
      <c r="I478">
        <f>H478*_xlfn.XLOOKUP(C478,'Kundendaten - neu'!$A$2:$A$1001,'Kundendaten - neu'!$I$2:$I$1001,"")</f>
        <v>65960</v>
      </c>
      <c r="J478" s="41">
        <f>I478+(_xlfn.XLOOKUP(C478,'Kundendaten - neu'!$A$2:$A$1001,'Kundendaten - neu'!$G$2:$G$1001,)*E478)</f>
        <v>66224</v>
      </c>
      <c r="K478" s="40">
        <f>J478-(E478*(_xlfn.XLOOKUP(D478,Tabelle1[Produkt ID],Tabelle1[Variable Kosten],)))</f>
        <v>11824</v>
      </c>
    </row>
    <row r="479" spans="1:11" ht="14.4" x14ac:dyDescent="0.3">
      <c r="A479" s="43" t="s">
        <v>1216</v>
      </c>
      <c r="B479" s="13">
        <v>44629</v>
      </c>
      <c r="C479" s="12">
        <v>417</v>
      </c>
      <c r="D479" s="12" t="s">
        <v>1590</v>
      </c>
      <c r="E479" s="14">
        <v>1</v>
      </c>
      <c r="F479" s="17">
        <v>81000</v>
      </c>
      <c r="G479" t="str">
        <f>_xlfn.XLOOKUP(C479,'Kundendaten - neu'!$A$2:$A$1001,'Kundendaten - neu'!$H$2:$H$1001)</f>
        <v>EUR</v>
      </c>
      <c r="H479" s="40">
        <f>F479</f>
        <v>81000</v>
      </c>
      <c r="I479">
        <f>H479*_xlfn.XLOOKUP(C479,'Kundendaten - neu'!$A$2:$A$1001,'Kundendaten - neu'!$I$2:$I$1001,"")</f>
        <v>78570</v>
      </c>
      <c r="J479" s="41">
        <f>I479+(_xlfn.XLOOKUP(C479,'Kundendaten - neu'!$A$2:$A$1001,'Kundendaten - neu'!$G$2:$G$1001,)*E479)</f>
        <v>78834</v>
      </c>
      <c r="K479" s="40">
        <f>J479-(E479*(_xlfn.XLOOKUP(D479,Tabelle1[Produkt ID],Tabelle1[Variable Kosten],)))</f>
        <v>14034</v>
      </c>
    </row>
    <row r="480" spans="1:11" ht="14.4" x14ac:dyDescent="0.3">
      <c r="A480" s="43">
        <v>46155464</v>
      </c>
      <c r="B480" s="13">
        <v>44874</v>
      </c>
      <c r="C480" s="12">
        <v>418</v>
      </c>
      <c r="D480" s="12">
        <v>1400</v>
      </c>
      <c r="E480" s="14">
        <v>1</v>
      </c>
      <c r="F480" s="25">
        <v>137604</v>
      </c>
      <c r="G480" t="str">
        <f>_xlfn.XLOOKUP(C480,'Kundendaten - neu'!$A$2:$A$1001,'Kundendaten - neu'!$H$2:$H$1001)</f>
        <v>PLN</v>
      </c>
      <c r="H480" s="40">
        <f>IF(G480=Währungsdaten!$G$1,F480/_xlfn.XLOOKUP('Bewegungsdaten - neu (2)'!B1236,Währungsdaten!$A$3:$A$320,Währungsdaten!$G$3:$G$320,""),IF(G480=Währungsdaten!$C$1,F480/_xlfn.XLOOKUP('Bewegungsdaten - neu (2)'!B1236,Währungsdaten!$A$3:$A$320,Währungsdaten!$C$3:$C$320,),""))</f>
        <v>28986.349848331647</v>
      </c>
      <c r="I480">
        <f>H480*_xlfn.XLOOKUP(C480,'Kundendaten - neu'!$A$2:$A$1001,'Kundendaten - neu'!$I$2:$I$1001,"")</f>
        <v>28116.759352881698</v>
      </c>
      <c r="J480" s="41">
        <f>I480+(_xlfn.XLOOKUP(C480,'Kundendaten - neu'!$A$2:$A$1001,'Kundendaten - neu'!$G$2:$G$1001,)*E480)</f>
        <v>28218.759352881698</v>
      </c>
      <c r="K480" s="40">
        <f>J480-(E480*(_xlfn.XLOOKUP(D480,Tabelle1[Produkt ID],Tabelle1[Variable Kosten],)))</f>
        <v>4218.7593528816979</v>
      </c>
    </row>
    <row r="481" spans="1:11" ht="14.4" x14ac:dyDescent="0.3">
      <c r="A481" s="43">
        <v>29043156</v>
      </c>
      <c r="B481" s="13">
        <v>44773</v>
      </c>
      <c r="C481" s="12">
        <v>419</v>
      </c>
      <c r="D481" s="12">
        <v>1500</v>
      </c>
      <c r="E481" s="14">
        <v>1</v>
      </c>
      <c r="F481" s="25">
        <v>31847.200000000001</v>
      </c>
      <c r="G481" t="str">
        <f>_xlfn.XLOOKUP(C481,'Kundendaten - neu'!$A$2:$A$1001,'Kundendaten - neu'!$H$2:$H$1001)</f>
        <v>USD</v>
      </c>
      <c r="H481" s="40">
        <f>IF(G481=Währungsdaten!$D$1,F481/_xlfn.XLOOKUP('Bewegungsdaten - neu (2)'!B1431,Währungsdaten!$A$3:$A$320,Währungsdaten!$D$3:$D$320,""),IF(G481=Währungsdaten!$F$1,F481/_xlfn.XLOOKUP('Bewegungsdaten - neu (2)'!B1431,Währungsdaten!$A$3:$A$320,Währungsdaten!$F$3:$F$320,),""))</f>
        <v>28133.568904593641</v>
      </c>
      <c r="I481">
        <f>H481*_xlfn.XLOOKUP(C481,'Kundendaten - neu'!$A$2:$A$1001,'Kundendaten - neu'!$I$2:$I$1001,"")</f>
        <v>30018.518021201413</v>
      </c>
      <c r="J481" s="41">
        <f>I481+(_xlfn.XLOOKUP(C481,'Kundendaten - neu'!$A$2:$A$1001,'Kundendaten - neu'!$G$2:$G$1001,)*E481)</f>
        <v>31241.518021201413</v>
      </c>
      <c r="K481" s="40">
        <f>J481-(E481*(_xlfn.XLOOKUP(D481,Tabelle1[Produkt ID],Tabelle1[Variable Kosten],)))</f>
        <v>8841.5180212014129</v>
      </c>
    </row>
    <row r="482" spans="1:11" ht="14.4" x14ac:dyDescent="0.3">
      <c r="A482" s="43">
        <v>79780637</v>
      </c>
      <c r="B482" s="13">
        <v>44629</v>
      </c>
      <c r="C482" s="12">
        <v>420</v>
      </c>
      <c r="D482" s="12">
        <v>1600</v>
      </c>
      <c r="E482" s="14">
        <v>1</v>
      </c>
      <c r="F482" s="25">
        <v>36000</v>
      </c>
      <c r="G482" t="str">
        <f>_xlfn.XLOOKUP(C482,'Kundendaten - neu'!$A$2:$A$1001,'Kundendaten - neu'!$H$2:$H$1001)</f>
        <v>EUR</v>
      </c>
      <c r="H482" s="40">
        <f>F482</f>
        <v>36000</v>
      </c>
      <c r="I482">
        <f>H482*_xlfn.XLOOKUP(C482,'Kundendaten - neu'!$A$2:$A$1001,'Kundendaten - neu'!$I$2:$I$1001,"")</f>
        <v>34920</v>
      </c>
      <c r="J482" s="41">
        <f>I482+(_xlfn.XLOOKUP(C482,'Kundendaten - neu'!$A$2:$A$1001,'Kundendaten - neu'!$G$2:$G$1001,)*E482)</f>
        <v>35128</v>
      </c>
      <c r="K482" s="40">
        <f>J482-(E482*(_xlfn.XLOOKUP(D482,Tabelle1[Produkt ID],Tabelle1[Variable Kosten],)))</f>
        <v>6328</v>
      </c>
    </row>
    <row r="483" spans="1:11" ht="14.4" x14ac:dyDescent="0.3">
      <c r="A483" s="43" t="s">
        <v>1217</v>
      </c>
      <c r="B483" s="13">
        <v>44682</v>
      </c>
      <c r="C483" s="12">
        <v>420</v>
      </c>
      <c r="D483" s="12" t="s">
        <v>1591</v>
      </c>
      <c r="E483" s="14">
        <v>1</v>
      </c>
      <c r="F483" s="17">
        <v>50000</v>
      </c>
      <c r="G483" t="str">
        <f>_xlfn.XLOOKUP(C483,'Kundendaten - neu'!$A$2:$A$1001,'Kundendaten - neu'!$H$2:$H$1001)</f>
        <v>EUR</v>
      </c>
      <c r="H483" s="40">
        <f>F483</f>
        <v>50000</v>
      </c>
      <c r="I483">
        <f>H483*_xlfn.XLOOKUP(C483,'Kundendaten - neu'!$A$2:$A$1001,'Kundendaten - neu'!$I$2:$I$1001,"")</f>
        <v>48500</v>
      </c>
      <c r="J483" s="41">
        <f>I483+(_xlfn.XLOOKUP(C483,'Kundendaten - neu'!$A$2:$A$1001,'Kundendaten - neu'!$G$2:$G$1001,)*E483)</f>
        <v>48708</v>
      </c>
      <c r="K483" s="40">
        <f>J483-(E483*(_xlfn.XLOOKUP(D483,Tabelle1[Produkt ID],Tabelle1[Variable Kosten],)))</f>
        <v>8708</v>
      </c>
    </row>
    <row r="484" spans="1:11" ht="14.4" x14ac:dyDescent="0.3">
      <c r="A484" s="43" t="s">
        <v>1218</v>
      </c>
      <c r="B484" s="13">
        <v>44785</v>
      </c>
      <c r="C484" s="12">
        <v>421</v>
      </c>
      <c r="D484" s="12" t="s">
        <v>1592</v>
      </c>
      <c r="E484" s="14">
        <v>1</v>
      </c>
      <c r="F484" s="17">
        <v>37000</v>
      </c>
      <c r="G484" t="str">
        <f>_xlfn.XLOOKUP(C484,'Kundendaten - neu'!$A$2:$A$1001,'Kundendaten - neu'!$H$2:$H$1001)</f>
        <v>EUR</v>
      </c>
      <c r="H484" s="40">
        <f>F484</f>
        <v>37000</v>
      </c>
      <c r="I484">
        <f>H484*_xlfn.XLOOKUP(C484,'Kundendaten - neu'!$A$2:$A$1001,'Kundendaten - neu'!$I$2:$I$1001,"")</f>
        <v>35890</v>
      </c>
      <c r="J484" s="41">
        <f>I484+(_xlfn.XLOOKUP(C484,'Kundendaten - neu'!$A$2:$A$1001,'Kundendaten - neu'!$G$2:$G$1001,)*E484)</f>
        <v>36154</v>
      </c>
      <c r="K484" s="40">
        <f>J484-(E484*(_xlfn.XLOOKUP(D484,Tabelle1[Produkt ID],Tabelle1[Variable Kosten],)))</f>
        <v>6554</v>
      </c>
    </row>
    <row r="485" spans="1:11" ht="14.4" x14ac:dyDescent="0.3">
      <c r="A485" s="43" t="s">
        <v>1316</v>
      </c>
      <c r="B485" s="13">
        <v>44890</v>
      </c>
      <c r="C485" s="12">
        <v>421</v>
      </c>
      <c r="D485" s="12" t="s">
        <v>1592</v>
      </c>
      <c r="E485" s="14">
        <v>1</v>
      </c>
      <c r="F485" s="17">
        <v>37000</v>
      </c>
      <c r="G485" t="str">
        <f>_xlfn.XLOOKUP(C485,'Kundendaten - neu'!$A$2:$A$1001,'Kundendaten - neu'!$H$2:$H$1001)</f>
        <v>EUR</v>
      </c>
      <c r="H485" s="40">
        <f>F485</f>
        <v>37000</v>
      </c>
      <c r="I485">
        <f>H485*_xlfn.XLOOKUP(C485,'Kundendaten - neu'!$A$2:$A$1001,'Kundendaten - neu'!$I$2:$I$1001,"")</f>
        <v>35890</v>
      </c>
      <c r="J485" s="41">
        <f>I485+(_xlfn.XLOOKUP(C485,'Kundendaten - neu'!$A$2:$A$1001,'Kundendaten - neu'!$G$2:$G$1001,)*E485)</f>
        <v>36154</v>
      </c>
      <c r="K485" s="40">
        <f>J485-(E485*(_xlfn.XLOOKUP(D485,Tabelle1[Produkt ID],Tabelle1[Variable Kosten],)))</f>
        <v>6554</v>
      </c>
    </row>
    <row r="486" spans="1:11" ht="14.4" x14ac:dyDescent="0.3">
      <c r="A486" s="43">
        <v>84521667</v>
      </c>
      <c r="B486" s="13">
        <v>44588</v>
      </c>
      <c r="C486" s="12">
        <v>421</v>
      </c>
      <c r="D486" s="12">
        <v>1700</v>
      </c>
      <c r="E486" s="14">
        <v>1</v>
      </c>
      <c r="F486" s="25">
        <v>29000</v>
      </c>
      <c r="G486" t="str">
        <f>_xlfn.XLOOKUP(C486,'Kundendaten - neu'!$A$2:$A$1001,'Kundendaten - neu'!$H$2:$H$1001)</f>
        <v>EUR</v>
      </c>
      <c r="H486" s="40">
        <f>F486</f>
        <v>29000</v>
      </c>
      <c r="I486">
        <f>H486*_xlfn.XLOOKUP(C486,'Kundendaten - neu'!$A$2:$A$1001,'Kundendaten - neu'!$I$2:$I$1001,"")</f>
        <v>28130</v>
      </c>
      <c r="J486" s="41">
        <f>I486+(_xlfn.XLOOKUP(C486,'Kundendaten - neu'!$A$2:$A$1001,'Kundendaten - neu'!$G$2:$G$1001,)*E486)</f>
        <v>28394</v>
      </c>
      <c r="K486" s="40">
        <f>J486-(E486*(_xlfn.XLOOKUP(D486,Tabelle1[Produkt ID],Tabelle1[Variable Kosten],)))</f>
        <v>5194</v>
      </c>
    </row>
    <row r="487" spans="1:11" ht="14.4" x14ac:dyDescent="0.3">
      <c r="A487" s="43">
        <v>82897199</v>
      </c>
      <c r="B487" s="13">
        <v>44596</v>
      </c>
      <c r="C487" s="12">
        <v>422</v>
      </c>
      <c r="D487" s="12">
        <v>1800</v>
      </c>
      <c r="E487" s="14">
        <v>1</v>
      </c>
      <c r="F487" s="25">
        <v>578328</v>
      </c>
      <c r="G487" t="str">
        <f>_xlfn.XLOOKUP(C487,'Kundendaten - neu'!$A$2:$A$1001,'Kundendaten - neu'!$H$2:$H$1001)</f>
        <v>CNY</v>
      </c>
      <c r="H487" s="40">
        <f>IF(G487=Währungsdaten!$B$1,F487/_xlfn.XLOOKUP('Bewegungsdaten - neu (2)'!B32,Währungsdaten!$A$3:$A$320,Währungsdaten!$B$3:$B$320,""),IF(G487=Währungsdaten!$C$1,F487/_xlfn.XLOOKUP('Bewegungsdaten - neu (2)'!B32,Währungsdaten!$A$3:$A$320,Währungsdaten!$C$3:$C$320,),"")*IF(G487=Währungsdaten!$D$1,F487/_xlfn.XLOOKUP('Bewegungsdaten - neu (2)'!B32,Währungsdaten!$A$3:$A$320,Währungsdaten!$D$3:$D$320,),)*IF(G487=Währungsdaten!$F$1,F487/_xlfn.XLOOKUP('Bewegungsdaten - neu (2)'!B32,Währungsdaten!$A$3:$A$320,Währungsdaten!$F$3:$F$320,""),)*IF(G487=Währungsdaten!$G$1,F487/_xlfn.XLOOKUP('Bewegungsdaten - neu (2)'!B32,Währungsdaten!$A$3:$A$320,Währungsdaten!$G$3:$G$320,");""")))</f>
        <v>83075.199310493423</v>
      </c>
      <c r="I487">
        <f>H487*_xlfn.XLOOKUP(C487,'Kundendaten - neu'!$A$2:$A$1001,'Kundendaten - neu'!$I$2:$I$1001,"")</f>
        <v>88641.237664296481</v>
      </c>
      <c r="J487" s="41">
        <f>I487+(_xlfn.XLOOKUP(C487,'Kundendaten - neu'!$A$2:$A$1001,'Kundendaten - neu'!$G$2:$G$1001,)*E487)</f>
        <v>90830.237664296481</v>
      </c>
      <c r="K487" s="40">
        <f>J487-(E487*(_xlfn.XLOOKUP(D487,Tabelle1[Produkt ID],Tabelle1[Variable Kosten],)))</f>
        <v>26830.237664296481</v>
      </c>
    </row>
    <row r="488" spans="1:11" ht="14.4" x14ac:dyDescent="0.3">
      <c r="A488" s="43">
        <v>19463450</v>
      </c>
      <c r="B488" s="13">
        <v>44771</v>
      </c>
      <c r="C488" s="12">
        <v>423</v>
      </c>
      <c r="D488" s="12">
        <v>1900</v>
      </c>
      <c r="E488" s="14">
        <v>1</v>
      </c>
      <c r="F488" s="25">
        <v>49000</v>
      </c>
      <c r="G488" t="str">
        <f>_xlfn.XLOOKUP(C488,'Kundendaten - neu'!$A$2:$A$1001,'Kundendaten - neu'!$H$2:$H$1001)</f>
        <v>EUR</v>
      </c>
      <c r="H488" s="40">
        <f t="shared" ref="H488:H495" si="23">F488</f>
        <v>49000</v>
      </c>
      <c r="I488">
        <f>H488*_xlfn.XLOOKUP(C488,'Kundendaten - neu'!$A$2:$A$1001,'Kundendaten - neu'!$I$2:$I$1001,"")</f>
        <v>47530</v>
      </c>
      <c r="J488" s="41">
        <f>I488+(_xlfn.XLOOKUP(C488,'Kundendaten - neu'!$A$2:$A$1001,'Kundendaten - neu'!$G$2:$G$1001,)*E488)</f>
        <v>47739</v>
      </c>
      <c r="K488" s="40">
        <f>J488-(E488*(_xlfn.XLOOKUP(D488,Tabelle1[Produkt ID],Tabelle1[Variable Kosten],)))</f>
        <v>8539</v>
      </c>
    </row>
    <row r="489" spans="1:11" ht="14.4" x14ac:dyDescent="0.3">
      <c r="A489" s="43" t="s">
        <v>1219</v>
      </c>
      <c r="B489" s="13">
        <v>44696</v>
      </c>
      <c r="C489" s="12">
        <v>423</v>
      </c>
      <c r="D489" s="12" t="s">
        <v>1593</v>
      </c>
      <c r="E489" s="14">
        <v>1</v>
      </c>
      <c r="F489" s="17">
        <v>42000</v>
      </c>
      <c r="G489" t="str">
        <f>_xlfn.XLOOKUP(C489,'Kundendaten - neu'!$A$2:$A$1001,'Kundendaten - neu'!$H$2:$H$1001)</f>
        <v>EUR</v>
      </c>
      <c r="H489" s="40">
        <f t="shared" si="23"/>
        <v>42000</v>
      </c>
      <c r="I489">
        <f>H489*_xlfn.XLOOKUP(C489,'Kundendaten - neu'!$A$2:$A$1001,'Kundendaten - neu'!$I$2:$I$1001,"")</f>
        <v>40740</v>
      </c>
      <c r="J489" s="41">
        <f>I489+(_xlfn.XLOOKUP(C489,'Kundendaten - neu'!$A$2:$A$1001,'Kundendaten - neu'!$G$2:$G$1001,)*E489)</f>
        <v>40949</v>
      </c>
      <c r="K489" s="40">
        <f>J489-(E489*(_xlfn.XLOOKUP(D489,Tabelle1[Produkt ID],Tabelle1[Variable Kosten],)))</f>
        <v>7349</v>
      </c>
    </row>
    <row r="490" spans="1:11" ht="14.4" x14ac:dyDescent="0.3">
      <c r="A490" s="43">
        <v>47398377</v>
      </c>
      <c r="B490" s="13">
        <v>44568</v>
      </c>
      <c r="C490" s="12">
        <v>424</v>
      </c>
      <c r="D490" s="12">
        <v>2000</v>
      </c>
      <c r="E490" s="14">
        <v>1</v>
      </c>
      <c r="F490" s="25">
        <v>39000</v>
      </c>
      <c r="G490" t="str">
        <f>_xlfn.XLOOKUP(C490,'Kundendaten - neu'!$A$2:$A$1001,'Kundendaten - neu'!$H$2:$H$1001)</f>
        <v>EUR</v>
      </c>
      <c r="H490" s="40">
        <f t="shared" si="23"/>
        <v>39000</v>
      </c>
      <c r="I490">
        <f>H490*_xlfn.XLOOKUP(C490,'Kundendaten - neu'!$A$2:$A$1001,'Kundendaten - neu'!$I$2:$I$1001,"")</f>
        <v>37830</v>
      </c>
      <c r="J490" s="41">
        <f>I490+(_xlfn.XLOOKUP(C490,'Kundendaten - neu'!$A$2:$A$1001,'Kundendaten - neu'!$G$2:$G$1001,)*E490)</f>
        <v>37938</v>
      </c>
      <c r="K490" s="40">
        <f>J490-(E490*(_xlfn.XLOOKUP(D490,Tabelle1[Produkt ID],Tabelle1[Variable Kosten],)))</f>
        <v>6738</v>
      </c>
    </row>
    <row r="491" spans="1:11" ht="14.4" x14ac:dyDescent="0.3">
      <c r="A491" s="43" t="s">
        <v>1220</v>
      </c>
      <c r="B491" s="13">
        <v>44655</v>
      </c>
      <c r="C491" s="12">
        <v>424</v>
      </c>
      <c r="D491" s="12" t="s">
        <v>1594</v>
      </c>
      <c r="E491" s="14">
        <v>1</v>
      </c>
      <c r="F491" s="17">
        <v>21000</v>
      </c>
      <c r="G491" t="str">
        <f>_xlfn.XLOOKUP(C491,'Kundendaten - neu'!$A$2:$A$1001,'Kundendaten - neu'!$H$2:$H$1001)</f>
        <v>EUR</v>
      </c>
      <c r="H491" s="40">
        <f t="shared" si="23"/>
        <v>21000</v>
      </c>
      <c r="I491">
        <f>H491*_xlfn.XLOOKUP(C491,'Kundendaten - neu'!$A$2:$A$1001,'Kundendaten - neu'!$I$2:$I$1001,"")</f>
        <v>20370</v>
      </c>
      <c r="J491" s="41">
        <f>I491+(_xlfn.XLOOKUP(C491,'Kundendaten - neu'!$A$2:$A$1001,'Kundendaten - neu'!$G$2:$G$1001,)*E491)</f>
        <v>20478</v>
      </c>
      <c r="K491" s="40">
        <f>J491-(E491*(_xlfn.XLOOKUP(D491,Tabelle1[Produkt ID],Tabelle1[Variable Kosten],)))</f>
        <v>3678</v>
      </c>
    </row>
    <row r="492" spans="1:11" ht="14.4" x14ac:dyDescent="0.3">
      <c r="A492" s="43">
        <v>64903562</v>
      </c>
      <c r="B492" s="13">
        <v>44679</v>
      </c>
      <c r="C492" s="12">
        <v>425</v>
      </c>
      <c r="D492" s="12">
        <v>2100</v>
      </c>
      <c r="E492" s="14">
        <v>1</v>
      </c>
      <c r="F492" s="25">
        <v>46000</v>
      </c>
      <c r="G492" t="str">
        <f>_xlfn.XLOOKUP(C492,'Kundendaten - neu'!$A$2:$A$1001,'Kundendaten - neu'!$H$2:$H$1001)</f>
        <v>EUR</v>
      </c>
      <c r="H492" s="40">
        <f t="shared" si="23"/>
        <v>46000</v>
      </c>
      <c r="I492">
        <f>H492*_xlfn.XLOOKUP(C492,'Kundendaten - neu'!$A$2:$A$1001,'Kundendaten - neu'!$I$2:$I$1001,"")</f>
        <v>44620</v>
      </c>
      <c r="J492" s="41">
        <f>I492+(_xlfn.XLOOKUP(C492,'Kundendaten - neu'!$A$2:$A$1001,'Kundendaten - neu'!$G$2:$G$1001,)*E492)</f>
        <v>44830</v>
      </c>
      <c r="K492" s="40">
        <f>J492-(E492*(_xlfn.XLOOKUP(D492,Tabelle1[Produkt ID],Tabelle1[Variable Kosten],)))</f>
        <v>8030</v>
      </c>
    </row>
    <row r="493" spans="1:11" ht="14.4" x14ac:dyDescent="0.3">
      <c r="A493" s="43" t="s">
        <v>1221</v>
      </c>
      <c r="B493" s="13">
        <v>44910</v>
      </c>
      <c r="C493" s="12">
        <v>425</v>
      </c>
      <c r="D493" s="12" t="s">
        <v>1595</v>
      </c>
      <c r="E493" s="14">
        <v>1</v>
      </c>
      <c r="F493" s="17">
        <v>27000</v>
      </c>
      <c r="G493" t="str">
        <f>_xlfn.XLOOKUP(C493,'Kundendaten - neu'!$A$2:$A$1001,'Kundendaten - neu'!$H$2:$H$1001)</f>
        <v>EUR</v>
      </c>
      <c r="H493" s="40">
        <f t="shared" si="23"/>
        <v>27000</v>
      </c>
      <c r="I493">
        <f>H493*_xlfn.XLOOKUP(C493,'Kundendaten - neu'!$A$2:$A$1001,'Kundendaten - neu'!$I$2:$I$1001,"")</f>
        <v>26190</v>
      </c>
      <c r="J493" s="41">
        <f>I493+(_xlfn.XLOOKUP(C493,'Kundendaten - neu'!$A$2:$A$1001,'Kundendaten - neu'!$G$2:$G$1001,)*E493)</f>
        <v>26400</v>
      </c>
      <c r="K493" s="40">
        <f>J493-(E493*(_xlfn.XLOOKUP(D493,Tabelle1[Produkt ID],Tabelle1[Variable Kosten],)))</f>
        <v>4800</v>
      </c>
    </row>
    <row r="494" spans="1:11" ht="14.4" x14ac:dyDescent="0.3">
      <c r="A494" s="43">
        <v>98105832</v>
      </c>
      <c r="B494" s="13">
        <v>44580</v>
      </c>
      <c r="C494" s="12">
        <v>426</v>
      </c>
      <c r="D494" s="12">
        <v>2200</v>
      </c>
      <c r="E494" s="14">
        <v>1</v>
      </c>
      <c r="F494" s="25">
        <v>20000</v>
      </c>
      <c r="G494" t="str">
        <f>_xlfn.XLOOKUP(C494,'Kundendaten - neu'!$A$2:$A$1001,'Kundendaten - neu'!$H$2:$H$1001)</f>
        <v>EUR</v>
      </c>
      <c r="H494" s="40">
        <f t="shared" si="23"/>
        <v>20000</v>
      </c>
      <c r="I494">
        <f>H494*_xlfn.XLOOKUP(C494,'Kundendaten - neu'!$A$2:$A$1001,'Kundendaten - neu'!$I$2:$I$1001,"")</f>
        <v>19400</v>
      </c>
      <c r="J494" s="41">
        <f>I494+(_xlfn.XLOOKUP(C494,'Kundendaten - neu'!$A$2:$A$1001,'Kundendaten - neu'!$G$2:$G$1001,)*E494)</f>
        <v>19672</v>
      </c>
      <c r="K494" s="40">
        <f>J494-(E494*(_xlfn.XLOOKUP(D494,Tabelle1[Produkt ID],Tabelle1[Variable Kosten],)))</f>
        <v>3672</v>
      </c>
    </row>
    <row r="495" spans="1:11" ht="14.4" x14ac:dyDescent="0.3">
      <c r="A495" s="43" t="s">
        <v>1222</v>
      </c>
      <c r="B495" s="13">
        <v>44750</v>
      </c>
      <c r="C495" s="12">
        <v>426</v>
      </c>
      <c r="D495" s="12" t="s">
        <v>1582</v>
      </c>
      <c r="E495" s="14">
        <v>1</v>
      </c>
      <c r="F495" s="17">
        <v>49000</v>
      </c>
      <c r="G495" t="str">
        <f>_xlfn.XLOOKUP(C495,'Kundendaten - neu'!$A$2:$A$1001,'Kundendaten - neu'!$H$2:$H$1001)</f>
        <v>EUR</v>
      </c>
      <c r="H495" s="40">
        <f t="shared" si="23"/>
        <v>49000</v>
      </c>
      <c r="I495">
        <f>H495*_xlfn.XLOOKUP(C495,'Kundendaten - neu'!$A$2:$A$1001,'Kundendaten - neu'!$I$2:$I$1001,"")</f>
        <v>47530</v>
      </c>
      <c r="J495" s="41">
        <f>I495+(_xlfn.XLOOKUP(C495,'Kundendaten - neu'!$A$2:$A$1001,'Kundendaten - neu'!$G$2:$G$1001,)*E495)</f>
        <v>47802</v>
      </c>
      <c r="K495" s="40">
        <f>J495-(E495*(_xlfn.XLOOKUP(D495,Tabelle1[Produkt ID],Tabelle1[Variable Kosten],)))</f>
        <v>8602</v>
      </c>
    </row>
    <row r="496" spans="1:11" ht="14.4" x14ac:dyDescent="0.3">
      <c r="A496" s="43">
        <v>52694835</v>
      </c>
      <c r="B496" s="13">
        <v>44585</v>
      </c>
      <c r="C496" s="12">
        <v>427</v>
      </c>
      <c r="D496" s="12">
        <v>2200</v>
      </c>
      <c r="E496" s="14">
        <v>1</v>
      </c>
      <c r="F496" s="25">
        <v>144582</v>
      </c>
      <c r="G496" t="str">
        <f>_xlfn.XLOOKUP(C496,'Kundendaten - neu'!$A$2:$A$1001,'Kundendaten - neu'!$H$2:$H$1001)</f>
        <v>CNY</v>
      </c>
      <c r="H496" s="40">
        <f>IF(G496=Währungsdaten!$B$1,F496/_xlfn.XLOOKUP('Bewegungsdaten - neu (2)'!B33,Währungsdaten!$A$3:$A$320,Währungsdaten!$B$3:$B$320,""),IF(G496=Währungsdaten!$C$1,F496/_xlfn.XLOOKUP('Bewegungsdaten - neu (2)'!B33,Währungsdaten!$A$3:$A$320,Währungsdaten!$C$3:$C$320,),"")*IF(G496=Währungsdaten!$D$1,F496/_xlfn.XLOOKUP('Bewegungsdaten - neu (2)'!B33,Währungsdaten!$A$3:$A$320,Währungsdaten!$D$3:$D$320,),)*IF(G496=Währungsdaten!$F$1,F496/_xlfn.XLOOKUP('Bewegungsdaten - neu (2)'!B33,Währungsdaten!$A$3:$A$320,Währungsdaten!$F$3:$F$320,""),)*IF(G496=Währungsdaten!$G$1,F496/_xlfn.XLOOKUP('Bewegungsdaten - neu (2)'!B33,Währungsdaten!$A$3:$A$320,Währungsdaten!$G$3:$G$320,");""")))</f>
        <v>20457.304563141141</v>
      </c>
      <c r="I496">
        <f>H496*_xlfn.XLOOKUP(C496,'Kundendaten - neu'!$A$2:$A$1001,'Kundendaten - neu'!$I$2:$I$1001,"")</f>
        <v>21827.943968871597</v>
      </c>
      <c r="J496" s="41">
        <f>I496+(_xlfn.XLOOKUP(C496,'Kundendaten - neu'!$A$2:$A$1001,'Kundendaten - neu'!$G$2:$G$1001,)*E496)</f>
        <v>23828.943968871597</v>
      </c>
      <c r="K496" s="40">
        <f>J496-(E496*(_xlfn.XLOOKUP(D496,Tabelle1[Produkt ID],Tabelle1[Variable Kosten],)))</f>
        <v>7828.9439688715975</v>
      </c>
    </row>
    <row r="497" spans="1:11" ht="14.4" x14ac:dyDescent="0.3">
      <c r="A497" s="43">
        <v>36989865</v>
      </c>
      <c r="B497" s="13">
        <v>44900</v>
      </c>
      <c r="C497" s="12">
        <v>428</v>
      </c>
      <c r="D497" s="12">
        <v>2300</v>
      </c>
      <c r="E497" s="14">
        <v>1</v>
      </c>
      <c r="F497" s="25">
        <v>25000</v>
      </c>
      <c r="G497" t="str">
        <f>_xlfn.XLOOKUP(C497,'Kundendaten - neu'!$A$2:$A$1001,'Kundendaten - neu'!$H$2:$H$1001)</f>
        <v>EUR</v>
      </c>
      <c r="H497" s="40">
        <f>F497</f>
        <v>25000</v>
      </c>
      <c r="I497">
        <f>H497*_xlfn.XLOOKUP(C497,'Kundendaten - neu'!$A$2:$A$1001,'Kundendaten - neu'!$I$2:$I$1001,"")</f>
        <v>24250</v>
      </c>
      <c r="J497" s="41">
        <f>I497+(_xlfn.XLOOKUP(C497,'Kundendaten - neu'!$A$2:$A$1001,'Kundendaten - neu'!$G$2:$G$1001,)*E497)</f>
        <v>24354</v>
      </c>
      <c r="K497" s="40">
        <f>J497-(E497*(_xlfn.XLOOKUP(D497,Tabelle1[Produkt ID],Tabelle1[Variable Kosten],)))</f>
        <v>4354</v>
      </c>
    </row>
    <row r="498" spans="1:11" ht="14.4" x14ac:dyDescent="0.3">
      <c r="A498" s="43" t="s">
        <v>1223</v>
      </c>
      <c r="B498" s="13">
        <v>44619</v>
      </c>
      <c r="C498" s="12">
        <v>428</v>
      </c>
      <c r="D498" s="12" t="s">
        <v>1583</v>
      </c>
      <c r="E498" s="14">
        <v>1</v>
      </c>
      <c r="F498" s="17">
        <v>46000</v>
      </c>
      <c r="G498" t="str">
        <f>_xlfn.XLOOKUP(C498,'Kundendaten - neu'!$A$2:$A$1001,'Kundendaten - neu'!$H$2:$H$1001)</f>
        <v>EUR</v>
      </c>
      <c r="H498" s="40">
        <f>F498</f>
        <v>46000</v>
      </c>
      <c r="I498">
        <f>H498*_xlfn.XLOOKUP(C498,'Kundendaten - neu'!$A$2:$A$1001,'Kundendaten - neu'!$I$2:$I$1001,"")</f>
        <v>44620</v>
      </c>
      <c r="J498" s="41">
        <f>I498+(_xlfn.XLOOKUP(C498,'Kundendaten - neu'!$A$2:$A$1001,'Kundendaten - neu'!$G$2:$G$1001,)*E498)</f>
        <v>44724</v>
      </c>
      <c r="K498" s="40">
        <f>J498-(E498*(_xlfn.XLOOKUP(D498,Tabelle1[Produkt ID],Tabelle1[Variable Kosten],)))</f>
        <v>7924</v>
      </c>
    </row>
    <row r="499" spans="1:11" ht="14.4" x14ac:dyDescent="0.3">
      <c r="A499" s="43">
        <v>69165987</v>
      </c>
      <c r="B499" s="13">
        <v>44830</v>
      </c>
      <c r="C499" s="12">
        <v>429</v>
      </c>
      <c r="D499" s="12">
        <v>1000</v>
      </c>
      <c r="E499" s="14">
        <v>1</v>
      </c>
      <c r="F499" s="25">
        <v>52000</v>
      </c>
      <c r="G499" t="str">
        <f>_xlfn.XLOOKUP(C499,'Kundendaten - neu'!$A$2:$A$1001,'Kundendaten - neu'!$H$2:$H$1001)</f>
        <v>EUR</v>
      </c>
      <c r="H499" s="40">
        <f>F499</f>
        <v>52000</v>
      </c>
      <c r="I499">
        <f>H499*_xlfn.XLOOKUP(C499,'Kundendaten - neu'!$A$2:$A$1001,'Kundendaten - neu'!$I$2:$I$1001,"")</f>
        <v>50440</v>
      </c>
      <c r="J499" s="41">
        <f>I499+(_xlfn.XLOOKUP(C499,'Kundendaten - neu'!$A$2:$A$1001,'Kundendaten - neu'!$G$2:$G$1001,)*E499)</f>
        <v>50547</v>
      </c>
      <c r="K499" s="40">
        <f>J499-(E499*(_xlfn.XLOOKUP(D499,Tabelle1[Produkt ID],Tabelle1[Variable Kosten],)))</f>
        <v>8947</v>
      </c>
    </row>
    <row r="500" spans="1:11" ht="14.4" x14ac:dyDescent="0.3">
      <c r="A500" s="43" t="s">
        <v>1224</v>
      </c>
      <c r="B500" s="13">
        <v>44659</v>
      </c>
      <c r="C500" s="12">
        <v>429</v>
      </c>
      <c r="D500" s="12" t="s">
        <v>1584</v>
      </c>
      <c r="E500" s="14">
        <v>1</v>
      </c>
      <c r="F500" s="17">
        <v>61000</v>
      </c>
      <c r="G500" t="str">
        <f>_xlfn.XLOOKUP(C500,'Kundendaten - neu'!$A$2:$A$1001,'Kundendaten - neu'!$H$2:$H$1001)</f>
        <v>EUR</v>
      </c>
      <c r="H500" s="40">
        <f>F500</f>
        <v>61000</v>
      </c>
      <c r="I500">
        <f>H500*_xlfn.XLOOKUP(C500,'Kundendaten - neu'!$A$2:$A$1001,'Kundendaten - neu'!$I$2:$I$1001,"")</f>
        <v>59170</v>
      </c>
      <c r="J500" s="41">
        <f>I500+(_xlfn.XLOOKUP(C500,'Kundendaten - neu'!$A$2:$A$1001,'Kundendaten - neu'!$G$2:$G$1001,)*E500)</f>
        <v>59277</v>
      </c>
      <c r="K500" s="40">
        <f>J500-(E500*(_xlfn.XLOOKUP(D500,Tabelle1[Produkt ID],Tabelle1[Variable Kosten],)))</f>
        <v>10477</v>
      </c>
    </row>
    <row r="501" spans="1:11" ht="14.4" x14ac:dyDescent="0.3">
      <c r="A501" s="43">
        <v>70586478</v>
      </c>
      <c r="B501" s="13">
        <v>44640</v>
      </c>
      <c r="C501" s="12">
        <v>430</v>
      </c>
      <c r="D501" s="12">
        <v>1100</v>
      </c>
      <c r="E501" s="14">
        <v>1</v>
      </c>
      <c r="F501" s="25">
        <v>183472</v>
      </c>
      <c r="G501" t="str">
        <f>_xlfn.XLOOKUP(C501,'Kundendaten - neu'!$A$2:$A$1001,'Kundendaten - neu'!$H$2:$H$1001)</f>
        <v>PLN</v>
      </c>
      <c r="H501" s="40">
        <f>IF(G501=Währungsdaten!$G$1,F501/_xlfn.XLOOKUP('Bewegungsdaten - neu (2)'!B1237,Währungsdaten!$A$3:$A$320,Währungsdaten!$G$3:$G$320,""),IF(G501=Währungsdaten!$C$1,F501/_xlfn.XLOOKUP('Bewegungsdaten - neu (2)'!B1237,Währungsdaten!$A$3:$A$320,Währungsdaten!$C$3:$C$320,),""))</f>
        <v>40051.518260603814</v>
      </c>
      <c r="I501">
        <f>H501*_xlfn.XLOOKUP(C501,'Kundendaten - neu'!$A$2:$A$1001,'Kundendaten - neu'!$I$2:$I$1001,"")</f>
        <v>38849.972712785697</v>
      </c>
      <c r="J501" s="41">
        <f>I501+(_xlfn.XLOOKUP(C501,'Kundendaten - neu'!$A$2:$A$1001,'Kundendaten - neu'!$G$2:$G$1001,)*E501)</f>
        <v>38957.972712785697</v>
      </c>
      <c r="K501" s="40">
        <f>J501-(E501*(_xlfn.XLOOKUP(D501,Tabelle1[Produkt ID],Tabelle1[Variable Kosten],)))</f>
        <v>6957.9727127856968</v>
      </c>
    </row>
    <row r="502" spans="1:11" ht="14.4" x14ac:dyDescent="0.3">
      <c r="A502" s="43">
        <v>44056945</v>
      </c>
      <c r="B502" s="13">
        <v>44769</v>
      </c>
      <c r="C502" s="12">
        <v>431</v>
      </c>
      <c r="D502" s="12">
        <v>1200</v>
      </c>
      <c r="E502" s="14">
        <v>1</v>
      </c>
      <c r="F502" s="25">
        <v>65000</v>
      </c>
      <c r="G502" t="str">
        <f>_xlfn.XLOOKUP(C502,'Kundendaten - neu'!$A$2:$A$1001,'Kundendaten - neu'!$H$2:$H$1001)</f>
        <v>EUR</v>
      </c>
      <c r="H502" s="40">
        <f t="shared" ref="H502:H507" si="24">F502</f>
        <v>65000</v>
      </c>
      <c r="I502">
        <f>H502*_xlfn.XLOOKUP(C502,'Kundendaten - neu'!$A$2:$A$1001,'Kundendaten - neu'!$I$2:$I$1001,"")</f>
        <v>63050</v>
      </c>
      <c r="J502" s="41">
        <f>I502+(_xlfn.XLOOKUP(C502,'Kundendaten - neu'!$A$2:$A$1001,'Kundendaten - neu'!$G$2:$G$1001,)*E502)</f>
        <v>63320</v>
      </c>
      <c r="K502" s="40">
        <f>J502-(E502*(_xlfn.XLOOKUP(D502,Tabelle1[Produkt ID],Tabelle1[Variable Kosten],)))</f>
        <v>11320</v>
      </c>
    </row>
    <row r="503" spans="1:11" ht="14.4" x14ac:dyDescent="0.3">
      <c r="A503" s="43" t="s">
        <v>1225</v>
      </c>
      <c r="B503" s="13">
        <v>44644</v>
      </c>
      <c r="C503" s="12">
        <v>431</v>
      </c>
      <c r="D503" s="12" t="s">
        <v>1585</v>
      </c>
      <c r="E503" s="14">
        <v>1</v>
      </c>
      <c r="F503" s="17">
        <v>79000</v>
      </c>
      <c r="G503" t="str">
        <f>_xlfn.XLOOKUP(C503,'Kundendaten - neu'!$A$2:$A$1001,'Kundendaten - neu'!$H$2:$H$1001)</f>
        <v>EUR</v>
      </c>
      <c r="H503" s="40">
        <f t="shared" si="24"/>
        <v>79000</v>
      </c>
      <c r="I503">
        <f>H503*_xlfn.XLOOKUP(C503,'Kundendaten - neu'!$A$2:$A$1001,'Kundendaten - neu'!$I$2:$I$1001,"")</f>
        <v>76630</v>
      </c>
      <c r="J503" s="41">
        <f>I503+(_xlfn.XLOOKUP(C503,'Kundendaten - neu'!$A$2:$A$1001,'Kundendaten - neu'!$G$2:$G$1001,)*E503)</f>
        <v>76900</v>
      </c>
      <c r="K503" s="40">
        <f>J503-(E503*(_xlfn.XLOOKUP(D503,Tabelle1[Produkt ID],Tabelle1[Variable Kosten],)))</f>
        <v>13700</v>
      </c>
    </row>
    <row r="504" spans="1:11" ht="14.4" x14ac:dyDescent="0.3">
      <c r="A504" s="43">
        <v>37825741</v>
      </c>
      <c r="B504" s="13">
        <v>44789</v>
      </c>
      <c r="C504" s="12">
        <v>432</v>
      </c>
      <c r="D504" s="12">
        <v>1300</v>
      </c>
      <c r="E504" s="14">
        <v>1</v>
      </c>
      <c r="F504" s="25">
        <v>68000</v>
      </c>
      <c r="G504" t="str">
        <f>_xlfn.XLOOKUP(C504,'Kundendaten - neu'!$A$2:$A$1001,'Kundendaten - neu'!$H$2:$H$1001)</f>
        <v>EUR</v>
      </c>
      <c r="H504" s="40">
        <f t="shared" si="24"/>
        <v>68000</v>
      </c>
      <c r="I504">
        <f>H504*_xlfn.XLOOKUP(C504,'Kundendaten - neu'!$A$2:$A$1001,'Kundendaten - neu'!$I$2:$I$1001,"")</f>
        <v>65960</v>
      </c>
      <c r="J504" s="41">
        <f>I504+(_xlfn.XLOOKUP(C504,'Kundendaten - neu'!$A$2:$A$1001,'Kundendaten - neu'!$G$2:$G$1001,)*E504)</f>
        <v>66172</v>
      </c>
      <c r="K504" s="40">
        <f>J504-(E504*(_xlfn.XLOOKUP(D504,Tabelle1[Produkt ID],Tabelle1[Variable Kosten],)))</f>
        <v>11772</v>
      </c>
    </row>
    <row r="505" spans="1:11" ht="14.4" x14ac:dyDescent="0.3">
      <c r="A505" s="43" t="s">
        <v>1226</v>
      </c>
      <c r="B505" s="13">
        <v>44629</v>
      </c>
      <c r="C505" s="12">
        <v>432</v>
      </c>
      <c r="D505" s="12" t="s">
        <v>1586</v>
      </c>
      <c r="E505" s="14">
        <v>1</v>
      </c>
      <c r="F505" s="17">
        <v>32000</v>
      </c>
      <c r="G505" t="str">
        <f>_xlfn.XLOOKUP(C505,'Kundendaten - neu'!$A$2:$A$1001,'Kundendaten - neu'!$H$2:$H$1001)</f>
        <v>EUR</v>
      </c>
      <c r="H505" s="40">
        <f t="shared" si="24"/>
        <v>32000</v>
      </c>
      <c r="I505">
        <f>H505*_xlfn.XLOOKUP(C505,'Kundendaten - neu'!$A$2:$A$1001,'Kundendaten - neu'!$I$2:$I$1001,"")</f>
        <v>31040</v>
      </c>
      <c r="J505" s="41">
        <f>I505+(_xlfn.XLOOKUP(C505,'Kundendaten - neu'!$A$2:$A$1001,'Kundendaten - neu'!$G$2:$G$1001,)*E505)</f>
        <v>31252</v>
      </c>
      <c r="K505" s="40">
        <f>J505-(E505*(_xlfn.XLOOKUP(D505,Tabelle1[Produkt ID],Tabelle1[Variable Kosten],)))</f>
        <v>5652</v>
      </c>
    </row>
    <row r="506" spans="1:11" ht="14.4" x14ac:dyDescent="0.3">
      <c r="A506" s="43">
        <v>14617429</v>
      </c>
      <c r="B506" s="13">
        <v>44615</v>
      </c>
      <c r="C506" s="12">
        <v>433</v>
      </c>
      <c r="D506" s="12">
        <v>1400</v>
      </c>
      <c r="E506" s="14">
        <v>1</v>
      </c>
      <c r="F506" s="25">
        <v>30000</v>
      </c>
      <c r="G506" t="str">
        <f>_xlfn.XLOOKUP(C506,'Kundendaten - neu'!$A$2:$A$1001,'Kundendaten - neu'!$H$2:$H$1001)</f>
        <v>EUR</v>
      </c>
      <c r="H506" s="40">
        <f t="shared" si="24"/>
        <v>30000</v>
      </c>
      <c r="I506">
        <f>H506*_xlfn.XLOOKUP(C506,'Kundendaten - neu'!$A$2:$A$1001,'Kundendaten - neu'!$I$2:$I$1001,"")</f>
        <v>29100</v>
      </c>
      <c r="J506" s="41">
        <f>I506+(_xlfn.XLOOKUP(C506,'Kundendaten - neu'!$A$2:$A$1001,'Kundendaten - neu'!$G$2:$G$1001,)*E506)</f>
        <v>29373</v>
      </c>
      <c r="K506" s="40">
        <f>J506-(E506*(_xlfn.XLOOKUP(D506,Tabelle1[Produkt ID],Tabelle1[Variable Kosten],)))</f>
        <v>5373</v>
      </c>
    </row>
    <row r="507" spans="1:11" ht="14.4" x14ac:dyDescent="0.3">
      <c r="A507" s="43" t="s">
        <v>1227</v>
      </c>
      <c r="B507" s="13">
        <v>44745</v>
      </c>
      <c r="C507" s="12">
        <v>433</v>
      </c>
      <c r="D507" s="12" t="s">
        <v>1587</v>
      </c>
      <c r="E507" s="14">
        <v>1</v>
      </c>
      <c r="F507" s="17">
        <v>27000</v>
      </c>
      <c r="G507" t="str">
        <f>_xlfn.XLOOKUP(C507,'Kundendaten - neu'!$A$2:$A$1001,'Kundendaten - neu'!$H$2:$H$1001)</f>
        <v>EUR</v>
      </c>
      <c r="H507" s="40">
        <f t="shared" si="24"/>
        <v>27000</v>
      </c>
      <c r="I507">
        <f>H507*_xlfn.XLOOKUP(C507,'Kundendaten - neu'!$A$2:$A$1001,'Kundendaten - neu'!$I$2:$I$1001,"")</f>
        <v>26190</v>
      </c>
      <c r="J507" s="41">
        <f>I507+(_xlfn.XLOOKUP(C507,'Kundendaten - neu'!$A$2:$A$1001,'Kundendaten - neu'!$G$2:$G$1001,)*E507)</f>
        <v>26463</v>
      </c>
      <c r="K507" s="40">
        <f>J507-(E507*(_xlfn.XLOOKUP(D507,Tabelle1[Produkt ID],Tabelle1[Variable Kosten],)))</f>
        <v>4863</v>
      </c>
    </row>
    <row r="508" spans="1:11" ht="14.4" x14ac:dyDescent="0.3">
      <c r="A508" s="43">
        <v>63393184</v>
      </c>
      <c r="B508" s="13">
        <v>44757</v>
      </c>
      <c r="C508" s="12">
        <v>434</v>
      </c>
      <c r="D508" s="12">
        <v>1500</v>
      </c>
      <c r="E508" s="14">
        <v>1</v>
      </c>
      <c r="F508" s="25">
        <v>288148</v>
      </c>
      <c r="G508" t="str">
        <f>_xlfn.XLOOKUP(C508,'Kundendaten - neu'!$A$2:$A$1001,'Kundendaten - neu'!$H$2:$H$1001)</f>
        <v>SEK</v>
      </c>
      <c r="H508" s="40">
        <f>IF(G508=Währungsdaten!$D$1,F508/_xlfn.XLOOKUP('Bewegungsdaten - neu (2)'!B1337,Währungsdaten!$A$3:$A$320,Währungsdaten!$D$3:$D$320,""),IF(G508=Währungsdaten!$F$1,F508/_xlfn.XLOOKUP('Bewegungsdaten - neu (2)'!B1337,Währungsdaten!$A$3:$A$320,Währungsdaten!$F$3:$F$320,),""))</f>
        <v>27823.181800625698</v>
      </c>
      <c r="I508">
        <f>H508*_xlfn.XLOOKUP(C508,'Kundendaten - neu'!$A$2:$A$1001,'Kundendaten - neu'!$I$2:$I$1001,"")</f>
        <v>27528.256073539065</v>
      </c>
      <c r="J508" s="41">
        <f>I508+(_xlfn.XLOOKUP(C508,'Kundendaten - neu'!$A$2:$A$1001,'Kundendaten - neu'!$G$2:$G$1001,)*E508)</f>
        <v>28058.256073539065</v>
      </c>
      <c r="K508" s="40">
        <f>J508-(E508*(_xlfn.XLOOKUP(D508,Tabelle1[Produkt ID],Tabelle1[Variable Kosten],)))</f>
        <v>5658.2560735390653</v>
      </c>
    </row>
    <row r="509" spans="1:11" ht="14.4" x14ac:dyDescent="0.3">
      <c r="A509" s="43">
        <v>50369948</v>
      </c>
      <c r="B509" s="13">
        <v>44801</v>
      </c>
      <c r="C509" s="12">
        <v>435</v>
      </c>
      <c r="D509" s="12">
        <v>1600</v>
      </c>
      <c r="E509" s="14">
        <v>1</v>
      </c>
      <c r="F509" s="25">
        <v>165124.80000000002</v>
      </c>
      <c r="G509" t="str">
        <f>_xlfn.XLOOKUP(C509,'Kundendaten - neu'!$A$2:$A$1001,'Kundendaten - neu'!$H$2:$H$1001)</f>
        <v>PLN</v>
      </c>
      <c r="H509" s="40">
        <f>IF(G509=Währungsdaten!$G$1,F509/_xlfn.XLOOKUP('Bewegungsdaten - neu (2)'!B1238,Währungsdaten!$A$3:$A$320,Währungsdaten!$G$3:$G$320,""),IF(G509=Währungsdaten!$C$1,F509/_xlfn.XLOOKUP('Bewegungsdaten - neu (2)'!B1238,Währungsdaten!$A$3:$A$320,Währungsdaten!$C$3:$C$320,),""))</f>
        <v>34782.154442431653</v>
      </c>
      <c r="I509">
        <f>H509*_xlfn.XLOOKUP(C509,'Kundendaten - neu'!$A$2:$A$1001,'Kundendaten - neu'!$I$2:$I$1001,"")</f>
        <v>33738.689809158699</v>
      </c>
      <c r="J509" s="41">
        <f>I509+(_xlfn.XLOOKUP(C509,'Kundendaten - neu'!$A$2:$A$1001,'Kundendaten - neu'!$G$2:$G$1001,)*E509)</f>
        <v>33844.689809158699</v>
      </c>
      <c r="K509" s="40">
        <f>J509-(E509*(_xlfn.XLOOKUP(D509,Tabelle1[Produkt ID],Tabelle1[Variable Kosten],)))</f>
        <v>5044.6898091586991</v>
      </c>
    </row>
    <row r="510" spans="1:11" ht="14.4" x14ac:dyDescent="0.3">
      <c r="A510" s="43">
        <v>96353007</v>
      </c>
      <c r="B510" s="13">
        <v>44777</v>
      </c>
      <c r="C510" s="12">
        <v>436</v>
      </c>
      <c r="D510" s="12">
        <v>1700</v>
      </c>
      <c r="E510" s="14">
        <v>1</v>
      </c>
      <c r="F510" s="25">
        <v>133017.20000000001</v>
      </c>
      <c r="G510" t="str">
        <f>_xlfn.XLOOKUP(C510,'Kundendaten - neu'!$A$2:$A$1001,'Kundendaten - neu'!$H$2:$H$1001)</f>
        <v>PLN</v>
      </c>
      <c r="H510" s="40">
        <f>IF(G510=Währungsdaten!$G$1,F510/_xlfn.XLOOKUP('Bewegungsdaten - neu (2)'!B1239,Währungsdaten!$A$3:$A$320,Währungsdaten!$G$3:$G$320,""),IF(G510=Währungsdaten!$C$1,F510/_xlfn.XLOOKUP('Bewegungsdaten - neu (2)'!B1239,Währungsdaten!$A$3:$A$320,Währungsdaten!$C$3:$C$320,),""))</f>
        <v>28756.123397539832</v>
      </c>
      <c r="I510">
        <f>H510*_xlfn.XLOOKUP(C510,'Kundendaten - neu'!$A$2:$A$1001,'Kundendaten - neu'!$I$2:$I$1001,"")</f>
        <v>27893.439695613637</v>
      </c>
      <c r="J510" s="41">
        <f>I510+(_xlfn.XLOOKUP(C510,'Kundendaten - neu'!$A$2:$A$1001,'Kundendaten - neu'!$G$2:$G$1001,)*E510)</f>
        <v>27993.439695613637</v>
      </c>
      <c r="K510" s="40">
        <f>J510-(E510*(_xlfn.XLOOKUP(D510,Tabelle1[Produkt ID],Tabelle1[Variable Kosten],)))</f>
        <v>4793.439695613637</v>
      </c>
    </row>
    <row r="511" spans="1:11" ht="14.4" x14ac:dyDescent="0.3">
      <c r="A511" s="43">
        <v>69366419</v>
      </c>
      <c r="B511" s="13">
        <v>44850</v>
      </c>
      <c r="C511" s="12">
        <v>437</v>
      </c>
      <c r="D511" s="12">
        <v>1800</v>
      </c>
      <c r="E511" s="14">
        <v>1</v>
      </c>
      <c r="F511" s="25">
        <v>90992</v>
      </c>
      <c r="G511" t="str">
        <f>_xlfn.XLOOKUP(C511,'Kundendaten - neu'!$A$2:$A$1001,'Kundendaten - neu'!$H$2:$H$1001)</f>
        <v>USD</v>
      </c>
      <c r="H511" s="40">
        <f>IF(G511=Währungsdaten!$D$1,F511/_xlfn.XLOOKUP('Bewegungsdaten - neu (2)'!B1432,Währungsdaten!$A$3:$A$320,Währungsdaten!$D$3:$D$320,""),IF(G511=Währungsdaten!$F$1,F511/_xlfn.XLOOKUP('Bewegungsdaten - neu (2)'!B1432,Währungsdaten!$A$3:$A$320,Währungsdaten!$F$3:$F$320,),""))</f>
        <v>86215.652833049084</v>
      </c>
      <c r="I511">
        <f>H511*_xlfn.XLOOKUP(C511,'Kundendaten - neu'!$A$2:$A$1001,'Kundendaten - neu'!$I$2:$I$1001,"")</f>
        <v>91992.101572863365</v>
      </c>
      <c r="J511" s="41">
        <f>I511+(_xlfn.XLOOKUP(C511,'Kundendaten - neu'!$A$2:$A$1001,'Kundendaten - neu'!$G$2:$G$1001,)*E511)</f>
        <v>93216.101572863365</v>
      </c>
      <c r="K511" s="40">
        <f>J511-(E511*(_xlfn.XLOOKUP(D511,Tabelle1[Produkt ID],Tabelle1[Variable Kosten],)))</f>
        <v>29216.101572863365</v>
      </c>
    </row>
    <row r="512" spans="1:11" ht="14.4" x14ac:dyDescent="0.3">
      <c r="A512" s="43">
        <v>57698242</v>
      </c>
      <c r="B512" s="13">
        <v>44626</v>
      </c>
      <c r="C512" s="12">
        <v>438</v>
      </c>
      <c r="D512" s="12">
        <v>1900</v>
      </c>
      <c r="E512" s="14">
        <v>1</v>
      </c>
      <c r="F512" s="25">
        <v>55732.6</v>
      </c>
      <c r="G512" t="str">
        <f>_xlfn.XLOOKUP(C512,'Kundendaten - neu'!$A$2:$A$1001,'Kundendaten - neu'!$H$2:$H$1001)</f>
        <v>USD</v>
      </c>
      <c r="H512" s="40">
        <f>IF(G512=Währungsdaten!$D$1,F512/_xlfn.XLOOKUP('Bewegungsdaten - neu (2)'!B1433,Währungsdaten!$A$3:$A$320,Währungsdaten!$D$3:$D$320,""),IF(G512=Währungsdaten!$F$1,F512/_xlfn.XLOOKUP('Bewegungsdaten - neu (2)'!B1433,Währungsdaten!$A$3:$A$320,Währungsdaten!$F$3:$F$320,),""))</f>
        <v>51931.233693626542</v>
      </c>
      <c r="I512">
        <f>H512*_xlfn.XLOOKUP(C512,'Kundendaten - neu'!$A$2:$A$1001,'Kundendaten - neu'!$I$2:$I$1001,"")</f>
        <v>55410.62635109952</v>
      </c>
      <c r="J512" s="41">
        <f>I512+(_xlfn.XLOOKUP(C512,'Kundendaten - neu'!$A$2:$A$1001,'Kundendaten - neu'!$G$2:$G$1001,)*E512)</f>
        <v>56629.62635109952</v>
      </c>
      <c r="K512" s="40">
        <f>J512-(E512*(_xlfn.XLOOKUP(D512,Tabelle1[Produkt ID],Tabelle1[Variable Kosten],)))</f>
        <v>17429.62635109952</v>
      </c>
    </row>
    <row r="513" spans="1:11" ht="14.4" x14ac:dyDescent="0.3">
      <c r="A513" s="43">
        <v>67447142</v>
      </c>
      <c r="B513" s="13">
        <v>44678</v>
      </c>
      <c r="C513" s="12">
        <v>439</v>
      </c>
      <c r="D513" s="12">
        <v>2000</v>
      </c>
      <c r="E513" s="14">
        <v>1</v>
      </c>
      <c r="F513" s="25">
        <v>178885.2</v>
      </c>
      <c r="G513" t="str">
        <f>_xlfn.XLOOKUP(C513,'Kundendaten - neu'!$A$2:$A$1001,'Kundendaten - neu'!$H$2:$H$1001)</f>
        <v>PLN</v>
      </c>
      <c r="H513" s="40">
        <f>IF(G513=Währungsdaten!$G$1,F513/_xlfn.XLOOKUP('Bewegungsdaten - neu (2)'!B1240,Währungsdaten!$A$3:$A$320,Währungsdaten!$G$3:$G$320,""),IF(G513=Währungsdaten!$C$1,F513/_xlfn.XLOOKUP('Bewegungsdaten - neu (2)'!B1240,Währungsdaten!$A$3:$A$320,Währungsdaten!$C$3:$C$320,),""))</f>
        <v>39009.355169330745</v>
      </c>
      <c r="I513">
        <f>H513*_xlfn.XLOOKUP(C513,'Kundendaten - neu'!$A$2:$A$1001,'Kundendaten - neu'!$I$2:$I$1001,"")</f>
        <v>37839.074514250824</v>
      </c>
      <c r="J513" s="41">
        <f>I513+(_xlfn.XLOOKUP(C513,'Kundendaten - neu'!$A$2:$A$1001,'Kundendaten - neu'!$G$2:$G$1001,)*E513)</f>
        <v>37941.074514250824</v>
      </c>
      <c r="K513" s="40">
        <f>J513-(E513*(_xlfn.XLOOKUP(D513,Tabelle1[Produkt ID],Tabelle1[Variable Kosten],)))</f>
        <v>6741.074514250824</v>
      </c>
    </row>
    <row r="514" spans="1:11" ht="14.4" x14ac:dyDescent="0.3">
      <c r="A514" s="43">
        <v>53619388</v>
      </c>
      <c r="B514" s="13">
        <v>44787</v>
      </c>
      <c r="C514" s="12">
        <v>440</v>
      </c>
      <c r="D514" s="12">
        <v>2100</v>
      </c>
      <c r="E514" s="14">
        <v>1</v>
      </c>
      <c r="F514" s="25">
        <v>332538.59999999998</v>
      </c>
      <c r="G514" t="str">
        <f>_xlfn.XLOOKUP(C514,'Kundendaten - neu'!$A$2:$A$1001,'Kundendaten - neu'!$H$2:$H$1001)</f>
        <v>CNY</v>
      </c>
      <c r="H514" s="40">
        <f>IF(G514=Währungsdaten!$B$1,F514/_xlfn.XLOOKUP('Bewegungsdaten - neu (2)'!B34,Währungsdaten!$A$3:$A$320,Währungsdaten!$B$3:$B$320,""),IF(G514=Währungsdaten!$C$1,F514/_xlfn.XLOOKUP('Bewegungsdaten - neu (2)'!B34,Währungsdaten!$A$3:$A$320,Währungsdaten!$C$3:$C$320,),"")*IF(G514=Währungsdaten!$D$1,F514/_xlfn.XLOOKUP('Bewegungsdaten - neu (2)'!B34,Währungsdaten!$A$3:$A$320,Währungsdaten!$D$3:$D$320,),)*IF(G514=Währungsdaten!$F$1,F514/_xlfn.XLOOKUP('Bewegungsdaten - neu (2)'!B34,Währungsdaten!$A$3:$A$320,Währungsdaten!$F$3:$F$320,""),)*IF(G514=Währungsdaten!$G$1,F514/_xlfn.XLOOKUP('Bewegungsdaten - neu (2)'!B34,Währungsdaten!$A$3:$A$320,Währungsdaten!$G$3:$G$320,");""")))</f>
        <v>47449.253028551859</v>
      </c>
      <c r="I514">
        <f>H514*_xlfn.XLOOKUP(C514,'Kundendaten - neu'!$A$2:$A$1001,'Kundendaten - neu'!$I$2:$I$1001,"")</f>
        <v>50628.352981464828</v>
      </c>
      <c r="J514" s="41">
        <f>I514+(_xlfn.XLOOKUP(C514,'Kundendaten - neu'!$A$2:$A$1001,'Kundendaten - neu'!$G$2:$G$1001,)*E514)</f>
        <v>52816.352981464828</v>
      </c>
      <c r="K514" s="40">
        <f>J514-(E514*(_xlfn.XLOOKUP(D514,Tabelle1[Produkt ID],Tabelle1[Variable Kosten],)))</f>
        <v>16016.352981464828</v>
      </c>
    </row>
    <row r="515" spans="1:11" ht="14.4" x14ac:dyDescent="0.3">
      <c r="A515" s="43">
        <v>98593896</v>
      </c>
      <c r="B515" s="13">
        <v>44809</v>
      </c>
      <c r="C515" s="12">
        <v>441</v>
      </c>
      <c r="D515" s="12">
        <v>2200</v>
      </c>
      <c r="E515" s="14">
        <v>1</v>
      </c>
      <c r="F515" s="25">
        <v>20000</v>
      </c>
      <c r="G515" t="str">
        <f>_xlfn.XLOOKUP(C515,'Kundendaten - neu'!$A$2:$A$1001,'Kundendaten - neu'!$H$2:$H$1001)</f>
        <v>EUR</v>
      </c>
      <c r="H515" s="40">
        <f>F515</f>
        <v>20000</v>
      </c>
      <c r="I515">
        <f>H515*_xlfn.XLOOKUP(C515,'Kundendaten - neu'!$A$2:$A$1001,'Kundendaten - neu'!$I$2:$I$1001,"")</f>
        <v>19400</v>
      </c>
      <c r="J515" s="41">
        <f>I515+(_xlfn.XLOOKUP(C515,'Kundendaten - neu'!$A$2:$A$1001,'Kundendaten - neu'!$G$2:$G$1001,)*E515)</f>
        <v>19507</v>
      </c>
      <c r="K515" s="40">
        <f>J515-(E515*(_xlfn.XLOOKUP(D515,Tabelle1[Produkt ID],Tabelle1[Variable Kosten],)))</f>
        <v>3507</v>
      </c>
    </row>
    <row r="516" spans="1:11" ht="14.4" x14ac:dyDescent="0.3">
      <c r="A516" s="43" t="s">
        <v>1228</v>
      </c>
      <c r="B516" s="13">
        <v>44847</v>
      </c>
      <c r="C516" s="12">
        <v>441</v>
      </c>
      <c r="D516" s="12" t="s">
        <v>1588</v>
      </c>
      <c r="E516" s="14">
        <v>1</v>
      </c>
      <c r="F516" s="17">
        <v>33000</v>
      </c>
      <c r="G516" t="str">
        <f>_xlfn.XLOOKUP(C516,'Kundendaten - neu'!$A$2:$A$1001,'Kundendaten - neu'!$H$2:$H$1001)</f>
        <v>EUR</v>
      </c>
      <c r="H516" s="40">
        <f>F516</f>
        <v>33000</v>
      </c>
      <c r="I516">
        <f>H516*_xlfn.XLOOKUP(C516,'Kundendaten - neu'!$A$2:$A$1001,'Kundendaten - neu'!$I$2:$I$1001,"")</f>
        <v>32010</v>
      </c>
      <c r="J516" s="41">
        <f>I516+(_xlfn.XLOOKUP(C516,'Kundendaten - neu'!$A$2:$A$1001,'Kundendaten - neu'!$G$2:$G$1001,)*E516)</f>
        <v>32117</v>
      </c>
      <c r="K516" s="40">
        <f>J516-(E516*(_xlfn.XLOOKUP(D516,Tabelle1[Produkt ID],Tabelle1[Variable Kosten],)))</f>
        <v>5717</v>
      </c>
    </row>
    <row r="517" spans="1:11" ht="14.4" x14ac:dyDescent="0.3">
      <c r="A517" s="43">
        <v>73380681</v>
      </c>
      <c r="B517" s="13">
        <v>44830</v>
      </c>
      <c r="C517" s="12">
        <v>442</v>
      </c>
      <c r="D517" s="12">
        <v>2200</v>
      </c>
      <c r="E517" s="14">
        <v>1</v>
      </c>
      <c r="F517" s="25">
        <v>22748</v>
      </c>
      <c r="G517" t="str">
        <f>_xlfn.XLOOKUP(C517,'Kundendaten - neu'!$A$2:$A$1001,'Kundendaten - neu'!$H$2:$H$1001)</f>
        <v>USD</v>
      </c>
      <c r="H517" s="40">
        <f>IF(G517=Währungsdaten!$D$1,F517/_xlfn.XLOOKUP('Bewegungsdaten - neu (2)'!B1434,Währungsdaten!$A$3:$A$320,Währungsdaten!$D$3:$D$320,""),IF(G517=Währungsdaten!$F$1,F517/_xlfn.XLOOKUP('Bewegungsdaten - neu (2)'!B1434,Währungsdaten!$A$3:$A$320,Währungsdaten!$F$3:$F$320,),""))</f>
        <v>20595.744680851065</v>
      </c>
      <c r="I517">
        <f>H517*_xlfn.XLOOKUP(C517,'Kundendaten - neu'!$A$2:$A$1001,'Kundendaten - neu'!$I$2:$I$1001,"")</f>
        <v>21975.659574468085</v>
      </c>
      <c r="J517" s="41">
        <f>I517+(_xlfn.XLOOKUP(C517,'Kundendaten - neu'!$A$2:$A$1001,'Kundendaten - neu'!$G$2:$G$1001,)*E517)</f>
        <v>23270.659574468085</v>
      </c>
      <c r="K517" s="40">
        <f>J517-(E517*(_xlfn.XLOOKUP(D517,Tabelle1[Produkt ID],Tabelle1[Variable Kosten],)))</f>
        <v>7270.6595744680853</v>
      </c>
    </row>
    <row r="518" spans="1:11" ht="14.4" x14ac:dyDescent="0.3">
      <c r="A518" s="43">
        <v>93378068</v>
      </c>
      <c r="B518" s="13">
        <v>44893</v>
      </c>
      <c r="C518" s="12">
        <v>443</v>
      </c>
      <c r="D518" s="12">
        <v>2300</v>
      </c>
      <c r="E518" s="14">
        <v>1</v>
      </c>
      <c r="F518" s="25">
        <v>25000</v>
      </c>
      <c r="G518" t="str">
        <f>_xlfn.XLOOKUP(C518,'Kundendaten - neu'!$A$2:$A$1001,'Kundendaten - neu'!$H$2:$H$1001)</f>
        <v>EUR</v>
      </c>
      <c r="H518" s="40">
        <f>F518</f>
        <v>25000</v>
      </c>
      <c r="I518">
        <f>H518*_xlfn.XLOOKUP(C518,'Kundendaten - neu'!$A$2:$A$1001,'Kundendaten - neu'!$I$2:$I$1001,"")</f>
        <v>24250</v>
      </c>
      <c r="J518" s="41">
        <f>I518+(_xlfn.XLOOKUP(C518,'Kundendaten - neu'!$A$2:$A$1001,'Kundendaten - neu'!$G$2:$G$1001,)*E518)</f>
        <v>24525</v>
      </c>
      <c r="K518" s="40">
        <f>J518-(E518*(_xlfn.XLOOKUP(D518,Tabelle1[Produkt ID],Tabelle1[Variable Kosten],)))</f>
        <v>4525</v>
      </c>
    </row>
    <row r="519" spans="1:11" ht="14.4" x14ac:dyDescent="0.3">
      <c r="A519" s="43" t="s">
        <v>1229</v>
      </c>
      <c r="B519" s="13">
        <v>44808</v>
      </c>
      <c r="C519" s="12">
        <v>443</v>
      </c>
      <c r="D519" s="12" t="s">
        <v>1589</v>
      </c>
      <c r="E519" s="14">
        <v>1</v>
      </c>
      <c r="F519" s="17">
        <v>27000</v>
      </c>
      <c r="G519" t="str">
        <f>_xlfn.XLOOKUP(C519,'Kundendaten - neu'!$A$2:$A$1001,'Kundendaten - neu'!$H$2:$H$1001)</f>
        <v>EUR</v>
      </c>
      <c r="H519" s="40">
        <f>F519</f>
        <v>27000</v>
      </c>
      <c r="I519">
        <f>H519*_xlfn.XLOOKUP(C519,'Kundendaten - neu'!$A$2:$A$1001,'Kundendaten - neu'!$I$2:$I$1001,"")</f>
        <v>26190</v>
      </c>
      <c r="J519" s="41">
        <f>I519+(_xlfn.XLOOKUP(C519,'Kundendaten - neu'!$A$2:$A$1001,'Kundendaten - neu'!$G$2:$G$1001,)*E519)</f>
        <v>26465</v>
      </c>
      <c r="K519" s="40">
        <f>J519-(E519*(_xlfn.XLOOKUP(D519,Tabelle1[Produkt ID],Tabelle1[Variable Kosten],)))</f>
        <v>4865</v>
      </c>
    </row>
    <row r="520" spans="1:11" ht="14.4" x14ac:dyDescent="0.3">
      <c r="A520" s="43">
        <v>15505803</v>
      </c>
      <c r="B520" s="13">
        <v>44808</v>
      </c>
      <c r="C520" s="12">
        <v>444</v>
      </c>
      <c r="D520" s="12">
        <v>1000</v>
      </c>
      <c r="E520" s="14">
        <v>1</v>
      </c>
      <c r="F520" s="25">
        <v>52000</v>
      </c>
      <c r="G520" t="str">
        <f>_xlfn.XLOOKUP(C520,'Kundendaten - neu'!$A$2:$A$1001,'Kundendaten - neu'!$H$2:$H$1001)</f>
        <v>EUR</v>
      </c>
      <c r="H520" s="40">
        <f>F520</f>
        <v>52000</v>
      </c>
      <c r="I520">
        <f>H520*_xlfn.XLOOKUP(C520,'Kundendaten - neu'!$A$2:$A$1001,'Kundendaten - neu'!$I$2:$I$1001,"")</f>
        <v>50440</v>
      </c>
      <c r="J520" s="41">
        <f>I520+(_xlfn.XLOOKUP(C520,'Kundendaten - neu'!$A$2:$A$1001,'Kundendaten - neu'!$G$2:$G$1001,)*E520)</f>
        <v>50694</v>
      </c>
      <c r="K520" s="40">
        <f>J520-(E520*(_xlfn.XLOOKUP(D520,Tabelle1[Produkt ID],Tabelle1[Variable Kosten],)))</f>
        <v>9094</v>
      </c>
    </row>
    <row r="521" spans="1:11" ht="14.4" x14ac:dyDescent="0.3">
      <c r="A521" s="43" t="s">
        <v>1230</v>
      </c>
      <c r="B521" s="13">
        <v>44673</v>
      </c>
      <c r="C521" s="12">
        <v>444</v>
      </c>
      <c r="D521" s="12" t="s">
        <v>1590</v>
      </c>
      <c r="E521" s="14">
        <v>1</v>
      </c>
      <c r="F521" s="17">
        <v>81000</v>
      </c>
      <c r="G521" t="str">
        <f>_xlfn.XLOOKUP(C521,'Kundendaten - neu'!$A$2:$A$1001,'Kundendaten - neu'!$H$2:$H$1001)</f>
        <v>EUR</v>
      </c>
      <c r="H521" s="40">
        <f>F521</f>
        <v>81000</v>
      </c>
      <c r="I521">
        <f>H521*_xlfn.XLOOKUP(C521,'Kundendaten - neu'!$A$2:$A$1001,'Kundendaten - neu'!$I$2:$I$1001,"")</f>
        <v>78570</v>
      </c>
      <c r="J521" s="41">
        <f>I521+(_xlfn.XLOOKUP(C521,'Kundendaten - neu'!$A$2:$A$1001,'Kundendaten - neu'!$G$2:$G$1001,)*E521)</f>
        <v>78824</v>
      </c>
      <c r="K521" s="40">
        <f>J521-(E521*(_xlfn.XLOOKUP(D521,Tabelle1[Produkt ID],Tabelle1[Variable Kosten],)))</f>
        <v>14024</v>
      </c>
    </row>
    <row r="522" spans="1:11" ht="14.4" x14ac:dyDescent="0.3">
      <c r="A522" s="43">
        <v>80585390</v>
      </c>
      <c r="B522" s="13">
        <v>44808</v>
      </c>
      <c r="C522" s="12">
        <v>445</v>
      </c>
      <c r="D522" s="12">
        <v>1100</v>
      </c>
      <c r="E522" s="14">
        <v>1</v>
      </c>
      <c r="F522" s="25">
        <v>45496</v>
      </c>
      <c r="G522" t="str">
        <f>_xlfn.XLOOKUP(C522,'Kundendaten - neu'!$A$2:$A$1001,'Kundendaten - neu'!$H$2:$H$1001)</f>
        <v>USD</v>
      </c>
      <c r="H522" s="40">
        <f>IF(G522=Währungsdaten!$D$1,F522/_xlfn.XLOOKUP('Bewegungsdaten - neu (2)'!B1435,Währungsdaten!$A$3:$A$320,Währungsdaten!$D$3:$D$320,""),IF(G522=Währungsdaten!$F$1,F522/_xlfn.XLOOKUP('Bewegungsdaten - neu (2)'!B1435,Währungsdaten!$A$3:$A$320,Währungsdaten!$F$3:$F$320,),""))</f>
        <v>41716.486337795708</v>
      </c>
      <c r="I522">
        <f>H522*_xlfn.XLOOKUP(C522,'Kundendaten - neu'!$A$2:$A$1001,'Kundendaten - neu'!$I$2:$I$1001,"")</f>
        <v>45888.13497157528</v>
      </c>
      <c r="J522" s="41">
        <f>I522+(_xlfn.XLOOKUP(C522,'Kundendaten - neu'!$A$2:$A$1001,'Kundendaten - neu'!$G$2:$G$1001,)*E522)</f>
        <v>47125.13497157528</v>
      </c>
      <c r="K522" s="40">
        <f>J522-(E522*(_xlfn.XLOOKUP(D522,Tabelle1[Produkt ID],Tabelle1[Variable Kosten],)))</f>
        <v>15125.13497157528</v>
      </c>
    </row>
    <row r="523" spans="1:11" ht="14.4" x14ac:dyDescent="0.3">
      <c r="A523" s="43">
        <v>15810129</v>
      </c>
      <c r="B523" s="13">
        <v>44612</v>
      </c>
      <c r="C523" s="12">
        <v>446</v>
      </c>
      <c r="D523" s="12">
        <v>1200</v>
      </c>
      <c r="E523" s="14">
        <v>1</v>
      </c>
      <c r="F523" s="25">
        <v>65000</v>
      </c>
      <c r="G523" t="str">
        <f>_xlfn.XLOOKUP(C523,'Kundendaten - neu'!$A$2:$A$1001,'Kundendaten - neu'!$H$2:$H$1001)</f>
        <v>EUR</v>
      </c>
      <c r="H523" s="40">
        <f>F523</f>
        <v>65000</v>
      </c>
      <c r="I523">
        <f>H523*_xlfn.XLOOKUP(C523,'Kundendaten - neu'!$A$2:$A$1001,'Kundendaten - neu'!$I$2:$I$1001,"")</f>
        <v>63050</v>
      </c>
      <c r="J523" s="41">
        <f>I523+(_xlfn.XLOOKUP(C523,'Kundendaten - neu'!$A$2:$A$1001,'Kundendaten - neu'!$G$2:$G$1001,)*E523)</f>
        <v>63153</v>
      </c>
      <c r="K523" s="40">
        <f>J523-(E523*(_xlfn.XLOOKUP(D523,Tabelle1[Produkt ID],Tabelle1[Variable Kosten],)))</f>
        <v>11153</v>
      </c>
    </row>
    <row r="524" spans="1:11" ht="14.4" x14ac:dyDescent="0.3">
      <c r="A524" s="43" t="s">
        <v>1231</v>
      </c>
      <c r="B524" s="13">
        <v>44798</v>
      </c>
      <c r="C524" s="12">
        <v>446</v>
      </c>
      <c r="D524" s="12" t="s">
        <v>1591</v>
      </c>
      <c r="E524" s="14">
        <v>1</v>
      </c>
      <c r="F524" s="17">
        <v>50000</v>
      </c>
      <c r="G524" t="str">
        <f>_xlfn.XLOOKUP(C524,'Kundendaten - neu'!$A$2:$A$1001,'Kundendaten - neu'!$H$2:$H$1001)</f>
        <v>EUR</v>
      </c>
      <c r="H524" s="40">
        <f>F524</f>
        <v>50000</v>
      </c>
      <c r="I524">
        <f>H524*_xlfn.XLOOKUP(C524,'Kundendaten - neu'!$A$2:$A$1001,'Kundendaten - neu'!$I$2:$I$1001,"")</f>
        <v>48500</v>
      </c>
      <c r="J524" s="41">
        <f>I524+(_xlfn.XLOOKUP(C524,'Kundendaten - neu'!$A$2:$A$1001,'Kundendaten - neu'!$G$2:$G$1001,)*E524)</f>
        <v>48603</v>
      </c>
      <c r="K524" s="40">
        <f>J524-(E524*(_xlfn.XLOOKUP(D524,Tabelle1[Produkt ID],Tabelle1[Variable Kosten],)))</f>
        <v>8603</v>
      </c>
    </row>
    <row r="525" spans="1:11" ht="14.4" x14ac:dyDescent="0.3">
      <c r="A525" s="43">
        <v>80440976</v>
      </c>
      <c r="B525" s="13">
        <v>44578</v>
      </c>
      <c r="C525" s="12">
        <v>447</v>
      </c>
      <c r="D525" s="12">
        <v>1300</v>
      </c>
      <c r="E525" s="14">
        <v>1</v>
      </c>
      <c r="F525" s="25">
        <v>311902.40000000002</v>
      </c>
      <c r="G525" t="str">
        <f>_xlfn.XLOOKUP(C525,'Kundendaten - neu'!$A$2:$A$1001,'Kundendaten - neu'!$H$2:$H$1001)</f>
        <v>PLN</v>
      </c>
      <c r="H525" s="40">
        <f>IF(G525=Währungsdaten!$G$1,F525/_xlfn.XLOOKUP('Bewegungsdaten - neu (2)'!B1241,Währungsdaten!$A$3:$A$320,Währungsdaten!$G$3:$G$320,""),IF(G525=Währungsdaten!$C$1,F525/_xlfn.XLOOKUP('Bewegungsdaten - neu (2)'!B1241,Währungsdaten!$A$3:$A$320,Währungsdaten!$C$3:$C$320,),""))</f>
        <v>65820.246059045734</v>
      </c>
      <c r="I525">
        <f>H525*_xlfn.XLOOKUP(C525,'Kundendaten - neu'!$A$2:$A$1001,'Kundendaten - neu'!$I$2:$I$1001,"")</f>
        <v>63845.638677274357</v>
      </c>
      <c r="J525" s="41">
        <f>I525+(_xlfn.XLOOKUP(C525,'Kundendaten - neu'!$A$2:$A$1001,'Kundendaten - neu'!$G$2:$G$1001,)*E525)</f>
        <v>63954.638677274357</v>
      </c>
      <c r="K525" s="40">
        <f>J525-(E525*(_xlfn.XLOOKUP(D525,Tabelle1[Produkt ID],Tabelle1[Variable Kosten],)))</f>
        <v>9554.6386772743572</v>
      </c>
    </row>
    <row r="526" spans="1:11" ht="14.4" x14ac:dyDescent="0.3">
      <c r="A526" s="43">
        <v>71230468</v>
      </c>
      <c r="B526" s="13">
        <v>44759</v>
      </c>
      <c r="C526" s="12">
        <v>448</v>
      </c>
      <c r="D526" s="12">
        <v>1400</v>
      </c>
      <c r="E526" s="14">
        <v>1</v>
      </c>
      <c r="F526" s="25">
        <v>30000</v>
      </c>
      <c r="G526" t="str">
        <f>_xlfn.XLOOKUP(C526,'Kundendaten - neu'!$A$2:$A$1001,'Kundendaten - neu'!$H$2:$H$1001)</f>
        <v>EUR</v>
      </c>
      <c r="H526" s="40">
        <f>F526</f>
        <v>30000</v>
      </c>
      <c r="I526">
        <f>H526*_xlfn.XLOOKUP(C526,'Kundendaten - neu'!$A$2:$A$1001,'Kundendaten - neu'!$I$2:$I$1001,"")</f>
        <v>29100</v>
      </c>
      <c r="J526" s="41">
        <f>I526+(_xlfn.XLOOKUP(C526,'Kundendaten - neu'!$A$2:$A$1001,'Kundendaten - neu'!$G$2:$G$1001,)*E526)</f>
        <v>29305</v>
      </c>
      <c r="K526" s="40">
        <f>J526-(E526*(_xlfn.XLOOKUP(D526,Tabelle1[Produkt ID],Tabelle1[Variable Kosten],)))</f>
        <v>5305</v>
      </c>
    </row>
    <row r="527" spans="1:11" ht="14.4" x14ac:dyDescent="0.3">
      <c r="A527" s="43" t="s">
        <v>1232</v>
      </c>
      <c r="B527" s="13">
        <v>44812</v>
      </c>
      <c r="C527" s="12">
        <v>448</v>
      </c>
      <c r="D527" s="12" t="s">
        <v>1592</v>
      </c>
      <c r="E527" s="14">
        <v>1</v>
      </c>
      <c r="F527" s="17">
        <v>37000</v>
      </c>
      <c r="G527" t="str">
        <f>_xlfn.XLOOKUP(C527,'Kundendaten - neu'!$A$2:$A$1001,'Kundendaten - neu'!$H$2:$H$1001)</f>
        <v>EUR</v>
      </c>
      <c r="H527" s="40">
        <f>F527</f>
        <v>37000</v>
      </c>
      <c r="I527">
        <f>H527*_xlfn.XLOOKUP(C527,'Kundendaten - neu'!$A$2:$A$1001,'Kundendaten - neu'!$I$2:$I$1001,"")</f>
        <v>35890</v>
      </c>
      <c r="J527" s="41">
        <f>I527+(_xlfn.XLOOKUP(C527,'Kundendaten - neu'!$A$2:$A$1001,'Kundendaten - neu'!$G$2:$G$1001,)*E527)</f>
        <v>36095</v>
      </c>
      <c r="K527" s="40">
        <f>J527-(E527*(_xlfn.XLOOKUP(D527,Tabelle1[Produkt ID],Tabelle1[Variable Kosten],)))</f>
        <v>6495</v>
      </c>
    </row>
    <row r="528" spans="1:11" ht="14.4" x14ac:dyDescent="0.3">
      <c r="A528" s="43">
        <v>71850731</v>
      </c>
      <c r="B528" s="13">
        <v>44736</v>
      </c>
      <c r="C528" s="12">
        <v>449</v>
      </c>
      <c r="D528" s="12">
        <v>1500</v>
      </c>
      <c r="E528" s="14">
        <v>1</v>
      </c>
      <c r="F528" s="25">
        <v>128430.40000000001</v>
      </c>
      <c r="G528" t="str">
        <f>_xlfn.XLOOKUP(C528,'Kundendaten - neu'!$A$2:$A$1001,'Kundendaten - neu'!$H$2:$H$1001)</f>
        <v>PLN</v>
      </c>
      <c r="H528" s="40">
        <f>IF(G528=Währungsdaten!$G$1,F528/_xlfn.XLOOKUP('Bewegungsdaten - neu (2)'!B1242,Währungsdaten!$A$3:$A$320,Währungsdaten!$G$3:$G$320,""),IF(G528=Währungsdaten!$C$1,F528/_xlfn.XLOOKUP('Bewegungsdaten - neu (2)'!B1242,Währungsdaten!$A$3:$A$320,Währungsdaten!$C$3:$C$320,),""))</f>
        <v>26632.050431320506</v>
      </c>
      <c r="I528">
        <f>H528*_xlfn.XLOOKUP(C528,'Kundendaten - neu'!$A$2:$A$1001,'Kundendaten - neu'!$I$2:$I$1001,"")</f>
        <v>25833.08891838089</v>
      </c>
      <c r="J528" s="41">
        <f>I528+(_xlfn.XLOOKUP(C528,'Kundendaten - neu'!$A$2:$A$1001,'Kundendaten - neu'!$G$2:$G$1001,)*E528)</f>
        <v>25933.08891838089</v>
      </c>
      <c r="K528" s="40">
        <f>J528-(E528*(_xlfn.XLOOKUP(D528,Tabelle1[Produkt ID],Tabelle1[Variable Kosten],)))</f>
        <v>3533.0889183808904</v>
      </c>
    </row>
    <row r="529" spans="1:11" ht="14.4" x14ac:dyDescent="0.3">
      <c r="A529" s="43">
        <v>51067751</v>
      </c>
      <c r="B529" s="13">
        <v>44825</v>
      </c>
      <c r="C529" s="12">
        <v>450</v>
      </c>
      <c r="D529" s="12">
        <v>1600</v>
      </c>
      <c r="E529" s="14">
        <v>1</v>
      </c>
      <c r="F529" s="25">
        <v>36000</v>
      </c>
      <c r="G529" t="str">
        <f>_xlfn.XLOOKUP(C529,'Kundendaten - neu'!$A$2:$A$1001,'Kundendaten - neu'!$H$2:$H$1001)</f>
        <v>EUR</v>
      </c>
      <c r="H529" s="40">
        <f>F529</f>
        <v>36000</v>
      </c>
      <c r="I529">
        <f>H529*_xlfn.XLOOKUP(C529,'Kundendaten - neu'!$A$2:$A$1001,'Kundendaten - neu'!$I$2:$I$1001,"")</f>
        <v>34920</v>
      </c>
      <c r="J529" s="41">
        <f>I529+(_xlfn.XLOOKUP(C529,'Kundendaten - neu'!$A$2:$A$1001,'Kundendaten - neu'!$G$2:$G$1001,)*E529)</f>
        <v>35029</v>
      </c>
      <c r="K529" s="40">
        <f>J529-(E529*(_xlfn.XLOOKUP(D529,Tabelle1[Produkt ID],Tabelle1[Variable Kosten],)))</f>
        <v>6229</v>
      </c>
    </row>
    <row r="530" spans="1:11" ht="14.4" x14ac:dyDescent="0.3">
      <c r="A530" s="43" t="s">
        <v>1233</v>
      </c>
      <c r="B530" s="13">
        <v>44585</v>
      </c>
      <c r="C530" s="12">
        <v>450</v>
      </c>
      <c r="D530" s="12" t="s">
        <v>1593</v>
      </c>
      <c r="E530" s="14">
        <v>1</v>
      </c>
      <c r="F530" s="17">
        <v>42000</v>
      </c>
      <c r="G530" t="str">
        <f>_xlfn.XLOOKUP(C530,'Kundendaten - neu'!$A$2:$A$1001,'Kundendaten - neu'!$H$2:$H$1001)</f>
        <v>EUR</v>
      </c>
      <c r="H530" s="40">
        <f>F530</f>
        <v>42000</v>
      </c>
      <c r="I530">
        <f>H530*_xlfn.XLOOKUP(C530,'Kundendaten - neu'!$A$2:$A$1001,'Kundendaten - neu'!$I$2:$I$1001,"")</f>
        <v>40740</v>
      </c>
      <c r="J530" s="41">
        <f>I530+(_xlfn.XLOOKUP(C530,'Kundendaten - neu'!$A$2:$A$1001,'Kundendaten - neu'!$G$2:$G$1001,)*E530)</f>
        <v>40849</v>
      </c>
      <c r="K530" s="40">
        <f>J530-(E530*(_xlfn.XLOOKUP(D530,Tabelle1[Produkt ID],Tabelle1[Variable Kosten],)))</f>
        <v>7249</v>
      </c>
    </row>
    <row r="531" spans="1:11" ht="14.4" x14ac:dyDescent="0.3">
      <c r="A531" s="43">
        <v>37894262</v>
      </c>
      <c r="B531" s="13">
        <v>44654</v>
      </c>
      <c r="C531" s="12">
        <v>451</v>
      </c>
      <c r="D531" s="12">
        <v>1700</v>
      </c>
      <c r="E531" s="14">
        <v>1</v>
      </c>
      <c r="F531" s="25">
        <v>29000</v>
      </c>
      <c r="G531" t="str">
        <f>_xlfn.XLOOKUP(C531,'Kundendaten - neu'!$A$2:$A$1001,'Kundendaten - neu'!$H$2:$H$1001)</f>
        <v>EUR</v>
      </c>
      <c r="H531" s="40">
        <f>F531</f>
        <v>29000</v>
      </c>
      <c r="I531">
        <f>H531*_xlfn.XLOOKUP(C531,'Kundendaten - neu'!$A$2:$A$1001,'Kundendaten - neu'!$I$2:$I$1001,"")</f>
        <v>28130</v>
      </c>
      <c r="J531" s="41">
        <f>I531+(_xlfn.XLOOKUP(C531,'Kundendaten - neu'!$A$2:$A$1001,'Kundendaten - neu'!$G$2:$G$1001,)*E531)</f>
        <v>28240</v>
      </c>
      <c r="K531" s="40">
        <f>J531-(E531*(_xlfn.XLOOKUP(D531,Tabelle1[Produkt ID],Tabelle1[Variable Kosten],)))</f>
        <v>5040</v>
      </c>
    </row>
    <row r="532" spans="1:11" ht="14.4" x14ac:dyDescent="0.3">
      <c r="A532" s="43" t="s">
        <v>1234</v>
      </c>
      <c r="B532" s="13">
        <v>44671</v>
      </c>
      <c r="C532" s="12">
        <v>451</v>
      </c>
      <c r="D532" s="12" t="s">
        <v>1594</v>
      </c>
      <c r="E532" s="14">
        <v>2</v>
      </c>
      <c r="F532" s="17">
        <v>42000</v>
      </c>
      <c r="G532" t="str">
        <f>_xlfn.XLOOKUP(C532,'Kundendaten - neu'!$A$2:$A$1001,'Kundendaten - neu'!$H$2:$H$1001)</f>
        <v>EUR</v>
      </c>
      <c r="H532" s="40">
        <f>F532</f>
        <v>42000</v>
      </c>
      <c r="I532">
        <f>H532*_xlfn.XLOOKUP(C532,'Kundendaten - neu'!$A$2:$A$1001,'Kundendaten - neu'!$I$2:$I$1001,"")</f>
        <v>40740</v>
      </c>
      <c r="J532" s="41">
        <f>I532+(_xlfn.XLOOKUP(C532,'Kundendaten - neu'!$A$2:$A$1001,'Kundendaten - neu'!$G$2:$G$1001,)*E532)</f>
        <v>40960</v>
      </c>
      <c r="K532" s="40">
        <f>J532-(E532*(_xlfn.XLOOKUP(D532,Tabelle1[Produkt ID],Tabelle1[Variable Kosten],)))</f>
        <v>7360</v>
      </c>
    </row>
    <row r="533" spans="1:11" ht="14.4" x14ac:dyDescent="0.3">
      <c r="A533" s="43">
        <v>64821614</v>
      </c>
      <c r="B533" s="13">
        <v>44628</v>
      </c>
      <c r="C533" s="12">
        <v>452</v>
      </c>
      <c r="D533" s="12">
        <v>1800</v>
      </c>
      <c r="E533" s="14">
        <v>1</v>
      </c>
      <c r="F533" s="25">
        <v>366944</v>
      </c>
      <c r="G533" t="str">
        <f>_xlfn.XLOOKUP(C533,'Kundendaten - neu'!$A$2:$A$1001,'Kundendaten - neu'!$H$2:$H$1001)</f>
        <v>PLN</v>
      </c>
      <c r="H533" s="40">
        <f>IF(G533=Währungsdaten!$G$1,F533/_xlfn.XLOOKUP('Bewegungsdaten - neu (2)'!B1243,Währungsdaten!$A$3:$A$320,Währungsdaten!$G$3:$G$320,""),IF(G533=Währungsdaten!$C$1,F533/_xlfn.XLOOKUP('Bewegungsdaten - neu (2)'!B1243,Währungsdaten!$A$3:$A$320,Währungsdaten!$C$3:$C$320,),""))</f>
        <v>78773.775278004381</v>
      </c>
      <c r="I533">
        <f>H533*_xlfn.XLOOKUP(C533,'Kundendaten - neu'!$A$2:$A$1001,'Kundendaten - neu'!$I$2:$I$1001,"")</f>
        <v>76410.562019664241</v>
      </c>
      <c r="J533" s="41">
        <f>I533+(_xlfn.XLOOKUP(C533,'Kundendaten - neu'!$A$2:$A$1001,'Kundendaten - neu'!$G$2:$G$1001,)*E533)</f>
        <v>76511.562019664241</v>
      </c>
      <c r="K533" s="40">
        <f>J533-(E533*(_xlfn.XLOOKUP(D533,Tabelle1[Produkt ID],Tabelle1[Variable Kosten],)))</f>
        <v>12511.562019664241</v>
      </c>
    </row>
    <row r="534" spans="1:11" ht="14.4" x14ac:dyDescent="0.3">
      <c r="A534" s="43">
        <v>39425397</v>
      </c>
      <c r="B534" s="13">
        <v>44746</v>
      </c>
      <c r="C534" s="12">
        <v>453</v>
      </c>
      <c r="D534" s="12">
        <v>1900</v>
      </c>
      <c r="E534" s="14">
        <v>1</v>
      </c>
      <c r="F534" s="25">
        <v>49000</v>
      </c>
      <c r="G534" t="str">
        <f>_xlfn.XLOOKUP(C534,'Kundendaten - neu'!$A$2:$A$1001,'Kundendaten - neu'!$H$2:$H$1001)</f>
        <v>EUR</v>
      </c>
      <c r="H534" s="40">
        <f>F534</f>
        <v>49000</v>
      </c>
      <c r="I534">
        <f>H534*_xlfn.XLOOKUP(C534,'Kundendaten - neu'!$A$2:$A$1001,'Kundendaten - neu'!$I$2:$I$1001,"")</f>
        <v>47530</v>
      </c>
      <c r="J534" s="41">
        <f>I534+(_xlfn.XLOOKUP(C534,'Kundendaten - neu'!$A$2:$A$1001,'Kundendaten - neu'!$G$2:$G$1001,)*E534)</f>
        <v>47632</v>
      </c>
      <c r="K534" s="40">
        <f>J534-(E534*(_xlfn.XLOOKUP(D534,Tabelle1[Produkt ID],Tabelle1[Variable Kosten],)))</f>
        <v>8432</v>
      </c>
    </row>
    <row r="535" spans="1:11" ht="14.4" x14ac:dyDescent="0.3">
      <c r="A535" s="43" t="s">
        <v>1235</v>
      </c>
      <c r="B535" s="13">
        <v>44662</v>
      </c>
      <c r="C535" s="12">
        <v>453</v>
      </c>
      <c r="D535" s="12" t="s">
        <v>1595</v>
      </c>
      <c r="E535" s="14">
        <v>1</v>
      </c>
      <c r="F535" s="17">
        <v>27000</v>
      </c>
      <c r="G535" t="str">
        <f>_xlfn.XLOOKUP(C535,'Kundendaten - neu'!$A$2:$A$1001,'Kundendaten - neu'!$H$2:$H$1001)</f>
        <v>EUR</v>
      </c>
      <c r="H535" s="40">
        <f>F535</f>
        <v>27000</v>
      </c>
      <c r="I535">
        <f>H535*_xlfn.XLOOKUP(C535,'Kundendaten - neu'!$A$2:$A$1001,'Kundendaten - neu'!$I$2:$I$1001,"")</f>
        <v>26190</v>
      </c>
      <c r="J535" s="41">
        <f>I535+(_xlfn.XLOOKUP(C535,'Kundendaten - neu'!$A$2:$A$1001,'Kundendaten - neu'!$G$2:$G$1001,)*E535)</f>
        <v>26292</v>
      </c>
      <c r="K535" s="40">
        <f>J535-(E535*(_xlfn.XLOOKUP(D535,Tabelle1[Produkt ID],Tabelle1[Variable Kosten],)))</f>
        <v>4692</v>
      </c>
    </row>
    <row r="536" spans="1:11" ht="14.4" x14ac:dyDescent="0.3">
      <c r="A536" s="43">
        <v>35312451</v>
      </c>
      <c r="B536" s="13">
        <v>44759</v>
      </c>
      <c r="C536" s="12">
        <v>454</v>
      </c>
      <c r="D536" s="12">
        <v>2000</v>
      </c>
      <c r="E536" s="14">
        <v>1</v>
      </c>
      <c r="F536" s="25">
        <v>39000</v>
      </c>
      <c r="G536" t="str">
        <f>_xlfn.XLOOKUP(C536,'Kundendaten - neu'!$A$2:$A$1001,'Kundendaten - neu'!$H$2:$H$1001)</f>
        <v>EUR</v>
      </c>
      <c r="H536" s="40">
        <f>F536</f>
        <v>39000</v>
      </c>
      <c r="I536">
        <f>H536*_xlfn.XLOOKUP(C536,'Kundendaten - neu'!$A$2:$A$1001,'Kundendaten - neu'!$I$2:$I$1001,"")</f>
        <v>37830</v>
      </c>
      <c r="J536" s="41">
        <f>I536+(_xlfn.XLOOKUP(C536,'Kundendaten - neu'!$A$2:$A$1001,'Kundendaten - neu'!$G$2:$G$1001,)*E536)</f>
        <v>38043</v>
      </c>
      <c r="K536" s="40">
        <f>J536-(E536*(_xlfn.XLOOKUP(D536,Tabelle1[Produkt ID],Tabelle1[Variable Kosten],)))</f>
        <v>6843</v>
      </c>
    </row>
    <row r="537" spans="1:11" ht="14.4" x14ac:dyDescent="0.3">
      <c r="A537" s="43" t="s">
        <v>1236</v>
      </c>
      <c r="B537" s="13">
        <v>44775</v>
      </c>
      <c r="C537" s="12">
        <v>454</v>
      </c>
      <c r="D537" s="12" t="s">
        <v>1582</v>
      </c>
      <c r="E537" s="14">
        <v>1</v>
      </c>
      <c r="F537" s="17">
        <v>49000</v>
      </c>
      <c r="G537" t="str">
        <f>_xlfn.XLOOKUP(C537,'Kundendaten - neu'!$A$2:$A$1001,'Kundendaten - neu'!$H$2:$H$1001)</f>
        <v>EUR</v>
      </c>
      <c r="H537" s="40">
        <f>F537</f>
        <v>49000</v>
      </c>
      <c r="I537">
        <f>H537*_xlfn.XLOOKUP(C537,'Kundendaten - neu'!$A$2:$A$1001,'Kundendaten - neu'!$I$2:$I$1001,"")</f>
        <v>47530</v>
      </c>
      <c r="J537" s="41">
        <f>I537+(_xlfn.XLOOKUP(C537,'Kundendaten - neu'!$A$2:$A$1001,'Kundendaten - neu'!$G$2:$G$1001,)*E537)</f>
        <v>47743</v>
      </c>
      <c r="K537" s="40">
        <f>J537-(E537*(_xlfn.XLOOKUP(D537,Tabelle1[Produkt ID],Tabelle1[Variable Kosten],)))</f>
        <v>8543</v>
      </c>
    </row>
    <row r="538" spans="1:11" ht="14.4" x14ac:dyDescent="0.3">
      <c r="A538" s="43">
        <v>62637410</v>
      </c>
      <c r="B538" s="13">
        <v>44809</v>
      </c>
      <c r="C538" s="12">
        <v>455</v>
      </c>
      <c r="D538" s="12">
        <v>2100</v>
      </c>
      <c r="E538" s="14">
        <v>1</v>
      </c>
      <c r="F538" s="25">
        <v>332538.59999999998</v>
      </c>
      <c r="G538" t="str">
        <f>_xlfn.XLOOKUP(C538,'Kundendaten - neu'!$A$2:$A$1001,'Kundendaten - neu'!$H$2:$H$1001)</f>
        <v>CNY</v>
      </c>
      <c r="H538" s="40">
        <f>IF(G538=Währungsdaten!$B$1,F538/_xlfn.XLOOKUP('Bewegungsdaten - neu (2)'!B35,Währungsdaten!$A$3:$A$320,Währungsdaten!$B$3:$B$320,""),IF(G538=Währungsdaten!$C$1,F538/_xlfn.XLOOKUP('Bewegungsdaten - neu (2)'!B35,Währungsdaten!$A$3:$A$320,Währungsdaten!$C$3:$C$320,),"")*IF(G538=Währungsdaten!$D$1,F538/_xlfn.XLOOKUP('Bewegungsdaten - neu (2)'!B35,Währungsdaten!$A$3:$A$320,Währungsdaten!$D$3:$D$320,),)*IF(G538=Währungsdaten!$F$1,F538/_xlfn.XLOOKUP('Bewegungsdaten - neu (2)'!B35,Währungsdaten!$A$3:$A$320,Währungsdaten!$F$3:$F$320,""),)*IF(G538=Währungsdaten!$G$1,F538/_xlfn.XLOOKUP('Bewegungsdaten - neu (2)'!B35,Währungsdaten!$A$3:$A$320,Währungsdaten!$G$3:$G$320,");""")))</f>
        <v>47204.082501738892</v>
      </c>
      <c r="I538">
        <f>H538*_xlfn.XLOOKUP(C538,'Kundendaten - neu'!$A$2:$A$1001,'Kundendaten - neu'!$I$2:$I$1001,"")</f>
        <v>50366.756029355398</v>
      </c>
      <c r="J538" s="41">
        <f>I538+(_xlfn.XLOOKUP(C538,'Kundendaten - neu'!$A$2:$A$1001,'Kundendaten - neu'!$G$2:$G$1001,)*E538)</f>
        <v>52400.756029355398</v>
      </c>
      <c r="K538" s="40">
        <f>J538-(E538*(_xlfn.XLOOKUP(D538,Tabelle1[Produkt ID],Tabelle1[Variable Kosten],)))</f>
        <v>15600.756029355398</v>
      </c>
    </row>
    <row r="539" spans="1:11" ht="14.4" x14ac:dyDescent="0.3">
      <c r="A539" s="43">
        <v>31721509</v>
      </c>
      <c r="B539" s="13">
        <v>44892</v>
      </c>
      <c r="C539" s="12">
        <v>456</v>
      </c>
      <c r="D539" s="12">
        <v>2200</v>
      </c>
      <c r="E539" s="14">
        <v>1</v>
      </c>
      <c r="F539" s="25">
        <v>20000</v>
      </c>
      <c r="G539" t="str">
        <f>_xlfn.XLOOKUP(C539,'Kundendaten - neu'!$A$2:$A$1001,'Kundendaten - neu'!$H$2:$H$1001)</f>
        <v>EUR</v>
      </c>
      <c r="H539" s="40">
        <f t="shared" ref="H539:H546" si="25">F539</f>
        <v>20000</v>
      </c>
      <c r="I539">
        <f>H539*_xlfn.XLOOKUP(C539,'Kundendaten - neu'!$A$2:$A$1001,'Kundendaten - neu'!$I$2:$I$1001,"")</f>
        <v>19400</v>
      </c>
      <c r="J539" s="41">
        <f>I539+(_xlfn.XLOOKUP(C539,'Kundendaten - neu'!$A$2:$A$1001,'Kundendaten - neu'!$G$2:$G$1001,)*E539)</f>
        <v>19506</v>
      </c>
      <c r="K539" s="40">
        <f>J539-(E539*(_xlfn.XLOOKUP(D539,Tabelle1[Produkt ID],Tabelle1[Variable Kosten],)))</f>
        <v>3506</v>
      </c>
    </row>
    <row r="540" spans="1:11" ht="14.4" x14ac:dyDescent="0.3">
      <c r="A540" s="43" t="s">
        <v>1237</v>
      </c>
      <c r="B540" s="13">
        <v>44794</v>
      </c>
      <c r="C540" s="12">
        <v>456</v>
      </c>
      <c r="D540" s="12" t="s">
        <v>1583</v>
      </c>
      <c r="E540" s="14">
        <v>1</v>
      </c>
      <c r="F540" s="17">
        <v>46000</v>
      </c>
      <c r="G540" t="str">
        <f>_xlfn.XLOOKUP(C540,'Kundendaten - neu'!$A$2:$A$1001,'Kundendaten - neu'!$H$2:$H$1001)</f>
        <v>EUR</v>
      </c>
      <c r="H540" s="40">
        <f t="shared" si="25"/>
        <v>46000</v>
      </c>
      <c r="I540">
        <f>H540*_xlfn.XLOOKUP(C540,'Kundendaten - neu'!$A$2:$A$1001,'Kundendaten - neu'!$I$2:$I$1001,"")</f>
        <v>44620</v>
      </c>
      <c r="J540" s="41">
        <f>I540+(_xlfn.XLOOKUP(C540,'Kundendaten - neu'!$A$2:$A$1001,'Kundendaten - neu'!$G$2:$G$1001,)*E540)</f>
        <v>44726</v>
      </c>
      <c r="K540" s="40">
        <f>J540-(E540*(_xlfn.XLOOKUP(D540,Tabelle1[Produkt ID],Tabelle1[Variable Kosten],)))</f>
        <v>7926</v>
      </c>
    </row>
    <row r="541" spans="1:11" ht="14.4" x14ac:dyDescent="0.3">
      <c r="A541" s="43">
        <v>19163119</v>
      </c>
      <c r="B541" s="13">
        <v>44876</v>
      </c>
      <c r="C541" s="12">
        <v>457</v>
      </c>
      <c r="D541" s="12">
        <v>2200</v>
      </c>
      <c r="E541" s="14">
        <v>1</v>
      </c>
      <c r="F541" s="25">
        <v>20000</v>
      </c>
      <c r="G541" t="str">
        <f>_xlfn.XLOOKUP(C541,'Kundendaten - neu'!$A$2:$A$1001,'Kundendaten - neu'!$H$2:$H$1001)</f>
        <v>EUR</v>
      </c>
      <c r="H541" s="40">
        <f t="shared" si="25"/>
        <v>20000</v>
      </c>
      <c r="I541">
        <f>H541*_xlfn.XLOOKUP(C541,'Kundendaten - neu'!$A$2:$A$1001,'Kundendaten - neu'!$I$2:$I$1001,"")</f>
        <v>19400</v>
      </c>
      <c r="J541" s="41">
        <f>I541+(_xlfn.XLOOKUP(C541,'Kundendaten - neu'!$A$2:$A$1001,'Kundendaten - neu'!$G$2:$G$1001,)*E541)</f>
        <v>19603</v>
      </c>
      <c r="K541" s="40">
        <f>J541-(E541*(_xlfn.XLOOKUP(D541,Tabelle1[Produkt ID],Tabelle1[Variable Kosten],)))</f>
        <v>3603</v>
      </c>
    </row>
    <row r="542" spans="1:11" ht="14.4" x14ac:dyDescent="0.3">
      <c r="A542" s="43" t="s">
        <v>1238</v>
      </c>
      <c r="B542" s="13">
        <v>44617</v>
      </c>
      <c r="C542" s="12">
        <v>457</v>
      </c>
      <c r="D542" s="12" t="s">
        <v>1584</v>
      </c>
      <c r="E542" s="14">
        <v>1</v>
      </c>
      <c r="F542" s="17">
        <v>61000</v>
      </c>
      <c r="G542" t="str">
        <f>_xlfn.XLOOKUP(C542,'Kundendaten - neu'!$A$2:$A$1001,'Kundendaten - neu'!$H$2:$H$1001)</f>
        <v>EUR</v>
      </c>
      <c r="H542" s="40">
        <f t="shared" si="25"/>
        <v>61000</v>
      </c>
      <c r="I542">
        <f>H542*_xlfn.XLOOKUP(C542,'Kundendaten - neu'!$A$2:$A$1001,'Kundendaten - neu'!$I$2:$I$1001,"")</f>
        <v>59170</v>
      </c>
      <c r="J542" s="41">
        <f>I542+(_xlfn.XLOOKUP(C542,'Kundendaten - neu'!$A$2:$A$1001,'Kundendaten - neu'!$G$2:$G$1001,)*E542)</f>
        <v>59373</v>
      </c>
      <c r="K542" s="40">
        <f>J542-(E542*(_xlfn.XLOOKUP(D542,Tabelle1[Produkt ID],Tabelle1[Variable Kosten],)))</f>
        <v>10573</v>
      </c>
    </row>
    <row r="543" spans="1:11" ht="14.4" x14ac:dyDescent="0.3">
      <c r="A543" s="43">
        <v>56740517</v>
      </c>
      <c r="B543" s="13">
        <v>44649</v>
      </c>
      <c r="C543" s="12">
        <v>458</v>
      </c>
      <c r="D543" s="12">
        <v>2300</v>
      </c>
      <c r="E543" s="14">
        <v>1</v>
      </c>
      <c r="F543" s="25">
        <v>25000</v>
      </c>
      <c r="G543" t="str">
        <f>_xlfn.XLOOKUP(C543,'Kundendaten - neu'!$A$2:$A$1001,'Kundendaten - neu'!$H$2:$H$1001)</f>
        <v>EUR</v>
      </c>
      <c r="H543" s="40">
        <f t="shared" si="25"/>
        <v>25000</v>
      </c>
      <c r="I543">
        <f>H543*_xlfn.XLOOKUP(C543,'Kundendaten - neu'!$A$2:$A$1001,'Kundendaten - neu'!$I$2:$I$1001,"")</f>
        <v>24250</v>
      </c>
      <c r="J543" s="41">
        <f>I543+(_xlfn.XLOOKUP(C543,'Kundendaten - neu'!$A$2:$A$1001,'Kundendaten - neu'!$G$2:$G$1001,)*E543)</f>
        <v>24501</v>
      </c>
      <c r="K543" s="40">
        <f>J543-(E543*(_xlfn.XLOOKUP(D543,Tabelle1[Produkt ID],Tabelle1[Variable Kosten],)))</f>
        <v>4501</v>
      </c>
    </row>
    <row r="544" spans="1:11" ht="14.4" x14ac:dyDescent="0.3">
      <c r="A544" s="43" t="s">
        <v>1239</v>
      </c>
      <c r="B544" s="13">
        <v>44614</v>
      </c>
      <c r="C544" s="12">
        <v>458</v>
      </c>
      <c r="D544" s="12" t="s">
        <v>1585</v>
      </c>
      <c r="E544" s="14">
        <v>1</v>
      </c>
      <c r="F544" s="17">
        <v>79000</v>
      </c>
      <c r="G544" t="str">
        <f>_xlfn.XLOOKUP(C544,'Kundendaten - neu'!$A$2:$A$1001,'Kundendaten - neu'!$H$2:$H$1001)</f>
        <v>EUR</v>
      </c>
      <c r="H544" s="40">
        <f t="shared" si="25"/>
        <v>79000</v>
      </c>
      <c r="I544">
        <f>H544*_xlfn.XLOOKUP(C544,'Kundendaten - neu'!$A$2:$A$1001,'Kundendaten - neu'!$I$2:$I$1001,"")</f>
        <v>76630</v>
      </c>
      <c r="J544" s="41">
        <f>I544+(_xlfn.XLOOKUP(C544,'Kundendaten - neu'!$A$2:$A$1001,'Kundendaten - neu'!$G$2:$G$1001,)*E544)</f>
        <v>76881</v>
      </c>
      <c r="K544" s="40">
        <f>J544-(E544*(_xlfn.XLOOKUP(D544,Tabelle1[Produkt ID],Tabelle1[Variable Kosten],)))</f>
        <v>13681</v>
      </c>
    </row>
    <row r="545" spans="1:11" ht="14.4" x14ac:dyDescent="0.3">
      <c r="A545" s="43">
        <v>32957262</v>
      </c>
      <c r="B545" s="13">
        <v>44617</v>
      </c>
      <c r="C545" s="12">
        <v>459</v>
      </c>
      <c r="D545" s="12">
        <v>1000</v>
      </c>
      <c r="E545" s="14">
        <v>1</v>
      </c>
      <c r="F545" s="25">
        <v>52000</v>
      </c>
      <c r="G545" t="str">
        <f>_xlfn.XLOOKUP(C545,'Kundendaten - neu'!$A$2:$A$1001,'Kundendaten - neu'!$H$2:$H$1001)</f>
        <v>EUR</v>
      </c>
      <c r="H545" s="40">
        <f t="shared" si="25"/>
        <v>52000</v>
      </c>
      <c r="I545">
        <f>H545*_xlfn.XLOOKUP(C545,'Kundendaten - neu'!$A$2:$A$1001,'Kundendaten - neu'!$I$2:$I$1001,"")</f>
        <v>52000</v>
      </c>
      <c r="J545" s="41">
        <f>I545+(_xlfn.XLOOKUP(C545,'Kundendaten - neu'!$A$2:$A$1001,'Kundendaten - neu'!$G$2:$G$1001,)*E545)</f>
        <v>52220</v>
      </c>
      <c r="K545" s="40">
        <f>J545-(E545*(_xlfn.XLOOKUP(D545,Tabelle1[Produkt ID],Tabelle1[Variable Kosten],)))</f>
        <v>10620</v>
      </c>
    </row>
    <row r="546" spans="1:11" ht="14.4" x14ac:dyDescent="0.3">
      <c r="A546" s="43" t="s">
        <v>1240</v>
      </c>
      <c r="B546" s="13">
        <v>44682</v>
      </c>
      <c r="C546" s="12">
        <v>459</v>
      </c>
      <c r="D546" s="12" t="s">
        <v>1586</v>
      </c>
      <c r="E546" s="14">
        <v>1</v>
      </c>
      <c r="F546" s="17">
        <v>32000</v>
      </c>
      <c r="G546" t="str">
        <f>_xlfn.XLOOKUP(C546,'Kundendaten - neu'!$A$2:$A$1001,'Kundendaten - neu'!$H$2:$H$1001)</f>
        <v>EUR</v>
      </c>
      <c r="H546" s="40">
        <f t="shared" si="25"/>
        <v>32000</v>
      </c>
      <c r="I546">
        <f>H546*_xlfn.XLOOKUP(C546,'Kundendaten - neu'!$A$2:$A$1001,'Kundendaten - neu'!$I$2:$I$1001,"")</f>
        <v>32000</v>
      </c>
      <c r="J546" s="41">
        <f>I546+(_xlfn.XLOOKUP(C546,'Kundendaten - neu'!$A$2:$A$1001,'Kundendaten - neu'!$G$2:$G$1001,)*E546)</f>
        <v>32220</v>
      </c>
      <c r="K546" s="40">
        <f>J546-(E546*(_xlfn.XLOOKUP(D546,Tabelle1[Produkt ID],Tabelle1[Variable Kosten],)))</f>
        <v>6620</v>
      </c>
    </row>
    <row r="547" spans="1:11" ht="14.4" x14ac:dyDescent="0.3">
      <c r="A547" s="43">
        <v>78599770</v>
      </c>
      <c r="B547" s="13">
        <v>44817</v>
      </c>
      <c r="C547" s="12">
        <v>460</v>
      </c>
      <c r="D547" s="12">
        <v>1100</v>
      </c>
      <c r="E547" s="14">
        <v>1</v>
      </c>
      <c r="F547" s="25">
        <v>183472</v>
      </c>
      <c r="G547" t="str">
        <f>_xlfn.XLOOKUP(C547,'Kundendaten - neu'!$A$2:$A$1001,'Kundendaten - neu'!$H$2:$H$1001)</f>
        <v>PLN</v>
      </c>
      <c r="H547" s="40">
        <f>IF(G547=Währungsdaten!$G$1,F547/_xlfn.XLOOKUP('Bewegungsdaten - neu (2)'!B1244,Währungsdaten!$A$3:$A$320,Währungsdaten!$G$3:$G$320,""),IF(G547=Währungsdaten!$C$1,F547/_xlfn.XLOOKUP('Bewegungsdaten - neu (2)'!B1244,Währungsdaten!$A$3:$A$320,Währungsdaten!$C$3:$C$320,),""))</f>
        <v>38561.550263771831</v>
      </c>
      <c r="I547">
        <f>H547*_xlfn.XLOOKUP(C547,'Kundendaten - neu'!$A$2:$A$1001,'Kundendaten - neu'!$I$2:$I$1001,"")</f>
        <v>37404.703755858674</v>
      </c>
      <c r="J547" s="41">
        <f>I547+(_xlfn.XLOOKUP(C547,'Kundendaten - neu'!$A$2:$A$1001,'Kundendaten - neu'!$G$2:$G$1001,)*E547)</f>
        <v>37514.703755858674</v>
      </c>
      <c r="K547" s="40">
        <f>J547-(E547*(_xlfn.XLOOKUP(D547,Tabelle1[Produkt ID],Tabelle1[Variable Kosten],)))</f>
        <v>5514.7037558586744</v>
      </c>
    </row>
    <row r="548" spans="1:11" ht="14.4" x14ac:dyDescent="0.3">
      <c r="A548" s="43">
        <v>39394250</v>
      </c>
      <c r="B548" s="13">
        <v>44643</v>
      </c>
      <c r="C548" s="12">
        <v>461</v>
      </c>
      <c r="D548" s="12">
        <v>1200</v>
      </c>
      <c r="E548" s="14">
        <v>1</v>
      </c>
      <c r="F548" s="25">
        <v>668915</v>
      </c>
      <c r="G548" t="str">
        <f>_xlfn.XLOOKUP(C548,'Kundendaten - neu'!$A$2:$A$1001,'Kundendaten - neu'!$H$2:$H$1001)</f>
        <v>SEK</v>
      </c>
      <c r="H548" s="40">
        <f>IF(G548=Währungsdaten!$D$1,F548/_xlfn.XLOOKUP('Bewegungsdaten - neu (2)'!B1338,Währungsdaten!$A$3:$A$320,Währungsdaten!$D$3:$D$320,""),IF(G548=Währungsdaten!$F$1,F548/_xlfn.XLOOKUP('Bewegungsdaten - neu (2)'!B1338,Währungsdaten!$A$3:$A$320,Währungsdaten!$F$3:$F$320,),""))</f>
        <v>64916.102986132006</v>
      </c>
      <c r="I548">
        <f>H548*_xlfn.XLOOKUP(C548,'Kundendaten - neu'!$A$2:$A$1001,'Kundendaten - neu'!$I$2:$I$1001,"")</f>
        <v>64227.992294479001</v>
      </c>
      <c r="J548" s="41">
        <f>I548+(_xlfn.XLOOKUP(C548,'Kundendaten - neu'!$A$2:$A$1001,'Kundendaten - neu'!$G$2:$G$1001,)*E548)</f>
        <v>64752.992294479001</v>
      </c>
      <c r="K548" s="40">
        <f>J548-(E548*(_xlfn.XLOOKUP(D548,Tabelle1[Produkt ID],Tabelle1[Variable Kosten],)))</f>
        <v>12752.992294479001</v>
      </c>
    </row>
    <row r="549" spans="1:11" ht="14.4" x14ac:dyDescent="0.3">
      <c r="A549" s="43">
        <v>10579932</v>
      </c>
      <c r="B549" s="13">
        <v>44610</v>
      </c>
      <c r="C549" s="12">
        <v>462</v>
      </c>
      <c r="D549" s="12">
        <v>1300</v>
      </c>
      <c r="E549" s="14">
        <v>1</v>
      </c>
      <c r="F549" s="25">
        <v>311902.40000000002</v>
      </c>
      <c r="G549" t="str">
        <f>_xlfn.XLOOKUP(C549,'Kundendaten - neu'!$A$2:$A$1001,'Kundendaten - neu'!$H$2:$H$1001)</f>
        <v>PLN</v>
      </c>
      <c r="H549" s="40">
        <f>IF(G549=Währungsdaten!$G$1,F549/_xlfn.XLOOKUP('Bewegungsdaten - neu (2)'!B1245,Währungsdaten!$A$3:$A$320,Währungsdaten!$G$3:$G$320,""),IF(G549=Währungsdaten!$C$1,F549/_xlfn.XLOOKUP('Bewegungsdaten - neu (2)'!B1245,Währungsdaten!$A$3:$A$320,Währungsdaten!$C$3:$C$320,),""))</f>
        <v>65447.342468052972</v>
      </c>
      <c r="I549">
        <f>H549*_xlfn.XLOOKUP(C549,'Kundendaten - neu'!$A$2:$A$1001,'Kundendaten - neu'!$I$2:$I$1001,"")</f>
        <v>63483.922194011378</v>
      </c>
      <c r="J549" s="41">
        <f>I549+(_xlfn.XLOOKUP(C549,'Kundendaten - neu'!$A$2:$A$1001,'Kundendaten - neu'!$G$2:$G$1001,)*E549)</f>
        <v>63589.922194011378</v>
      </c>
      <c r="K549" s="40">
        <f>J549-(E549*(_xlfn.XLOOKUP(D549,Tabelle1[Produkt ID],Tabelle1[Variable Kosten],)))</f>
        <v>9189.9221940113785</v>
      </c>
    </row>
    <row r="550" spans="1:11" ht="14.4" x14ac:dyDescent="0.3">
      <c r="A550" s="43">
        <v>71254957</v>
      </c>
      <c r="B550" s="13">
        <v>44885</v>
      </c>
      <c r="C550" s="12">
        <v>463</v>
      </c>
      <c r="D550" s="12">
        <v>1400</v>
      </c>
      <c r="E550" s="14">
        <v>1</v>
      </c>
      <c r="F550" s="25">
        <v>30000</v>
      </c>
      <c r="G550" t="str">
        <f>_xlfn.XLOOKUP(C550,'Kundendaten - neu'!$A$2:$A$1001,'Kundendaten - neu'!$H$2:$H$1001)</f>
        <v>EUR</v>
      </c>
      <c r="H550" s="40">
        <f t="shared" ref="H550:H561" si="26">F550</f>
        <v>30000</v>
      </c>
      <c r="I550">
        <f>H550*_xlfn.XLOOKUP(C550,'Kundendaten - neu'!$A$2:$A$1001,'Kundendaten - neu'!$I$2:$I$1001,"")</f>
        <v>29100</v>
      </c>
      <c r="J550" s="41">
        <f>I550+(_xlfn.XLOOKUP(C550,'Kundendaten - neu'!$A$2:$A$1001,'Kundendaten - neu'!$G$2:$G$1001,)*E550)</f>
        <v>29308</v>
      </c>
      <c r="K550" s="40">
        <f>J550-(E550*(_xlfn.XLOOKUP(D550,Tabelle1[Produkt ID],Tabelle1[Variable Kosten],)))</f>
        <v>5308</v>
      </c>
    </row>
    <row r="551" spans="1:11" ht="14.4" x14ac:dyDescent="0.3">
      <c r="A551" s="43" t="s">
        <v>1241</v>
      </c>
      <c r="B551" s="13">
        <v>44669</v>
      </c>
      <c r="C551" s="12">
        <v>463</v>
      </c>
      <c r="D551" s="12" t="s">
        <v>1587</v>
      </c>
      <c r="E551" s="14">
        <v>1</v>
      </c>
      <c r="F551" s="17">
        <v>27000</v>
      </c>
      <c r="G551" t="str">
        <f>_xlfn.XLOOKUP(C551,'Kundendaten - neu'!$A$2:$A$1001,'Kundendaten - neu'!$H$2:$H$1001)</f>
        <v>EUR</v>
      </c>
      <c r="H551" s="40">
        <f t="shared" si="26"/>
        <v>27000</v>
      </c>
      <c r="I551">
        <f>H551*_xlfn.XLOOKUP(C551,'Kundendaten - neu'!$A$2:$A$1001,'Kundendaten - neu'!$I$2:$I$1001,"")</f>
        <v>26190</v>
      </c>
      <c r="J551" s="41">
        <f>I551+(_xlfn.XLOOKUP(C551,'Kundendaten - neu'!$A$2:$A$1001,'Kundendaten - neu'!$G$2:$G$1001,)*E551)</f>
        <v>26398</v>
      </c>
      <c r="K551" s="40">
        <f>J551-(E551*(_xlfn.XLOOKUP(D551,Tabelle1[Produkt ID],Tabelle1[Variable Kosten],)))</f>
        <v>4798</v>
      </c>
    </row>
    <row r="552" spans="1:11" ht="14.4" x14ac:dyDescent="0.3">
      <c r="A552" s="43">
        <v>46604774</v>
      </c>
      <c r="B552" s="13">
        <v>44698</v>
      </c>
      <c r="C552" s="12">
        <v>464</v>
      </c>
      <c r="D552" s="12">
        <v>2000</v>
      </c>
      <c r="E552" s="14">
        <v>1</v>
      </c>
      <c r="F552" s="25">
        <v>39000</v>
      </c>
      <c r="G552" t="str">
        <f>_xlfn.XLOOKUP(C552,'Kundendaten - neu'!$A$2:$A$1001,'Kundendaten - neu'!$H$2:$H$1001)</f>
        <v>EUR</v>
      </c>
      <c r="H552" s="40">
        <f t="shared" si="26"/>
        <v>39000</v>
      </c>
      <c r="I552">
        <f>H552*_xlfn.XLOOKUP(C552,'Kundendaten - neu'!$A$2:$A$1001,'Kundendaten - neu'!$I$2:$I$1001,"")</f>
        <v>39000</v>
      </c>
      <c r="J552" s="41">
        <f>I552+(_xlfn.XLOOKUP(C552,'Kundendaten - neu'!$A$2:$A$1001,'Kundendaten - neu'!$G$2:$G$1001,)*E552)</f>
        <v>39211</v>
      </c>
      <c r="K552" s="40">
        <f>J552-(E552*(_xlfn.XLOOKUP(D552,Tabelle1[Produkt ID],Tabelle1[Variable Kosten],)))</f>
        <v>8011</v>
      </c>
    </row>
    <row r="553" spans="1:11" ht="14.4" x14ac:dyDescent="0.3">
      <c r="A553" s="43" t="s">
        <v>1246</v>
      </c>
      <c r="B553" s="13">
        <v>44900</v>
      </c>
      <c r="C553" s="12">
        <v>464</v>
      </c>
      <c r="D553" s="12" t="s">
        <v>1592</v>
      </c>
      <c r="E553" s="14">
        <v>1</v>
      </c>
      <c r="F553" s="17">
        <v>37000</v>
      </c>
      <c r="G553" t="str">
        <f>_xlfn.XLOOKUP(C553,'Kundendaten - neu'!$A$2:$A$1001,'Kundendaten - neu'!$H$2:$H$1001)</f>
        <v>EUR</v>
      </c>
      <c r="H553" s="40">
        <f t="shared" si="26"/>
        <v>37000</v>
      </c>
      <c r="I553">
        <f>H553*_xlfn.XLOOKUP(C553,'Kundendaten - neu'!$A$2:$A$1001,'Kundendaten - neu'!$I$2:$I$1001,"")</f>
        <v>37000</v>
      </c>
      <c r="J553" s="41">
        <f>I553+(_xlfn.XLOOKUP(C553,'Kundendaten - neu'!$A$2:$A$1001,'Kundendaten - neu'!$G$2:$G$1001,)*E553)</f>
        <v>37211</v>
      </c>
      <c r="K553" s="40">
        <f>J553-(E553*(_xlfn.XLOOKUP(D553,Tabelle1[Produkt ID],Tabelle1[Variable Kosten],)))</f>
        <v>7611</v>
      </c>
    </row>
    <row r="554" spans="1:11" ht="14.4" x14ac:dyDescent="0.3">
      <c r="A554" s="43">
        <v>86079034</v>
      </c>
      <c r="B554" s="13">
        <v>44658</v>
      </c>
      <c r="C554" s="12">
        <v>465</v>
      </c>
      <c r="D554" s="12">
        <v>1500</v>
      </c>
      <c r="E554" s="14">
        <v>1</v>
      </c>
      <c r="F554" s="25">
        <v>28000</v>
      </c>
      <c r="G554" t="str">
        <f>_xlfn.XLOOKUP(C554,'Kundendaten - neu'!$A$2:$A$1001,'Kundendaten - neu'!$H$2:$H$1001)</f>
        <v>EUR</v>
      </c>
      <c r="H554" s="40">
        <f t="shared" si="26"/>
        <v>28000</v>
      </c>
      <c r="I554">
        <f>H554*_xlfn.XLOOKUP(C554,'Kundendaten - neu'!$A$2:$A$1001,'Kundendaten - neu'!$I$2:$I$1001,"")</f>
        <v>28000</v>
      </c>
      <c r="J554" s="41">
        <f>I554+(_xlfn.XLOOKUP(C554,'Kundendaten - neu'!$A$2:$A$1001,'Kundendaten - neu'!$G$2:$G$1001,)*E554)</f>
        <v>28104</v>
      </c>
      <c r="K554" s="40">
        <f>J554-(E554*(_xlfn.XLOOKUP(D554,Tabelle1[Produkt ID],Tabelle1[Variable Kosten],)))</f>
        <v>5704</v>
      </c>
    </row>
    <row r="555" spans="1:11" ht="14.4" x14ac:dyDescent="0.3">
      <c r="A555" s="43" t="s">
        <v>1242</v>
      </c>
      <c r="B555" s="13">
        <v>44756</v>
      </c>
      <c r="C555" s="12">
        <v>465</v>
      </c>
      <c r="D555" s="12" t="s">
        <v>1588</v>
      </c>
      <c r="E555" s="14">
        <v>1</v>
      </c>
      <c r="F555" s="17">
        <v>33000</v>
      </c>
      <c r="G555" t="str">
        <f>_xlfn.XLOOKUP(C555,'Kundendaten - neu'!$A$2:$A$1001,'Kundendaten - neu'!$H$2:$H$1001)</f>
        <v>EUR</v>
      </c>
      <c r="H555" s="40">
        <f t="shared" si="26"/>
        <v>33000</v>
      </c>
      <c r="I555">
        <f>H555*_xlfn.XLOOKUP(C555,'Kundendaten - neu'!$A$2:$A$1001,'Kundendaten - neu'!$I$2:$I$1001,"")</f>
        <v>33000</v>
      </c>
      <c r="J555" s="41">
        <f>I555+(_xlfn.XLOOKUP(C555,'Kundendaten - neu'!$A$2:$A$1001,'Kundendaten - neu'!$G$2:$G$1001,)*E555)</f>
        <v>33104</v>
      </c>
      <c r="K555" s="40">
        <f>J555-(E555*(_xlfn.XLOOKUP(D555,Tabelle1[Produkt ID],Tabelle1[Variable Kosten],)))</f>
        <v>6704</v>
      </c>
    </row>
    <row r="556" spans="1:11" ht="14.4" x14ac:dyDescent="0.3">
      <c r="A556" s="43">
        <v>62298618</v>
      </c>
      <c r="B556" s="13">
        <v>44584</v>
      </c>
      <c r="C556" s="12">
        <v>466</v>
      </c>
      <c r="D556" s="12">
        <v>1600</v>
      </c>
      <c r="E556" s="14">
        <v>1</v>
      </c>
      <c r="F556" s="25">
        <v>36000</v>
      </c>
      <c r="G556" t="str">
        <f>_xlfn.XLOOKUP(C556,'Kundendaten - neu'!$A$2:$A$1001,'Kundendaten - neu'!$H$2:$H$1001)</f>
        <v>EUR</v>
      </c>
      <c r="H556" s="40">
        <f t="shared" si="26"/>
        <v>36000</v>
      </c>
      <c r="I556">
        <f>H556*_xlfn.XLOOKUP(C556,'Kundendaten - neu'!$A$2:$A$1001,'Kundendaten - neu'!$I$2:$I$1001,"")</f>
        <v>36000</v>
      </c>
      <c r="J556" s="41">
        <f>I556+(_xlfn.XLOOKUP(C556,'Kundendaten - neu'!$A$2:$A$1001,'Kundendaten - neu'!$G$2:$G$1001,)*E556)</f>
        <v>36251</v>
      </c>
      <c r="K556" s="40">
        <f>J556-(E556*(_xlfn.XLOOKUP(D556,Tabelle1[Produkt ID],Tabelle1[Variable Kosten],)))</f>
        <v>7451</v>
      </c>
    </row>
    <row r="557" spans="1:11" ht="14.4" x14ac:dyDescent="0.3">
      <c r="A557" s="43" t="s">
        <v>1243</v>
      </c>
      <c r="B557" s="13">
        <v>44588</v>
      </c>
      <c r="C557" s="12">
        <v>466</v>
      </c>
      <c r="D557" s="12" t="s">
        <v>1589</v>
      </c>
      <c r="E557" s="14">
        <v>1</v>
      </c>
      <c r="F557" s="17">
        <v>27000</v>
      </c>
      <c r="G557" t="str">
        <f>_xlfn.XLOOKUP(C557,'Kundendaten - neu'!$A$2:$A$1001,'Kundendaten - neu'!$H$2:$H$1001)</f>
        <v>EUR</v>
      </c>
      <c r="H557" s="40">
        <f t="shared" si="26"/>
        <v>27000</v>
      </c>
      <c r="I557">
        <f>H557*_xlfn.XLOOKUP(C557,'Kundendaten - neu'!$A$2:$A$1001,'Kundendaten - neu'!$I$2:$I$1001,"")</f>
        <v>27000</v>
      </c>
      <c r="J557" s="41">
        <f>I557+(_xlfn.XLOOKUP(C557,'Kundendaten - neu'!$A$2:$A$1001,'Kundendaten - neu'!$G$2:$G$1001,)*E557)</f>
        <v>27251</v>
      </c>
      <c r="K557" s="40">
        <f>J557-(E557*(_xlfn.XLOOKUP(D557,Tabelle1[Produkt ID],Tabelle1[Variable Kosten],)))</f>
        <v>5651</v>
      </c>
    </row>
    <row r="558" spans="1:11" ht="14.4" x14ac:dyDescent="0.3">
      <c r="A558" s="43">
        <v>80944492</v>
      </c>
      <c r="B558" s="13">
        <v>44736</v>
      </c>
      <c r="C558" s="12">
        <v>467</v>
      </c>
      <c r="D558" s="12">
        <v>1700</v>
      </c>
      <c r="E558" s="14">
        <v>1</v>
      </c>
      <c r="F558" s="25">
        <v>29000</v>
      </c>
      <c r="G558" t="str">
        <f>_xlfn.XLOOKUP(C558,'Kundendaten - neu'!$A$2:$A$1001,'Kundendaten - neu'!$H$2:$H$1001)</f>
        <v>EUR</v>
      </c>
      <c r="H558" s="40">
        <f t="shared" si="26"/>
        <v>29000</v>
      </c>
      <c r="I558">
        <f>H558*_xlfn.XLOOKUP(C558,'Kundendaten - neu'!$A$2:$A$1001,'Kundendaten - neu'!$I$2:$I$1001,"")</f>
        <v>29000</v>
      </c>
      <c r="J558" s="41">
        <f>I558+(_xlfn.XLOOKUP(C558,'Kundendaten - neu'!$A$2:$A$1001,'Kundendaten - neu'!$G$2:$G$1001,)*E558)</f>
        <v>29214</v>
      </c>
      <c r="K558" s="40">
        <f>J558-(E558*(_xlfn.XLOOKUP(D558,Tabelle1[Produkt ID],Tabelle1[Variable Kosten],)))</f>
        <v>6014</v>
      </c>
    </row>
    <row r="559" spans="1:11" ht="14.4" x14ac:dyDescent="0.3">
      <c r="A559" s="43" t="s">
        <v>1244</v>
      </c>
      <c r="B559" s="13">
        <v>44893</v>
      </c>
      <c r="C559" s="12">
        <v>467</v>
      </c>
      <c r="D559" s="12" t="s">
        <v>1590</v>
      </c>
      <c r="E559" s="14">
        <v>1</v>
      </c>
      <c r="F559" s="17">
        <v>81000</v>
      </c>
      <c r="G559" t="str">
        <f>_xlfn.XLOOKUP(C559,'Kundendaten - neu'!$A$2:$A$1001,'Kundendaten - neu'!$H$2:$H$1001)</f>
        <v>EUR</v>
      </c>
      <c r="H559" s="40">
        <f t="shared" si="26"/>
        <v>81000</v>
      </c>
      <c r="I559">
        <f>H559*_xlfn.XLOOKUP(C559,'Kundendaten - neu'!$A$2:$A$1001,'Kundendaten - neu'!$I$2:$I$1001,"")</f>
        <v>81000</v>
      </c>
      <c r="J559" s="41">
        <f>I559+(_xlfn.XLOOKUP(C559,'Kundendaten - neu'!$A$2:$A$1001,'Kundendaten - neu'!$G$2:$G$1001,)*E559)</f>
        <v>81214</v>
      </c>
      <c r="K559" s="40">
        <f>J559-(E559*(_xlfn.XLOOKUP(D559,Tabelle1[Produkt ID],Tabelle1[Variable Kosten],)))</f>
        <v>16414</v>
      </c>
    </row>
    <row r="560" spans="1:11" ht="14.4" x14ac:dyDescent="0.3">
      <c r="A560" s="43">
        <v>71649045</v>
      </c>
      <c r="B560" s="13">
        <v>44735</v>
      </c>
      <c r="C560" s="12">
        <v>468</v>
      </c>
      <c r="D560" s="12">
        <v>1800</v>
      </c>
      <c r="E560" s="14">
        <v>1</v>
      </c>
      <c r="F560" s="25">
        <v>80000</v>
      </c>
      <c r="G560" t="str">
        <f>_xlfn.XLOOKUP(C560,'Kundendaten - neu'!$A$2:$A$1001,'Kundendaten - neu'!$H$2:$H$1001)</f>
        <v>EUR</v>
      </c>
      <c r="H560" s="40">
        <f t="shared" si="26"/>
        <v>80000</v>
      </c>
      <c r="I560">
        <f>H560*_xlfn.XLOOKUP(C560,'Kundendaten - neu'!$A$2:$A$1001,'Kundendaten - neu'!$I$2:$I$1001,"")</f>
        <v>81600</v>
      </c>
      <c r="J560" s="41">
        <f>I560+(_xlfn.XLOOKUP(C560,'Kundendaten - neu'!$A$2:$A$1001,'Kundendaten - neu'!$G$2:$G$1001,)*E560)</f>
        <v>82116</v>
      </c>
      <c r="K560" s="40">
        <f>J560-(E560*(_xlfn.XLOOKUP(D560,Tabelle1[Produkt ID],Tabelle1[Variable Kosten],)))</f>
        <v>18116</v>
      </c>
    </row>
    <row r="561" spans="1:11" ht="14.4" x14ac:dyDescent="0.3">
      <c r="A561" s="43" t="s">
        <v>1245</v>
      </c>
      <c r="B561" s="13">
        <v>44662</v>
      </c>
      <c r="C561" s="12">
        <v>468</v>
      </c>
      <c r="D561" s="12" t="s">
        <v>1591</v>
      </c>
      <c r="E561" s="14">
        <v>1</v>
      </c>
      <c r="F561" s="17">
        <v>50000</v>
      </c>
      <c r="G561" t="str">
        <f>_xlfn.XLOOKUP(C561,'Kundendaten - neu'!$A$2:$A$1001,'Kundendaten - neu'!$H$2:$H$1001)</f>
        <v>EUR</v>
      </c>
      <c r="H561" s="40">
        <f t="shared" si="26"/>
        <v>50000</v>
      </c>
      <c r="I561">
        <f>H561*_xlfn.XLOOKUP(C561,'Kundendaten - neu'!$A$2:$A$1001,'Kundendaten - neu'!$I$2:$I$1001,"")</f>
        <v>51000</v>
      </c>
      <c r="J561" s="41">
        <f>I561+(_xlfn.XLOOKUP(C561,'Kundendaten - neu'!$A$2:$A$1001,'Kundendaten - neu'!$G$2:$G$1001,)*E561)</f>
        <v>51516</v>
      </c>
      <c r="K561" s="40">
        <f>J561-(E561*(_xlfn.XLOOKUP(D561,Tabelle1[Produkt ID],Tabelle1[Variable Kosten],)))</f>
        <v>11516</v>
      </c>
    </row>
    <row r="562" spans="1:11" ht="14.4" x14ac:dyDescent="0.3">
      <c r="A562" s="43">
        <v>49199979</v>
      </c>
      <c r="B562" s="13">
        <v>44605</v>
      </c>
      <c r="C562" s="12">
        <v>469</v>
      </c>
      <c r="D562" s="12">
        <v>1900</v>
      </c>
      <c r="E562" s="14">
        <v>1</v>
      </c>
      <c r="F562" s="25">
        <v>1218924</v>
      </c>
      <c r="G562" t="str">
        <f>_xlfn.XLOOKUP(C562,'Kundendaten - neu'!$A$2:$A$1001,'Kundendaten - neu'!$H$2:$H$1001)</f>
        <v>CZK</v>
      </c>
      <c r="H562" s="40">
        <f>IF(G562=Währungsdaten!$G$1,F562/_xlfn.XLOOKUP('Bewegungsdaten - neu (2)'!B109,Währungsdaten!$A$3:$A$320,Währungsdaten!$G$3:$G$320,""),IF(G562=Währungsdaten!$C$1,F562/_xlfn.XLOOKUP('Bewegungsdaten - neu (2)'!B109,Währungsdaten!$A$3:$A$320,Währungsdaten!$C$3:$C$320,),""))</f>
        <v>49865.9793814433</v>
      </c>
      <c r="I562">
        <f>H562*_xlfn.XLOOKUP(C562,'Kundendaten - neu'!$A$2:$A$1001,'Kundendaten - neu'!$I$2:$I$1001,"")</f>
        <v>50863.298969072166</v>
      </c>
      <c r="J562" s="41">
        <f>I562+(_xlfn.XLOOKUP(C562,'Kundendaten - neu'!$A$2:$A$1001,'Kundendaten - neu'!$G$2:$G$1001,)*E562)</f>
        <v>51076.298969072166</v>
      </c>
      <c r="K562" s="40">
        <f>J562-(E562*(_xlfn.XLOOKUP(D562,Tabelle1[Produkt ID],Tabelle1[Variable Kosten],)))</f>
        <v>11876.298969072166</v>
      </c>
    </row>
    <row r="563" spans="1:11" ht="14.4" x14ac:dyDescent="0.3">
      <c r="A563" s="43">
        <v>62278182</v>
      </c>
      <c r="B563" s="13">
        <v>44782</v>
      </c>
      <c r="C563" s="12">
        <v>470</v>
      </c>
      <c r="D563" s="12">
        <v>2100</v>
      </c>
      <c r="E563" s="14">
        <v>1</v>
      </c>
      <c r="F563" s="25">
        <v>46000</v>
      </c>
      <c r="G563" t="str">
        <f>_xlfn.XLOOKUP(C563,'Kundendaten - neu'!$A$2:$A$1001,'Kundendaten - neu'!$H$2:$H$1001)</f>
        <v>EUR</v>
      </c>
      <c r="H563" s="40">
        <f>F563</f>
        <v>46000</v>
      </c>
      <c r="I563">
        <f>H563*_xlfn.XLOOKUP(C563,'Kundendaten - neu'!$A$2:$A$1001,'Kundendaten - neu'!$I$2:$I$1001,"")</f>
        <v>46000</v>
      </c>
      <c r="J563" s="41">
        <f>I563+(_xlfn.XLOOKUP(C563,'Kundendaten - neu'!$A$2:$A$1001,'Kundendaten - neu'!$G$2:$G$1001,)*E563)</f>
        <v>46201</v>
      </c>
      <c r="K563" s="40">
        <f>J563-(E563*(_xlfn.XLOOKUP(D563,Tabelle1[Produkt ID],Tabelle1[Variable Kosten],)))</f>
        <v>9401</v>
      </c>
    </row>
    <row r="564" spans="1:11" ht="14.4" x14ac:dyDescent="0.3">
      <c r="A564" s="43" t="s">
        <v>1247</v>
      </c>
      <c r="B564" s="13">
        <v>44651</v>
      </c>
      <c r="C564" s="12">
        <v>470</v>
      </c>
      <c r="D564" s="12" t="s">
        <v>1593</v>
      </c>
      <c r="E564" s="14">
        <v>1</v>
      </c>
      <c r="F564" s="17">
        <v>42000</v>
      </c>
      <c r="G564" t="str">
        <f>_xlfn.XLOOKUP(C564,'Kundendaten - neu'!$A$2:$A$1001,'Kundendaten - neu'!$H$2:$H$1001)</f>
        <v>EUR</v>
      </c>
      <c r="H564" s="40">
        <f>F564</f>
        <v>42000</v>
      </c>
      <c r="I564">
        <f>H564*_xlfn.XLOOKUP(C564,'Kundendaten - neu'!$A$2:$A$1001,'Kundendaten - neu'!$I$2:$I$1001,"")</f>
        <v>42000</v>
      </c>
      <c r="J564" s="41">
        <f>I564+(_xlfn.XLOOKUP(C564,'Kundendaten - neu'!$A$2:$A$1001,'Kundendaten - neu'!$G$2:$G$1001,)*E564)</f>
        <v>42201</v>
      </c>
      <c r="K564" s="40">
        <f>J564-(E564*(_xlfn.XLOOKUP(D564,Tabelle1[Produkt ID],Tabelle1[Variable Kosten],)))</f>
        <v>8601</v>
      </c>
    </row>
    <row r="565" spans="1:11" ht="14.4" x14ac:dyDescent="0.3">
      <c r="A565" s="43">
        <v>81462912</v>
      </c>
      <c r="B565" s="13">
        <v>44871</v>
      </c>
      <c r="C565" s="12">
        <v>471</v>
      </c>
      <c r="D565" s="12">
        <v>2200</v>
      </c>
      <c r="E565" s="14">
        <v>1</v>
      </c>
      <c r="F565" s="25">
        <v>20000</v>
      </c>
      <c r="G565" t="str">
        <f>_xlfn.XLOOKUP(C565,'Kundendaten - neu'!$A$2:$A$1001,'Kundendaten - neu'!$H$2:$H$1001)</f>
        <v>EUR</v>
      </c>
      <c r="H565" s="40">
        <f>F565</f>
        <v>20000</v>
      </c>
      <c r="I565">
        <f>H565*_xlfn.XLOOKUP(C565,'Kundendaten - neu'!$A$2:$A$1001,'Kundendaten - neu'!$I$2:$I$1001,"")</f>
        <v>20000</v>
      </c>
      <c r="J565" s="41">
        <f>I565+(_xlfn.XLOOKUP(C565,'Kundendaten - neu'!$A$2:$A$1001,'Kundendaten - neu'!$G$2:$G$1001,)*E565)</f>
        <v>20108</v>
      </c>
      <c r="K565" s="40">
        <f>J565-(E565*(_xlfn.XLOOKUP(D565,Tabelle1[Produkt ID],Tabelle1[Variable Kosten],)))</f>
        <v>4108</v>
      </c>
    </row>
    <row r="566" spans="1:11" ht="14.4" x14ac:dyDescent="0.3">
      <c r="A566" s="43">
        <v>67921515</v>
      </c>
      <c r="B566" s="13">
        <v>44647</v>
      </c>
      <c r="C566" s="12">
        <v>472</v>
      </c>
      <c r="D566" s="12">
        <v>2200</v>
      </c>
      <c r="E566" s="14">
        <v>1</v>
      </c>
      <c r="F566" s="25">
        <v>20000</v>
      </c>
      <c r="G566" t="str">
        <f>_xlfn.XLOOKUP(C566,'Kundendaten - neu'!$A$2:$A$1001,'Kundendaten - neu'!$H$2:$H$1001)</f>
        <v>EUR</v>
      </c>
      <c r="H566" s="40">
        <f>F566</f>
        <v>20000</v>
      </c>
      <c r="I566">
        <f>H566*_xlfn.XLOOKUP(C566,'Kundendaten - neu'!$A$2:$A$1001,'Kundendaten - neu'!$I$2:$I$1001,"")</f>
        <v>22000</v>
      </c>
      <c r="J566" s="41">
        <f>I566+(_xlfn.XLOOKUP(C566,'Kundendaten - neu'!$A$2:$A$1001,'Kundendaten - neu'!$G$2:$G$1001,)*E566)</f>
        <v>23272</v>
      </c>
      <c r="K566" s="40">
        <f>J566-(E566*(_xlfn.XLOOKUP(D566,Tabelle1[Produkt ID],Tabelle1[Variable Kosten],)))</f>
        <v>7272</v>
      </c>
    </row>
    <row r="567" spans="1:11" ht="14.4" x14ac:dyDescent="0.3">
      <c r="A567" s="43">
        <v>98033646</v>
      </c>
      <c r="B567" s="13">
        <v>44629</v>
      </c>
      <c r="C567" s="12">
        <v>473</v>
      </c>
      <c r="D567" s="12">
        <v>2300</v>
      </c>
      <c r="E567" s="14">
        <v>1</v>
      </c>
      <c r="F567" s="25">
        <v>25000</v>
      </c>
      <c r="G567" t="str">
        <f>_xlfn.XLOOKUP(C567,'Kundendaten - neu'!$A$2:$A$1001,'Kundendaten - neu'!$H$2:$H$1001)</f>
        <v>EUR</v>
      </c>
      <c r="H567" s="40">
        <f>F567</f>
        <v>25000</v>
      </c>
      <c r="I567">
        <f>H567*_xlfn.XLOOKUP(C567,'Kundendaten - neu'!$A$2:$A$1001,'Kundendaten - neu'!$I$2:$I$1001,"")</f>
        <v>25000</v>
      </c>
      <c r="J567" s="41">
        <f>I567+(_xlfn.XLOOKUP(C567,'Kundendaten - neu'!$A$2:$A$1001,'Kundendaten - neu'!$G$2:$G$1001,)*E567)</f>
        <v>25106</v>
      </c>
      <c r="K567" s="40">
        <f>J567-(E567*(_xlfn.XLOOKUP(D567,Tabelle1[Produkt ID],Tabelle1[Variable Kosten],)))</f>
        <v>5106</v>
      </c>
    </row>
    <row r="568" spans="1:11" ht="14.4" x14ac:dyDescent="0.3">
      <c r="A568" s="43">
        <v>99469809</v>
      </c>
      <c r="B568" s="13">
        <v>44665</v>
      </c>
      <c r="C568" s="12">
        <v>474</v>
      </c>
      <c r="D568" s="12">
        <v>1000</v>
      </c>
      <c r="E568" s="14">
        <v>1</v>
      </c>
      <c r="F568" s="25">
        <v>535132</v>
      </c>
      <c r="G568" t="str">
        <f>_xlfn.XLOOKUP(C568,'Kundendaten - neu'!$A$2:$A$1001,'Kundendaten - neu'!$H$2:$H$1001)</f>
        <v>SEK</v>
      </c>
      <c r="H568" s="40">
        <f>IF(G568=Währungsdaten!$D$1,F568/_xlfn.XLOOKUP('Bewegungsdaten - neu (2)'!B1339,Währungsdaten!$A$3:$A$320,Währungsdaten!$D$3:$D$320,""),IF(G568=Währungsdaten!$F$1,F568/_xlfn.XLOOKUP('Bewegungsdaten - neu (2)'!B1339,Währungsdaten!$A$3:$A$320,Währungsdaten!$F$3:$F$320,),""))</f>
        <v>51113.912927197358</v>
      </c>
      <c r="I568">
        <f>H568*_xlfn.XLOOKUP(C568,'Kundendaten - neu'!$A$2:$A$1001,'Kundendaten - neu'!$I$2:$I$1001,"")</f>
        <v>52136.191185741307</v>
      </c>
      <c r="J568" s="41">
        <f>I568+(_xlfn.XLOOKUP(C568,'Kundendaten - neu'!$A$2:$A$1001,'Kundendaten - neu'!$G$2:$G$1001,)*E568)</f>
        <v>52638.191185741307</v>
      </c>
      <c r="K568" s="40">
        <f>J568-(E568*(_xlfn.XLOOKUP(D568,Tabelle1[Produkt ID],Tabelle1[Variable Kosten],)))</f>
        <v>11038.191185741307</v>
      </c>
    </row>
    <row r="569" spans="1:11" ht="14.4" x14ac:dyDescent="0.3">
      <c r="A569" s="43">
        <v>14640882</v>
      </c>
      <c r="B569" s="13">
        <v>44860</v>
      </c>
      <c r="C569" s="12">
        <v>475</v>
      </c>
      <c r="D569" s="12">
        <v>1100</v>
      </c>
      <c r="E569" s="14">
        <v>1</v>
      </c>
      <c r="F569" s="25">
        <v>411640</v>
      </c>
      <c r="G569" t="str">
        <f>_xlfn.XLOOKUP(C569,'Kundendaten - neu'!$A$2:$A$1001,'Kundendaten - neu'!$H$2:$H$1001)</f>
        <v>SEK</v>
      </c>
      <c r="H569" s="40">
        <f>IF(G569=Währungsdaten!$D$1,F569/_xlfn.XLOOKUP('Bewegungsdaten - neu (2)'!B1340,Währungsdaten!$A$3:$A$320,Währungsdaten!$D$3:$D$320,""),IF(G569=Währungsdaten!$F$1,F569/_xlfn.XLOOKUP('Bewegungsdaten - neu (2)'!B1340,Währungsdaten!$A$3:$A$320,Währungsdaten!$F$3:$F$320,),""))</f>
        <v>39438.185023377024</v>
      </c>
      <c r="I569">
        <f>H569*_xlfn.XLOOKUP(C569,'Kundendaten - neu'!$A$2:$A$1001,'Kundendaten - neu'!$I$2:$I$1001,"")</f>
        <v>40226.948723844565</v>
      </c>
      <c r="J569" s="41">
        <f>I569+(_xlfn.XLOOKUP(C569,'Kundendaten - neu'!$A$2:$A$1001,'Kundendaten - neu'!$G$2:$G$1001,)*E569)</f>
        <v>40775.948723844565</v>
      </c>
      <c r="K569" s="40">
        <f>J569-(E569*(_xlfn.XLOOKUP(D569,Tabelle1[Produkt ID],Tabelle1[Variable Kosten],)))</f>
        <v>8775.9487238445654</v>
      </c>
    </row>
    <row r="570" spans="1:11" ht="14.4" x14ac:dyDescent="0.3">
      <c r="A570" s="43">
        <v>51671151</v>
      </c>
      <c r="B570" s="13">
        <v>44629</v>
      </c>
      <c r="C570" s="12">
        <v>476</v>
      </c>
      <c r="D570" s="12">
        <v>1200</v>
      </c>
      <c r="E570" s="14">
        <v>1</v>
      </c>
      <c r="F570" s="25">
        <v>65000</v>
      </c>
      <c r="G570" t="str">
        <f>_xlfn.XLOOKUP(C570,'Kundendaten - neu'!$A$2:$A$1001,'Kundendaten - neu'!$H$2:$H$1001)</f>
        <v>EUR</v>
      </c>
      <c r="H570" s="40">
        <f>F570</f>
        <v>65000</v>
      </c>
      <c r="I570">
        <f>H570*_xlfn.XLOOKUP(C570,'Kundendaten - neu'!$A$2:$A$1001,'Kundendaten - neu'!$I$2:$I$1001,"")</f>
        <v>65000</v>
      </c>
      <c r="J570" s="41">
        <f>I570+(_xlfn.XLOOKUP(C570,'Kundendaten - neu'!$A$2:$A$1001,'Kundendaten - neu'!$G$2:$G$1001,)*E570)</f>
        <v>65218</v>
      </c>
      <c r="K570" s="40">
        <f>J570-(E570*(_xlfn.XLOOKUP(D570,Tabelle1[Produkt ID],Tabelle1[Variable Kosten],)))</f>
        <v>13218</v>
      </c>
    </row>
    <row r="571" spans="1:11" ht="14.4" x14ac:dyDescent="0.3">
      <c r="A571" s="43">
        <v>50208724</v>
      </c>
      <c r="B571" s="13">
        <v>44741</v>
      </c>
      <c r="C571" s="12">
        <v>477</v>
      </c>
      <c r="D571" s="12">
        <v>1300</v>
      </c>
      <c r="E571" s="14">
        <v>1</v>
      </c>
      <c r="F571" s="25">
        <v>68000</v>
      </c>
      <c r="G571" t="str">
        <f>_xlfn.XLOOKUP(C571,'Kundendaten - neu'!$A$2:$A$1001,'Kundendaten - neu'!$H$2:$H$1001)</f>
        <v>EUR</v>
      </c>
      <c r="H571" s="40">
        <f>F571</f>
        <v>68000</v>
      </c>
      <c r="I571">
        <f>H571*_xlfn.XLOOKUP(C571,'Kundendaten - neu'!$A$2:$A$1001,'Kundendaten - neu'!$I$2:$I$1001,"")</f>
        <v>68000</v>
      </c>
      <c r="J571" s="41">
        <f>I571+(_xlfn.XLOOKUP(C571,'Kundendaten - neu'!$A$2:$A$1001,'Kundendaten - neu'!$G$2:$G$1001,)*E571)</f>
        <v>68219</v>
      </c>
      <c r="K571" s="40">
        <f>J571-(E571*(_xlfn.XLOOKUP(D571,Tabelle1[Produkt ID],Tabelle1[Variable Kosten],)))</f>
        <v>13819</v>
      </c>
    </row>
    <row r="572" spans="1:11" ht="14.4" x14ac:dyDescent="0.3">
      <c r="A572" s="43">
        <v>57469995</v>
      </c>
      <c r="B572" s="13">
        <v>44678</v>
      </c>
      <c r="C572" s="12">
        <v>478</v>
      </c>
      <c r="D572" s="12">
        <v>1400</v>
      </c>
      <c r="E572" s="14">
        <v>1</v>
      </c>
      <c r="F572" s="25">
        <v>30000</v>
      </c>
      <c r="G572" t="str">
        <f>_xlfn.XLOOKUP(C572,'Kundendaten - neu'!$A$2:$A$1001,'Kundendaten - neu'!$H$2:$H$1001)</f>
        <v>EUR</v>
      </c>
      <c r="H572" s="40">
        <f>F572</f>
        <v>30000</v>
      </c>
      <c r="I572">
        <f>H572*_xlfn.XLOOKUP(C572,'Kundendaten - neu'!$A$2:$A$1001,'Kundendaten - neu'!$I$2:$I$1001,"")</f>
        <v>29100</v>
      </c>
      <c r="J572" s="41">
        <f>I572+(_xlfn.XLOOKUP(C572,'Kundendaten - neu'!$A$2:$A$1001,'Kundendaten - neu'!$G$2:$G$1001,)*E572)</f>
        <v>29313</v>
      </c>
      <c r="K572" s="40">
        <f>J572-(E572*(_xlfn.XLOOKUP(D572,Tabelle1[Produkt ID],Tabelle1[Variable Kosten],)))</f>
        <v>5313</v>
      </c>
    </row>
    <row r="573" spans="1:11" ht="14.4" x14ac:dyDescent="0.3">
      <c r="A573" s="43" t="s">
        <v>1250</v>
      </c>
      <c r="B573" s="13">
        <v>44799</v>
      </c>
      <c r="C573" s="12">
        <v>478</v>
      </c>
      <c r="D573" s="12" t="s">
        <v>1582</v>
      </c>
      <c r="E573" s="14">
        <v>1</v>
      </c>
      <c r="F573" s="17">
        <v>49000</v>
      </c>
      <c r="G573" t="str">
        <f>_xlfn.XLOOKUP(C573,'Kundendaten - neu'!$A$2:$A$1001,'Kundendaten - neu'!$H$2:$H$1001)</f>
        <v>EUR</v>
      </c>
      <c r="H573" s="40">
        <f>F573</f>
        <v>49000</v>
      </c>
      <c r="I573">
        <f>H573*_xlfn.XLOOKUP(C573,'Kundendaten - neu'!$A$2:$A$1001,'Kundendaten - neu'!$I$2:$I$1001,"")</f>
        <v>47530</v>
      </c>
      <c r="J573" s="41">
        <f>I573+(_xlfn.XLOOKUP(C573,'Kundendaten - neu'!$A$2:$A$1001,'Kundendaten - neu'!$G$2:$G$1001,)*E573)</f>
        <v>47743</v>
      </c>
      <c r="K573" s="40">
        <f>J573-(E573*(_xlfn.XLOOKUP(D573,Tabelle1[Produkt ID],Tabelle1[Variable Kosten],)))</f>
        <v>8543</v>
      </c>
    </row>
    <row r="574" spans="1:11" ht="14.4" x14ac:dyDescent="0.3">
      <c r="A574" s="43">
        <v>88473800</v>
      </c>
      <c r="B574" s="13">
        <v>44872</v>
      </c>
      <c r="C574" s="12">
        <v>479</v>
      </c>
      <c r="D574" s="12">
        <v>1500</v>
      </c>
      <c r="E574" s="14">
        <v>1</v>
      </c>
      <c r="F574" s="25">
        <v>128430.40000000001</v>
      </c>
      <c r="G574" t="str">
        <f>_xlfn.XLOOKUP(C574,'Kundendaten - neu'!$A$2:$A$1001,'Kundendaten - neu'!$H$2:$H$1001)</f>
        <v>PLN</v>
      </c>
      <c r="H574" s="40">
        <f>IF(G574=Währungsdaten!$G$1,F574/_xlfn.XLOOKUP('Bewegungsdaten - neu (2)'!B1246,Währungsdaten!$A$3:$A$320,Währungsdaten!$G$3:$G$320,""),IF(G574=Währungsdaten!$C$1,F574/_xlfn.XLOOKUP('Bewegungsdaten - neu (2)'!B1246,Währungsdaten!$A$3:$A$320,Währungsdaten!$C$3:$C$320,),""))</f>
        <v>27272.812214648235</v>
      </c>
      <c r="I574">
        <f>H574*_xlfn.XLOOKUP(C574,'Kundendaten - neu'!$A$2:$A$1001,'Kundendaten - neu'!$I$2:$I$1001,"")</f>
        <v>26454.627848208787</v>
      </c>
      <c r="J574" s="41">
        <f>I574+(_xlfn.XLOOKUP(C574,'Kundendaten - neu'!$A$2:$A$1001,'Kundendaten - neu'!$G$2:$G$1001,)*E574)</f>
        <v>26554.627848208787</v>
      </c>
      <c r="K574" s="40">
        <f>J574-(E574*(_xlfn.XLOOKUP(D574,Tabelle1[Produkt ID],Tabelle1[Variable Kosten],)))</f>
        <v>4154.6278482087873</v>
      </c>
    </row>
    <row r="575" spans="1:11" ht="14.4" x14ac:dyDescent="0.3">
      <c r="A575" s="43">
        <v>29060038</v>
      </c>
      <c r="B575" s="13">
        <v>44657</v>
      </c>
      <c r="C575" s="12">
        <v>480</v>
      </c>
      <c r="D575" s="12">
        <v>1600</v>
      </c>
      <c r="E575" s="14">
        <v>1</v>
      </c>
      <c r="F575" s="25">
        <v>36000</v>
      </c>
      <c r="G575" t="str">
        <f>_xlfn.XLOOKUP(C575,'Kundendaten - neu'!$A$2:$A$1001,'Kundendaten - neu'!$H$2:$H$1001)</f>
        <v>EUR</v>
      </c>
      <c r="H575" s="40">
        <f>F575</f>
        <v>36000</v>
      </c>
      <c r="I575">
        <f>H575*_xlfn.XLOOKUP(C575,'Kundendaten - neu'!$A$2:$A$1001,'Kundendaten - neu'!$I$2:$I$1001,"")</f>
        <v>34920</v>
      </c>
      <c r="J575" s="41">
        <f>I575+(_xlfn.XLOOKUP(C575,'Kundendaten - neu'!$A$2:$A$1001,'Kundendaten - neu'!$G$2:$G$1001,)*E575)</f>
        <v>35179</v>
      </c>
      <c r="K575" s="40">
        <f>J575-(E575*(_xlfn.XLOOKUP(D575,Tabelle1[Produkt ID],Tabelle1[Variable Kosten],)))</f>
        <v>6379</v>
      </c>
    </row>
    <row r="576" spans="1:11" ht="14.4" x14ac:dyDescent="0.3">
      <c r="A576" s="43" t="s">
        <v>1251</v>
      </c>
      <c r="B576" s="13">
        <v>44917</v>
      </c>
      <c r="C576" s="12">
        <v>480</v>
      </c>
      <c r="D576" s="12" t="s">
        <v>1583</v>
      </c>
      <c r="E576" s="14">
        <v>1</v>
      </c>
      <c r="F576" s="17">
        <v>46000</v>
      </c>
      <c r="G576" t="str">
        <f>_xlfn.XLOOKUP(C576,'Kundendaten - neu'!$A$2:$A$1001,'Kundendaten - neu'!$H$2:$H$1001)</f>
        <v>EUR</v>
      </c>
      <c r="H576" s="40">
        <f>F576</f>
        <v>46000</v>
      </c>
      <c r="I576">
        <f>H576*_xlfn.XLOOKUP(C576,'Kundendaten - neu'!$A$2:$A$1001,'Kundendaten - neu'!$I$2:$I$1001,"")</f>
        <v>44620</v>
      </c>
      <c r="J576" s="41">
        <f>I576+(_xlfn.XLOOKUP(C576,'Kundendaten - neu'!$A$2:$A$1001,'Kundendaten - neu'!$G$2:$G$1001,)*E576)</f>
        <v>44879</v>
      </c>
      <c r="K576" s="40">
        <f>J576-(E576*(_xlfn.XLOOKUP(D576,Tabelle1[Produkt ID],Tabelle1[Variable Kosten],)))</f>
        <v>8079</v>
      </c>
    </row>
    <row r="577" spans="1:11" ht="14.4" x14ac:dyDescent="0.3">
      <c r="A577" s="43">
        <v>15311553</v>
      </c>
      <c r="B577" s="13">
        <v>44825</v>
      </c>
      <c r="C577" s="12">
        <v>481</v>
      </c>
      <c r="D577" s="12">
        <v>1700</v>
      </c>
      <c r="E577" s="14">
        <v>1</v>
      </c>
      <c r="F577" s="25">
        <v>298439</v>
      </c>
      <c r="G577" t="str">
        <f>_xlfn.XLOOKUP(C577,'Kundendaten - neu'!$A$2:$A$1001,'Kundendaten - neu'!$H$2:$H$1001)</f>
        <v>SEK</v>
      </c>
      <c r="H577" s="40">
        <f>IF(G577=Währungsdaten!$D$1,F577/_xlfn.XLOOKUP('Bewegungsdaten - neu (2)'!B1341,Währungsdaten!$A$3:$A$320,Währungsdaten!$D$3:$D$320,""),IF(G577=Währungsdaten!$F$1,F577/_xlfn.XLOOKUP('Bewegungsdaten - neu (2)'!B1341,Währungsdaten!$A$3:$A$320,Währungsdaten!$F$3:$F$320,),""))</f>
        <v>28975.785467396792</v>
      </c>
      <c r="I577">
        <f>H577*_xlfn.XLOOKUP(C577,'Kundendaten - neu'!$A$2:$A$1001,'Kundendaten - neu'!$I$2:$I$1001,"")</f>
        <v>29555.301176744728</v>
      </c>
      <c r="J577" s="41">
        <f>I577+(_xlfn.XLOOKUP(C577,'Kundendaten - neu'!$A$2:$A$1001,'Kundendaten - neu'!$G$2:$G$1001,)*E577)</f>
        <v>30059.301176744728</v>
      </c>
      <c r="K577" s="40">
        <f>J577-(E577*(_xlfn.XLOOKUP(D577,Tabelle1[Produkt ID],Tabelle1[Variable Kosten],)))</f>
        <v>6859.3011767447279</v>
      </c>
    </row>
    <row r="578" spans="1:11" ht="14.4" x14ac:dyDescent="0.3">
      <c r="A578" s="43">
        <v>87731883</v>
      </c>
      <c r="B578" s="13">
        <v>44588</v>
      </c>
      <c r="C578" s="12">
        <v>482</v>
      </c>
      <c r="D578" s="12">
        <v>1800</v>
      </c>
      <c r="E578" s="14">
        <v>1</v>
      </c>
      <c r="F578" s="25">
        <v>80000</v>
      </c>
      <c r="G578" t="str">
        <f>_xlfn.XLOOKUP(C578,'Kundendaten - neu'!$A$2:$A$1001,'Kundendaten - neu'!$H$2:$H$1001)</f>
        <v>EUR</v>
      </c>
      <c r="H578" s="40">
        <f t="shared" ref="H578:H583" si="27">F578</f>
        <v>80000</v>
      </c>
      <c r="I578">
        <f>H578*_xlfn.XLOOKUP(C578,'Kundendaten - neu'!$A$2:$A$1001,'Kundendaten - neu'!$I$2:$I$1001,"")</f>
        <v>80000</v>
      </c>
      <c r="J578" s="41">
        <f>I578+(_xlfn.XLOOKUP(C578,'Kundendaten - neu'!$A$2:$A$1001,'Kundendaten - neu'!$G$2:$G$1001,)*E578)</f>
        <v>80213</v>
      </c>
      <c r="K578" s="40">
        <f>J578-(E578*(_xlfn.XLOOKUP(D578,Tabelle1[Produkt ID],Tabelle1[Variable Kosten],)))</f>
        <v>16213</v>
      </c>
    </row>
    <row r="579" spans="1:11" ht="14.4" x14ac:dyDescent="0.3">
      <c r="A579" s="43">
        <v>84897580</v>
      </c>
      <c r="B579" s="13">
        <v>44678</v>
      </c>
      <c r="C579" s="12">
        <v>483</v>
      </c>
      <c r="D579" s="12">
        <v>1900</v>
      </c>
      <c r="E579" s="14">
        <v>1</v>
      </c>
      <c r="F579" s="25">
        <v>49000</v>
      </c>
      <c r="G579" t="str">
        <f>_xlfn.XLOOKUP(C579,'Kundendaten - neu'!$A$2:$A$1001,'Kundendaten - neu'!$H$2:$H$1001)</f>
        <v>EUR</v>
      </c>
      <c r="H579" s="40">
        <f t="shared" si="27"/>
        <v>49000</v>
      </c>
      <c r="I579">
        <f>H579*_xlfn.XLOOKUP(C579,'Kundendaten - neu'!$A$2:$A$1001,'Kundendaten - neu'!$I$2:$I$1001,"")</f>
        <v>49000</v>
      </c>
      <c r="J579" s="41">
        <f>I579+(_xlfn.XLOOKUP(C579,'Kundendaten - neu'!$A$2:$A$1001,'Kundendaten - neu'!$G$2:$G$1001,)*E579)</f>
        <v>49107</v>
      </c>
      <c r="K579" s="40">
        <f>J579-(E579*(_xlfn.XLOOKUP(D579,Tabelle1[Produkt ID],Tabelle1[Variable Kosten],)))</f>
        <v>9907</v>
      </c>
    </row>
    <row r="580" spans="1:11" ht="14.4" x14ac:dyDescent="0.3">
      <c r="A580" s="43">
        <v>78852628</v>
      </c>
      <c r="B580" s="13">
        <v>44614</v>
      </c>
      <c r="C580" s="12">
        <v>484</v>
      </c>
      <c r="D580" s="12">
        <v>2000</v>
      </c>
      <c r="E580" s="14">
        <v>1</v>
      </c>
      <c r="F580" s="25">
        <v>39000</v>
      </c>
      <c r="G580" t="str">
        <f>_xlfn.XLOOKUP(C580,'Kundendaten - neu'!$A$2:$A$1001,'Kundendaten - neu'!$H$2:$H$1001)</f>
        <v>EUR</v>
      </c>
      <c r="H580" s="40">
        <f t="shared" si="27"/>
        <v>39000</v>
      </c>
      <c r="I580">
        <f>H580*_xlfn.XLOOKUP(C580,'Kundendaten - neu'!$A$2:$A$1001,'Kundendaten - neu'!$I$2:$I$1001,"")</f>
        <v>39780</v>
      </c>
      <c r="J580" s="41">
        <f>I580+(_xlfn.XLOOKUP(C580,'Kundendaten - neu'!$A$2:$A$1001,'Kundendaten - neu'!$G$2:$G$1001,)*E580)</f>
        <v>39981</v>
      </c>
      <c r="K580" s="40">
        <f>J580-(E580*(_xlfn.XLOOKUP(D580,Tabelle1[Produkt ID],Tabelle1[Variable Kosten],)))</f>
        <v>8781</v>
      </c>
    </row>
    <row r="581" spans="1:11" ht="14.4" x14ac:dyDescent="0.3">
      <c r="A581" s="43" t="s">
        <v>1252</v>
      </c>
      <c r="B581" s="13">
        <v>44883</v>
      </c>
      <c r="C581" s="12">
        <v>484</v>
      </c>
      <c r="D581" s="12" t="s">
        <v>1584</v>
      </c>
      <c r="E581" s="14">
        <v>1</v>
      </c>
      <c r="F581" s="17">
        <v>61000</v>
      </c>
      <c r="G581" t="str">
        <f>_xlfn.XLOOKUP(C581,'Kundendaten - neu'!$A$2:$A$1001,'Kundendaten - neu'!$H$2:$H$1001)</f>
        <v>EUR</v>
      </c>
      <c r="H581" s="40">
        <f t="shared" si="27"/>
        <v>61000</v>
      </c>
      <c r="I581">
        <f>H581*_xlfn.XLOOKUP(C581,'Kundendaten - neu'!$A$2:$A$1001,'Kundendaten - neu'!$I$2:$I$1001,"")</f>
        <v>62220</v>
      </c>
      <c r="J581" s="41">
        <f>I581+(_xlfn.XLOOKUP(C581,'Kundendaten - neu'!$A$2:$A$1001,'Kundendaten - neu'!$G$2:$G$1001,)*E581)</f>
        <v>62421</v>
      </c>
      <c r="K581" s="40">
        <f>J581-(E581*(_xlfn.XLOOKUP(D581,Tabelle1[Produkt ID],Tabelle1[Variable Kosten],)))</f>
        <v>13621</v>
      </c>
    </row>
    <row r="582" spans="1:11" ht="14.4" x14ac:dyDescent="0.3">
      <c r="A582" s="43">
        <v>38797339</v>
      </c>
      <c r="B582" s="13">
        <v>44902</v>
      </c>
      <c r="C582" s="12">
        <v>485</v>
      </c>
      <c r="D582" s="12">
        <v>2100</v>
      </c>
      <c r="E582" s="14">
        <v>1</v>
      </c>
      <c r="F582" s="25">
        <v>46000</v>
      </c>
      <c r="G582" t="str">
        <f>_xlfn.XLOOKUP(C582,'Kundendaten - neu'!$A$2:$A$1001,'Kundendaten - neu'!$H$2:$H$1001)</f>
        <v>EUR</v>
      </c>
      <c r="H582" s="40">
        <f t="shared" si="27"/>
        <v>46000</v>
      </c>
      <c r="I582">
        <f>H582*_xlfn.XLOOKUP(C582,'Kundendaten - neu'!$A$2:$A$1001,'Kundendaten - neu'!$I$2:$I$1001,"")</f>
        <v>45512.399999999994</v>
      </c>
      <c r="J582" s="41">
        <f>I582+(_xlfn.XLOOKUP(C582,'Kundendaten - neu'!$A$2:$A$1001,'Kundendaten - neu'!$G$2:$G$1001,)*E582)</f>
        <v>45714.399999999994</v>
      </c>
      <c r="K582" s="40">
        <f>J582-(E582*(_xlfn.XLOOKUP(D582,Tabelle1[Produkt ID],Tabelle1[Variable Kosten],)))</f>
        <v>8914.3999999999942</v>
      </c>
    </row>
    <row r="583" spans="1:11" ht="14.4" x14ac:dyDescent="0.3">
      <c r="A583" s="43" t="s">
        <v>1253</v>
      </c>
      <c r="B583" s="13">
        <v>44833</v>
      </c>
      <c r="C583" s="12">
        <v>485</v>
      </c>
      <c r="D583" s="12" t="s">
        <v>1585</v>
      </c>
      <c r="E583" s="14">
        <v>1</v>
      </c>
      <c r="F583" s="17">
        <v>79000</v>
      </c>
      <c r="G583" t="str">
        <f>_xlfn.XLOOKUP(C583,'Kundendaten - neu'!$A$2:$A$1001,'Kundendaten - neu'!$H$2:$H$1001)</f>
        <v>EUR</v>
      </c>
      <c r="H583" s="40">
        <f t="shared" si="27"/>
        <v>79000</v>
      </c>
      <c r="I583">
        <f>H583*_xlfn.XLOOKUP(C583,'Kundendaten - neu'!$A$2:$A$1001,'Kundendaten - neu'!$I$2:$I$1001,"")</f>
        <v>78162.599999999991</v>
      </c>
      <c r="J583" s="41">
        <f>I583+(_xlfn.XLOOKUP(C583,'Kundendaten - neu'!$A$2:$A$1001,'Kundendaten - neu'!$G$2:$G$1001,)*E583)</f>
        <v>78364.599999999991</v>
      </c>
      <c r="K583" s="40">
        <f>J583-(E583*(_xlfn.XLOOKUP(D583,Tabelle1[Produkt ID],Tabelle1[Variable Kosten],)))</f>
        <v>15164.599999999991</v>
      </c>
    </row>
    <row r="584" spans="1:11" ht="14.4" x14ac:dyDescent="0.3">
      <c r="A584" s="43">
        <v>12903004</v>
      </c>
      <c r="B584" s="13">
        <v>44573</v>
      </c>
      <c r="C584" s="12">
        <v>486</v>
      </c>
      <c r="D584" s="12">
        <v>2200</v>
      </c>
      <c r="E584" s="14">
        <v>1</v>
      </c>
      <c r="F584" s="25">
        <v>205820</v>
      </c>
      <c r="G584" t="str">
        <f>_xlfn.XLOOKUP(C584,'Kundendaten - neu'!$A$2:$A$1001,'Kundendaten - neu'!$H$2:$H$1001)</f>
        <v>SEK</v>
      </c>
      <c r="H584" s="40">
        <f>IF(G584=Währungsdaten!$D$1,F584/_xlfn.XLOOKUP('Bewegungsdaten - neu (2)'!B1342,Währungsdaten!$A$3:$A$320,Währungsdaten!$D$3:$D$320,""),IF(G584=Währungsdaten!$F$1,F584/_xlfn.XLOOKUP('Bewegungsdaten - neu (2)'!B1342,Währungsdaten!$A$3:$A$320,Währungsdaten!$F$3:$F$320,),""))</f>
        <v>18975.881398436348</v>
      </c>
      <c r="I584">
        <f>H584*_xlfn.XLOOKUP(C584,'Kundendaten - neu'!$A$2:$A$1001,'Kundendaten - neu'!$I$2:$I$1001,"")</f>
        <v>18774.737055612921</v>
      </c>
      <c r="J584" s="41">
        <f>I584+(_xlfn.XLOOKUP(C584,'Kundendaten - neu'!$A$2:$A$1001,'Kundendaten - neu'!$G$2:$G$1001,)*E584)</f>
        <v>19319.737055612921</v>
      </c>
      <c r="K584" s="40">
        <f>J584-(E584*(_xlfn.XLOOKUP(D584,Tabelle1[Produkt ID],Tabelle1[Variable Kosten],)))</f>
        <v>3319.7370556129208</v>
      </c>
    </row>
    <row r="585" spans="1:11" ht="14.4" x14ac:dyDescent="0.3">
      <c r="A585" s="43">
        <v>51924652</v>
      </c>
      <c r="B585" s="13">
        <v>44746</v>
      </c>
      <c r="C585" s="12">
        <v>487</v>
      </c>
      <c r="D585" s="12">
        <v>2200</v>
      </c>
      <c r="E585" s="14">
        <v>1</v>
      </c>
      <c r="F585" s="25">
        <v>20000</v>
      </c>
      <c r="G585" t="str">
        <f>_xlfn.XLOOKUP(C585,'Kundendaten - neu'!$A$2:$A$1001,'Kundendaten - neu'!$H$2:$H$1001)</f>
        <v>EUR</v>
      </c>
      <c r="H585" s="40">
        <f>F585</f>
        <v>20000</v>
      </c>
      <c r="I585">
        <f>H585*_xlfn.XLOOKUP(C585,'Kundendaten - neu'!$A$2:$A$1001,'Kundendaten - neu'!$I$2:$I$1001,"")</f>
        <v>19400</v>
      </c>
      <c r="J585" s="41">
        <f>I585+(_xlfn.XLOOKUP(C585,'Kundendaten - neu'!$A$2:$A$1001,'Kundendaten - neu'!$G$2:$G$1001,)*E585)</f>
        <v>19618</v>
      </c>
      <c r="K585" s="40">
        <f>J585-(E585*(_xlfn.XLOOKUP(D585,Tabelle1[Produkt ID],Tabelle1[Variable Kosten],)))</f>
        <v>3618</v>
      </c>
    </row>
    <row r="586" spans="1:11" ht="14.4" x14ac:dyDescent="0.3">
      <c r="A586" s="43" t="s">
        <v>1254</v>
      </c>
      <c r="B586" s="13">
        <v>44770</v>
      </c>
      <c r="C586" s="12">
        <v>487</v>
      </c>
      <c r="D586" s="12" t="s">
        <v>1586</v>
      </c>
      <c r="E586" s="14">
        <v>1</v>
      </c>
      <c r="F586" s="17">
        <v>32000</v>
      </c>
      <c r="G586" t="str">
        <f>_xlfn.XLOOKUP(C586,'Kundendaten - neu'!$A$2:$A$1001,'Kundendaten - neu'!$H$2:$H$1001)</f>
        <v>EUR</v>
      </c>
      <c r="H586" s="40">
        <f>F586</f>
        <v>32000</v>
      </c>
      <c r="I586">
        <f>H586*_xlfn.XLOOKUP(C586,'Kundendaten - neu'!$A$2:$A$1001,'Kundendaten - neu'!$I$2:$I$1001,"")</f>
        <v>31040</v>
      </c>
      <c r="J586" s="41">
        <f>I586+(_xlfn.XLOOKUP(C586,'Kundendaten - neu'!$A$2:$A$1001,'Kundendaten - neu'!$G$2:$G$1001,)*E586)</f>
        <v>31258</v>
      </c>
      <c r="K586" s="40">
        <f>J586-(E586*(_xlfn.XLOOKUP(D586,Tabelle1[Produkt ID],Tabelle1[Variable Kosten],)))</f>
        <v>5658</v>
      </c>
    </row>
    <row r="587" spans="1:11" ht="14.4" x14ac:dyDescent="0.3">
      <c r="A587" s="43">
        <v>52396467</v>
      </c>
      <c r="B587" s="13">
        <v>44754</v>
      </c>
      <c r="C587" s="12">
        <v>488</v>
      </c>
      <c r="D587" s="12">
        <v>2300</v>
      </c>
      <c r="E587" s="14">
        <v>1</v>
      </c>
      <c r="F587" s="25">
        <v>25000</v>
      </c>
      <c r="G587" t="str">
        <f>_xlfn.XLOOKUP(C587,'Kundendaten - neu'!$A$2:$A$1001,'Kundendaten - neu'!$H$2:$H$1001)</f>
        <v>EUR</v>
      </c>
      <c r="H587" s="40">
        <f>F587</f>
        <v>25000</v>
      </c>
      <c r="I587">
        <f>H587*_xlfn.XLOOKUP(C587,'Kundendaten - neu'!$A$2:$A$1001,'Kundendaten - neu'!$I$2:$I$1001,"")</f>
        <v>24250</v>
      </c>
      <c r="J587" s="41">
        <f>I587+(_xlfn.XLOOKUP(C587,'Kundendaten - neu'!$A$2:$A$1001,'Kundendaten - neu'!$G$2:$G$1001,)*E587)</f>
        <v>24525</v>
      </c>
      <c r="K587" s="40">
        <f>J587-(E587*(_xlfn.XLOOKUP(D587,Tabelle1[Produkt ID],Tabelle1[Variable Kosten],)))</f>
        <v>4525</v>
      </c>
    </row>
    <row r="588" spans="1:11" ht="14.4" x14ac:dyDescent="0.3">
      <c r="A588" s="43" t="s">
        <v>1255</v>
      </c>
      <c r="B588" s="13">
        <v>44826</v>
      </c>
      <c r="C588" s="12">
        <v>488</v>
      </c>
      <c r="D588" s="12" t="s">
        <v>1587</v>
      </c>
      <c r="E588" s="14">
        <v>1</v>
      </c>
      <c r="F588" s="17">
        <v>27000</v>
      </c>
      <c r="G588" t="str">
        <f>_xlfn.XLOOKUP(C588,'Kundendaten - neu'!$A$2:$A$1001,'Kundendaten - neu'!$H$2:$H$1001)</f>
        <v>EUR</v>
      </c>
      <c r="H588" s="40">
        <f>F588</f>
        <v>27000</v>
      </c>
      <c r="I588">
        <f>H588*_xlfn.XLOOKUP(C588,'Kundendaten - neu'!$A$2:$A$1001,'Kundendaten - neu'!$I$2:$I$1001,"")</f>
        <v>26190</v>
      </c>
      <c r="J588" s="41">
        <f>I588+(_xlfn.XLOOKUP(C588,'Kundendaten - neu'!$A$2:$A$1001,'Kundendaten - neu'!$G$2:$G$1001,)*E588)</f>
        <v>26465</v>
      </c>
      <c r="K588" s="40">
        <f>J588-(E588*(_xlfn.XLOOKUP(D588,Tabelle1[Produkt ID],Tabelle1[Variable Kosten],)))</f>
        <v>4865</v>
      </c>
    </row>
    <row r="589" spans="1:11" ht="14.4" x14ac:dyDescent="0.3">
      <c r="A589" s="43">
        <v>38721081</v>
      </c>
      <c r="B589" s="13">
        <v>44678</v>
      </c>
      <c r="C589" s="12">
        <v>489</v>
      </c>
      <c r="D589" s="12">
        <v>1000</v>
      </c>
      <c r="E589" s="14">
        <v>1</v>
      </c>
      <c r="F589" s="25">
        <v>59144.799999999996</v>
      </c>
      <c r="G589" t="str">
        <f>_xlfn.XLOOKUP(C589,'Kundendaten - neu'!$A$2:$A$1001,'Kundendaten - neu'!$H$2:$H$1001)</f>
        <v>USD</v>
      </c>
      <c r="H589" s="40">
        <f>IF(G589=Währungsdaten!$D$1,F589/_xlfn.XLOOKUP('Bewegungsdaten - neu (2)'!B1436,Währungsdaten!$A$3:$A$320,Währungsdaten!$D$3:$D$320,""),IF(G589=Währungsdaten!$F$1,F589/_xlfn.XLOOKUP('Bewegungsdaten - neu (2)'!B1436,Währungsdaten!$A$3:$A$320,Währungsdaten!$F$3:$F$320,),""))</f>
        <v>52280.385397330501</v>
      </c>
      <c r="I589">
        <f>H589*_xlfn.XLOOKUP(C589,'Kundendaten - neu'!$A$2:$A$1001,'Kundendaten - neu'!$I$2:$I$1001,"")</f>
        <v>55783.17121895164</v>
      </c>
      <c r="J589" s="41">
        <f>I589+(_xlfn.XLOOKUP(C589,'Kundendaten - neu'!$A$2:$A$1001,'Kundendaten - neu'!$G$2:$G$1001,)*E589)</f>
        <v>57085.17121895164</v>
      </c>
      <c r="K589" s="40">
        <f>J589-(E589*(_xlfn.XLOOKUP(D589,Tabelle1[Produkt ID],Tabelle1[Variable Kosten],)))</f>
        <v>15485.17121895164</v>
      </c>
    </row>
    <row r="590" spans="1:11" ht="14.4" x14ac:dyDescent="0.3">
      <c r="A590" s="43">
        <v>96660512</v>
      </c>
      <c r="B590" s="13">
        <v>44738</v>
      </c>
      <c r="C590" s="12">
        <v>490</v>
      </c>
      <c r="D590" s="12">
        <v>1100</v>
      </c>
      <c r="E590" s="14">
        <v>1</v>
      </c>
      <c r="F590" s="25">
        <v>40000</v>
      </c>
      <c r="G590" t="str">
        <f>_xlfn.XLOOKUP(C590,'Kundendaten - neu'!$A$2:$A$1001,'Kundendaten - neu'!$H$2:$H$1001)</f>
        <v>EUR</v>
      </c>
      <c r="H590" s="40">
        <f t="shared" ref="H590:H600" si="28">F590</f>
        <v>40000</v>
      </c>
      <c r="I590">
        <f>H590*_xlfn.XLOOKUP(C590,'Kundendaten - neu'!$A$2:$A$1001,'Kundendaten - neu'!$I$2:$I$1001,"")</f>
        <v>39576</v>
      </c>
      <c r="J590" s="41">
        <f>I590+(_xlfn.XLOOKUP(C590,'Kundendaten - neu'!$A$2:$A$1001,'Kundendaten - neu'!$G$2:$G$1001,)*E590)</f>
        <v>39793</v>
      </c>
      <c r="K590" s="40">
        <f>J590-(E590*(_xlfn.XLOOKUP(D590,Tabelle1[Produkt ID],Tabelle1[Variable Kosten],)))</f>
        <v>7793</v>
      </c>
    </row>
    <row r="591" spans="1:11" ht="14.4" x14ac:dyDescent="0.3">
      <c r="A591" s="43" t="s">
        <v>1256</v>
      </c>
      <c r="B591" s="13">
        <v>44643</v>
      </c>
      <c r="C591" s="12">
        <v>490</v>
      </c>
      <c r="D591" s="12" t="s">
        <v>1588</v>
      </c>
      <c r="E591" s="14">
        <v>1</v>
      </c>
      <c r="F591" s="17">
        <v>33000</v>
      </c>
      <c r="G591" t="str">
        <f>_xlfn.XLOOKUP(C591,'Kundendaten - neu'!$A$2:$A$1001,'Kundendaten - neu'!$H$2:$H$1001)</f>
        <v>EUR</v>
      </c>
      <c r="H591" s="40">
        <f t="shared" si="28"/>
        <v>33000</v>
      </c>
      <c r="I591">
        <f>H591*_xlfn.XLOOKUP(C591,'Kundendaten - neu'!$A$2:$A$1001,'Kundendaten - neu'!$I$2:$I$1001,"")</f>
        <v>32650.199999999997</v>
      </c>
      <c r="J591" s="41">
        <f>I591+(_xlfn.XLOOKUP(C591,'Kundendaten - neu'!$A$2:$A$1001,'Kundendaten - neu'!$G$2:$G$1001,)*E591)</f>
        <v>32867.199999999997</v>
      </c>
      <c r="K591" s="40">
        <f>J591-(E591*(_xlfn.XLOOKUP(D591,Tabelle1[Produkt ID],Tabelle1[Variable Kosten],)))</f>
        <v>6467.1999999999971</v>
      </c>
    </row>
    <row r="592" spans="1:11" ht="14.4" x14ac:dyDescent="0.3">
      <c r="A592" s="43">
        <v>23508121</v>
      </c>
      <c r="B592" s="13">
        <v>44912</v>
      </c>
      <c r="C592" s="12">
        <v>491</v>
      </c>
      <c r="D592" s="12">
        <v>1200</v>
      </c>
      <c r="E592" s="14">
        <v>1</v>
      </c>
      <c r="F592" s="25">
        <v>65000</v>
      </c>
      <c r="G592" t="str">
        <f>_xlfn.XLOOKUP(C592,'Kundendaten - neu'!$A$2:$A$1001,'Kundendaten - neu'!$H$2:$H$1001)</f>
        <v>EUR</v>
      </c>
      <c r="H592" s="40">
        <f t="shared" si="28"/>
        <v>65000</v>
      </c>
      <c r="I592">
        <f>H592*_xlfn.XLOOKUP(C592,'Kundendaten - neu'!$A$2:$A$1001,'Kundendaten - neu'!$I$2:$I$1001,"")</f>
        <v>63050</v>
      </c>
      <c r="J592" s="41">
        <f>I592+(_xlfn.XLOOKUP(C592,'Kundendaten - neu'!$A$2:$A$1001,'Kundendaten - neu'!$G$2:$G$1001,)*E592)</f>
        <v>63153</v>
      </c>
      <c r="K592" s="40">
        <f>J592-(E592*(_xlfn.XLOOKUP(D592,Tabelle1[Produkt ID],Tabelle1[Variable Kosten],)))</f>
        <v>11153</v>
      </c>
    </row>
    <row r="593" spans="1:11" ht="14.4" x14ac:dyDescent="0.3">
      <c r="A593" s="43" t="s">
        <v>1257</v>
      </c>
      <c r="B593" s="13">
        <v>44687</v>
      </c>
      <c r="C593" s="12">
        <v>491</v>
      </c>
      <c r="D593" s="12" t="s">
        <v>1589</v>
      </c>
      <c r="E593" s="14">
        <v>1</v>
      </c>
      <c r="F593" s="17">
        <v>27000</v>
      </c>
      <c r="G593" t="str">
        <f>_xlfn.XLOOKUP(C593,'Kundendaten - neu'!$A$2:$A$1001,'Kundendaten - neu'!$H$2:$H$1001)</f>
        <v>EUR</v>
      </c>
      <c r="H593" s="40">
        <f t="shared" si="28"/>
        <v>27000</v>
      </c>
      <c r="I593">
        <f>H593*_xlfn.XLOOKUP(C593,'Kundendaten - neu'!$A$2:$A$1001,'Kundendaten - neu'!$I$2:$I$1001,"")</f>
        <v>26190</v>
      </c>
      <c r="J593" s="41">
        <f>I593+(_xlfn.XLOOKUP(C593,'Kundendaten - neu'!$A$2:$A$1001,'Kundendaten - neu'!$G$2:$G$1001,)*E593)</f>
        <v>26293</v>
      </c>
      <c r="K593" s="40">
        <f>J593-(E593*(_xlfn.XLOOKUP(D593,Tabelle1[Produkt ID],Tabelle1[Variable Kosten],)))</f>
        <v>4693</v>
      </c>
    </row>
    <row r="594" spans="1:11" ht="14.4" x14ac:dyDescent="0.3">
      <c r="A594" s="43" t="s">
        <v>1258</v>
      </c>
      <c r="B594" s="13">
        <v>44724</v>
      </c>
      <c r="C594" s="12">
        <v>492</v>
      </c>
      <c r="D594" s="12" t="s">
        <v>1590</v>
      </c>
      <c r="E594" s="14">
        <v>1</v>
      </c>
      <c r="F594" s="17">
        <v>81000</v>
      </c>
      <c r="G594" t="str">
        <f>_xlfn.XLOOKUP(C594,'Kundendaten - neu'!$A$2:$A$1001,'Kundendaten - neu'!$H$2:$H$1001)</f>
        <v>EUR</v>
      </c>
      <c r="H594" s="40">
        <f t="shared" si="28"/>
        <v>81000</v>
      </c>
      <c r="I594">
        <f>H594*_xlfn.XLOOKUP(C594,'Kundendaten - neu'!$A$2:$A$1001,'Kundendaten - neu'!$I$2:$I$1001,"")</f>
        <v>81000</v>
      </c>
      <c r="J594" s="41">
        <f>I594+(_xlfn.XLOOKUP(C594,'Kundendaten - neu'!$A$2:$A$1001,'Kundendaten - neu'!$G$2:$G$1001,)*E594)</f>
        <v>81200</v>
      </c>
      <c r="K594" s="40">
        <f>J594-(E594*(_xlfn.XLOOKUP(D594,Tabelle1[Produkt ID],Tabelle1[Variable Kosten],)))</f>
        <v>16400</v>
      </c>
    </row>
    <row r="595" spans="1:11" ht="14.4" x14ac:dyDescent="0.3">
      <c r="A595" s="43" t="s">
        <v>1526</v>
      </c>
      <c r="B595" s="13">
        <v>44897</v>
      </c>
      <c r="C595" s="12">
        <v>492</v>
      </c>
      <c r="D595" s="12" t="s">
        <v>1592</v>
      </c>
      <c r="E595" s="14">
        <v>1</v>
      </c>
      <c r="F595" s="17">
        <v>37000</v>
      </c>
      <c r="G595" t="str">
        <f>_xlfn.XLOOKUP(C595,'Kundendaten - neu'!$A$2:$A$1001,'Kundendaten - neu'!$H$2:$H$1001)</f>
        <v>EUR</v>
      </c>
      <c r="H595" s="40">
        <f t="shared" si="28"/>
        <v>37000</v>
      </c>
      <c r="I595">
        <f>H595*_xlfn.XLOOKUP(C595,'Kundendaten - neu'!$A$2:$A$1001,'Kundendaten - neu'!$I$2:$I$1001,"")</f>
        <v>37000</v>
      </c>
      <c r="J595" s="41">
        <f>I595+(_xlfn.XLOOKUP(C595,'Kundendaten - neu'!$A$2:$A$1001,'Kundendaten - neu'!$G$2:$G$1001,)*E595)</f>
        <v>37200</v>
      </c>
      <c r="K595" s="40">
        <f>J595-(E595*(_xlfn.XLOOKUP(D595,Tabelle1[Produkt ID],Tabelle1[Variable Kosten],)))</f>
        <v>7600</v>
      </c>
    </row>
    <row r="596" spans="1:11" ht="14.4" x14ac:dyDescent="0.3">
      <c r="A596" s="43">
        <v>19011067</v>
      </c>
      <c r="B596" s="13">
        <v>44916</v>
      </c>
      <c r="C596" s="12">
        <v>492</v>
      </c>
      <c r="D596" s="12">
        <v>1300</v>
      </c>
      <c r="E596" s="14">
        <v>1</v>
      </c>
      <c r="F596" s="25">
        <v>68000</v>
      </c>
      <c r="G596" t="str">
        <f>_xlfn.XLOOKUP(C596,'Kundendaten - neu'!$A$2:$A$1001,'Kundendaten - neu'!$H$2:$H$1001)</f>
        <v>EUR</v>
      </c>
      <c r="H596" s="40">
        <f t="shared" si="28"/>
        <v>68000</v>
      </c>
      <c r="I596">
        <f>H596*_xlfn.XLOOKUP(C596,'Kundendaten - neu'!$A$2:$A$1001,'Kundendaten - neu'!$I$2:$I$1001,"")</f>
        <v>68000</v>
      </c>
      <c r="J596" s="41">
        <f>I596+(_xlfn.XLOOKUP(C596,'Kundendaten - neu'!$A$2:$A$1001,'Kundendaten - neu'!$G$2:$G$1001,)*E596)</f>
        <v>68200</v>
      </c>
      <c r="K596" s="40">
        <f>J596-(E596*(_xlfn.XLOOKUP(D596,Tabelle1[Produkt ID],Tabelle1[Variable Kosten],)))</f>
        <v>13800</v>
      </c>
    </row>
    <row r="597" spans="1:11" ht="14.4" x14ac:dyDescent="0.3">
      <c r="A597" s="43">
        <v>90779101</v>
      </c>
      <c r="B597" s="13">
        <v>44589</v>
      </c>
      <c r="C597" s="12">
        <v>493</v>
      </c>
      <c r="D597" s="12">
        <v>1400</v>
      </c>
      <c r="E597" s="14">
        <v>1</v>
      </c>
      <c r="F597" s="25">
        <v>30000</v>
      </c>
      <c r="G597" t="str">
        <f>_xlfn.XLOOKUP(C597,'Kundendaten - neu'!$A$2:$A$1001,'Kundendaten - neu'!$H$2:$H$1001)</f>
        <v>EUR</v>
      </c>
      <c r="H597" s="40">
        <f t="shared" si="28"/>
        <v>30000</v>
      </c>
      <c r="I597">
        <f>H597*_xlfn.XLOOKUP(C597,'Kundendaten - neu'!$A$2:$A$1001,'Kundendaten - neu'!$I$2:$I$1001,"")</f>
        <v>33000</v>
      </c>
      <c r="J597" s="41">
        <f>I597+(_xlfn.XLOOKUP(C597,'Kundendaten - neu'!$A$2:$A$1001,'Kundendaten - neu'!$G$2:$G$1001,)*E597)</f>
        <v>34250</v>
      </c>
      <c r="K597" s="40">
        <f>J597-(E597*(_xlfn.XLOOKUP(D597,Tabelle1[Produkt ID],Tabelle1[Variable Kosten],)))</f>
        <v>10250</v>
      </c>
    </row>
    <row r="598" spans="1:11" ht="14.4" x14ac:dyDescent="0.3">
      <c r="A598" s="43" t="s">
        <v>1259</v>
      </c>
      <c r="B598" s="13">
        <v>44886</v>
      </c>
      <c r="C598" s="12">
        <v>493</v>
      </c>
      <c r="D598" s="12" t="s">
        <v>1591</v>
      </c>
      <c r="E598" s="14">
        <v>1</v>
      </c>
      <c r="F598" s="17">
        <v>50000</v>
      </c>
      <c r="G598" t="str">
        <f>_xlfn.XLOOKUP(C598,'Kundendaten - neu'!$A$2:$A$1001,'Kundendaten - neu'!$H$2:$H$1001)</f>
        <v>EUR</v>
      </c>
      <c r="H598" s="40">
        <f t="shared" si="28"/>
        <v>50000</v>
      </c>
      <c r="I598">
        <f>H598*_xlfn.XLOOKUP(C598,'Kundendaten - neu'!$A$2:$A$1001,'Kundendaten - neu'!$I$2:$I$1001,"")</f>
        <v>55000.000000000007</v>
      </c>
      <c r="J598" s="41">
        <f>I598+(_xlfn.XLOOKUP(C598,'Kundendaten - neu'!$A$2:$A$1001,'Kundendaten - neu'!$G$2:$G$1001,)*E598)</f>
        <v>56250.000000000007</v>
      </c>
      <c r="K598" s="40">
        <f>J598-(E598*(_xlfn.XLOOKUP(D598,Tabelle1[Produkt ID],Tabelle1[Variable Kosten],)))</f>
        <v>16250.000000000007</v>
      </c>
    </row>
    <row r="599" spans="1:11" ht="14.4" x14ac:dyDescent="0.3">
      <c r="A599" s="43">
        <v>43176155</v>
      </c>
      <c r="B599" s="13">
        <v>44668</v>
      </c>
      <c r="C599" s="12">
        <v>494</v>
      </c>
      <c r="D599" s="12">
        <v>1500</v>
      </c>
      <c r="E599" s="14">
        <v>1</v>
      </c>
      <c r="F599" s="25">
        <v>28000</v>
      </c>
      <c r="G599" t="str">
        <f>_xlfn.XLOOKUP(C599,'Kundendaten - neu'!$A$2:$A$1001,'Kundendaten - neu'!$H$2:$H$1001)</f>
        <v>EUR</v>
      </c>
      <c r="H599" s="40">
        <f t="shared" si="28"/>
        <v>28000</v>
      </c>
      <c r="I599">
        <f>H599*_xlfn.XLOOKUP(C599,'Kundendaten - neu'!$A$2:$A$1001,'Kundendaten - neu'!$I$2:$I$1001,"")</f>
        <v>28000</v>
      </c>
      <c r="J599" s="41">
        <f>I599+(_xlfn.XLOOKUP(C599,'Kundendaten - neu'!$A$2:$A$1001,'Kundendaten - neu'!$G$2:$G$1001,)*E599)</f>
        <v>28272</v>
      </c>
      <c r="K599" s="40">
        <f>J599-(E599*(_xlfn.XLOOKUP(D599,Tabelle1[Produkt ID],Tabelle1[Variable Kosten],)))</f>
        <v>5872</v>
      </c>
    </row>
    <row r="600" spans="1:11" ht="14.4" x14ac:dyDescent="0.3">
      <c r="A600" s="43" t="s">
        <v>1260</v>
      </c>
      <c r="B600" s="13">
        <v>44749</v>
      </c>
      <c r="C600" s="12">
        <v>494</v>
      </c>
      <c r="D600" s="12" t="s">
        <v>1592</v>
      </c>
      <c r="E600" s="14">
        <v>1</v>
      </c>
      <c r="F600" s="17">
        <v>37000</v>
      </c>
      <c r="G600" t="str">
        <f>_xlfn.XLOOKUP(C600,'Kundendaten - neu'!$A$2:$A$1001,'Kundendaten - neu'!$H$2:$H$1001)</f>
        <v>EUR</v>
      </c>
      <c r="H600" s="40">
        <f t="shared" si="28"/>
        <v>37000</v>
      </c>
      <c r="I600">
        <f>H600*_xlfn.XLOOKUP(C600,'Kundendaten - neu'!$A$2:$A$1001,'Kundendaten - neu'!$I$2:$I$1001,"")</f>
        <v>37000</v>
      </c>
      <c r="J600" s="41">
        <f>I600+(_xlfn.XLOOKUP(C600,'Kundendaten - neu'!$A$2:$A$1001,'Kundendaten - neu'!$G$2:$G$1001,)*E600)</f>
        <v>37272</v>
      </c>
      <c r="K600" s="40">
        <f>J600-(E600*(_xlfn.XLOOKUP(D600,Tabelle1[Produkt ID],Tabelle1[Variable Kosten],)))</f>
        <v>7672</v>
      </c>
    </row>
    <row r="601" spans="1:11" ht="14.4" x14ac:dyDescent="0.3">
      <c r="A601" s="43">
        <v>21392300</v>
      </c>
      <c r="B601" s="13">
        <v>44829</v>
      </c>
      <c r="C601" s="12">
        <v>495</v>
      </c>
      <c r="D601" s="12">
        <v>1600</v>
      </c>
      <c r="E601" s="14">
        <v>1</v>
      </c>
      <c r="F601" s="25">
        <v>370476</v>
      </c>
      <c r="G601" t="str">
        <f>_xlfn.XLOOKUP(C601,'Kundendaten - neu'!$A$2:$A$1001,'Kundendaten - neu'!$H$2:$H$1001)</f>
        <v>SEK</v>
      </c>
      <c r="H601" s="40">
        <f>IF(G601=Währungsdaten!$D$1,F601/_xlfn.XLOOKUP('Bewegungsdaten - neu (2)'!B1343,Währungsdaten!$A$3:$A$320,Währungsdaten!$D$3:$D$320,""),IF(G601=Währungsdaten!$F$1,F601/_xlfn.XLOOKUP('Bewegungsdaten - neu (2)'!B1343,Währungsdaten!$A$3:$A$320,Währungsdaten!$F$3:$F$320,),""))</f>
        <v>34807.395993836675</v>
      </c>
      <c r="I601">
        <f>H601*_xlfn.XLOOKUP(C601,'Kundendaten - neu'!$A$2:$A$1001,'Kundendaten - neu'!$I$2:$I$1001,"")</f>
        <v>35503.543913713409</v>
      </c>
      <c r="J601" s="41">
        <f>I601+(_xlfn.XLOOKUP(C601,'Kundendaten - neu'!$A$2:$A$1001,'Kundendaten - neu'!$G$2:$G$1001,)*E601)</f>
        <v>36046.543913713409</v>
      </c>
      <c r="K601" s="40">
        <f>J601-(E601*(_xlfn.XLOOKUP(D601,Tabelle1[Produkt ID],Tabelle1[Variable Kosten],)))</f>
        <v>7246.543913713409</v>
      </c>
    </row>
    <row r="602" spans="1:11" ht="14.4" x14ac:dyDescent="0.3">
      <c r="A602" s="43">
        <v>93158883</v>
      </c>
      <c r="B602" s="13">
        <v>44710</v>
      </c>
      <c r="C602" s="12">
        <v>496</v>
      </c>
      <c r="D602" s="12">
        <v>1700</v>
      </c>
      <c r="E602" s="14">
        <v>1</v>
      </c>
      <c r="F602" s="25">
        <v>29000</v>
      </c>
      <c r="G602" t="str">
        <f>_xlfn.XLOOKUP(C602,'Kundendaten - neu'!$A$2:$A$1001,'Kundendaten - neu'!$H$2:$H$1001)</f>
        <v>EUR</v>
      </c>
      <c r="H602" s="40">
        <f t="shared" ref="H602:H613" si="29">F602</f>
        <v>29000</v>
      </c>
      <c r="I602">
        <f>H602*_xlfn.XLOOKUP(C602,'Kundendaten - neu'!$A$2:$A$1001,'Kundendaten - neu'!$I$2:$I$1001,"")</f>
        <v>29580</v>
      </c>
      <c r="J602" s="41">
        <f>I602+(_xlfn.XLOOKUP(C602,'Kundendaten - neu'!$A$2:$A$1001,'Kundendaten - neu'!$G$2:$G$1001,)*E602)</f>
        <v>29785</v>
      </c>
      <c r="K602" s="40">
        <f>J602-(E602*(_xlfn.XLOOKUP(D602,Tabelle1[Produkt ID],Tabelle1[Variable Kosten],)))</f>
        <v>6585</v>
      </c>
    </row>
    <row r="603" spans="1:11" ht="14.4" x14ac:dyDescent="0.3">
      <c r="A603" s="43" t="s">
        <v>1261</v>
      </c>
      <c r="B603" s="13">
        <v>44624</v>
      </c>
      <c r="C603" s="12">
        <v>496</v>
      </c>
      <c r="D603" s="12" t="s">
        <v>1593</v>
      </c>
      <c r="E603" s="14">
        <v>1</v>
      </c>
      <c r="F603" s="17">
        <v>42000</v>
      </c>
      <c r="G603" t="str">
        <f>_xlfn.XLOOKUP(C603,'Kundendaten - neu'!$A$2:$A$1001,'Kundendaten - neu'!$H$2:$H$1001)</f>
        <v>EUR</v>
      </c>
      <c r="H603" s="40">
        <f t="shared" si="29"/>
        <v>42000</v>
      </c>
      <c r="I603">
        <f>H603*_xlfn.XLOOKUP(C603,'Kundendaten - neu'!$A$2:$A$1001,'Kundendaten - neu'!$I$2:$I$1001,"")</f>
        <v>42840</v>
      </c>
      <c r="J603" s="41">
        <f>I603+(_xlfn.XLOOKUP(C603,'Kundendaten - neu'!$A$2:$A$1001,'Kundendaten - neu'!$G$2:$G$1001,)*E603)</f>
        <v>43045</v>
      </c>
      <c r="K603" s="40">
        <f>J603-(E603*(_xlfn.XLOOKUP(D603,Tabelle1[Produkt ID],Tabelle1[Variable Kosten],)))</f>
        <v>9445</v>
      </c>
    </row>
    <row r="604" spans="1:11" ht="14.4" x14ac:dyDescent="0.3">
      <c r="A604" s="43">
        <v>70650783</v>
      </c>
      <c r="B604" s="13">
        <v>44812</v>
      </c>
      <c r="C604" s="12">
        <v>497</v>
      </c>
      <c r="D604" s="12">
        <v>1800</v>
      </c>
      <c r="E604" s="14">
        <v>1</v>
      </c>
      <c r="F604" s="25">
        <v>80000</v>
      </c>
      <c r="G604" t="str">
        <f>_xlfn.XLOOKUP(C604,'Kundendaten - neu'!$A$2:$A$1001,'Kundendaten - neu'!$H$2:$H$1001)</f>
        <v>EUR</v>
      </c>
      <c r="H604" s="40">
        <f t="shared" si="29"/>
        <v>80000</v>
      </c>
      <c r="I604">
        <f>H604*_xlfn.XLOOKUP(C604,'Kundendaten - neu'!$A$2:$A$1001,'Kundendaten - neu'!$I$2:$I$1001,"")</f>
        <v>80000</v>
      </c>
      <c r="J604" s="41">
        <f>I604+(_xlfn.XLOOKUP(C604,'Kundendaten - neu'!$A$2:$A$1001,'Kundendaten - neu'!$G$2:$G$1001,)*E604)</f>
        <v>80201</v>
      </c>
      <c r="K604" s="40">
        <f>J604-(E604*(_xlfn.XLOOKUP(D604,Tabelle1[Produkt ID],Tabelle1[Variable Kosten],)))</f>
        <v>16201</v>
      </c>
    </row>
    <row r="605" spans="1:11" ht="14.4" x14ac:dyDescent="0.3">
      <c r="A605" s="43" t="s">
        <v>1262</v>
      </c>
      <c r="B605" s="13">
        <v>44665</v>
      </c>
      <c r="C605" s="12">
        <v>497</v>
      </c>
      <c r="D605" s="12" t="s">
        <v>1594</v>
      </c>
      <c r="E605" s="14">
        <v>1</v>
      </c>
      <c r="F605" s="17">
        <v>21000</v>
      </c>
      <c r="G605" t="str">
        <f>_xlfn.XLOOKUP(C605,'Kundendaten - neu'!$A$2:$A$1001,'Kundendaten - neu'!$H$2:$H$1001)</f>
        <v>EUR</v>
      </c>
      <c r="H605" s="40">
        <f t="shared" si="29"/>
        <v>21000</v>
      </c>
      <c r="I605">
        <f>H605*_xlfn.XLOOKUP(C605,'Kundendaten - neu'!$A$2:$A$1001,'Kundendaten - neu'!$I$2:$I$1001,"")</f>
        <v>21000</v>
      </c>
      <c r="J605" s="41">
        <f>I605+(_xlfn.XLOOKUP(C605,'Kundendaten - neu'!$A$2:$A$1001,'Kundendaten - neu'!$G$2:$G$1001,)*E605)</f>
        <v>21201</v>
      </c>
      <c r="K605" s="40">
        <f>J605-(E605*(_xlfn.XLOOKUP(D605,Tabelle1[Produkt ID],Tabelle1[Variable Kosten],)))</f>
        <v>4401</v>
      </c>
    </row>
    <row r="606" spans="1:11" ht="14.4" x14ac:dyDescent="0.3">
      <c r="A606" s="43">
        <v>36997758</v>
      </c>
      <c r="B606" s="13">
        <v>44627</v>
      </c>
      <c r="C606" s="12">
        <v>498</v>
      </c>
      <c r="D606" s="12">
        <v>1900</v>
      </c>
      <c r="E606" s="14">
        <v>1</v>
      </c>
      <c r="F606" s="25">
        <v>49000</v>
      </c>
      <c r="G606" t="str">
        <f>_xlfn.XLOOKUP(C606,'Kundendaten - neu'!$A$2:$A$1001,'Kundendaten - neu'!$H$2:$H$1001)</f>
        <v>EUR</v>
      </c>
      <c r="H606" s="40">
        <f t="shared" si="29"/>
        <v>49000</v>
      </c>
      <c r="I606">
        <f>H606*_xlfn.XLOOKUP(C606,'Kundendaten - neu'!$A$2:$A$1001,'Kundendaten - neu'!$I$2:$I$1001,"")</f>
        <v>49000</v>
      </c>
      <c r="J606" s="41">
        <f>I606+(_xlfn.XLOOKUP(C606,'Kundendaten - neu'!$A$2:$A$1001,'Kundendaten - neu'!$G$2:$G$1001,)*E606)</f>
        <v>49104</v>
      </c>
      <c r="K606" s="40">
        <f>J606-(E606*(_xlfn.XLOOKUP(D606,Tabelle1[Produkt ID],Tabelle1[Variable Kosten],)))</f>
        <v>9904</v>
      </c>
    </row>
    <row r="607" spans="1:11" ht="14.4" x14ac:dyDescent="0.3">
      <c r="A607" s="43" t="s">
        <v>1263</v>
      </c>
      <c r="B607" s="13">
        <v>44569</v>
      </c>
      <c r="C607" s="12">
        <v>498</v>
      </c>
      <c r="D607" s="12" t="s">
        <v>1595</v>
      </c>
      <c r="E607" s="14">
        <v>1</v>
      </c>
      <c r="F607" s="17">
        <v>27000</v>
      </c>
      <c r="G607" t="str">
        <f>_xlfn.XLOOKUP(C607,'Kundendaten - neu'!$A$2:$A$1001,'Kundendaten - neu'!$H$2:$H$1001)</f>
        <v>EUR</v>
      </c>
      <c r="H607" s="40">
        <f t="shared" si="29"/>
        <v>27000</v>
      </c>
      <c r="I607">
        <f>H607*_xlfn.XLOOKUP(C607,'Kundendaten - neu'!$A$2:$A$1001,'Kundendaten - neu'!$I$2:$I$1001,"")</f>
        <v>27000</v>
      </c>
      <c r="J607" s="41">
        <f>I607+(_xlfn.XLOOKUP(C607,'Kundendaten - neu'!$A$2:$A$1001,'Kundendaten - neu'!$G$2:$G$1001,)*E607)</f>
        <v>27104</v>
      </c>
      <c r="K607" s="40">
        <f>J607-(E607*(_xlfn.XLOOKUP(D607,Tabelle1[Produkt ID],Tabelle1[Variable Kosten],)))</f>
        <v>5504</v>
      </c>
    </row>
    <row r="608" spans="1:11" ht="14.4" x14ac:dyDescent="0.3">
      <c r="A608" s="43">
        <v>21530508</v>
      </c>
      <c r="B608" s="13">
        <v>44647</v>
      </c>
      <c r="C608" s="12">
        <v>499</v>
      </c>
      <c r="D608" s="12">
        <v>2000</v>
      </c>
      <c r="E608" s="14">
        <v>1</v>
      </c>
      <c r="F608" s="25">
        <v>39000</v>
      </c>
      <c r="G608" t="str">
        <f>_xlfn.XLOOKUP(C608,'Kundendaten - neu'!$A$2:$A$1001,'Kundendaten - neu'!$H$2:$H$1001)</f>
        <v>EUR</v>
      </c>
      <c r="H608" s="40">
        <f t="shared" si="29"/>
        <v>39000</v>
      </c>
      <c r="I608">
        <f>H608*_xlfn.XLOOKUP(C608,'Kundendaten - neu'!$A$2:$A$1001,'Kundendaten - neu'!$I$2:$I$1001,"")</f>
        <v>39000</v>
      </c>
      <c r="J608" s="41">
        <f>I608+(_xlfn.XLOOKUP(C608,'Kundendaten - neu'!$A$2:$A$1001,'Kundendaten - neu'!$G$2:$G$1001,)*E608)</f>
        <v>39212</v>
      </c>
      <c r="K608" s="40">
        <f>J608-(E608*(_xlfn.XLOOKUP(D608,Tabelle1[Produkt ID],Tabelle1[Variable Kosten],)))</f>
        <v>8012</v>
      </c>
    </row>
    <row r="609" spans="1:11" ht="14.4" x14ac:dyDescent="0.3">
      <c r="A609" s="43" t="s">
        <v>1264</v>
      </c>
      <c r="B609" s="13">
        <v>44624</v>
      </c>
      <c r="C609" s="12">
        <v>499</v>
      </c>
      <c r="D609" s="12" t="s">
        <v>1582</v>
      </c>
      <c r="E609" s="14">
        <v>1</v>
      </c>
      <c r="F609" s="17">
        <v>49000</v>
      </c>
      <c r="G609" t="str">
        <f>_xlfn.XLOOKUP(C609,'Kundendaten - neu'!$A$2:$A$1001,'Kundendaten - neu'!$H$2:$H$1001)</f>
        <v>EUR</v>
      </c>
      <c r="H609" s="40">
        <f t="shared" si="29"/>
        <v>49000</v>
      </c>
      <c r="I609">
        <f>H609*_xlfn.XLOOKUP(C609,'Kundendaten - neu'!$A$2:$A$1001,'Kundendaten - neu'!$I$2:$I$1001,"")</f>
        <v>49000</v>
      </c>
      <c r="J609" s="41">
        <f>I609+(_xlfn.XLOOKUP(C609,'Kundendaten - neu'!$A$2:$A$1001,'Kundendaten - neu'!$G$2:$G$1001,)*E609)</f>
        <v>49212</v>
      </c>
      <c r="K609" s="40">
        <f>J609-(E609*(_xlfn.XLOOKUP(D609,Tabelle1[Produkt ID],Tabelle1[Variable Kosten],)))</f>
        <v>10012</v>
      </c>
    </row>
    <row r="610" spans="1:11" ht="14.4" x14ac:dyDescent="0.3">
      <c r="A610" s="43">
        <v>43872825</v>
      </c>
      <c r="B610" s="13">
        <v>44710</v>
      </c>
      <c r="C610" s="12">
        <v>500</v>
      </c>
      <c r="D610" s="12">
        <v>2100</v>
      </c>
      <c r="E610" s="14">
        <v>1</v>
      </c>
      <c r="F610" s="25">
        <v>46000</v>
      </c>
      <c r="G610" t="str">
        <f>_xlfn.XLOOKUP(C610,'Kundendaten - neu'!$A$2:$A$1001,'Kundendaten - neu'!$H$2:$H$1001)</f>
        <v>EUR</v>
      </c>
      <c r="H610" s="40">
        <f t="shared" si="29"/>
        <v>46000</v>
      </c>
      <c r="I610">
        <f>H610*_xlfn.XLOOKUP(C610,'Kundendaten - neu'!$A$2:$A$1001,'Kundendaten - neu'!$I$2:$I$1001,"")</f>
        <v>46000</v>
      </c>
      <c r="J610" s="41">
        <f>I610+(_xlfn.XLOOKUP(C610,'Kundendaten - neu'!$A$2:$A$1001,'Kundendaten - neu'!$G$2:$G$1001,)*E610)</f>
        <v>46275</v>
      </c>
      <c r="K610" s="40">
        <f>J610-(E610*(_xlfn.XLOOKUP(D610,Tabelle1[Produkt ID],Tabelle1[Variable Kosten],)))</f>
        <v>9475</v>
      </c>
    </row>
    <row r="611" spans="1:11" ht="14.4" x14ac:dyDescent="0.3">
      <c r="A611" s="43" t="s">
        <v>1265</v>
      </c>
      <c r="B611" s="13">
        <v>44831</v>
      </c>
      <c r="C611" s="12">
        <v>500</v>
      </c>
      <c r="D611" s="12" t="s">
        <v>1583</v>
      </c>
      <c r="E611" s="14">
        <v>1</v>
      </c>
      <c r="F611" s="17">
        <v>46000</v>
      </c>
      <c r="G611" t="str">
        <f>_xlfn.XLOOKUP(C611,'Kundendaten - neu'!$A$2:$A$1001,'Kundendaten - neu'!$H$2:$H$1001)</f>
        <v>EUR</v>
      </c>
      <c r="H611" s="40">
        <f t="shared" si="29"/>
        <v>46000</v>
      </c>
      <c r="I611">
        <f>H611*_xlfn.XLOOKUP(C611,'Kundendaten - neu'!$A$2:$A$1001,'Kundendaten - neu'!$I$2:$I$1001,"")</f>
        <v>46000</v>
      </c>
      <c r="J611" s="41">
        <f>I611+(_xlfn.XLOOKUP(C611,'Kundendaten - neu'!$A$2:$A$1001,'Kundendaten - neu'!$G$2:$G$1001,)*E611)</f>
        <v>46275</v>
      </c>
      <c r="K611" s="40">
        <f>J611-(E611*(_xlfn.XLOOKUP(D611,Tabelle1[Produkt ID],Tabelle1[Variable Kosten],)))</f>
        <v>9475</v>
      </c>
    </row>
    <row r="612" spans="1:11" ht="14.4" x14ac:dyDescent="0.3">
      <c r="A612" s="43">
        <v>96639080</v>
      </c>
      <c r="B612" s="13">
        <v>44745</v>
      </c>
      <c r="C612" s="12">
        <v>501</v>
      </c>
      <c r="D612" s="12">
        <v>2200</v>
      </c>
      <c r="E612" s="14">
        <v>1</v>
      </c>
      <c r="F612" s="25">
        <v>20000</v>
      </c>
      <c r="G612" t="str">
        <f>_xlfn.XLOOKUP(C612,'Kundendaten - neu'!$A$2:$A$1001,'Kundendaten - neu'!$H$2:$H$1001)</f>
        <v>EUR</v>
      </c>
      <c r="H612" s="40">
        <f t="shared" si="29"/>
        <v>20000</v>
      </c>
      <c r="I612">
        <f>H612*_xlfn.XLOOKUP(C612,'Kundendaten - neu'!$A$2:$A$1001,'Kundendaten - neu'!$I$2:$I$1001,"")</f>
        <v>19400</v>
      </c>
      <c r="J612" s="41">
        <f>I612+(_xlfn.XLOOKUP(C612,'Kundendaten - neu'!$A$2:$A$1001,'Kundendaten - neu'!$G$2:$G$1001,)*E612)</f>
        <v>19601</v>
      </c>
      <c r="K612" s="40">
        <f>J612-(E612*(_xlfn.XLOOKUP(D612,Tabelle1[Produkt ID],Tabelle1[Variable Kosten],)))</f>
        <v>3601</v>
      </c>
    </row>
    <row r="613" spans="1:11" ht="14.4" x14ac:dyDescent="0.3">
      <c r="A613" s="43" t="s">
        <v>1266</v>
      </c>
      <c r="B613" s="13">
        <v>44580</v>
      </c>
      <c r="C613" s="12">
        <v>501</v>
      </c>
      <c r="D613" s="12" t="s">
        <v>1584</v>
      </c>
      <c r="E613" s="14">
        <v>1</v>
      </c>
      <c r="F613" s="17">
        <v>61000</v>
      </c>
      <c r="G613" t="str">
        <f>_xlfn.XLOOKUP(C613,'Kundendaten - neu'!$A$2:$A$1001,'Kundendaten - neu'!$H$2:$H$1001)</f>
        <v>EUR</v>
      </c>
      <c r="H613" s="40">
        <f t="shared" si="29"/>
        <v>61000</v>
      </c>
      <c r="I613">
        <f>H613*_xlfn.XLOOKUP(C613,'Kundendaten - neu'!$A$2:$A$1001,'Kundendaten - neu'!$I$2:$I$1001,"")</f>
        <v>59170</v>
      </c>
      <c r="J613" s="41">
        <f>I613+(_xlfn.XLOOKUP(C613,'Kundendaten - neu'!$A$2:$A$1001,'Kundendaten - neu'!$G$2:$G$1001,)*E613)</f>
        <v>59371</v>
      </c>
      <c r="K613" s="40">
        <f>J613-(E613*(_xlfn.XLOOKUP(D613,Tabelle1[Produkt ID],Tabelle1[Variable Kosten],)))</f>
        <v>10571</v>
      </c>
    </row>
    <row r="614" spans="1:11" ht="14.4" x14ac:dyDescent="0.3">
      <c r="A614" s="43">
        <v>72116187</v>
      </c>
      <c r="B614" s="13">
        <v>44787</v>
      </c>
      <c r="C614" s="12">
        <v>502</v>
      </c>
      <c r="D614" s="12">
        <v>2200</v>
      </c>
      <c r="E614" s="14">
        <v>1</v>
      </c>
      <c r="F614" s="25">
        <v>144582</v>
      </c>
      <c r="G614" t="str">
        <f>_xlfn.XLOOKUP(C614,'Kundendaten - neu'!$A$2:$A$1001,'Kundendaten - neu'!$H$2:$H$1001)</f>
        <v>CNY</v>
      </c>
      <c r="H614" s="40">
        <f>IF(G614=Währungsdaten!$B$1,F614/_xlfn.XLOOKUP('Bewegungsdaten - neu (2)'!B36,Währungsdaten!$A$3:$A$320,Währungsdaten!$B$3:$B$320,""),IF(G614=Währungsdaten!$C$1,F614/_xlfn.XLOOKUP('Bewegungsdaten - neu (2)'!B36,Währungsdaten!$A$3:$A$320,Währungsdaten!$C$3:$C$320,),"")*IF(G614=Währungsdaten!$D$1,F614/_xlfn.XLOOKUP('Bewegungsdaten - neu (2)'!B36,Währungsdaten!$A$3:$A$320,Währungsdaten!$D$3:$D$320,),)*IF(G614=Währungsdaten!$F$1,F614/_xlfn.XLOOKUP('Bewegungsdaten - neu (2)'!B36,Währungsdaten!$A$3:$A$320,Währungsdaten!$F$3:$F$320,""),)*IF(G614=Währungsdaten!$G$1,F614/_xlfn.XLOOKUP('Bewegungsdaten - neu (2)'!B36,Währungsdaten!$A$3:$A$320,Währungsdaten!$G$3:$G$320,");""")))</f>
        <v>20735.737027794512</v>
      </c>
      <c r="I614">
        <f>H614*_xlfn.XLOOKUP(C614,'Kundendaten - neu'!$A$2:$A$1001,'Kundendaten - neu'!$I$2:$I$1001,"")</f>
        <v>22125.031408656741</v>
      </c>
      <c r="J614" s="41">
        <f>I614+(_xlfn.XLOOKUP(C614,'Kundendaten - neu'!$A$2:$A$1001,'Kundendaten - neu'!$G$2:$G$1001,)*E614)</f>
        <v>24135.031408656741</v>
      </c>
      <c r="K614" s="40">
        <f>J614-(E614*(_xlfn.XLOOKUP(D614,Tabelle1[Produkt ID],Tabelle1[Variable Kosten],)))</f>
        <v>8135.0314086567414</v>
      </c>
    </row>
    <row r="615" spans="1:11" ht="14.4" x14ac:dyDescent="0.3">
      <c r="A615" s="43">
        <v>51816491</v>
      </c>
      <c r="B615" s="13">
        <v>44610</v>
      </c>
      <c r="C615" s="12">
        <v>503</v>
      </c>
      <c r="D615" s="12">
        <v>2300</v>
      </c>
      <c r="E615" s="14">
        <v>1</v>
      </c>
      <c r="F615" s="25">
        <v>28435</v>
      </c>
      <c r="G615" t="str">
        <f>_xlfn.XLOOKUP(C615,'Kundendaten - neu'!$A$2:$A$1001,'Kundendaten - neu'!$H$2:$H$1001)</f>
        <v>USD</v>
      </c>
      <c r="H615" s="40">
        <f>IF(G615=Währungsdaten!$D$1,F615/_xlfn.XLOOKUP('Bewegungsdaten - neu (2)'!B1437,Währungsdaten!$A$3:$A$320,Währungsdaten!$D$3:$D$320,""),IF(G615=Währungsdaten!$F$1,F615/_xlfn.XLOOKUP('Bewegungsdaten - neu (2)'!B1437,Währungsdaten!$A$3:$A$320,Währungsdaten!$F$3:$F$320,),""))</f>
        <v>27267.932489451479</v>
      </c>
      <c r="I615">
        <f>H615*_xlfn.XLOOKUP(C615,'Kundendaten - neu'!$A$2:$A$1001,'Kundendaten - neu'!$I$2:$I$1001,"")</f>
        <v>29094.883966244728</v>
      </c>
      <c r="J615" s="41">
        <f>I615+(_xlfn.XLOOKUP(C615,'Kundendaten - neu'!$A$2:$A$1001,'Kundendaten - neu'!$G$2:$G$1001,)*E615)</f>
        <v>30397.883966244728</v>
      </c>
      <c r="K615" s="40">
        <f>J615-(E615*(_xlfn.XLOOKUP(D615,Tabelle1[Produkt ID],Tabelle1[Variable Kosten],)))</f>
        <v>10397.883966244728</v>
      </c>
    </row>
    <row r="616" spans="1:11" ht="14.4" x14ac:dyDescent="0.3">
      <c r="A616" s="43">
        <v>24622214</v>
      </c>
      <c r="B616" s="13">
        <v>44825</v>
      </c>
      <c r="C616" s="12">
        <v>504</v>
      </c>
      <c r="D616" s="12">
        <v>1000</v>
      </c>
      <c r="E616" s="14">
        <v>1</v>
      </c>
      <c r="F616" s="25">
        <v>52000</v>
      </c>
      <c r="G616" t="str">
        <f>_xlfn.XLOOKUP(C616,'Kundendaten - neu'!$A$2:$A$1001,'Kundendaten - neu'!$H$2:$H$1001)</f>
        <v>EUR</v>
      </c>
      <c r="H616" s="40">
        <f>F616</f>
        <v>52000</v>
      </c>
      <c r="I616">
        <f>H616*_xlfn.XLOOKUP(C616,'Kundendaten - neu'!$A$2:$A$1001,'Kundendaten - neu'!$I$2:$I$1001,"")</f>
        <v>50440</v>
      </c>
      <c r="J616" s="41">
        <f>I616+(_xlfn.XLOOKUP(C616,'Kundendaten - neu'!$A$2:$A$1001,'Kundendaten - neu'!$G$2:$G$1001,)*E616)</f>
        <v>50653</v>
      </c>
      <c r="K616" s="40">
        <f>J616-(E616*(_xlfn.XLOOKUP(D616,Tabelle1[Produkt ID],Tabelle1[Variable Kosten],)))</f>
        <v>9053</v>
      </c>
    </row>
    <row r="617" spans="1:11" ht="14.4" x14ac:dyDescent="0.3">
      <c r="A617" s="43" t="s">
        <v>1267</v>
      </c>
      <c r="B617" s="13">
        <v>44780</v>
      </c>
      <c r="C617" s="12">
        <v>504</v>
      </c>
      <c r="D617" s="12" t="s">
        <v>1585</v>
      </c>
      <c r="E617" s="14">
        <v>1</v>
      </c>
      <c r="F617" s="17">
        <v>79000</v>
      </c>
      <c r="G617" t="str">
        <f>_xlfn.XLOOKUP(C617,'Kundendaten - neu'!$A$2:$A$1001,'Kundendaten - neu'!$H$2:$H$1001)</f>
        <v>EUR</v>
      </c>
      <c r="H617" s="40">
        <f>F617</f>
        <v>79000</v>
      </c>
      <c r="I617">
        <f>H617*_xlfn.XLOOKUP(C617,'Kundendaten - neu'!$A$2:$A$1001,'Kundendaten - neu'!$I$2:$I$1001,"")</f>
        <v>76630</v>
      </c>
      <c r="J617" s="41">
        <f>I617+(_xlfn.XLOOKUP(C617,'Kundendaten - neu'!$A$2:$A$1001,'Kundendaten - neu'!$G$2:$G$1001,)*E617)</f>
        <v>76843</v>
      </c>
      <c r="K617" s="40">
        <f>J617-(E617*(_xlfn.XLOOKUP(D617,Tabelle1[Produkt ID],Tabelle1[Variable Kosten],)))</f>
        <v>13643</v>
      </c>
    </row>
    <row r="618" spans="1:11" ht="14.4" x14ac:dyDescent="0.3">
      <c r="A618" s="43">
        <v>82792761</v>
      </c>
      <c r="B618" s="13">
        <v>44832</v>
      </c>
      <c r="C618" s="12">
        <v>505</v>
      </c>
      <c r="D618" s="12">
        <v>1100</v>
      </c>
      <c r="E618" s="14">
        <v>1</v>
      </c>
      <c r="F618" s="25">
        <v>289164</v>
      </c>
      <c r="G618" t="str">
        <f>_xlfn.XLOOKUP(C618,'Kundendaten - neu'!$A$2:$A$1001,'Kundendaten - neu'!$H$2:$H$1001)</f>
        <v>CNY</v>
      </c>
      <c r="H618" s="40">
        <f>IF(G618=Währungsdaten!$B$1,F618/_xlfn.XLOOKUP('Bewegungsdaten - neu (2)'!B37,Währungsdaten!$A$3:$A$320,Währungsdaten!$B$3:$B$320,""),IF(G618=Währungsdaten!$C$1,F618/_xlfn.XLOOKUP('Bewegungsdaten - neu (2)'!B37,Währungsdaten!$A$3:$A$320,Währungsdaten!$C$3:$C$320,),"")*IF(G618=Währungsdaten!$D$1,F618/_xlfn.XLOOKUP('Bewegungsdaten - neu (2)'!B37,Währungsdaten!$A$3:$A$320,Währungsdaten!$D$3:$D$320,),)*IF(G618=Währungsdaten!$F$1,F618/_xlfn.XLOOKUP('Bewegungsdaten - neu (2)'!B37,Währungsdaten!$A$3:$A$320,Währungsdaten!$F$3:$F$320,""),)*IF(G618=Währungsdaten!$G$1,F618/_xlfn.XLOOKUP('Bewegungsdaten - neu (2)'!B37,Währungsdaten!$A$3:$A$320,Währungsdaten!$G$3:$G$320,");""")))</f>
        <v>40702.100106975959</v>
      </c>
      <c r="I618">
        <f>H618*_xlfn.XLOOKUP(C618,'Kundendaten - neu'!$A$2:$A$1001,'Kundendaten - neu'!$I$2:$I$1001,"")</f>
        <v>43429.140814143342</v>
      </c>
      <c r="J618" s="41">
        <f>I618+(_xlfn.XLOOKUP(C618,'Kundendaten - neu'!$A$2:$A$1001,'Kundendaten - neu'!$G$2:$G$1001,)*E618)</f>
        <v>45454.140814143342</v>
      </c>
      <c r="K618" s="40">
        <f>J618-(E618*(_xlfn.XLOOKUP(D618,Tabelle1[Produkt ID],Tabelle1[Variable Kosten],)))</f>
        <v>13454.140814143342</v>
      </c>
    </row>
    <row r="619" spans="1:11" ht="14.4" x14ac:dyDescent="0.3">
      <c r="A619" s="43">
        <v>54325903</v>
      </c>
      <c r="B619" s="13">
        <v>44675</v>
      </c>
      <c r="C619" s="12">
        <v>506</v>
      </c>
      <c r="D619" s="12">
        <v>1200</v>
      </c>
      <c r="E619" s="14">
        <v>1</v>
      </c>
      <c r="F619" s="25">
        <v>65000</v>
      </c>
      <c r="G619" t="str">
        <f>_xlfn.XLOOKUP(C619,'Kundendaten - neu'!$A$2:$A$1001,'Kundendaten - neu'!$H$2:$H$1001)</f>
        <v>EUR</v>
      </c>
      <c r="H619" s="40">
        <f>F619</f>
        <v>65000</v>
      </c>
      <c r="I619">
        <f>H619*_xlfn.XLOOKUP(C619,'Kundendaten - neu'!$A$2:$A$1001,'Kundendaten - neu'!$I$2:$I$1001,"")</f>
        <v>63050</v>
      </c>
      <c r="J619" s="41">
        <f>I619+(_xlfn.XLOOKUP(C619,'Kundendaten - neu'!$A$2:$A$1001,'Kundendaten - neu'!$G$2:$G$1001,)*E619)</f>
        <v>63256</v>
      </c>
      <c r="K619" s="40">
        <f>J619-(E619*(_xlfn.XLOOKUP(D619,Tabelle1[Produkt ID],Tabelle1[Variable Kosten],)))</f>
        <v>11256</v>
      </c>
    </row>
    <row r="620" spans="1:11" ht="14.4" x14ac:dyDescent="0.3">
      <c r="A620" s="43" t="s">
        <v>1268</v>
      </c>
      <c r="B620" s="13">
        <v>44857</v>
      </c>
      <c r="C620" s="12">
        <v>506</v>
      </c>
      <c r="D620" s="12" t="s">
        <v>1586</v>
      </c>
      <c r="E620" s="14">
        <v>1</v>
      </c>
      <c r="F620" s="17">
        <v>32000</v>
      </c>
      <c r="G620" t="str">
        <f>_xlfn.XLOOKUP(C620,'Kundendaten - neu'!$A$2:$A$1001,'Kundendaten - neu'!$H$2:$H$1001)</f>
        <v>EUR</v>
      </c>
      <c r="H620" s="40">
        <f>F620</f>
        <v>32000</v>
      </c>
      <c r="I620">
        <f>H620*_xlfn.XLOOKUP(C620,'Kundendaten - neu'!$A$2:$A$1001,'Kundendaten - neu'!$I$2:$I$1001,"")</f>
        <v>31040</v>
      </c>
      <c r="J620" s="41">
        <f>I620+(_xlfn.XLOOKUP(C620,'Kundendaten - neu'!$A$2:$A$1001,'Kundendaten - neu'!$G$2:$G$1001,)*E620)</f>
        <v>31246</v>
      </c>
      <c r="K620" s="40">
        <f>J620-(E620*(_xlfn.XLOOKUP(D620,Tabelle1[Produkt ID],Tabelle1[Variable Kosten],)))</f>
        <v>5646</v>
      </c>
    </row>
    <row r="621" spans="1:11" ht="14.4" x14ac:dyDescent="0.3">
      <c r="A621" s="43">
        <v>38331609</v>
      </c>
      <c r="B621" s="13">
        <v>44796</v>
      </c>
      <c r="C621" s="12">
        <v>507</v>
      </c>
      <c r="D621" s="12">
        <v>1300</v>
      </c>
      <c r="E621" s="14">
        <v>1</v>
      </c>
      <c r="F621" s="25">
        <v>68000</v>
      </c>
      <c r="G621" t="str">
        <f>_xlfn.XLOOKUP(C621,'Kundendaten - neu'!$A$2:$A$1001,'Kundendaten - neu'!$H$2:$H$1001)</f>
        <v>EUR</v>
      </c>
      <c r="H621" s="40">
        <f>F621</f>
        <v>68000</v>
      </c>
      <c r="I621">
        <f>H621*_xlfn.XLOOKUP(C621,'Kundendaten - neu'!$A$2:$A$1001,'Kundendaten - neu'!$I$2:$I$1001,"")</f>
        <v>67279.199999999997</v>
      </c>
      <c r="J621" s="41">
        <f>I621+(_xlfn.XLOOKUP(C621,'Kundendaten - neu'!$A$2:$A$1001,'Kundendaten - neu'!$G$2:$G$1001,)*E621)</f>
        <v>67482.2</v>
      </c>
      <c r="K621" s="40">
        <f>J621-(E621*(_xlfn.XLOOKUP(D621,Tabelle1[Produkt ID],Tabelle1[Variable Kosten],)))</f>
        <v>13082.199999999997</v>
      </c>
    </row>
    <row r="622" spans="1:11" ht="14.4" x14ac:dyDescent="0.3">
      <c r="A622" s="43" t="s">
        <v>1269</v>
      </c>
      <c r="B622" s="13">
        <v>44652</v>
      </c>
      <c r="C622" s="12">
        <v>507</v>
      </c>
      <c r="D622" s="12" t="s">
        <v>1587</v>
      </c>
      <c r="E622" s="14">
        <v>1</v>
      </c>
      <c r="F622" s="17">
        <v>27000</v>
      </c>
      <c r="G622" t="str">
        <f>_xlfn.XLOOKUP(C622,'Kundendaten - neu'!$A$2:$A$1001,'Kundendaten - neu'!$H$2:$H$1001)</f>
        <v>EUR</v>
      </c>
      <c r="H622" s="40">
        <f>F622</f>
        <v>27000</v>
      </c>
      <c r="I622">
        <f>H622*_xlfn.XLOOKUP(C622,'Kundendaten - neu'!$A$2:$A$1001,'Kundendaten - neu'!$I$2:$I$1001,"")</f>
        <v>26713.8</v>
      </c>
      <c r="J622" s="41">
        <f>I622+(_xlfn.XLOOKUP(C622,'Kundendaten - neu'!$A$2:$A$1001,'Kundendaten - neu'!$G$2:$G$1001,)*E622)</f>
        <v>26916.799999999999</v>
      </c>
      <c r="K622" s="40">
        <f>J622-(E622*(_xlfn.XLOOKUP(D622,Tabelle1[Produkt ID],Tabelle1[Variable Kosten],)))</f>
        <v>5316.7999999999993</v>
      </c>
    </row>
    <row r="623" spans="1:11" ht="14.4" x14ac:dyDescent="0.3">
      <c r="A623" s="43">
        <v>10364666</v>
      </c>
      <c r="B623" s="13">
        <v>44820</v>
      </c>
      <c r="C623" s="12">
        <v>508</v>
      </c>
      <c r="D623" s="12">
        <v>1400</v>
      </c>
      <c r="E623" s="14">
        <v>1</v>
      </c>
      <c r="F623" s="25">
        <v>34122</v>
      </c>
      <c r="G623" t="str">
        <f>_xlfn.XLOOKUP(C623,'Kundendaten - neu'!$A$2:$A$1001,'Kundendaten - neu'!$H$2:$H$1001)</f>
        <v>USD</v>
      </c>
      <c r="H623" s="40">
        <f>IF(G623=Währungsdaten!$D$1,F623/_xlfn.XLOOKUP('Bewegungsdaten - neu (2)'!B1438,Währungsdaten!$A$3:$A$320,Währungsdaten!$D$3:$D$320,""),IF(G623=Währungsdaten!$F$1,F623/_xlfn.XLOOKUP('Bewegungsdaten - neu (2)'!B1438,Währungsdaten!$A$3:$A$320,Währungsdaten!$F$3:$F$320,),""))</f>
        <v>30191.116616528045</v>
      </c>
      <c r="I623">
        <f>H623*_xlfn.XLOOKUP(C623,'Kundendaten - neu'!$A$2:$A$1001,'Kundendaten - neu'!$I$2:$I$1001,"")</f>
        <v>32213.921429835424</v>
      </c>
      <c r="J623" s="41">
        <f>I623+(_xlfn.XLOOKUP(C623,'Kundendaten - neu'!$A$2:$A$1001,'Kundendaten - neu'!$G$2:$G$1001,)*E623)</f>
        <v>33419.92142983542</v>
      </c>
      <c r="K623" s="40">
        <f>J623-(E623*(_xlfn.XLOOKUP(D623,Tabelle1[Produkt ID],Tabelle1[Variable Kosten],)))</f>
        <v>9419.92142983542</v>
      </c>
    </row>
    <row r="624" spans="1:11" ht="14.4" x14ac:dyDescent="0.3">
      <c r="A624" s="43">
        <v>10208897</v>
      </c>
      <c r="B624" s="13">
        <v>44852</v>
      </c>
      <c r="C624" s="12">
        <v>509</v>
      </c>
      <c r="D624" s="12">
        <v>1500</v>
      </c>
      <c r="E624" s="14">
        <v>1</v>
      </c>
      <c r="F624" s="25">
        <v>128430.40000000001</v>
      </c>
      <c r="G624" t="str">
        <f>_xlfn.XLOOKUP(C624,'Kundendaten - neu'!$A$2:$A$1001,'Kundendaten - neu'!$H$2:$H$1001)</f>
        <v>PLN</v>
      </c>
      <c r="H624" s="40">
        <f>IF(G624=Währungsdaten!$G$1,F624/_xlfn.XLOOKUP('Bewegungsdaten - neu (2)'!B1247,Währungsdaten!$A$3:$A$320,Währungsdaten!$G$3:$G$320,""),IF(G624=Währungsdaten!$C$1,F624/_xlfn.XLOOKUP('Bewegungsdaten - neu (2)'!B1247,Währungsdaten!$A$3:$A$320,Währungsdaten!$C$3:$C$320,),""))</f>
        <v>27392.641569798441</v>
      </c>
      <c r="I624">
        <f>H624*_xlfn.XLOOKUP(C624,'Kundendaten - neu'!$A$2:$A$1001,'Kundendaten - neu'!$I$2:$I$1001,"")</f>
        <v>27392.641569798441</v>
      </c>
      <c r="J624" s="41">
        <f>I624+(_xlfn.XLOOKUP(C624,'Kundendaten - neu'!$A$2:$A$1001,'Kundendaten - neu'!$G$2:$G$1001,)*E624)</f>
        <v>27501.641569798441</v>
      </c>
      <c r="K624" s="40">
        <f>J624-(E624*(_xlfn.XLOOKUP(D624,Tabelle1[Produkt ID],Tabelle1[Variable Kosten],)))</f>
        <v>5101.6415697984412</v>
      </c>
    </row>
    <row r="625" spans="1:11" ht="14.4" x14ac:dyDescent="0.3">
      <c r="A625" s="43">
        <v>36890579</v>
      </c>
      <c r="B625" s="13">
        <v>44892</v>
      </c>
      <c r="C625" s="12">
        <v>510</v>
      </c>
      <c r="D625" s="12">
        <v>1600</v>
      </c>
      <c r="E625" s="14">
        <v>1</v>
      </c>
      <c r="F625" s="25">
        <v>36000</v>
      </c>
      <c r="G625" t="str">
        <f>_xlfn.XLOOKUP(C625,'Kundendaten - neu'!$A$2:$A$1001,'Kundendaten - neu'!$H$2:$H$1001)</f>
        <v>EUR</v>
      </c>
      <c r="H625" s="40">
        <f>F625</f>
        <v>36000</v>
      </c>
      <c r="I625">
        <f>H625*_xlfn.XLOOKUP(C625,'Kundendaten - neu'!$A$2:$A$1001,'Kundendaten - neu'!$I$2:$I$1001,"")</f>
        <v>36000</v>
      </c>
      <c r="J625" s="41">
        <f>I625+(_xlfn.XLOOKUP(C625,'Kundendaten - neu'!$A$2:$A$1001,'Kundendaten - neu'!$G$2:$G$1001,)*E625)</f>
        <v>36269</v>
      </c>
      <c r="K625" s="40">
        <f>J625-(E625*(_xlfn.XLOOKUP(D625,Tabelle1[Produkt ID],Tabelle1[Variable Kosten],)))</f>
        <v>7469</v>
      </c>
    </row>
    <row r="626" spans="1:11" ht="14.4" x14ac:dyDescent="0.3">
      <c r="A626" s="43">
        <v>78861908</v>
      </c>
      <c r="B626" s="13">
        <v>44685</v>
      </c>
      <c r="C626" s="12">
        <v>511</v>
      </c>
      <c r="D626" s="12">
        <v>1700</v>
      </c>
      <c r="E626" s="14">
        <v>1</v>
      </c>
      <c r="F626" s="25">
        <v>721404</v>
      </c>
      <c r="G626" t="str">
        <f>_xlfn.XLOOKUP(C626,'Kundendaten - neu'!$A$2:$A$1001,'Kundendaten - neu'!$H$2:$H$1001)</f>
        <v>CZK</v>
      </c>
      <c r="H626" s="40">
        <f>IF(G626=Währungsdaten!$G$1,F626/_xlfn.XLOOKUP('Bewegungsdaten - neu (2)'!B110,Währungsdaten!$A$3:$A$320,Währungsdaten!$G$3:$G$320,""),IF(G626=Währungsdaten!$C$1,F626/_xlfn.XLOOKUP('Bewegungsdaten - neu (2)'!B110,Währungsdaten!$A$3:$A$320,Währungsdaten!$C$3:$C$320,),""))</f>
        <v>29446.263112780114</v>
      </c>
      <c r="I626">
        <f>H626*_xlfn.XLOOKUP(C626,'Kundendaten - neu'!$A$2:$A$1001,'Kundendaten - neu'!$I$2:$I$1001,"")</f>
        <v>30035.188375035716</v>
      </c>
      <c r="J626" s="41">
        <f>I626+(_xlfn.XLOOKUP(C626,'Kundendaten - neu'!$A$2:$A$1001,'Kundendaten - neu'!$G$2:$G$1001,)*E626)</f>
        <v>30235.188375035716</v>
      </c>
      <c r="K626" s="40">
        <f>J626-(E626*(_xlfn.XLOOKUP(D626,Tabelle1[Produkt ID],Tabelle1[Variable Kosten],)))</f>
        <v>7035.1883750357156</v>
      </c>
    </row>
    <row r="627" spans="1:11" ht="14.4" x14ac:dyDescent="0.3">
      <c r="A627" s="43">
        <v>24009487</v>
      </c>
      <c r="B627" s="13">
        <v>44650</v>
      </c>
      <c r="C627" s="12">
        <v>512</v>
      </c>
      <c r="D627" s="12">
        <v>1800</v>
      </c>
      <c r="E627" s="14">
        <v>1</v>
      </c>
      <c r="F627" s="25">
        <v>80000</v>
      </c>
      <c r="G627" t="str">
        <f>_xlfn.XLOOKUP(C627,'Kundendaten - neu'!$A$2:$A$1001,'Kundendaten - neu'!$H$2:$H$1001)</f>
        <v>EUR</v>
      </c>
      <c r="H627" s="40">
        <f>F627</f>
        <v>80000</v>
      </c>
      <c r="I627">
        <f>H627*_xlfn.XLOOKUP(C627,'Kundendaten - neu'!$A$2:$A$1001,'Kundendaten - neu'!$I$2:$I$1001,"")</f>
        <v>80000</v>
      </c>
      <c r="J627" s="41">
        <f>I627+(_xlfn.XLOOKUP(C627,'Kundendaten - neu'!$A$2:$A$1001,'Kundendaten - neu'!$G$2:$G$1001,)*E627)</f>
        <v>80215</v>
      </c>
      <c r="K627" s="40">
        <f>J627-(E627*(_xlfn.XLOOKUP(D627,Tabelle1[Produkt ID],Tabelle1[Variable Kosten],)))</f>
        <v>16215</v>
      </c>
    </row>
    <row r="628" spans="1:11" ht="14.4" x14ac:dyDescent="0.3">
      <c r="A628" s="43">
        <v>95320121</v>
      </c>
      <c r="B628" s="13">
        <v>44778</v>
      </c>
      <c r="C628" s="12">
        <v>513</v>
      </c>
      <c r="D628" s="12">
        <v>1900</v>
      </c>
      <c r="E628" s="14">
        <v>1</v>
      </c>
      <c r="F628" s="25">
        <v>49000</v>
      </c>
      <c r="G628" t="str">
        <f>_xlfn.XLOOKUP(C628,'Kundendaten - neu'!$A$2:$A$1001,'Kundendaten - neu'!$H$2:$H$1001)</f>
        <v>EUR</v>
      </c>
      <c r="H628" s="40">
        <f>F628</f>
        <v>49000</v>
      </c>
      <c r="I628">
        <f>H628*_xlfn.XLOOKUP(C628,'Kundendaten - neu'!$A$2:$A$1001,'Kundendaten - neu'!$I$2:$I$1001,"")</f>
        <v>48480.6</v>
      </c>
      <c r="J628" s="41">
        <f>I628+(_xlfn.XLOOKUP(C628,'Kundendaten - neu'!$A$2:$A$1001,'Kundendaten - neu'!$G$2:$G$1001,)*E628)</f>
        <v>48689.599999999999</v>
      </c>
      <c r="K628" s="40">
        <f>J628-(E628*(_xlfn.XLOOKUP(D628,Tabelle1[Produkt ID],Tabelle1[Variable Kosten],)))</f>
        <v>9489.5999999999985</v>
      </c>
    </row>
    <row r="629" spans="1:11" ht="14.4" x14ac:dyDescent="0.3">
      <c r="A629" s="43" t="s">
        <v>1270</v>
      </c>
      <c r="B629" s="13">
        <v>44815</v>
      </c>
      <c r="C629" s="12">
        <v>513</v>
      </c>
      <c r="D629" s="12" t="s">
        <v>1588</v>
      </c>
      <c r="E629" s="14">
        <v>1</v>
      </c>
      <c r="F629" s="17">
        <v>33000</v>
      </c>
      <c r="G629" t="str">
        <f>_xlfn.XLOOKUP(C629,'Kundendaten - neu'!$A$2:$A$1001,'Kundendaten - neu'!$H$2:$H$1001)</f>
        <v>EUR</v>
      </c>
      <c r="H629" s="40">
        <f>F629</f>
        <v>33000</v>
      </c>
      <c r="I629">
        <f>H629*_xlfn.XLOOKUP(C629,'Kundendaten - neu'!$A$2:$A$1001,'Kundendaten - neu'!$I$2:$I$1001,"")</f>
        <v>32650.199999999997</v>
      </c>
      <c r="J629" s="41">
        <f>I629+(_xlfn.XLOOKUP(C629,'Kundendaten - neu'!$A$2:$A$1001,'Kundendaten - neu'!$G$2:$G$1001,)*E629)</f>
        <v>32859.199999999997</v>
      </c>
      <c r="K629" s="40">
        <f>J629-(E629*(_xlfn.XLOOKUP(D629,Tabelle1[Produkt ID],Tabelle1[Variable Kosten],)))</f>
        <v>6459.1999999999971</v>
      </c>
    </row>
    <row r="630" spans="1:11" ht="14.4" x14ac:dyDescent="0.3">
      <c r="A630" s="43">
        <v>41356494</v>
      </c>
      <c r="B630" s="13">
        <v>44591</v>
      </c>
      <c r="C630" s="12">
        <v>514</v>
      </c>
      <c r="D630" s="12">
        <v>2000</v>
      </c>
      <c r="E630" s="14">
        <v>1</v>
      </c>
      <c r="F630" s="25">
        <v>39000</v>
      </c>
      <c r="G630" t="str">
        <f>_xlfn.XLOOKUP(C630,'Kundendaten - neu'!$A$2:$A$1001,'Kundendaten - neu'!$H$2:$H$1001)</f>
        <v>EUR</v>
      </c>
      <c r="H630" s="40">
        <f>F630</f>
        <v>39000</v>
      </c>
      <c r="I630">
        <f>H630*_xlfn.XLOOKUP(C630,'Kundendaten - neu'!$A$2:$A$1001,'Kundendaten - neu'!$I$2:$I$1001,"")</f>
        <v>37830</v>
      </c>
      <c r="J630" s="41">
        <f>I630+(_xlfn.XLOOKUP(C630,'Kundendaten - neu'!$A$2:$A$1001,'Kundendaten - neu'!$G$2:$G$1001,)*E630)</f>
        <v>37937</v>
      </c>
      <c r="K630" s="40">
        <f>J630-(E630*(_xlfn.XLOOKUP(D630,Tabelle1[Produkt ID],Tabelle1[Variable Kosten],)))</f>
        <v>6737</v>
      </c>
    </row>
    <row r="631" spans="1:11" ht="14.4" x14ac:dyDescent="0.3">
      <c r="A631" s="43" t="s">
        <v>1271</v>
      </c>
      <c r="B631" s="13">
        <v>44577</v>
      </c>
      <c r="C631" s="12">
        <v>514</v>
      </c>
      <c r="D631" s="12" t="s">
        <v>1589</v>
      </c>
      <c r="E631" s="14">
        <v>1</v>
      </c>
      <c r="F631" s="17">
        <v>27000</v>
      </c>
      <c r="G631" t="str">
        <f>_xlfn.XLOOKUP(C631,'Kundendaten - neu'!$A$2:$A$1001,'Kundendaten - neu'!$H$2:$H$1001)</f>
        <v>EUR</v>
      </c>
      <c r="H631" s="40">
        <f>F631</f>
        <v>27000</v>
      </c>
      <c r="I631">
        <f>H631*_xlfn.XLOOKUP(C631,'Kundendaten - neu'!$A$2:$A$1001,'Kundendaten - neu'!$I$2:$I$1001,"")</f>
        <v>26190</v>
      </c>
      <c r="J631" s="41">
        <f>I631+(_xlfn.XLOOKUP(C631,'Kundendaten - neu'!$A$2:$A$1001,'Kundendaten - neu'!$G$2:$G$1001,)*E631)</f>
        <v>26297</v>
      </c>
      <c r="K631" s="40">
        <f>J631-(E631*(_xlfn.XLOOKUP(D631,Tabelle1[Produkt ID],Tabelle1[Variable Kosten],)))</f>
        <v>4697</v>
      </c>
    </row>
    <row r="632" spans="1:11" ht="14.4" x14ac:dyDescent="0.3">
      <c r="A632" s="43">
        <v>95909450</v>
      </c>
      <c r="B632" s="13">
        <v>44724</v>
      </c>
      <c r="C632" s="12">
        <v>515</v>
      </c>
      <c r="D632" s="12">
        <v>2100</v>
      </c>
      <c r="E632" s="14">
        <v>1</v>
      </c>
      <c r="F632" s="25">
        <v>332538.59999999998</v>
      </c>
      <c r="G632" t="str">
        <f>_xlfn.XLOOKUP(C632,'Kundendaten - neu'!$A$2:$A$1001,'Kundendaten - neu'!$H$2:$H$1001)</f>
        <v>CNY</v>
      </c>
      <c r="H632" s="40">
        <f>IF(G632=Währungsdaten!$B$1,F632/_xlfn.XLOOKUP('Bewegungsdaten - neu (2)'!B38,Währungsdaten!$A$3:$A$320,Währungsdaten!$B$3:$B$320,""),IF(G632=Währungsdaten!$C$1,F632/_xlfn.XLOOKUP('Bewegungsdaten - neu (2)'!B38,Währungsdaten!$A$3:$A$320,Währungsdaten!$C$3:$C$320,),"")*IF(G632=Währungsdaten!$D$1,F632/_xlfn.XLOOKUP('Bewegungsdaten - neu (2)'!B38,Währungsdaten!$A$3:$A$320,Währungsdaten!$D$3:$D$320,),)*IF(G632=Währungsdaten!$F$1,F632/_xlfn.XLOOKUP('Bewegungsdaten - neu (2)'!B38,Währungsdaten!$A$3:$A$320,Währungsdaten!$F$3:$F$320,""),)*IF(G632=Währungsdaten!$G$1,F632/_xlfn.XLOOKUP('Bewegungsdaten - neu (2)'!B38,Währungsdaten!$A$3:$A$320,Währungsdaten!$G$3:$G$320,");""")))</f>
        <v>46350.719223907217</v>
      </c>
      <c r="I632">
        <f>H632*_xlfn.XLOOKUP(C632,'Kundendaten - neu'!$A$2:$A$1001,'Kundendaten - neu'!$I$2:$I$1001,"")</f>
        <v>49456.217411908998</v>
      </c>
      <c r="J632" s="41">
        <f>I632+(_xlfn.XLOOKUP(C632,'Kundendaten - neu'!$A$2:$A$1001,'Kundendaten - neu'!$G$2:$G$1001,)*E632)</f>
        <v>51647.217411908998</v>
      </c>
      <c r="K632" s="40">
        <f>J632-(E632*(_xlfn.XLOOKUP(D632,Tabelle1[Produkt ID],Tabelle1[Variable Kosten],)))</f>
        <v>14847.217411908998</v>
      </c>
    </row>
    <row r="633" spans="1:11" ht="14.4" x14ac:dyDescent="0.3">
      <c r="A633" s="43">
        <v>24449119</v>
      </c>
      <c r="B633" s="13">
        <v>44729</v>
      </c>
      <c r="C633" s="12">
        <v>516</v>
      </c>
      <c r="D633" s="12">
        <v>2200</v>
      </c>
      <c r="E633" s="14">
        <v>1</v>
      </c>
      <c r="F633" s="25">
        <v>91736</v>
      </c>
      <c r="G633" t="str">
        <f>_xlfn.XLOOKUP(C633,'Kundendaten - neu'!$A$2:$A$1001,'Kundendaten - neu'!$H$2:$H$1001)</f>
        <v>PLN</v>
      </c>
      <c r="H633" s="40">
        <f>IF(G633=Währungsdaten!$G$1,F633/_xlfn.XLOOKUP('Bewegungsdaten - neu (2)'!B1248,Währungsdaten!$A$3:$A$320,Währungsdaten!$G$3:$G$320,""),IF(G633=Währungsdaten!$C$1,F633/_xlfn.XLOOKUP('Bewegungsdaten - neu (2)'!B1248,Währungsdaten!$A$3:$A$320,Währungsdaten!$C$3:$C$320,),""))</f>
        <v>20135.206321334503</v>
      </c>
      <c r="I633">
        <f>H633*_xlfn.XLOOKUP(C633,'Kundendaten - neu'!$A$2:$A$1001,'Kundendaten - neu'!$I$2:$I$1001,"")</f>
        <v>19531.150131694467</v>
      </c>
      <c r="J633" s="41">
        <f>I633+(_xlfn.XLOOKUP(C633,'Kundendaten - neu'!$A$2:$A$1001,'Kundendaten - neu'!$G$2:$G$1001,)*E633)</f>
        <v>19639.150131694467</v>
      </c>
      <c r="K633" s="40">
        <f>J633-(E633*(_xlfn.XLOOKUP(D633,Tabelle1[Produkt ID],Tabelle1[Variable Kosten],)))</f>
        <v>3639.1501316944668</v>
      </c>
    </row>
    <row r="634" spans="1:11" ht="14.4" x14ac:dyDescent="0.3">
      <c r="A634" s="43">
        <v>15322432</v>
      </c>
      <c r="B634" s="13">
        <v>44885</v>
      </c>
      <c r="C634" s="12">
        <v>517</v>
      </c>
      <c r="D634" s="12">
        <v>2200</v>
      </c>
      <c r="E634" s="14">
        <v>1</v>
      </c>
      <c r="F634" s="25">
        <v>91736</v>
      </c>
      <c r="G634" t="str">
        <f>_xlfn.XLOOKUP(C634,'Kundendaten - neu'!$A$2:$A$1001,'Kundendaten - neu'!$H$2:$H$1001)</f>
        <v>PLN</v>
      </c>
      <c r="H634" s="40">
        <f>IF(G634=Währungsdaten!$G$1,F634/_xlfn.XLOOKUP('Bewegungsdaten - neu (2)'!B1249,Währungsdaten!$A$3:$A$320,Währungsdaten!$G$3:$G$320,""),IF(G634=Währungsdaten!$C$1,F634/_xlfn.XLOOKUP('Bewegungsdaten - neu (2)'!B1249,Währungsdaten!$A$3:$A$320,Währungsdaten!$C$3:$C$320,),""))</f>
        <v>19603.38490469271</v>
      </c>
      <c r="I634">
        <f>H634*_xlfn.XLOOKUP(C634,'Kundendaten - neu'!$A$2:$A$1001,'Kundendaten - neu'!$I$2:$I$1001,"")</f>
        <v>19015.283357551929</v>
      </c>
      <c r="J634" s="41">
        <f>I634+(_xlfn.XLOOKUP(C634,'Kundendaten - neu'!$A$2:$A$1001,'Kundendaten - neu'!$G$2:$G$1001,)*E634)</f>
        <v>19121.283357551929</v>
      </c>
      <c r="K634" s="40">
        <f>J634-(E634*(_xlfn.XLOOKUP(D634,Tabelle1[Produkt ID],Tabelle1[Variable Kosten],)))</f>
        <v>3121.2833575519289</v>
      </c>
    </row>
    <row r="635" spans="1:11" ht="14.4" x14ac:dyDescent="0.3">
      <c r="A635" s="43">
        <v>57265345</v>
      </c>
      <c r="B635" s="13">
        <v>44647</v>
      </c>
      <c r="C635" s="12">
        <v>518</v>
      </c>
      <c r="D635" s="12">
        <v>2300</v>
      </c>
      <c r="E635" s="14">
        <v>1</v>
      </c>
      <c r="F635" s="25">
        <v>25000</v>
      </c>
      <c r="G635" t="str">
        <f>_xlfn.XLOOKUP(C635,'Kundendaten - neu'!$A$2:$A$1001,'Kundendaten - neu'!$H$2:$H$1001)</f>
        <v>EUR</v>
      </c>
      <c r="H635" s="40">
        <f>F635</f>
        <v>25000</v>
      </c>
      <c r="I635">
        <f>H635*_xlfn.XLOOKUP(C635,'Kundendaten - neu'!$A$2:$A$1001,'Kundendaten - neu'!$I$2:$I$1001,"")</f>
        <v>24250</v>
      </c>
      <c r="J635" s="41">
        <f>I635+(_xlfn.XLOOKUP(C635,'Kundendaten - neu'!$A$2:$A$1001,'Kundendaten - neu'!$G$2:$G$1001,)*E635)</f>
        <v>24456</v>
      </c>
      <c r="K635" s="40">
        <f>J635-(E635*(_xlfn.XLOOKUP(D635,Tabelle1[Produkt ID],Tabelle1[Variable Kosten],)))</f>
        <v>4456</v>
      </c>
    </row>
    <row r="636" spans="1:11" ht="14.4" x14ac:dyDescent="0.3">
      <c r="A636" s="43" t="s">
        <v>1272</v>
      </c>
      <c r="B636" s="13">
        <v>44734</v>
      </c>
      <c r="C636" s="12">
        <v>518</v>
      </c>
      <c r="D636" s="12" t="s">
        <v>1590</v>
      </c>
      <c r="E636" s="14">
        <v>1</v>
      </c>
      <c r="F636" s="17">
        <v>81000</v>
      </c>
      <c r="G636" t="str">
        <f>_xlfn.XLOOKUP(C636,'Kundendaten - neu'!$A$2:$A$1001,'Kundendaten - neu'!$H$2:$H$1001)</f>
        <v>EUR</v>
      </c>
      <c r="H636" s="40">
        <f>F636</f>
        <v>81000</v>
      </c>
      <c r="I636">
        <f>H636*_xlfn.XLOOKUP(C636,'Kundendaten - neu'!$A$2:$A$1001,'Kundendaten - neu'!$I$2:$I$1001,"")</f>
        <v>78570</v>
      </c>
      <c r="J636" s="41">
        <f>I636+(_xlfn.XLOOKUP(C636,'Kundendaten - neu'!$A$2:$A$1001,'Kundendaten - neu'!$G$2:$G$1001,)*E636)</f>
        <v>78776</v>
      </c>
      <c r="K636" s="40">
        <f>J636-(E636*(_xlfn.XLOOKUP(D636,Tabelle1[Produkt ID],Tabelle1[Variable Kosten],)))</f>
        <v>13976</v>
      </c>
    </row>
    <row r="637" spans="1:11" ht="14.4" x14ac:dyDescent="0.3">
      <c r="A637" s="43">
        <v>50065276</v>
      </c>
      <c r="B637" s="13">
        <v>44718</v>
      </c>
      <c r="C637" s="12">
        <v>519</v>
      </c>
      <c r="D637" s="12">
        <v>1000</v>
      </c>
      <c r="E637" s="14">
        <v>1</v>
      </c>
      <c r="F637" s="25">
        <v>59144.799999999996</v>
      </c>
      <c r="G637" t="str">
        <f>_xlfn.XLOOKUP(C637,'Kundendaten - neu'!$A$2:$A$1001,'Kundendaten - neu'!$H$2:$H$1001)</f>
        <v>USD</v>
      </c>
      <c r="H637" s="40">
        <f>IF(G637=Währungsdaten!$D$1,F637/_xlfn.XLOOKUP('Bewegungsdaten - neu (2)'!B1439,Währungsdaten!$A$3:$A$320,Währungsdaten!$D$3:$D$320,""),IF(G637=Währungsdaten!$F$1,F637/_xlfn.XLOOKUP('Bewegungsdaten - neu (2)'!B1439,Währungsdaten!$A$3:$A$320,Währungsdaten!$F$3:$F$320,),""))</f>
        <v>54102.451518477865</v>
      </c>
      <c r="I637">
        <f>H637*_xlfn.XLOOKUP(C637,'Kundendaten - neu'!$A$2:$A$1001,'Kundendaten - neu'!$I$2:$I$1001,"")</f>
        <v>57727.315770215879</v>
      </c>
      <c r="J637" s="41">
        <f>I637+(_xlfn.XLOOKUP(C637,'Kundendaten - neu'!$A$2:$A$1001,'Kundendaten - neu'!$G$2:$G$1001,)*E637)</f>
        <v>58931.315770215879</v>
      </c>
      <c r="K637" s="40">
        <f>J637-(E637*(_xlfn.XLOOKUP(D637,Tabelle1[Produkt ID],Tabelle1[Variable Kosten],)))</f>
        <v>17331.315770215879</v>
      </c>
    </row>
    <row r="638" spans="1:11" ht="14.4" x14ac:dyDescent="0.3">
      <c r="A638" s="43">
        <v>81460861</v>
      </c>
      <c r="B638" s="13">
        <v>44599</v>
      </c>
      <c r="C638" s="12">
        <v>520</v>
      </c>
      <c r="D638" s="12">
        <v>1100</v>
      </c>
      <c r="E638" s="14">
        <v>1</v>
      </c>
      <c r="F638" s="25">
        <v>45496</v>
      </c>
      <c r="G638" t="str">
        <f>_xlfn.XLOOKUP(C638,'Kundendaten - neu'!$A$2:$A$1001,'Kundendaten - neu'!$H$2:$H$1001)</f>
        <v>USD</v>
      </c>
      <c r="H638" s="40">
        <f>IF(G638=Währungsdaten!$D$1,F638/_xlfn.XLOOKUP('Bewegungsdaten - neu (2)'!B1440,Währungsdaten!$A$3:$A$320,Währungsdaten!$D$3:$D$320,""),IF(G638=Währungsdaten!$F$1,F638/_xlfn.XLOOKUP('Bewegungsdaten - neu (2)'!B1440,Währungsdaten!$A$3:$A$320,Währungsdaten!$F$3:$F$320,),""))</f>
        <v>43201.975121071126</v>
      </c>
      <c r="I638">
        <f>H638*_xlfn.XLOOKUP(C638,'Kundendaten - neu'!$A$2:$A$1001,'Kundendaten - neu'!$I$2:$I$1001,"")</f>
        <v>46096.507454182887</v>
      </c>
      <c r="J638" s="41">
        <f>I638+(_xlfn.XLOOKUP(C638,'Kundendaten - neu'!$A$2:$A$1001,'Kundendaten - neu'!$G$2:$G$1001,)*E638)</f>
        <v>47398.507454182887</v>
      </c>
      <c r="K638" s="40">
        <f>J638-(E638*(_xlfn.XLOOKUP(D638,Tabelle1[Produkt ID],Tabelle1[Variable Kosten],)))</f>
        <v>15398.507454182887</v>
      </c>
    </row>
    <row r="639" spans="1:11" ht="14.4" x14ac:dyDescent="0.3">
      <c r="A639" s="43">
        <v>61133353</v>
      </c>
      <c r="B639" s="13">
        <v>44801</v>
      </c>
      <c r="C639" s="12">
        <v>521</v>
      </c>
      <c r="D639" s="12">
        <v>1200</v>
      </c>
      <c r="E639" s="14">
        <v>1</v>
      </c>
      <c r="F639" s="25">
        <v>298142</v>
      </c>
      <c r="G639" t="str">
        <f>_xlfn.XLOOKUP(C639,'Kundendaten - neu'!$A$2:$A$1001,'Kundendaten - neu'!$H$2:$H$1001)</f>
        <v>PLN</v>
      </c>
      <c r="H639" s="40">
        <f>IF(G639=Währungsdaten!$G$1,F639/_xlfn.XLOOKUP('Bewegungsdaten - neu (2)'!B1250,Währungsdaten!$A$3:$A$320,Währungsdaten!$G$3:$G$320,""),IF(G639=Währungsdaten!$C$1,F639/_xlfn.XLOOKUP('Bewegungsdaten - neu (2)'!B1250,Währungsdaten!$A$3:$A$320,Währungsdaten!$C$3:$C$320,),""))</f>
        <v>63449.317925471914</v>
      </c>
      <c r="I639">
        <f>H639*_xlfn.XLOOKUP(C639,'Kundendaten - neu'!$A$2:$A$1001,'Kundendaten - neu'!$I$2:$I$1001,"")</f>
        <v>61545.838387707758</v>
      </c>
      <c r="J639" s="41">
        <f>I639+(_xlfn.XLOOKUP(C639,'Kundendaten - neu'!$A$2:$A$1001,'Kundendaten - neu'!$G$2:$G$1001,)*E639)</f>
        <v>61652.838387707758</v>
      </c>
      <c r="K639" s="40">
        <f>J639-(E639*(_xlfn.XLOOKUP(D639,Tabelle1[Produkt ID],Tabelle1[Variable Kosten],)))</f>
        <v>9652.8383877077576</v>
      </c>
    </row>
    <row r="640" spans="1:11" ht="14.4" x14ac:dyDescent="0.3">
      <c r="A640" s="43">
        <v>72940785</v>
      </c>
      <c r="B640" s="13">
        <v>44831</v>
      </c>
      <c r="C640" s="12">
        <v>522</v>
      </c>
      <c r="D640" s="12">
        <v>1300</v>
      </c>
      <c r="E640" s="14">
        <v>1</v>
      </c>
      <c r="F640" s="25">
        <v>311902.40000000002</v>
      </c>
      <c r="G640" t="str">
        <f>_xlfn.XLOOKUP(C640,'Kundendaten - neu'!$A$2:$A$1001,'Kundendaten - neu'!$H$2:$H$1001)</f>
        <v>PLN</v>
      </c>
      <c r="H640" s="40">
        <f>IF(G640=Währungsdaten!$G$1,F640/_xlfn.XLOOKUP('Bewegungsdaten - neu (2)'!B1251,Währungsdaten!$A$3:$A$320,Währungsdaten!$G$3:$G$320,""),IF(G640=Währungsdaten!$C$1,F640/_xlfn.XLOOKUP('Bewegungsdaten - neu (2)'!B1251,Währungsdaten!$A$3:$A$320,Währungsdaten!$C$3:$C$320,),""))</f>
        <v>67866.834936246145</v>
      </c>
      <c r="I640">
        <f>H640*_xlfn.XLOOKUP(C640,'Kundendaten - neu'!$A$2:$A$1001,'Kundendaten - neu'!$I$2:$I$1001,"")</f>
        <v>65830.829888158754</v>
      </c>
      <c r="J640" s="41">
        <f>I640+(_xlfn.XLOOKUP(C640,'Kundendaten - neu'!$A$2:$A$1001,'Kundendaten - neu'!$G$2:$G$1001,)*E640)</f>
        <v>65932.829888158754</v>
      </c>
      <c r="K640" s="40">
        <f>J640-(E640*(_xlfn.XLOOKUP(D640,Tabelle1[Produkt ID],Tabelle1[Variable Kosten],)))</f>
        <v>11532.829888158754</v>
      </c>
    </row>
    <row r="641" spans="1:11" ht="14.4" x14ac:dyDescent="0.3">
      <c r="A641" s="43">
        <v>66605930</v>
      </c>
      <c r="B641" s="13">
        <v>44899</v>
      </c>
      <c r="C641" s="12">
        <v>523</v>
      </c>
      <c r="D641" s="12">
        <v>1400</v>
      </c>
      <c r="E641" s="14">
        <v>1</v>
      </c>
      <c r="F641" s="25">
        <v>30000</v>
      </c>
      <c r="G641" t="str">
        <f>_xlfn.XLOOKUP(C641,'Kundendaten - neu'!$A$2:$A$1001,'Kundendaten - neu'!$H$2:$H$1001)</f>
        <v>EUR</v>
      </c>
      <c r="H641" s="40">
        <f>F641</f>
        <v>30000</v>
      </c>
      <c r="I641">
        <f>H641*_xlfn.XLOOKUP(C641,'Kundendaten - neu'!$A$2:$A$1001,'Kundendaten - neu'!$I$2:$I$1001,"")</f>
        <v>29100</v>
      </c>
      <c r="J641" s="41">
        <f>I641+(_xlfn.XLOOKUP(C641,'Kundendaten - neu'!$A$2:$A$1001,'Kundendaten - neu'!$G$2:$G$1001,)*E641)</f>
        <v>29369</v>
      </c>
      <c r="K641" s="40">
        <f>J641-(E641*(_xlfn.XLOOKUP(D641,Tabelle1[Produkt ID],Tabelle1[Variable Kosten],)))</f>
        <v>5369</v>
      </c>
    </row>
    <row r="642" spans="1:11" ht="14.4" x14ac:dyDescent="0.3">
      <c r="A642" s="43" t="s">
        <v>1273</v>
      </c>
      <c r="B642" s="13">
        <v>44796</v>
      </c>
      <c r="C642" s="12">
        <v>523</v>
      </c>
      <c r="D642" s="12" t="s">
        <v>1591</v>
      </c>
      <c r="E642" s="14">
        <v>2</v>
      </c>
      <c r="F642" s="17">
        <v>100000</v>
      </c>
      <c r="G642" t="str">
        <f>_xlfn.XLOOKUP(C642,'Kundendaten - neu'!$A$2:$A$1001,'Kundendaten - neu'!$H$2:$H$1001)</f>
        <v>EUR</v>
      </c>
      <c r="H642" s="40">
        <f>F642</f>
        <v>100000</v>
      </c>
      <c r="I642">
        <f>H642*_xlfn.XLOOKUP(C642,'Kundendaten - neu'!$A$2:$A$1001,'Kundendaten - neu'!$I$2:$I$1001,"")</f>
        <v>97000</v>
      </c>
      <c r="J642" s="41">
        <f>I642+(_xlfn.XLOOKUP(C642,'Kundendaten - neu'!$A$2:$A$1001,'Kundendaten - neu'!$G$2:$G$1001,)*E642)</f>
        <v>97538</v>
      </c>
      <c r="K642" s="40">
        <f>J642-(E642*(_xlfn.XLOOKUP(D642,Tabelle1[Produkt ID],Tabelle1[Variable Kosten],)))</f>
        <v>17538</v>
      </c>
    </row>
    <row r="643" spans="1:11" ht="14.4" x14ac:dyDescent="0.3">
      <c r="A643" s="43">
        <v>53664031</v>
      </c>
      <c r="B643" s="13">
        <v>44580</v>
      </c>
      <c r="C643" s="12">
        <v>524</v>
      </c>
      <c r="D643" s="12">
        <v>1500</v>
      </c>
      <c r="E643" s="14">
        <v>1</v>
      </c>
      <c r="F643" s="25">
        <v>202414.8</v>
      </c>
      <c r="G643" t="str">
        <f>_xlfn.XLOOKUP(C643,'Kundendaten - neu'!$A$2:$A$1001,'Kundendaten - neu'!$H$2:$H$1001)</f>
        <v>CNY</v>
      </c>
      <c r="H643" s="40">
        <f>IF(G643=Währungsdaten!$B$1,F643/_xlfn.XLOOKUP('Bewegungsdaten - neu (2)'!B39,Währungsdaten!$A$3:$A$320,Währungsdaten!$B$3:$B$320,""),IF(G643=Währungsdaten!$C$1,F643/_xlfn.XLOOKUP('Bewegungsdaten - neu (2)'!B39,Währungsdaten!$A$3:$A$320,Währungsdaten!$C$3:$C$320,),"")*IF(G643=Währungsdaten!$D$1,F643/_xlfn.XLOOKUP('Bewegungsdaten - neu (2)'!B39,Währungsdaten!$A$3:$A$320,Währungsdaten!$D$3:$D$320,),)*IF(G643=Währungsdaten!$F$1,F643/_xlfn.XLOOKUP('Bewegungsdaten - neu (2)'!B39,Währungsdaten!$A$3:$A$320,Währungsdaten!$F$3:$F$320,""),)*IF(G643=Währungsdaten!$G$1,F643/_xlfn.XLOOKUP('Bewegungsdaten - neu (2)'!B39,Währungsdaten!$A$3:$A$320,Währungsdaten!$G$3:$G$320,");""")))</f>
        <v>28492.673245027519</v>
      </c>
      <c r="I643">
        <f>H643*_xlfn.XLOOKUP(C643,'Kundendaten - neu'!$A$2:$A$1001,'Kundendaten - neu'!$I$2:$I$1001,"")</f>
        <v>30401.682352444361</v>
      </c>
      <c r="J643" s="41">
        <f>I643+(_xlfn.XLOOKUP(C643,'Kundendaten - neu'!$A$2:$A$1001,'Kundendaten - neu'!$G$2:$G$1001,)*E643)</f>
        <v>32405.682352444361</v>
      </c>
      <c r="K643" s="40">
        <f>J643-(E643*(_xlfn.XLOOKUP(D643,Tabelle1[Produkt ID],Tabelle1[Variable Kosten],)))</f>
        <v>10005.682352444361</v>
      </c>
    </row>
    <row r="644" spans="1:11" ht="14.4" x14ac:dyDescent="0.3">
      <c r="A644" s="43">
        <v>96932970</v>
      </c>
      <c r="B644" s="13">
        <v>44889</v>
      </c>
      <c r="C644" s="12">
        <v>525</v>
      </c>
      <c r="D644" s="12">
        <v>1600</v>
      </c>
      <c r="E644" s="14">
        <v>1</v>
      </c>
      <c r="F644" s="25">
        <v>370476</v>
      </c>
      <c r="G644" t="str">
        <f>_xlfn.XLOOKUP(C644,'Kundendaten - neu'!$A$2:$A$1001,'Kundendaten - neu'!$H$2:$H$1001)</f>
        <v>SEK</v>
      </c>
      <c r="H644" s="40">
        <f>IF(G644=Währungsdaten!$D$1,F644/_xlfn.XLOOKUP('Bewegungsdaten - neu (2)'!B1344,Währungsdaten!$A$3:$A$320,Währungsdaten!$D$3:$D$320,""),IF(G644=Währungsdaten!$F$1,F644/_xlfn.XLOOKUP('Bewegungsdaten - neu (2)'!B1344,Währungsdaten!$A$3:$A$320,Währungsdaten!$F$3:$F$320,),""))</f>
        <v>35164.53893977504</v>
      </c>
      <c r="I644">
        <f>H644*_xlfn.XLOOKUP(C644,'Kundendaten - neu'!$A$2:$A$1001,'Kundendaten - neu'!$I$2:$I$1001,"")</f>
        <v>34791.794827013422</v>
      </c>
      <c r="J644" s="41">
        <f>I644+(_xlfn.XLOOKUP(C644,'Kundendaten - neu'!$A$2:$A$1001,'Kundendaten - neu'!$G$2:$G$1001,)*E644)</f>
        <v>35319.794827013422</v>
      </c>
      <c r="K644" s="40">
        <f>J644-(E644*(_xlfn.XLOOKUP(D644,Tabelle1[Produkt ID],Tabelle1[Variable Kosten],)))</f>
        <v>6519.794827013422</v>
      </c>
    </row>
    <row r="645" spans="1:11" ht="14.4" x14ac:dyDescent="0.3">
      <c r="A645" s="43">
        <v>12270853</v>
      </c>
      <c r="B645" s="13">
        <v>44598</v>
      </c>
      <c r="C645" s="12">
        <v>526</v>
      </c>
      <c r="D645" s="12">
        <v>1700</v>
      </c>
      <c r="E645" s="14">
        <v>1</v>
      </c>
      <c r="F645" s="25">
        <v>298439</v>
      </c>
      <c r="G645" t="str">
        <f>_xlfn.XLOOKUP(C645,'Kundendaten - neu'!$A$2:$A$1001,'Kundendaten - neu'!$H$2:$H$1001)</f>
        <v>SEK</v>
      </c>
      <c r="H645" s="40">
        <f>IF(G645=Währungsdaten!$D$1,F645/_xlfn.XLOOKUP('Bewegungsdaten - neu (2)'!B1345,Währungsdaten!$A$3:$A$320,Währungsdaten!$D$3:$D$320,""),IF(G645=Währungsdaten!$F$1,F645/_xlfn.XLOOKUP('Bewegungsdaten - neu (2)'!B1345,Währungsdaten!$A$3:$A$320,Währungsdaten!$F$3:$F$320,),""))</f>
        <v>28853.085059071484</v>
      </c>
      <c r="I645">
        <f>H645*_xlfn.XLOOKUP(C645,'Kundendaten - neu'!$A$2:$A$1001,'Kundendaten - neu'!$I$2:$I$1001,"")</f>
        <v>28547.242357445324</v>
      </c>
      <c r="J645" s="41">
        <f>I645+(_xlfn.XLOOKUP(C645,'Kundendaten - neu'!$A$2:$A$1001,'Kundendaten - neu'!$G$2:$G$1001,)*E645)</f>
        <v>29053.242357445324</v>
      </c>
      <c r="K645" s="40">
        <f>J645-(E645*(_xlfn.XLOOKUP(D645,Tabelle1[Produkt ID],Tabelle1[Variable Kosten],)))</f>
        <v>5853.2423574453242</v>
      </c>
    </row>
    <row r="646" spans="1:11" ht="14.4" x14ac:dyDescent="0.3">
      <c r="A646" s="43">
        <v>11190022</v>
      </c>
      <c r="B646" s="13">
        <v>44805</v>
      </c>
      <c r="C646" s="12">
        <v>527</v>
      </c>
      <c r="D646" s="12">
        <v>1800</v>
      </c>
      <c r="E646" s="14">
        <v>1</v>
      </c>
      <c r="F646" s="25">
        <v>366944</v>
      </c>
      <c r="G646" t="str">
        <f>_xlfn.XLOOKUP(C646,'Kundendaten - neu'!$A$2:$A$1001,'Kundendaten - neu'!$H$2:$H$1001)</f>
        <v>PLN</v>
      </c>
      <c r="H646" s="40">
        <f>IF(G646=Währungsdaten!$G$1,F646/_xlfn.XLOOKUP('Bewegungsdaten - neu (2)'!B1252,Währungsdaten!$A$3:$A$320,Währungsdaten!$G$3:$G$320,""),IF(G646=Währungsdaten!$C$1,F646/_xlfn.XLOOKUP('Bewegungsdaten - neu (2)'!B1252,Währungsdaten!$A$3:$A$320,Währungsdaten!$C$3:$C$320,),""))</f>
        <v>76335.344289577697</v>
      </c>
      <c r="I646">
        <f>H646*_xlfn.XLOOKUP(C646,'Kundendaten - neu'!$A$2:$A$1001,'Kundendaten - neu'!$I$2:$I$1001,"")</f>
        <v>74045.28396089036</v>
      </c>
      <c r="J646" s="41">
        <f>I646+(_xlfn.XLOOKUP(C646,'Kundendaten - neu'!$A$2:$A$1001,'Kundendaten - neu'!$G$2:$G$1001,)*E646)</f>
        <v>74146.28396089036</v>
      </c>
      <c r="K646" s="40">
        <f>J646-(E646*(_xlfn.XLOOKUP(D646,Tabelle1[Produkt ID],Tabelle1[Variable Kosten],)))</f>
        <v>10146.28396089036</v>
      </c>
    </row>
    <row r="647" spans="1:11" ht="14.4" x14ac:dyDescent="0.3">
      <c r="A647" s="43">
        <v>32046529</v>
      </c>
      <c r="B647" s="13">
        <v>44907</v>
      </c>
      <c r="C647" s="12">
        <v>528</v>
      </c>
      <c r="D647" s="12">
        <v>1900</v>
      </c>
      <c r="E647" s="14">
        <v>1</v>
      </c>
      <c r="F647" s="25">
        <v>354225.89999999997</v>
      </c>
      <c r="G647" t="str">
        <f>_xlfn.XLOOKUP(C647,'Kundendaten - neu'!$A$2:$A$1001,'Kundendaten - neu'!$H$2:$H$1001)</f>
        <v>CNY</v>
      </c>
      <c r="H647" s="40">
        <f>IF(G647=Währungsdaten!$B$1,F647/_xlfn.XLOOKUP('Bewegungsdaten - neu (2)'!B40,Währungsdaten!$A$3:$A$320,Währungsdaten!$B$3:$B$320,""),IF(G647=Währungsdaten!$C$1,F647/_xlfn.XLOOKUP('Bewegungsdaten - neu (2)'!B40,Währungsdaten!$A$3:$A$320,Währungsdaten!$C$3:$C$320,),"")*IF(G647=Währungsdaten!$D$1,F647/_xlfn.XLOOKUP('Bewegungsdaten - neu (2)'!B40,Währungsdaten!$A$3:$A$320,Währungsdaten!$D$3:$D$320,),)*IF(G647=Währungsdaten!$F$1,F647/_xlfn.XLOOKUP('Bewegungsdaten - neu (2)'!B40,Währungsdaten!$A$3:$A$320,Währungsdaten!$F$3:$F$320,""),)*IF(G647=Währungsdaten!$G$1,F647/_xlfn.XLOOKUP('Bewegungsdaten - neu (2)'!B40,Währungsdaten!$A$3:$A$320,Währungsdaten!$G$3:$G$320,");""")))</f>
        <v>49595.494448566984</v>
      </c>
      <c r="I647">
        <f>H647*_xlfn.XLOOKUP(C647,'Kundendaten - neu'!$A$2:$A$1001,'Kundendaten - neu'!$I$2:$I$1001,"")</f>
        <v>52918.392576620972</v>
      </c>
      <c r="J647" s="41">
        <f>I647+(_xlfn.XLOOKUP(C647,'Kundendaten - neu'!$A$2:$A$1001,'Kundendaten - neu'!$G$2:$G$1001,)*E647)</f>
        <v>54955.392576620972</v>
      </c>
      <c r="K647" s="40">
        <f>J647-(E647*(_xlfn.XLOOKUP(D647,Tabelle1[Produkt ID],Tabelle1[Variable Kosten],)))</f>
        <v>15755.392576620972</v>
      </c>
    </row>
    <row r="648" spans="1:11" ht="14.4" x14ac:dyDescent="0.3">
      <c r="A648" s="43">
        <v>55772290</v>
      </c>
      <c r="B648" s="13">
        <v>44644</v>
      </c>
      <c r="C648" s="12">
        <v>529</v>
      </c>
      <c r="D648" s="12">
        <v>2000</v>
      </c>
      <c r="E648" s="14">
        <v>1</v>
      </c>
      <c r="F648" s="25">
        <v>401349</v>
      </c>
      <c r="G648" t="str">
        <f>_xlfn.XLOOKUP(C648,'Kundendaten - neu'!$A$2:$A$1001,'Kundendaten - neu'!$H$2:$H$1001)</f>
        <v>SEK</v>
      </c>
      <c r="H648" s="40">
        <f>IF(G648=Währungsdaten!$D$1,F648/_xlfn.XLOOKUP('Bewegungsdaten - neu (2)'!B1346,Währungsdaten!$A$3:$A$320,Währungsdaten!$D$3:$D$320,""),IF(G648=Währungsdaten!$F$1,F648/_xlfn.XLOOKUP('Bewegungsdaten - neu (2)'!B1346,Währungsdaten!$A$3:$A$320,Währungsdaten!$F$3:$F$320,),""))</f>
        <v>38097.448456544022</v>
      </c>
      <c r="I648">
        <f>H648*_xlfn.XLOOKUP(C648,'Kundendaten - neu'!$A$2:$A$1001,'Kundendaten - neu'!$I$2:$I$1001,"")</f>
        <v>37693.615502904649</v>
      </c>
      <c r="J648" s="41">
        <f>I648+(_xlfn.XLOOKUP(C648,'Kundendaten - neu'!$A$2:$A$1001,'Kundendaten - neu'!$G$2:$G$1001,)*E648)</f>
        <v>38237.615502904649</v>
      </c>
      <c r="K648" s="40">
        <f>J648-(E648*(_xlfn.XLOOKUP(D648,Tabelle1[Produkt ID],Tabelle1[Variable Kosten],)))</f>
        <v>7037.6155029046495</v>
      </c>
    </row>
    <row r="649" spans="1:11" ht="14.4" x14ac:dyDescent="0.3">
      <c r="A649" s="43">
        <v>19041963</v>
      </c>
      <c r="B649" s="13">
        <v>44727</v>
      </c>
      <c r="C649" s="12">
        <v>530</v>
      </c>
      <c r="D649" s="12">
        <v>2100</v>
      </c>
      <c r="E649" s="14">
        <v>1</v>
      </c>
      <c r="F649" s="25">
        <v>46000</v>
      </c>
      <c r="G649" t="str">
        <f>_xlfn.XLOOKUP(C649,'Kundendaten - neu'!$A$2:$A$1001,'Kundendaten - neu'!$H$2:$H$1001)</f>
        <v>EUR</v>
      </c>
      <c r="H649" s="40">
        <f t="shared" ref="H649:H654" si="30">F649</f>
        <v>46000</v>
      </c>
      <c r="I649">
        <f>H649*_xlfn.XLOOKUP(C649,'Kundendaten - neu'!$A$2:$A$1001,'Kundendaten - neu'!$I$2:$I$1001,"")</f>
        <v>44620</v>
      </c>
      <c r="J649" s="41">
        <f>I649+(_xlfn.XLOOKUP(C649,'Kundendaten - neu'!$A$2:$A$1001,'Kundendaten - neu'!$G$2:$G$1001,)*E649)</f>
        <v>44727</v>
      </c>
      <c r="K649" s="40">
        <f>J649-(E649*(_xlfn.XLOOKUP(D649,Tabelle1[Produkt ID],Tabelle1[Variable Kosten],)))</f>
        <v>7927</v>
      </c>
    </row>
    <row r="650" spans="1:11" ht="14.4" x14ac:dyDescent="0.3">
      <c r="A650" s="43" t="s">
        <v>1274</v>
      </c>
      <c r="B650" s="13">
        <v>44726</v>
      </c>
      <c r="C650" s="12">
        <v>530</v>
      </c>
      <c r="D650" s="12" t="s">
        <v>1592</v>
      </c>
      <c r="E650" s="14">
        <v>1</v>
      </c>
      <c r="F650" s="17">
        <v>37000</v>
      </c>
      <c r="G650" t="str">
        <f>_xlfn.XLOOKUP(C650,'Kundendaten - neu'!$A$2:$A$1001,'Kundendaten - neu'!$H$2:$H$1001)</f>
        <v>EUR</v>
      </c>
      <c r="H650" s="40">
        <f t="shared" si="30"/>
        <v>37000</v>
      </c>
      <c r="I650">
        <f>H650*_xlfn.XLOOKUP(C650,'Kundendaten - neu'!$A$2:$A$1001,'Kundendaten - neu'!$I$2:$I$1001,"")</f>
        <v>35890</v>
      </c>
      <c r="J650" s="41">
        <f>I650+(_xlfn.XLOOKUP(C650,'Kundendaten - neu'!$A$2:$A$1001,'Kundendaten - neu'!$G$2:$G$1001,)*E650)</f>
        <v>35997</v>
      </c>
      <c r="K650" s="40">
        <f>J650-(E650*(_xlfn.XLOOKUP(D650,Tabelle1[Produkt ID],Tabelle1[Variable Kosten],)))</f>
        <v>6397</v>
      </c>
    </row>
    <row r="651" spans="1:11" ht="14.4" x14ac:dyDescent="0.3">
      <c r="A651" s="43">
        <v>80782965</v>
      </c>
      <c r="B651" s="13">
        <v>44778</v>
      </c>
      <c r="C651" s="12">
        <v>531</v>
      </c>
      <c r="D651" s="12">
        <v>2200</v>
      </c>
      <c r="E651" s="14">
        <v>1</v>
      </c>
      <c r="F651" s="25">
        <v>20000</v>
      </c>
      <c r="G651" t="str">
        <f>_xlfn.XLOOKUP(C651,'Kundendaten - neu'!$A$2:$A$1001,'Kundendaten - neu'!$H$2:$H$1001)</f>
        <v>EUR</v>
      </c>
      <c r="H651" s="40">
        <f t="shared" si="30"/>
        <v>20000</v>
      </c>
      <c r="I651">
        <f>H651*_xlfn.XLOOKUP(C651,'Kundendaten - neu'!$A$2:$A$1001,'Kundendaten - neu'!$I$2:$I$1001,"")</f>
        <v>20000</v>
      </c>
      <c r="J651" s="41">
        <f>I651+(_xlfn.XLOOKUP(C651,'Kundendaten - neu'!$A$2:$A$1001,'Kundendaten - neu'!$G$2:$G$1001,)*E651)</f>
        <v>20218</v>
      </c>
      <c r="K651" s="40">
        <f>J651-(E651*(_xlfn.XLOOKUP(D651,Tabelle1[Produkt ID],Tabelle1[Variable Kosten],)))</f>
        <v>4218</v>
      </c>
    </row>
    <row r="652" spans="1:11" ht="14.4" x14ac:dyDescent="0.3">
      <c r="A652" s="43" t="s">
        <v>1275</v>
      </c>
      <c r="B652" s="13">
        <v>44649</v>
      </c>
      <c r="C652" s="12">
        <v>531</v>
      </c>
      <c r="D652" s="12" t="s">
        <v>1593</v>
      </c>
      <c r="E652" s="14">
        <v>1</v>
      </c>
      <c r="F652" s="17">
        <v>42000</v>
      </c>
      <c r="G652" t="str">
        <f>_xlfn.XLOOKUP(C652,'Kundendaten - neu'!$A$2:$A$1001,'Kundendaten - neu'!$H$2:$H$1001)</f>
        <v>EUR</v>
      </c>
      <c r="H652" s="40">
        <f t="shared" si="30"/>
        <v>42000</v>
      </c>
      <c r="I652">
        <f>H652*_xlfn.XLOOKUP(C652,'Kundendaten - neu'!$A$2:$A$1001,'Kundendaten - neu'!$I$2:$I$1001,"")</f>
        <v>42000</v>
      </c>
      <c r="J652" s="41">
        <f>I652+(_xlfn.XLOOKUP(C652,'Kundendaten - neu'!$A$2:$A$1001,'Kundendaten - neu'!$G$2:$G$1001,)*E652)</f>
        <v>42218</v>
      </c>
      <c r="K652" s="40">
        <f>J652-(E652*(_xlfn.XLOOKUP(D652,Tabelle1[Produkt ID],Tabelle1[Variable Kosten],)))</f>
        <v>8618</v>
      </c>
    </row>
    <row r="653" spans="1:11" ht="14.4" x14ac:dyDescent="0.3">
      <c r="A653" s="43">
        <v>74697113</v>
      </c>
      <c r="B653" s="13">
        <v>44881</v>
      </c>
      <c r="C653" s="12">
        <v>532</v>
      </c>
      <c r="D653" s="12">
        <v>2200</v>
      </c>
      <c r="E653" s="14">
        <v>1</v>
      </c>
      <c r="F653" s="25">
        <v>20000</v>
      </c>
      <c r="G653" t="str">
        <f>_xlfn.XLOOKUP(C653,'Kundendaten - neu'!$A$2:$A$1001,'Kundendaten - neu'!$H$2:$H$1001)</f>
        <v>EUR</v>
      </c>
      <c r="H653" s="40">
        <f t="shared" si="30"/>
        <v>20000</v>
      </c>
      <c r="I653">
        <f>H653*_xlfn.XLOOKUP(C653,'Kundendaten - neu'!$A$2:$A$1001,'Kundendaten - neu'!$I$2:$I$1001,"")</f>
        <v>19400</v>
      </c>
      <c r="J653" s="41">
        <f>I653+(_xlfn.XLOOKUP(C653,'Kundendaten - neu'!$A$2:$A$1001,'Kundendaten - neu'!$G$2:$G$1001,)*E653)</f>
        <v>19603</v>
      </c>
      <c r="K653" s="40">
        <f>J653-(E653*(_xlfn.XLOOKUP(D653,Tabelle1[Produkt ID],Tabelle1[Variable Kosten],)))</f>
        <v>3603</v>
      </c>
    </row>
    <row r="654" spans="1:11" ht="14.4" x14ac:dyDescent="0.3">
      <c r="A654" s="43" t="s">
        <v>1276</v>
      </c>
      <c r="B654" s="13">
        <v>44621</v>
      </c>
      <c r="C654" s="12">
        <v>532</v>
      </c>
      <c r="D654" s="12" t="s">
        <v>1594</v>
      </c>
      <c r="E654" s="14">
        <v>1</v>
      </c>
      <c r="F654" s="17">
        <v>21000</v>
      </c>
      <c r="G654" t="str">
        <f>_xlfn.XLOOKUP(C654,'Kundendaten - neu'!$A$2:$A$1001,'Kundendaten - neu'!$H$2:$H$1001)</f>
        <v>EUR</v>
      </c>
      <c r="H654" s="40">
        <f t="shared" si="30"/>
        <v>21000</v>
      </c>
      <c r="I654">
        <f>H654*_xlfn.XLOOKUP(C654,'Kundendaten - neu'!$A$2:$A$1001,'Kundendaten - neu'!$I$2:$I$1001,"")</f>
        <v>20370</v>
      </c>
      <c r="J654" s="41">
        <f>I654+(_xlfn.XLOOKUP(C654,'Kundendaten - neu'!$A$2:$A$1001,'Kundendaten - neu'!$G$2:$G$1001,)*E654)</f>
        <v>20573</v>
      </c>
      <c r="K654" s="40">
        <f>J654-(E654*(_xlfn.XLOOKUP(D654,Tabelle1[Produkt ID],Tabelle1[Variable Kosten],)))</f>
        <v>3773</v>
      </c>
    </row>
    <row r="655" spans="1:11" ht="14.4" x14ac:dyDescent="0.3">
      <c r="A655" s="43">
        <v>13553419</v>
      </c>
      <c r="B655" s="13">
        <v>44900</v>
      </c>
      <c r="C655" s="12">
        <v>533</v>
      </c>
      <c r="D655" s="12">
        <v>2300</v>
      </c>
      <c r="E655" s="14">
        <v>1</v>
      </c>
      <c r="F655" s="25">
        <v>114670</v>
      </c>
      <c r="G655" t="str">
        <f>_xlfn.XLOOKUP(C655,'Kundendaten - neu'!$A$2:$A$1001,'Kundendaten - neu'!$H$2:$H$1001)</f>
        <v>PLN</v>
      </c>
      <c r="H655" s="40">
        <f>IF(G655=Währungsdaten!$G$1,F655/_xlfn.XLOOKUP('Bewegungsdaten - neu (2)'!B1253,Währungsdaten!$A$3:$A$320,Währungsdaten!$G$3:$G$320,""),IF(G655=Währungsdaten!$C$1,F655/_xlfn.XLOOKUP('Bewegungsdaten - neu (2)'!B1253,Währungsdaten!$A$3:$A$320,Währungsdaten!$C$3:$C$320,),""))</f>
        <v>24733.618049264485</v>
      </c>
      <c r="I655">
        <f>H655*_xlfn.XLOOKUP(C655,'Kundendaten - neu'!$A$2:$A$1001,'Kundendaten - neu'!$I$2:$I$1001,"")</f>
        <v>23991.60950778655</v>
      </c>
      <c r="J655" s="41">
        <f>I655+(_xlfn.XLOOKUP(C655,'Kundendaten - neu'!$A$2:$A$1001,'Kundendaten - neu'!$G$2:$G$1001,)*E655)</f>
        <v>24100.60950778655</v>
      </c>
      <c r="K655" s="40">
        <f>J655-(E655*(_xlfn.XLOOKUP(D655,Tabelle1[Produkt ID],Tabelle1[Variable Kosten],)))</f>
        <v>4100.6095077865502</v>
      </c>
    </row>
    <row r="656" spans="1:11" ht="14.4" x14ac:dyDescent="0.3">
      <c r="A656" s="43">
        <v>22720729</v>
      </c>
      <c r="B656" s="13">
        <v>44834</v>
      </c>
      <c r="C656" s="12">
        <v>534</v>
      </c>
      <c r="D656" s="12">
        <v>1000</v>
      </c>
      <c r="E656" s="14">
        <v>1</v>
      </c>
      <c r="F656" s="25">
        <v>52000</v>
      </c>
      <c r="G656" t="str">
        <f>_xlfn.XLOOKUP(C656,'Kundendaten - neu'!$A$2:$A$1001,'Kundendaten - neu'!$H$2:$H$1001)</f>
        <v>EUR</v>
      </c>
      <c r="H656" s="40">
        <f>F656</f>
        <v>52000</v>
      </c>
      <c r="I656">
        <f>H656*_xlfn.XLOOKUP(C656,'Kundendaten - neu'!$A$2:$A$1001,'Kundendaten - neu'!$I$2:$I$1001,"")</f>
        <v>53040</v>
      </c>
      <c r="J656" s="41">
        <f>I656+(_xlfn.XLOOKUP(C656,'Kundendaten - neu'!$A$2:$A$1001,'Kundendaten - neu'!$G$2:$G$1001,)*E656)</f>
        <v>53248</v>
      </c>
      <c r="K656" s="40">
        <f>J656-(E656*(_xlfn.XLOOKUP(D656,Tabelle1[Produkt ID],Tabelle1[Variable Kosten],)))</f>
        <v>11648</v>
      </c>
    </row>
    <row r="657" spans="1:11" ht="14.4" x14ac:dyDescent="0.3">
      <c r="A657" s="43" t="s">
        <v>1277</v>
      </c>
      <c r="B657" s="13">
        <v>44889</v>
      </c>
      <c r="C657" s="12">
        <v>534</v>
      </c>
      <c r="D657" s="12" t="s">
        <v>1595</v>
      </c>
      <c r="E657" s="14">
        <v>1</v>
      </c>
      <c r="F657" s="17">
        <v>27000</v>
      </c>
      <c r="G657" t="str">
        <f>_xlfn.XLOOKUP(C657,'Kundendaten - neu'!$A$2:$A$1001,'Kundendaten - neu'!$H$2:$H$1001)</f>
        <v>EUR</v>
      </c>
      <c r="H657" s="40">
        <f>F657</f>
        <v>27000</v>
      </c>
      <c r="I657">
        <f>H657*_xlfn.XLOOKUP(C657,'Kundendaten - neu'!$A$2:$A$1001,'Kundendaten - neu'!$I$2:$I$1001,"")</f>
        <v>27540</v>
      </c>
      <c r="J657" s="41">
        <f>I657+(_xlfn.XLOOKUP(C657,'Kundendaten - neu'!$A$2:$A$1001,'Kundendaten - neu'!$G$2:$G$1001,)*E657)</f>
        <v>27748</v>
      </c>
      <c r="K657" s="40">
        <f>J657-(E657*(_xlfn.XLOOKUP(D657,Tabelle1[Produkt ID],Tabelle1[Variable Kosten],)))</f>
        <v>6148</v>
      </c>
    </row>
    <row r="658" spans="1:11" ht="14.4" x14ac:dyDescent="0.3">
      <c r="A658" s="43">
        <v>51082591</v>
      </c>
      <c r="B658" s="13">
        <v>44708</v>
      </c>
      <c r="C658" s="12">
        <v>535</v>
      </c>
      <c r="D658" s="12">
        <v>1100</v>
      </c>
      <c r="E658" s="14">
        <v>1</v>
      </c>
      <c r="F658" s="25">
        <v>40000</v>
      </c>
      <c r="G658" t="str">
        <f>_xlfn.XLOOKUP(C658,'Kundendaten - neu'!$A$2:$A$1001,'Kundendaten - neu'!$H$2:$H$1001)</f>
        <v>EUR</v>
      </c>
      <c r="H658" s="40">
        <f>F658</f>
        <v>40000</v>
      </c>
      <c r="I658">
        <f>H658*_xlfn.XLOOKUP(C658,'Kundendaten - neu'!$A$2:$A$1001,'Kundendaten - neu'!$I$2:$I$1001,"")</f>
        <v>40800</v>
      </c>
      <c r="J658" s="41">
        <f>I658+(_xlfn.XLOOKUP(C658,'Kundendaten - neu'!$A$2:$A$1001,'Kundendaten - neu'!$G$2:$G$1001,)*E658)</f>
        <v>41002</v>
      </c>
      <c r="K658" s="40">
        <f>J658-(E658*(_xlfn.XLOOKUP(D658,Tabelle1[Produkt ID],Tabelle1[Variable Kosten],)))</f>
        <v>9002</v>
      </c>
    </row>
    <row r="659" spans="1:11" ht="14.4" x14ac:dyDescent="0.3">
      <c r="A659" s="43" t="s">
        <v>1278</v>
      </c>
      <c r="B659" s="13">
        <v>44582</v>
      </c>
      <c r="C659" s="12">
        <v>535</v>
      </c>
      <c r="D659" s="12" t="s">
        <v>1582</v>
      </c>
      <c r="E659" s="14">
        <v>1</v>
      </c>
      <c r="F659" s="17">
        <v>49000</v>
      </c>
      <c r="G659" t="str">
        <f>_xlfn.XLOOKUP(C659,'Kundendaten - neu'!$A$2:$A$1001,'Kundendaten - neu'!$H$2:$H$1001)</f>
        <v>EUR</v>
      </c>
      <c r="H659" s="40">
        <f>F659</f>
        <v>49000</v>
      </c>
      <c r="I659">
        <f>H659*_xlfn.XLOOKUP(C659,'Kundendaten - neu'!$A$2:$A$1001,'Kundendaten - neu'!$I$2:$I$1001,"")</f>
        <v>49980</v>
      </c>
      <c r="J659" s="41">
        <f>I659+(_xlfn.XLOOKUP(C659,'Kundendaten - neu'!$A$2:$A$1001,'Kundendaten - neu'!$G$2:$G$1001,)*E659)</f>
        <v>50182</v>
      </c>
      <c r="K659" s="40">
        <f>J659-(E659*(_xlfn.XLOOKUP(D659,Tabelle1[Produkt ID],Tabelle1[Variable Kosten],)))</f>
        <v>10982</v>
      </c>
    </row>
    <row r="660" spans="1:11" ht="14.4" x14ac:dyDescent="0.3">
      <c r="A660" s="43">
        <v>47934940</v>
      </c>
      <c r="B660" s="13">
        <v>44767</v>
      </c>
      <c r="C660" s="12">
        <v>536</v>
      </c>
      <c r="D660" s="12">
        <v>1200</v>
      </c>
      <c r="E660" s="14">
        <v>1</v>
      </c>
      <c r="F660" s="25">
        <v>469891.5</v>
      </c>
      <c r="G660" t="str">
        <f>_xlfn.XLOOKUP(C660,'Kundendaten - neu'!$A$2:$A$1001,'Kundendaten - neu'!$H$2:$H$1001)</f>
        <v>CNY</v>
      </c>
      <c r="H660" s="40">
        <f>IF(G660=Währungsdaten!$B$1,F660/_xlfn.XLOOKUP('Bewegungsdaten - neu (2)'!B41,Währungsdaten!$A$3:$A$320,Währungsdaten!$B$3:$B$320,""),IF(G660=Währungsdaten!$C$1,F660/_xlfn.XLOOKUP('Bewegungsdaten - neu (2)'!B41,Währungsdaten!$A$3:$A$320,Währungsdaten!$C$3:$C$320,),"")*IF(G660=Währungsdaten!$D$1,F660/_xlfn.XLOOKUP('Bewegungsdaten - neu (2)'!B41,Währungsdaten!$A$3:$A$320,Währungsdaten!$D$3:$D$320,),)*IF(G660=Währungsdaten!$F$1,F660/_xlfn.XLOOKUP('Bewegungsdaten - neu (2)'!B41,Währungsdaten!$A$3:$A$320,Währungsdaten!$F$3:$F$320,""),)*IF(G660=Währungsdaten!$G$1,F660/_xlfn.XLOOKUP('Bewegungsdaten - neu (2)'!B41,Währungsdaten!$A$3:$A$320,Währungsdaten!$G$3:$G$320,");""")))</f>
        <v>66721.310311532667</v>
      </c>
      <c r="I660">
        <f>H660*_xlfn.XLOOKUP(C660,'Kundendaten - neu'!$A$2:$A$1001,'Kundendaten - neu'!$I$2:$I$1001,"")</f>
        <v>71191.638102405355</v>
      </c>
      <c r="J660" s="41">
        <f>I660+(_xlfn.XLOOKUP(C660,'Kundendaten - neu'!$A$2:$A$1001,'Kundendaten - neu'!$G$2:$G$1001,)*E660)</f>
        <v>73288.638102405355</v>
      </c>
      <c r="K660" s="40">
        <f>J660-(E660*(_xlfn.XLOOKUP(D660,Tabelle1[Produkt ID],Tabelle1[Variable Kosten],)))</f>
        <v>21288.638102405355</v>
      </c>
    </row>
    <row r="661" spans="1:11" ht="14.4" x14ac:dyDescent="0.3">
      <c r="A661" s="43">
        <v>97935915</v>
      </c>
      <c r="B661" s="13">
        <v>44853</v>
      </c>
      <c r="C661" s="12">
        <v>537</v>
      </c>
      <c r="D661" s="12">
        <v>1300</v>
      </c>
      <c r="E661" s="14">
        <v>1</v>
      </c>
      <c r="F661" s="25">
        <v>77343.199999999997</v>
      </c>
      <c r="G661" t="str">
        <f>_xlfn.XLOOKUP(C661,'Kundendaten - neu'!$A$2:$A$1001,'Kundendaten - neu'!$H$2:$H$1001)</f>
        <v>USD</v>
      </c>
      <c r="H661" s="40">
        <f>IF(G661=Währungsdaten!$D$1,F661/_xlfn.XLOOKUP('Bewegungsdaten - neu (2)'!B1441,Währungsdaten!$A$3:$A$320,Währungsdaten!$D$3:$D$320,""),IF(G661=Währungsdaten!$F$1,F661/_xlfn.XLOOKUP('Bewegungsdaten - neu (2)'!B1441,Währungsdaten!$A$3:$A$320,Währungsdaten!$F$3:$F$320,),""))</f>
        <v>74706.075533661729</v>
      </c>
      <c r="I661">
        <f>H661*_xlfn.XLOOKUP(C661,'Kundendaten - neu'!$A$2:$A$1001,'Kundendaten - neu'!$I$2:$I$1001,"")</f>
        <v>79711.382594417068</v>
      </c>
      <c r="J661" s="41">
        <f>I661+(_xlfn.XLOOKUP(C661,'Kundendaten - neu'!$A$2:$A$1001,'Kundendaten - neu'!$G$2:$G$1001,)*E661)</f>
        <v>80968.382594417068</v>
      </c>
      <c r="K661" s="40">
        <f>J661-(E661*(_xlfn.XLOOKUP(D661,Tabelle1[Produkt ID],Tabelle1[Variable Kosten],)))</f>
        <v>26568.382594417068</v>
      </c>
    </row>
    <row r="662" spans="1:11" ht="14.4" x14ac:dyDescent="0.3">
      <c r="A662" s="43">
        <v>33778260</v>
      </c>
      <c r="B662" s="13">
        <v>44612</v>
      </c>
      <c r="C662" s="12">
        <v>538</v>
      </c>
      <c r="D662" s="12">
        <v>1400</v>
      </c>
      <c r="E662" s="14">
        <v>1</v>
      </c>
      <c r="F662" s="25">
        <v>137604</v>
      </c>
      <c r="G662" t="str">
        <f>_xlfn.XLOOKUP(C662,'Kundendaten - neu'!$A$2:$A$1001,'Kundendaten - neu'!$H$2:$H$1001)</f>
        <v>PLN</v>
      </c>
      <c r="H662" s="40">
        <f>IF(G662=Währungsdaten!$G$1,F662/_xlfn.XLOOKUP('Bewegungsdaten - neu (2)'!B1254,Währungsdaten!$A$3:$A$320,Währungsdaten!$G$3:$G$320,""),IF(G662=Währungsdaten!$C$1,F662/_xlfn.XLOOKUP('Bewegungsdaten - neu (2)'!B1254,Währungsdaten!$A$3:$A$320,Währungsdaten!$C$3:$C$320,),""))</f>
        <v>29891.169762137502</v>
      </c>
      <c r="I662">
        <f>H662*_xlfn.XLOOKUP(C662,'Kundendaten - neu'!$A$2:$A$1001,'Kundendaten - neu'!$I$2:$I$1001,"")</f>
        <v>28994.434669273378</v>
      </c>
      <c r="J662" s="41">
        <f>I662+(_xlfn.XLOOKUP(C662,'Kundendaten - neu'!$A$2:$A$1001,'Kundendaten - neu'!$G$2:$G$1001,)*E662)</f>
        <v>29100.434669273378</v>
      </c>
      <c r="K662" s="40">
        <f>J662-(E662*(_xlfn.XLOOKUP(D662,Tabelle1[Produkt ID],Tabelle1[Variable Kosten],)))</f>
        <v>5100.4346692733779</v>
      </c>
    </row>
    <row r="663" spans="1:11" ht="14.4" x14ac:dyDescent="0.3">
      <c r="A663" s="43">
        <v>82615851</v>
      </c>
      <c r="B663" s="13">
        <v>44752</v>
      </c>
      <c r="C663" s="12">
        <v>539</v>
      </c>
      <c r="D663" s="12">
        <v>1500</v>
      </c>
      <c r="E663" s="14">
        <v>1</v>
      </c>
      <c r="F663" s="25">
        <v>288148</v>
      </c>
      <c r="G663" t="str">
        <f>_xlfn.XLOOKUP(C663,'Kundendaten - neu'!$A$2:$A$1001,'Kundendaten - neu'!$H$2:$H$1001)</f>
        <v>SEK</v>
      </c>
      <c r="H663" s="40">
        <f>IF(G663=Währungsdaten!$D$1,F663/_xlfn.XLOOKUP('Bewegungsdaten - neu (2)'!B1347,Währungsdaten!$A$3:$A$320,Währungsdaten!$D$3:$D$320,""),IF(G663=Währungsdaten!$F$1,F663/_xlfn.XLOOKUP('Bewegungsdaten - neu (2)'!B1347,Währungsdaten!$A$3:$A$320,Währungsdaten!$F$3:$F$320,),""))</f>
        <v>27401.173461139799</v>
      </c>
      <c r="I663">
        <f>H663*_xlfn.XLOOKUP(C663,'Kundendaten - neu'!$A$2:$A$1001,'Kundendaten - neu'!$I$2:$I$1001,"")</f>
        <v>27110.721022451715</v>
      </c>
      <c r="J663" s="41">
        <f>I663+(_xlfn.XLOOKUP(C663,'Kundendaten - neu'!$A$2:$A$1001,'Kundendaten - neu'!$G$2:$G$1001,)*E663)</f>
        <v>27653.721022451715</v>
      </c>
      <c r="K663" s="40">
        <f>J663-(E663*(_xlfn.XLOOKUP(D663,Tabelle1[Produkt ID],Tabelle1[Variable Kosten],)))</f>
        <v>5253.7210224517148</v>
      </c>
    </row>
    <row r="664" spans="1:11" ht="14.4" x14ac:dyDescent="0.3">
      <c r="A664" s="43">
        <v>87481282</v>
      </c>
      <c r="B664" s="13">
        <v>44808</v>
      </c>
      <c r="C664" s="12">
        <v>540</v>
      </c>
      <c r="D664" s="12">
        <v>1600</v>
      </c>
      <c r="E664" s="14">
        <v>1</v>
      </c>
      <c r="F664" s="25">
        <v>40946.400000000001</v>
      </c>
      <c r="G664" t="str">
        <f>_xlfn.XLOOKUP(C664,'Kundendaten - neu'!$A$2:$A$1001,'Kundendaten - neu'!$H$2:$H$1001)</f>
        <v>USD</v>
      </c>
      <c r="H664" s="40">
        <f>IF(G664=Währungsdaten!$D$1,F664/_xlfn.XLOOKUP('Bewegungsdaten - neu (2)'!B1442,Währungsdaten!$A$3:$A$320,Währungsdaten!$D$3:$D$320,""),IF(G664=Währungsdaten!$F$1,F664/_xlfn.XLOOKUP('Bewegungsdaten - neu (2)'!B1442,Währungsdaten!$A$3:$A$320,Währungsdaten!$F$3:$F$320,),""))</f>
        <v>39634.498112477013</v>
      </c>
      <c r="I664">
        <f>H664*_xlfn.XLOOKUP(C664,'Kundendaten - neu'!$A$2:$A$1001,'Kundendaten - neu'!$I$2:$I$1001,"")</f>
        <v>42290.009486012968</v>
      </c>
      <c r="J664" s="41">
        <f>I664+(_xlfn.XLOOKUP(C664,'Kundendaten - neu'!$A$2:$A$1001,'Kundendaten - neu'!$G$2:$G$1001,)*E664)</f>
        <v>43490.009486012968</v>
      </c>
      <c r="K664" s="40">
        <f>J664-(E664*(_xlfn.XLOOKUP(D664,Tabelle1[Produkt ID],Tabelle1[Variable Kosten],)))</f>
        <v>14690.009486012968</v>
      </c>
    </row>
    <row r="665" spans="1:11" ht="14.4" x14ac:dyDescent="0.3">
      <c r="A665" s="43">
        <v>63890916</v>
      </c>
      <c r="B665" s="13">
        <v>44762</v>
      </c>
      <c r="C665" s="12">
        <v>541</v>
      </c>
      <c r="D665" s="12">
        <v>1700</v>
      </c>
      <c r="E665" s="14">
        <v>1</v>
      </c>
      <c r="F665" s="25">
        <v>32984.6</v>
      </c>
      <c r="G665" t="str">
        <f>_xlfn.XLOOKUP(C665,'Kundendaten - neu'!$A$2:$A$1001,'Kundendaten - neu'!$H$2:$H$1001)</f>
        <v>USD</v>
      </c>
      <c r="H665" s="40">
        <f>IF(G665=Währungsdaten!$D$1,F665/_xlfn.XLOOKUP('Bewegungsdaten - neu (2)'!B1443,Währungsdaten!$A$3:$A$320,Währungsdaten!$D$3:$D$320,""),IF(G665=Währungsdaten!$F$1,F665/_xlfn.XLOOKUP('Bewegungsdaten - neu (2)'!B1443,Währungsdaten!$A$3:$A$320,Währungsdaten!$F$3:$F$320,),""))</f>
        <v>31428.870890900424</v>
      </c>
      <c r="I665">
        <f>H665*_xlfn.XLOOKUP(C665,'Kundendaten - neu'!$A$2:$A$1001,'Kundendaten - neu'!$I$2:$I$1001,"")</f>
        <v>33534.605240590747</v>
      </c>
      <c r="J665" s="41">
        <f>I665+(_xlfn.XLOOKUP(C665,'Kundendaten - neu'!$A$2:$A$1001,'Kundendaten - neu'!$G$2:$G$1001,)*E665)</f>
        <v>34796.605240590747</v>
      </c>
      <c r="K665" s="40">
        <f>J665-(E665*(_xlfn.XLOOKUP(D665,Tabelle1[Produkt ID],Tabelle1[Variable Kosten],)))</f>
        <v>11596.605240590747</v>
      </c>
    </row>
    <row r="666" spans="1:11" ht="14.4" x14ac:dyDescent="0.3">
      <c r="A666" s="43">
        <v>20381227</v>
      </c>
      <c r="B666" s="13">
        <v>44732</v>
      </c>
      <c r="C666" s="12">
        <v>542</v>
      </c>
      <c r="D666" s="12">
        <v>1800</v>
      </c>
      <c r="E666" s="14">
        <v>1</v>
      </c>
      <c r="F666" s="25">
        <v>80000</v>
      </c>
      <c r="G666" t="str">
        <f>_xlfn.XLOOKUP(C666,'Kundendaten - neu'!$A$2:$A$1001,'Kundendaten - neu'!$H$2:$H$1001)</f>
        <v>EUR</v>
      </c>
      <c r="H666" s="40">
        <f>F666</f>
        <v>80000</v>
      </c>
      <c r="I666">
        <f>H666*_xlfn.XLOOKUP(C666,'Kundendaten - neu'!$A$2:$A$1001,'Kundendaten - neu'!$I$2:$I$1001,"")</f>
        <v>77600</v>
      </c>
      <c r="J666" s="41">
        <f>I666+(_xlfn.XLOOKUP(C666,'Kundendaten - neu'!$A$2:$A$1001,'Kundendaten - neu'!$G$2:$G$1001,)*E666)</f>
        <v>77852</v>
      </c>
      <c r="K666" s="40">
        <f>J666-(E666*(_xlfn.XLOOKUP(D666,Tabelle1[Produkt ID],Tabelle1[Variable Kosten],)))</f>
        <v>13852</v>
      </c>
    </row>
    <row r="667" spans="1:11" ht="14.4" x14ac:dyDescent="0.3">
      <c r="A667" s="43" t="s">
        <v>1279</v>
      </c>
      <c r="B667" s="13">
        <v>44767</v>
      </c>
      <c r="C667" s="12">
        <v>542</v>
      </c>
      <c r="D667" s="12" t="s">
        <v>1583</v>
      </c>
      <c r="E667" s="14">
        <v>1</v>
      </c>
      <c r="F667" s="17">
        <v>46000</v>
      </c>
      <c r="G667" t="str">
        <f>_xlfn.XLOOKUP(C667,'Kundendaten - neu'!$A$2:$A$1001,'Kundendaten - neu'!$H$2:$H$1001)</f>
        <v>EUR</v>
      </c>
      <c r="H667" s="40">
        <f>F667</f>
        <v>46000</v>
      </c>
      <c r="I667">
        <f>H667*_xlfn.XLOOKUP(C667,'Kundendaten - neu'!$A$2:$A$1001,'Kundendaten - neu'!$I$2:$I$1001,"")</f>
        <v>44620</v>
      </c>
      <c r="J667" s="41">
        <f>I667+(_xlfn.XLOOKUP(C667,'Kundendaten - neu'!$A$2:$A$1001,'Kundendaten - neu'!$G$2:$G$1001,)*E667)</f>
        <v>44872</v>
      </c>
      <c r="K667" s="40">
        <f>J667-(E667*(_xlfn.XLOOKUP(D667,Tabelle1[Produkt ID],Tabelle1[Variable Kosten],)))</f>
        <v>8072</v>
      </c>
    </row>
    <row r="668" spans="1:11" ht="14.4" x14ac:dyDescent="0.3">
      <c r="A668" s="43">
        <v>36385709</v>
      </c>
      <c r="B668" s="13">
        <v>44738</v>
      </c>
      <c r="C668" s="12">
        <v>543</v>
      </c>
      <c r="D668" s="12">
        <v>1900</v>
      </c>
      <c r="E668" s="14">
        <v>1</v>
      </c>
      <c r="F668" s="25">
        <v>224753.2</v>
      </c>
      <c r="G668" t="str">
        <f>_xlfn.XLOOKUP(C668,'Kundendaten - neu'!$A$2:$A$1001,'Kundendaten - neu'!$H$2:$H$1001)</f>
        <v>PLN</v>
      </c>
      <c r="H668" s="40">
        <f>IF(G668=Währungsdaten!$G$1,F668/_xlfn.XLOOKUP('Bewegungsdaten - neu (2)'!B1255,Währungsdaten!$A$3:$A$320,Währungsdaten!$G$3:$G$320,""),IF(G668=Währungsdaten!$C$1,F668/_xlfn.XLOOKUP('Bewegungsdaten - neu (2)'!B1255,Währungsdaten!$A$3:$A$320,Währungsdaten!$C$3:$C$320,),""))</f>
        <v>49026.721636891132</v>
      </c>
      <c r="I668">
        <f>H668*_xlfn.XLOOKUP(C668,'Kundendaten - neu'!$A$2:$A$1001,'Kundendaten - neu'!$I$2:$I$1001,"")</f>
        <v>47555.9199877844</v>
      </c>
      <c r="J668" s="41">
        <f>I668+(_xlfn.XLOOKUP(C668,'Kundendaten - neu'!$A$2:$A$1001,'Kundendaten - neu'!$G$2:$G$1001,)*E668)</f>
        <v>47663.9199877844</v>
      </c>
      <c r="K668" s="40">
        <f>J668-(E668*(_xlfn.XLOOKUP(D668,Tabelle1[Produkt ID],Tabelle1[Variable Kosten],)))</f>
        <v>8463.9199877844003</v>
      </c>
    </row>
    <row r="669" spans="1:11" ht="14.4" x14ac:dyDescent="0.3">
      <c r="A669" s="43">
        <v>17048795</v>
      </c>
      <c r="B669" s="13">
        <v>44701</v>
      </c>
      <c r="C669" s="12">
        <v>544</v>
      </c>
      <c r="D669" s="12">
        <v>2000</v>
      </c>
      <c r="E669" s="14">
        <v>1</v>
      </c>
      <c r="F669" s="25">
        <v>178885.2</v>
      </c>
      <c r="G669" t="str">
        <f>_xlfn.XLOOKUP(C669,'Kundendaten - neu'!$A$2:$A$1001,'Kundendaten - neu'!$H$2:$H$1001)</f>
        <v>PLN</v>
      </c>
      <c r="H669" s="40">
        <f>IF(G669=Währungsdaten!$G$1,F669/_xlfn.XLOOKUP('Bewegungsdaten - neu (2)'!B1256,Währungsdaten!$A$3:$A$320,Währungsdaten!$G$3:$G$320,""),IF(G669=Währungsdaten!$C$1,F669/_xlfn.XLOOKUP('Bewegungsdaten - neu (2)'!B1256,Währungsdaten!$A$3:$A$320,Währungsdaten!$C$3:$C$320,),""))</f>
        <v>38078.504832049046</v>
      </c>
      <c r="I669">
        <f>H669*_xlfn.XLOOKUP(C669,'Kundendaten - neu'!$A$2:$A$1001,'Kundendaten - neu'!$I$2:$I$1001,"")</f>
        <v>36936.149687087571</v>
      </c>
      <c r="J669" s="41">
        <f>I669+(_xlfn.XLOOKUP(C669,'Kundendaten - neu'!$A$2:$A$1001,'Kundendaten - neu'!$G$2:$G$1001,)*E669)</f>
        <v>37037.149687087571</v>
      </c>
      <c r="K669" s="40">
        <f>J669-(E669*(_xlfn.XLOOKUP(D669,Tabelle1[Produkt ID],Tabelle1[Variable Kosten],)))</f>
        <v>5837.1496870875708</v>
      </c>
    </row>
    <row r="670" spans="1:11" ht="14.4" x14ac:dyDescent="0.3">
      <c r="A670" s="43">
        <v>14377722</v>
      </c>
      <c r="B670" s="13">
        <v>44582</v>
      </c>
      <c r="C670" s="12">
        <v>545</v>
      </c>
      <c r="D670" s="12">
        <v>2100</v>
      </c>
      <c r="E670" s="14">
        <v>1</v>
      </c>
      <c r="F670" s="25">
        <v>210992.80000000002</v>
      </c>
      <c r="G670" t="str">
        <f>_xlfn.XLOOKUP(C670,'Kundendaten - neu'!$A$2:$A$1001,'Kundendaten - neu'!$H$2:$H$1001)</f>
        <v>PLN</v>
      </c>
      <c r="H670" s="40">
        <f>IF(G670=Währungsdaten!$G$1,F670/_xlfn.XLOOKUP('Bewegungsdaten - neu (2)'!B1257,Währungsdaten!$A$3:$A$320,Währungsdaten!$G$3:$G$320,""),IF(G670=Währungsdaten!$C$1,F670/_xlfn.XLOOKUP('Bewegungsdaten - neu (2)'!B1257,Währungsdaten!$A$3:$A$320,Währungsdaten!$C$3:$C$320,),""))</f>
        <v>45678.335606503431</v>
      </c>
      <c r="I670">
        <f>H670*_xlfn.XLOOKUP(C670,'Kundendaten - neu'!$A$2:$A$1001,'Kundendaten - neu'!$I$2:$I$1001,"")</f>
        <v>44307.985538308327</v>
      </c>
      <c r="J670" s="41">
        <f>I670+(_xlfn.XLOOKUP(C670,'Kundendaten - neu'!$A$2:$A$1001,'Kundendaten - neu'!$G$2:$G$1001,)*E670)</f>
        <v>44415.985538308327</v>
      </c>
      <c r="K670" s="40">
        <f>J670-(E670*(_xlfn.XLOOKUP(D670,Tabelle1[Produkt ID],Tabelle1[Variable Kosten],)))</f>
        <v>7615.9855383083268</v>
      </c>
    </row>
    <row r="671" spans="1:11" ht="14.4" x14ac:dyDescent="0.3">
      <c r="A671" s="43">
        <v>30636971</v>
      </c>
      <c r="B671" s="13">
        <v>44719</v>
      </c>
      <c r="C671" s="12">
        <v>546</v>
      </c>
      <c r="D671" s="12">
        <v>2200</v>
      </c>
      <c r="E671" s="14">
        <v>1</v>
      </c>
      <c r="F671" s="25">
        <v>91736</v>
      </c>
      <c r="G671" t="str">
        <f>_xlfn.XLOOKUP(C671,'Kundendaten - neu'!$A$2:$A$1001,'Kundendaten - neu'!$H$2:$H$1001)</f>
        <v>PLN</v>
      </c>
      <c r="H671" s="40">
        <f>IF(G671=Währungsdaten!$G$1,F671/_xlfn.XLOOKUP('Bewegungsdaten - neu (2)'!B1258,Währungsdaten!$A$3:$A$320,Währungsdaten!$G$3:$G$320,""),IF(G671=Währungsdaten!$C$1,F671/_xlfn.XLOOKUP('Bewegungsdaten - neu (2)'!B1258,Währungsdaten!$A$3:$A$320,Währungsdaten!$C$3:$C$320,),""))</f>
        <v>19389.174222729482</v>
      </c>
      <c r="I671">
        <f>H671*_xlfn.XLOOKUP(C671,'Kundendaten - neu'!$A$2:$A$1001,'Kundendaten - neu'!$I$2:$I$1001,"")</f>
        <v>18807.498996047598</v>
      </c>
      <c r="J671" s="41">
        <f>I671+(_xlfn.XLOOKUP(C671,'Kundendaten - neu'!$A$2:$A$1001,'Kundendaten - neu'!$G$2:$G$1001,)*E671)</f>
        <v>18907.498996047598</v>
      </c>
      <c r="K671" s="40">
        <f>J671-(E671*(_xlfn.XLOOKUP(D671,Tabelle1[Produkt ID],Tabelle1[Variable Kosten],)))</f>
        <v>2907.4989960475978</v>
      </c>
    </row>
    <row r="672" spans="1:11" ht="14.4" x14ac:dyDescent="0.3">
      <c r="A672" s="43">
        <v>33115984</v>
      </c>
      <c r="B672" s="13">
        <v>44915</v>
      </c>
      <c r="C672" s="12">
        <v>547</v>
      </c>
      <c r="D672" s="12">
        <v>2200</v>
      </c>
      <c r="E672" s="14">
        <v>1</v>
      </c>
      <c r="F672" s="25">
        <v>20000</v>
      </c>
      <c r="G672" t="str">
        <f>_xlfn.XLOOKUP(C672,'Kundendaten - neu'!$A$2:$A$1001,'Kundendaten - neu'!$H$2:$H$1001)</f>
        <v>EUR</v>
      </c>
      <c r="H672" s="40">
        <f t="shared" ref="H672:H687" si="31">F672</f>
        <v>20000</v>
      </c>
      <c r="I672">
        <f>H672*_xlfn.XLOOKUP(C672,'Kundendaten - neu'!$A$2:$A$1001,'Kundendaten - neu'!$I$2:$I$1001,"")</f>
        <v>19400</v>
      </c>
      <c r="J672" s="41">
        <f>I672+(_xlfn.XLOOKUP(C672,'Kundendaten - neu'!$A$2:$A$1001,'Kundendaten - neu'!$G$2:$G$1001,)*E672)</f>
        <v>19620</v>
      </c>
      <c r="K672" s="40">
        <f>J672-(E672*(_xlfn.XLOOKUP(D672,Tabelle1[Produkt ID],Tabelle1[Variable Kosten],)))</f>
        <v>3620</v>
      </c>
    </row>
    <row r="673" spans="1:11" ht="14.4" x14ac:dyDescent="0.3">
      <c r="A673" s="43" t="s">
        <v>1280</v>
      </c>
      <c r="B673" s="13">
        <v>44652</v>
      </c>
      <c r="C673" s="12">
        <v>547</v>
      </c>
      <c r="D673" s="12" t="s">
        <v>1584</v>
      </c>
      <c r="E673" s="14">
        <v>1</v>
      </c>
      <c r="F673" s="17">
        <v>61000</v>
      </c>
      <c r="G673" t="str">
        <f>_xlfn.XLOOKUP(C673,'Kundendaten - neu'!$A$2:$A$1001,'Kundendaten - neu'!$H$2:$H$1001)</f>
        <v>EUR</v>
      </c>
      <c r="H673" s="40">
        <f t="shared" si="31"/>
        <v>61000</v>
      </c>
      <c r="I673">
        <f>H673*_xlfn.XLOOKUP(C673,'Kundendaten - neu'!$A$2:$A$1001,'Kundendaten - neu'!$I$2:$I$1001,"")</f>
        <v>59170</v>
      </c>
      <c r="J673" s="41">
        <f>I673+(_xlfn.XLOOKUP(C673,'Kundendaten - neu'!$A$2:$A$1001,'Kundendaten - neu'!$G$2:$G$1001,)*E673)</f>
        <v>59390</v>
      </c>
      <c r="K673" s="40">
        <f>J673-(E673*(_xlfn.XLOOKUP(D673,Tabelle1[Produkt ID],Tabelle1[Variable Kosten],)))</f>
        <v>10590</v>
      </c>
    </row>
    <row r="674" spans="1:11" ht="14.4" x14ac:dyDescent="0.3">
      <c r="A674" s="43">
        <v>75148956</v>
      </c>
      <c r="B674" s="13">
        <v>44829</v>
      </c>
      <c r="C674" s="12">
        <v>548</v>
      </c>
      <c r="D674" s="12">
        <v>2300</v>
      </c>
      <c r="E674" s="14">
        <v>1</v>
      </c>
      <c r="F674" s="25">
        <v>25000</v>
      </c>
      <c r="G674" t="str">
        <f>_xlfn.XLOOKUP(C674,'Kundendaten - neu'!$A$2:$A$1001,'Kundendaten - neu'!$H$2:$H$1001)</f>
        <v>EUR</v>
      </c>
      <c r="H674" s="40">
        <f t="shared" si="31"/>
        <v>25000</v>
      </c>
      <c r="I674">
        <f>H674*_xlfn.XLOOKUP(C674,'Kundendaten - neu'!$A$2:$A$1001,'Kundendaten - neu'!$I$2:$I$1001,"")</f>
        <v>24250</v>
      </c>
      <c r="J674" s="41">
        <f>I674+(_xlfn.XLOOKUP(C674,'Kundendaten - neu'!$A$2:$A$1001,'Kundendaten - neu'!$G$2:$G$1001,)*E674)</f>
        <v>24460</v>
      </c>
      <c r="K674" s="40">
        <f>J674-(E674*(_xlfn.XLOOKUP(D674,Tabelle1[Produkt ID],Tabelle1[Variable Kosten],)))</f>
        <v>4460</v>
      </c>
    </row>
    <row r="675" spans="1:11" ht="14.4" x14ac:dyDescent="0.3">
      <c r="A675" s="43" t="s">
        <v>1281</v>
      </c>
      <c r="B675" s="13">
        <v>44890</v>
      </c>
      <c r="C675" s="12">
        <v>548</v>
      </c>
      <c r="D675" s="12" t="s">
        <v>1585</v>
      </c>
      <c r="E675" s="14">
        <v>1</v>
      </c>
      <c r="F675" s="17">
        <v>79000</v>
      </c>
      <c r="G675" t="str">
        <f>_xlfn.XLOOKUP(C675,'Kundendaten - neu'!$A$2:$A$1001,'Kundendaten - neu'!$H$2:$H$1001)</f>
        <v>EUR</v>
      </c>
      <c r="H675" s="40">
        <f t="shared" si="31"/>
        <v>79000</v>
      </c>
      <c r="I675">
        <f>H675*_xlfn.XLOOKUP(C675,'Kundendaten - neu'!$A$2:$A$1001,'Kundendaten - neu'!$I$2:$I$1001,"")</f>
        <v>76630</v>
      </c>
      <c r="J675" s="41">
        <f>I675+(_xlfn.XLOOKUP(C675,'Kundendaten - neu'!$A$2:$A$1001,'Kundendaten - neu'!$G$2:$G$1001,)*E675)</f>
        <v>76840</v>
      </c>
      <c r="K675" s="40">
        <f>J675-(E675*(_xlfn.XLOOKUP(D675,Tabelle1[Produkt ID],Tabelle1[Variable Kosten],)))</f>
        <v>13640</v>
      </c>
    </row>
    <row r="676" spans="1:11" ht="14.4" x14ac:dyDescent="0.3">
      <c r="A676" s="43">
        <v>56046295</v>
      </c>
      <c r="B676" s="13">
        <v>44569</v>
      </c>
      <c r="C676" s="12">
        <v>549</v>
      </c>
      <c r="D676" s="12">
        <v>1000</v>
      </c>
      <c r="E676" s="14">
        <v>1</v>
      </c>
      <c r="F676" s="25">
        <v>52000</v>
      </c>
      <c r="G676" t="str">
        <f>_xlfn.XLOOKUP(C676,'Kundendaten - neu'!$A$2:$A$1001,'Kundendaten - neu'!$H$2:$H$1001)</f>
        <v>EUR</v>
      </c>
      <c r="H676" s="40">
        <f t="shared" si="31"/>
        <v>52000</v>
      </c>
      <c r="I676">
        <f>H676*_xlfn.XLOOKUP(C676,'Kundendaten - neu'!$A$2:$A$1001,'Kundendaten - neu'!$I$2:$I$1001,"")</f>
        <v>52000</v>
      </c>
      <c r="J676" s="41">
        <f>I676+(_xlfn.XLOOKUP(C676,'Kundendaten - neu'!$A$2:$A$1001,'Kundendaten - neu'!$G$2:$G$1001,)*E676)</f>
        <v>52100</v>
      </c>
      <c r="K676" s="40">
        <f>J676-(E676*(_xlfn.XLOOKUP(D676,Tabelle1[Produkt ID],Tabelle1[Variable Kosten],)))</f>
        <v>10500</v>
      </c>
    </row>
    <row r="677" spans="1:11" ht="14.4" x14ac:dyDescent="0.3">
      <c r="A677" s="43">
        <v>37445846</v>
      </c>
      <c r="B677" s="13">
        <v>44694</v>
      </c>
      <c r="C677" s="12">
        <v>550</v>
      </c>
      <c r="D677" s="12">
        <v>1100</v>
      </c>
      <c r="E677" s="14">
        <v>1</v>
      </c>
      <c r="F677" s="25">
        <v>40000</v>
      </c>
      <c r="G677" t="str">
        <f>_xlfn.XLOOKUP(C677,'Kundendaten - neu'!$A$2:$A$1001,'Kundendaten - neu'!$H$2:$H$1001)</f>
        <v>EUR</v>
      </c>
      <c r="H677" s="40">
        <f t="shared" si="31"/>
        <v>40000</v>
      </c>
      <c r="I677">
        <f>H677*_xlfn.XLOOKUP(C677,'Kundendaten - neu'!$A$2:$A$1001,'Kundendaten - neu'!$I$2:$I$1001,"")</f>
        <v>40000</v>
      </c>
      <c r="J677" s="41">
        <f>I677+(_xlfn.XLOOKUP(C677,'Kundendaten - neu'!$A$2:$A$1001,'Kundendaten - neu'!$G$2:$G$1001,)*E677)</f>
        <v>40202</v>
      </c>
      <c r="K677" s="40">
        <f>J677-(E677*(_xlfn.XLOOKUP(D677,Tabelle1[Produkt ID],Tabelle1[Variable Kosten],)))</f>
        <v>8202</v>
      </c>
    </row>
    <row r="678" spans="1:11" ht="14.4" x14ac:dyDescent="0.3">
      <c r="A678" s="43">
        <v>54681424</v>
      </c>
      <c r="B678" s="13">
        <v>44573</v>
      </c>
      <c r="C678" s="12">
        <v>551</v>
      </c>
      <c r="D678" s="12">
        <v>1200</v>
      </c>
      <c r="E678" s="14">
        <v>1</v>
      </c>
      <c r="F678" s="25">
        <v>65000</v>
      </c>
      <c r="G678" t="str">
        <f>_xlfn.XLOOKUP(C678,'Kundendaten - neu'!$A$2:$A$1001,'Kundendaten - neu'!$H$2:$H$1001)</f>
        <v>EUR</v>
      </c>
      <c r="H678" s="40">
        <f t="shared" si="31"/>
        <v>65000</v>
      </c>
      <c r="I678">
        <f>H678*_xlfn.XLOOKUP(C678,'Kundendaten - neu'!$A$2:$A$1001,'Kundendaten - neu'!$I$2:$I$1001,"")</f>
        <v>65000</v>
      </c>
      <c r="J678" s="41">
        <f>I678+(_xlfn.XLOOKUP(C678,'Kundendaten - neu'!$A$2:$A$1001,'Kundendaten - neu'!$G$2:$G$1001,)*E678)</f>
        <v>65102</v>
      </c>
      <c r="K678" s="40">
        <f>J678-(E678*(_xlfn.XLOOKUP(D678,Tabelle1[Produkt ID],Tabelle1[Variable Kosten],)))</f>
        <v>13102</v>
      </c>
    </row>
    <row r="679" spans="1:11" ht="14.4" x14ac:dyDescent="0.3">
      <c r="A679" s="43" t="s">
        <v>1282</v>
      </c>
      <c r="B679" s="13">
        <v>44728</v>
      </c>
      <c r="C679" s="12">
        <v>551</v>
      </c>
      <c r="D679" s="12" t="s">
        <v>1586</v>
      </c>
      <c r="E679" s="14">
        <v>1</v>
      </c>
      <c r="F679" s="17">
        <v>32000</v>
      </c>
      <c r="G679" t="str">
        <f>_xlfn.XLOOKUP(C679,'Kundendaten - neu'!$A$2:$A$1001,'Kundendaten - neu'!$H$2:$H$1001)</f>
        <v>EUR</v>
      </c>
      <c r="H679" s="40">
        <f t="shared" si="31"/>
        <v>32000</v>
      </c>
      <c r="I679">
        <f>H679*_xlfn.XLOOKUP(C679,'Kundendaten - neu'!$A$2:$A$1001,'Kundendaten - neu'!$I$2:$I$1001,"")</f>
        <v>32000</v>
      </c>
      <c r="J679" s="41">
        <f>I679+(_xlfn.XLOOKUP(C679,'Kundendaten - neu'!$A$2:$A$1001,'Kundendaten - neu'!$G$2:$G$1001,)*E679)</f>
        <v>32102</v>
      </c>
      <c r="K679" s="40">
        <f>J679-(E679*(_xlfn.XLOOKUP(D679,Tabelle1[Produkt ID],Tabelle1[Variable Kosten],)))</f>
        <v>6502</v>
      </c>
    </row>
    <row r="680" spans="1:11" ht="14.4" x14ac:dyDescent="0.3">
      <c r="A680" s="43">
        <v>36465248</v>
      </c>
      <c r="B680" s="13">
        <v>44850</v>
      </c>
      <c r="C680" s="12">
        <v>552</v>
      </c>
      <c r="D680" s="12">
        <v>1300</v>
      </c>
      <c r="E680" s="14">
        <v>1</v>
      </c>
      <c r="F680" s="25">
        <v>68000</v>
      </c>
      <c r="G680" t="str">
        <f>_xlfn.XLOOKUP(C680,'Kundendaten - neu'!$A$2:$A$1001,'Kundendaten - neu'!$H$2:$H$1001)</f>
        <v>EUR</v>
      </c>
      <c r="H680" s="40">
        <f t="shared" si="31"/>
        <v>68000</v>
      </c>
      <c r="I680">
        <f>H680*_xlfn.XLOOKUP(C680,'Kundendaten - neu'!$A$2:$A$1001,'Kundendaten - neu'!$I$2:$I$1001,"")</f>
        <v>68000</v>
      </c>
      <c r="J680" s="41">
        <f>I680+(_xlfn.XLOOKUP(C680,'Kundendaten - neu'!$A$2:$A$1001,'Kundendaten - neu'!$G$2:$G$1001,)*E680)</f>
        <v>68266</v>
      </c>
      <c r="K680" s="40">
        <f>J680-(E680*(_xlfn.XLOOKUP(D680,Tabelle1[Produkt ID],Tabelle1[Variable Kosten],)))</f>
        <v>13866</v>
      </c>
    </row>
    <row r="681" spans="1:11" ht="14.4" x14ac:dyDescent="0.3">
      <c r="A681" s="43" t="s">
        <v>1283</v>
      </c>
      <c r="B681" s="13">
        <v>44720</v>
      </c>
      <c r="C681" s="12">
        <v>552</v>
      </c>
      <c r="D681" s="12" t="s">
        <v>1587</v>
      </c>
      <c r="E681" s="14">
        <v>1</v>
      </c>
      <c r="F681" s="17">
        <v>27000</v>
      </c>
      <c r="G681" t="str">
        <f>_xlfn.XLOOKUP(C681,'Kundendaten - neu'!$A$2:$A$1001,'Kundendaten - neu'!$H$2:$H$1001)</f>
        <v>EUR</v>
      </c>
      <c r="H681" s="40">
        <f t="shared" si="31"/>
        <v>27000</v>
      </c>
      <c r="I681">
        <f>H681*_xlfn.XLOOKUP(C681,'Kundendaten - neu'!$A$2:$A$1001,'Kundendaten - neu'!$I$2:$I$1001,"")</f>
        <v>27000</v>
      </c>
      <c r="J681" s="41">
        <f>I681+(_xlfn.XLOOKUP(C681,'Kundendaten - neu'!$A$2:$A$1001,'Kundendaten - neu'!$G$2:$G$1001,)*E681)</f>
        <v>27266</v>
      </c>
      <c r="K681" s="40">
        <f>J681-(E681*(_xlfn.XLOOKUP(D681,Tabelle1[Produkt ID],Tabelle1[Variable Kosten],)))</f>
        <v>5666</v>
      </c>
    </row>
    <row r="682" spans="1:11" ht="14.4" x14ac:dyDescent="0.3">
      <c r="A682" s="43">
        <v>98611237</v>
      </c>
      <c r="B682" s="13">
        <v>44817</v>
      </c>
      <c r="C682" s="12">
        <v>553</v>
      </c>
      <c r="D682" s="12">
        <v>1400</v>
      </c>
      <c r="E682" s="14">
        <v>1</v>
      </c>
      <c r="F682" s="25">
        <v>30000</v>
      </c>
      <c r="G682" t="str">
        <f>_xlfn.XLOOKUP(C682,'Kundendaten - neu'!$A$2:$A$1001,'Kundendaten - neu'!$H$2:$H$1001)</f>
        <v>EUR</v>
      </c>
      <c r="H682" s="40">
        <f t="shared" si="31"/>
        <v>30000</v>
      </c>
      <c r="I682">
        <f>H682*_xlfn.XLOOKUP(C682,'Kundendaten - neu'!$A$2:$A$1001,'Kundendaten - neu'!$I$2:$I$1001,"")</f>
        <v>33000</v>
      </c>
      <c r="J682" s="41">
        <f>I682+(_xlfn.XLOOKUP(C682,'Kundendaten - neu'!$A$2:$A$1001,'Kundendaten - neu'!$G$2:$G$1001,)*E682)</f>
        <v>34267</v>
      </c>
      <c r="K682" s="40">
        <f>J682-(E682*(_xlfn.XLOOKUP(D682,Tabelle1[Produkt ID],Tabelle1[Variable Kosten],)))</f>
        <v>10267</v>
      </c>
    </row>
    <row r="683" spans="1:11" ht="14.4" x14ac:dyDescent="0.3">
      <c r="A683" s="43" t="s">
        <v>1284</v>
      </c>
      <c r="B683" s="13">
        <v>44882</v>
      </c>
      <c r="C683" s="12">
        <v>553</v>
      </c>
      <c r="D683" s="12" t="s">
        <v>1588</v>
      </c>
      <c r="E683" s="14">
        <v>1</v>
      </c>
      <c r="F683" s="17">
        <v>33000</v>
      </c>
      <c r="G683" t="str">
        <f>_xlfn.XLOOKUP(C683,'Kundendaten - neu'!$A$2:$A$1001,'Kundendaten - neu'!$H$2:$H$1001)</f>
        <v>EUR</v>
      </c>
      <c r="H683" s="40">
        <f t="shared" si="31"/>
        <v>33000</v>
      </c>
      <c r="I683">
        <f>H683*_xlfn.XLOOKUP(C683,'Kundendaten - neu'!$A$2:$A$1001,'Kundendaten - neu'!$I$2:$I$1001,"")</f>
        <v>36300</v>
      </c>
      <c r="J683" s="41">
        <f>I683+(_xlfn.XLOOKUP(C683,'Kundendaten - neu'!$A$2:$A$1001,'Kundendaten - neu'!$G$2:$G$1001,)*E683)</f>
        <v>37567</v>
      </c>
      <c r="K683" s="40">
        <f>J683-(E683*(_xlfn.XLOOKUP(D683,Tabelle1[Produkt ID],Tabelle1[Variable Kosten],)))</f>
        <v>11167</v>
      </c>
    </row>
    <row r="684" spans="1:11" ht="14.4" x14ac:dyDescent="0.3">
      <c r="A684" s="43">
        <v>35975538</v>
      </c>
      <c r="B684" s="13">
        <v>44890</v>
      </c>
      <c r="C684" s="12">
        <v>554</v>
      </c>
      <c r="D684" s="12">
        <v>1500</v>
      </c>
      <c r="E684" s="14">
        <v>1</v>
      </c>
      <c r="F684" s="25">
        <v>28000</v>
      </c>
      <c r="G684" t="str">
        <f>_xlfn.XLOOKUP(C684,'Kundendaten - neu'!$A$2:$A$1001,'Kundendaten - neu'!$H$2:$H$1001)</f>
        <v>EUR</v>
      </c>
      <c r="H684" s="40">
        <f t="shared" si="31"/>
        <v>28000</v>
      </c>
      <c r="I684">
        <f>H684*_xlfn.XLOOKUP(C684,'Kundendaten - neu'!$A$2:$A$1001,'Kundendaten - neu'!$I$2:$I$1001,"")</f>
        <v>28000</v>
      </c>
      <c r="J684" s="41">
        <f>I684+(_xlfn.XLOOKUP(C684,'Kundendaten - neu'!$A$2:$A$1001,'Kundendaten - neu'!$G$2:$G$1001,)*E684)</f>
        <v>28214</v>
      </c>
      <c r="K684" s="40">
        <f>J684-(E684*(_xlfn.XLOOKUP(D684,Tabelle1[Produkt ID],Tabelle1[Variable Kosten],)))</f>
        <v>5814</v>
      </c>
    </row>
    <row r="685" spans="1:11" ht="14.4" x14ac:dyDescent="0.3">
      <c r="A685" s="43" t="s">
        <v>1285</v>
      </c>
      <c r="B685" s="13">
        <v>44844</v>
      </c>
      <c r="C685" s="12">
        <v>554</v>
      </c>
      <c r="D685" s="12" t="s">
        <v>1589</v>
      </c>
      <c r="E685" s="14">
        <v>1</v>
      </c>
      <c r="F685" s="17">
        <v>27000</v>
      </c>
      <c r="G685" t="str">
        <f>_xlfn.XLOOKUP(C685,'Kundendaten - neu'!$A$2:$A$1001,'Kundendaten - neu'!$H$2:$H$1001)</f>
        <v>EUR</v>
      </c>
      <c r="H685" s="40">
        <f t="shared" si="31"/>
        <v>27000</v>
      </c>
      <c r="I685">
        <f>H685*_xlfn.XLOOKUP(C685,'Kundendaten - neu'!$A$2:$A$1001,'Kundendaten - neu'!$I$2:$I$1001,"")</f>
        <v>27000</v>
      </c>
      <c r="J685" s="41">
        <f>I685+(_xlfn.XLOOKUP(C685,'Kundendaten - neu'!$A$2:$A$1001,'Kundendaten - neu'!$G$2:$G$1001,)*E685)</f>
        <v>27214</v>
      </c>
      <c r="K685" s="40">
        <f>J685-(E685*(_xlfn.XLOOKUP(D685,Tabelle1[Produkt ID],Tabelle1[Variable Kosten],)))</f>
        <v>5614</v>
      </c>
    </row>
    <row r="686" spans="1:11" ht="14.4" x14ac:dyDescent="0.3">
      <c r="A686" s="43">
        <v>44077897</v>
      </c>
      <c r="B686" s="13">
        <v>44810</v>
      </c>
      <c r="C686" s="12">
        <v>555</v>
      </c>
      <c r="D686" s="12">
        <v>1600</v>
      </c>
      <c r="E686" s="14">
        <v>1</v>
      </c>
      <c r="F686" s="25">
        <v>36000</v>
      </c>
      <c r="G686" t="str">
        <f>_xlfn.XLOOKUP(C686,'Kundendaten - neu'!$A$2:$A$1001,'Kundendaten - neu'!$H$2:$H$1001)</f>
        <v>EUR</v>
      </c>
      <c r="H686" s="40">
        <f t="shared" si="31"/>
        <v>36000</v>
      </c>
      <c r="I686">
        <f>H686*_xlfn.XLOOKUP(C686,'Kundendaten - neu'!$A$2:$A$1001,'Kundendaten - neu'!$I$2:$I$1001,"")</f>
        <v>39600</v>
      </c>
      <c r="J686" s="41">
        <f>I686+(_xlfn.XLOOKUP(C686,'Kundendaten - neu'!$A$2:$A$1001,'Kundendaten - neu'!$G$2:$G$1001,)*E686)</f>
        <v>41770</v>
      </c>
      <c r="K686" s="40">
        <f>J686-(E686*(_xlfn.XLOOKUP(D686,Tabelle1[Produkt ID],Tabelle1[Variable Kosten],)))</f>
        <v>12970</v>
      </c>
    </row>
    <row r="687" spans="1:11" ht="14.4" x14ac:dyDescent="0.3">
      <c r="A687" s="43" t="s">
        <v>1286</v>
      </c>
      <c r="B687" s="13">
        <v>44858</v>
      </c>
      <c r="C687" s="12">
        <v>555</v>
      </c>
      <c r="D687" s="12" t="s">
        <v>1590</v>
      </c>
      <c r="E687" s="14">
        <v>1</v>
      </c>
      <c r="F687" s="17">
        <v>81000</v>
      </c>
      <c r="G687" t="str">
        <f>_xlfn.XLOOKUP(C687,'Kundendaten - neu'!$A$2:$A$1001,'Kundendaten - neu'!$H$2:$H$1001)</f>
        <v>EUR</v>
      </c>
      <c r="H687" s="40">
        <f t="shared" si="31"/>
        <v>81000</v>
      </c>
      <c r="I687">
        <f>H687*_xlfn.XLOOKUP(C687,'Kundendaten - neu'!$A$2:$A$1001,'Kundendaten - neu'!$I$2:$I$1001,"")</f>
        <v>89100</v>
      </c>
      <c r="J687" s="41">
        <f>I687+(_xlfn.XLOOKUP(C687,'Kundendaten - neu'!$A$2:$A$1001,'Kundendaten - neu'!$G$2:$G$1001,)*E687)</f>
        <v>91270</v>
      </c>
      <c r="K687" s="40">
        <f>J687-(E687*(_xlfn.XLOOKUP(D687,Tabelle1[Produkt ID],Tabelle1[Variable Kosten],)))</f>
        <v>26470</v>
      </c>
    </row>
    <row r="688" spans="1:11" ht="14.4" x14ac:dyDescent="0.3">
      <c r="A688" s="43">
        <v>89724395</v>
      </c>
      <c r="B688" s="13">
        <v>44664</v>
      </c>
      <c r="C688" s="12">
        <v>556</v>
      </c>
      <c r="D688" s="12">
        <v>1700</v>
      </c>
      <c r="E688" s="14">
        <v>1</v>
      </c>
      <c r="F688" s="25">
        <v>298439</v>
      </c>
      <c r="G688" t="str">
        <f>_xlfn.XLOOKUP(C688,'Kundendaten - neu'!$A$2:$A$1001,'Kundendaten - neu'!$H$2:$H$1001)</f>
        <v>SEK</v>
      </c>
      <c r="H688" s="40">
        <f>IF(G688=Währungsdaten!$D$1,F688/_xlfn.XLOOKUP('Bewegungsdaten - neu (2)'!B1348,Währungsdaten!$A$3:$A$320,Währungsdaten!$D$3:$D$320,""),IF(G688=Währungsdaten!$F$1,F688/_xlfn.XLOOKUP('Bewegungsdaten - neu (2)'!B1348,Währungsdaten!$A$3:$A$320,Währungsdaten!$F$3:$F$320,),""))</f>
        <v>29048.550682318131</v>
      </c>
      <c r="I688">
        <f>H688*_xlfn.XLOOKUP(C688,'Kundendaten - neu'!$A$2:$A$1001,'Kundendaten - neu'!$I$2:$I$1001,"")</f>
        <v>28740.636045085557</v>
      </c>
      <c r="J688" s="41">
        <f>I688+(_xlfn.XLOOKUP(C688,'Kundendaten - neu'!$A$2:$A$1001,'Kundendaten - neu'!$G$2:$G$1001,)*E688)</f>
        <v>29283.636045085557</v>
      </c>
      <c r="K688" s="40">
        <f>J688-(E688*(_xlfn.XLOOKUP(D688,Tabelle1[Produkt ID],Tabelle1[Variable Kosten],)))</f>
        <v>6083.6360450855573</v>
      </c>
    </row>
    <row r="689" spans="1:11" ht="14.4" x14ac:dyDescent="0.3">
      <c r="A689" s="43">
        <v>86198549</v>
      </c>
      <c r="B689" s="13">
        <v>44899</v>
      </c>
      <c r="C689" s="12">
        <v>557</v>
      </c>
      <c r="D689" s="12">
        <v>1800</v>
      </c>
      <c r="E689" s="14">
        <v>1</v>
      </c>
      <c r="F689" s="25">
        <v>80000</v>
      </c>
      <c r="G689" t="str">
        <f>_xlfn.XLOOKUP(C689,'Kundendaten - neu'!$A$2:$A$1001,'Kundendaten - neu'!$H$2:$H$1001)</f>
        <v>EUR</v>
      </c>
      <c r="H689" s="40">
        <f t="shared" ref="H689:H714" si="32">F689</f>
        <v>80000</v>
      </c>
      <c r="I689">
        <f>H689*_xlfn.XLOOKUP(C689,'Kundendaten - neu'!$A$2:$A$1001,'Kundendaten - neu'!$I$2:$I$1001,"")</f>
        <v>79152</v>
      </c>
      <c r="J689" s="41">
        <f>I689+(_xlfn.XLOOKUP(C689,'Kundendaten - neu'!$A$2:$A$1001,'Kundendaten - neu'!$G$2:$G$1001,)*E689)</f>
        <v>79358</v>
      </c>
      <c r="K689" s="40">
        <f>J689-(E689*(_xlfn.XLOOKUP(D689,Tabelle1[Produkt ID],Tabelle1[Variable Kosten],)))</f>
        <v>15358</v>
      </c>
    </row>
    <row r="690" spans="1:11" ht="14.4" x14ac:dyDescent="0.3">
      <c r="A690" s="43" t="s">
        <v>1287</v>
      </c>
      <c r="B690" s="13">
        <v>44770</v>
      </c>
      <c r="C690" s="12">
        <v>557</v>
      </c>
      <c r="D690" s="12" t="s">
        <v>1591</v>
      </c>
      <c r="E690" s="14">
        <v>1</v>
      </c>
      <c r="F690" s="17">
        <v>50000</v>
      </c>
      <c r="G690" t="str">
        <f>_xlfn.XLOOKUP(C690,'Kundendaten - neu'!$A$2:$A$1001,'Kundendaten - neu'!$H$2:$H$1001)</f>
        <v>EUR</v>
      </c>
      <c r="H690" s="40">
        <f t="shared" si="32"/>
        <v>50000</v>
      </c>
      <c r="I690">
        <f>H690*_xlfn.XLOOKUP(C690,'Kundendaten - neu'!$A$2:$A$1001,'Kundendaten - neu'!$I$2:$I$1001,"")</f>
        <v>49470</v>
      </c>
      <c r="J690" s="41">
        <f>I690+(_xlfn.XLOOKUP(C690,'Kundendaten - neu'!$A$2:$A$1001,'Kundendaten - neu'!$G$2:$G$1001,)*E690)</f>
        <v>49676</v>
      </c>
      <c r="K690" s="40">
        <f>J690-(E690*(_xlfn.XLOOKUP(D690,Tabelle1[Produkt ID],Tabelle1[Variable Kosten],)))</f>
        <v>9676</v>
      </c>
    </row>
    <row r="691" spans="1:11" ht="14.4" x14ac:dyDescent="0.3">
      <c r="A691" s="43">
        <v>71237864</v>
      </c>
      <c r="B691" s="13">
        <v>44714</v>
      </c>
      <c r="C691" s="12">
        <v>558</v>
      </c>
      <c r="D691" s="12">
        <v>1900</v>
      </c>
      <c r="E691" s="14">
        <v>1</v>
      </c>
      <c r="F691" s="25">
        <v>49000</v>
      </c>
      <c r="G691" t="str">
        <f>_xlfn.XLOOKUP(C691,'Kundendaten - neu'!$A$2:$A$1001,'Kundendaten - neu'!$H$2:$H$1001)</f>
        <v>EUR</v>
      </c>
      <c r="H691" s="40">
        <f t="shared" si="32"/>
        <v>49000</v>
      </c>
      <c r="I691">
        <f>H691*_xlfn.XLOOKUP(C691,'Kundendaten - neu'!$A$2:$A$1001,'Kundendaten - neu'!$I$2:$I$1001,"")</f>
        <v>47530</v>
      </c>
      <c r="J691" s="41">
        <f>I691+(_xlfn.XLOOKUP(C691,'Kundendaten - neu'!$A$2:$A$1001,'Kundendaten - neu'!$G$2:$G$1001,)*E691)</f>
        <v>47793</v>
      </c>
      <c r="K691" s="40">
        <f>J691-(E691*(_xlfn.XLOOKUP(D691,Tabelle1[Produkt ID],Tabelle1[Variable Kosten],)))</f>
        <v>8593</v>
      </c>
    </row>
    <row r="692" spans="1:11" ht="14.4" x14ac:dyDescent="0.3">
      <c r="A692" s="43" t="s">
        <v>1288</v>
      </c>
      <c r="B692" s="13">
        <v>44782</v>
      </c>
      <c r="C692" s="12">
        <v>558</v>
      </c>
      <c r="D692" s="12" t="s">
        <v>1592</v>
      </c>
      <c r="E692" s="14">
        <v>1</v>
      </c>
      <c r="F692" s="17">
        <v>37000</v>
      </c>
      <c r="G692" t="str">
        <f>_xlfn.XLOOKUP(C692,'Kundendaten - neu'!$A$2:$A$1001,'Kundendaten - neu'!$H$2:$H$1001)</f>
        <v>EUR</v>
      </c>
      <c r="H692" s="40">
        <f t="shared" si="32"/>
        <v>37000</v>
      </c>
      <c r="I692">
        <f>H692*_xlfn.XLOOKUP(C692,'Kundendaten - neu'!$A$2:$A$1001,'Kundendaten - neu'!$I$2:$I$1001,"")</f>
        <v>35890</v>
      </c>
      <c r="J692" s="41">
        <f>I692+(_xlfn.XLOOKUP(C692,'Kundendaten - neu'!$A$2:$A$1001,'Kundendaten - neu'!$G$2:$G$1001,)*E692)</f>
        <v>36153</v>
      </c>
      <c r="K692" s="40">
        <f>J692-(E692*(_xlfn.XLOOKUP(D692,Tabelle1[Produkt ID],Tabelle1[Variable Kosten],)))</f>
        <v>6553</v>
      </c>
    </row>
    <row r="693" spans="1:11" ht="14.4" x14ac:dyDescent="0.3">
      <c r="A693" s="43">
        <v>64882032</v>
      </c>
      <c r="B693" s="13">
        <v>44727</v>
      </c>
      <c r="C693" s="12">
        <v>559</v>
      </c>
      <c r="D693" s="12">
        <v>2000</v>
      </c>
      <c r="E693" s="14">
        <v>1</v>
      </c>
      <c r="F693" s="25">
        <v>39000</v>
      </c>
      <c r="G693" t="str">
        <f>_xlfn.XLOOKUP(C693,'Kundendaten - neu'!$A$2:$A$1001,'Kundendaten - neu'!$H$2:$H$1001)</f>
        <v>EUR</v>
      </c>
      <c r="H693" s="40">
        <f t="shared" si="32"/>
        <v>39000</v>
      </c>
      <c r="I693">
        <f>H693*_xlfn.XLOOKUP(C693,'Kundendaten - neu'!$A$2:$A$1001,'Kundendaten - neu'!$I$2:$I$1001,"")</f>
        <v>37830</v>
      </c>
      <c r="J693" s="41">
        <f>I693+(_xlfn.XLOOKUP(C693,'Kundendaten - neu'!$A$2:$A$1001,'Kundendaten - neu'!$G$2:$G$1001,)*E693)</f>
        <v>37939</v>
      </c>
      <c r="K693" s="40">
        <f>J693-(E693*(_xlfn.XLOOKUP(D693,Tabelle1[Produkt ID],Tabelle1[Variable Kosten],)))</f>
        <v>6739</v>
      </c>
    </row>
    <row r="694" spans="1:11" ht="14.4" x14ac:dyDescent="0.3">
      <c r="A694" s="43" t="s">
        <v>1289</v>
      </c>
      <c r="B694" s="13">
        <v>44764</v>
      </c>
      <c r="C694" s="12">
        <v>559</v>
      </c>
      <c r="D694" s="12" t="s">
        <v>1593</v>
      </c>
      <c r="E694" s="14">
        <v>1</v>
      </c>
      <c r="F694" s="17">
        <v>42000</v>
      </c>
      <c r="G694" t="str">
        <f>_xlfn.XLOOKUP(C694,'Kundendaten - neu'!$A$2:$A$1001,'Kundendaten - neu'!$H$2:$H$1001)</f>
        <v>EUR</v>
      </c>
      <c r="H694" s="40">
        <f t="shared" si="32"/>
        <v>42000</v>
      </c>
      <c r="I694">
        <f>H694*_xlfn.XLOOKUP(C694,'Kundendaten - neu'!$A$2:$A$1001,'Kundendaten - neu'!$I$2:$I$1001,"")</f>
        <v>40740</v>
      </c>
      <c r="J694" s="41">
        <f>I694+(_xlfn.XLOOKUP(C694,'Kundendaten - neu'!$A$2:$A$1001,'Kundendaten - neu'!$G$2:$G$1001,)*E694)</f>
        <v>40849</v>
      </c>
      <c r="K694" s="40">
        <f>J694-(E694*(_xlfn.XLOOKUP(D694,Tabelle1[Produkt ID],Tabelle1[Variable Kosten],)))</f>
        <v>7249</v>
      </c>
    </row>
    <row r="695" spans="1:11" ht="14.4" x14ac:dyDescent="0.3">
      <c r="A695" s="43">
        <v>80684418</v>
      </c>
      <c r="B695" s="13">
        <v>44711</v>
      </c>
      <c r="C695" s="12">
        <v>560</v>
      </c>
      <c r="D695" s="12">
        <v>2100</v>
      </c>
      <c r="E695" s="14">
        <v>1</v>
      </c>
      <c r="F695" s="25">
        <v>46000</v>
      </c>
      <c r="G695" t="str">
        <f>_xlfn.XLOOKUP(C695,'Kundendaten - neu'!$A$2:$A$1001,'Kundendaten - neu'!$H$2:$H$1001)</f>
        <v>EUR</v>
      </c>
      <c r="H695" s="40">
        <f t="shared" si="32"/>
        <v>46000</v>
      </c>
      <c r="I695">
        <f>H695*_xlfn.XLOOKUP(C695,'Kundendaten - neu'!$A$2:$A$1001,'Kundendaten - neu'!$I$2:$I$1001,"")</f>
        <v>45512.399999999994</v>
      </c>
      <c r="J695" s="41">
        <f>I695+(_xlfn.XLOOKUP(C695,'Kundendaten - neu'!$A$2:$A$1001,'Kundendaten - neu'!$G$2:$G$1001,)*E695)</f>
        <v>45731.399999999994</v>
      </c>
      <c r="K695" s="40">
        <f>J695-(E695*(_xlfn.XLOOKUP(D695,Tabelle1[Produkt ID],Tabelle1[Variable Kosten],)))</f>
        <v>8931.3999999999942</v>
      </c>
    </row>
    <row r="696" spans="1:11" ht="14.4" x14ac:dyDescent="0.3">
      <c r="A696" s="43" t="s">
        <v>1290</v>
      </c>
      <c r="B696" s="13">
        <v>44569</v>
      </c>
      <c r="C696" s="12">
        <v>560</v>
      </c>
      <c r="D696" s="12" t="s">
        <v>1594</v>
      </c>
      <c r="E696" s="14">
        <v>1</v>
      </c>
      <c r="F696" s="17">
        <v>21000</v>
      </c>
      <c r="G696" t="str">
        <f>_xlfn.XLOOKUP(C696,'Kundendaten - neu'!$A$2:$A$1001,'Kundendaten - neu'!$H$2:$H$1001)</f>
        <v>EUR</v>
      </c>
      <c r="H696" s="40">
        <f t="shared" si="32"/>
        <v>21000</v>
      </c>
      <c r="I696">
        <f>H696*_xlfn.XLOOKUP(C696,'Kundendaten - neu'!$A$2:$A$1001,'Kundendaten - neu'!$I$2:$I$1001,"")</f>
        <v>20777.399999999998</v>
      </c>
      <c r="J696" s="41">
        <f>I696+(_xlfn.XLOOKUP(C696,'Kundendaten - neu'!$A$2:$A$1001,'Kundendaten - neu'!$G$2:$G$1001,)*E696)</f>
        <v>20996.399999999998</v>
      </c>
      <c r="K696" s="40">
        <f>J696-(E696*(_xlfn.XLOOKUP(D696,Tabelle1[Produkt ID],Tabelle1[Variable Kosten],)))</f>
        <v>4196.3999999999978</v>
      </c>
    </row>
    <row r="697" spans="1:11" ht="14.4" x14ac:dyDescent="0.3">
      <c r="A697" s="43">
        <v>44231893</v>
      </c>
      <c r="B697" s="13">
        <v>44630</v>
      </c>
      <c r="C697" s="12">
        <v>561</v>
      </c>
      <c r="D697" s="12">
        <v>2200</v>
      </c>
      <c r="E697" s="14">
        <v>1</v>
      </c>
      <c r="F697" s="25">
        <v>20000</v>
      </c>
      <c r="G697" t="str">
        <f>_xlfn.XLOOKUP(C697,'Kundendaten - neu'!$A$2:$A$1001,'Kundendaten - neu'!$H$2:$H$1001)</f>
        <v>EUR</v>
      </c>
      <c r="H697" s="40">
        <f t="shared" si="32"/>
        <v>20000</v>
      </c>
      <c r="I697">
        <f>H697*_xlfn.XLOOKUP(C697,'Kundendaten - neu'!$A$2:$A$1001,'Kundendaten - neu'!$I$2:$I$1001,"")</f>
        <v>19400</v>
      </c>
      <c r="J697" s="41">
        <f>I697+(_xlfn.XLOOKUP(C697,'Kundendaten - neu'!$A$2:$A$1001,'Kundendaten - neu'!$G$2:$G$1001,)*E697)</f>
        <v>19503</v>
      </c>
      <c r="K697" s="40">
        <f>J697-(E697*(_xlfn.XLOOKUP(D697,Tabelle1[Produkt ID],Tabelle1[Variable Kosten],)))</f>
        <v>3503</v>
      </c>
    </row>
    <row r="698" spans="1:11" ht="14.4" x14ac:dyDescent="0.3">
      <c r="A698" s="43" t="s">
        <v>1291</v>
      </c>
      <c r="B698" s="13">
        <v>44806</v>
      </c>
      <c r="C698" s="12">
        <v>561</v>
      </c>
      <c r="D698" s="12" t="s">
        <v>1595</v>
      </c>
      <c r="E698" s="14">
        <v>1</v>
      </c>
      <c r="F698" s="17">
        <v>27000</v>
      </c>
      <c r="G698" t="str">
        <f>_xlfn.XLOOKUP(C698,'Kundendaten - neu'!$A$2:$A$1001,'Kundendaten - neu'!$H$2:$H$1001)</f>
        <v>EUR</v>
      </c>
      <c r="H698" s="40">
        <f t="shared" si="32"/>
        <v>27000</v>
      </c>
      <c r="I698">
        <f>H698*_xlfn.XLOOKUP(C698,'Kundendaten - neu'!$A$2:$A$1001,'Kundendaten - neu'!$I$2:$I$1001,"")</f>
        <v>26190</v>
      </c>
      <c r="J698" s="41">
        <f>I698+(_xlfn.XLOOKUP(C698,'Kundendaten - neu'!$A$2:$A$1001,'Kundendaten - neu'!$G$2:$G$1001,)*E698)</f>
        <v>26293</v>
      </c>
      <c r="K698" s="40">
        <f>J698-(E698*(_xlfn.XLOOKUP(D698,Tabelle1[Produkt ID],Tabelle1[Variable Kosten],)))</f>
        <v>4693</v>
      </c>
    </row>
    <row r="699" spans="1:11" ht="14.4" x14ac:dyDescent="0.3">
      <c r="A699" s="43">
        <v>67311614</v>
      </c>
      <c r="B699" s="13">
        <v>44683</v>
      </c>
      <c r="C699" s="12">
        <v>562</v>
      </c>
      <c r="D699" s="12">
        <v>2200</v>
      </c>
      <c r="E699" s="14">
        <v>1</v>
      </c>
      <c r="F699" s="25">
        <v>20000</v>
      </c>
      <c r="G699" t="str">
        <f>_xlfn.XLOOKUP(C699,'Kundendaten - neu'!$A$2:$A$1001,'Kundendaten - neu'!$H$2:$H$1001)</f>
        <v>EUR</v>
      </c>
      <c r="H699" s="40">
        <f t="shared" si="32"/>
        <v>20000</v>
      </c>
      <c r="I699">
        <f>H699*_xlfn.XLOOKUP(C699,'Kundendaten - neu'!$A$2:$A$1001,'Kundendaten - neu'!$I$2:$I$1001,"")</f>
        <v>19400</v>
      </c>
      <c r="J699" s="41">
        <f>I699+(_xlfn.XLOOKUP(C699,'Kundendaten - neu'!$A$2:$A$1001,'Kundendaten - neu'!$G$2:$G$1001,)*E699)</f>
        <v>19617</v>
      </c>
      <c r="K699" s="40">
        <f>J699-(E699*(_xlfn.XLOOKUP(D699,Tabelle1[Produkt ID],Tabelle1[Variable Kosten],)))</f>
        <v>3617</v>
      </c>
    </row>
    <row r="700" spans="1:11" ht="14.4" x14ac:dyDescent="0.3">
      <c r="A700" s="43" t="s">
        <v>1292</v>
      </c>
      <c r="B700" s="13">
        <v>44769</v>
      </c>
      <c r="C700" s="12">
        <v>562</v>
      </c>
      <c r="D700" s="12" t="s">
        <v>1582</v>
      </c>
      <c r="E700" s="14">
        <v>1</v>
      </c>
      <c r="F700" s="17">
        <v>49000</v>
      </c>
      <c r="G700" t="str">
        <f>_xlfn.XLOOKUP(C700,'Kundendaten - neu'!$A$2:$A$1001,'Kundendaten - neu'!$H$2:$H$1001)</f>
        <v>EUR</v>
      </c>
      <c r="H700" s="40">
        <f t="shared" si="32"/>
        <v>49000</v>
      </c>
      <c r="I700">
        <f>H700*_xlfn.XLOOKUP(C700,'Kundendaten - neu'!$A$2:$A$1001,'Kundendaten - neu'!$I$2:$I$1001,"")</f>
        <v>47530</v>
      </c>
      <c r="J700" s="41">
        <f>I700+(_xlfn.XLOOKUP(C700,'Kundendaten - neu'!$A$2:$A$1001,'Kundendaten - neu'!$G$2:$G$1001,)*E700)</f>
        <v>47747</v>
      </c>
      <c r="K700" s="40">
        <f>J700-(E700*(_xlfn.XLOOKUP(D700,Tabelle1[Produkt ID],Tabelle1[Variable Kosten],)))</f>
        <v>8547</v>
      </c>
    </row>
    <row r="701" spans="1:11" ht="14.4" x14ac:dyDescent="0.3">
      <c r="A701" s="43">
        <v>32422934</v>
      </c>
      <c r="B701" s="13">
        <v>44685</v>
      </c>
      <c r="C701" s="12">
        <v>563</v>
      </c>
      <c r="D701" s="12">
        <v>2300</v>
      </c>
      <c r="E701" s="14">
        <v>1</v>
      </c>
      <c r="F701" s="25">
        <v>25000</v>
      </c>
      <c r="G701" t="str">
        <f>_xlfn.XLOOKUP(C701,'Kundendaten - neu'!$A$2:$A$1001,'Kundendaten - neu'!$H$2:$H$1001)</f>
        <v>EUR</v>
      </c>
      <c r="H701" s="40">
        <f t="shared" si="32"/>
        <v>25000</v>
      </c>
      <c r="I701">
        <f>H701*_xlfn.XLOOKUP(C701,'Kundendaten - neu'!$A$2:$A$1001,'Kundendaten - neu'!$I$2:$I$1001,"")</f>
        <v>24250</v>
      </c>
      <c r="J701" s="41">
        <f>I701+(_xlfn.XLOOKUP(C701,'Kundendaten - neu'!$A$2:$A$1001,'Kundendaten - neu'!$G$2:$G$1001,)*E701)</f>
        <v>24517</v>
      </c>
      <c r="K701" s="40">
        <f>J701-(E701*(_xlfn.XLOOKUP(D701,Tabelle1[Produkt ID],Tabelle1[Variable Kosten],)))</f>
        <v>4517</v>
      </c>
    </row>
    <row r="702" spans="1:11" ht="14.4" x14ac:dyDescent="0.3">
      <c r="A702" s="43" t="s">
        <v>1293</v>
      </c>
      <c r="B702" s="13">
        <v>44808</v>
      </c>
      <c r="C702" s="12">
        <v>563</v>
      </c>
      <c r="D702" s="12" t="s">
        <v>1583</v>
      </c>
      <c r="E702" s="14">
        <v>1</v>
      </c>
      <c r="F702" s="17">
        <v>46000</v>
      </c>
      <c r="G702" t="str">
        <f>_xlfn.XLOOKUP(C702,'Kundendaten - neu'!$A$2:$A$1001,'Kundendaten - neu'!$H$2:$H$1001)</f>
        <v>EUR</v>
      </c>
      <c r="H702" s="40">
        <f t="shared" si="32"/>
        <v>46000</v>
      </c>
      <c r="I702">
        <f>H702*_xlfn.XLOOKUP(C702,'Kundendaten - neu'!$A$2:$A$1001,'Kundendaten - neu'!$I$2:$I$1001,"")</f>
        <v>44620</v>
      </c>
      <c r="J702" s="41">
        <f>I702+(_xlfn.XLOOKUP(C702,'Kundendaten - neu'!$A$2:$A$1001,'Kundendaten - neu'!$G$2:$G$1001,)*E702)</f>
        <v>44887</v>
      </c>
      <c r="K702" s="40">
        <f>J702-(E702*(_xlfn.XLOOKUP(D702,Tabelle1[Produkt ID],Tabelle1[Variable Kosten],)))</f>
        <v>8087</v>
      </c>
    </row>
    <row r="703" spans="1:11" ht="14.4" x14ac:dyDescent="0.3">
      <c r="A703" s="43">
        <v>36761132</v>
      </c>
      <c r="B703" s="13">
        <v>44864</v>
      </c>
      <c r="C703" s="12">
        <v>564</v>
      </c>
      <c r="D703" s="12">
        <v>1000</v>
      </c>
      <c r="E703" s="14">
        <v>1</v>
      </c>
      <c r="F703" s="25">
        <v>52000</v>
      </c>
      <c r="G703" t="str">
        <f>_xlfn.XLOOKUP(C703,'Kundendaten - neu'!$A$2:$A$1001,'Kundendaten - neu'!$H$2:$H$1001)</f>
        <v>EUR</v>
      </c>
      <c r="H703" s="40">
        <f t="shared" si="32"/>
        <v>52000</v>
      </c>
      <c r="I703">
        <f>H703*_xlfn.XLOOKUP(C703,'Kundendaten - neu'!$A$2:$A$1001,'Kundendaten - neu'!$I$2:$I$1001,"")</f>
        <v>51448.799999999996</v>
      </c>
      <c r="J703" s="41">
        <f>I703+(_xlfn.XLOOKUP(C703,'Kundendaten - neu'!$A$2:$A$1001,'Kundendaten - neu'!$G$2:$G$1001,)*E703)</f>
        <v>51666.799999999996</v>
      </c>
      <c r="K703" s="40">
        <f>J703-(E703*(_xlfn.XLOOKUP(D703,Tabelle1[Produkt ID],Tabelle1[Variable Kosten],)))</f>
        <v>10066.799999999996</v>
      </c>
    </row>
    <row r="704" spans="1:11" ht="14.4" x14ac:dyDescent="0.3">
      <c r="A704" s="43" t="s">
        <v>1294</v>
      </c>
      <c r="B704" s="13">
        <v>44915</v>
      </c>
      <c r="C704" s="12">
        <v>564</v>
      </c>
      <c r="D704" s="12" t="s">
        <v>1584</v>
      </c>
      <c r="E704" s="14">
        <v>1</v>
      </c>
      <c r="F704" s="17">
        <v>61000</v>
      </c>
      <c r="G704" t="str">
        <f>_xlfn.XLOOKUP(C704,'Kundendaten - neu'!$A$2:$A$1001,'Kundendaten - neu'!$H$2:$H$1001)</f>
        <v>EUR</v>
      </c>
      <c r="H704" s="40">
        <f t="shared" si="32"/>
        <v>61000</v>
      </c>
      <c r="I704">
        <f>H704*_xlfn.XLOOKUP(C704,'Kundendaten - neu'!$A$2:$A$1001,'Kundendaten - neu'!$I$2:$I$1001,"")</f>
        <v>60353.399999999994</v>
      </c>
      <c r="J704" s="41">
        <f>I704+(_xlfn.XLOOKUP(C704,'Kundendaten - neu'!$A$2:$A$1001,'Kundendaten - neu'!$G$2:$G$1001,)*E704)</f>
        <v>60571.399999999994</v>
      </c>
      <c r="K704" s="40">
        <f>J704-(E704*(_xlfn.XLOOKUP(D704,Tabelle1[Produkt ID],Tabelle1[Variable Kosten],)))</f>
        <v>11771.399999999994</v>
      </c>
    </row>
    <row r="705" spans="1:11" ht="14.4" x14ac:dyDescent="0.3">
      <c r="A705" s="43">
        <v>10211880</v>
      </c>
      <c r="B705" s="13">
        <v>44836</v>
      </c>
      <c r="C705" s="12">
        <v>565</v>
      </c>
      <c r="D705" s="12">
        <v>1100</v>
      </c>
      <c r="E705" s="14">
        <v>1</v>
      </c>
      <c r="F705" s="25">
        <v>40000</v>
      </c>
      <c r="G705" t="str">
        <f>_xlfn.XLOOKUP(C705,'Kundendaten - neu'!$A$2:$A$1001,'Kundendaten - neu'!$H$2:$H$1001)</f>
        <v>EUR</v>
      </c>
      <c r="H705" s="40">
        <f t="shared" si="32"/>
        <v>40000</v>
      </c>
      <c r="I705">
        <f>H705*_xlfn.XLOOKUP(C705,'Kundendaten - neu'!$A$2:$A$1001,'Kundendaten - neu'!$I$2:$I$1001,"")</f>
        <v>38800</v>
      </c>
      <c r="J705" s="41">
        <f>I705+(_xlfn.XLOOKUP(C705,'Kundendaten - neu'!$A$2:$A$1001,'Kundendaten - neu'!$G$2:$G$1001,)*E705)</f>
        <v>39004</v>
      </c>
      <c r="K705" s="40">
        <f>J705-(E705*(_xlfn.XLOOKUP(D705,Tabelle1[Produkt ID],Tabelle1[Variable Kosten],)))</f>
        <v>7004</v>
      </c>
    </row>
    <row r="706" spans="1:11" ht="14.4" x14ac:dyDescent="0.3">
      <c r="A706" s="43" t="s">
        <v>1295</v>
      </c>
      <c r="B706" s="13">
        <v>44748</v>
      </c>
      <c r="C706" s="12">
        <v>565</v>
      </c>
      <c r="D706" s="12" t="s">
        <v>1585</v>
      </c>
      <c r="E706" s="14">
        <v>1</v>
      </c>
      <c r="F706" s="17">
        <v>79000</v>
      </c>
      <c r="G706" t="str">
        <f>_xlfn.XLOOKUP(C706,'Kundendaten - neu'!$A$2:$A$1001,'Kundendaten - neu'!$H$2:$H$1001)</f>
        <v>EUR</v>
      </c>
      <c r="H706" s="40">
        <f t="shared" si="32"/>
        <v>79000</v>
      </c>
      <c r="I706">
        <f>H706*_xlfn.XLOOKUP(C706,'Kundendaten - neu'!$A$2:$A$1001,'Kundendaten - neu'!$I$2:$I$1001,"")</f>
        <v>76630</v>
      </c>
      <c r="J706" s="41">
        <f>I706+(_xlfn.XLOOKUP(C706,'Kundendaten - neu'!$A$2:$A$1001,'Kundendaten - neu'!$G$2:$G$1001,)*E706)</f>
        <v>76834</v>
      </c>
      <c r="K706" s="40">
        <f>J706-(E706*(_xlfn.XLOOKUP(D706,Tabelle1[Produkt ID],Tabelle1[Variable Kosten],)))</f>
        <v>13634</v>
      </c>
    </row>
    <row r="707" spans="1:11" ht="14.4" x14ac:dyDescent="0.3">
      <c r="A707" s="43">
        <v>69099891</v>
      </c>
      <c r="B707" s="13">
        <v>44745</v>
      </c>
      <c r="C707" s="12">
        <v>566</v>
      </c>
      <c r="D707" s="12">
        <v>1200</v>
      </c>
      <c r="E707" s="14">
        <v>1</v>
      </c>
      <c r="F707" s="25">
        <v>65000</v>
      </c>
      <c r="G707" t="str">
        <f>_xlfn.XLOOKUP(C707,'Kundendaten - neu'!$A$2:$A$1001,'Kundendaten - neu'!$H$2:$H$1001)</f>
        <v>EUR</v>
      </c>
      <c r="H707" s="40">
        <f t="shared" si="32"/>
        <v>65000</v>
      </c>
      <c r="I707">
        <f>H707*_xlfn.XLOOKUP(C707,'Kundendaten - neu'!$A$2:$A$1001,'Kundendaten - neu'!$I$2:$I$1001,"")</f>
        <v>63050</v>
      </c>
      <c r="J707" s="41">
        <f>I707+(_xlfn.XLOOKUP(C707,'Kundendaten - neu'!$A$2:$A$1001,'Kundendaten - neu'!$G$2:$G$1001,)*E707)</f>
        <v>63265</v>
      </c>
      <c r="K707" s="40">
        <f>J707-(E707*(_xlfn.XLOOKUP(D707,Tabelle1[Produkt ID],Tabelle1[Variable Kosten],)))</f>
        <v>11265</v>
      </c>
    </row>
    <row r="708" spans="1:11" ht="14.4" x14ac:dyDescent="0.3">
      <c r="A708" s="43" t="s">
        <v>1296</v>
      </c>
      <c r="B708" s="13">
        <v>44829</v>
      </c>
      <c r="C708" s="12">
        <v>566</v>
      </c>
      <c r="D708" s="12" t="s">
        <v>1586</v>
      </c>
      <c r="E708" s="14">
        <v>1</v>
      </c>
      <c r="F708" s="17">
        <v>32000</v>
      </c>
      <c r="G708" t="str">
        <f>_xlfn.XLOOKUP(C708,'Kundendaten - neu'!$A$2:$A$1001,'Kundendaten - neu'!$H$2:$H$1001)</f>
        <v>EUR</v>
      </c>
      <c r="H708" s="40">
        <f t="shared" si="32"/>
        <v>32000</v>
      </c>
      <c r="I708">
        <f>H708*_xlfn.XLOOKUP(C708,'Kundendaten - neu'!$A$2:$A$1001,'Kundendaten - neu'!$I$2:$I$1001,"")</f>
        <v>31040</v>
      </c>
      <c r="J708" s="41">
        <f>I708+(_xlfn.XLOOKUP(C708,'Kundendaten - neu'!$A$2:$A$1001,'Kundendaten - neu'!$G$2:$G$1001,)*E708)</f>
        <v>31255</v>
      </c>
      <c r="K708" s="40">
        <f>J708-(E708*(_xlfn.XLOOKUP(D708,Tabelle1[Produkt ID],Tabelle1[Variable Kosten],)))</f>
        <v>5655</v>
      </c>
    </row>
    <row r="709" spans="1:11" ht="14.4" x14ac:dyDescent="0.3">
      <c r="A709" s="43">
        <v>25254472</v>
      </c>
      <c r="B709" s="13">
        <v>44876</v>
      </c>
      <c r="C709" s="12">
        <v>567</v>
      </c>
      <c r="D709" s="12">
        <v>1300</v>
      </c>
      <c r="E709" s="14">
        <v>1</v>
      </c>
      <c r="F709" s="25">
        <v>68000</v>
      </c>
      <c r="G709" t="str">
        <f>_xlfn.XLOOKUP(C709,'Kundendaten - neu'!$A$2:$A$1001,'Kundendaten - neu'!$H$2:$H$1001)</f>
        <v>EUR</v>
      </c>
      <c r="H709" s="40">
        <f t="shared" si="32"/>
        <v>68000</v>
      </c>
      <c r="I709">
        <f>H709*_xlfn.XLOOKUP(C709,'Kundendaten - neu'!$A$2:$A$1001,'Kundendaten - neu'!$I$2:$I$1001,"")</f>
        <v>65960</v>
      </c>
      <c r="J709" s="41">
        <f>I709+(_xlfn.XLOOKUP(C709,'Kundendaten - neu'!$A$2:$A$1001,'Kundendaten - neu'!$G$2:$G$1001,)*E709)</f>
        <v>66161</v>
      </c>
      <c r="K709" s="40">
        <f>J709-(E709*(_xlfn.XLOOKUP(D709,Tabelle1[Produkt ID],Tabelle1[Variable Kosten],)))</f>
        <v>11761</v>
      </c>
    </row>
    <row r="710" spans="1:11" ht="14.4" x14ac:dyDescent="0.3">
      <c r="A710" s="43" t="s">
        <v>1297</v>
      </c>
      <c r="B710" s="13">
        <v>44825</v>
      </c>
      <c r="C710" s="12">
        <v>567</v>
      </c>
      <c r="D710" s="12" t="s">
        <v>1587</v>
      </c>
      <c r="E710" s="14">
        <v>1</v>
      </c>
      <c r="F710" s="17">
        <v>27000</v>
      </c>
      <c r="G710" t="str">
        <f>_xlfn.XLOOKUP(C710,'Kundendaten - neu'!$A$2:$A$1001,'Kundendaten - neu'!$H$2:$H$1001)</f>
        <v>EUR</v>
      </c>
      <c r="H710" s="40">
        <f t="shared" si="32"/>
        <v>27000</v>
      </c>
      <c r="I710">
        <f>H710*_xlfn.XLOOKUP(C710,'Kundendaten - neu'!$A$2:$A$1001,'Kundendaten - neu'!$I$2:$I$1001,"")</f>
        <v>26190</v>
      </c>
      <c r="J710" s="41">
        <f>I710+(_xlfn.XLOOKUP(C710,'Kundendaten - neu'!$A$2:$A$1001,'Kundendaten - neu'!$G$2:$G$1001,)*E710)</f>
        <v>26391</v>
      </c>
      <c r="K710" s="40">
        <f>J710-(E710*(_xlfn.XLOOKUP(D710,Tabelle1[Produkt ID],Tabelle1[Variable Kosten],)))</f>
        <v>4791</v>
      </c>
    </row>
    <row r="711" spans="1:11" ht="14.4" x14ac:dyDescent="0.3">
      <c r="A711" s="43">
        <v>39737434</v>
      </c>
      <c r="B711" s="13">
        <v>44775</v>
      </c>
      <c r="C711" s="12">
        <v>568</v>
      </c>
      <c r="D711" s="12">
        <v>1400</v>
      </c>
      <c r="E711" s="14">
        <v>1</v>
      </c>
      <c r="F711" s="25">
        <v>30000</v>
      </c>
      <c r="G711" t="str">
        <f>_xlfn.XLOOKUP(C711,'Kundendaten - neu'!$A$2:$A$1001,'Kundendaten - neu'!$H$2:$H$1001)</f>
        <v>EUR</v>
      </c>
      <c r="H711" s="40">
        <f t="shared" si="32"/>
        <v>30000</v>
      </c>
      <c r="I711">
        <f>H711*_xlfn.XLOOKUP(C711,'Kundendaten - neu'!$A$2:$A$1001,'Kundendaten - neu'!$I$2:$I$1001,"")</f>
        <v>30000</v>
      </c>
      <c r="J711" s="41">
        <f>I711+(_xlfn.XLOOKUP(C711,'Kundendaten - neu'!$A$2:$A$1001,'Kundendaten - neu'!$G$2:$G$1001,)*E711)</f>
        <v>30254</v>
      </c>
      <c r="K711" s="40">
        <f>J711-(E711*(_xlfn.XLOOKUP(D711,Tabelle1[Produkt ID],Tabelle1[Variable Kosten],)))</f>
        <v>6254</v>
      </c>
    </row>
    <row r="712" spans="1:11" ht="14.4" x14ac:dyDescent="0.3">
      <c r="A712" s="43" t="s">
        <v>1298</v>
      </c>
      <c r="B712" s="13">
        <v>44794</v>
      </c>
      <c r="C712" s="12">
        <v>568</v>
      </c>
      <c r="D712" s="12" t="s">
        <v>1588</v>
      </c>
      <c r="E712" s="14">
        <v>1</v>
      </c>
      <c r="F712" s="17">
        <v>33000</v>
      </c>
      <c r="G712" t="str">
        <f>_xlfn.XLOOKUP(C712,'Kundendaten - neu'!$A$2:$A$1001,'Kundendaten - neu'!$H$2:$H$1001)</f>
        <v>EUR</v>
      </c>
      <c r="H712" s="40">
        <f t="shared" si="32"/>
        <v>33000</v>
      </c>
      <c r="I712">
        <f>H712*_xlfn.XLOOKUP(C712,'Kundendaten - neu'!$A$2:$A$1001,'Kundendaten - neu'!$I$2:$I$1001,"")</f>
        <v>33000</v>
      </c>
      <c r="J712" s="41">
        <f>I712+(_xlfn.XLOOKUP(C712,'Kundendaten - neu'!$A$2:$A$1001,'Kundendaten - neu'!$G$2:$G$1001,)*E712)</f>
        <v>33254</v>
      </c>
      <c r="K712" s="40">
        <f>J712-(E712*(_xlfn.XLOOKUP(D712,Tabelle1[Produkt ID],Tabelle1[Variable Kosten],)))</f>
        <v>6854</v>
      </c>
    </row>
    <row r="713" spans="1:11" ht="14.4" x14ac:dyDescent="0.3">
      <c r="A713" s="43">
        <v>92861349</v>
      </c>
      <c r="B713" s="13">
        <v>44839</v>
      </c>
      <c r="C713" s="12">
        <v>569</v>
      </c>
      <c r="D713" s="12">
        <v>1500</v>
      </c>
      <c r="E713" s="14">
        <v>1</v>
      </c>
      <c r="F713" s="25">
        <v>28000</v>
      </c>
      <c r="G713" t="str">
        <f>_xlfn.XLOOKUP(C713,'Kundendaten - neu'!$A$2:$A$1001,'Kundendaten - neu'!$H$2:$H$1001)</f>
        <v>EUR</v>
      </c>
      <c r="H713" s="40">
        <f t="shared" si="32"/>
        <v>28000</v>
      </c>
      <c r="I713">
        <f>H713*_xlfn.XLOOKUP(C713,'Kundendaten - neu'!$A$2:$A$1001,'Kundendaten - neu'!$I$2:$I$1001,"")</f>
        <v>27160</v>
      </c>
      <c r="J713" s="41">
        <f>I713+(_xlfn.XLOOKUP(C713,'Kundendaten - neu'!$A$2:$A$1001,'Kundendaten - neu'!$G$2:$G$1001,)*E713)</f>
        <v>27266</v>
      </c>
      <c r="K713" s="40">
        <f>J713-(E713*(_xlfn.XLOOKUP(D713,Tabelle1[Produkt ID],Tabelle1[Variable Kosten],)))</f>
        <v>4866</v>
      </c>
    </row>
    <row r="714" spans="1:11" ht="14.4" x14ac:dyDescent="0.3">
      <c r="A714" s="43" t="s">
        <v>1299</v>
      </c>
      <c r="B714" s="13">
        <v>44843</v>
      </c>
      <c r="C714" s="12">
        <v>569</v>
      </c>
      <c r="D714" s="12" t="s">
        <v>1589</v>
      </c>
      <c r="E714" s="14">
        <v>1</v>
      </c>
      <c r="F714" s="17">
        <v>27000</v>
      </c>
      <c r="G714" t="str">
        <f>_xlfn.XLOOKUP(C714,'Kundendaten - neu'!$A$2:$A$1001,'Kundendaten - neu'!$H$2:$H$1001)</f>
        <v>EUR</v>
      </c>
      <c r="H714" s="40">
        <f t="shared" si="32"/>
        <v>27000</v>
      </c>
      <c r="I714">
        <f>H714*_xlfn.XLOOKUP(C714,'Kundendaten - neu'!$A$2:$A$1001,'Kundendaten - neu'!$I$2:$I$1001,"")</f>
        <v>26190</v>
      </c>
      <c r="J714" s="41">
        <f>I714+(_xlfn.XLOOKUP(C714,'Kundendaten - neu'!$A$2:$A$1001,'Kundendaten - neu'!$G$2:$G$1001,)*E714)</f>
        <v>26296</v>
      </c>
      <c r="K714" s="40">
        <f>J714-(E714*(_xlfn.XLOOKUP(D714,Tabelle1[Produkt ID],Tabelle1[Variable Kosten],)))</f>
        <v>4696</v>
      </c>
    </row>
    <row r="715" spans="1:11" ht="14.4" x14ac:dyDescent="0.3">
      <c r="A715" s="43">
        <v>51658579</v>
      </c>
      <c r="B715" s="13">
        <v>44817</v>
      </c>
      <c r="C715" s="12">
        <v>570</v>
      </c>
      <c r="D715" s="12">
        <v>1600</v>
      </c>
      <c r="E715" s="14">
        <v>1</v>
      </c>
      <c r="F715" s="25">
        <v>370476</v>
      </c>
      <c r="G715" t="str">
        <f>_xlfn.XLOOKUP(C715,'Kundendaten - neu'!$A$2:$A$1001,'Kundendaten - neu'!$H$2:$H$1001)</f>
        <v>SEK</v>
      </c>
      <c r="H715" s="40">
        <f>IF(G715=Währungsdaten!$D$1,F715/_xlfn.XLOOKUP('Bewegungsdaten - neu (2)'!B1349,Währungsdaten!$A$3:$A$320,Währungsdaten!$D$3:$D$320,""),IF(G715=Währungsdaten!$F$1,F715/_xlfn.XLOOKUP('Bewegungsdaten - neu (2)'!B1349,Währungsdaten!$A$3:$A$320,Währungsdaten!$F$3:$F$320,),""))</f>
        <v>35361.223262606305</v>
      </c>
      <c r="I715">
        <f>H715*_xlfn.XLOOKUP(C715,'Kundendaten - neu'!$A$2:$A$1001,'Kundendaten - neu'!$I$2:$I$1001,"")</f>
        <v>34986.394296022678</v>
      </c>
      <c r="J715" s="41">
        <f>I715+(_xlfn.XLOOKUP(C715,'Kundendaten - neu'!$A$2:$A$1001,'Kundendaten - neu'!$G$2:$G$1001,)*E715)</f>
        <v>35536.394296022678</v>
      </c>
      <c r="K715" s="40">
        <f>J715-(E715*(_xlfn.XLOOKUP(D715,Tabelle1[Produkt ID],Tabelle1[Variable Kosten],)))</f>
        <v>6736.3942960226777</v>
      </c>
    </row>
    <row r="716" spans="1:11" ht="14.4" x14ac:dyDescent="0.3">
      <c r="A716" s="43">
        <v>65079459</v>
      </c>
      <c r="B716" s="13">
        <v>44766</v>
      </c>
      <c r="C716" s="12">
        <v>571</v>
      </c>
      <c r="D716" s="12">
        <v>1700</v>
      </c>
      <c r="E716" s="14">
        <v>1</v>
      </c>
      <c r="F716" s="25">
        <v>29000</v>
      </c>
      <c r="G716" t="str">
        <f>_xlfn.XLOOKUP(C716,'Kundendaten - neu'!$A$2:$A$1001,'Kundendaten - neu'!$H$2:$H$1001)</f>
        <v>EUR</v>
      </c>
      <c r="H716" s="40">
        <f t="shared" ref="H716:H723" si="33">F716</f>
        <v>29000</v>
      </c>
      <c r="I716">
        <f>H716*_xlfn.XLOOKUP(C716,'Kundendaten - neu'!$A$2:$A$1001,'Kundendaten - neu'!$I$2:$I$1001,"")</f>
        <v>28130</v>
      </c>
      <c r="J716" s="41">
        <f>I716+(_xlfn.XLOOKUP(C716,'Kundendaten - neu'!$A$2:$A$1001,'Kundendaten - neu'!$G$2:$G$1001,)*E716)</f>
        <v>28239</v>
      </c>
      <c r="K716" s="40">
        <f>J716-(E716*(_xlfn.XLOOKUP(D716,Tabelle1[Produkt ID],Tabelle1[Variable Kosten],)))</f>
        <v>5039</v>
      </c>
    </row>
    <row r="717" spans="1:11" ht="14.4" x14ac:dyDescent="0.3">
      <c r="A717" s="43" t="s">
        <v>1300</v>
      </c>
      <c r="B717" s="13">
        <v>44746</v>
      </c>
      <c r="C717" s="12">
        <v>571</v>
      </c>
      <c r="D717" s="12" t="s">
        <v>1590</v>
      </c>
      <c r="E717" s="14">
        <v>1</v>
      </c>
      <c r="F717" s="17">
        <v>81000</v>
      </c>
      <c r="G717" t="str">
        <f>_xlfn.XLOOKUP(C717,'Kundendaten - neu'!$A$2:$A$1001,'Kundendaten - neu'!$H$2:$H$1001)</f>
        <v>EUR</v>
      </c>
      <c r="H717" s="40">
        <f t="shared" si="33"/>
        <v>81000</v>
      </c>
      <c r="I717">
        <f>H717*_xlfn.XLOOKUP(C717,'Kundendaten - neu'!$A$2:$A$1001,'Kundendaten - neu'!$I$2:$I$1001,"")</f>
        <v>78570</v>
      </c>
      <c r="J717" s="41">
        <f>I717+(_xlfn.XLOOKUP(C717,'Kundendaten - neu'!$A$2:$A$1001,'Kundendaten - neu'!$G$2:$G$1001,)*E717)</f>
        <v>78679</v>
      </c>
      <c r="K717" s="40">
        <f>J717-(E717*(_xlfn.XLOOKUP(D717,Tabelle1[Produkt ID],Tabelle1[Variable Kosten],)))</f>
        <v>13879</v>
      </c>
    </row>
    <row r="718" spans="1:11" ht="14.4" x14ac:dyDescent="0.3">
      <c r="A718" s="43">
        <v>57337487</v>
      </c>
      <c r="B718" s="13">
        <v>44641</v>
      </c>
      <c r="C718" s="12">
        <v>572</v>
      </c>
      <c r="D718" s="12">
        <v>1800</v>
      </c>
      <c r="E718" s="14">
        <v>1</v>
      </c>
      <c r="F718" s="25">
        <v>80000</v>
      </c>
      <c r="G718" t="str">
        <f>_xlfn.XLOOKUP(C718,'Kundendaten - neu'!$A$2:$A$1001,'Kundendaten - neu'!$H$2:$H$1001)</f>
        <v>EUR</v>
      </c>
      <c r="H718" s="40">
        <f t="shared" si="33"/>
        <v>80000</v>
      </c>
      <c r="I718">
        <f>H718*_xlfn.XLOOKUP(C718,'Kundendaten - neu'!$A$2:$A$1001,'Kundendaten - neu'!$I$2:$I$1001,"")</f>
        <v>79152</v>
      </c>
      <c r="J718" s="41">
        <f>I718+(_xlfn.XLOOKUP(C718,'Kundendaten - neu'!$A$2:$A$1001,'Kundendaten - neu'!$G$2:$G$1001,)*E718)</f>
        <v>79358</v>
      </c>
      <c r="K718" s="40">
        <f>J718-(E718*(_xlfn.XLOOKUP(D718,Tabelle1[Produkt ID],Tabelle1[Variable Kosten],)))</f>
        <v>15358</v>
      </c>
    </row>
    <row r="719" spans="1:11" ht="14.4" x14ac:dyDescent="0.3">
      <c r="A719" s="43" t="s">
        <v>1301</v>
      </c>
      <c r="B719" s="13">
        <v>44654</v>
      </c>
      <c r="C719" s="12">
        <v>572</v>
      </c>
      <c r="D719" s="12" t="s">
        <v>1591</v>
      </c>
      <c r="E719" s="14">
        <v>1</v>
      </c>
      <c r="F719" s="17">
        <v>50000</v>
      </c>
      <c r="G719" t="str">
        <f>_xlfn.XLOOKUP(C719,'Kundendaten - neu'!$A$2:$A$1001,'Kundendaten - neu'!$H$2:$H$1001)</f>
        <v>EUR</v>
      </c>
      <c r="H719" s="40">
        <f t="shared" si="33"/>
        <v>50000</v>
      </c>
      <c r="I719">
        <f>H719*_xlfn.XLOOKUP(C719,'Kundendaten - neu'!$A$2:$A$1001,'Kundendaten - neu'!$I$2:$I$1001,"")</f>
        <v>49470</v>
      </c>
      <c r="J719" s="41">
        <f>I719+(_xlfn.XLOOKUP(C719,'Kundendaten - neu'!$A$2:$A$1001,'Kundendaten - neu'!$G$2:$G$1001,)*E719)</f>
        <v>49676</v>
      </c>
      <c r="K719" s="40">
        <f>J719-(E719*(_xlfn.XLOOKUP(D719,Tabelle1[Produkt ID],Tabelle1[Variable Kosten],)))</f>
        <v>9676</v>
      </c>
    </row>
    <row r="720" spans="1:11" ht="14.4" x14ac:dyDescent="0.3">
      <c r="A720" s="43">
        <v>90776654</v>
      </c>
      <c r="B720" s="13">
        <v>44812</v>
      </c>
      <c r="C720" s="12">
        <v>573</v>
      </c>
      <c r="D720" s="12">
        <v>1900</v>
      </c>
      <c r="E720" s="14">
        <v>1</v>
      </c>
      <c r="F720" s="25">
        <v>49000</v>
      </c>
      <c r="G720" t="str">
        <f>_xlfn.XLOOKUP(C720,'Kundendaten - neu'!$A$2:$A$1001,'Kundendaten - neu'!$H$2:$H$1001)</f>
        <v>EUR</v>
      </c>
      <c r="H720" s="40">
        <f t="shared" si="33"/>
        <v>49000</v>
      </c>
      <c r="I720">
        <f>H720*_xlfn.XLOOKUP(C720,'Kundendaten - neu'!$A$2:$A$1001,'Kundendaten - neu'!$I$2:$I$1001,"")</f>
        <v>47530</v>
      </c>
      <c r="J720" s="41">
        <f>I720+(_xlfn.XLOOKUP(C720,'Kundendaten - neu'!$A$2:$A$1001,'Kundendaten - neu'!$G$2:$G$1001,)*E720)</f>
        <v>47636</v>
      </c>
      <c r="K720" s="40">
        <f>J720-(E720*(_xlfn.XLOOKUP(D720,Tabelle1[Produkt ID],Tabelle1[Variable Kosten],)))</f>
        <v>8436</v>
      </c>
    </row>
    <row r="721" spans="1:11" ht="14.4" x14ac:dyDescent="0.3">
      <c r="A721" s="43" t="s">
        <v>1302</v>
      </c>
      <c r="B721" s="13">
        <v>44613</v>
      </c>
      <c r="C721" s="12">
        <v>573</v>
      </c>
      <c r="D721" s="12" t="s">
        <v>1592</v>
      </c>
      <c r="E721" s="14">
        <v>1</v>
      </c>
      <c r="F721" s="17">
        <v>37000</v>
      </c>
      <c r="G721" t="str">
        <f>_xlfn.XLOOKUP(C721,'Kundendaten - neu'!$A$2:$A$1001,'Kundendaten - neu'!$H$2:$H$1001)</f>
        <v>EUR</v>
      </c>
      <c r="H721" s="40">
        <f t="shared" si="33"/>
        <v>37000</v>
      </c>
      <c r="I721">
        <f>H721*_xlfn.XLOOKUP(C721,'Kundendaten - neu'!$A$2:$A$1001,'Kundendaten - neu'!$I$2:$I$1001,"")</f>
        <v>35890</v>
      </c>
      <c r="J721" s="41">
        <f>I721+(_xlfn.XLOOKUP(C721,'Kundendaten - neu'!$A$2:$A$1001,'Kundendaten - neu'!$G$2:$G$1001,)*E721)</f>
        <v>35996</v>
      </c>
      <c r="K721" s="40">
        <f>J721-(E721*(_xlfn.XLOOKUP(D721,Tabelle1[Produkt ID],Tabelle1[Variable Kosten],)))</f>
        <v>6396</v>
      </c>
    </row>
    <row r="722" spans="1:11" ht="14.4" x14ac:dyDescent="0.3">
      <c r="A722" s="43">
        <v>68267912</v>
      </c>
      <c r="B722" s="13">
        <v>44797</v>
      </c>
      <c r="C722" s="12">
        <v>574</v>
      </c>
      <c r="D722" s="12">
        <v>2000</v>
      </c>
      <c r="E722" s="14">
        <v>1</v>
      </c>
      <c r="F722" s="25">
        <v>39000</v>
      </c>
      <c r="G722" t="str">
        <f>_xlfn.XLOOKUP(C722,'Kundendaten - neu'!$A$2:$A$1001,'Kundendaten - neu'!$H$2:$H$1001)</f>
        <v>EUR</v>
      </c>
      <c r="H722" s="40">
        <f t="shared" si="33"/>
        <v>39000</v>
      </c>
      <c r="I722">
        <f>H722*_xlfn.XLOOKUP(C722,'Kundendaten - neu'!$A$2:$A$1001,'Kundendaten - neu'!$I$2:$I$1001,"")</f>
        <v>37830</v>
      </c>
      <c r="J722" s="41">
        <f>I722+(_xlfn.XLOOKUP(C722,'Kundendaten - neu'!$A$2:$A$1001,'Kundendaten - neu'!$G$2:$G$1001,)*E722)</f>
        <v>37930</v>
      </c>
      <c r="K722" s="40">
        <f>J722-(E722*(_xlfn.XLOOKUP(D722,Tabelle1[Produkt ID],Tabelle1[Variable Kosten],)))</f>
        <v>6730</v>
      </c>
    </row>
    <row r="723" spans="1:11" ht="14.4" x14ac:dyDescent="0.3">
      <c r="A723" s="43" t="s">
        <v>1303</v>
      </c>
      <c r="B723" s="13">
        <v>44782</v>
      </c>
      <c r="C723" s="12">
        <v>574</v>
      </c>
      <c r="D723" s="12" t="s">
        <v>1593</v>
      </c>
      <c r="E723" s="14">
        <v>1</v>
      </c>
      <c r="F723" s="17">
        <v>42000</v>
      </c>
      <c r="G723" t="str">
        <f>_xlfn.XLOOKUP(C723,'Kundendaten - neu'!$A$2:$A$1001,'Kundendaten - neu'!$H$2:$H$1001)</f>
        <v>EUR</v>
      </c>
      <c r="H723" s="40">
        <f t="shared" si="33"/>
        <v>42000</v>
      </c>
      <c r="I723">
        <f>H723*_xlfn.XLOOKUP(C723,'Kundendaten - neu'!$A$2:$A$1001,'Kundendaten - neu'!$I$2:$I$1001,"")</f>
        <v>40740</v>
      </c>
      <c r="J723" s="41">
        <f>I723+(_xlfn.XLOOKUP(C723,'Kundendaten - neu'!$A$2:$A$1001,'Kundendaten - neu'!$G$2:$G$1001,)*E723)</f>
        <v>40840</v>
      </c>
      <c r="K723" s="40">
        <f>J723-(E723*(_xlfn.XLOOKUP(D723,Tabelle1[Produkt ID],Tabelle1[Variable Kosten],)))</f>
        <v>7240</v>
      </c>
    </row>
    <row r="724" spans="1:11" ht="14.4" x14ac:dyDescent="0.3">
      <c r="A724" s="43">
        <v>14951807</v>
      </c>
      <c r="B724" s="13">
        <v>44917</v>
      </c>
      <c r="C724" s="12">
        <v>575</v>
      </c>
      <c r="D724" s="12">
        <v>2100</v>
      </c>
      <c r="E724" s="14">
        <v>1</v>
      </c>
      <c r="F724" s="25">
        <v>52320.4</v>
      </c>
      <c r="G724" t="str">
        <f>_xlfn.XLOOKUP(C724,'Kundendaten - neu'!$A$2:$A$1001,'Kundendaten - neu'!$H$2:$H$1001)</f>
        <v>USD</v>
      </c>
      <c r="H724" s="40">
        <f>IF(G724=Währungsdaten!$D$1,F724/_xlfn.XLOOKUP('Bewegungsdaten - neu (2)'!B1444,Währungsdaten!$A$3:$A$320,Währungsdaten!$D$3:$D$320,""),IF(G724=Währungsdaten!$F$1,F724/_xlfn.XLOOKUP('Bewegungsdaten - neu (2)'!B1444,Währungsdaten!$A$3:$A$320,Währungsdaten!$F$3:$F$320,),""))</f>
        <v>51149.085932153685</v>
      </c>
      <c r="I724">
        <f>H724*_xlfn.XLOOKUP(C724,'Kundendaten - neu'!$A$2:$A$1001,'Kundendaten - neu'!$I$2:$I$1001,"")</f>
        <v>54576.07468960798</v>
      </c>
      <c r="J724" s="41">
        <f>I724+(_xlfn.XLOOKUP(C724,'Kundendaten - neu'!$A$2:$A$1001,'Kundendaten - neu'!$G$2:$G$1001,)*E724)</f>
        <v>55812.07468960798</v>
      </c>
      <c r="K724" s="40">
        <f>J724-(E724*(_xlfn.XLOOKUP(D724,Tabelle1[Produkt ID],Tabelle1[Variable Kosten],)))</f>
        <v>19012.07468960798</v>
      </c>
    </row>
    <row r="725" spans="1:11" ht="14.4" x14ac:dyDescent="0.3">
      <c r="A725" s="43">
        <v>86893883</v>
      </c>
      <c r="B725" s="13">
        <v>44649</v>
      </c>
      <c r="C725" s="12">
        <v>576</v>
      </c>
      <c r="D725" s="12">
        <v>2200</v>
      </c>
      <c r="E725" s="14">
        <v>1</v>
      </c>
      <c r="F725" s="25">
        <v>20000</v>
      </c>
      <c r="G725" t="str">
        <f>_xlfn.XLOOKUP(C725,'Kundendaten - neu'!$A$2:$A$1001,'Kundendaten - neu'!$H$2:$H$1001)</f>
        <v>EUR</v>
      </c>
      <c r="H725" s="40">
        <f>F725</f>
        <v>20000</v>
      </c>
      <c r="I725">
        <f>H725*_xlfn.XLOOKUP(C725,'Kundendaten - neu'!$A$2:$A$1001,'Kundendaten - neu'!$I$2:$I$1001,"")</f>
        <v>19400</v>
      </c>
      <c r="J725" s="41">
        <f>I725+(_xlfn.XLOOKUP(C725,'Kundendaten - neu'!$A$2:$A$1001,'Kundendaten - neu'!$G$2:$G$1001,)*E725)</f>
        <v>19604</v>
      </c>
      <c r="K725" s="40">
        <f>J725-(E725*(_xlfn.XLOOKUP(D725,Tabelle1[Produkt ID],Tabelle1[Variable Kosten],)))</f>
        <v>3604</v>
      </c>
    </row>
    <row r="726" spans="1:11" ht="14.4" x14ac:dyDescent="0.3">
      <c r="A726" s="43" t="s">
        <v>1304</v>
      </c>
      <c r="B726" s="13">
        <v>44665</v>
      </c>
      <c r="C726" s="12">
        <v>576</v>
      </c>
      <c r="D726" s="12" t="s">
        <v>1594</v>
      </c>
      <c r="E726" s="14">
        <v>1</v>
      </c>
      <c r="F726" s="17">
        <v>21000</v>
      </c>
      <c r="G726" t="str">
        <f>_xlfn.XLOOKUP(C726,'Kundendaten - neu'!$A$2:$A$1001,'Kundendaten - neu'!$H$2:$H$1001)</f>
        <v>EUR</v>
      </c>
      <c r="H726" s="40">
        <f>F726</f>
        <v>21000</v>
      </c>
      <c r="I726">
        <f>H726*_xlfn.XLOOKUP(C726,'Kundendaten - neu'!$A$2:$A$1001,'Kundendaten - neu'!$I$2:$I$1001,"")</f>
        <v>20370</v>
      </c>
      <c r="J726" s="41">
        <f>I726+(_xlfn.XLOOKUP(C726,'Kundendaten - neu'!$A$2:$A$1001,'Kundendaten - neu'!$G$2:$G$1001,)*E726)</f>
        <v>20574</v>
      </c>
      <c r="K726" s="40">
        <f>J726-(E726*(_xlfn.XLOOKUP(D726,Tabelle1[Produkt ID],Tabelle1[Variable Kosten],)))</f>
        <v>3774</v>
      </c>
    </row>
    <row r="727" spans="1:11" ht="14.4" x14ac:dyDescent="0.3">
      <c r="A727" s="43">
        <v>32931021</v>
      </c>
      <c r="B727" s="13">
        <v>44764</v>
      </c>
      <c r="C727" s="12">
        <v>577</v>
      </c>
      <c r="D727" s="12">
        <v>2200</v>
      </c>
      <c r="E727" s="14">
        <v>1</v>
      </c>
      <c r="F727" s="25">
        <v>144582</v>
      </c>
      <c r="G727" t="str">
        <f>_xlfn.XLOOKUP(C727,'Kundendaten - neu'!$A$2:$A$1001,'Kundendaten - neu'!$H$2:$H$1001)</f>
        <v>CNY</v>
      </c>
      <c r="H727" s="40">
        <f>IF(G727=Währungsdaten!$B$1,F727/_xlfn.XLOOKUP('Bewegungsdaten - neu (2)'!B42,Währungsdaten!$A$3:$A$320,Währungsdaten!$B$3:$B$320,""),IF(G727=Währungsdaten!$C$1,F727/_xlfn.XLOOKUP('Bewegungsdaten - neu (2)'!B42,Währungsdaten!$A$3:$A$320,Währungsdaten!$C$3:$C$320,),"")*IF(G727=Währungsdaten!$D$1,F727/_xlfn.XLOOKUP('Bewegungsdaten - neu (2)'!B42,Währungsdaten!$A$3:$A$320,Währungsdaten!$D$3:$D$320,),)*IF(G727=Währungsdaten!$F$1,F727/_xlfn.XLOOKUP('Bewegungsdaten - neu (2)'!B42,Währungsdaten!$A$3:$A$320,Währungsdaten!$F$3:$F$320,""),)*IF(G727=Währungsdaten!$G$1,F727/_xlfn.XLOOKUP('Bewegungsdaten - neu (2)'!B42,Währungsdaten!$A$3:$A$320,Währungsdaten!$G$3:$G$320,");""")))</f>
        <v>20530.508498643911</v>
      </c>
      <c r="I727">
        <f>H727*_xlfn.XLOOKUP(C727,'Kundendaten - neu'!$A$2:$A$1001,'Kundendaten - neu'!$I$2:$I$1001,"")</f>
        <v>21906.052568053052</v>
      </c>
      <c r="J727" s="41">
        <f>I727+(_xlfn.XLOOKUP(C727,'Kundendaten - neu'!$A$2:$A$1001,'Kundendaten - neu'!$G$2:$G$1001,)*E727)</f>
        <v>24034.052568053052</v>
      </c>
      <c r="K727" s="40">
        <f>J727-(E727*(_xlfn.XLOOKUP(D727,Tabelle1[Produkt ID],Tabelle1[Variable Kosten],)))</f>
        <v>8034.0525680530518</v>
      </c>
    </row>
    <row r="728" spans="1:11" ht="14.4" x14ac:dyDescent="0.3">
      <c r="A728" s="43">
        <v>57976994</v>
      </c>
      <c r="B728" s="13">
        <v>44633</v>
      </c>
      <c r="C728" s="12">
        <v>578</v>
      </c>
      <c r="D728" s="12">
        <v>2300</v>
      </c>
      <c r="E728" s="14">
        <v>1</v>
      </c>
      <c r="F728" s="25">
        <v>28435</v>
      </c>
      <c r="G728" t="str">
        <f>_xlfn.XLOOKUP(C728,'Kundendaten - neu'!$A$2:$A$1001,'Kundendaten - neu'!$H$2:$H$1001)</f>
        <v>USD</v>
      </c>
      <c r="H728" s="40">
        <f>IF(G728=Währungsdaten!$D$1,F728/_xlfn.XLOOKUP('Bewegungsdaten - neu (2)'!B1445,Währungsdaten!$A$3:$A$320,Währungsdaten!$D$3:$D$320,""),IF(G728=Währungsdaten!$F$1,F728/_xlfn.XLOOKUP('Bewegungsdaten - neu (2)'!B1445,Währungsdaten!$A$3:$A$320,Währungsdaten!$F$3:$F$320,),""))</f>
        <v>24923.306161802084</v>
      </c>
      <c r="I728">
        <f>H728*_xlfn.XLOOKUP(C728,'Kundendaten - neu'!$A$2:$A$1001,'Kundendaten - neu'!$I$2:$I$1001,"")</f>
        <v>26593.167674642824</v>
      </c>
      <c r="J728" s="41">
        <f>I728+(_xlfn.XLOOKUP(C728,'Kundendaten - neu'!$A$2:$A$1001,'Kundendaten - neu'!$G$2:$G$1001,)*E728)</f>
        <v>27894.167674642824</v>
      </c>
      <c r="K728" s="40">
        <f>J728-(E728*(_xlfn.XLOOKUP(D728,Tabelle1[Produkt ID],Tabelle1[Variable Kosten],)))</f>
        <v>7894.1676746428238</v>
      </c>
    </row>
    <row r="729" spans="1:11" ht="14.4" x14ac:dyDescent="0.3">
      <c r="A729" s="43">
        <v>40566584</v>
      </c>
      <c r="B729" s="13">
        <v>44742</v>
      </c>
      <c r="C729" s="12">
        <v>579</v>
      </c>
      <c r="D729" s="12">
        <v>1000</v>
      </c>
      <c r="E729" s="14">
        <v>1</v>
      </c>
      <c r="F729" s="25">
        <v>59144.799999999996</v>
      </c>
      <c r="G729" t="str">
        <f>_xlfn.XLOOKUP(C729,'Kundendaten - neu'!$A$2:$A$1001,'Kundendaten - neu'!$H$2:$H$1001)</f>
        <v>USD</v>
      </c>
      <c r="H729" s="40">
        <f>IF(G729=Währungsdaten!$D$1,F729/_xlfn.XLOOKUP('Bewegungsdaten - neu (2)'!B1446,Währungsdaten!$A$3:$A$320,Währungsdaten!$D$3:$D$320,""),IF(G729=Währungsdaten!$F$1,F729/_xlfn.XLOOKUP('Bewegungsdaten - neu (2)'!B1446,Währungsdaten!$A$3:$A$320,Währungsdaten!$F$3:$F$320,),""))</f>
        <v>53856.128209797847</v>
      </c>
      <c r="I729">
        <f>H729*_xlfn.XLOOKUP(C729,'Kundendaten - neu'!$A$2:$A$1001,'Kundendaten - neu'!$I$2:$I$1001,"")</f>
        <v>57464.488799854298</v>
      </c>
      <c r="J729" s="41">
        <f>I729+(_xlfn.XLOOKUP(C729,'Kundendaten - neu'!$A$2:$A$1001,'Kundendaten - neu'!$G$2:$G$1001,)*E729)</f>
        <v>58756.488799854298</v>
      </c>
      <c r="K729" s="40">
        <f>J729-(E729*(_xlfn.XLOOKUP(D729,Tabelle1[Produkt ID],Tabelle1[Variable Kosten],)))</f>
        <v>17156.488799854298</v>
      </c>
    </row>
    <row r="730" spans="1:11" ht="14.4" x14ac:dyDescent="0.3">
      <c r="A730" s="43">
        <v>53183200</v>
      </c>
      <c r="B730" s="13">
        <v>44790</v>
      </c>
      <c r="C730" s="12">
        <v>580</v>
      </c>
      <c r="D730" s="12">
        <v>1100</v>
      </c>
      <c r="E730" s="14">
        <v>1</v>
      </c>
      <c r="F730" s="25">
        <v>40000</v>
      </c>
      <c r="G730" t="str">
        <f>_xlfn.XLOOKUP(C730,'Kundendaten - neu'!$A$2:$A$1001,'Kundendaten - neu'!$H$2:$H$1001)</f>
        <v>EUR</v>
      </c>
      <c r="H730" s="40">
        <f>F730</f>
        <v>40000</v>
      </c>
      <c r="I730">
        <f>H730*_xlfn.XLOOKUP(C730,'Kundendaten - neu'!$A$2:$A$1001,'Kundendaten - neu'!$I$2:$I$1001,"")</f>
        <v>38800</v>
      </c>
      <c r="J730" s="41">
        <f>I730+(_xlfn.XLOOKUP(C730,'Kundendaten - neu'!$A$2:$A$1001,'Kundendaten - neu'!$G$2:$G$1001,)*E730)</f>
        <v>39002</v>
      </c>
      <c r="K730" s="40">
        <f>J730-(E730*(_xlfn.XLOOKUP(D730,Tabelle1[Produkt ID],Tabelle1[Variable Kosten],)))</f>
        <v>7002</v>
      </c>
    </row>
    <row r="731" spans="1:11" ht="14.4" x14ac:dyDescent="0.3">
      <c r="A731" s="43" t="s">
        <v>1305</v>
      </c>
      <c r="B731" s="13">
        <v>44759</v>
      </c>
      <c r="C731" s="12">
        <v>580</v>
      </c>
      <c r="D731" s="12" t="s">
        <v>1595</v>
      </c>
      <c r="E731" s="14">
        <v>1</v>
      </c>
      <c r="F731" s="17">
        <v>27000</v>
      </c>
      <c r="G731" t="str">
        <f>_xlfn.XLOOKUP(C731,'Kundendaten - neu'!$A$2:$A$1001,'Kundendaten - neu'!$H$2:$H$1001)</f>
        <v>EUR</v>
      </c>
      <c r="H731" s="40">
        <f>F731</f>
        <v>27000</v>
      </c>
      <c r="I731">
        <f>H731*_xlfn.XLOOKUP(C731,'Kundendaten - neu'!$A$2:$A$1001,'Kundendaten - neu'!$I$2:$I$1001,"")</f>
        <v>26190</v>
      </c>
      <c r="J731" s="41">
        <f>I731+(_xlfn.XLOOKUP(C731,'Kundendaten - neu'!$A$2:$A$1001,'Kundendaten - neu'!$G$2:$G$1001,)*E731)</f>
        <v>26392</v>
      </c>
      <c r="K731" s="40">
        <f>J731-(E731*(_xlfn.XLOOKUP(D731,Tabelle1[Produkt ID],Tabelle1[Variable Kosten],)))</f>
        <v>4792</v>
      </c>
    </row>
    <row r="732" spans="1:11" ht="14.4" x14ac:dyDescent="0.3">
      <c r="A732" s="43">
        <v>68494488</v>
      </c>
      <c r="B732" s="13">
        <v>44682</v>
      </c>
      <c r="C732" s="12">
        <v>581</v>
      </c>
      <c r="D732" s="12">
        <v>1200</v>
      </c>
      <c r="E732" s="14">
        <v>1</v>
      </c>
      <c r="F732" s="25">
        <v>469891.5</v>
      </c>
      <c r="G732" t="str">
        <f>_xlfn.XLOOKUP(C732,'Kundendaten - neu'!$A$2:$A$1001,'Kundendaten - neu'!$H$2:$H$1001)</f>
        <v>CNY</v>
      </c>
      <c r="H732" s="40">
        <f>IF(G732=Währungsdaten!$B$1,F732/_xlfn.XLOOKUP('Bewegungsdaten - neu (2)'!B43,Währungsdaten!$A$3:$A$320,Währungsdaten!$B$3:$B$320,""),IF(G732=Währungsdaten!$C$1,F732/_xlfn.XLOOKUP('Bewegungsdaten - neu (2)'!B43,Währungsdaten!$A$3:$A$320,Währungsdaten!$C$3:$C$320,),"")*IF(G732=Währungsdaten!$D$1,F732/_xlfn.XLOOKUP('Bewegungsdaten - neu (2)'!B43,Währungsdaten!$A$3:$A$320,Währungsdaten!$D$3:$D$320,),)*IF(G732=Währungsdaten!$F$1,F732/_xlfn.XLOOKUP('Bewegungsdaten - neu (2)'!B43,Währungsdaten!$A$3:$A$320,Währungsdaten!$F$3:$F$320,""),)*IF(G732=Währungsdaten!$G$1,F732/_xlfn.XLOOKUP('Bewegungsdaten - neu (2)'!B43,Währungsdaten!$A$3:$A$320,Währungsdaten!$G$3:$G$320,");""")))</f>
        <v>63839.61687385368</v>
      </c>
      <c r="I732">
        <f>H732*_xlfn.XLOOKUP(C732,'Kundendaten - neu'!$A$2:$A$1001,'Kundendaten - neu'!$I$2:$I$1001,"")</f>
        <v>68116.871204401876</v>
      </c>
      <c r="J732" s="41">
        <f>I732+(_xlfn.XLOOKUP(C732,'Kundendaten - neu'!$A$2:$A$1001,'Kundendaten - neu'!$G$2:$G$1001,)*E732)</f>
        <v>70298.871204401876</v>
      </c>
      <c r="K732" s="40">
        <f>J732-(E732*(_xlfn.XLOOKUP(D732,Tabelle1[Produkt ID],Tabelle1[Variable Kosten],)))</f>
        <v>18298.871204401876</v>
      </c>
    </row>
    <row r="733" spans="1:11" ht="14.4" x14ac:dyDescent="0.3">
      <c r="A733" s="43">
        <v>31924781</v>
      </c>
      <c r="B733" s="13">
        <v>44654</v>
      </c>
      <c r="C733" s="12">
        <v>582</v>
      </c>
      <c r="D733" s="12">
        <v>1300</v>
      </c>
      <c r="E733" s="14">
        <v>1</v>
      </c>
      <c r="F733" s="25">
        <v>68000</v>
      </c>
      <c r="G733" t="str">
        <f>_xlfn.XLOOKUP(C733,'Kundendaten - neu'!$A$2:$A$1001,'Kundendaten - neu'!$H$2:$H$1001)</f>
        <v>EUR</v>
      </c>
      <c r="H733" s="40">
        <f>F733</f>
        <v>68000</v>
      </c>
      <c r="I733">
        <f>H733*_xlfn.XLOOKUP(C733,'Kundendaten - neu'!$A$2:$A$1001,'Kundendaten - neu'!$I$2:$I$1001,"")</f>
        <v>65960</v>
      </c>
      <c r="J733" s="41">
        <f>I733+(_xlfn.XLOOKUP(C733,'Kundendaten - neu'!$A$2:$A$1001,'Kundendaten - neu'!$G$2:$G$1001,)*E733)</f>
        <v>66171</v>
      </c>
      <c r="K733" s="40">
        <f>J733-(E733*(_xlfn.XLOOKUP(D733,Tabelle1[Produkt ID],Tabelle1[Variable Kosten],)))</f>
        <v>11771</v>
      </c>
    </row>
    <row r="734" spans="1:11" ht="14.4" x14ac:dyDescent="0.3">
      <c r="A734" s="43" t="s">
        <v>1306</v>
      </c>
      <c r="B734" s="13">
        <v>44909</v>
      </c>
      <c r="C734" s="12">
        <v>582</v>
      </c>
      <c r="D734" s="12" t="s">
        <v>1582</v>
      </c>
      <c r="E734" s="14">
        <v>1</v>
      </c>
      <c r="F734" s="17">
        <v>49000</v>
      </c>
      <c r="G734" t="str">
        <f>_xlfn.XLOOKUP(C734,'Kundendaten - neu'!$A$2:$A$1001,'Kundendaten - neu'!$H$2:$H$1001)</f>
        <v>EUR</v>
      </c>
      <c r="H734" s="40">
        <f>F734</f>
        <v>49000</v>
      </c>
      <c r="I734">
        <f>H734*_xlfn.XLOOKUP(C734,'Kundendaten - neu'!$A$2:$A$1001,'Kundendaten - neu'!$I$2:$I$1001,"")</f>
        <v>47530</v>
      </c>
      <c r="J734" s="41">
        <f>I734+(_xlfn.XLOOKUP(C734,'Kundendaten - neu'!$A$2:$A$1001,'Kundendaten - neu'!$G$2:$G$1001,)*E734)</f>
        <v>47741</v>
      </c>
      <c r="K734" s="40">
        <f>J734-(E734*(_xlfn.XLOOKUP(D734,Tabelle1[Produkt ID],Tabelle1[Variable Kosten],)))</f>
        <v>8541</v>
      </c>
    </row>
    <row r="735" spans="1:11" ht="14.4" x14ac:dyDescent="0.3">
      <c r="A735" s="43">
        <v>68604201</v>
      </c>
      <c r="B735" s="13">
        <v>44594</v>
      </c>
      <c r="C735" s="12">
        <v>583</v>
      </c>
      <c r="D735" s="12">
        <v>1400</v>
      </c>
      <c r="E735" s="14">
        <v>1</v>
      </c>
      <c r="F735" s="25">
        <v>34122</v>
      </c>
      <c r="G735" t="str">
        <f>_xlfn.XLOOKUP(C735,'Kundendaten - neu'!$A$2:$A$1001,'Kundendaten - neu'!$H$2:$H$1001)</f>
        <v>USD</v>
      </c>
      <c r="H735" s="40">
        <f>IF(G735=Währungsdaten!$D$1,F735/_xlfn.XLOOKUP('Bewegungsdaten - neu (2)'!B1447,Währungsdaten!$A$3:$A$320,Währungsdaten!$D$3:$D$320,""),IF(G735=Währungsdaten!$F$1,F735/_xlfn.XLOOKUP('Bewegungsdaten - neu (2)'!B1447,Währungsdaten!$A$3:$A$320,Währungsdaten!$F$3:$F$320,),""))</f>
        <v>33965.757515429032</v>
      </c>
      <c r="I735">
        <f>H735*_xlfn.XLOOKUP(C735,'Kundendaten - neu'!$A$2:$A$1001,'Kundendaten - neu'!$I$2:$I$1001,"")</f>
        <v>36241.463268962776</v>
      </c>
      <c r="J735" s="41">
        <f>I735+(_xlfn.XLOOKUP(C735,'Kundendaten - neu'!$A$2:$A$1001,'Kundendaten - neu'!$G$2:$G$1001,)*E735)</f>
        <v>37472.463268962776</v>
      </c>
      <c r="K735" s="40">
        <f>J735-(E735*(_xlfn.XLOOKUP(D735,Tabelle1[Produkt ID],Tabelle1[Variable Kosten],)))</f>
        <v>13472.463268962776</v>
      </c>
    </row>
    <row r="736" spans="1:11" ht="14.4" x14ac:dyDescent="0.3">
      <c r="A736" s="43">
        <v>26120915</v>
      </c>
      <c r="B736" s="13">
        <v>44854</v>
      </c>
      <c r="C736" s="12">
        <v>584</v>
      </c>
      <c r="D736" s="12">
        <v>1500</v>
      </c>
      <c r="E736" s="14">
        <v>1</v>
      </c>
      <c r="F736" s="25">
        <v>202414.8</v>
      </c>
      <c r="G736" t="str">
        <f>_xlfn.XLOOKUP(C736,'Kundendaten - neu'!$A$2:$A$1001,'Kundendaten - neu'!$H$2:$H$1001)</f>
        <v>CNY</v>
      </c>
      <c r="H736" s="40">
        <f>IF(G736=Währungsdaten!$B$1,F736/_xlfn.XLOOKUP('Bewegungsdaten - neu (2)'!B44,Währungsdaten!$A$3:$A$320,Währungsdaten!$B$3:$B$320,""),IF(G736=Währungsdaten!$C$1,F736/_xlfn.XLOOKUP('Bewegungsdaten - neu (2)'!B44,Währungsdaten!$A$3:$A$320,Währungsdaten!$C$3:$C$320,),"")*IF(G736=Währungsdaten!$D$1,F736/_xlfn.XLOOKUP('Bewegungsdaten - neu (2)'!B44,Währungsdaten!$A$3:$A$320,Währungsdaten!$D$3:$D$320,),)*IF(G736=Währungsdaten!$F$1,F736/_xlfn.XLOOKUP('Bewegungsdaten - neu (2)'!B44,Währungsdaten!$A$3:$A$320,Währungsdaten!$F$3:$F$320,""),)*IF(G736=Währungsdaten!$G$1,F736/_xlfn.XLOOKUP('Bewegungsdaten - neu (2)'!B44,Währungsdaten!$A$3:$A$320,Währungsdaten!$G$3:$G$320,");""")))</f>
        <v>29646.552229187411</v>
      </c>
      <c r="I736">
        <f>H736*_xlfn.XLOOKUP(C736,'Kundendaten - neu'!$A$2:$A$1001,'Kundendaten - neu'!$I$2:$I$1001,"")</f>
        <v>31632.871228542965</v>
      </c>
      <c r="J736" s="41">
        <f>I736+(_xlfn.XLOOKUP(C736,'Kundendaten - neu'!$A$2:$A$1001,'Kundendaten - neu'!$G$2:$G$1001,)*E736)</f>
        <v>33673.871228542965</v>
      </c>
      <c r="K736" s="40">
        <f>J736-(E736*(_xlfn.XLOOKUP(D736,Tabelle1[Produkt ID],Tabelle1[Variable Kosten],)))</f>
        <v>11273.871228542965</v>
      </c>
    </row>
    <row r="737" spans="1:11" ht="14.4" x14ac:dyDescent="0.3">
      <c r="A737" s="43">
        <v>55049533</v>
      </c>
      <c r="B737" s="13">
        <v>44771</v>
      </c>
      <c r="C737" s="12">
        <v>585</v>
      </c>
      <c r="D737" s="12">
        <v>1600</v>
      </c>
      <c r="E737" s="14">
        <v>1</v>
      </c>
      <c r="F737" s="25">
        <v>36000</v>
      </c>
      <c r="G737" t="str">
        <f>_xlfn.XLOOKUP(C737,'Kundendaten - neu'!$A$2:$A$1001,'Kundendaten - neu'!$H$2:$H$1001)</f>
        <v>EUR</v>
      </c>
      <c r="H737" s="40">
        <f>F737</f>
        <v>36000</v>
      </c>
      <c r="I737">
        <f>H737*_xlfn.XLOOKUP(C737,'Kundendaten - neu'!$A$2:$A$1001,'Kundendaten - neu'!$I$2:$I$1001,"")</f>
        <v>34920</v>
      </c>
      <c r="J737" s="41">
        <f>I737+(_xlfn.XLOOKUP(C737,'Kundendaten - neu'!$A$2:$A$1001,'Kundendaten - neu'!$G$2:$G$1001,)*E737)</f>
        <v>35178</v>
      </c>
      <c r="K737" s="40">
        <f>J737-(E737*(_xlfn.XLOOKUP(D737,Tabelle1[Produkt ID],Tabelle1[Variable Kosten],)))</f>
        <v>6378</v>
      </c>
    </row>
    <row r="738" spans="1:11" ht="14.4" x14ac:dyDescent="0.3">
      <c r="A738" s="43" t="s">
        <v>1307</v>
      </c>
      <c r="B738" s="13">
        <v>44844</v>
      </c>
      <c r="C738" s="12">
        <v>585</v>
      </c>
      <c r="D738" s="12" t="s">
        <v>1583</v>
      </c>
      <c r="E738" s="14">
        <v>1</v>
      </c>
      <c r="F738" s="17">
        <v>46000</v>
      </c>
      <c r="G738" t="str">
        <f>_xlfn.XLOOKUP(C738,'Kundendaten - neu'!$A$2:$A$1001,'Kundendaten - neu'!$H$2:$H$1001)</f>
        <v>EUR</v>
      </c>
      <c r="H738" s="40">
        <f>F738</f>
        <v>46000</v>
      </c>
      <c r="I738">
        <f>H738*_xlfn.XLOOKUP(C738,'Kundendaten - neu'!$A$2:$A$1001,'Kundendaten - neu'!$I$2:$I$1001,"")</f>
        <v>44620</v>
      </c>
      <c r="J738" s="41">
        <f>I738+(_xlfn.XLOOKUP(C738,'Kundendaten - neu'!$A$2:$A$1001,'Kundendaten - neu'!$G$2:$G$1001,)*E738)</f>
        <v>44878</v>
      </c>
      <c r="K738" s="40">
        <f>J738-(E738*(_xlfn.XLOOKUP(D738,Tabelle1[Produkt ID],Tabelle1[Variable Kosten],)))</f>
        <v>8078</v>
      </c>
    </row>
    <row r="739" spans="1:11" ht="14.4" x14ac:dyDescent="0.3">
      <c r="A739" s="43">
        <v>26402515</v>
      </c>
      <c r="B739" s="13">
        <v>44889</v>
      </c>
      <c r="C739" s="12">
        <v>586</v>
      </c>
      <c r="D739" s="12">
        <v>1700</v>
      </c>
      <c r="E739" s="14">
        <v>1</v>
      </c>
      <c r="F739" s="25">
        <v>29000</v>
      </c>
      <c r="G739" t="str">
        <f>_xlfn.XLOOKUP(C739,'Kundendaten - neu'!$A$2:$A$1001,'Kundendaten - neu'!$H$2:$H$1001)</f>
        <v>EUR</v>
      </c>
      <c r="H739" s="40">
        <f>F739</f>
        <v>29000</v>
      </c>
      <c r="I739">
        <f>H739*_xlfn.XLOOKUP(C739,'Kundendaten - neu'!$A$2:$A$1001,'Kundendaten - neu'!$I$2:$I$1001,"")</f>
        <v>28130</v>
      </c>
      <c r="J739" s="41">
        <f>I739+(_xlfn.XLOOKUP(C739,'Kundendaten - neu'!$A$2:$A$1001,'Kundendaten - neu'!$G$2:$G$1001,)*E739)</f>
        <v>28340</v>
      </c>
      <c r="K739" s="40">
        <f>J739-(E739*(_xlfn.XLOOKUP(D739,Tabelle1[Produkt ID],Tabelle1[Variable Kosten],)))</f>
        <v>5140</v>
      </c>
    </row>
    <row r="740" spans="1:11" ht="14.4" x14ac:dyDescent="0.3">
      <c r="A740" s="43" t="s">
        <v>1308</v>
      </c>
      <c r="B740" s="13">
        <v>44808</v>
      </c>
      <c r="C740" s="12">
        <v>586</v>
      </c>
      <c r="D740" s="12" t="s">
        <v>1584</v>
      </c>
      <c r="E740" s="14">
        <v>1</v>
      </c>
      <c r="F740" s="17">
        <v>61000</v>
      </c>
      <c r="G740" t="str">
        <f>_xlfn.XLOOKUP(C740,'Kundendaten - neu'!$A$2:$A$1001,'Kundendaten - neu'!$H$2:$H$1001)</f>
        <v>EUR</v>
      </c>
      <c r="H740" s="40">
        <f>F740</f>
        <v>61000</v>
      </c>
      <c r="I740">
        <f>H740*_xlfn.XLOOKUP(C740,'Kundendaten - neu'!$A$2:$A$1001,'Kundendaten - neu'!$I$2:$I$1001,"")</f>
        <v>59170</v>
      </c>
      <c r="J740" s="41">
        <f>I740+(_xlfn.XLOOKUP(C740,'Kundendaten - neu'!$A$2:$A$1001,'Kundendaten - neu'!$G$2:$G$1001,)*E740)</f>
        <v>59380</v>
      </c>
      <c r="K740" s="40">
        <f>J740-(E740*(_xlfn.XLOOKUP(D740,Tabelle1[Produkt ID],Tabelle1[Variable Kosten],)))</f>
        <v>10580</v>
      </c>
    </row>
    <row r="741" spans="1:11" ht="14.4" x14ac:dyDescent="0.3">
      <c r="A741" s="43">
        <v>78206411</v>
      </c>
      <c r="B741" s="13">
        <v>44734</v>
      </c>
      <c r="C741" s="12">
        <v>587</v>
      </c>
      <c r="D741" s="12">
        <v>1800</v>
      </c>
      <c r="E741" s="14">
        <v>1</v>
      </c>
      <c r="F741" s="25">
        <v>823280</v>
      </c>
      <c r="G741" t="str">
        <f>_xlfn.XLOOKUP(C741,'Kundendaten - neu'!$A$2:$A$1001,'Kundendaten - neu'!$H$2:$H$1001)</f>
        <v>SEK</v>
      </c>
      <c r="H741" s="40">
        <f>IF(G741=Währungsdaten!$D$1,F741/_xlfn.XLOOKUP('Bewegungsdaten - neu (2)'!B1350,Währungsdaten!$A$3:$A$320,Währungsdaten!$D$3:$D$320,""),IF(G741=Währungsdaten!$F$1,F741/_xlfn.XLOOKUP('Bewegungsdaten - neu (2)'!B1350,Währungsdaten!$A$3:$A$320,Währungsdaten!$F$3:$F$320,),""))</f>
        <v>77022.677943267714</v>
      </c>
      <c r="I741">
        <f>H741*_xlfn.XLOOKUP(C741,'Kundendaten - neu'!$A$2:$A$1001,'Kundendaten - neu'!$I$2:$I$1001,"")</f>
        <v>76206.237557069078</v>
      </c>
      <c r="J741" s="41">
        <f>I741+(_xlfn.XLOOKUP(C741,'Kundendaten - neu'!$A$2:$A$1001,'Kundendaten - neu'!$G$2:$G$1001,)*E741)</f>
        <v>76717.237557069078</v>
      </c>
      <c r="K741" s="40">
        <f>J741-(E741*(_xlfn.XLOOKUP(D741,Tabelle1[Produkt ID],Tabelle1[Variable Kosten],)))</f>
        <v>12717.237557069078</v>
      </c>
    </row>
    <row r="742" spans="1:11" ht="14.4" x14ac:dyDescent="0.3">
      <c r="A742" s="43">
        <v>69995529</v>
      </c>
      <c r="B742" s="13">
        <v>44722</v>
      </c>
      <c r="C742" s="12">
        <v>588</v>
      </c>
      <c r="D742" s="12">
        <v>1900</v>
      </c>
      <c r="E742" s="14">
        <v>1</v>
      </c>
      <c r="F742" s="25">
        <v>49000</v>
      </c>
      <c r="G742" t="str">
        <f>_xlfn.XLOOKUP(C742,'Kundendaten - neu'!$A$2:$A$1001,'Kundendaten - neu'!$H$2:$H$1001)</f>
        <v>EUR</v>
      </c>
      <c r="H742" s="40">
        <f t="shared" ref="H742:H756" si="34">F742</f>
        <v>49000</v>
      </c>
      <c r="I742">
        <f>H742*_xlfn.XLOOKUP(C742,'Kundendaten - neu'!$A$2:$A$1001,'Kundendaten - neu'!$I$2:$I$1001,"")</f>
        <v>47530</v>
      </c>
      <c r="J742" s="41">
        <f>I742+(_xlfn.XLOOKUP(C742,'Kundendaten - neu'!$A$2:$A$1001,'Kundendaten - neu'!$G$2:$G$1001,)*E742)</f>
        <v>47730</v>
      </c>
      <c r="K742" s="40">
        <f>J742-(E742*(_xlfn.XLOOKUP(D742,Tabelle1[Produkt ID],Tabelle1[Variable Kosten],)))</f>
        <v>8530</v>
      </c>
    </row>
    <row r="743" spans="1:11" ht="14.4" x14ac:dyDescent="0.3">
      <c r="A743" s="43" t="s">
        <v>1309</v>
      </c>
      <c r="B743" s="13">
        <v>44819</v>
      </c>
      <c r="C743" s="12">
        <v>588</v>
      </c>
      <c r="D743" s="12" t="s">
        <v>1585</v>
      </c>
      <c r="E743" s="14">
        <v>2</v>
      </c>
      <c r="F743" s="17">
        <v>158000</v>
      </c>
      <c r="G743" t="str">
        <f>_xlfn.XLOOKUP(C743,'Kundendaten - neu'!$A$2:$A$1001,'Kundendaten - neu'!$H$2:$H$1001)</f>
        <v>EUR</v>
      </c>
      <c r="H743" s="40">
        <f t="shared" si="34"/>
        <v>158000</v>
      </c>
      <c r="I743">
        <f>H743*_xlfn.XLOOKUP(C743,'Kundendaten - neu'!$A$2:$A$1001,'Kundendaten - neu'!$I$2:$I$1001,"")</f>
        <v>153260</v>
      </c>
      <c r="J743" s="41">
        <f>I743+(_xlfn.XLOOKUP(C743,'Kundendaten - neu'!$A$2:$A$1001,'Kundendaten - neu'!$G$2:$G$1001,)*E743)</f>
        <v>153660</v>
      </c>
      <c r="K743" s="40">
        <f>J743-(E743*(_xlfn.XLOOKUP(D743,Tabelle1[Produkt ID],Tabelle1[Variable Kosten],)))</f>
        <v>27260</v>
      </c>
    </row>
    <row r="744" spans="1:11" ht="14.4" x14ac:dyDescent="0.3">
      <c r="A744" s="43">
        <v>86682735</v>
      </c>
      <c r="B744" s="13">
        <v>44642</v>
      </c>
      <c r="C744" s="12">
        <v>589</v>
      </c>
      <c r="D744" s="12">
        <v>2000</v>
      </c>
      <c r="E744" s="14">
        <v>1</v>
      </c>
      <c r="F744" s="25">
        <v>39000</v>
      </c>
      <c r="G744" t="str">
        <f>_xlfn.XLOOKUP(C744,'Kundendaten - neu'!$A$2:$A$1001,'Kundendaten - neu'!$H$2:$H$1001)</f>
        <v>EUR</v>
      </c>
      <c r="H744" s="40">
        <f t="shared" si="34"/>
        <v>39000</v>
      </c>
      <c r="I744">
        <f>H744*_xlfn.XLOOKUP(C744,'Kundendaten - neu'!$A$2:$A$1001,'Kundendaten - neu'!$I$2:$I$1001,"")</f>
        <v>37830</v>
      </c>
      <c r="J744" s="41">
        <f>I744+(_xlfn.XLOOKUP(C744,'Kundendaten - neu'!$A$2:$A$1001,'Kundendaten - neu'!$G$2:$G$1001,)*E744)</f>
        <v>37934</v>
      </c>
      <c r="K744" s="40">
        <f>J744-(E744*(_xlfn.XLOOKUP(D744,Tabelle1[Produkt ID],Tabelle1[Variable Kosten],)))</f>
        <v>6734</v>
      </c>
    </row>
    <row r="745" spans="1:11" ht="14.4" x14ac:dyDescent="0.3">
      <c r="A745" s="43" t="s">
        <v>1310</v>
      </c>
      <c r="B745" s="13">
        <v>44798</v>
      </c>
      <c r="C745" s="12">
        <v>589</v>
      </c>
      <c r="D745" s="12" t="s">
        <v>1586</v>
      </c>
      <c r="E745" s="14">
        <v>1</v>
      </c>
      <c r="F745" s="17">
        <v>32000</v>
      </c>
      <c r="G745" t="str">
        <f>_xlfn.XLOOKUP(C745,'Kundendaten - neu'!$A$2:$A$1001,'Kundendaten - neu'!$H$2:$H$1001)</f>
        <v>EUR</v>
      </c>
      <c r="H745" s="40">
        <f t="shared" si="34"/>
        <v>32000</v>
      </c>
      <c r="I745">
        <f>H745*_xlfn.XLOOKUP(C745,'Kundendaten - neu'!$A$2:$A$1001,'Kundendaten - neu'!$I$2:$I$1001,"")</f>
        <v>31040</v>
      </c>
      <c r="J745" s="41">
        <f>I745+(_xlfn.XLOOKUP(C745,'Kundendaten - neu'!$A$2:$A$1001,'Kundendaten - neu'!$G$2:$G$1001,)*E745)</f>
        <v>31144</v>
      </c>
      <c r="K745" s="40">
        <f>J745-(E745*(_xlfn.XLOOKUP(D745,Tabelle1[Produkt ID],Tabelle1[Variable Kosten],)))</f>
        <v>5544</v>
      </c>
    </row>
    <row r="746" spans="1:11" ht="14.4" x14ac:dyDescent="0.3">
      <c r="A746" s="43">
        <v>79278650</v>
      </c>
      <c r="B746" s="13">
        <v>44568</v>
      </c>
      <c r="C746" s="12">
        <v>590</v>
      </c>
      <c r="D746" s="12">
        <v>2100</v>
      </c>
      <c r="E746" s="14">
        <v>1</v>
      </c>
      <c r="F746" s="25">
        <v>46000</v>
      </c>
      <c r="G746" t="str">
        <f>_xlfn.XLOOKUP(C746,'Kundendaten - neu'!$A$2:$A$1001,'Kundendaten - neu'!$H$2:$H$1001)</f>
        <v>EUR</v>
      </c>
      <c r="H746" s="40">
        <f t="shared" si="34"/>
        <v>46000</v>
      </c>
      <c r="I746">
        <f>H746*_xlfn.XLOOKUP(C746,'Kundendaten - neu'!$A$2:$A$1001,'Kundendaten - neu'!$I$2:$I$1001,"")</f>
        <v>44620</v>
      </c>
      <c r="J746" s="41">
        <f>I746+(_xlfn.XLOOKUP(C746,'Kundendaten - neu'!$A$2:$A$1001,'Kundendaten - neu'!$G$2:$G$1001,)*E746)</f>
        <v>44832</v>
      </c>
      <c r="K746" s="40">
        <f>J746-(E746*(_xlfn.XLOOKUP(D746,Tabelle1[Produkt ID],Tabelle1[Variable Kosten],)))</f>
        <v>8032</v>
      </c>
    </row>
    <row r="747" spans="1:11" ht="14.4" x14ac:dyDescent="0.3">
      <c r="A747" s="43" t="s">
        <v>1311</v>
      </c>
      <c r="B747" s="13">
        <v>44598</v>
      </c>
      <c r="C747" s="12">
        <v>590</v>
      </c>
      <c r="D747" s="12" t="s">
        <v>1587</v>
      </c>
      <c r="E747" s="14">
        <v>1</v>
      </c>
      <c r="F747" s="17">
        <v>27000</v>
      </c>
      <c r="G747" t="str">
        <f>_xlfn.XLOOKUP(C747,'Kundendaten - neu'!$A$2:$A$1001,'Kundendaten - neu'!$H$2:$H$1001)</f>
        <v>EUR</v>
      </c>
      <c r="H747" s="40">
        <f t="shared" si="34"/>
        <v>27000</v>
      </c>
      <c r="I747">
        <f>H747*_xlfn.XLOOKUP(C747,'Kundendaten - neu'!$A$2:$A$1001,'Kundendaten - neu'!$I$2:$I$1001,"")</f>
        <v>26190</v>
      </c>
      <c r="J747" s="41">
        <f>I747+(_xlfn.XLOOKUP(C747,'Kundendaten - neu'!$A$2:$A$1001,'Kundendaten - neu'!$G$2:$G$1001,)*E747)</f>
        <v>26402</v>
      </c>
      <c r="K747" s="40">
        <f>J747-(E747*(_xlfn.XLOOKUP(D747,Tabelle1[Produkt ID],Tabelle1[Variable Kosten],)))</f>
        <v>4802</v>
      </c>
    </row>
    <row r="748" spans="1:11" ht="14.4" x14ac:dyDescent="0.3">
      <c r="A748" s="43">
        <v>94427383</v>
      </c>
      <c r="B748" s="13">
        <v>44918</v>
      </c>
      <c r="C748" s="12">
        <v>591</v>
      </c>
      <c r="D748" s="12">
        <v>2200</v>
      </c>
      <c r="E748" s="14">
        <v>1</v>
      </c>
      <c r="F748" s="25">
        <v>20000</v>
      </c>
      <c r="G748" t="str">
        <f>_xlfn.XLOOKUP(C748,'Kundendaten - neu'!$A$2:$A$1001,'Kundendaten - neu'!$H$2:$H$1001)</f>
        <v>EUR</v>
      </c>
      <c r="H748" s="40">
        <f t="shared" si="34"/>
        <v>20000</v>
      </c>
      <c r="I748">
        <f>H748*_xlfn.XLOOKUP(C748,'Kundendaten - neu'!$A$2:$A$1001,'Kundendaten - neu'!$I$2:$I$1001,"")</f>
        <v>19400</v>
      </c>
      <c r="J748" s="41">
        <f>I748+(_xlfn.XLOOKUP(C748,'Kundendaten - neu'!$A$2:$A$1001,'Kundendaten - neu'!$G$2:$G$1001,)*E748)</f>
        <v>19652</v>
      </c>
      <c r="K748" s="40">
        <f>J748-(E748*(_xlfn.XLOOKUP(D748,Tabelle1[Produkt ID],Tabelle1[Variable Kosten],)))</f>
        <v>3652</v>
      </c>
    </row>
    <row r="749" spans="1:11" ht="14.4" x14ac:dyDescent="0.3">
      <c r="A749" s="43" t="s">
        <v>1312</v>
      </c>
      <c r="B749" s="13">
        <v>44757</v>
      </c>
      <c r="C749" s="12">
        <v>591</v>
      </c>
      <c r="D749" s="12" t="s">
        <v>1588</v>
      </c>
      <c r="E749" s="14">
        <v>1</v>
      </c>
      <c r="F749" s="17">
        <v>33000</v>
      </c>
      <c r="G749" t="str">
        <f>_xlfn.XLOOKUP(C749,'Kundendaten - neu'!$A$2:$A$1001,'Kundendaten - neu'!$H$2:$H$1001)</f>
        <v>EUR</v>
      </c>
      <c r="H749" s="40">
        <f t="shared" si="34"/>
        <v>33000</v>
      </c>
      <c r="I749">
        <f>H749*_xlfn.XLOOKUP(C749,'Kundendaten - neu'!$A$2:$A$1001,'Kundendaten - neu'!$I$2:$I$1001,"")</f>
        <v>32010</v>
      </c>
      <c r="J749" s="41">
        <f>I749+(_xlfn.XLOOKUP(C749,'Kundendaten - neu'!$A$2:$A$1001,'Kundendaten - neu'!$G$2:$G$1001,)*E749)</f>
        <v>32262</v>
      </c>
      <c r="K749" s="40">
        <f>J749-(E749*(_xlfn.XLOOKUP(D749,Tabelle1[Produkt ID],Tabelle1[Variable Kosten],)))</f>
        <v>5862</v>
      </c>
    </row>
    <row r="750" spans="1:11" ht="14.4" x14ac:dyDescent="0.3">
      <c r="A750" s="43">
        <v>87485754</v>
      </c>
      <c r="B750" s="13">
        <v>44571</v>
      </c>
      <c r="C750" s="12">
        <v>592</v>
      </c>
      <c r="D750" s="12">
        <v>2200</v>
      </c>
      <c r="E750" s="14">
        <v>1</v>
      </c>
      <c r="F750" s="25">
        <v>20000</v>
      </c>
      <c r="G750" t="str">
        <f>_xlfn.XLOOKUP(C750,'Kundendaten - neu'!$A$2:$A$1001,'Kundendaten - neu'!$H$2:$H$1001)</f>
        <v>EUR</v>
      </c>
      <c r="H750" s="40">
        <f t="shared" si="34"/>
        <v>20000</v>
      </c>
      <c r="I750">
        <f>H750*_xlfn.XLOOKUP(C750,'Kundendaten - neu'!$A$2:$A$1001,'Kundendaten - neu'!$I$2:$I$1001,"")</f>
        <v>19400</v>
      </c>
      <c r="J750" s="41">
        <f>I750+(_xlfn.XLOOKUP(C750,'Kundendaten - neu'!$A$2:$A$1001,'Kundendaten - neu'!$G$2:$G$1001,)*E750)</f>
        <v>19606</v>
      </c>
      <c r="K750" s="40">
        <f>J750-(E750*(_xlfn.XLOOKUP(D750,Tabelle1[Produkt ID],Tabelle1[Variable Kosten],)))</f>
        <v>3606</v>
      </c>
    </row>
    <row r="751" spans="1:11" ht="14.4" x14ac:dyDescent="0.3">
      <c r="A751" s="43" t="s">
        <v>1313</v>
      </c>
      <c r="B751" s="13">
        <v>44562</v>
      </c>
      <c r="C751" s="12">
        <v>592</v>
      </c>
      <c r="D751" s="12" t="s">
        <v>1589</v>
      </c>
      <c r="E751" s="14">
        <v>1</v>
      </c>
      <c r="F751" s="17">
        <v>27000</v>
      </c>
      <c r="G751" t="str">
        <f>_xlfn.XLOOKUP(C751,'Kundendaten - neu'!$A$2:$A$1001,'Kundendaten - neu'!$H$2:$H$1001)</f>
        <v>EUR</v>
      </c>
      <c r="H751" s="40">
        <f t="shared" si="34"/>
        <v>27000</v>
      </c>
      <c r="I751">
        <f>H751*_xlfn.XLOOKUP(C751,'Kundendaten - neu'!$A$2:$A$1001,'Kundendaten - neu'!$I$2:$I$1001,"")</f>
        <v>26190</v>
      </c>
      <c r="J751" s="41">
        <f>I751+(_xlfn.XLOOKUP(C751,'Kundendaten - neu'!$A$2:$A$1001,'Kundendaten - neu'!$G$2:$G$1001,)*E751)</f>
        <v>26396</v>
      </c>
      <c r="K751" s="40">
        <f>J751-(E751*(_xlfn.XLOOKUP(D751,Tabelle1[Produkt ID],Tabelle1[Variable Kosten],)))</f>
        <v>4796</v>
      </c>
    </row>
    <row r="752" spans="1:11" ht="14.4" x14ac:dyDescent="0.3">
      <c r="A752" s="43">
        <v>81905325</v>
      </c>
      <c r="B752" s="13">
        <v>44735</v>
      </c>
      <c r="C752" s="12">
        <v>593</v>
      </c>
      <c r="D752" s="12">
        <v>2300</v>
      </c>
      <c r="E752" s="14">
        <v>1</v>
      </c>
      <c r="F752" s="25">
        <v>25000</v>
      </c>
      <c r="G752" t="str">
        <f>_xlfn.XLOOKUP(C752,'Kundendaten - neu'!$A$2:$A$1001,'Kundendaten - neu'!$H$2:$H$1001)</f>
        <v>EUR</v>
      </c>
      <c r="H752" s="40">
        <f t="shared" si="34"/>
        <v>25000</v>
      </c>
      <c r="I752">
        <f>H752*_xlfn.XLOOKUP(C752,'Kundendaten - neu'!$A$2:$A$1001,'Kundendaten - neu'!$I$2:$I$1001,"")</f>
        <v>24735</v>
      </c>
      <c r="J752" s="41">
        <f>I752+(_xlfn.XLOOKUP(C752,'Kundendaten - neu'!$A$2:$A$1001,'Kundendaten - neu'!$G$2:$G$1001,)*E752)</f>
        <v>24949</v>
      </c>
      <c r="K752" s="40">
        <f>J752-(E752*(_xlfn.XLOOKUP(D752,Tabelle1[Produkt ID],Tabelle1[Variable Kosten],)))</f>
        <v>4949</v>
      </c>
    </row>
    <row r="753" spans="1:11" ht="14.4" x14ac:dyDescent="0.3">
      <c r="A753" s="43" t="s">
        <v>1314</v>
      </c>
      <c r="B753" s="13">
        <v>44777</v>
      </c>
      <c r="C753" s="12">
        <v>593</v>
      </c>
      <c r="D753" s="12" t="s">
        <v>1590</v>
      </c>
      <c r="E753" s="14">
        <v>1</v>
      </c>
      <c r="F753" s="17">
        <v>81000</v>
      </c>
      <c r="G753" t="str">
        <f>_xlfn.XLOOKUP(C753,'Kundendaten - neu'!$A$2:$A$1001,'Kundendaten - neu'!$H$2:$H$1001)</f>
        <v>EUR</v>
      </c>
      <c r="H753" s="40">
        <f t="shared" si="34"/>
        <v>81000</v>
      </c>
      <c r="I753">
        <f>H753*_xlfn.XLOOKUP(C753,'Kundendaten - neu'!$A$2:$A$1001,'Kundendaten - neu'!$I$2:$I$1001,"")</f>
        <v>80141.399999999994</v>
      </c>
      <c r="J753" s="41">
        <f>I753+(_xlfn.XLOOKUP(C753,'Kundendaten - neu'!$A$2:$A$1001,'Kundendaten - neu'!$G$2:$G$1001,)*E753)</f>
        <v>80355.399999999994</v>
      </c>
      <c r="K753" s="40">
        <f>J753-(E753*(_xlfn.XLOOKUP(D753,Tabelle1[Produkt ID],Tabelle1[Variable Kosten],)))</f>
        <v>15555.399999999994</v>
      </c>
    </row>
    <row r="754" spans="1:11" ht="14.4" x14ac:dyDescent="0.3">
      <c r="A754" s="43">
        <v>90744884</v>
      </c>
      <c r="B754" s="13">
        <v>44565</v>
      </c>
      <c r="C754" s="12">
        <v>594</v>
      </c>
      <c r="D754" s="12">
        <v>1000</v>
      </c>
      <c r="E754" s="14">
        <v>1</v>
      </c>
      <c r="F754" s="25">
        <v>52000</v>
      </c>
      <c r="G754" t="str">
        <f>_xlfn.XLOOKUP(C754,'Kundendaten - neu'!$A$2:$A$1001,'Kundendaten - neu'!$H$2:$H$1001)</f>
        <v>EUR</v>
      </c>
      <c r="H754" s="40">
        <f t="shared" si="34"/>
        <v>52000</v>
      </c>
      <c r="I754">
        <f>H754*_xlfn.XLOOKUP(C754,'Kundendaten - neu'!$A$2:$A$1001,'Kundendaten - neu'!$I$2:$I$1001,"")</f>
        <v>50440</v>
      </c>
      <c r="J754" s="41">
        <f>I754+(_xlfn.XLOOKUP(C754,'Kundendaten - neu'!$A$2:$A$1001,'Kundendaten - neu'!$G$2:$G$1001,)*E754)</f>
        <v>50643</v>
      </c>
      <c r="K754" s="40">
        <f>J754-(E754*(_xlfn.XLOOKUP(D754,Tabelle1[Produkt ID],Tabelle1[Variable Kosten],)))</f>
        <v>9043</v>
      </c>
    </row>
    <row r="755" spans="1:11" ht="14.4" x14ac:dyDescent="0.3">
      <c r="A755" s="43" t="s">
        <v>1315</v>
      </c>
      <c r="B755" s="13">
        <v>44615</v>
      </c>
      <c r="C755" s="12">
        <v>594</v>
      </c>
      <c r="D755" s="12" t="s">
        <v>1591</v>
      </c>
      <c r="E755" s="14">
        <v>1</v>
      </c>
      <c r="F755" s="17">
        <v>50000</v>
      </c>
      <c r="G755" t="str">
        <f>_xlfn.XLOOKUP(C755,'Kundendaten - neu'!$A$2:$A$1001,'Kundendaten - neu'!$H$2:$H$1001)</f>
        <v>EUR</v>
      </c>
      <c r="H755" s="40">
        <f t="shared" si="34"/>
        <v>50000</v>
      </c>
      <c r="I755">
        <f>H755*_xlfn.XLOOKUP(C755,'Kundendaten - neu'!$A$2:$A$1001,'Kundendaten - neu'!$I$2:$I$1001,"")</f>
        <v>48500</v>
      </c>
      <c r="J755" s="41">
        <f>I755+(_xlfn.XLOOKUP(C755,'Kundendaten - neu'!$A$2:$A$1001,'Kundendaten - neu'!$G$2:$G$1001,)*E755)</f>
        <v>48703</v>
      </c>
      <c r="K755" s="40">
        <f>J755-(E755*(_xlfn.XLOOKUP(D755,Tabelle1[Produkt ID],Tabelle1[Variable Kosten],)))</f>
        <v>8703</v>
      </c>
    </row>
    <row r="756" spans="1:11" ht="14.4" x14ac:dyDescent="0.3">
      <c r="A756" s="43">
        <v>61438057</v>
      </c>
      <c r="B756" s="13">
        <v>44634</v>
      </c>
      <c r="C756" s="12">
        <v>595</v>
      </c>
      <c r="D756" s="12">
        <v>1100</v>
      </c>
      <c r="E756" s="14">
        <v>1</v>
      </c>
      <c r="F756" s="25">
        <v>40000</v>
      </c>
      <c r="G756" t="str">
        <f>_xlfn.XLOOKUP(C756,'Kundendaten - neu'!$A$2:$A$1001,'Kundendaten - neu'!$H$2:$H$1001)</f>
        <v>EUR</v>
      </c>
      <c r="H756" s="40">
        <f t="shared" si="34"/>
        <v>40000</v>
      </c>
      <c r="I756">
        <f>H756*_xlfn.XLOOKUP(C756,'Kundendaten - neu'!$A$2:$A$1001,'Kundendaten - neu'!$I$2:$I$1001,"")</f>
        <v>38800</v>
      </c>
      <c r="J756" s="41">
        <f>I756+(_xlfn.XLOOKUP(C756,'Kundendaten - neu'!$A$2:$A$1001,'Kundendaten - neu'!$G$2:$G$1001,)*E756)</f>
        <v>39066</v>
      </c>
      <c r="K756" s="40">
        <f>J756-(E756*(_xlfn.XLOOKUP(D756,Tabelle1[Produkt ID],Tabelle1[Variable Kosten],)))</f>
        <v>7066</v>
      </c>
    </row>
    <row r="757" spans="1:11" ht="14.4" x14ac:dyDescent="0.3">
      <c r="A757" s="43">
        <v>68928743</v>
      </c>
      <c r="B757" s="13">
        <v>44598</v>
      </c>
      <c r="C757" s="12">
        <v>596</v>
      </c>
      <c r="D757" s="12">
        <v>1200</v>
      </c>
      <c r="E757" s="14">
        <v>1</v>
      </c>
      <c r="F757" s="25">
        <v>469891.5</v>
      </c>
      <c r="G757" t="str">
        <f>_xlfn.XLOOKUP(C757,'Kundendaten - neu'!$A$2:$A$1001,'Kundendaten - neu'!$H$2:$H$1001)</f>
        <v>CNY</v>
      </c>
      <c r="H757" s="40">
        <f>IF(G757=Währungsdaten!$B$1,F757/_xlfn.XLOOKUP('Bewegungsdaten - neu (2)'!B45,Währungsdaten!$A$3:$A$320,Währungsdaten!$B$3:$B$320,""),IF(G757=Währungsdaten!$C$1,F757/_xlfn.XLOOKUP('Bewegungsdaten - neu (2)'!B45,Währungsdaten!$A$3:$A$320,Währungsdaten!$C$3:$C$320,),"")*IF(G757=Währungsdaten!$D$1,F757/_xlfn.XLOOKUP('Bewegungsdaten - neu (2)'!B45,Währungsdaten!$A$3:$A$320,Währungsdaten!$D$3:$D$320,),)*IF(G757=Währungsdaten!$F$1,F757/_xlfn.XLOOKUP('Bewegungsdaten - neu (2)'!B45,Währungsdaten!$A$3:$A$320,Währungsdaten!$F$3:$F$320,""),)*IF(G757=Währungsdaten!$G$1,F757/_xlfn.XLOOKUP('Bewegungsdaten - neu (2)'!B45,Währungsdaten!$A$3:$A$320,Währungsdaten!$G$3:$G$320,");""")))</f>
        <v>66329.507919031079</v>
      </c>
      <c r="I757">
        <f>H757*_xlfn.XLOOKUP(C757,'Kundendaten - neu'!$A$2:$A$1001,'Kundendaten - neu'!$I$2:$I$1001,"")</f>
        <v>70773.584949606156</v>
      </c>
      <c r="J757" s="41">
        <f>I757+(_xlfn.XLOOKUP(C757,'Kundendaten - neu'!$A$2:$A$1001,'Kundendaten - neu'!$G$2:$G$1001,)*E757)</f>
        <v>72954.584949606156</v>
      </c>
      <c r="K757" s="40">
        <f>J757-(E757*(_xlfn.XLOOKUP(D757,Tabelle1[Produkt ID],Tabelle1[Variable Kosten],)))</f>
        <v>20954.584949606156</v>
      </c>
    </row>
    <row r="758" spans="1:11" ht="14.4" x14ac:dyDescent="0.3">
      <c r="A758" s="43">
        <v>37022535</v>
      </c>
      <c r="B758" s="13">
        <v>44691</v>
      </c>
      <c r="C758" s="12">
        <v>597</v>
      </c>
      <c r="D758" s="12">
        <v>1300</v>
      </c>
      <c r="E758" s="14">
        <v>1</v>
      </c>
      <c r="F758" s="25">
        <v>311902.40000000002</v>
      </c>
      <c r="G758" t="str">
        <f>_xlfn.XLOOKUP(C758,'Kundendaten - neu'!$A$2:$A$1001,'Kundendaten - neu'!$H$2:$H$1001)</f>
        <v>PLN</v>
      </c>
      <c r="H758" s="40">
        <f>IF(G758=Währungsdaten!$G$1,F758/_xlfn.XLOOKUP('Bewegungsdaten - neu (2)'!B1259,Währungsdaten!$A$3:$A$320,Währungsdaten!$G$3:$G$320,""),IF(G758=Währungsdaten!$C$1,F758/_xlfn.XLOOKUP('Bewegungsdaten - neu (2)'!B1259,Währungsdaten!$A$3:$A$320,Währungsdaten!$C$3:$C$320,),""))</f>
        <v>66566.160150247568</v>
      </c>
      <c r="I758">
        <f>H758*_xlfn.XLOOKUP(C758,'Kundendaten - neu'!$A$2:$A$1001,'Kundendaten - neu'!$I$2:$I$1001,"")</f>
        <v>64569.175345740136</v>
      </c>
      <c r="J758" s="41">
        <f>I758+(_xlfn.XLOOKUP(C758,'Kundendaten - neu'!$A$2:$A$1001,'Kundendaten - neu'!$G$2:$G$1001,)*E758)</f>
        <v>64677.175345740136</v>
      </c>
      <c r="K758" s="40">
        <f>J758-(E758*(_xlfn.XLOOKUP(D758,Tabelle1[Produkt ID],Tabelle1[Variable Kosten],)))</f>
        <v>10277.175345740136</v>
      </c>
    </row>
    <row r="759" spans="1:11" ht="14.4" x14ac:dyDescent="0.3">
      <c r="A759" s="43">
        <v>25943786</v>
      </c>
      <c r="B759" s="13">
        <v>44850</v>
      </c>
      <c r="C759" s="12">
        <v>598</v>
      </c>
      <c r="D759" s="12">
        <v>1400</v>
      </c>
      <c r="E759" s="14">
        <v>1</v>
      </c>
      <c r="F759" s="25">
        <v>30000</v>
      </c>
      <c r="G759" t="str">
        <f>_xlfn.XLOOKUP(C759,'Kundendaten - neu'!$A$2:$A$1001,'Kundendaten - neu'!$H$2:$H$1001)</f>
        <v>EUR</v>
      </c>
      <c r="H759" s="40">
        <f t="shared" ref="H759:H768" si="35">F759</f>
        <v>30000</v>
      </c>
      <c r="I759">
        <f>H759*_xlfn.XLOOKUP(C759,'Kundendaten - neu'!$A$2:$A$1001,'Kundendaten - neu'!$I$2:$I$1001,"")</f>
        <v>29682</v>
      </c>
      <c r="J759" s="41">
        <f>I759+(_xlfn.XLOOKUP(C759,'Kundendaten - neu'!$A$2:$A$1001,'Kundendaten - neu'!$G$2:$G$1001,)*E759)</f>
        <v>29899</v>
      </c>
      <c r="K759" s="40">
        <f>J759-(E759*(_xlfn.XLOOKUP(D759,Tabelle1[Produkt ID],Tabelle1[Variable Kosten],)))</f>
        <v>5899</v>
      </c>
    </row>
    <row r="760" spans="1:11" ht="14.4" x14ac:dyDescent="0.3">
      <c r="A760" s="43" t="s">
        <v>1317</v>
      </c>
      <c r="B760" s="13">
        <v>44671</v>
      </c>
      <c r="C760" s="12">
        <v>598</v>
      </c>
      <c r="D760" s="12" t="s">
        <v>1593</v>
      </c>
      <c r="E760" s="14">
        <v>1</v>
      </c>
      <c r="F760" s="17">
        <v>42000</v>
      </c>
      <c r="G760" t="str">
        <f>_xlfn.XLOOKUP(C760,'Kundendaten - neu'!$A$2:$A$1001,'Kundendaten - neu'!$H$2:$H$1001)</f>
        <v>EUR</v>
      </c>
      <c r="H760" s="40">
        <f t="shared" si="35"/>
        <v>42000</v>
      </c>
      <c r="I760">
        <f>H760*_xlfn.XLOOKUP(C760,'Kundendaten - neu'!$A$2:$A$1001,'Kundendaten - neu'!$I$2:$I$1001,"")</f>
        <v>41554.799999999996</v>
      </c>
      <c r="J760" s="41">
        <f>I760+(_xlfn.XLOOKUP(C760,'Kundendaten - neu'!$A$2:$A$1001,'Kundendaten - neu'!$G$2:$G$1001,)*E760)</f>
        <v>41771.799999999996</v>
      </c>
      <c r="K760" s="40">
        <f>J760-(E760*(_xlfn.XLOOKUP(D760,Tabelle1[Produkt ID],Tabelle1[Variable Kosten],)))</f>
        <v>8171.7999999999956</v>
      </c>
    </row>
    <row r="761" spans="1:11" ht="14.4" x14ac:dyDescent="0.3">
      <c r="A761" s="43">
        <v>31601226</v>
      </c>
      <c r="B761" s="13">
        <v>44780</v>
      </c>
      <c r="C761" s="12">
        <v>599</v>
      </c>
      <c r="D761" s="12">
        <v>1500</v>
      </c>
      <c r="E761" s="14">
        <v>1</v>
      </c>
      <c r="F761" s="25">
        <v>28000</v>
      </c>
      <c r="G761" t="str">
        <f>_xlfn.XLOOKUP(C761,'Kundendaten - neu'!$A$2:$A$1001,'Kundendaten - neu'!$H$2:$H$1001)</f>
        <v>EUR</v>
      </c>
      <c r="H761" s="40">
        <f t="shared" si="35"/>
        <v>28000</v>
      </c>
      <c r="I761">
        <f>H761*_xlfn.XLOOKUP(C761,'Kundendaten - neu'!$A$2:$A$1001,'Kundendaten - neu'!$I$2:$I$1001,"")</f>
        <v>27160</v>
      </c>
      <c r="J761" s="41">
        <f>I761+(_xlfn.XLOOKUP(C761,'Kundendaten - neu'!$A$2:$A$1001,'Kundendaten - neu'!$G$2:$G$1001,)*E761)</f>
        <v>27363</v>
      </c>
      <c r="K761" s="40">
        <f>J761-(E761*(_xlfn.XLOOKUP(D761,Tabelle1[Produkt ID],Tabelle1[Variable Kosten],)))</f>
        <v>4963</v>
      </c>
    </row>
    <row r="762" spans="1:11" ht="14.4" x14ac:dyDescent="0.3">
      <c r="A762" s="43" t="s">
        <v>1318</v>
      </c>
      <c r="B762" s="13">
        <v>44913</v>
      </c>
      <c r="C762" s="12">
        <v>599</v>
      </c>
      <c r="D762" s="12" t="s">
        <v>1594</v>
      </c>
      <c r="E762" s="14">
        <v>1</v>
      </c>
      <c r="F762" s="17">
        <v>21000</v>
      </c>
      <c r="G762" t="str">
        <f>_xlfn.XLOOKUP(C762,'Kundendaten - neu'!$A$2:$A$1001,'Kundendaten - neu'!$H$2:$H$1001)</f>
        <v>EUR</v>
      </c>
      <c r="H762" s="40">
        <f t="shared" si="35"/>
        <v>21000</v>
      </c>
      <c r="I762">
        <f>H762*_xlfn.XLOOKUP(C762,'Kundendaten - neu'!$A$2:$A$1001,'Kundendaten - neu'!$I$2:$I$1001,"")</f>
        <v>20370</v>
      </c>
      <c r="J762" s="41">
        <f>I762+(_xlfn.XLOOKUP(C762,'Kundendaten - neu'!$A$2:$A$1001,'Kundendaten - neu'!$G$2:$G$1001,)*E762)</f>
        <v>20573</v>
      </c>
      <c r="K762" s="40">
        <f>J762-(E762*(_xlfn.XLOOKUP(D762,Tabelle1[Produkt ID],Tabelle1[Variable Kosten],)))</f>
        <v>3773</v>
      </c>
    </row>
    <row r="763" spans="1:11" ht="14.4" x14ac:dyDescent="0.3">
      <c r="A763" s="43">
        <v>39602129</v>
      </c>
      <c r="B763" s="13">
        <v>44805</v>
      </c>
      <c r="C763" s="12">
        <v>600</v>
      </c>
      <c r="D763" s="12">
        <v>1600</v>
      </c>
      <c r="E763" s="14">
        <v>1</v>
      </c>
      <c r="F763" s="25">
        <v>36000</v>
      </c>
      <c r="G763" t="str">
        <f>_xlfn.XLOOKUP(C763,'Kundendaten - neu'!$A$2:$A$1001,'Kundendaten - neu'!$H$2:$H$1001)</f>
        <v>EUR</v>
      </c>
      <c r="H763" s="40">
        <f t="shared" si="35"/>
        <v>36000</v>
      </c>
      <c r="I763">
        <f>H763*_xlfn.XLOOKUP(C763,'Kundendaten - neu'!$A$2:$A$1001,'Kundendaten - neu'!$I$2:$I$1001,"")</f>
        <v>34920</v>
      </c>
      <c r="J763" s="41">
        <f>I763+(_xlfn.XLOOKUP(C763,'Kundendaten - neu'!$A$2:$A$1001,'Kundendaten - neu'!$G$2:$G$1001,)*E763)</f>
        <v>35134</v>
      </c>
      <c r="K763" s="40">
        <f>J763-(E763*(_xlfn.XLOOKUP(D763,Tabelle1[Produkt ID],Tabelle1[Variable Kosten],)))</f>
        <v>6334</v>
      </c>
    </row>
    <row r="764" spans="1:11" ht="14.4" x14ac:dyDescent="0.3">
      <c r="A764" s="43" t="s">
        <v>1319</v>
      </c>
      <c r="B764" s="13">
        <v>44810</v>
      </c>
      <c r="C764" s="12">
        <v>600</v>
      </c>
      <c r="D764" s="12" t="s">
        <v>1595</v>
      </c>
      <c r="E764" s="14">
        <v>1</v>
      </c>
      <c r="F764" s="17">
        <v>27000</v>
      </c>
      <c r="G764" t="str">
        <f>_xlfn.XLOOKUP(C764,'Kundendaten - neu'!$A$2:$A$1001,'Kundendaten - neu'!$H$2:$H$1001)</f>
        <v>EUR</v>
      </c>
      <c r="H764" s="40">
        <f t="shared" si="35"/>
        <v>27000</v>
      </c>
      <c r="I764">
        <f>H764*_xlfn.XLOOKUP(C764,'Kundendaten - neu'!$A$2:$A$1001,'Kundendaten - neu'!$I$2:$I$1001,"")</f>
        <v>26190</v>
      </c>
      <c r="J764" s="41">
        <f>I764+(_xlfn.XLOOKUP(C764,'Kundendaten - neu'!$A$2:$A$1001,'Kundendaten - neu'!$G$2:$G$1001,)*E764)</f>
        <v>26404</v>
      </c>
      <c r="K764" s="40">
        <f>J764-(E764*(_xlfn.XLOOKUP(D764,Tabelle1[Produkt ID],Tabelle1[Variable Kosten],)))</f>
        <v>4804</v>
      </c>
    </row>
    <row r="765" spans="1:11" ht="14.4" x14ac:dyDescent="0.3">
      <c r="A765" s="43">
        <v>77394048</v>
      </c>
      <c r="B765" s="13">
        <v>44909</v>
      </c>
      <c r="C765" s="12">
        <v>601</v>
      </c>
      <c r="D765" s="12">
        <v>1700</v>
      </c>
      <c r="E765" s="14">
        <v>1</v>
      </c>
      <c r="F765" s="25">
        <v>29000</v>
      </c>
      <c r="G765" t="str">
        <f>_xlfn.XLOOKUP(C765,'Kundendaten - neu'!$A$2:$A$1001,'Kundendaten - neu'!$H$2:$H$1001)</f>
        <v>EUR</v>
      </c>
      <c r="H765" s="40">
        <f t="shared" si="35"/>
        <v>29000</v>
      </c>
      <c r="I765">
        <f>H765*_xlfn.XLOOKUP(C765,'Kundendaten - neu'!$A$2:$A$1001,'Kundendaten - neu'!$I$2:$I$1001,"")</f>
        <v>28692.6</v>
      </c>
      <c r="J765" s="41">
        <f>I765+(_xlfn.XLOOKUP(C765,'Kundendaten - neu'!$A$2:$A$1001,'Kundendaten - neu'!$G$2:$G$1001,)*E765)</f>
        <v>28895.599999999999</v>
      </c>
      <c r="K765" s="40">
        <f>J765-(E765*(_xlfn.XLOOKUP(D765,Tabelle1[Produkt ID],Tabelle1[Variable Kosten],)))</f>
        <v>5695.5999999999985</v>
      </c>
    </row>
    <row r="766" spans="1:11" ht="14.4" x14ac:dyDescent="0.3">
      <c r="A766" s="43" t="s">
        <v>1320</v>
      </c>
      <c r="B766" s="13">
        <v>44810</v>
      </c>
      <c r="C766" s="12">
        <v>601</v>
      </c>
      <c r="D766" s="12" t="s">
        <v>1582</v>
      </c>
      <c r="E766" s="14">
        <v>1</v>
      </c>
      <c r="F766" s="17">
        <v>49000</v>
      </c>
      <c r="G766" t="str">
        <f>_xlfn.XLOOKUP(C766,'Kundendaten - neu'!$A$2:$A$1001,'Kundendaten - neu'!$H$2:$H$1001)</f>
        <v>EUR</v>
      </c>
      <c r="H766" s="40">
        <f t="shared" si="35"/>
        <v>49000</v>
      </c>
      <c r="I766">
        <f>H766*_xlfn.XLOOKUP(C766,'Kundendaten - neu'!$A$2:$A$1001,'Kundendaten - neu'!$I$2:$I$1001,"")</f>
        <v>48480.6</v>
      </c>
      <c r="J766" s="41">
        <f>I766+(_xlfn.XLOOKUP(C766,'Kundendaten - neu'!$A$2:$A$1001,'Kundendaten - neu'!$G$2:$G$1001,)*E766)</f>
        <v>48683.6</v>
      </c>
      <c r="K766" s="40">
        <f>J766-(E766*(_xlfn.XLOOKUP(D766,Tabelle1[Produkt ID],Tabelle1[Variable Kosten],)))</f>
        <v>9483.5999999999985</v>
      </c>
    </row>
    <row r="767" spans="1:11" ht="14.4" x14ac:dyDescent="0.3">
      <c r="A767" s="43">
        <v>49673182</v>
      </c>
      <c r="B767" s="13">
        <v>44729</v>
      </c>
      <c r="C767" s="12">
        <v>602</v>
      </c>
      <c r="D767" s="12">
        <v>1800</v>
      </c>
      <c r="E767" s="14">
        <v>1</v>
      </c>
      <c r="F767" s="25">
        <v>80000</v>
      </c>
      <c r="G767" t="str">
        <f>_xlfn.XLOOKUP(C767,'Kundendaten - neu'!$A$2:$A$1001,'Kundendaten - neu'!$H$2:$H$1001)</f>
        <v>EUR</v>
      </c>
      <c r="H767" s="40">
        <f t="shared" si="35"/>
        <v>80000</v>
      </c>
      <c r="I767">
        <f>H767*_xlfn.XLOOKUP(C767,'Kundendaten - neu'!$A$2:$A$1001,'Kundendaten - neu'!$I$2:$I$1001,"")</f>
        <v>80000</v>
      </c>
      <c r="J767" s="41">
        <f>I767+(_xlfn.XLOOKUP(C767,'Kundendaten - neu'!$A$2:$A$1001,'Kundendaten - neu'!$G$2:$G$1001,)*E767)</f>
        <v>80213</v>
      </c>
      <c r="K767" s="40">
        <f>J767-(E767*(_xlfn.XLOOKUP(D767,Tabelle1[Produkt ID],Tabelle1[Variable Kosten],)))</f>
        <v>16213</v>
      </c>
    </row>
    <row r="768" spans="1:11" ht="14.4" x14ac:dyDescent="0.3">
      <c r="A768" s="43" t="s">
        <v>1321</v>
      </c>
      <c r="B768" s="13">
        <v>44617</v>
      </c>
      <c r="C768" s="12">
        <v>602</v>
      </c>
      <c r="D768" s="12" t="s">
        <v>1583</v>
      </c>
      <c r="E768" s="14">
        <v>1</v>
      </c>
      <c r="F768" s="17">
        <v>46000</v>
      </c>
      <c r="G768" t="str">
        <f>_xlfn.XLOOKUP(C768,'Kundendaten - neu'!$A$2:$A$1001,'Kundendaten - neu'!$H$2:$H$1001)</f>
        <v>EUR</v>
      </c>
      <c r="H768" s="40">
        <f t="shared" si="35"/>
        <v>46000</v>
      </c>
      <c r="I768">
        <f>H768*_xlfn.XLOOKUP(C768,'Kundendaten - neu'!$A$2:$A$1001,'Kundendaten - neu'!$I$2:$I$1001,"")</f>
        <v>46000</v>
      </c>
      <c r="J768" s="41">
        <f>I768+(_xlfn.XLOOKUP(C768,'Kundendaten - neu'!$A$2:$A$1001,'Kundendaten - neu'!$G$2:$G$1001,)*E768)</f>
        <v>46213</v>
      </c>
      <c r="K768" s="40">
        <f>J768-(E768*(_xlfn.XLOOKUP(D768,Tabelle1[Produkt ID],Tabelle1[Variable Kosten],)))</f>
        <v>9413</v>
      </c>
    </row>
    <row r="769" spans="1:11" ht="14.4" x14ac:dyDescent="0.3">
      <c r="A769" s="43">
        <v>77758100</v>
      </c>
      <c r="B769" s="13">
        <v>44588</v>
      </c>
      <c r="C769" s="12">
        <v>603</v>
      </c>
      <c r="D769" s="12">
        <v>1900</v>
      </c>
      <c r="E769" s="14">
        <v>1</v>
      </c>
      <c r="F769" s="25">
        <v>504259</v>
      </c>
      <c r="G769" t="str">
        <f>_xlfn.XLOOKUP(C769,'Kundendaten - neu'!$A$2:$A$1001,'Kundendaten - neu'!$H$2:$H$1001)</f>
        <v>SEK</v>
      </c>
      <c r="H769" s="40">
        <f>IF(G769=Währungsdaten!$D$1,F769/_xlfn.XLOOKUP('Bewegungsdaten - neu (2)'!B1351,Währungsdaten!$A$3:$A$320,Währungsdaten!$D$3:$D$320,""),IF(G769=Währungsdaten!$F$1,F769/_xlfn.XLOOKUP('Bewegungsdaten - neu (2)'!B1351,Währungsdaten!$A$3:$A$320,Währungsdaten!$F$3:$F$320,),""))</f>
        <v>48102.088122788104</v>
      </c>
      <c r="I769">
        <f>H769*_xlfn.XLOOKUP(C769,'Kundendaten - neu'!$A$2:$A$1001,'Kundendaten - neu'!$I$2:$I$1001,"")</f>
        <v>47592.205988686546</v>
      </c>
      <c r="J769" s="41">
        <f>I769+(_xlfn.XLOOKUP(C769,'Kundendaten - neu'!$A$2:$A$1001,'Kundendaten - neu'!$G$2:$G$1001,)*E769)</f>
        <v>48103.205988686546</v>
      </c>
      <c r="K769" s="40">
        <f>J769-(E769*(_xlfn.XLOOKUP(D769,Tabelle1[Produkt ID],Tabelle1[Variable Kosten],)))</f>
        <v>8903.2059886865463</v>
      </c>
    </row>
    <row r="770" spans="1:11" ht="14.4" x14ac:dyDescent="0.3">
      <c r="A770" s="43">
        <v>44788373</v>
      </c>
      <c r="B770" s="13">
        <v>44911</v>
      </c>
      <c r="C770" s="12">
        <v>604</v>
      </c>
      <c r="D770" s="12">
        <v>2000</v>
      </c>
      <c r="E770" s="14">
        <v>1</v>
      </c>
      <c r="F770" s="25">
        <v>39000</v>
      </c>
      <c r="G770" t="str">
        <f>_xlfn.XLOOKUP(C770,'Kundendaten - neu'!$A$2:$A$1001,'Kundendaten - neu'!$H$2:$H$1001)</f>
        <v>EUR</v>
      </c>
      <c r="H770" s="40">
        <f t="shared" ref="H770:H775" si="36">F770</f>
        <v>39000</v>
      </c>
      <c r="I770">
        <f>H770*_xlfn.XLOOKUP(C770,'Kundendaten - neu'!$A$2:$A$1001,'Kundendaten - neu'!$I$2:$I$1001,"")</f>
        <v>37830</v>
      </c>
      <c r="J770" s="41">
        <f>I770+(_xlfn.XLOOKUP(C770,'Kundendaten - neu'!$A$2:$A$1001,'Kundendaten - neu'!$G$2:$G$1001,)*E770)</f>
        <v>38032</v>
      </c>
      <c r="K770" s="40">
        <f>J770-(E770*(_xlfn.XLOOKUP(D770,Tabelle1[Produkt ID],Tabelle1[Variable Kosten],)))</f>
        <v>6832</v>
      </c>
    </row>
    <row r="771" spans="1:11" ht="14.4" x14ac:dyDescent="0.3">
      <c r="A771" s="43" t="s">
        <v>1322</v>
      </c>
      <c r="B771" s="13">
        <v>44722</v>
      </c>
      <c r="C771" s="12">
        <v>604</v>
      </c>
      <c r="D771" s="12" t="s">
        <v>1584</v>
      </c>
      <c r="E771" s="14">
        <v>1</v>
      </c>
      <c r="F771" s="17">
        <v>61000</v>
      </c>
      <c r="G771" t="str">
        <f>_xlfn.XLOOKUP(C771,'Kundendaten - neu'!$A$2:$A$1001,'Kundendaten - neu'!$H$2:$H$1001)</f>
        <v>EUR</v>
      </c>
      <c r="H771" s="40">
        <f t="shared" si="36"/>
        <v>61000</v>
      </c>
      <c r="I771">
        <f>H771*_xlfn.XLOOKUP(C771,'Kundendaten - neu'!$A$2:$A$1001,'Kundendaten - neu'!$I$2:$I$1001,"")</f>
        <v>59170</v>
      </c>
      <c r="J771" s="41">
        <f>I771+(_xlfn.XLOOKUP(C771,'Kundendaten - neu'!$A$2:$A$1001,'Kundendaten - neu'!$G$2:$G$1001,)*E771)</f>
        <v>59372</v>
      </c>
      <c r="K771" s="40">
        <f>J771-(E771*(_xlfn.XLOOKUP(D771,Tabelle1[Produkt ID],Tabelle1[Variable Kosten],)))</f>
        <v>10572</v>
      </c>
    </row>
    <row r="772" spans="1:11" ht="14.4" x14ac:dyDescent="0.3">
      <c r="A772" s="43">
        <v>96934657</v>
      </c>
      <c r="B772" s="13">
        <v>44854</v>
      </c>
      <c r="C772" s="12">
        <v>605</v>
      </c>
      <c r="D772" s="12">
        <v>2100</v>
      </c>
      <c r="E772" s="14">
        <v>1</v>
      </c>
      <c r="F772" s="25">
        <v>46000</v>
      </c>
      <c r="G772" t="str">
        <f>_xlfn.XLOOKUP(C772,'Kundendaten - neu'!$A$2:$A$1001,'Kundendaten - neu'!$H$2:$H$1001)</f>
        <v>EUR</v>
      </c>
      <c r="H772" s="40">
        <f t="shared" si="36"/>
        <v>46000</v>
      </c>
      <c r="I772">
        <f>H772*_xlfn.XLOOKUP(C772,'Kundendaten - neu'!$A$2:$A$1001,'Kundendaten - neu'!$I$2:$I$1001,"")</f>
        <v>44620</v>
      </c>
      <c r="J772" s="41">
        <f>I772+(_xlfn.XLOOKUP(C772,'Kundendaten - neu'!$A$2:$A$1001,'Kundendaten - neu'!$G$2:$G$1001,)*E772)</f>
        <v>44829</v>
      </c>
      <c r="K772" s="40">
        <f>J772-(E772*(_xlfn.XLOOKUP(D772,Tabelle1[Produkt ID],Tabelle1[Variable Kosten],)))</f>
        <v>8029</v>
      </c>
    </row>
    <row r="773" spans="1:11" ht="14.4" x14ac:dyDescent="0.3">
      <c r="A773" s="43" t="s">
        <v>1323</v>
      </c>
      <c r="B773" s="13">
        <v>44806</v>
      </c>
      <c r="C773" s="12">
        <v>605</v>
      </c>
      <c r="D773" s="12" t="s">
        <v>1585</v>
      </c>
      <c r="E773" s="14">
        <v>1</v>
      </c>
      <c r="F773" s="17">
        <v>79000</v>
      </c>
      <c r="G773" t="str">
        <f>_xlfn.XLOOKUP(C773,'Kundendaten - neu'!$A$2:$A$1001,'Kundendaten - neu'!$H$2:$H$1001)</f>
        <v>EUR</v>
      </c>
      <c r="H773" s="40">
        <f t="shared" si="36"/>
        <v>79000</v>
      </c>
      <c r="I773">
        <f>H773*_xlfn.XLOOKUP(C773,'Kundendaten - neu'!$A$2:$A$1001,'Kundendaten - neu'!$I$2:$I$1001,"")</f>
        <v>76630</v>
      </c>
      <c r="J773" s="41">
        <f>I773+(_xlfn.XLOOKUP(C773,'Kundendaten - neu'!$A$2:$A$1001,'Kundendaten - neu'!$G$2:$G$1001,)*E773)</f>
        <v>76839</v>
      </c>
      <c r="K773" s="40">
        <f>J773-(E773*(_xlfn.XLOOKUP(D773,Tabelle1[Produkt ID],Tabelle1[Variable Kosten],)))</f>
        <v>13639</v>
      </c>
    </row>
    <row r="774" spans="1:11" ht="14.4" x14ac:dyDescent="0.3">
      <c r="A774" s="43">
        <v>56451725</v>
      </c>
      <c r="B774" s="13">
        <v>44629</v>
      </c>
      <c r="C774" s="12">
        <v>606</v>
      </c>
      <c r="D774" s="12">
        <v>2200</v>
      </c>
      <c r="E774" s="14">
        <v>1</v>
      </c>
      <c r="F774" s="25">
        <v>20000</v>
      </c>
      <c r="G774" t="str">
        <f>_xlfn.XLOOKUP(C774,'Kundendaten - neu'!$A$2:$A$1001,'Kundendaten - neu'!$H$2:$H$1001)</f>
        <v>EUR</v>
      </c>
      <c r="H774" s="40">
        <f t="shared" si="36"/>
        <v>20000</v>
      </c>
      <c r="I774">
        <f>H774*_xlfn.XLOOKUP(C774,'Kundendaten - neu'!$A$2:$A$1001,'Kundendaten - neu'!$I$2:$I$1001,"")</f>
        <v>19400</v>
      </c>
      <c r="J774" s="41">
        <f>I774+(_xlfn.XLOOKUP(C774,'Kundendaten - neu'!$A$2:$A$1001,'Kundendaten - neu'!$G$2:$G$1001,)*E774)</f>
        <v>19613</v>
      </c>
      <c r="K774" s="40">
        <f>J774-(E774*(_xlfn.XLOOKUP(D774,Tabelle1[Produkt ID],Tabelle1[Variable Kosten],)))</f>
        <v>3613</v>
      </c>
    </row>
    <row r="775" spans="1:11" ht="14.4" x14ac:dyDescent="0.3">
      <c r="A775" s="43" t="s">
        <v>1324</v>
      </c>
      <c r="B775" s="13">
        <v>44816</v>
      </c>
      <c r="C775" s="12">
        <v>606</v>
      </c>
      <c r="D775" s="12" t="s">
        <v>1586</v>
      </c>
      <c r="E775" s="14">
        <v>1</v>
      </c>
      <c r="F775" s="17">
        <v>32000</v>
      </c>
      <c r="G775" t="str">
        <f>_xlfn.XLOOKUP(C775,'Kundendaten - neu'!$A$2:$A$1001,'Kundendaten - neu'!$H$2:$H$1001)</f>
        <v>EUR</v>
      </c>
      <c r="H775" s="40">
        <f t="shared" si="36"/>
        <v>32000</v>
      </c>
      <c r="I775">
        <f>H775*_xlfn.XLOOKUP(C775,'Kundendaten - neu'!$A$2:$A$1001,'Kundendaten - neu'!$I$2:$I$1001,"")</f>
        <v>31040</v>
      </c>
      <c r="J775" s="41">
        <f>I775+(_xlfn.XLOOKUP(C775,'Kundendaten - neu'!$A$2:$A$1001,'Kundendaten - neu'!$G$2:$G$1001,)*E775)</f>
        <v>31253</v>
      </c>
      <c r="K775" s="40">
        <f>J775-(E775*(_xlfn.XLOOKUP(D775,Tabelle1[Produkt ID],Tabelle1[Variable Kosten],)))</f>
        <v>5653</v>
      </c>
    </row>
    <row r="776" spans="1:11" ht="14.4" x14ac:dyDescent="0.3">
      <c r="A776" s="43">
        <v>96046819</v>
      </c>
      <c r="B776" s="13">
        <v>44892</v>
      </c>
      <c r="C776" s="12">
        <v>607</v>
      </c>
      <c r="D776" s="12">
        <v>2200</v>
      </c>
      <c r="E776" s="14">
        <v>1</v>
      </c>
      <c r="F776" s="25">
        <v>144582</v>
      </c>
      <c r="G776" t="str">
        <f>_xlfn.XLOOKUP(C776,'Kundendaten - neu'!$A$2:$A$1001,'Kundendaten - neu'!$H$2:$H$1001)</f>
        <v>CNY</v>
      </c>
      <c r="H776" s="40">
        <f>IF(G776=Währungsdaten!$B$1,F776/_xlfn.XLOOKUP('Bewegungsdaten - neu (2)'!B46,Währungsdaten!$A$3:$A$320,Währungsdaten!$B$3:$B$320,""),IF(G776=Währungsdaten!$C$1,F776/_xlfn.XLOOKUP('Bewegungsdaten - neu (2)'!B46,Währungsdaten!$A$3:$A$320,Währungsdaten!$C$3:$C$320,),"")*IF(G776=Währungsdaten!$D$1,F776/_xlfn.XLOOKUP('Bewegungsdaten - neu (2)'!B46,Währungsdaten!$A$3:$A$320,Währungsdaten!$D$3:$D$320,),)*IF(G776=Währungsdaten!$F$1,F776/_xlfn.XLOOKUP('Bewegungsdaten - neu (2)'!B46,Währungsdaten!$A$3:$A$320,Währungsdaten!$F$3:$F$320,""),)*IF(G776=Währungsdaten!$G$1,F776/_xlfn.XLOOKUP('Bewegungsdaten - neu (2)'!B46,Währungsdaten!$A$3:$A$320,Währungsdaten!$G$3:$G$320,");""")))</f>
        <v>20362.228012111824</v>
      </c>
      <c r="I776">
        <f>H776*_xlfn.XLOOKUP(C776,'Kundendaten - neu'!$A$2:$A$1001,'Kundendaten - neu'!$I$2:$I$1001,"")</f>
        <v>21726.497288923314</v>
      </c>
      <c r="J776" s="41">
        <f>I776+(_xlfn.XLOOKUP(C776,'Kundendaten - neu'!$A$2:$A$1001,'Kundendaten - neu'!$G$2:$G$1001,)*E776)</f>
        <v>23743.497288923314</v>
      </c>
      <c r="K776" s="40">
        <f>J776-(E776*(_xlfn.XLOOKUP(D776,Tabelle1[Produkt ID],Tabelle1[Variable Kosten],)))</f>
        <v>7743.497288923314</v>
      </c>
    </row>
    <row r="777" spans="1:11" ht="14.4" x14ac:dyDescent="0.3">
      <c r="A777" s="43">
        <v>43534592</v>
      </c>
      <c r="B777" s="13">
        <v>44871</v>
      </c>
      <c r="C777" s="12">
        <v>608</v>
      </c>
      <c r="D777" s="12">
        <v>2300</v>
      </c>
      <c r="E777" s="14">
        <v>1</v>
      </c>
      <c r="F777" s="25">
        <v>180727.5</v>
      </c>
      <c r="G777" t="str">
        <f>_xlfn.XLOOKUP(C777,'Kundendaten - neu'!$A$2:$A$1001,'Kundendaten - neu'!$H$2:$H$1001)</f>
        <v>CNY</v>
      </c>
      <c r="H777" s="40">
        <f>IF(G777=Währungsdaten!$B$1,F777/_xlfn.XLOOKUP('Bewegungsdaten - neu (2)'!B47,Währungsdaten!$A$3:$A$320,Währungsdaten!$B$3:$B$320,""),IF(G777=Währungsdaten!$C$1,F777/_xlfn.XLOOKUP('Bewegungsdaten - neu (2)'!B47,Währungsdaten!$A$3:$A$320,Währungsdaten!$C$3:$C$320,),"")*IF(G777=Währungsdaten!$D$1,F777/_xlfn.XLOOKUP('Bewegungsdaten - neu (2)'!B47,Währungsdaten!$A$3:$A$320,Währungsdaten!$D$3:$D$320,),)*IF(G777=Währungsdaten!$F$1,F777/_xlfn.XLOOKUP('Bewegungsdaten - neu (2)'!B47,Währungsdaten!$A$3:$A$320,Währungsdaten!$F$3:$F$320,""),)*IF(G777=Währungsdaten!$G$1,F777/_xlfn.XLOOKUP('Bewegungsdaten - neu (2)'!B47,Währungsdaten!$A$3:$A$320,Währungsdaten!$G$3:$G$320,");""")))</f>
        <v>25311.974789915967</v>
      </c>
      <c r="I777">
        <f>H777*_xlfn.XLOOKUP(C777,'Kundendaten - neu'!$A$2:$A$1001,'Kundendaten - neu'!$I$2:$I$1001,"")</f>
        <v>27007.877100840335</v>
      </c>
      <c r="J777" s="41">
        <f>I777+(_xlfn.XLOOKUP(C777,'Kundendaten - neu'!$A$2:$A$1001,'Kundendaten - neu'!$G$2:$G$1001,)*E777)</f>
        <v>29068.877100840335</v>
      </c>
      <c r="K777" s="40">
        <f>J777-(E777*(_xlfn.XLOOKUP(D777,Tabelle1[Produkt ID],Tabelle1[Variable Kosten],)))</f>
        <v>9068.8771008403346</v>
      </c>
    </row>
    <row r="778" spans="1:11" ht="14.4" x14ac:dyDescent="0.3">
      <c r="A778" s="43">
        <v>28579367</v>
      </c>
      <c r="B778" s="13">
        <v>44834</v>
      </c>
      <c r="C778" s="12">
        <v>609</v>
      </c>
      <c r="D778" s="12">
        <v>1000</v>
      </c>
      <c r="E778" s="14">
        <v>1</v>
      </c>
      <c r="F778" s="25">
        <v>535132</v>
      </c>
      <c r="G778" t="str">
        <f>_xlfn.XLOOKUP(C778,'Kundendaten - neu'!$A$2:$A$1001,'Kundendaten - neu'!$H$2:$H$1001)</f>
        <v>SEK</v>
      </c>
      <c r="H778" s="40">
        <f>IF(G778=Währungsdaten!$D$1,F778/_xlfn.XLOOKUP('Bewegungsdaten - neu (2)'!B1352,Währungsdaten!$A$3:$A$320,Währungsdaten!$D$3:$D$320,""),IF(G778=Währungsdaten!$F$1,F778/_xlfn.XLOOKUP('Bewegungsdaten - neu (2)'!B1352,Währungsdaten!$A$3:$A$320,Währungsdaten!$F$3:$F$320,),""))</f>
        <v>51370.041853857088</v>
      </c>
      <c r="I778">
        <f>H778*_xlfn.XLOOKUP(C778,'Kundendaten - neu'!$A$2:$A$1001,'Kundendaten - neu'!$I$2:$I$1001,"")</f>
        <v>50825.519410206201</v>
      </c>
      <c r="J778" s="41">
        <f>I778+(_xlfn.XLOOKUP(C778,'Kundendaten - neu'!$A$2:$A$1001,'Kundendaten - neu'!$G$2:$G$1001,)*E778)</f>
        <v>51339.519410206201</v>
      </c>
      <c r="K778" s="40">
        <f>J778-(E778*(_xlfn.XLOOKUP(D778,Tabelle1[Produkt ID],Tabelle1[Variable Kosten],)))</f>
        <v>9739.5194102062014</v>
      </c>
    </row>
    <row r="779" spans="1:11" ht="14.4" x14ac:dyDescent="0.3">
      <c r="A779" s="43">
        <v>90563037</v>
      </c>
      <c r="B779" s="13">
        <v>44564</v>
      </c>
      <c r="C779" s="12">
        <v>610</v>
      </c>
      <c r="D779" s="12">
        <v>1100</v>
      </c>
      <c r="E779" s="14">
        <v>1</v>
      </c>
      <c r="F779" s="25">
        <v>183472</v>
      </c>
      <c r="G779" t="str">
        <f>_xlfn.XLOOKUP(C779,'Kundendaten - neu'!$A$2:$A$1001,'Kundendaten - neu'!$H$2:$H$1001)</f>
        <v>PLN</v>
      </c>
      <c r="H779" s="40">
        <f>IF(G779=Währungsdaten!$G$1,F779/_xlfn.XLOOKUP('Bewegungsdaten - neu (2)'!B1260,Währungsdaten!$A$3:$A$320,Währungsdaten!$G$3:$G$320,""),IF(G779=Währungsdaten!$C$1,F779/_xlfn.XLOOKUP('Bewegungsdaten - neu (2)'!B1260,Währungsdaten!$A$3:$A$320,Währungsdaten!$C$3:$C$320,),""))</f>
        <v>38853.076955656259</v>
      </c>
      <c r="I779">
        <f>H779*_xlfn.XLOOKUP(C779,'Kundendaten - neu'!$A$2:$A$1001,'Kundendaten - neu'!$I$2:$I$1001,"")</f>
        <v>37687.484646986573</v>
      </c>
      <c r="J779" s="41">
        <f>I779+(_xlfn.XLOOKUP(C779,'Kundendaten - neu'!$A$2:$A$1001,'Kundendaten - neu'!$G$2:$G$1001,)*E779)</f>
        <v>37787.484646986573</v>
      </c>
      <c r="K779" s="40">
        <f>J779-(E779*(_xlfn.XLOOKUP(D779,Tabelle1[Produkt ID],Tabelle1[Variable Kosten],)))</f>
        <v>5787.4846469865734</v>
      </c>
    </row>
    <row r="780" spans="1:11" ht="14.4" x14ac:dyDescent="0.3">
      <c r="A780" s="43">
        <v>23236662</v>
      </c>
      <c r="B780" s="13">
        <v>44606</v>
      </c>
      <c r="C780" s="12">
        <v>611</v>
      </c>
      <c r="D780" s="12">
        <v>1200</v>
      </c>
      <c r="E780" s="14">
        <v>1</v>
      </c>
      <c r="F780" s="25">
        <v>65000</v>
      </c>
      <c r="G780" t="str">
        <f>_xlfn.XLOOKUP(C780,'Kundendaten - neu'!$A$2:$A$1001,'Kundendaten - neu'!$H$2:$H$1001)</f>
        <v>EUR</v>
      </c>
      <c r="H780" s="40">
        <f>F780</f>
        <v>65000</v>
      </c>
      <c r="I780">
        <f>H780*_xlfn.XLOOKUP(C780,'Kundendaten - neu'!$A$2:$A$1001,'Kundendaten - neu'!$I$2:$I$1001,"")</f>
        <v>63050</v>
      </c>
      <c r="J780" s="41">
        <f>I780+(_xlfn.XLOOKUP(C780,'Kundendaten - neu'!$A$2:$A$1001,'Kundendaten - neu'!$G$2:$G$1001,)*E780)</f>
        <v>63264</v>
      </c>
      <c r="K780" s="40">
        <f>J780-(E780*(_xlfn.XLOOKUP(D780,Tabelle1[Produkt ID],Tabelle1[Variable Kosten],)))</f>
        <v>11264</v>
      </c>
    </row>
    <row r="781" spans="1:11" ht="14.4" x14ac:dyDescent="0.3">
      <c r="A781" s="43">
        <v>12297137</v>
      </c>
      <c r="B781" s="13">
        <v>44600</v>
      </c>
      <c r="C781" s="12">
        <v>612</v>
      </c>
      <c r="D781" s="12">
        <v>1300</v>
      </c>
      <c r="E781" s="14">
        <v>1</v>
      </c>
      <c r="F781" s="25">
        <v>491578.8</v>
      </c>
      <c r="G781" t="str">
        <f>_xlfn.XLOOKUP(C781,'Kundendaten - neu'!$A$2:$A$1001,'Kundendaten - neu'!$H$2:$H$1001)</f>
        <v>CNY</v>
      </c>
      <c r="H781" s="40">
        <f>IF(G781=Währungsdaten!$B$1,F781/_xlfn.XLOOKUP('Bewegungsdaten - neu (2)'!B48,Währungsdaten!$A$3:$A$320,Währungsdaten!$B$3:$B$320,""),IF(G781=Währungsdaten!$C$1,F781/_xlfn.XLOOKUP('Bewegungsdaten - neu (2)'!B48,Währungsdaten!$A$3:$A$320,Währungsdaten!$C$3:$C$320,),"")*IF(G781=Währungsdaten!$D$1,F781/_xlfn.XLOOKUP('Bewegungsdaten - neu (2)'!B48,Währungsdaten!$A$3:$A$320,Währungsdaten!$D$3:$D$320,),)*IF(G781=Währungsdaten!$F$1,F781/_xlfn.XLOOKUP('Bewegungsdaten - neu (2)'!B48,Währungsdaten!$A$3:$A$320,Währungsdaten!$F$3:$F$320,""),)*IF(G781=Währungsdaten!$G$1,F781/_xlfn.XLOOKUP('Bewegungsdaten - neu (2)'!B48,Währungsdaten!$A$3:$A$320,Währungsdaten!$G$3:$G$320,");""")))</f>
        <v>72007.206890490415</v>
      </c>
      <c r="I781">
        <f>H781*_xlfn.XLOOKUP(C781,'Kundendaten - neu'!$A$2:$A$1001,'Kundendaten - neu'!$I$2:$I$1001,"")</f>
        <v>76831.689752153266</v>
      </c>
      <c r="J781" s="41">
        <f>I781+(_xlfn.XLOOKUP(C781,'Kundendaten - neu'!$A$2:$A$1001,'Kundendaten - neu'!$G$2:$G$1001,)*E781)</f>
        <v>78983.689752153266</v>
      </c>
      <c r="K781" s="40">
        <f>J781-(E781*(_xlfn.XLOOKUP(D781,Tabelle1[Produkt ID],Tabelle1[Variable Kosten],)))</f>
        <v>24583.689752153266</v>
      </c>
    </row>
    <row r="782" spans="1:11" ht="14.4" x14ac:dyDescent="0.3">
      <c r="A782" s="43">
        <v>85989979</v>
      </c>
      <c r="B782" s="13">
        <v>44669</v>
      </c>
      <c r="C782" s="12">
        <v>613</v>
      </c>
      <c r="D782" s="12">
        <v>1400</v>
      </c>
      <c r="E782" s="14">
        <v>1</v>
      </c>
      <c r="F782" s="25">
        <v>30000</v>
      </c>
      <c r="G782" t="str">
        <f>_xlfn.XLOOKUP(C782,'Kundendaten - neu'!$A$2:$A$1001,'Kundendaten - neu'!$H$2:$H$1001)</f>
        <v>EUR</v>
      </c>
      <c r="H782" s="40">
        <f>F782</f>
        <v>30000</v>
      </c>
      <c r="I782">
        <f>H782*_xlfn.XLOOKUP(C782,'Kundendaten - neu'!$A$2:$A$1001,'Kundendaten - neu'!$I$2:$I$1001,"")</f>
        <v>29100</v>
      </c>
      <c r="J782" s="41">
        <f>I782+(_xlfn.XLOOKUP(C782,'Kundendaten - neu'!$A$2:$A$1001,'Kundendaten - neu'!$G$2:$G$1001,)*E782)</f>
        <v>29312</v>
      </c>
      <c r="K782" s="40">
        <f>J782-(E782*(_xlfn.XLOOKUP(D782,Tabelle1[Produkt ID],Tabelle1[Variable Kosten],)))</f>
        <v>5312</v>
      </c>
    </row>
    <row r="783" spans="1:11" ht="14.4" x14ac:dyDescent="0.3">
      <c r="A783" s="43" t="s">
        <v>1326</v>
      </c>
      <c r="B783" s="13">
        <v>44563</v>
      </c>
      <c r="C783" s="12">
        <v>613</v>
      </c>
      <c r="D783" s="12" t="s">
        <v>1588</v>
      </c>
      <c r="E783" s="14">
        <v>1</v>
      </c>
      <c r="F783" s="17">
        <v>33000</v>
      </c>
      <c r="G783" t="str">
        <f>_xlfn.XLOOKUP(C783,'Kundendaten - neu'!$A$2:$A$1001,'Kundendaten - neu'!$H$2:$H$1001)</f>
        <v>EUR</v>
      </c>
      <c r="H783" s="40">
        <f>F783</f>
        <v>33000</v>
      </c>
      <c r="I783">
        <f>H783*_xlfn.XLOOKUP(C783,'Kundendaten - neu'!$A$2:$A$1001,'Kundendaten - neu'!$I$2:$I$1001,"")</f>
        <v>32010</v>
      </c>
      <c r="J783" s="41">
        <f>I783+(_xlfn.XLOOKUP(C783,'Kundendaten - neu'!$A$2:$A$1001,'Kundendaten - neu'!$G$2:$G$1001,)*E783)</f>
        <v>32222</v>
      </c>
      <c r="K783" s="40">
        <f>J783-(E783*(_xlfn.XLOOKUP(D783,Tabelle1[Produkt ID],Tabelle1[Variable Kosten],)))</f>
        <v>5822</v>
      </c>
    </row>
    <row r="784" spans="1:11" ht="14.4" x14ac:dyDescent="0.3">
      <c r="A784" s="43">
        <v>68591198</v>
      </c>
      <c r="B784" s="13">
        <v>44747</v>
      </c>
      <c r="C784" s="12">
        <v>614</v>
      </c>
      <c r="D784" s="12">
        <v>1500</v>
      </c>
      <c r="E784" s="14">
        <v>1</v>
      </c>
      <c r="F784" s="25">
        <v>202414.8</v>
      </c>
      <c r="G784" t="str">
        <f>_xlfn.XLOOKUP(C784,'Kundendaten - neu'!$A$2:$A$1001,'Kundendaten - neu'!$H$2:$H$1001)</f>
        <v>CNY</v>
      </c>
      <c r="H784" s="40">
        <f>IF(G784=Währungsdaten!$B$1,F784/_xlfn.XLOOKUP('Bewegungsdaten - neu (2)'!B49,Währungsdaten!$A$3:$A$320,Währungsdaten!$B$3:$B$320,""),IF(G784=Währungsdaten!$C$1,F784/_xlfn.XLOOKUP('Bewegungsdaten - neu (2)'!B49,Währungsdaten!$A$3:$A$320,Währungsdaten!$C$3:$C$320,),"")*IF(G784=Währungsdaten!$D$1,F784/_xlfn.XLOOKUP('Bewegungsdaten - neu (2)'!B49,Währungsdaten!$A$3:$A$320,Währungsdaten!$D$3:$D$320,),)*IF(G784=Währungsdaten!$F$1,F784/_xlfn.XLOOKUP('Bewegungsdaten - neu (2)'!B49,Währungsdaten!$A$3:$A$320,Währungsdaten!$F$3:$F$320,""),)*IF(G784=Währungsdaten!$G$1,F784/_xlfn.XLOOKUP('Bewegungsdaten - neu (2)'!B49,Währungsdaten!$A$3:$A$320,Währungsdaten!$G$3:$G$320,");""")))</f>
        <v>27500.142653352352</v>
      </c>
      <c r="I784">
        <f>H784*_xlfn.XLOOKUP(C784,'Kundendaten - neu'!$A$2:$A$1001,'Kundendaten - neu'!$I$2:$I$1001,"")</f>
        <v>29342.652211126959</v>
      </c>
      <c r="J784" s="41">
        <f>I784+(_xlfn.XLOOKUP(C784,'Kundendaten - neu'!$A$2:$A$1001,'Kundendaten - neu'!$G$2:$G$1001,)*E784)</f>
        <v>31412.652211126959</v>
      </c>
      <c r="K784" s="40">
        <f>J784-(E784*(_xlfn.XLOOKUP(D784,Tabelle1[Produkt ID],Tabelle1[Variable Kosten],)))</f>
        <v>9012.6522111269587</v>
      </c>
    </row>
    <row r="785" spans="1:11" ht="14.4" x14ac:dyDescent="0.3">
      <c r="A785" s="43">
        <v>67302737</v>
      </c>
      <c r="B785" s="13">
        <v>44609</v>
      </c>
      <c r="C785" s="12">
        <v>615</v>
      </c>
      <c r="D785" s="12">
        <v>1600</v>
      </c>
      <c r="E785" s="14">
        <v>1</v>
      </c>
      <c r="F785" s="25">
        <v>36000</v>
      </c>
      <c r="G785" t="str">
        <f>_xlfn.XLOOKUP(C785,'Kundendaten - neu'!$A$2:$A$1001,'Kundendaten - neu'!$H$2:$H$1001)</f>
        <v>EUR</v>
      </c>
      <c r="H785" s="40">
        <f>F785</f>
        <v>36000</v>
      </c>
      <c r="I785">
        <f>H785*_xlfn.XLOOKUP(C785,'Kundendaten - neu'!$A$2:$A$1001,'Kundendaten - neu'!$I$2:$I$1001,"")</f>
        <v>34920</v>
      </c>
      <c r="J785" s="41">
        <f>I785+(_xlfn.XLOOKUP(C785,'Kundendaten - neu'!$A$2:$A$1001,'Kundendaten - neu'!$G$2:$G$1001,)*E785)</f>
        <v>35128</v>
      </c>
      <c r="K785" s="40">
        <f>J785-(E785*(_xlfn.XLOOKUP(D785,Tabelle1[Produkt ID],Tabelle1[Variable Kosten],)))</f>
        <v>6328</v>
      </c>
    </row>
    <row r="786" spans="1:11" ht="14.4" x14ac:dyDescent="0.3">
      <c r="A786" s="43" t="s">
        <v>1327</v>
      </c>
      <c r="B786" s="13">
        <v>44640</v>
      </c>
      <c r="C786" s="12">
        <v>615</v>
      </c>
      <c r="D786" s="12" t="s">
        <v>1589</v>
      </c>
      <c r="E786" s="14">
        <v>1</v>
      </c>
      <c r="F786" s="17">
        <v>27000</v>
      </c>
      <c r="G786" t="str">
        <f>_xlfn.XLOOKUP(C786,'Kundendaten - neu'!$A$2:$A$1001,'Kundendaten - neu'!$H$2:$H$1001)</f>
        <v>EUR</v>
      </c>
      <c r="H786" s="40">
        <f>F786</f>
        <v>27000</v>
      </c>
      <c r="I786">
        <f>H786*_xlfn.XLOOKUP(C786,'Kundendaten - neu'!$A$2:$A$1001,'Kundendaten - neu'!$I$2:$I$1001,"")</f>
        <v>26190</v>
      </c>
      <c r="J786" s="41">
        <f>I786+(_xlfn.XLOOKUP(C786,'Kundendaten - neu'!$A$2:$A$1001,'Kundendaten - neu'!$G$2:$G$1001,)*E786)</f>
        <v>26398</v>
      </c>
      <c r="K786" s="40">
        <f>J786-(E786*(_xlfn.XLOOKUP(D786,Tabelle1[Produkt ID],Tabelle1[Variable Kosten],)))</f>
        <v>4798</v>
      </c>
    </row>
    <row r="787" spans="1:11" ht="14.4" x14ac:dyDescent="0.3">
      <c r="A787" s="43">
        <v>93791843</v>
      </c>
      <c r="B787" s="13">
        <v>44734</v>
      </c>
      <c r="C787" s="12">
        <v>616</v>
      </c>
      <c r="D787" s="12">
        <v>1700</v>
      </c>
      <c r="E787" s="14">
        <v>1</v>
      </c>
      <c r="F787" s="25">
        <v>29000</v>
      </c>
      <c r="G787" t="str">
        <f>_xlfn.XLOOKUP(C787,'Kundendaten - neu'!$A$2:$A$1001,'Kundendaten - neu'!$H$2:$H$1001)</f>
        <v>EUR</v>
      </c>
      <c r="H787" s="40">
        <f>F787</f>
        <v>29000</v>
      </c>
      <c r="I787">
        <f>H787*_xlfn.XLOOKUP(C787,'Kundendaten - neu'!$A$2:$A$1001,'Kundendaten - neu'!$I$2:$I$1001,"")</f>
        <v>28130</v>
      </c>
      <c r="J787" s="41">
        <f>I787+(_xlfn.XLOOKUP(C787,'Kundendaten - neu'!$A$2:$A$1001,'Kundendaten - neu'!$G$2:$G$1001,)*E787)</f>
        <v>28348</v>
      </c>
      <c r="K787" s="40">
        <f>J787-(E787*(_xlfn.XLOOKUP(D787,Tabelle1[Produkt ID],Tabelle1[Variable Kosten],)))</f>
        <v>5148</v>
      </c>
    </row>
    <row r="788" spans="1:11" ht="14.4" x14ac:dyDescent="0.3">
      <c r="A788" s="43" t="s">
        <v>1328</v>
      </c>
      <c r="B788" s="13">
        <v>44874</v>
      </c>
      <c r="C788" s="12">
        <v>616</v>
      </c>
      <c r="D788" s="12" t="s">
        <v>1590</v>
      </c>
      <c r="E788" s="14">
        <v>1</v>
      </c>
      <c r="F788" s="17">
        <v>81000</v>
      </c>
      <c r="G788" t="str">
        <f>_xlfn.XLOOKUP(C788,'Kundendaten - neu'!$A$2:$A$1001,'Kundendaten - neu'!$H$2:$H$1001)</f>
        <v>EUR</v>
      </c>
      <c r="H788" s="40">
        <f>F788</f>
        <v>81000</v>
      </c>
      <c r="I788">
        <f>H788*_xlfn.XLOOKUP(C788,'Kundendaten - neu'!$A$2:$A$1001,'Kundendaten - neu'!$I$2:$I$1001,"")</f>
        <v>78570</v>
      </c>
      <c r="J788" s="41">
        <f>I788+(_xlfn.XLOOKUP(C788,'Kundendaten - neu'!$A$2:$A$1001,'Kundendaten - neu'!$G$2:$G$1001,)*E788)</f>
        <v>78788</v>
      </c>
      <c r="K788" s="40">
        <f>J788-(E788*(_xlfn.XLOOKUP(D788,Tabelle1[Produkt ID],Tabelle1[Variable Kosten],)))</f>
        <v>13988</v>
      </c>
    </row>
    <row r="789" spans="1:11" ht="14.4" x14ac:dyDescent="0.3">
      <c r="A789" s="43">
        <v>51861210</v>
      </c>
      <c r="B789" s="13">
        <v>44763</v>
      </c>
      <c r="C789" s="12">
        <v>617</v>
      </c>
      <c r="D789" s="12">
        <v>1800</v>
      </c>
      <c r="E789" s="14">
        <v>1</v>
      </c>
      <c r="F789" s="25">
        <v>823280</v>
      </c>
      <c r="G789" t="str">
        <f>_xlfn.XLOOKUP(C789,'Kundendaten - neu'!$A$2:$A$1001,'Kundendaten - neu'!$H$2:$H$1001)</f>
        <v>SEK</v>
      </c>
      <c r="H789" s="40">
        <f>IF(G789=Währungsdaten!$D$1,F789/_xlfn.XLOOKUP('Bewegungsdaten - neu (2)'!B1353,Währungsdaten!$A$3:$A$320,Währungsdaten!$D$3:$D$320,""),IF(G789=Währungsdaten!$F$1,F789/_xlfn.XLOOKUP('Bewegungsdaten - neu (2)'!B1353,Währungsdaten!$A$3:$A$320,Währungsdaten!$F$3:$F$320,),""))</f>
        <v>78964.885525470221</v>
      </c>
      <c r="I789">
        <f>H789*_xlfn.XLOOKUP(C789,'Kundendaten - neu'!$A$2:$A$1001,'Kundendaten - neu'!$I$2:$I$1001,"")</f>
        <v>78127.857738900231</v>
      </c>
      <c r="J789" s="41">
        <f>I789+(_xlfn.XLOOKUP(C789,'Kundendaten - neu'!$A$2:$A$1001,'Kundendaten - neu'!$G$2:$G$1001,)*E789)</f>
        <v>78645.857738900231</v>
      </c>
      <c r="K789" s="40">
        <f>J789-(E789*(_xlfn.XLOOKUP(D789,Tabelle1[Produkt ID],Tabelle1[Variable Kosten],)))</f>
        <v>14645.857738900231</v>
      </c>
    </row>
    <row r="790" spans="1:11" ht="14.4" x14ac:dyDescent="0.3">
      <c r="A790" s="43">
        <v>63088775</v>
      </c>
      <c r="B790" s="13">
        <v>44712</v>
      </c>
      <c r="C790" s="12">
        <v>618</v>
      </c>
      <c r="D790" s="12">
        <v>1900</v>
      </c>
      <c r="E790" s="14">
        <v>1</v>
      </c>
      <c r="F790" s="25">
        <v>49000</v>
      </c>
      <c r="G790" t="str">
        <f>_xlfn.XLOOKUP(C790,'Kundendaten - neu'!$A$2:$A$1001,'Kundendaten - neu'!$H$2:$H$1001)</f>
        <v>EUR</v>
      </c>
      <c r="H790" s="40">
        <f t="shared" ref="H790:H797" si="37">F790</f>
        <v>49000</v>
      </c>
      <c r="I790">
        <f>H790*_xlfn.XLOOKUP(C790,'Kundendaten - neu'!$A$2:$A$1001,'Kundendaten - neu'!$I$2:$I$1001,"")</f>
        <v>47530</v>
      </c>
      <c r="J790" s="41">
        <f>I790+(_xlfn.XLOOKUP(C790,'Kundendaten - neu'!$A$2:$A$1001,'Kundendaten - neu'!$G$2:$G$1001,)*E790)</f>
        <v>47749</v>
      </c>
      <c r="K790" s="40">
        <f>J790-(E790*(_xlfn.XLOOKUP(D790,Tabelle1[Produkt ID],Tabelle1[Variable Kosten],)))</f>
        <v>8549</v>
      </c>
    </row>
    <row r="791" spans="1:11" ht="14.4" x14ac:dyDescent="0.3">
      <c r="A791" s="43" t="s">
        <v>1329</v>
      </c>
      <c r="B791" s="13">
        <v>44743</v>
      </c>
      <c r="C791" s="12">
        <v>618</v>
      </c>
      <c r="D791" s="12" t="s">
        <v>1591</v>
      </c>
      <c r="E791" s="14">
        <v>1</v>
      </c>
      <c r="F791" s="17">
        <v>50000</v>
      </c>
      <c r="G791" t="str">
        <f>_xlfn.XLOOKUP(C791,'Kundendaten - neu'!$A$2:$A$1001,'Kundendaten - neu'!$H$2:$H$1001)</f>
        <v>EUR</v>
      </c>
      <c r="H791" s="40">
        <f t="shared" si="37"/>
        <v>50000</v>
      </c>
      <c r="I791">
        <f>H791*_xlfn.XLOOKUP(C791,'Kundendaten - neu'!$A$2:$A$1001,'Kundendaten - neu'!$I$2:$I$1001,"")</f>
        <v>48500</v>
      </c>
      <c r="J791" s="41">
        <f>I791+(_xlfn.XLOOKUP(C791,'Kundendaten - neu'!$A$2:$A$1001,'Kundendaten - neu'!$G$2:$G$1001,)*E791)</f>
        <v>48719</v>
      </c>
      <c r="K791" s="40">
        <f>J791-(E791*(_xlfn.XLOOKUP(D791,Tabelle1[Produkt ID],Tabelle1[Variable Kosten],)))</f>
        <v>8719</v>
      </c>
    </row>
    <row r="792" spans="1:11" ht="14.4" x14ac:dyDescent="0.3">
      <c r="A792" s="43">
        <v>14834423</v>
      </c>
      <c r="B792" s="13">
        <v>44579</v>
      </c>
      <c r="C792" s="12">
        <v>619</v>
      </c>
      <c r="D792" s="12">
        <v>2000</v>
      </c>
      <c r="E792" s="14">
        <v>1</v>
      </c>
      <c r="F792" s="25">
        <v>39000</v>
      </c>
      <c r="G792" t="str">
        <f>_xlfn.XLOOKUP(C792,'Kundendaten - neu'!$A$2:$A$1001,'Kundendaten - neu'!$H$2:$H$1001)</f>
        <v>EUR</v>
      </c>
      <c r="H792" s="40">
        <f t="shared" si="37"/>
        <v>39000</v>
      </c>
      <c r="I792">
        <f>H792*_xlfn.XLOOKUP(C792,'Kundendaten - neu'!$A$2:$A$1001,'Kundendaten - neu'!$I$2:$I$1001,"")</f>
        <v>38586.6</v>
      </c>
      <c r="J792" s="41">
        <f>I792+(_xlfn.XLOOKUP(C792,'Kundendaten - neu'!$A$2:$A$1001,'Kundendaten - neu'!$G$2:$G$1001,)*E792)</f>
        <v>38800.6</v>
      </c>
      <c r="K792" s="40">
        <f>J792-(E792*(_xlfn.XLOOKUP(D792,Tabelle1[Produkt ID],Tabelle1[Variable Kosten],)))</f>
        <v>7600.5999999999985</v>
      </c>
    </row>
    <row r="793" spans="1:11" ht="14.4" x14ac:dyDescent="0.3">
      <c r="A793" s="43" t="s">
        <v>1330</v>
      </c>
      <c r="B793" s="13">
        <v>44788</v>
      </c>
      <c r="C793" s="12">
        <v>619</v>
      </c>
      <c r="D793" s="12" t="s">
        <v>1592</v>
      </c>
      <c r="E793" s="14">
        <v>1</v>
      </c>
      <c r="F793" s="17">
        <v>37000</v>
      </c>
      <c r="G793" t="str">
        <f>_xlfn.XLOOKUP(C793,'Kundendaten - neu'!$A$2:$A$1001,'Kundendaten - neu'!$H$2:$H$1001)</f>
        <v>EUR</v>
      </c>
      <c r="H793" s="40">
        <f t="shared" si="37"/>
        <v>37000</v>
      </c>
      <c r="I793">
        <f>H793*_xlfn.XLOOKUP(C793,'Kundendaten - neu'!$A$2:$A$1001,'Kundendaten - neu'!$I$2:$I$1001,"")</f>
        <v>36607.799999999996</v>
      </c>
      <c r="J793" s="41">
        <f>I793+(_xlfn.XLOOKUP(C793,'Kundendaten - neu'!$A$2:$A$1001,'Kundendaten - neu'!$G$2:$G$1001,)*E793)</f>
        <v>36821.799999999996</v>
      </c>
      <c r="K793" s="40">
        <f>J793-(E793*(_xlfn.XLOOKUP(D793,Tabelle1[Produkt ID],Tabelle1[Variable Kosten],)))</f>
        <v>7221.7999999999956</v>
      </c>
    </row>
    <row r="794" spans="1:11" ht="14.4" x14ac:dyDescent="0.3">
      <c r="A794" s="43">
        <v>94788844</v>
      </c>
      <c r="B794" s="13">
        <v>44585</v>
      </c>
      <c r="C794" s="12">
        <v>620</v>
      </c>
      <c r="D794" s="12">
        <v>2100</v>
      </c>
      <c r="E794" s="14">
        <v>1</v>
      </c>
      <c r="F794" s="25">
        <v>46000</v>
      </c>
      <c r="G794" t="str">
        <f>_xlfn.XLOOKUP(C794,'Kundendaten - neu'!$A$2:$A$1001,'Kundendaten - neu'!$H$2:$H$1001)</f>
        <v>EUR</v>
      </c>
      <c r="H794" s="40">
        <f t="shared" si="37"/>
        <v>46000</v>
      </c>
      <c r="I794">
        <f>H794*_xlfn.XLOOKUP(C794,'Kundendaten - neu'!$A$2:$A$1001,'Kundendaten - neu'!$I$2:$I$1001,"")</f>
        <v>44620</v>
      </c>
      <c r="J794" s="41">
        <f>I794+(_xlfn.XLOOKUP(C794,'Kundendaten - neu'!$A$2:$A$1001,'Kundendaten - neu'!$G$2:$G$1001,)*E794)</f>
        <v>44886</v>
      </c>
      <c r="K794" s="40">
        <f>J794-(E794*(_xlfn.XLOOKUP(D794,Tabelle1[Produkt ID],Tabelle1[Variable Kosten],)))</f>
        <v>8086</v>
      </c>
    </row>
    <row r="795" spans="1:11" ht="14.4" x14ac:dyDescent="0.3">
      <c r="A795" s="43" t="s">
        <v>1331</v>
      </c>
      <c r="B795" s="13">
        <v>44816</v>
      </c>
      <c r="C795" s="12">
        <v>620</v>
      </c>
      <c r="D795" s="12" t="s">
        <v>1593</v>
      </c>
      <c r="E795" s="14">
        <v>1</v>
      </c>
      <c r="F795" s="17">
        <v>42000</v>
      </c>
      <c r="G795" t="str">
        <f>_xlfn.XLOOKUP(C795,'Kundendaten - neu'!$A$2:$A$1001,'Kundendaten - neu'!$H$2:$H$1001)</f>
        <v>EUR</v>
      </c>
      <c r="H795" s="40">
        <f t="shared" si="37"/>
        <v>42000</v>
      </c>
      <c r="I795">
        <f>H795*_xlfn.XLOOKUP(C795,'Kundendaten - neu'!$A$2:$A$1001,'Kundendaten - neu'!$I$2:$I$1001,"")</f>
        <v>40740</v>
      </c>
      <c r="J795" s="41">
        <f>I795+(_xlfn.XLOOKUP(C795,'Kundendaten - neu'!$A$2:$A$1001,'Kundendaten - neu'!$G$2:$G$1001,)*E795)</f>
        <v>41006</v>
      </c>
      <c r="K795" s="40">
        <f>J795-(E795*(_xlfn.XLOOKUP(D795,Tabelle1[Produkt ID],Tabelle1[Variable Kosten],)))</f>
        <v>7406</v>
      </c>
    </row>
    <row r="796" spans="1:11" ht="14.4" x14ac:dyDescent="0.3">
      <c r="A796" s="43">
        <v>99420519</v>
      </c>
      <c r="B796" s="13">
        <v>44887</v>
      </c>
      <c r="C796" s="12">
        <v>621</v>
      </c>
      <c r="D796" s="12">
        <v>2200</v>
      </c>
      <c r="E796" s="14">
        <v>1</v>
      </c>
      <c r="F796" s="25">
        <v>20000</v>
      </c>
      <c r="G796" t="str">
        <f>_xlfn.XLOOKUP(C796,'Kundendaten - neu'!$A$2:$A$1001,'Kundendaten - neu'!$H$2:$H$1001)</f>
        <v>EUR</v>
      </c>
      <c r="H796" s="40">
        <f t="shared" si="37"/>
        <v>20000</v>
      </c>
      <c r="I796">
        <f>H796*_xlfn.XLOOKUP(C796,'Kundendaten - neu'!$A$2:$A$1001,'Kundendaten - neu'!$I$2:$I$1001,"")</f>
        <v>19400</v>
      </c>
      <c r="J796" s="41">
        <f>I796+(_xlfn.XLOOKUP(C796,'Kundendaten - neu'!$A$2:$A$1001,'Kundendaten - neu'!$G$2:$G$1001,)*E796)</f>
        <v>19608</v>
      </c>
      <c r="K796" s="40">
        <f>J796-(E796*(_xlfn.XLOOKUP(D796,Tabelle1[Produkt ID],Tabelle1[Variable Kosten],)))</f>
        <v>3608</v>
      </c>
    </row>
    <row r="797" spans="1:11" ht="14.4" x14ac:dyDescent="0.3">
      <c r="A797" s="43" t="s">
        <v>1332</v>
      </c>
      <c r="B797" s="13">
        <v>44649</v>
      </c>
      <c r="C797" s="12">
        <v>621</v>
      </c>
      <c r="D797" s="12" t="s">
        <v>1594</v>
      </c>
      <c r="E797" s="14">
        <v>1</v>
      </c>
      <c r="F797" s="17">
        <v>21000</v>
      </c>
      <c r="G797" t="str">
        <f>_xlfn.XLOOKUP(C797,'Kundendaten - neu'!$A$2:$A$1001,'Kundendaten - neu'!$H$2:$H$1001)</f>
        <v>EUR</v>
      </c>
      <c r="H797" s="40">
        <f t="shared" si="37"/>
        <v>21000</v>
      </c>
      <c r="I797">
        <f>H797*_xlfn.XLOOKUP(C797,'Kundendaten - neu'!$A$2:$A$1001,'Kundendaten - neu'!$I$2:$I$1001,"")</f>
        <v>20370</v>
      </c>
      <c r="J797" s="41">
        <f>I797+(_xlfn.XLOOKUP(C797,'Kundendaten - neu'!$A$2:$A$1001,'Kundendaten - neu'!$G$2:$G$1001,)*E797)</f>
        <v>20578</v>
      </c>
      <c r="K797" s="40">
        <f>J797-(E797*(_xlfn.XLOOKUP(D797,Tabelle1[Produkt ID],Tabelle1[Variable Kosten],)))</f>
        <v>3778</v>
      </c>
    </row>
    <row r="798" spans="1:11" ht="14.4" x14ac:dyDescent="0.3">
      <c r="A798" s="43">
        <v>49404993</v>
      </c>
      <c r="B798" s="13">
        <v>44631</v>
      </c>
      <c r="C798" s="12">
        <v>622</v>
      </c>
      <c r="D798" s="12">
        <v>2200</v>
      </c>
      <c r="E798" s="14">
        <v>1</v>
      </c>
      <c r="F798" s="25">
        <v>22748</v>
      </c>
      <c r="G798" t="str">
        <f>_xlfn.XLOOKUP(C798,'Kundendaten - neu'!$A$2:$A$1001,'Kundendaten - neu'!$H$2:$H$1001)</f>
        <v>USD</v>
      </c>
      <c r="H798" s="40">
        <f>IF(G798=Währungsdaten!$D$1,F798/_xlfn.XLOOKUP('Bewegungsdaten - neu (2)'!B1448,Währungsdaten!$A$3:$A$320,Währungsdaten!$D$3:$D$320,""),IF(G798=Währungsdaten!$F$1,F798/_xlfn.XLOOKUP('Bewegungsdaten - neu (2)'!B1448,Währungsdaten!$A$3:$A$320,Währungsdaten!$F$3:$F$320,),""))</f>
        <v>22199.668195569437</v>
      </c>
      <c r="I798">
        <f>H798*_xlfn.XLOOKUP(C798,'Kundendaten - neu'!$A$2:$A$1001,'Kundendaten - neu'!$I$2:$I$1001,"")</f>
        <v>24419.635015126383</v>
      </c>
      <c r="J798" s="41">
        <f>I798+(_xlfn.XLOOKUP(C798,'Kundendaten - neu'!$A$2:$A$1001,'Kundendaten - neu'!$G$2:$G$1001,)*E798)</f>
        <v>25703.635015126383</v>
      </c>
      <c r="K798" s="40">
        <f>J798-(E798*(_xlfn.XLOOKUP(D798,Tabelle1[Produkt ID],Tabelle1[Variable Kosten],)))</f>
        <v>9703.6350151263832</v>
      </c>
    </row>
    <row r="799" spans="1:11" ht="14.4" x14ac:dyDescent="0.3">
      <c r="A799" s="43">
        <v>12801631</v>
      </c>
      <c r="B799" s="13">
        <v>44752</v>
      </c>
      <c r="C799" s="12">
        <v>623</v>
      </c>
      <c r="D799" s="12">
        <v>2300</v>
      </c>
      <c r="E799" s="14">
        <v>1</v>
      </c>
      <c r="F799" s="25">
        <v>114670</v>
      </c>
      <c r="G799" t="str">
        <f>_xlfn.XLOOKUP(C799,'Kundendaten - neu'!$A$2:$A$1001,'Kundendaten - neu'!$H$2:$H$1001)</f>
        <v>PLN</v>
      </c>
      <c r="H799" s="40">
        <f>IF(G799=Währungsdaten!$G$1,F799/_xlfn.XLOOKUP('Bewegungsdaten - neu (2)'!B1261,Währungsdaten!$A$3:$A$320,Währungsdaten!$G$3:$G$320,""),IF(G799=Währungsdaten!$C$1,F799/_xlfn.XLOOKUP('Bewegungsdaten - neu (2)'!B1261,Währungsdaten!$A$3:$A$320,Währungsdaten!$C$3:$C$320,),""))</f>
        <v>24393.201301878365</v>
      </c>
      <c r="I799">
        <f>H799*_xlfn.XLOOKUP(C799,'Kundendaten - neu'!$A$2:$A$1001,'Kundendaten - neu'!$I$2:$I$1001,"")</f>
        <v>23661.405262822012</v>
      </c>
      <c r="J799" s="41">
        <f>I799+(_xlfn.XLOOKUP(C799,'Kundendaten - neu'!$A$2:$A$1001,'Kundendaten - neu'!$G$2:$G$1001,)*E799)</f>
        <v>23770.405262822012</v>
      </c>
      <c r="K799" s="40">
        <f>J799-(E799*(_xlfn.XLOOKUP(D799,Tabelle1[Produkt ID],Tabelle1[Variable Kosten],)))</f>
        <v>3770.4052628220124</v>
      </c>
    </row>
    <row r="800" spans="1:11" ht="14.4" x14ac:dyDescent="0.3">
      <c r="A800" s="43">
        <v>22175615</v>
      </c>
      <c r="B800" s="13">
        <v>44579</v>
      </c>
      <c r="C800" s="12">
        <v>624</v>
      </c>
      <c r="D800" s="12">
        <v>1000</v>
      </c>
      <c r="E800" s="14">
        <v>1</v>
      </c>
      <c r="F800" s="25">
        <v>535132</v>
      </c>
      <c r="G800" t="str">
        <f>_xlfn.XLOOKUP(C800,'Kundendaten - neu'!$A$2:$A$1001,'Kundendaten - neu'!$H$2:$H$1001)</f>
        <v>SEK</v>
      </c>
      <c r="H800" s="40">
        <f>IF(G800=Währungsdaten!$D$1,F800/_xlfn.XLOOKUP('Bewegungsdaten - neu (2)'!B1354,Währungsdaten!$A$3:$A$320,Währungsdaten!$D$3:$D$320,""),IF(G800=Währungsdaten!$F$1,F800/_xlfn.XLOOKUP('Bewegungsdaten - neu (2)'!B1354,Währungsdaten!$A$3:$A$320,Währungsdaten!$F$3:$F$320,),""))</f>
        <v>50910.163348015943</v>
      </c>
      <c r="I800">
        <f>H800*_xlfn.XLOOKUP(C800,'Kundendaten - neu'!$A$2:$A$1001,'Kundendaten - neu'!$I$2:$I$1001,"")</f>
        <v>51928.366614976265</v>
      </c>
      <c r="J800" s="41">
        <f>I800+(_xlfn.XLOOKUP(C800,'Kundendaten - neu'!$A$2:$A$1001,'Kundendaten - neu'!$G$2:$G$1001,)*E800)</f>
        <v>52470.366614976265</v>
      </c>
      <c r="K800" s="40">
        <f>J800-(E800*(_xlfn.XLOOKUP(D800,Tabelle1[Produkt ID],Tabelle1[Variable Kosten],)))</f>
        <v>10870.366614976265</v>
      </c>
    </row>
    <row r="801" spans="1:11" ht="14.4" x14ac:dyDescent="0.3">
      <c r="A801" s="43">
        <v>70557706</v>
      </c>
      <c r="B801" s="13">
        <v>44588</v>
      </c>
      <c r="C801" s="12">
        <v>625</v>
      </c>
      <c r="D801" s="12">
        <v>1100</v>
      </c>
      <c r="E801" s="14">
        <v>1</v>
      </c>
      <c r="F801" s="25">
        <v>289164</v>
      </c>
      <c r="G801" t="str">
        <f>_xlfn.XLOOKUP(C801,'Kundendaten - neu'!$A$2:$A$1001,'Kundendaten - neu'!$H$2:$H$1001)</f>
        <v>CNY</v>
      </c>
      <c r="H801" s="40">
        <f>IF(G801=Währungsdaten!$B$1,F801/_xlfn.XLOOKUP('Bewegungsdaten - neu (2)'!B50,Währungsdaten!$A$3:$A$320,Währungsdaten!$B$3:$B$320,""),IF(G801=Währungsdaten!$C$1,F801/_xlfn.XLOOKUP('Bewegungsdaten - neu (2)'!B50,Währungsdaten!$A$3:$A$320,Währungsdaten!$C$3:$C$320,),"")*IF(G801=Währungsdaten!$D$1,F801/_xlfn.XLOOKUP('Bewegungsdaten - neu (2)'!B50,Währungsdaten!$A$3:$A$320,Währungsdaten!$D$3:$D$320,),)*IF(G801=Währungsdaten!$F$1,F801/_xlfn.XLOOKUP('Bewegungsdaten - neu (2)'!B50,Währungsdaten!$A$3:$A$320,Währungsdaten!$F$3:$F$320,""),)*IF(G801=Währungsdaten!$G$1,F801/_xlfn.XLOOKUP('Bewegungsdaten - neu (2)'!B50,Währungsdaten!$A$3:$A$320,Währungsdaten!$G$3:$G$320,");""")))</f>
        <v>41493.492516753002</v>
      </c>
      <c r="I801">
        <f>H801*_xlfn.XLOOKUP(C801,'Kundendaten - neu'!$A$2:$A$1001,'Kundendaten - neu'!$I$2:$I$1001,"")</f>
        <v>44273.556515375451</v>
      </c>
      <c r="J801" s="41">
        <f>I801+(_xlfn.XLOOKUP(C801,'Kundendaten - neu'!$A$2:$A$1001,'Kundendaten - neu'!$G$2:$G$1001,)*E801)</f>
        <v>46416.556515375451</v>
      </c>
      <c r="K801" s="40">
        <f>J801-(E801*(_xlfn.XLOOKUP(D801,Tabelle1[Produkt ID],Tabelle1[Variable Kosten],)))</f>
        <v>14416.556515375451</v>
      </c>
    </row>
    <row r="802" spans="1:11" ht="14.4" x14ac:dyDescent="0.3">
      <c r="A802" s="43">
        <v>40720580</v>
      </c>
      <c r="B802" s="13">
        <v>44763</v>
      </c>
      <c r="C802" s="12">
        <v>626</v>
      </c>
      <c r="D802" s="12">
        <v>1200</v>
      </c>
      <c r="E802" s="14">
        <v>1</v>
      </c>
      <c r="F802" s="25">
        <v>65000</v>
      </c>
      <c r="G802" t="str">
        <f>_xlfn.XLOOKUP(C802,'Kundendaten - neu'!$A$2:$A$1001,'Kundendaten - neu'!$H$2:$H$1001)</f>
        <v>EUR</v>
      </c>
      <c r="H802" s="40">
        <f t="shared" ref="H802:H808" si="38">F802</f>
        <v>65000</v>
      </c>
      <c r="I802">
        <f>H802*_xlfn.XLOOKUP(C802,'Kundendaten - neu'!$A$2:$A$1001,'Kundendaten - neu'!$I$2:$I$1001,"")</f>
        <v>63050</v>
      </c>
      <c r="J802" s="41">
        <f>I802+(_xlfn.XLOOKUP(C802,'Kundendaten - neu'!$A$2:$A$1001,'Kundendaten - neu'!$G$2:$G$1001,)*E802)</f>
        <v>63265</v>
      </c>
      <c r="K802" s="40">
        <f>J802-(E802*(_xlfn.XLOOKUP(D802,Tabelle1[Produkt ID],Tabelle1[Variable Kosten],)))</f>
        <v>11265</v>
      </c>
    </row>
    <row r="803" spans="1:11" ht="14.4" x14ac:dyDescent="0.3">
      <c r="A803" s="43" t="s">
        <v>1333</v>
      </c>
      <c r="B803" s="13">
        <v>44710</v>
      </c>
      <c r="C803" s="12">
        <v>626</v>
      </c>
      <c r="D803" s="12" t="s">
        <v>1595</v>
      </c>
      <c r="E803" s="14">
        <v>1</v>
      </c>
      <c r="F803" s="17">
        <v>27000</v>
      </c>
      <c r="G803" t="str">
        <f>_xlfn.XLOOKUP(C803,'Kundendaten - neu'!$A$2:$A$1001,'Kundendaten - neu'!$H$2:$H$1001)</f>
        <v>EUR</v>
      </c>
      <c r="H803" s="40">
        <f t="shared" si="38"/>
        <v>27000</v>
      </c>
      <c r="I803">
        <f>H803*_xlfn.XLOOKUP(C803,'Kundendaten - neu'!$A$2:$A$1001,'Kundendaten - neu'!$I$2:$I$1001,"")</f>
        <v>26190</v>
      </c>
      <c r="J803" s="41">
        <f>I803+(_xlfn.XLOOKUP(C803,'Kundendaten - neu'!$A$2:$A$1001,'Kundendaten - neu'!$G$2:$G$1001,)*E803)</f>
        <v>26405</v>
      </c>
      <c r="K803" s="40">
        <f>J803-(E803*(_xlfn.XLOOKUP(D803,Tabelle1[Produkt ID],Tabelle1[Variable Kosten],)))</f>
        <v>4805</v>
      </c>
    </row>
    <row r="804" spans="1:11" ht="14.4" x14ac:dyDescent="0.3">
      <c r="A804" s="43">
        <v>98729972</v>
      </c>
      <c r="B804" s="13">
        <v>44654</v>
      </c>
      <c r="C804" s="12">
        <v>627</v>
      </c>
      <c r="D804" s="12">
        <v>1300</v>
      </c>
      <c r="E804" s="14">
        <v>1</v>
      </c>
      <c r="F804" s="25">
        <v>68000</v>
      </c>
      <c r="G804" t="str">
        <f>_xlfn.XLOOKUP(C804,'Kundendaten - neu'!$A$2:$A$1001,'Kundendaten - neu'!$H$2:$H$1001)</f>
        <v>EUR</v>
      </c>
      <c r="H804" s="40">
        <f t="shared" si="38"/>
        <v>68000</v>
      </c>
      <c r="I804">
        <f>H804*_xlfn.XLOOKUP(C804,'Kundendaten - neu'!$A$2:$A$1001,'Kundendaten - neu'!$I$2:$I$1001,"")</f>
        <v>65960</v>
      </c>
      <c r="J804" s="41">
        <f>I804+(_xlfn.XLOOKUP(C804,'Kundendaten - neu'!$A$2:$A$1001,'Kundendaten - neu'!$G$2:$G$1001,)*E804)</f>
        <v>66066</v>
      </c>
      <c r="K804" s="40">
        <f>J804-(E804*(_xlfn.XLOOKUP(D804,Tabelle1[Produkt ID],Tabelle1[Variable Kosten],)))</f>
        <v>11666</v>
      </c>
    </row>
    <row r="805" spans="1:11" ht="14.4" x14ac:dyDescent="0.3">
      <c r="A805" s="43" t="s">
        <v>1334</v>
      </c>
      <c r="B805" s="13">
        <v>44878</v>
      </c>
      <c r="C805" s="12">
        <v>627</v>
      </c>
      <c r="D805" s="12" t="s">
        <v>1582</v>
      </c>
      <c r="E805" s="14">
        <v>1</v>
      </c>
      <c r="F805" s="17">
        <v>49000</v>
      </c>
      <c r="G805" t="str">
        <f>_xlfn.XLOOKUP(C805,'Kundendaten - neu'!$A$2:$A$1001,'Kundendaten - neu'!$H$2:$H$1001)</f>
        <v>EUR</v>
      </c>
      <c r="H805" s="40">
        <f t="shared" si="38"/>
        <v>49000</v>
      </c>
      <c r="I805">
        <f>H805*_xlfn.XLOOKUP(C805,'Kundendaten - neu'!$A$2:$A$1001,'Kundendaten - neu'!$I$2:$I$1001,"")</f>
        <v>47530</v>
      </c>
      <c r="J805" s="41">
        <f>I805+(_xlfn.XLOOKUP(C805,'Kundendaten - neu'!$A$2:$A$1001,'Kundendaten - neu'!$G$2:$G$1001,)*E805)</f>
        <v>47636</v>
      </c>
      <c r="K805" s="40">
        <f>J805-(E805*(_xlfn.XLOOKUP(D805,Tabelle1[Produkt ID],Tabelle1[Variable Kosten],)))</f>
        <v>8436</v>
      </c>
    </row>
    <row r="806" spans="1:11" ht="14.4" x14ac:dyDescent="0.3">
      <c r="A806" s="43">
        <v>90048730</v>
      </c>
      <c r="B806" s="13">
        <v>44600</v>
      </c>
      <c r="C806" s="12">
        <v>628</v>
      </c>
      <c r="D806" s="12">
        <v>1400</v>
      </c>
      <c r="E806" s="14">
        <v>1</v>
      </c>
      <c r="F806" s="25">
        <v>30000</v>
      </c>
      <c r="G806" t="str">
        <f>_xlfn.XLOOKUP(C806,'Kundendaten - neu'!$A$2:$A$1001,'Kundendaten - neu'!$H$2:$H$1001)</f>
        <v>EUR</v>
      </c>
      <c r="H806" s="40">
        <f t="shared" si="38"/>
        <v>30000</v>
      </c>
      <c r="I806">
        <f>H806*_xlfn.XLOOKUP(C806,'Kundendaten - neu'!$A$2:$A$1001,'Kundendaten - neu'!$I$2:$I$1001,"")</f>
        <v>29100</v>
      </c>
      <c r="J806" s="41">
        <f>I806+(_xlfn.XLOOKUP(C806,'Kundendaten - neu'!$A$2:$A$1001,'Kundendaten - neu'!$G$2:$G$1001,)*E806)</f>
        <v>29370</v>
      </c>
      <c r="K806" s="40">
        <f>J806-(E806*(_xlfn.XLOOKUP(D806,Tabelle1[Produkt ID],Tabelle1[Variable Kosten],)))</f>
        <v>5370</v>
      </c>
    </row>
    <row r="807" spans="1:11" ht="14.4" x14ac:dyDescent="0.3">
      <c r="A807" s="43">
        <v>62063211</v>
      </c>
      <c r="B807" s="13">
        <v>44574</v>
      </c>
      <c r="C807" s="12">
        <v>629</v>
      </c>
      <c r="D807" s="12">
        <v>1500</v>
      </c>
      <c r="E807" s="14">
        <v>1</v>
      </c>
      <c r="F807" s="25">
        <v>28000</v>
      </c>
      <c r="G807" t="str">
        <f>_xlfn.XLOOKUP(C807,'Kundendaten - neu'!$A$2:$A$1001,'Kundendaten - neu'!$H$2:$H$1001)</f>
        <v>EUR</v>
      </c>
      <c r="H807" s="40">
        <f t="shared" si="38"/>
        <v>28000</v>
      </c>
      <c r="I807">
        <f>H807*_xlfn.XLOOKUP(C807,'Kundendaten - neu'!$A$2:$A$1001,'Kundendaten - neu'!$I$2:$I$1001,"")</f>
        <v>27703.199999999997</v>
      </c>
      <c r="J807" s="41">
        <f>I807+(_xlfn.XLOOKUP(C807,'Kundendaten - neu'!$A$2:$A$1001,'Kundendaten - neu'!$G$2:$G$1001,)*E807)</f>
        <v>27907.199999999997</v>
      </c>
      <c r="K807" s="40">
        <f>J807-(E807*(_xlfn.XLOOKUP(D807,Tabelle1[Produkt ID],Tabelle1[Variable Kosten],)))</f>
        <v>5507.1999999999971</v>
      </c>
    </row>
    <row r="808" spans="1:11" ht="14.4" x14ac:dyDescent="0.3">
      <c r="A808" s="43" t="s">
        <v>1336</v>
      </c>
      <c r="B808" s="13">
        <v>44890</v>
      </c>
      <c r="C808" s="12">
        <v>629</v>
      </c>
      <c r="D808" s="12" t="s">
        <v>1584</v>
      </c>
      <c r="E808" s="14">
        <v>1</v>
      </c>
      <c r="F808" s="17">
        <v>61000</v>
      </c>
      <c r="G808" t="str">
        <f>_xlfn.XLOOKUP(C808,'Kundendaten - neu'!$A$2:$A$1001,'Kundendaten - neu'!$H$2:$H$1001)</f>
        <v>EUR</v>
      </c>
      <c r="H808" s="40">
        <f t="shared" si="38"/>
        <v>61000</v>
      </c>
      <c r="I808">
        <f>H808*_xlfn.XLOOKUP(C808,'Kundendaten - neu'!$A$2:$A$1001,'Kundendaten - neu'!$I$2:$I$1001,"")</f>
        <v>60353.399999999994</v>
      </c>
      <c r="J808" s="41">
        <f>I808+(_xlfn.XLOOKUP(C808,'Kundendaten - neu'!$A$2:$A$1001,'Kundendaten - neu'!$G$2:$G$1001,)*E808)</f>
        <v>60557.399999999994</v>
      </c>
      <c r="K808" s="40">
        <f>J808-(E808*(_xlfn.XLOOKUP(D808,Tabelle1[Produkt ID],Tabelle1[Variable Kosten],)))</f>
        <v>11757.399999999994</v>
      </c>
    </row>
    <row r="809" spans="1:11" ht="14.4" x14ac:dyDescent="0.3">
      <c r="A809" s="43">
        <v>13400407</v>
      </c>
      <c r="B809" s="13">
        <v>44584</v>
      </c>
      <c r="C809" s="12">
        <v>630</v>
      </c>
      <c r="D809" s="12">
        <v>1600</v>
      </c>
      <c r="E809" s="14">
        <v>1</v>
      </c>
      <c r="F809" s="25">
        <v>40946.400000000001</v>
      </c>
      <c r="G809" t="str">
        <f>_xlfn.XLOOKUP(C809,'Kundendaten - neu'!$A$2:$A$1001,'Kundendaten - neu'!$H$2:$H$1001)</f>
        <v>USD</v>
      </c>
      <c r="H809" s="40">
        <f>IF(G809=Währungsdaten!$D$1,F809/_xlfn.XLOOKUP('Bewegungsdaten - neu (2)'!B1449,Währungsdaten!$A$3:$A$320,Währungsdaten!$D$3:$D$320,""),IF(G809=Währungsdaten!$F$1,F809/_xlfn.XLOOKUP('Bewegungsdaten - neu (2)'!B1449,Währungsdaten!$A$3:$A$320,Währungsdaten!$F$3:$F$320,),""))</f>
        <v>40045.378973105137</v>
      </c>
      <c r="I809">
        <f>H809*_xlfn.XLOOKUP(C809,'Kundendaten - neu'!$A$2:$A$1001,'Kundendaten - neu'!$I$2:$I$1001,"")</f>
        <v>42728.419364303176</v>
      </c>
      <c r="J809" s="41">
        <f>I809+(_xlfn.XLOOKUP(C809,'Kundendaten - neu'!$A$2:$A$1001,'Kundendaten - neu'!$G$2:$G$1001,)*E809)</f>
        <v>44025.419364303176</v>
      </c>
      <c r="K809" s="40">
        <f>J809-(E809*(_xlfn.XLOOKUP(D809,Tabelle1[Produkt ID],Tabelle1[Variable Kosten],)))</f>
        <v>15225.419364303176</v>
      </c>
    </row>
    <row r="810" spans="1:11" ht="14.4" x14ac:dyDescent="0.3">
      <c r="A810" s="43">
        <v>99516803</v>
      </c>
      <c r="B810" s="13">
        <v>44662</v>
      </c>
      <c r="C810" s="12">
        <v>631</v>
      </c>
      <c r="D810" s="12">
        <v>1700</v>
      </c>
      <c r="E810" s="14">
        <v>1</v>
      </c>
      <c r="F810" s="25">
        <v>133017.20000000001</v>
      </c>
      <c r="G810" t="str">
        <f>_xlfn.XLOOKUP(C810,'Kundendaten - neu'!$A$2:$A$1001,'Kundendaten - neu'!$H$2:$H$1001)</f>
        <v>PLN</v>
      </c>
      <c r="H810" s="40">
        <f>IF(G810=Währungsdaten!$G$1,F810/_xlfn.XLOOKUP('Bewegungsdaten - neu (2)'!B1262,Währungsdaten!$A$3:$A$320,Währungsdaten!$G$3:$G$320,""),IF(G810=Währungsdaten!$C$1,F810/_xlfn.XLOOKUP('Bewegungsdaten - neu (2)'!B1262,Währungsdaten!$A$3:$A$320,Währungsdaten!$C$3:$C$320,),""))</f>
        <v>29330.599104760648</v>
      </c>
      <c r="I810">
        <f>H810*_xlfn.XLOOKUP(C810,'Kundendaten - neu'!$A$2:$A$1001,'Kundendaten - neu'!$I$2:$I$1001,"")</f>
        <v>28450.681131617828</v>
      </c>
      <c r="J810" s="41">
        <f>I810+(_xlfn.XLOOKUP(C810,'Kundendaten - neu'!$A$2:$A$1001,'Kundendaten - neu'!$G$2:$G$1001,)*E810)</f>
        <v>28559.681131617828</v>
      </c>
      <c r="K810" s="40">
        <f>J810-(E810*(_xlfn.XLOOKUP(D810,Tabelle1[Produkt ID],Tabelle1[Variable Kosten],)))</f>
        <v>5359.6811316178282</v>
      </c>
    </row>
    <row r="811" spans="1:11" ht="14.4" x14ac:dyDescent="0.3">
      <c r="A811" s="43">
        <v>61988280</v>
      </c>
      <c r="B811" s="13">
        <v>44630</v>
      </c>
      <c r="C811" s="12">
        <v>632</v>
      </c>
      <c r="D811" s="12">
        <v>1800</v>
      </c>
      <c r="E811" s="14">
        <v>1</v>
      </c>
      <c r="F811" s="25">
        <v>823280</v>
      </c>
      <c r="G811" t="str">
        <f>_xlfn.XLOOKUP(C811,'Kundendaten - neu'!$A$2:$A$1001,'Kundendaten - neu'!$H$2:$H$1001)</f>
        <v>SEK</v>
      </c>
      <c r="H811" s="40">
        <f>IF(G811=Währungsdaten!$D$1,F811/_xlfn.XLOOKUP('Bewegungsdaten - neu (2)'!B1355,Währungsdaten!$A$3:$A$320,Währungsdaten!$D$3:$D$320,""),IF(G811=Währungsdaten!$F$1,F811/_xlfn.XLOOKUP('Bewegungsdaten - neu (2)'!B1355,Währungsdaten!$A$3:$A$320,Währungsdaten!$F$3:$F$320,),""))</f>
        <v>78285.344794796692</v>
      </c>
      <c r="I811">
        <f>H811*_xlfn.XLOOKUP(C811,'Kundendaten - neu'!$A$2:$A$1001,'Kundendaten - neu'!$I$2:$I$1001,"")</f>
        <v>77455.52013997185</v>
      </c>
      <c r="J811" s="41">
        <f>I811+(_xlfn.XLOOKUP(C811,'Kundendaten - neu'!$A$2:$A$1001,'Kundendaten - neu'!$G$2:$G$1001,)*E811)</f>
        <v>77956.52013997185</v>
      </c>
      <c r="K811" s="40">
        <f>J811-(E811*(_xlfn.XLOOKUP(D811,Tabelle1[Produkt ID],Tabelle1[Variable Kosten],)))</f>
        <v>13956.52013997185</v>
      </c>
    </row>
    <row r="812" spans="1:11" ht="14.4" x14ac:dyDescent="0.3">
      <c r="A812" s="43">
        <v>28903642</v>
      </c>
      <c r="B812" s="13">
        <v>44872</v>
      </c>
      <c r="C812" s="12">
        <v>633</v>
      </c>
      <c r="D812" s="12">
        <v>1900</v>
      </c>
      <c r="E812" s="14">
        <v>1</v>
      </c>
      <c r="F812" s="25">
        <v>49000</v>
      </c>
      <c r="G812" t="str">
        <f>_xlfn.XLOOKUP(C812,'Kundendaten - neu'!$A$2:$A$1001,'Kundendaten - neu'!$H$2:$H$1001)</f>
        <v>EUR</v>
      </c>
      <c r="H812" s="40">
        <f>F812</f>
        <v>49000</v>
      </c>
      <c r="I812">
        <f>H812*_xlfn.XLOOKUP(C812,'Kundendaten - neu'!$A$2:$A$1001,'Kundendaten - neu'!$I$2:$I$1001,"")</f>
        <v>47530</v>
      </c>
      <c r="J812" s="41">
        <f>I812+(_xlfn.XLOOKUP(C812,'Kundendaten - neu'!$A$2:$A$1001,'Kundendaten - neu'!$G$2:$G$1001,)*E812)</f>
        <v>47634</v>
      </c>
      <c r="K812" s="40">
        <f>J812-(E812*(_xlfn.XLOOKUP(D812,Tabelle1[Produkt ID],Tabelle1[Variable Kosten],)))</f>
        <v>8434</v>
      </c>
    </row>
    <row r="813" spans="1:11" ht="14.4" x14ac:dyDescent="0.3">
      <c r="A813" s="43" t="s">
        <v>1337</v>
      </c>
      <c r="B813" s="13">
        <v>44647</v>
      </c>
      <c r="C813" s="12">
        <v>633</v>
      </c>
      <c r="D813" s="12" t="s">
        <v>1585</v>
      </c>
      <c r="E813" s="14">
        <v>1</v>
      </c>
      <c r="F813" s="17">
        <v>79000</v>
      </c>
      <c r="G813" t="str">
        <f>_xlfn.XLOOKUP(C813,'Kundendaten - neu'!$A$2:$A$1001,'Kundendaten - neu'!$H$2:$H$1001)</f>
        <v>EUR</v>
      </c>
      <c r="H813" s="40">
        <f>F813</f>
        <v>79000</v>
      </c>
      <c r="I813">
        <f>H813*_xlfn.XLOOKUP(C813,'Kundendaten - neu'!$A$2:$A$1001,'Kundendaten - neu'!$I$2:$I$1001,"")</f>
        <v>76630</v>
      </c>
      <c r="J813" s="41">
        <f>I813+(_xlfn.XLOOKUP(C813,'Kundendaten - neu'!$A$2:$A$1001,'Kundendaten - neu'!$G$2:$G$1001,)*E813)</f>
        <v>76734</v>
      </c>
      <c r="K813" s="40">
        <f>J813-(E813*(_xlfn.XLOOKUP(D813,Tabelle1[Produkt ID],Tabelle1[Variable Kosten],)))</f>
        <v>13534</v>
      </c>
    </row>
    <row r="814" spans="1:11" ht="14.4" x14ac:dyDescent="0.3">
      <c r="A814" s="43">
        <v>69048634</v>
      </c>
      <c r="B814" s="13">
        <v>44629</v>
      </c>
      <c r="C814" s="12">
        <v>634</v>
      </c>
      <c r="D814" s="12">
        <v>2000</v>
      </c>
      <c r="E814" s="14">
        <v>1</v>
      </c>
      <c r="F814" s="25">
        <v>401349</v>
      </c>
      <c r="G814" t="str">
        <f>_xlfn.XLOOKUP(C814,'Kundendaten - neu'!$A$2:$A$1001,'Kundendaten - neu'!$H$2:$H$1001)</f>
        <v>SEK</v>
      </c>
      <c r="H814" s="40">
        <f>IF(G814=Währungsdaten!$D$1,F814/_xlfn.XLOOKUP('Bewegungsdaten - neu (2)'!B1356,Währungsdaten!$A$3:$A$320,Währungsdaten!$D$3:$D$320,""),IF(G814=Währungsdaten!$F$1,F814/_xlfn.XLOOKUP('Bewegungsdaten - neu (2)'!B1356,Währungsdaten!$A$3:$A$320,Währungsdaten!$F$3:$F$320,),""))</f>
        <v>37797.502448579828</v>
      </c>
      <c r="I814">
        <f>H814*_xlfn.XLOOKUP(C814,'Kundendaten - neu'!$A$2:$A$1001,'Kundendaten - neu'!$I$2:$I$1001,"")</f>
        <v>37396.848922624878</v>
      </c>
      <c r="J814" s="41">
        <f>I814+(_xlfn.XLOOKUP(C814,'Kundendaten - neu'!$A$2:$A$1001,'Kundendaten - neu'!$G$2:$G$1001,)*E814)</f>
        <v>37916.848922624878</v>
      </c>
      <c r="K814" s="40">
        <f>J814-(E814*(_xlfn.XLOOKUP(D814,Tabelle1[Produkt ID],Tabelle1[Variable Kosten],)))</f>
        <v>6716.8489226248785</v>
      </c>
    </row>
    <row r="815" spans="1:11" ht="14.4" x14ac:dyDescent="0.3">
      <c r="A815" s="43">
        <v>45500110</v>
      </c>
      <c r="B815" s="13">
        <v>44871</v>
      </c>
      <c r="C815" s="12">
        <v>635</v>
      </c>
      <c r="D815" s="12">
        <v>2100</v>
      </c>
      <c r="E815" s="14">
        <v>1</v>
      </c>
      <c r="F815" s="25">
        <v>46000</v>
      </c>
      <c r="G815" t="str">
        <f>_xlfn.XLOOKUP(C815,'Kundendaten - neu'!$A$2:$A$1001,'Kundendaten - neu'!$H$2:$H$1001)</f>
        <v>EUR</v>
      </c>
      <c r="H815" s="40">
        <f>F815</f>
        <v>46000</v>
      </c>
      <c r="I815">
        <f>H815*_xlfn.XLOOKUP(C815,'Kundendaten - neu'!$A$2:$A$1001,'Kundendaten - neu'!$I$2:$I$1001,"")</f>
        <v>45512.399999999994</v>
      </c>
      <c r="J815" s="41">
        <f>I815+(_xlfn.XLOOKUP(C815,'Kundendaten - neu'!$A$2:$A$1001,'Kundendaten - neu'!$G$2:$G$1001,)*E815)</f>
        <v>45712.399999999994</v>
      </c>
      <c r="K815" s="40">
        <f>J815-(E815*(_xlfn.XLOOKUP(D815,Tabelle1[Produkt ID],Tabelle1[Variable Kosten],)))</f>
        <v>8912.3999999999942</v>
      </c>
    </row>
    <row r="816" spans="1:11" ht="14.4" x14ac:dyDescent="0.3">
      <c r="A816" s="43" t="s">
        <v>1338</v>
      </c>
      <c r="B816" s="13">
        <v>44584</v>
      </c>
      <c r="C816" s="12">
        <v>635</v>
      </c>
      <c r="D816" s="12" t="s">
        <v>1586</v>
      </c>
      <c r="E816" s="14">
        <v>1</v>
      </c>
      <c r="F816" s="17">
        <v>32000</v>
      </c>
      <c r="G816" t="str">
        <f>_xlfn.XLOOKUP(C816,'Kundendaten - neu'!$A$2:$A$1001,'Kundendaten - neu'!$H$2:$H$1001)</f>
        <v>EUR</v>
      </c>
      <c r="H816" s="40">
        <f>F816</f>
        <v>32000</v>
      </c>
      <c r="I816">
        <f>H816*_xlfn.XLOOKUP(C816,'Kundendaten - neu'!$A$2:$A$1001,'Kundendaten - neu'!$I$2:$I$1001,"")</f>
        <v>31660.799999999999</v>
      </c>
      <c r="J816" s="41">
        <f>I816+(_xlfn.XLOOKUP(C816,'Kundendaten - neu'!$A$2:$A$1001,'Kundendaten - neu'!$G$2:$G$1001,)*E816)</f>
        <v>31860.799999999999</v>
      </c>
      <c r="K816" s="40">
        <f>J816-(E816*(_xlfn.XLOOKUP(D816,Tabelle1[Produkt ID],Tabelle1[Variable Kosten],)))</f>
        <v>6260.7999999999993</v>
      </c>
    </row>
    <row r="817" spans="1:11" ht="14.4" x14ac:dyDescent="0.3">
      <c r="A817" s="43">
        <v>51766120</v>
      </c>
      <c r="B817" s="13">
        <v>44591</v>
      </c>
      <c r="C817" s="12">
        <v>636</v>
      </c>
      <c r="D817" s="12">
        <v>2200</v>
      </c>
      <c r="E817" s="14">
        <v>1</v>
      </c>
      <c r="F817" s="25">
        <v>20000</v>
      </c>
      <c r="G817" t="str">
        <f>_xlfn.XLOOKUP(C817,'Kundendaten - neu'!$A$2:$A$1001,'Kundendaten - neu'!$H$2:$H$1001)</f>
        <v>EUR</v>
      </c>
      <c r="H817" s="40">
        <f>F817</f>
        <v>20000</v>
      </c>
      <c r="I817">
        <f>H817*_xlfn.XLOOKUP(C817,'Kundendaten - neu'!$A$2:$A$1001,'Kundendaten - neu'!$I$2:$I$1001,"")</f>
        <v>19400</v>
      </c>
      <c r="J817" s="41">
        <f>I817+(_xlfn.XLOOKUP(C817,'Kundendaten - neu'!$A$2:$A$1001,'Kundendaten - neu'!$G$2:$G$1001,)*E817)</f>
        <v>19611</v>
      </c>
      <c r="K817" s="40">
        <f>J817-(E817*(_xlfn.XLOOKUP(D817,Tabelle1[Produkt ID],Tabelle1[Variable Kosten],)))</f>
        <v>3611</v>
      </c>
    </row>
    <row r="818" spans="1:11" ht="14.4" x14ac:dyDescent="0.3">
      <c r="A818" s="43" t="s">
        <v>1339</v>
      </c>
      <c r="B818" s="13">
        <v>44707</v>
      </c>
      <c r="C818" s="12">
        <v>636</v>
      </c>
      <c r="D818" s="12" t="s">
        <v>1587</v>
      </c>
      <c r="E818" s="14">
        <v>1</v>
      </c>
      <c r="F818" s="17">
        <v>27000</v>
      </c>
      <c r="G818" t="str">
        <f>_xlfn.XLOOKUP(C818,'Kundendaten - neu'!$A$2:$A$1001,'Kundendaten - neu'!$H$2:$H$1001)</f>
        <v>EUR</v>
      </c>
      <c r="H818" s="40">
        <f>F818</f>
        <v>27000</v>
      </c>
      <c r="I818">
        <f>H818*_xlfn.XLOOKUP(C818,'Kundendaten - neu'!$A$2:$A$1001,'Kundendaten - neu'!$I$2:$I$1001,"")</f>
        <v>26190</v>
      </c>
      <c r="J818" s="41">
        <f>I818+(_xlfn.XLOOKUP(C818,'Kundendaten - neu'!$A$2:$A$1001,'Kundendaten - neu'!$G$2:$G$1001,)*E818)</f>
        <v>26401</v>
      </c>
      <c r="K818" s="40">
        <f>J818-(E818*(_xlfn.XLOOKUP(D818,Tabelle1[Produkt ID],Tabelle1[Variable Kosten],)))</f>
        <v>4801</v>
      </c>
    </row>
    <row r="819" spans="1:11" ht="14.4" x14ac:dyDescent="0.3">
      <c r="A819" s="43">
        <v>58629881</v>
      </c>
      <c r="B819" s="13">
        <v>44581</v>
      </c>
      <c r="C819" s="12">
        <v>637</v>
      </c>
      <c r="D819" s="12">
        <v>2200</v>
      </c>
      <c r="E819" s="14">
        <v>1</v>
      </c>
      <c r="F819" s="25">
        <v>91736</v>
      </c>
      <c r="G819" t="str">
        <f>_xlfn.XLOOKUP(C819,'Kundendaten - neu'!$A$2:$A$1001,'Kundendaten - neu'!$H$2:$H$1001)</f>
        <v>PLN</v>
      </c>
      <c r="H819" s="40">
        <f>IF(G819=Währungsdaten!$G$1,F819/_xlfn.XLOOKUP('Bewegungsdaten - neu (2)'!B1263,Währungsdaten!$A$3:$A$320,Währungsdaten!$G$3:$G$320,""),IF(G819=Währungsdaten!$C$1,F819/_xlfn.XLOOKUP('Bewegungsdaten - neu (2)'!B1263,Währungsdaten!$A$3:$A$320,Währungsdaten!$C$3:$C$320,),""))</f>
        <v>19350.728795325584</v>
      </c>
      <c r="I819">
        <f>H819*_xlfn.XLOOKUP(C819,'Kundendaten - neu'!$A$2:$A$1001,'Kundendaten - neu'!$I$2:$I$1001,"")</f>
        <v>18770.206931465815</v>
      </c>
      <c r="J819" s="41">
        <f>I819+(_xlfn.XLOOKUP(C819,'Kundendaten - neu'!$A$2:$A$1001,'Kundendaten - neu'!$G$2:$G$1001,)*E819)</f>
        <v>18872.206931465815</v>
      </c>
      <c r="K819" s="40">
        <f>J819-(E819*(_xlfn.XLOOKUP(D819,Tabelle1[Produkt ID],Tabelle1[Variable Kosten],)))</f>
        <v>2872.2069314658147</v>
      </c>
    </row>
    <row r="820" spans="1:11" ht="14.4" x14ac:dyDescent="0.3">
      <c r="A820" s="43">
        <v>58732533</v>
      </c>
      <c r="B820" s="13">
        <v>44715</v>
      </c>
      <c r="C820" s="12">
        <v>638</v>
      </c>
      <c r="D820" s="12">
        <v>2300</v>
      </c>
      <c r="E820" s="14">
        <v>1</v>
      </c>
      <c r="F820" s="25">
        <v>25000</v>
      </c>
      <c r="G820" t="str">
        <f>_xlfn.XLOOKUP(C820,'Kundendaten - neu'!$A$2:$A$1001,'Kundendaten - neu'!$H$2:$H$1001)</f>
        <v>EUR</v>
      </c>
      <c r="H820" s="40">
        <f>F820</f>
        <v>25000</v>
      </c>
      <c r="I820">
        <f>H820*_xlfn.XLOOKUP(C820,'Kundendaten - neu'!$A$2:$A$1001,'Kundendaten - neu'!$I$2:$I$1001,"")</f>
        <v>24250</v>
      </c>
      <c r="J820" s="41">
        <f>I820+(_xlfn.XLOOKUP(C820,'Kundendaten - neu'!$A$2:$A$1001,'Kundendaten - neu'!$G$2:$G$1001,)*E820)</f>
        <v>24459</v>
      </c>
      <c r="K820" s="40">
        <f>J820-(E820*(_xlfn.XLOOKUP(D820,Tabelle1[Produkt ID],Tabelle1[Variable Kosten],)))</f>
        <v>4459</v>
      </c>
    </row>
    <row r="821" spans="1:11" ht="14.4" x14ac:dyDescent="0.3">
      <c r="A821" s="43" t="s">
        <v>1340</v>
      </c>
      <c r="B821" s="13">
        <v>44739</v>
      </c>
      <c r="C821" s="12">
        <v>638</v>
      </c>
      <c r="D821" s="12" t="s">
        <v>1588</v>
      </c>
      <c r="E821" s="14">
        <v>1</v>
      </c>
      <c r="F821" s="17">
        <v>33000</v>
      </c>
      <c r="G821" t="str">
        <f>_xlfn.XLOOKUP(C821,'Kundendaten - neu'!$A$2:$A$1001,'Kundendaten - neu'!$H$2:$H$1001)</f>
        <v>EUR</v>
      </c>
      <c r="H821" s="40">
        <f>F821</f>
        <v>33000</v>
      </c>
      <c r="I821">
        <f>H821*_xlfn.XLOOKUP(C821,'Kundendaten - neu'!$A$2:$A$1001,'Kundendaten - neu'!$I$2:$I$1001,"")</f>
        <v>32010</v>
      </c>
      <c r="J821" s="41">
        <f>I821+(_xlfn.XLOOKUP(C821,'Kundendaten - neu'!$A$2:$A$1001,'Kundendaten - neu'!$G$2:$G$1001,)*E821)</f>
        <v>32219</v>
      </c>
      <c r="K821" s="40">
        <f>J821-(E821*(_xlfn.XLOOKUP(D821,Tabelle1[Produkt ID],Tabelle1[Variable Kosten],)))</f>
        <v>5819</v>
      </c>
    </row>
    <row r="822" spans="1:11" ht="14.4" x14ac:dyDescent="0.3">
      <c r="A822" s="43">
        <v>88178129</v>
      </c>
      <c r="B822" s="13">
        <v>44803</v>
      </c>
      <c r="C822" s="12">
        <v>639</v>
      </c>
      <c r="D822" s="12">
        <v>1000</v>
      </c>
      <c r="E822" s="14">
        <v>1</v>
      </c>
      <c r="F822" s="25">
        <v>375913.2</v>
      </c>
      <c r="G822" t="str">
        <f>_xlfn.XLOOKUP(C822,'Kundendaten - neu'!$A$2:$A$1001,'Kundendaten - neu'!$H$2:$H$1001)</f>
        <v>CNY</v>
      </c>
      <c r="H822" s="40">
        <f>IF(G822=Währungsdaten!$B$1,F822/_xlfn.XLOOKUP('Bewegungsdaten - neu (2)'!B51,Währungsdaten!$A$3:$A$320,Währungsdaten!$B$3:$B$320,""),IF(G822=Währungsdaten!$C$1,F822/_xlfn.XLOOKUP('Bewegungsdaten - neu (2)'!B51,Währungsdaten!$A$3:$A$320,Währungsdaten!$C$3:$C$320,),"")*IF(G822=Währungsdaten!$D$1,F822/_xlfn.XLOOKUP('Bewegungsdaten - neu (2)'!B51,Währungsdaten!$A$3:$A$320,Währungsdaten!$D$3:$D$320,),)*IF(G822=Währungsdaten!$F$1,F822/_xlfn.XLOOKUP('Bewegungsdaten - neu (2)'!B51,Währungsdaten!$A$3:$A$320,Währungsdaten!$F$3:$F$320,""),)*IF(G822=Währungsdaten!$G$1,F822/_xlfn.XLOOKUP('Bewegungsdaten - neu (2)'!B51,Währungsdaten!$A$3:$A$320,Währungsdaten!$G$3:$G$320,");""")))</f>
        <v>53070.348566346191</v>
      </c>
      <c r="I822">
        <f>H822*_xlfn.XLOOKUP(C822,'Kundendaten - neu'!$A$2:$A$1001,'Kundendaten - neu'!$I$2:$I$1001,"")</f>
        <v>58377.383422980813</v>
      </c>
      <c r="J822" s="41">
        <f>I822+(_xlfn.XLOOKUP(C822,'Kundendaten - neu'!$A$2:$A$1001,'Kundendaten - neu'!$G$2:$G$1001,)*E822)</f>
        <v>60385.383422980813</v>
      </c>
      <c r="K822" s="40">
        <f>J822-(E822*(_xlfn.XLOOKUP(D822,Tabelle1[Produkt ID],Tabelle1[Variable Kosten],)))</f>
        <v>18785.383422980813</v>
      </c>
    </row>
    <row r="823" spans="1:11" ht="14.4" x14ac:dyDescent="0.3">
      <c r="A823" s="43">
        <v>37476819</v>
      </c>
      <c r="B823" s="13">
        <v>44640</v>
      </c>
      <c r="C823" s="12">
        <v>640</v>
      </c>
      <c r="D823" s="12">
        <v>1100</v>
      </c>
      <c r="E823" s="14">
        <v>1</v>
      </c>
      <c r="F823" s="25">
        <v>40000</v>
      </c>
      <c r="G823" t="str">
        <f>_xlfn.XLOOKUP(C823,'Kundendaten - neu'!$A$2:$A$1001,'Kundendaten - neu'!$H$2:$H$1001)</f>
        <v>EUR</v>
      </c>
      <c r="H823" s="40">
        <f>F823</f>
        <v>40000</v>
      </c>
      <c r="I823">
        <f>H823*_xlfn.XLOOKUP(C823,'Kundendaten - neu'!$A$2:$A$1001,'Kundendaten - neu'!$I$2:$I$1001,"")</f>
        <v>38800</v>
      </c>
      <c r="J823" s="41">
        <f>I823+(_xlfn.XLOOKUP(C823,'Kundendaten - neu'!$A$2:$A$1001,'Kundendaten - neu'!$G$2:$G$1001,)*E823)</f>
        <v>38908</v>
      </c>
      <c r="K823" s="40">
        <f>J823-(E823*(_xlfn.XLOOKUP(D823,Tabelle1[Produkt ID],Tabelle1[Variable Kosten],)))</f>
        <v>6908</v>
      </c>
    </row>
    <row r="824" spans="1:11" ht="14.4" x14ac:dyDescent="0.3">
      <c r="A824" s="43" t="s">
        <v>1341</v>
      </c>
      <c r="B824" s="13">
        <v>44792</v>
      </c>
      <c r="C824" s="12">
        <v>640</v>
      </c>
      <c r="D824" s="12" t="s">
        <v>1589</v>
      </c>
      <c r="E824" s="14">
        <v>1</v>
      </c>
      <c r="F824" s="17">
        <v>27000</v>
      </c>
      <c r="G824" t="str">
        <f>_xlfn.XLOOKUP(C824,'Kundendaten - neu'!$A$2:$A$1001,'Kundendaten - neu'!$H$2:$H$1001)</f>
        <v>EUR</v>
      </c>
      <c r="H824" s="40">
        <f>F824</f>
        <v>27000</v>
      </c>
      <c r="I824">
        <f>H824*_xlfn.XLOOKUP(C824,'Kundendaten - neu'!$A$2:$A$1001,'Kundendaten - neu'!$I$2:$I$1001,"")</f>
        <v>26190</v>
      </c>
      <c r="J824" s="41">
        <f>I824+(_xlfn.XLOOKUP(C824,'Kundendaten - neu'!$A$2:$A$1001,'Kundendaten - neu'!$G$2:$G$1001,)*E824)</f>
        <v>26298</v>
      </c>
      <c r="K824" s="40">
        <f>J824-(E824*(_xlfn.XLOOKUP(D824,Tabelle1[Produkt ID],Tabelle1[Variable Kosten],)))</f>
        <v>4698</v>
      </c>
    </row>
    <row r="825" spans="1:11" ht="14.4" x14ac:dyDescent="0.3">
      <c r="A825" s="43">
        <v>41946629</v>
      </c>
      <c r="B825" s="13">
        <v>44747</v>
      </c>
      <c r="C825" s="12">
        <v>641</v>
      </c>
      <c r="D825" s="12">
        <v>1200</v>
      </c>
      <c r="E825" s="14">
        <v>1</v>
      </c>
      <c r="F825" s="25">
        <v>73931</v>
      </c>
      <c r="G825" t="str">
        <f>_xlfn.XLOOKUP(C825,'Kundendaten - neu'!$A$2:$A$1001,'Kundendaten - neu'!$H$2:$H$1001)</f>
        <v>USD</v>
      </c>
      <c r="H825" s="40">
        <f>IF(G825=Währungsdaten!$D$1,F825/_xlfn.XLOOKUP('Bewegungsdaten - neu (2)'!B1450,Währungsdaten!$A$3:$A$320,Währungsdaten!$D$3:$D$320,""),IF(G825=Währungsdaten!$F$1,F825/_xlfn.XLOOKUP('Bewegungsdaten - neu (2)'!B1450,Währungsdaten!$A$3:$A$320,Währungsdaten!$F$3:$F$320,),""))</f>
        <v>67982.528735632193</v>
      </c>
      <c r="I825">
        <f>H825*_xlfn.XLOOKUP(C825,'Kundendaten - neu'!$A$2:$A$1001,'Kundendaten - neu'!$I$2:$I$1001,"")</f>
        <v>72537.358160919553</v>
      </c>
      <c r="J825" s="41">
        <f>I825+(_xlfn.XLOOKUP(C825,'Kundendaten - neu'!$A$2:$A$1001,'Kundendaten - neu'!$G$2:$G$1001,)*E825)</f>
        <v>73847.358160919553</v>
      </c>
      <c r="K825" s="40">
        <f>J825-(E825*(_xlfn.XLOOKUP(D825,Tabelle1[Produkt ID],Tabelle1[Variable Kosten],)))</f>
        <v>21847.358160919553</v>
      </c>
    </row>
    <row r="826" spans="1:11" ht="14.4" x14ac:dyDescent="0.3">
      <c r="A826" s="43">
        <v>79852164</v>
      </c>
      <c r="B826" s="13">
        <v>44712</v>
      </c>
      <c r="C826" s="12">
        <v>642</v>
      </c>
      <c r="D826" s="12">
        <v>1300</v>
      </c>
      <c r="E826" s="14">
        <v>1</v>
      </c>
      <c r="F826" s="25">
        <v>311902.40000000002</v>
      </c>
      <c r="G826" t="str">
        <f>_xlfn.XLOOKUP(C826,'Kundendaten - neu'!$A$2:$A$1001,'Kundendaten - neu'!$H$2:$H$1001)</f>
        <v>PLN</v>
      </c>
      <c r="H826" s="40">
        <f>IF(G826=Währungsdaten!$G$1,F826/_xlfn.XLOOKUP('Bewegungsdaten - neu (2)'!B1264,Währungsdaten!$A$3:$A$320,Währungsdaten!$G$3:$G$320,""),IF(G826=Währungsdaten!$C$1,F826/_xlfn.XLOOKUP('Bewegungsdaten - neu (2)'!B1264,Währungsdaten!$A$3:$A$320,Währungsdaten!$C$3:$C$320,),""))</f>
        <v>66348.09614975538</v>
      </c>
      <c r="I826">
        <f>H826*_xlfn.XLOOKUP(C826,'Kundendaten - neu'!$A$2:$A$1001,'Kundendaten - neu'!$I$2:$I$1001,"")</f>
        <v>64357.653265262714</v>
      </c>
      <c r="J826" s="41">
        <f>I826+(_xlfn.XLOOKUP(C826,'Kundendaten - neu'!$A$2:$A$1001,'Kundendaten - neu'!$G$2:$G$1001,)*E826)</f>
        <v>64462.653265262714</v>
      </c>
      <c r="K826" s="40">
        <f>J826-(E826*(_xlfn.XLOOKUP(D826,Tabelle1[Produkt ID],Tabelle1[Variable Kosten],)))</f>
        <v>10062.653265262714</v>
      </c>
    </row>
    <row r="827" spans="1:11" ht="14.4" x14ac:dyDescent="0.3">
      <c r="A827" s="43">
        <v>25335991</v>
      </c>
      <c r="B827" s="13">
        <v>44755</v>
      </c>
      <c r="C827" s="12">
        <v>643</v>
      </c>
      <c r="D827" s="12">
        <v>1400</v>
      </c>
      <c r="E827" s="14">
        <v>1</v>
      </c>
      <c r="F827" s="25">
        <v>34122</v>
      </c>
      <c r="G827" t="str">
        <f>_xlfn.XLOOKUP(C827,'Kundendaten - neu'!$A$2:$A$1001,'Kundendaten - neu'!$H$2:$H$1001)</f>
        <v>USD</v>
      </c>
      <c r="H827" s="40">
        <f>IF(G827=Währungsdaten!$D$1,F827/_xlfn.XLOOKUP('Bewegungsdaten - neu (2)'!B1451,Währungsdaten!$A$3:$A$320,Währungsdaten!$D$3:$D$320,""),IF(G827=Währungsdaten!$F$1,F827/_xlfn.XLOOKUP('Bewegungsdaten - neu (2)'!B1451,Währungsdaten!$A$3:$A$320,Währungsdaten!$F$3:$F$320,),""))</f>
        <v>31898.663176591566</v>
      </c>
      <c r="I827">
        <f>H827*_xlfn.XLOOKUP(C827,'Kundendaten - neu'!$A$2:$A$1001,'Kundendaten - neu'!$I$2:$I$1001,"")</f>
        <v>34035.873609423201</v>
      </c>
      <c r="J827" s="41">
        <f>I827+(_xlfn.XLOOKUP(C827,'Kundendaten - neu'!$A$2:$A$1001,'Kundendaten - neu'!$G$2:$G$1001,)*E827)</f>
        <v>35304.873609423201</v>
      </c>
      <c r="K827" s="40">
        <f>J827-(E827*(_xlfn.XLOOKUP(D827,Tabelle1[Produkt ID],Tabelle1[Variable Kosten],)))</f>
        <v>11304.873609423201</v>
      </c>
    </row>
    <row r="828" spans="1:11" ht="14.4" x14ac:dyDescent="0.3">
      <c r="A828" s="43">
        <v>80472344</v>
      </c>
      <c r="B828" s="13">
        <v>44914</v>
      </c>
      <c r="C828" s="12">
        <v>644</v>
      </c>
      <c r="D828" s="12">
        <v>1500</v>
      </c>
      <c r="E828" s="14">
        <v>1</v>
      </c>
      <c r="F828" s="25">
        <v>28000</v>
      </c>
      <c r="G828" t="str">
        <f>_xlfn.XLOOKUP(C828,'Kundendaten - neu'!$A$2:$A$1001,'Kundendaten - neu'!$H$2:$H$1001)</f>
        <v>EUR</v>
      </c>
      <c r="H828" s="40">
        <f>F828</f>
        <v>28000</v>
      </c>
      <c r="I828">
        <f>H828*_xlfn.XLOOKUP(C828,'Kundendaten - neu'!$A$2:$A$1001,'Kundendaten - neu'!$I$2:$I$1001,"")</f>
        <v>27160</v>
      </c>
      <c r="J828" s="41">
        <f>I828+(_xlfn.XLOOKUP(C828,'Kundendaten - neu'!$A$2:$A$1001,'Kundendaten - neu'!$G$2:$G$1001,)*E828)</f>
        <v>27368</v>
      </c>
      <c r="K828" s="40">
        <f>J828-(E828*(_xlfn.XLOOKUP(D828,Tabelle1[Produkt ID],Tabelle1[Variable Kosten],)))</f>
        <v>4968</v>
      </c>
    </row>
    <row r="829" spans="1:11" ht="14.4" x14ac:dyDescent="0.3">
      <c r="A829" s="43" t="s">
        <v>1342</v>
      </c>
      <c r="B829" s="13">
        <v>44694</v>
      </c>
      <c r="C829" s="12">
        <v>644</v>
      </c>
      <c r="D829" s="12" t="s">
        <v>1590</v>
      </c>
      <c r="E829" s="14">
        <v>2</v>
      </c>
      <c r="F829" s="17">
        <v>162000</v>
      </c>
      <c r="G829" t="str">
        <f>_xlfn.XLOOKUP(C829,'Kundendaten - neu'!$A$2:$A$1001,'Kundendaten - neu'!$H$2:$H$1001)</f>
        <v>EUR</v>
      </c>
      <c r="H829" s="40">
        <f>F829</f>
        <v>162000</v>
      </c>
      <c r="I829">
        <f>H829*_xlfn.XLOOKUP(C829,'Kundendaten - neu'!$A$2:$A$1001,'Kundendaten - neu'!$I$2:$I$1001,"")</f>
        <v>157140</v>
      </c>
      <c r="J829" s="41">
        <f>I829+(_xlfn.XLOOKUP(C829,'Kundendaten - neu'!$A$2:$A$1001,'Kundendaten - neu'!$G$2:$G$1001,)*E829)</f>
        <v>157556</v>
      </c>
      <c r="K829" s="40">
        <f>J829-(E829*(_xlfn.XLOOKUP(D829,Tabelle1[Produkt ID],Tabelle1[Variable Kosten],)))</f>
        <v>27956</v>
      </c>
    </row>
    <row r="830" spans="1:11" ht="14.4" x14ac:dyDescent="0.3">
      <c r="A830" s="43">
        <v>48743859</v>
      </c>
      <c r="B830" s="13">
        <v>44829</v>
      </c>
      <c r="C830" s="12">
        <v>645</v>
      </c>
      <c r="D830" s="12">
        <v>1600</v>
      </c>
      <c r="E830" s="14">
        <v>1</v>
      </c>
      <c r="F830" s="25">
        <v>36000</v>
      </c>
      <c r="G830" t="str">
        <f>_xlfn.XLOOKUP(C830,'Kundendaten - neu'!$A$2:$A$1001,'Kundendaten - neu'!$H$2:$H$1001)</f>
        <v>EUR</v>
      </c>
      <c r="H830" s="40">
        <f>F830</f>
        <v>36000</v>
      </c>
      <c r="I830">
        <f>H830*_xlfn.XLOOKUP(C830,'Kundendaten - neu'!$A$2:$A$1001,'Kundendaten - neu'!$I$2:$I$1001,"")</f>
        <v>34920</v>
      </c>
      <c r="J830" s="41">
        <f>I830+(_xlfn.XLOOKUP(C830,'Kundendaten - neu'!$A$2:$A$1001,'Kundendaten - neu'!$G$2:$G$1001,)*E830)</f>
        <v>35121</v>
      </c>
      <c r="K830" s="40">
        <f>J830-(E830*(_xlfn.XLOOKUP(D830,Tabelle1[Produkt ID],Tabelle1[Variable Kosten],)))</f>
        <v>6321</v>
      </c>
    </row>
    <row r="831" spans="1:11" ht="14.4" x14ac:dyDescent="0.3">
      <c r="A831" s="43" t="s">
        <v>1343</v>
      </c>
      <c r="B831" s="13">
        <v>44615</v>
      </c>
      <c r="C831" s="12">
        <v>645</v>
      </c>
      <c r="D831" s="12" t="s">
        <v>1591</v>
      </c>
      <c r="E831" s="14">
        <v>1</v>
      </c>
      <c r="F831" s="17">
        <v>50000</v>
      </c>
      <c r="G831" t="str">
        <f>_xlfn.XLOOKUP(C831,'Kundendaten - neu'!$A$2:$A$1001,'Kundendaten - neu'!$H$2:$H$1001)</f>
        <v>EUR</v>
      </c>
      <c r="H831" s="40">
        <f>F831</f>
        <v>50000</v>
      </c>
      <c r="I831">
        <f>H831*_xlfn.XLOOKUP(C831,'Kundendaten - neu'!$A$2:$A$1001,'Kundendaten - neu'!$I$2:$I$1001,"")</f>
        <v>48500</v>
      </c>
      <c r="J831" s="41">
        <f>I831+(_xlfn.XLOOKUP(C831,'Kundendaten - neu'!$A$2:$A$1001,'Kundendaten - neu'!$G$2:$G$1001,)*E831)</f>
        <v>48701</v>
      </c>
      <c r="K831" s="40">
        <f>J831-(E831*(_xlfn.XLOOKUP(D831,Tabelle1[Produkt ID],Tabelle1[Variable Kosten],)))</f>
        <v>8701</v>
      </c>
    </row>
    <row r="832" spans="1:11" ht="14.4" x14ac:dyDescent="0.3">
      <c r="A832" s="43">
        <v>78205924</v>
      </c>
      <c r="B832" s="13">
        <v>44661</v>
      </c>
      <c r="C832" s="12">
        <v>646</v>
      </c>
      <c r="D832" s="12">
        <v>1700</v>
      </c>
      <c r="E832" s="14">
        <v>1</v>
      </c>
      <c r="F832" s="25">
        <v>209643.9</v>
      </c>
      <c r="G832" t="str">
        <f>_xlfn.XLOOKUP(C832,'Kundendaten - neu'!$A$2:$A$1001,'Kundendaten - neu'!$H$2:$H$1001)</f>
        <v>CNY</v>
      </c>
      <c r="H832" s="40">
        <f>IF(G832=Währungsdaten!$B$1,F832/_xlfn.XLOOKUP('Bewegungsdaten - neu (2)'!B52,Währungsdaten!$A$3:$A$320,Währungsdaten!$B$3:$B$320,""),IF(G832=Währungsdaten!$C$1,F832/_xlfn.XLOOKUP('Bewegungsdaten - neu (2)'!B52,Währungsdaten!$A$3:$A$320,Währungsdaten!$C$3:$C$320,),"")*IF(G832=Währungsdaten!$D$1,F832/_xlfn.XLOOKUP('Bewegungsdaten - neu (2)'!B52,Währungsdaten!$A$3:$A$320,Währungsdaten!$D$3:$D$320,),)*IF(G832=Währungsdaten!$F$1,F832/_xlfn.XLOOKUP('Bewegungsdaten - neu (2)'!B52,Währungsdaten!$A$3:$A$320,Währungsdaten!$F$3:$F$320,""),)*IF(G832=Währungsdaten!$G$1,F832/_xlfn.XLOOKUP('Bewegungsdaten - neu (2)'!B52,Währungsdaten!$A$3:$A$320,Währungsdaten!$G$3:$G$320,");""")))</f>
        <v>28420.511082491696</v>
      </c>
      <c r="I832">
        <f>H832*_xlfn.XLOOKUP(C832,'Kundendaten - neu'!$A$2:$A$1001,'Kundendaten - neu'!$I$2:$I$1001,"")</f>
        <v>30324.685325018636</v>
      </c>
      <c r="J832" s="41">
        <f>I832+(_xlfn.XLOOKUP(C832,'Kundendaten - neu'!$A$2:$A$1001,'Kundendaten - neu'!$G$2:$G$1001,)*E832)</f>
        <v>32470.685325018636</v>
      </c>
      <c r="K832" s="40">
        <f>J832-(E832*(_xlfn.XLOOKUP(D832,Tabelle1[Produkt ID],Tabelle1[Variable Kosten],)))</f>
        <v>9270.6853250186359</v>
      </c>
    </row>
    <row r="833" spans="1:11" ht="14.4" x14ac:dyDescent="0.3">
      <c r="A833" s="43">
        <v>47882009</v>
      </c>
      <c r="B833" s="13">
        <v>44582</v>
      </c>
      <c r="C833" s="12">
        <v>647</v>
      </c>
      <c r="D833" s="12">
        <v>1800</v>
      </c>
      <c r="E833" s="14">
        <v>1</v>
      </c>
      <c r="F833" s="25">
        <v>823280</v>
      </c>
      <c r="G833" t="str">
        <f>_xlfn.XLOOKUP(C833,'Kundendaten - neu'!$A$2:$A$1001,'Kundendaten - neu'!$H$2:$H$1001)</f>
        <v>SEK</v>
      </c>
      <c r="H833" s="40">
        <f>IF(G833=Währungsdaten!$D$1,F833/_xlfn.XLOOKUP('Bewegungsdaten - neu (2)'!B1357,Währungsdaten!$A$3:$A$320,Währungsdaten!$D$3:$D$320,""),IF(G833=Währungsdaten!$F$1,F833/_xlfn.XLOOKUP('Bewegungsdaten - neu (2)'!B1357,Währungsdaten!$A$3:$A$320,Währungsdaten!$F$3:$F$320,),""))</f>
        <v>77591.796727738823</v>
      </c>
      <c r="I833">
        <f>H833*_xlfn.XLOOKUP(C833,'Kundendaten - neu'!$A$2:$A$1001,'Kundendaten - neu'!$I$2:$I$1001,"")</f>
        <v>76769.323682424787</v>
      </c>
      <c r="J833" s="41">
        <f>I833+(_xlfn.XLOOKUP(C833,'Kundendaten - neu'!$A$2:$A$1001,'Kundendaten - neu'!$G$2:$G$1001,)*E833)</f>
        <v>77287.323682424787</v>
      </c>
      <c r="K833" s="40">
        <f>J833-(E833*(_xlfn.XLOOKUP(D833,Tabelle1[Produkt ID],Tabelle1[Variable Kosten],)))</f>
        <v>13287.323682424787</v>
      </c>
    </row>
    <row r="834" spans="1:11" ht="14.4" x14ac:dyDescent="0.3">
      <c r="A834" s="43">
        <v>92588071</v>
      </c>
      <c r="B834" s="13">
        <v>44718</v>
      </c>
      <c r="C834" s="12">
        <v>648</v>
      </c>
      <c r="D834" s="12">
        <v>1900</v>
      </c>
      <c r="E834" s="14">
        <v>1</v>
      </c>
      <c r="F834" s="25">
        <v>49000</v>
      </c>
      <c r="G834" t="str">
        <f>_xlfn.XLOOKUP(C834,'Kundendaten - neu'!$A$2:$A$1001,'Kundendaten - neu'!$H$2:$H$1001)</f>
        <v>EUR</v>
      </c>
      <c r="H834" s="40">
        <f t="shared" ref="H834:H839" si="39">F834</f>
        <v>49000</v>
      </c>
      <c r="I834">
        <f>H834*_xlfn.XLOOKUP(C834,'Kundendaten - neu'!$A$2:$A$1001,'Kundendaten - neu'!$I$2:$I$1001,"")</f>
        <v>48480.6</v>
      </c>
      <c r="J834" s="41">
        <f>I834+(_xlfn.XLOOKUP(C834,'Kundendaten - neu'!$A$2:$A$1001,'Kundendaten - neu'!$G$2:$G$1001,)*E834)</f>
        <v>48692.6</v>
      </c>
      <c r="K834" s="40">
        <f>J834-(E834*(_xlfn.XLOOKUP(D834,Tabelle1[Produkt ID],Tabelle1[Variable Kosten],)))</f>
        <v>9492.5999999999985</v>
      </c>
    </row>
    <row r="835" spans="1:11" ht="14.4" x14ac:dyDescent="0.3">
      <c r="A835" s="43" t="s">
        <v>1344</v>
      </c>
      <c r="B835" s="13">
        <v>44785</v>
      </c>
      <c r="C835" s="12">
        <v>648</v>
      </c>
      <c r="D835" s="12" t="s">
        <v>1592</v>
      </c>
      <c r="E835" s="14">
        <v>1</v>
      </c>
      <c r="F835" s="17">
        <v>37000</v>
      </c>
      <c r="G835" t="str">
        <f>_xlfn.XLOOKUP(C835,'Kundendaten - neu'!$A$2:$A$1001,'Kundendaten - neu'!$H$2:$H$1001)</f>
        <v>EUR</v>
      </c>
      <c r="H835" s="40">
        <f t="shared" si="39"/>
        <v>37000</v>
      </c>
      <c r="I835">
        <f>H835*_xlfn.XLOOKUP(C835,'Kundendaten - neu'!$A$2:$A$1001,'Kundendaten - neu'!$I$2:$I$1001,"")</f>
        <v>36607.799999999996</v>
      </c>
      <c r="J835" s="41">
        <f>I835+(_xlfn.XLOOKUP(C835,'Kundendaten - neu'!$A$2:$A$1001,'Kundendaten - neu'!$G$2:$G$1001,)*E835)</f>
        <v>36819.799999999996</v>
      </c>
      <c r="K835" s="40">
        <f>J835-(E835*(_xlfn.XLOOKUP(D835,Tabelle1[Produkt ID],Tabelle1[Variable Kosten],)))</f>
        <v>7219.7999999999956</v>
      </c>
    </row>
    <row r="836" spans="1:11" ht="14.4" x14ac:dyDescent="0.3">
      <c r="A836" s="43">
        <v>77429447</v>
      </c>
      <c r="B836" s="13">
        <v>44608</v>
      </c>
      <c r="C836" s="12">
        <v>649</v>
      </c>
      <c r="D836" s="12">
        <v>2000</v>
      </c>
      <c r="E836" s="14">
        <v>1</v>
      </c>
      <c r="F836" s="25">
        <v>39000</v>
      </c>
      <c r="G836" t="str">
        <f>_xlfn.XLOOKUP(C836,'Kundendaten - neu'!$A$2:$A$1001,'Kundendaten - neu'!$H$2:$H$1001)</f>
        <v>EUR</v>
      </c>
      <c r="H836" s="40">
        <f t="shared" si="39"/>
        <v>39000</v>
      </c>
      <c r="I836">
        <f>H836*_xlfn.XLOOKUP(C836,'Kundendaten - neu'!$A$2:$A$1001,'Kundendaten - neu'!$I$2:$I$1001,"")</f>
        <v>37830</v>
      </c>
      <c r="J836" s="41">
        <f>I836+(_xlfn.XLOOKUP(C836,'Kundendaten - neu'!$A$2:$A$1001,'Kundendaten - neu'!$G$2:$G$1001,)*E836)</f>
        <v>38044</v>
      </c>
      <c r="K836" s="40">
        <f>J836-(E836*(_xlfn.XLOOKUP(D836,Tabelle1[Produkt ID],Tabelle1[Variable Kosten],)))</f>
        <v>6844</v>
      </c>
    </row>
    <row r="837" spans="1:11" ht="14.4" x14ac:dyDescent="0.3">
      <c r="A837" s="43" t="s">
        <v>1345</v>
      </c>
      <c r="B837" s="13">
        <v>44830</v>
      </c>
      <c r="C837" s="12">
        <v>649</v>
      </c>
      <c r="D837" s="12" t="s">
        <v>1593</v>
      </c>
      <c r="E837" s="14">
        <v>1</v>
      </c>
      <c r="F837" s="17">
        <v>42000</v>
      </c>
      <c r="G837" t="str">
        <f>_xlfn.XLOOKUP(C837,'Kundendaten - neu'!$A$2:$A$1001,'Kundendaten - neu'!$H$2:$H$1001)</f>
        <v>EUR</v>
      </c>
      <c r="H837" s="40">
        <f t="shared" si="39"/>
        <v>42000</v>
      </c>
      <c r="I837">
        <f>H837*_xlfn.XLOOKUP(C837,'Kundendaten - neu'!$A$2:$A$1001,'Kundendaten - neu'!$I$2:$I$1001,"")</f>
        <v>40740</v>
      </c>
      <c r="J837" s="41">
        <f>I837+(_xlfn.XLOOKUP(C837,'Kundendaten - neu'!$A$2:$A$1001,'Kundendaten - neu'!$G$2:$G$1001,)*E837)</f>
        <v>40954</v>
      </c>
      <c r="K837" s="40">
        <f>J837-(E837*(_xlfn.XLOOKUP(D837,Tabelle1[Produkt ID],Tabelle1[Variable Kosten],)))</f>
        <v>7354</v>
      </c>
    </row>
    <row r="838" spans="1:11" ht="14.4" x14ac:dyDescent="0.3">
      <c r="A838" s="43">
        <v>25758939</v>
      </c>
      <c r="B838" s="13">
        <v>44843</v>
      </c>
      <c r="C838" s="12">
        <v>650</v>
      </c>
      <c r="D838" s="12">
        <v>2100</v>
      </c>
      <c r="E838" s="14">
        <v>1</v>
      </c>
      <c r="F838" s="25">
        <v>46000</v>
      </c>
      <c r="G838" t="str">
        <f>_xlfn.XLOOKUP(C838,'Kundendaten - neu'!$A$2:$A$1001,'Kundendaten - neu'!$H$2:$H$1001)</f>
        <v>EUR</v>
      </c>
      <c r="H838" s="40">
        <f t="shared" si="39"/>
        <v>46000</v>
      </c>
      <c r="I838">
        <f>H838*_xlfn.XLOOKUP(C838,'Kundendaten - neu'!$A$2:$A$1001,'Kundendaten - neu'!$I$2:$I$1001,"")</f>
        <v>44620</v>
      </c>
      <c r="J838" s="41">
        <f>I838+(_xlfn.XLOOKUP(C838,'Kundendaten - neu'!$A$2:$A$1001,'Kundendaten - neu'!$G$2:$G$1001,)*E838)</f>
        <v>44870</v>
      </c>
      <c r="K838" s="40">
        <f>J838-(E838*(_xlfn.XLOOKUP(D838,Tabelle1[Produkt ID],Tabelle1[Variable Kosten],)))</f>
        <v>8070</v>
      </c>
    </row>
    <row r="839" spans="1:11" ht="14.4" x14ac:dyDescent="0.3">
      <c r="A839" s="43" t="s">
        <v>1346</v>
      </c>
      <c r="B839" s="13">
        <v>44656</v>
      </c>
      <c r="C839" s="12">
        <v>650</v>
      </c>
      <c r="D839" s="12" t="s">
        <v>1594</v>
      </c>
      <c r="E839" s="14">
        <v>1</v>
      </c>
      <c r="F839" s="17">
        <v>21000</v>
      </c>
      <c r="G839" t="str">
        <f>_xlfn.XLOOKUP(C839,'Kundendaten - neu'!$A$2:$A$1001,'Kundendaten - neu'!$H$2:$H$1001)</f>
        <v>EUR</v>
      </c>
      <c r="H839" s="40">
        <f t="shared" si="39"/>
        <v>21000</v>
      </c>
      <c r="I839">
        <f>H839*_xlfn.XLOOKUP(C839,'Kundendaten - neu'!$A$2:$A$1001,'Kundendaten - neu'!$I$2:$I$1001,"")</f>
        <v>20370</v>
      </c>
      <c r="J839" s="41">
        <f>I839+(_xlfn.XLOOKUP(C839,'Kundendaten - neu'!$A$2:$A$1001,'Kundendaten - neu'!$G$2:$G$1001,)*E839)</f>
        <v>20620</v>
      </c>
      <c r="K839" s="40">
        <f>J839-(E839*(_xlfn.XLOOKUP(D839,Tabelle1[Produkt ID],Tabelle1[Variable Kosten],)))</f>
        <v>3820</v>
      </c>
    </row>
    <row r="840" spans="1:11" ht="14.4" x14ac:dyDescent="0.3">
      <c r="A840" s="43">
        <v>70090708</v>
      </c>
      <c r="B840" s="13">
        <v>44640</v>
      </c>
      <c r="C840" s="12">
        <v>651</v>
      </c>
      <c r="D840" s="12">
        <v>2200</v>
      </c>
      <c r="E840" s="14">
        <v>1</v>
      </c>
      <c r="F840" s="25">
        <v>144582</v>
      </c>
      <c r="G840" t="str">
        <f>_xlfn.XLOOKUP(C840,'Kundendaten - neu'!$A$2:$A$1001,'Kundendaten - neu'!$H$2:$H$1001)</f>
        <v>CNY</v>
      </c>
      <c r="H840" s="40">
        <f>IF(G840=Währungsdaten!$B$1,F840/_xlfn.XLOOKUP('Bewegungsdaten - neu (2)'!B53,Währungsdaten!$A$3:$A$320,Währungsdaten!$B$3:$B$320,""),IF(G840=Währungsdaten!$C$1,F840/_xlfn.XLOOKUP('Bewegungsdaten - neu (2)'!B53,Währungsdaten!$A$3:$A$320,Währungsdaten!$C$3:$C$320,),"")*IF(G840=Währungsdaten!$D$1,F840/_xlfn.XLOOKUP('Bewegungsdaten - neu (2)'!B53,Währungsdaten!$A$3:$A$320,Währungsdaten!$D$3:$D$320,),)*IF(G840=Währungsdaten!$F$1,F840/_xlfn.XLOOKUP('Bewegungsdaten - neu (2)'!B53,Währungsdaten!$A$3:$A$320,Währungsdaten!$F$3:$F$320,""),)*IF(G840=Währungsdaten!$G$1,F840/_xlfn.XLOOKUP('Bewegungsdaten - neu (2)'!B53,Währungsdaten!$A$3:$A$320,Währungsdaten!$G$3:$G$320,");""")))</f>
        <v>20802.267528020373</v>
      </c>
      <c r="I840">
        <f>H840*_xlfn.XLOOKUP(C840,'Kundendaten - neu'!$A$2:$A$1001,'Kundendaten - neu'!$I$2:$I$1001,"")</f>
        <v>22196.019452397737</v>
      </c>
      <c r="J840" s="41">
        <f>I840+(_xlfn.XLOOKUP(C840,'Kundendaten - neu'!$A$2:$A$1001,'Kundendaten - neu'!$G$2:$G$1001,)*E840)</f>
        <v>24353.019452397737</v>
      </c>
      <c r="K840" s="40">
        <f>J840-(E840*(_xlfn.XLOOKUP(D840,Tabelle1[Produkt ID],Tabelle1[Variable Kosten],)))</f>
        <v>8353.019452397737</v>
      </c>
    </row>
    <row r="841" spans="1:11" ht="14.4" x14ac:dyDescent="0.3">
      <c r="A841" s="43">
        <v>61176229</v>
      </c>
      <c r="B841" s="13">
        <v>44801</v>
      </c>
      <c r="C841" s="12">
        <v>652</v>
      </c>
      <c r="D841" s="12">
        <v>2200</v>
      </c>
      <c r="E841" s="14">
        <v>1</v>
      </c>
      <c r="F841" s="25">
        <v>497520</v>
      </c>
      <c r="G841" t="str">
        <f>_xlfn.XLOOKUP(C841,'Kundendaten - neu'!$A$2:$A$1001,'Kundendaten - neu'!$H$2:$H$1001)</f>
        <v>CZK</v>
      </c>
      <c r="H841" s="40">
        <f>IF(G841=Währungsdaten!$G$1,F841/_xlfn.XLOOKUP('Bewegungsdaten - neu (2)'!B111,Währungsdaten!$A$3:$A$320,Währungsdaten!$G$3:$G$320,""),IF(G841=Währungsdaten!$C$1,F841/_xlfn.XLOOKUP('Bewegungsdaten - neu (2)'!B111,Währungsdaten!$A$3:$A$320,Währungsdaten!$C$3:$C$320,),""))</f>
        <v>20421.968639684757</v>
      </c>
      <c r="I841">
        <f>H841*_xlfn.XLOOKUP(C841,'Kundendaten - neu'!$A$2:$A$1001,'Kundendaten - neu'!$I$2:$I$1001,"")</f>
        <v>20205.495772104099</v>
      </c>
      <c r="J841" s="41">
        <f>I841+(_xlfn.XLOOKUP(C841,'Kundendaten - neu'!$A$2:$A$1001,'Kundendaten - neu'!$G$2:$G$1001,)*E841)</f>
        <v>20410.495772104099</v>
      </c>
      <c r="K841" s="40">
        <f>J841-(E841*(_xlfn.XLOOKUP(D841,Tabelle1[Produkt ID],Tabelle1[Variable Kosten],)))</f>
        <v>4410.4957721040992</v>
      </c>
    </row>
    <row r="842" spans="1:11" ht="14.4" x14ac:dyDescent="0.3">
      <c r="A842" s="43">
        <v>44760600</v>
      </c>
      <c r="B842" s="13">
        <v>44575</v>
      </c>
      <c r="C842" s="12">
        <v>653</v>
      </c>
      <c r="D842" s="12">
        <v>2300</v>
      </c>
      <c r="E842" s="14">
        <v>1</v>
      </c>
      <c r="F842" s="25">
        <v>180727.5</v>
      </c>
      <c r="G842" t="str">
        <f>_xlfn.XLOOKUP(C842,'Kundendaten - neu'!$A$2:$A$1001,'Kundendaten - neu'!$H$2:$H$1001)</f>
        <v>CNY</v>
      </c>
      <c r="H842" s="40">
        <f>IF(G842=Währungsdaten!$B$1,F842/_xlfn.XLOOKUP('Bewegungsdaten - neu (2)'!B54,Währungsdaten!$A$3:$A$320,Währungsdaten!$B$3:$B$320,""),IF(G842=Währungsdaten!$C$1,F842/_xlfn.XLOOKUP('Bewegungsdaten - neu (2)'!B54,Währungsdaten!$A$3:$A$320,Währungsdaten!$C$3:$C$320,),"")*IF(G842=Währungsdaten!$D$1,F842/_xlfn.XLOOKUP('Bewegungsdaten - neu (2)'!B54,Währungsdaten!$A$3:$A$320,Währungsdaten!$D$3:$D$320,),)*IF(G842=Währungsdaten!$F$1,F842/_xlfn.XLOOKUP('Bewegungsdaten - neu (2)'!B54,Währungsdaten!$A$3:$A$320,Währungsdaten!$F$3:$F$320,""),)*IF(G842=Währungsdaten!$G$1,F842/_xlfn.XLOOKUP('Bewegungsdaten - neu (2)'!B54,Währungsdaten!$A$3:$A$320,Währungsdaten!$G$3:$G$320,");""")))</f>
        <v>26002.834410025465</v>
      </c>
      <c r="I842">
        <f>H842*_xlfn.XLOOKUP(C842,'Kundendaten - neu'!$A$2:$A$1001,'Kundendaten - neu'!$I$2:$I$1001,"")</f>
        <v>27745.024315497169</v>
      </c>
      <c r="J842" s="41">
        <f>I842+(_xlfn.XLOOKUP(C842,'Kundendaten - neu'!$A$2:$A$1001,'Kundendaten - neu'!$G$2:$G$1001,)*E842)</f>
        <v>29800.024315497169</v>
      </c>
      <c r="K842" s="40">
        <f>J842-(E842*(_xlfn.XLOOKUP(D842,Tabelle1[Produkt ID],Tabelle1[Variable Kosten],)))</f>
        <v>9800.0243154971686</v>
      </c>
    </row>
    <row r="843" spans="1:11" ht="14.4" x14ac:dyDescent="0.3">
      <c r="A843" s="43">
        <v>14520544</v>
      </c>
      <c r="B843" s="13">
        <v>44629</v>
      </c>
      <c r="C843" s="12">
        <v>654</v>
      </c>
      <c r="D843" s="12">
        <v>1000</v>
      </c>
      <c r="E843" s="14">
        <v>1</v>
      </c>
      <c r="F843" s="25">
        <v>52000</v>
      </c>
      <c r="G843" t="str">
        <f>_xlfn.XLOOKUP(C843,'Kundendaten - neu'!$A$2:$A$1001,'Kundendaten - neu'!$H$2:$H$1001)</f>
        <v>EUR</v>
      </c>
      <c r="H843" s="40">
        <f>F843</f>
        <v>52000</v>
      </c>
      <c r="I843">
        <f>H843*_xlfn.XLOOKUP(C843,'Kundendaten - neu'!$A$2:$A$1001,'Kundendaten - neu'!$I$2:$I$1001,"")</f>
        <v>50440</v>
      </c>
      <c r="J843" s="41">
        <f>I843+(_xlfn.XLOOKUP(C843,'Kundendaten - neu'!$A$2:$A$1001,'Kundendaten - neu'!$G$2:$G$1001,)*E843)</f>
        <v>50704</v>
      </c>
      <c r="K843" s="40">
        <f>J843-(E843*(_xlfn.XLOOKUP(D843,Tabelle1[Produkt ID],Tabelle1[Variable Kosten],)))</f>
        <v>9104</v>
      </c>
    </row>
    <row r="844" spans="1:11" ht="14.4" x14ac:dyDescent="0.3">
      <c r="A844" s="43" t="s">
        <v>1347</v>
      </c>
      <c r="B844" s="13">
        <v>44846</v>
      </c>
      <c r="C844" s="12">
        <v>654</v>
      </c>
      <c r="D844" s="12" t="s">
        <v>1595</v>
      </c>
      <c r="E844" s="14">
        <v>1</v>
      </c>
      <c r="F844" s="17">
        <v>27000</v>
      </c>
      <c r="G844" t="str">
        <f>_xlfn.XLOOKUP(C844,'Kundendaten - neu'!$A$2:$A$1001,'Kundendaten - neu'!$H$2:$H$1001)</f>
        <v>EUR</v>
      </c>
      <c r="H844" s="40">
        <f>F844</f>
        <v>27000</v>
      </c>
      <c r="I844">
        <f>H844*_xlfn.XLOOKUP(C844,'Kundendaten - neu'!$A$2:$A$1001,'Kundendaten - neu'!$I$2:$I$1001,"")</f>
        <v>26190</v>
      </c>
      <c r="J844" s="41">
        <f>I844+(_xlfn.XLOOKUP(C844,'Kundendaten - neu'!$A$2:$A$1001,'Kundendaten - neu'!$G$2:$G$1001,)*E844)</f>
        <v>26454</v>
      </c>
      <c r="K844" s="40">
        <f>J844-(E844*(_xlfn.XLOOKUP(D844,Tabelle1[Produkt ID],Tabelle1[Variable Kosten],)))</f>
        <v>4854</v>
      </c>
    </row>
    <row r="845" spans="1:11" ht="14.4" x14ac:dyDescent="0.3">
      <c r="A845" s="43">
        <v>67618057</v>
      </c>
      <c r="B845" s="13">
        <v>44908</v>
      </c>
      <c r="C845" s="12">
        <v>655</v>
      </c>
      <c r="D845" s="12">
        <v>1100</v>
      </c>
      <c r="E845" s="14">
        <v>1</v>
      </c>
      <c r="F845" s="25">
        <v>411640</v>
      </c>
      <c r="G845" t="str">
        <f>_xlfn.XLOOKUP(C845,'Kundendaten - neu'!$A$2:$A$1001,'Kundendaten - neu'!$H$2:$H$1001)</f>
        <v>SEK</v>
      </c>
      <c r="H845" s="40">
        <f>IF(G845=Währungsdaten!$D$1,F845/_xlfn.XLOOKUP('Bewegungsdaten - neu (2)'!B1358,Währungsdaten!$A$3:$A$320,Währungsdaten!$D$3:$D$320,""),IF(G845=Währungsdaten!$F$1,F845/_xlfn.XLOOKUP('Bewegungsdaten - neu (2)'!B1358,Währungsdaten!$A$3:$A$320,Währungsdaten!$F$3:$F$320,),""))</f>
        <v>39461.625476925437</v>
      </c>
      <c r="I845">
        <f>H845*_xlfn.XLOOKUP(C845,'Kundendaten - neu'!$A$2:$A$1001,'Kundendaten - neu'!$I$2:$I$1001,"")</f>
        <v>39043.332246870028</v>
      </c>
      <c r="J845" s="41">
        <f>I845+(_xlfn.XLOOKUP(C845,'Kundendaten - neu'!$A$2:$A$1001,'Kundendaten - neu'!$G$2:$G$1001,)*E845)</f>
        <v>39567.332246870028</v>
      </c>
      <c r="K845" s="40">
        <f>J845-(E845*(_xlfn.XLOOKUP(D845,Tabelle1[Produkt ID],Tabelle1[Variable Kosten],)))</f>
        <v>7567.332246870028</v>
      </c>
    </row>
    <row r="846" spans="1:11" ht="14.4" x14ac:dyDescent="0.3">
      <c r="A846" s="43">
        <v>71627291</v>
      </c>
      <c r="B846" s="13">
        <v>44712</v>
      </c>
      <c r="C846" s="12">
        <v>656</v>
      </c>
      <c r="D846" s="12">
        <v>1200</v>
      </c>
      <c r="E846" s="14">
        <v>1</v>
      </c>
      <c r="F846" s="25">
        <v>73931</v>
      </c>
      <c r="G846" t="str">
        <f>_xlfn.XLOOKUP(C846,'Kundendaten - neu'!$A$2:$A$1001,'Kundendaten - neu'!$H$2:$H$1001)</f>
        <v>USD</v>
      </c>
      <c r="H846" s="40">
        <f>IF(G846=Währungsdaten!$D$1,F846/_xlfn.XLOOKUP('Bewegungsdaten - neu (2)'!B1452,Währungsdaten!$A$3:$A$320,Währungsdaten!$D$3:$D$320,""),IF(G846=Währungsdaten!$F$1,F846/_xlfn.XLOOKUP('Bewegungsdaten - neu (2)'!B1452,Währungsdaten!$A$3:$A$320,Währungsdaten!$F$3:$F$320,),""))</f>
        <v>75912.311325598115</v>
      </c>
      <c r="I846">
        <f>H846*_xlfn.XLOOKUP(C846,'Kundendaten - neu'!$A$2:$A$1001,'Kundendaten - neu'!$I$2:$I$1001,"")</f>
        <v>80998.436184413178</v>
      </c>
      <c r="J846" s="41">
        <f>I846+(_xlfn.XLOOKUP(C846,'Kundendaten - neu'!$A$2:$A$1001,'Kundendaten - neu'!$G$2:$G$1001,)*E846)</f>
        <v>82224.436184413178</v>
      </c>
      <c r="K846" s="40">
        <f>J846-(E846*(_xlfn.XLOOKUP(D846,Tabelle1[Produkt ID],Tabelle1[Variable Kosten],)))</f>
        <v>30224.436184413178</v>
      </c>
    </row>
    <row r="847" spans="1:11" ht="14.4" x14ac:dyDescent="0.3">
      <c r="A847" s="43">
        <v>66917708</v>
      </c>
      <c r="B847" s="13">
        <v>44748</v>
      </c>
      <c r="C847" s="12">
        <v>657</v>
      </c>
      <c r="D847" s="12">
        <v>1300</v>
      </c>
      <c r="E847" s="14">
        <v>1</v>
      </c>
      <c r="F847" s="25">
        <v>68000</v>
      </c>
      <c r="G847" t="str">
        <f>_xlfn.XLOOKUP(C847,'Kundendaten - neu'!$A$2:$A$1001,'Kundendaten - neu'!$H$2:$H$1001)</f>
        <v>EUR</v>
      </c>
      <c r="H847" s="40">
        <f>F847</f>
        <v>68000</v>
      </c>
      <c r="I847">
        <f>H847*_xlfn.XLOOKUP(C847,'Kundendaten - neu'!$A$2:$A$1001,'Kundendaten - neu'!$I$2:$I$1001,"")</f>
        <v>65960</v>
      </c>
      <c r="J847" s="41">
        <f>I847+(_xlfn.XLOOKUP(C847,'Kundendaten - neu'!$A$2:$A$1001,'Kundendaten - neu'!$G$2:$G$1001,)*E847)</f>
        <v>66177</v>
      </c>
      <c r="K847" s="40">
        <f>J847-(E847*(_xlfn.XLOOKUP(D847,Tabelle1[Produkt ID],Tabelle1[Variable Kosten],)))</f>
        <v>11777</v>
      </c>
    </row>
    <row r="848" spans="1:11" ht="14.4" x14ac:dyDescent="0.3">
      <c r="A848" s="43" t="s">
        <v>1348</v>
      </c>
      <c r="B848" s="13">
        <v>44736</v>
      </c>
      <c r="C848" s="12">
        <v>657</v>
      </c>
      <c r="D848" s="12" t="s">
        <v>1582</v>
      </c>
      <c r="E848" s="14">
        <v>1</v>
      </c>
      <c r="F848" s="17">
        <v>49000</v>
      </c>
      <c r="G848" t="str">
        <f>_xlfn.XLOOKUP(C848,'Kundendaten - neu'!$A$2:$A$1001,'Kundendaten - neu'!$H$2:$H$1001)</f>
        <v>EUR</v>
      </c>
      <c r="H848" s="40">
        <f>F848</f>
        <v>49000</v>
      </c>
      <c r="I848">
        <f>H848*_xlfn.XLOOKUP(C848,'Kundendaten - neu'!$A$2:$A$1001,'Kundendaten - neu'!$I$2:$I$1001,"")</f>
        <v>47530</v>
      </c>
      <c r="J848" s="41">
        <f>I848+(_xlfn.XLOOKUP(C848,'Kundendaten - neu'!$A$2:$A$1001,'Kundendaten - neu'!$G$2:$G$1001,)*E848)</f>
        <v>47747</v>
      </c>
      <c r="K848" s="40">
        <f>J848-(E848*(_xlfn.XLOOKUP(D848,Tabelle1[Produkt ID],Tabelle1[Variable Kosten],)))</f>
        <v>8547</v>
      </c>
    </row>
    <row r="849" spans="1:11" ht="14.4" x14ac:dyDescent="0.3">
      <c r="A849" s="43">
        <v>43560529</v>
      </c>
      <c r="B849" s="13">
        <v>44609</v>
      </c>
      <c r="C849" s="12">
        <v>658</v>
      </c>
      <c r="D849" s="12">
        <v>1400</v>
      </c>
      <c r="E849" s="14">
        <v>1</v>
      </c>
      <c r="F849" s="25">
        <v>30000</v>
      </c>
      <c r="G849" t="str">
        <f>_xlfn.XLOOKUP(C849,'Kundendaten - neu'!$A$2:$A$1001,'Kundendaten - neu'!$H$2:$H$1001)</f>
        <v>EUR</v>
      </c>
      <c r="H849" s="40">
        <f>F849</f>
        <v>30000</v>
      </c>
      <c r="I849">
        <f>H849*_xlfn.XLOOKUP(C849,'Kundendaten - neu'!$A$2:$A$1001,'Kundendaten - neu'!$I$2:$I$1001,"")</f>
        <v>30000</v>
      </c>
      <c r="J849" s="41">
        <f>I849+(_xlfn.XLOOKUP(C849,'Kundendaten - neu'!$A$2:$A$1001,'Kundendaten - neu'!$G$2:$G$1001,)*E849)</f>
        <v>30211</v>
      </c>
      <c r="K849" s="40">
        <f>J849-(E849*(_xlfn.XLOOKUP(D849,Tabelle1[Produkt ID],Tabelle1[Variable Kosten],)))</f>
        <v>6211</v>
      </c>
    </row>
    <row r="850" spans="1:11" ht="14.4" x14ac:dyDescent="0.3">
      <c r="A850" s="43" t="s">
        <v>1349</v>
      </c>
      <c r="B850" s="13">
        <v>44869</v>
      </c>
      <c r="C850" s="12">
        <v>658</v>
      </c>
      <c r="D850" s="12" t="s">
        <v>1583</v>
      </c>
      <c r="E850" s="14">
        <v>1</v>
      </c>
      <c r="F850" s="17">
        <v>46000</v>
      </c>
      <c r="G850" t="str">
        <f>_xlfn.XLOOKUP(C850,'Kundendaten - neu'!$A$2:$A$1001,'Kundendaten - neu'!$H$2:$H$1001)</f>
        <v>EUR</v>
      </c>
      <c r="H850" s="40">
        <f>F850</f>
        <v>46000</v>
      </c>
      <c r="I850">
        <f>H850*_xlfn.XLOOKUP(C850,'Kundendaten - neu'!$A$2:$A$1001,'Kundendaten - neu'!$I$2:$I$1001,"")</f>
        <v>46000</v>
      </c>
      <c r="J850" s="41">
        <f>I850+(_xlfn.XLOOKUP(C850,'Kundendaten - neu'!$A$2:$A$1001,'Kundendaten - neu'!$G$2:$G$1001,)*E850)</f>
        <v>46211</v>
      </c>
      <c r="K850" s="40">
        <f>J850-(E850*(_xlfn.XLOOKUP(D850,Tabelle1[Produkt ID],Tabelle1[Variable Kosten],)))</f>
        <v>9411</v>
      </c>
    </row>
    <row r="851" spans="1:11" ht="14.4" x14ac:dyDescent="0.3">
      <c r="A851" s="43">
        <v>31463434</v>
      </c>
      <c r="B851" s="13">
        <v>44649</v>
      </c>
      <c r="C851" s="12">
        <v>659</v>
      </c>
      <c r="D851" s="12">
        <v>1500</v>
      </c>
      <c r="E851" s="14">
        <v>1</v>
      </c>
      <c r="F851" s="25">
        <v>288148</v>
      </c>
      <c r="G851" t="str">
        <f>_xlfn.XLOOKUP(C851,'Kundendaten - neu'!$A$2:$A$1001,'Kundendaten - neu'!$H$2:$H$1001)</f>
        <v>SEK</v>
      </c>
      <c r="H851" s="40">
        <f>IF(G851=Währungsdaten!$D$1,F851/_xlfn.XLOOKUP('Bewegungsdaten - neu (2)'!B1359,Währungsdaten!$A$3:$A$320,Währungsdaten!$D$3:$D$320,""),IF(G851=Währungsdaten!$F$1,F851/_xlfn.XLOOKUP('Bewegungsdaten - neu (2)'!B1359,Währungsdaten!$A$3:$A$320,Währungsdaten!$F$3:$F$320,),""))</f>
        <v>27549.190202114842</v>
      </c>
      <c r="I851">
        <f>H851*_xlfn.XLOOKUP(C851,'Kundendaten - neu'!$A$2:$A$1001,'Kundendaten - neu'!$I$2:$I$1001,"")</f>
        <v>27257.168785972422</v>
      </c>
      <c r="J851" s="41">
        <f>I851+(_xlfn.XLOOKUP(C851,'Kundendaten - neu'!$A$2:$A$1001,'Kundendaten - neu'!$G$2:$G$1001,)*E851)</f>
        <v>27762.168785972422</v>
      </c>
      <c r="K851" s="40">
        <f>J851-(E851*(_xlfn.XLOOKUP(D851,Tabelle1[Produkt ID],Tabelle1[Variable Kosten],)))</f>
        <v>5362.1687859724225</v>
      </c>
    </row>
    <row r="852" spans="1:11" ht="14.4" x14ac:dyDescent="0.3">
      <c r="A852" s="43">
        <v>49705474</v>
      </c>
      <c r="B852" s="13">
        <v>44696</v>
      </c>
      <c r="C852" s="12">
        <v>660</v>
      </c>
      <c r="D852" s="12">
        <v>1600</v>
      </c>
      <c r="E852" s="14">
        <v>1</v>
      </c>
      <c r="F852" s="25">
        <v>260247.6</v>
      </c>
      <c r="G852" t="str">
        <f>_xlfn.XLOOKUP(C852,'Kundendaten - neu'!$A$2:$A$1001,'Kundendaten - neu'!$H$2:$H$1001)</f>
        <v>CNY</v>
      </c>
      <c r="H852" s="40">
        <f>IF(G852=Währungsdaten!$B$1,F852/_xlfn.XLOOKUP('Bewegungsdaten - neu (2)'!B55,Währungsdaten!$A$3:$A$320,Währungsdaten!$B$3:$B$320,""),IF(G852=Währungsdaten!$C$1,F852/_xlfn.XLOOKUP('Bewegungsdaten - neu (2)'!B55,Währungsdaten!$A$3:$A$320,Währungsdaten!$C$3:$C$320,),"")*IF(G852=Währungsdaten!$D$1,F852/_xlfn.XLOOKUP('Bewegungsdaten - neu (2)'!B55,Währungsdaten!$A$3:$A$320,Währungsdaten!$D$3:$D$320,),)*IF(G852=Währungsdaten!$F$1,F852/_xlfn.XLOOKUP('Bewegungsdaten - neu (2)'!B55,Währungsdaten!$A$3:$A$320,Währungsdaten!$F$3:$F$320,""),)*IF(G852=Währungsdaten!$G$1,F852/_xlfn.XLOOKUP('Bewegungsdaten - neu (2)'!B55,Währungsdaten!$A$3:$A$320,Währungsdaten!$G$3:$G$320,");""")))</f>
        <v>36135.964120579294</v>
      </c>
      <c r="I852">
        <f>H852*_xlfn.XLOOKUP(C852,'Kundendaten - neu'!$A$2:$A$1001,'Kundendaten - neu'!$I$2:$I$1001,"")</f>
        <v>39749.560532637224</v>
      </c>
      <c r="J852" s="41">
        <f>I852+(_xlfn.XLOOKUP(C852,'Kundendaten - neu'!$A$2:$A$1001,'Kundendaten - neu'!$G$2:$G$1001,)*E852)</f>
        <v>41796.560532637224</v>
      </c>
      <c r="K852" s="40">
        <f>J852-(E852*(_xlfn.XLOOKUP(D852,Tabelle1[Produkt ID],Tabelle1[Variable Kosten],)))</f>
        <v>12996.560532637224</v>
      </c>
    </row>
    <row r="853" spans="1:11" ht="14.4" x14ac:dyDescent="0.3">
      <c r="A853" s="43">
        <v>14780627</v>
      </c>
      <c r="B853" s="13">
        <v>44636</v>
      </c>
      <c r="C853" s="12">
        <v>661</v>
      </c>
      <c r="D853" s="12">
        <v>1700</v>
      </c>
      <c r="E853" s="14">
        <v>1</v>
      </c>
      <c r="F853" s="25">
        <v>29000</v>
      </c>
      <c r="G853" t="str">
        <f>_xlfn.XLOOKUP(C853,'Kundendaten - neu'!$A$2:$A$1001,'Kundendaten - neu'!$H$2:$H$1001)</f>
        <v>EUR</v>
      </c>
      <c r="H853" s="40">
        <f t="shared" ref="H853:H859" si="40">F853</f>
        <v>29000</v>
      </c>
      <c r="I853">
        <f>H853*_xlfn.XLOOKUP(C853,'Kundendaten - neu'!$A$2:$A$1001,'Kundendaten - neu'!$I$2:$I$1001,"")</f>
        <v>28130</v>
      </c>
      <c r="J853" s="41">
        <f>I853+(_xlfn.XLOOKUP(C853,'Kundendaten - neu'!$A$2:$A$1001,'Kundendaten - neu'!$G$2:$G$1001,)*E853)</f>
        <v>28398</v>
      </c>
      <c r="K853" s="40">
        <f>J853-(E853*(_xlfn.XLOOKUP(D853,Tabelle1[Produkt ID],Tabelle1[Variable Kosten],)))</f>
        <v>5198</v>
      </c>
    </row>
    <row r="854" spans="1:11" ht="14.4" x14ac:dyDescent="0.3">
      <c r="A854" s="43" t="s">
        <v>1350</v>
      </c>
      <c r="B854" s="13">
        <v>44910</v>
      </c>
      <c r="C854" s="12">
        <v>661</v>
      </c>
      <c r="D854" s="12" t="s">
        <v>1584</v>
      </c>
      <c r="E854" s="14">
        <v>1</v>
      </c>
      <c r="F854" s="17">
        <v>61000</v>
      </c>
      <c r="G854" t="str">
        <f>_xlfn.XLOOKUP(C854,'Kundendaten - neu'!$A$2:$A$1001,'Kundendaten - neu'!$H$2:$H$1001)</f>
        <v>EUR</v>
      </c>
      <c r="H854" s="40">
        <f t="shared" si="40"/>
        <v>61000</v>
      </c>
      <c r="I854">
        <f>H854*_xlfn.XLOOKUP(C854,'Kundendaten - neu'!$A$2:$A$1001,'Kundendaten - neu'!$I$2:$I$1001,"")</f>
        <v>59170</v>
      </c>
      <c r="J854" s="41">
        <f>I854+(_xlfn.XLOOKUP(C854,'Kundendaten - neu'!$A$2:$A$1001,'Kundendaten - neu'!$G$2:$G$1001,)*E854)</f>
        <v>59438</v>
      </c>
      <c r="K854" s="40">
        <f>J854-(E854*(_xlfn.XLOOKUP(D854,Tabelle1[Produkt ID],Tabelle1[Variable Kosten],)))</f>
        <v>10638</v>
      </c>
    </row>
    <row r="855" spans="1:11" ht="14.4" x14ac:dyDescent="0.3">
      <c r="A855" s="43">
        <v>45538454</v>
      </c>
      <c r="B855" s="13">
        <v>44672</v>
      </c>
      <c r="C855" s="12">
        <v>662</v>
      </c>
      <c r="D855" s="12">
        <v>1800</v>
      </c>
      <c r="E855" s="14">
        <v>1</v>
      </c>
      <c r="F855" s="25">
        <v>80000</v>
      </c>
      <c r="G855" t="str">
        <f>_xlfn.XLOOKUP(C855,'Kundendaten - neu'!$A$2:$A$1001,'Kundendaten - neu'!$H$2:$H$1001)</f>
        <v>EUR</v>
      </c>
      <c r="H855" s="40">
        <f t="shared" si="40"/>
        <v>80000</v>
      </c>
      <c r="I855">
        <f>H855*_xlfn.XLOOKUP(C855,'Kundendaten - neu'!$A$2:$A$1001,'Kundendaten - neu'!$I$2:$I$1001,"")</f>
        <v>80000</v>
      </c>
      <c r="J855" s="41">
        <f>I855+(_xlfn.XLOOKUP(C855,'Kundendaten - neu'!$A$2:$A$1001,'Kundendaten - neu'!$G$2:$G$1001,)*E855)</f>
        <v>80200</v>
      </c>
      <c r="K855" s="40">
        <f>J855-(E855*(_xlfn.XLOOKUP(D855,Tabelle1[Produkt ID],Tabelle1[Variable Kosten],)))</f>
        <v>16200</v>
      </c>
    </row>
    <row r="856" spans="1:11" ht="14.4" x14ac:dyDescent="0.3">
      <c r="A856" s="43" t="s">
        <v>1351</v>
      </c>
      <c r="B856" s="13">
        <v>44683</v>
      </c>
      <c r="C856" s="12">
        <v>662</v>
      </c>
      <c r="D856" s="12" t="s">
        <v>1585</v>
      </c>
      <c r="E856" s="14">
        <v>1</v>
      </c>
      <c r="F856" s="17">
        <v>79000</v>
      </c>
      <c r="G856" t="str">
        <f>_xlfn.XLOOKUP(C856,'Kundendaten - neu'!$A$2:$A$1001,'Kundendaten - neu'!$H$2:$H$1001)</f>
        <v>EUR</v>
      </c>
      <c r="H856" s="40">
        <f t="shared" si="40"/>
        <v>79000</v>
      </c>
      <c r="I856">
        <f>H856*_xlfn.XLOOKUP(C856,'Kundendaten - neu'!$A$2:$A$1001,'Kundendaten - neu'!$I$2:$I$1001,"")</f>
        <v>79000</v>
      </c>
      <c r="J856" s="41">
        <f>I856+(_xlfn.XLOOKUP(C856,'Kundendaten - neu'!$A$2:$A$1001,'Kundendaten - neu'!$G$2:$G$1001,)*E856)</f>
        <v>79200</v>
      </c>
      <c r="K856" s="40">
        <f>J856-(E856*(_xlfn.XLOOKUP(D856,Tabelle1[Produkt ID],Tabelle1[Variable Kosten],)))</f>
        <v>16000</v>
      </c>
    </row>
    <row r="857" spans="1:11" ht="14.4" x14ac:dyDescent="0.3">
      <c r="A857" s="43">
        <v>19470103</v>
      </c>
      <c r="B857" s="13">
        <v>44658</v>
      </c>
      <c r="C857" s="12">
        <v>663</v>
      </c>
      <c r="D857" s="12">
        <v>1900</v>
      </c>
      <c r="E857" s="14">
        <v>1</v>
      </c>
      <c r="F857" s="25">
        <v>49000</v>
      </c>
      <c r="G857" t="str">
        <f>_xlfn.XLOOKUP(C857,'Kundendaten - neu'!$A$2:$A$1001,'Kundendaten - neu'!$H$2:$H$1001)</f>
        <v>EUR</v>
      </c>
      <c r="H857" s="40">
        <f t="shared" si="40"/>
        <v>49000</v>
      </c>
      <c r="I857">
        <f>H857*_xlfn.XLOOKUP(C857,'Kundendaten - neu'!$A$2:$A$1001,'Kundendaten - neu'!$I$2:$I$1001,"")</f>
        <v>47530</v>
      </c>
      <c r="J857" s="41">
        <f>I857+(_xlfn.XLOOKUP(C857,'Kundendaten - neu'!$A$2:$A$1001,'Kundendaten - neu'!$G$2:$G$1001,)*E857)</f>
        <v>47638</v>
      </c>
      <c r="K857" s="40">
        <f>J857-(E857*(_xlfn.XLOOKUP(D857,Tabelle1[Produkt ID],Tabelle1[Variable Kosten],)))</f>
        <v>8438</v>
      </c>
    </row>
    <row r="858" spans="1:11" ht="14.4" x14ac:dyDescent="0.3">
      <c r="A858" s="43">
        <v>97516890</v>
      </c>
      <c r="B858" s="13">
        <v>44685</v>
      </c>
      <c r="C858" s="12">
        <v>664</v>
      </c>
      <c r="D858" s="12">
        <v>2000</v>
      </c>
      <c r="E858" s="14">
        <v>1</v>
      </c>
      <c r="F858" s="25">
        <v>39000</v>
      </c>
      <c r="G858" t="str">
        <f>_xlfn.XLOOKUP(C858,'Kundendaten - neu'!$A$2:$A$1001,'Kundendaten - neu'!$H$2:$H$1001)</f>
        <v>EUR</v>
      </c>
      <c r="H858" s="40">
        <f t="shared" si="40"/>
        <v>39000</v>
      </c>
      <c r="I858">
        <f>H858*_xlfn.XLOOKUP(C858,'Kundendaten - neu'!$A$2:$A$1001,'Kundendaten - neu'!$I$2:$I$1001,"")</f>
        <v>38586.6</v>
      </c>
      <c r="J858" s="41">
        <f>I858+(_xlfn.XLOOKUP(C858,'Kundendaten - neu'!$A$2:$A$1001,'Kundendaten - neu'!$G$2:$G$1001,)*E858)</f>
        <v>38794.6</v>
      </c>
      <c r="K858" s="40">
        <f>J858-(E858*(_xlfn.XLOOKUP(D858,Tabelle1[Produkt ID],Tabelle1[Variable Kosten],)))</f>
        <v>7594.5999999999985</v>
      </c>
    </row>
    <row r="859" spans="1:11" ht="14.4" x14ac:dyDescent="0.3">
      <c r="A859" s="43" t="s">
        <v>1353</v>
      </c>
      <c r="B859" s="13">
        <v>44636</v>
      </c>
      <c r="C859" s="12">
        <v>664</v>
      </c>
      <c r="D859" s="12" t="s">
        <v>1587</v>
      </c>
      <c r="E859" s="14">
        <v>1</v>
      </c>
      <c r="F859" s="17">
        <v>27000</v>
      </c>
      <c r="G859" t="str">
        <f>_xlfn.XLOOKUP(C859,'Kundendaten - neu'!$A$2:$A$1001,'Kundendaten - neu'!$H$2:$H$1001)</f>
        <v>EUR</v>
      </c>
      <c r="H859" s="40">
        <f t="shared" si="40"/>
        <v>27000</v>
      </c>
      <c r="I859">
        <f>H859*_xlfn.XLOOKUP(C859,'Kundendaten - neu'!$A$2:$A$1001,'Kundendaten - neu'!$I$2:$I$1001,"")</f>
        <v>26713.8</v>
      </c>
      <c r="J859" s="41">
        <f>I859+(_xlfn.XLOOKUP(C859,'Kundendaten - neu'!$A$2:$A$1001,'Kundendaten - neu'!$G$2:$G$1001,)*E859)</f>
        <v>26921.8</v>
      </c>
      <c r="K859" s="40">
        <f>J859-(E859*(_xlfn.XLOOKUP(D859,Tabelle1[Produkt ID],Tabelle1[Variable Kosten],)))</f>
        <v>5321.7999999999993</v>
      </c>
    </row>
    <row r="860" spans="1:11" ht="14.4" x14ac:dyDescent="0.3">
      <c r="A860" s="43">
        <v>34239435</v>
      </c>
      <c r="B860" s="13">
        <v>44793</v>
      </c>
      <c r="C860" s="12">
        <v>665</v>
      </c>
      <c r="D860" s="12">
        <v>2100</v>
      </c>
      <c r="E860" s="14">
        <v>1</v>
      </c>
      <c r="F860" s="25">
        <v>473386</v>
      </c>
      <c r="G860" t="str">
        <f>_xlfn.XLOOKUP(C860,'Kundendaten - neu'!$A$2:$A$1001,'Kundendaten - neu'!$H$2:$H$1001)</f>
        <v>SEK</v>
      </c>
      <c r="H860" s="40">
        <f>IF(G860=Währungsdaten!$D$1,F860/_xlfn.XLOOKUP('Bewegungsdaten - neu (2)'!B1360,Währungsdaten!$A$3:$A$320,Währungsdaten!$D$3:$D$320,""),IF(G860=Währungsdaten!$F$1,F860/_xlfn.XLOOKUP('Bewegungsdaten - neu (2)'!B1360,Währungsdaten!$A$3:$A$320,Währungsdaten!$F$3:$F$320,),""))</f>
        <v>45535.836243134319</v>
      </c>
      <c r="I860">
        <f>H860*_xlfn.XLOOKUP(C860,'Kundendaten - neu'!$A$2:$A$1001,'Kundendaten - neu'!$I$2:$I$1001,"")</f>
        <v>45053.156378957094</v>
      </c>
      <c r="J860" s="41">
        <f>I860+(_xlfn.XLOOKUP(C860,'Kundendaten - neu'!$A$2:$A$1001,'Kundendaten - neu'!$G$2:$G$1001,)*E860)</f>
        <v>45597.156378957094</v>
      </c>
      <c r="K860" s="40">
        <f>J860-(E860*(_xlfn.XLOOKUP(D860,Tabelle1[Produkt ID],Tabelle1[Variable Kosten],)))</f>
        <v>8797.1563789570937</v>
      </c>
    </row>
    <row r="861" spans="1:11" ht="14.4" x14ac:dyDescent="0.3">
      <c r="A861" s="43">
        <v>98282755</v>
      </c>
      <c r="B861" s="13">
        <v>44916</v>
      </c>
      <c r="C861" s="12">
        <v>666</v>
      </c>
      <c r="D861" s="12">
        <v>2200</v>
      </c>
      <c r="E861" s="14">
        <v>1</v>
      </c>
      <c r="F861" s="25">
        <v>20000</v>
      </c>
      <c r="G861" t="str">
        <f>_xlfn.XLOOKUP(C861,'Kundendaten - neu'!$A$2:$A$1001,'Kundendaten - neu'!$H$2:$H$1001)</f>
        <v>EUR</v>
      </c>
      <c r="H861" s="40">
        <f>F861</f>
        <v>20000</v>
      </c>
      <c r="I861">
        <f>H861*_xlfn.XLOOKUP(C861,'Kundendaten - neu'!$A$2:$A$1001,'Kundendaten - neu'!$I$2:$I$1001,"")</f>
        <v>19400</v>
      </c>
      <c r="J861" s="41">
        <f>I861+(_xlfn.XLOOKUP(C861,'Kundendaten - neu'!$A$2:$A$1001,'Kundendaten - neu'!$G$2:$G$1001,)*E861)</f>
        <v>19669</v>
      </c>
      <c r="K861" s="40">
        <f>J861-(E861*(_xlfn.XLOOKUP(D861,Tabelle1[Produkt ID],Tabelle1[Variable Kosten],)))</f>
        <v>3669</v>
      </c>
    </row>
    <row r="862" spans="1:11" ht="14.4" x14ac:dyDescent="0.3">
      <c r="A862" s="43" t="s">
        <v>1354</v>
      </c>
      <c r="B862" s="13">
        <v>44809</v>
      </c>
      <c r="C862" s="12">
        <v>666</v>
      </c>
      <c r="D862" s="12" t="s">
        <v>1588</v>
      </c>
      <c r="E862" s="14">
        <v>1</v>
      </c>
      <c r="F862" s="17">
        <v>33000</v>
      </c>
      <c r="G862" t="str">
        <f>_xlfn.XLOOKUP(C862,'Kundendaten - neu'!$A$2:$A$1001,'Kundendaten - neu'!$H$2:$H$1001)</f>
        <v>EUR</v>
      </c>
      <c r="H862" s="40">
        <f>F862</f>
        <v>33000</v>
      </c>
      <c r="I862">
        <f>H862*_xlfn.XLOOKUP(C862,'Kundendaten - neu'!$A$2:$A$1001,'Kundendaten - neu'!$I$2:$I$1001,"")</f>
        <v>32010</v>
      </c>
      <c r="J862" s="41">
        <f>I862+(_xlfn.XLOOKUP(C862,'Kundendaten - neu'!$A$2:$A$1001,'Kundendaten - neu'!$G$2:$G$1001,)*E862)</f>
        <v>32279</v>
      </c>
      <c r="K862" s="40">
        <f>J862-(E862*(_xlfn.XLOOKUP(D862,Tabelle1[Produkt ID],Tabelle1[Variable Kosten],)))</f>
        <v>5879</v>
      </c>
    </row>
    <row r="863" spans="1:11" ht="14.4" x14ac:dyDescent="0.3">
      <c r="A863" s="43">
        <v>26671821</v>
      </c>
      <c r="B863" s="13">
        <v>44769</v>
      </c>
      <c r="C863" s="12">
        <v>667</v>
      </c>
      <c r="D863" s="12">
        <v>2200</v>
      </c>
      <c r="E863" s="14">
        <v>1</v>
      </c>
      <c r="F863" s="25">
        <v>20000</v>
      </c>
      <c r="G863" t="str">
        <f>_xlfn.XLOOKUP(C863,'Kundendaten - neu'!$A$2:$A$1001,'Kundendaten - neu'!$H$2:$H$1001)</f>
        <v>EUR</v>
      </c>
      <c r="H863" s="40">
        <f>F863</f>
        <v>20000</v>
      </c>
      <c r="I863">
        <f>H863*_xlfn.XLOOKUP(C863,'Kundendaten - neu'!$A$2:$A$1001,'Kundendaten - neu'!$I$2:$I$1001,"")</f>
        <v>20400</v>
      </c>
      <c r="J863" s="41">
        <f>I863+(_xlfn.XLOOKUP(C863,'Kundendaten - neu'!$A$2:$A$1001,'Kundendaten - neu'!$G$2:$G$1001,)*E863)</f>
        <v>20619</v>
      </c>
      <c r="K863" s="40">
        <f>J863-(E863*(_xlfn.XLOOKUP(D863,Tabelle1[Produkt ID],Tabelle1[Variable Kosten],)))</f>
        <v>4619</v>
      </c>
    </row>
    <row r="864" spans="1:11" ht="14.4" x14ac:dyDescent="0.3">
      <c r="A864" s="43" t="s">
        <v>1355</v>
      </c>
      <c r="B864" s="13">
        <v>44796</v>
      </c>
      <c r="C864" s="12">
        <v>667</v>
      </c>
      <c r="D864" s="12" t="s">
        <v>1589</v>
      </c>
      <c r="E864" s="14">
        <v>1</v>
      </c>
      <c r="F864" s="17">
        <v>27000</v>
      </c>
      <c r="G864" t="str">
        <f>_xlfn.XLOOKUP(C864,'Kundendaten - neu'!$A$2:$A$1001,'Kundendaten - neu'!$H$2:$H$1001)</f>
        <v>EUR</v>
      </c>
      <c r="H864" s="40">
        <f>F864</f>
        <v>27000</v>
      </c>
      <c r="I864">
        <f>H864*_xlfn.XLOOKUP(C864,'Kundendaten - neu'!$A$2:$A$1001,'Kundendaten - neu'!$I$2:$I$1001,"")</f>
        <v>27540</v>
      </c>
      <c r="J864" s="41">
        <f>I864+(_xlfn.XLOOKUP(C864,'Kundendaten - neu'!$A$2:$A$1001,'Kundendaten - neu'!$G$2:$G$1001,)*E864)</f>
        <v>27759</v>
      </c>
      <c r="K864" s="40">
        <f>J864-(E864*(_xlfn.XLOOKUP(D864,Tabelle1[Produkt ID],Tabelle1[Variable Kosten],)))</f>
        <v>6159</v>
      </c>
    </row>
    <row r="865" spans="1:11" ht="14.4" x14ac:dyDescent="0.3">
      <c r="A865" s="43">
        <v>39271870</v>
      </c>
      <c r="B865" s="13">
        <v>44820</v>
      </c>
      <c r="C865" s="12">
        <v>668</v>
      </c>
      <c r="D865" s="12">
        <v>2300</v>
      </c>
      <c r="E865" s="14">
        <v>1</v>
      </c>
      <c r="F865" s="25">
        <v>257275</v>
      </c>
      <c r="G865" t="str">
        <f>_xlfn.XLOOKUP(C865,'Kundendaten - neu'!$A$2:$A$1001,'Kundendaten - neu'!$H$2:$H$1001)</f>
        <v>SEK</v>
      </c>
      <c r="H865" s="40">
        <f>IF(G865=Währungsdaten!$D$1,F865/_xlfn.XLOOKUP('Bewegungsdaten - neu (2)'!B1361,Währungsdaten!$A$3:$A$320,Währungsdaten!$D$3:$D$320,""),IF(G865=Währungsdaten!$F$1,F865/_xlfn.XLOOKUP('Bewegungsdaten - neu (2)'!B1361,Währungsdaten!$A$3:$A$320,Währungsdaten!$F$3:$F$320,),""))</f>
        <v>24355.090642306055</v>
      </c>
      <c r="I865">
        <f>H865*_xlfn.XLOOKUP(C865,'Kundendaten - neu'!$A$2:$A$1001,'Kundendaten - neu'!$I$2:$I$1001,"")</f>
        <v>24096.926681497611</v>
      </c>
      <c r="J865" s="41">
        <f>I865+(_xlfn.XLOOKUP(C865,'Kundendaten - neu'!$A$2:$A$1001,'Kundendaten - neu'!$G$2:$G$1001,)*E865)</f>
        <v>24645.926681497611</v>
      </c>
      <c r="K865" s="40">
        <f>J865-(E865*(_xlfn.XLOOKUP(D865,Tabelle1[Produkt ID],Tabelle1[Variable Kosten],)))</f>
        <v>4645.9266814976108</v>
      </c>
    </row>
    <row r="866" spans="1:11" ht="14.4" x14ac:dyDescent="0.3">
      <c r="A866" s="43">
        <v>10669867</v>
      </c>
      <c r="B866" s="13">
        <v>44756</v>
      </c>
      <c r="C866" s="12">
        <v>669</v>
      </c>
      <c r="D866" s="12">
        <v>1000</v>
      </c>
      <c r="E866" s="14">
        <v>1</v>
      </c>
      <c r="F866" s="25">
        <v>52000</v>
      </c>
      <c r="G866" t="str">
        <f>_xlfn.XLOOKUP(C866,'Kundendaten - neu'!$A$2:$A$1001,'Kundendaten - neu'!$H$2:$H$1001)</f>
        <v>EUR</v>
      </c>
      <c r="H866" s="40">
        <f>F866</f>
        <v>52000</v>
      </c>
      <c r="I866">
        <f>H866*_xlfn.XLOOKUP(C866,'Kundendaten - neu'!$A$2:$A$1001,'Kundendaten - neu'!$I$2:$I$1001,"")</f>
        <v>50440</v>
      </c>
      <c r="J866" s="41">
        <f>I866+(_xlfn.XLOOKUP(C866,'Kundendaten - neu'!$A$2:$A$1001,'Kundendaten - neu'!$G$2:$G$1001,)*E866)</f>
        <v>50709</v>
      </c>
      <c r="K866" s="40">
        <f>J866-(E866*(_xlfn.XLOOKUP(D866,Tabelle1[Produkt ID],Tabelle1[Variable Kosten],)))</f>
        <v>9109</v>
      </c>
    </row>
    <row r="867" spans="1:11" ht="14.4" x14ac:dyDescent="0.3">
      <c r="A867" s="43" t="s">
        <v>1356</v>
      </c>
      <c r="B867" s="13">
        <v>44799</v>
      </c>
      <c r="C867" s="12">
        <v>669</v>
      </c>
      <c r="D867" s="12" t="s">
        <v>1590</v>
      </c>
      <c r="E867" s="14">
        <v>1</v>
      </c>
      <c r="F867" s="17">
        <v>81000</v>
      </c>
      <c r="G867" t="str">
        <f>_xlfn.XLOOKUP(C867,'Kundendaten - neu'!$A$2:$A$1001,'Kundendaten - neu'!$H$2:$H$1001)</f>
        <v>EUR</v>
      </c>
      <c r="H867" s="40">
        <f>F867</f>
        <v>81000</v>
      </c>
      <c r="I867">
        <f>H867*_xlfn.XLOOKUP(C867,'Kundendaten - neu'!$A$2:$A$1001,'Kundendaten - neu'!$I$2:$I$1001,"")</f>
        <v>78570</v>
      </c>
      <c r="J867" s="41">
        <f>I867+(_xlfn.XLOOKUP(C867,'Kundendaten - neu'!$A$2:$A$1001,'Kundendaten - neu'!$G$2:$G$1001,)*E867)</f>
        <v>78839</v>
      </c>
      <c r="K867" s="40">
        <f>J867-(E867*(_xlfn.XLOOKUP(D867,Tabelle1[Produkt ID],Tabelle1[Variable Kosten],)))</f>
        <v>14039</v>
      </c>
    </row>
    <row r="868" spans="1:11" ht="14.4" x14ac:dyDescent="0.3">
      <c r="A868" s="43">
        <v>10306994</v>
      </c>
      <c r="B868" s="13">
        <v>44668</v>
      </c>
      <c r="C868" s="12">
        <v>670</v>
      </c>
      <c r="D868" s="12">
        <v>1100</v>
      </c>
      <c r="E868" s="14">
        <v>1</v>
      </c>
      <c r="F868" s="25">
        <v>411640</v>
      </c>
      <c r="G868" t="str">
        <f>_xlfn.XLOOKUP(C868,'Kundendaten - neu'!$A$2:$A$1001,'Kundendaten - neu'!$H$2:$H$1001)</f>
        <v>SEK</v>
      </c>
      <c r="H868" s="40">
        <f>IF(G868=Währungsdaten!$D$1,F868/_xlfn.XLOOKUP('Bewegungsdaten - neu (2)'!B1362,Währungsdaten!$A$3:$A$320,Währungsdaten!$D$3:$D$320,""),IF(G868=Währungsdaten!$F$1,F868/_xlfn.XLOOKUP('Bewegungsdaten - neu (2)'!B1362,Währungsdaten!$A$3:$A$320,Währungsdaten!$F$3:$F$320,),""))</f>
        <v>38311.337788284349</v>
      </c>
      <c r="I868">
        <f>H868*_xlfn.XLOOKUP(C868,'Kundendaten - neu'!$A$2:$A$1001,'Kundendaten - neu'!$I$2:$I$1001,"")</f>
        <v>37905.23760772853</v>
      </c>
      <c r="J868" s="41">
        <f>I868+(_xlfn.XLOOKUP(C868,'Kundendaten - neu'!$A$2:$A$1001,'Kundendaten - neu'!$G$2:$G$1001,)*E868)</f>
        <v>38453.23760772853</v>
      </c>
      <c r="K868" s="40">
        <f>J868-(E868*(_xlfn.XLOOKUP(D868,Tabelle1[Produkt ID],Tabelle1[Variable Kosten],)))</f>
        <v>6453.2376077285298</v>
      </c>
    </row>
    <row r="869" spans="1:11" ht="14.4" x14ac:dyDescent="0.3">
      <c r="A869" s="43">
        <v>25904380</v>
      </c>
      <c r="B869" s="13">
        <v>44871</v>
      </c>
      <c r="C869" s="12">
        <v>671</v>
      </c>
      <c r="D869" s="12">
        <v>1200</v>
      </c>
      <c r="E869" s="14">
        <v>1</v>
      </c>
      <c r="F869" s="25">
        <v>65000</v>
      </c>
      <c r="G869" t="str">
        <f>_xlfn.XLOOKUP(C869,'Kundendaten - neu'!$A$2:$A$1001,'Kundendaten - neu'!$H$2:$H$1001)</f>
        <v>EUR</v>
      </c>
      <c r="H869" s="40">
        <f>F869</f>
        <v>65000</v>
      </c>
      <c r="I869">
        <f>H869*_xlfn.XLOOKUP(C869,'Kundendaten - neu'!$A$2:$A$1001,'Kundendaten - neu'!$I$2:$I$1001,"")</f>
        <v>64311</v>
      </c>
      <c r="J869" s="41">
        <f>I869+(_xlfn.XLOOKUP(C869,'Kundendaten - neu'!$A$2:$A$1001,'Kundendaten - neu'!$G$2:$G$1001,)*E869)</f>
        <v>64512</v>
      </c>
      <c r="K869" s="40">
        <f>J869-(E869*(_xlfn.XLOOKUP(D869,Tabelle1[Produkt ID],Tabelle1[Variable Kosten],)))</f>
        <v>12512</v>
      </c>
    </row>
    <row r="870" spans="1:11" ht="14.4" x14ac:dyDescent="0.3">
      <c r="A870" s="43" t="s">
        <v>1357</v>
      </c>
      <c r="B870" s="13">
        <v>44742</v>
      </c>
      <c r="C870" s="12">
        <v>671</v>
      </c>
      <c r="D870" s="12" t="s">
        <v>1591</v>
      </c>
      <c r="E870" s="14">
        <v>1</v>
      </c>
      <c r="F870" s="17">
        <v>50000</v>
      </c>
      <c r="G870" t="str">
        <f>_xlfn.XLOOKUP(C870,'Kundendaten - neu'!$A$2:$A$1001,'Kundendaten - neu'!$H$2:$H$1001)</f>
        <v>EUR</v>
      </c>
      <c r="H870" s="40">
        <f>F870</f>
        <v>50000</v>
      </c>
      <c r="I870">
        <f>H870*_xlfn.XLOOKUP(C870,'Kundendaten - neu'!$A$2:$A$1001,'Kundendaten - neu'!$I$2:$I$1001,"")</f>
        <v>49470</v>
      </c>
      <c r="J870" s="41">
        <f>I870+(_xlfn.XLOOKUP(C870,'Kundendaten - neu'!$A$2:$A$1001,'Kundendaten - neu'!$G$2:$G$1001,)*E870)</f>
        <v>49671</v>
      </c>
      <c r="K870" s="40">
        <f>J870-(E870*(_xlfn.XLOOKUP(D870,Tabelle1[Produkt ID],Tabelle1[Variable Kosten],)))</f>
        <v>9671</v>
      </c>
    </row>
    <row r="871" spans="1:11" ht="14.4" x14ac:dyDescent="0.3">
      <c r="A871" s="43">
        <v>68852151</v>
      </c>
      <c r="B871" s="13">
        <v>44836</v>
      </c>
      <c r="C871" s="12">
        <v>672</v>
      </c>
      <c r="D871" s="12">
        <v>1300</v>
      </c>
      <c r="E871" s="14">
        <v>1</v>
      </c>
      <c r="F871" s="25">
        <v>491578.8</v>
      </c>
      <c r="G871" t="str">
        <f>_xlfn.XLOOKUP(C871,'Kundendaten - neu'!$A$2:$A$1001,'Kundendaten - neu'!$H$2:$H$1001)</f>
        <v>CNY</v>
      </c>
      <c r="H871" s="40">
        <f>IF(G871=Währungsdaten!$B$1,F871/_xlfn.XLOOKUP('Bewegungsdaten - neu (2)'!B56,Währungsdaten!$A$3:$A$320,Währungsdaten!$B$3:$B$320,""),IF(G871=Währungsdaten!$C$1,F871/_xlfn.XLOOKUP('Bewegungsdaten - neu (2)'!B56,Währungsdaten!$A$3:$A$320,Währungsdaten!$C$3:$C$320,),"")*IF(G871=Währungsdaten!$D$1,F871/_xlfn.XLOOKUP('Bewegungsdaten - neu (2)'!B56,Währungsdaten!$A$3:$A$320,Währungsdaten!$D$3:$D$320,),)*IF(G871=Währungsdaten!$F$1,F871/_xlfn.XLOOKUP('Bewegungsdaten - neu (2)'!B56,Währungsdaten!$A$3:$A$320,Währungsdaten!$F$3:$F$320,""),)*IF(G871=Währungsdaten!$G$1,F871/_xlfn.XLOOKUP('Bewegungsdaten - neu (2)'!B56,Währungsdaten!$A$3:$A$320,Währungsdaten!$G$3:$G$320,");""")))</f>
        <v>70506.561868016812</v>
      </c>
      <c r="I871">
        <f>H871*_xlfn.XLOOKUP(C871,'Kundendaten - neu'!$A$2:$A$1001,'Kundendaten - neu'!$I$2:$I$1001,"")</f>
        <v>75230.501513173935</v>
      </c>
      <c r="J871" s="41">
        <f>I871+(_xlfn.XLOOKUP(C871,'Kundendaten - neu'!$A$2:$A$1001,'Kundendaten - neu'!$G$2:$G$1001,)*E871)</f>
        <v>77257.501513173935</v>
      </c>
      <c r="K871" s="40">
        <f>J871-(E871*(_xlfn.XLOOKUP(D871,Tabelle1[Produkt ID],Tabelle1[Variable Kosten],)))</f>
        <v>22857.501513173935</v>
      </c>
    </row>
    <row r="872" spans="1:11" ht="14.4" x14ac:dyDescent="0.3">
      <c r="A872" s="43">
        <v>47720615</v>
      </c>
      <c r="B872" s="13">
        <v>44894</v>
      </c>
      <c r="C872" s="12">
        <v>673</v>
      </c>
      <c r="D872" s="12">
        <v>1400</v>
      </c>
      <c r="E872" s="14">
        <v>1</v>
      </c>
      <c r="F872" s="25">
        <v>137604</v>
      </c>
      <c r="G872" t="str">
        <f>_xlfn.XLOOKUP(C872,'Kundendaten - neu'!$A$2:$A$1001,'Kundendaten - neu'!$H$2:$H$1001)</f>
        <v>PLN</v>
      </c>
      <c r="H872" s="40">
        <f>IF(G872=Währungsdaten!$G$1,F872/_xlfn.XLOOKUP('Bewegungsdaten - neu (2)'!B1265,Währungsdaten!$A$3:$A$320,Währungsdaten!$G$3:$G$320,""),IF(G872=Währungsdaten!$C$1,F872/_xlfn.XLOOKUP('Bewegungsdaten - neu (2)'!B1265,Währungsdaten!$A$3:$A$320,Währungsdaten!$C$3:$C$320,),""))</f>
        <v>29416.39232117662</v>
      </c>
      <c r="I872">
        <f>H872*_xlfn.XLOOKUP(C872,'Kundendaten - neu'!$A$2:$A$1001,'Kundendaten - neu'!$I$2:$I$1001,"")</f>
        <v>29416.39232117662</v>
      </c>
      <c r="J872" s="41">
        <f>I872+(_xlfn.XLOOKUP(C872,'Kundendaten - neu'!$A$2:$A$1001,'Kundendaten - neu'!$G$2:$G$1001,)*E872)</f>
        <v>29524.39232117662</v>
      </c>
      <c r="K872" s="40">
        <f>J872-(E872*(_xlfn.XLOOKUP(D872,Tabelle1[Produkt ID],Tabelle1[Variable Kosten],)))</f>
        <v>5524.3923211766196</v>
      </c>
    </row>
    <row r="873" spans="1:11" ht="14.4" x14ac:dyDescent="0.3">
      <c r="A873" s="43">
        <v>75856335</v>
      </c>
      <c r="B873" s="13">
        <v>44774</v>
      </c>
      <c r="C873" s="12">
        <v>674</v>
      </c>
      <c r="D873" s="12">
        <v>1500</v>
      </c>
      <c r="E873" s="14">
        <v>1</v>
      </c>
      <c r="F873" s="25">
        <v>31847.200000000001</v>
      </c>
      <c r="G873" t="str">
        <f>_xlfn.XLOOKUP(C873,'Kundendaten - neu'!$A$2:$A$1001,'Kundendaten - neu'!$H$2:$H$1001)</f>
        <v>USD</v>
      </c>
      <c r="H873" s="40">
        <f>IF(G873=Währungsdaten!$D$1,F873/_xlfn.XLOOKUP('Bewegungsdaten - neu (2)'!B1453,Währungsdaten!$A$3:$A$320,Währungsdaten!$D$3:$D$320,""),IF(G873=Währungsdaten!$F$1,F873/_xlfn.XLOOKUP('Bewegungsdaten - neu (2)'!B1453,Währungsdaten!$A$3:$A$320,Währungsdaten!$F$3:$F$320,),""))</f>
        <v>30859.689922480618</v>
      </c>
      <c r="I873">
        <f>H873*_xlfn.XLOOKUP(C873,'Kundendaten - neu'!$A$2:$A$1001,'Kundendaten - neu'!$I$2:$I$1001,"")</f>
        <v>32927.289147286821</v>
      </c>
      <c r="J873" s="41">
        <f>I873+(_xlfn.XLOOKUP(C873,'Kundendaten - neu'!$A$2:$A$1001,'Kundendaten - neu'!$G$2:$G$1001,)*E873)</f>
        <v>34152.289147286821</v>
      </c>
      <c r="K873" s="40">
        <f>J873-(E873*(_xlfn.XLOOKUP(D873,Tabelle1[Produkt ID],Tabelle1[Variable Kosten],)))</f>
        <v>11752.289147286821</v>
      </c>
    </row>
    <row r="874" spans="1:11" ht="14.4" x14ac:dyDescent="0.3">
      <c r="A874" s="43">
        <v>93657776</v>
      </c>
      <c r="B874" s="13">
        <v>44883</v>
      </c>
      <c r="C874" s="12">
        <v>675</v>
      </c>
      <c r="D874" s="12">
        <v>1600</v>
      </c>
      <c r="E874" s="14">
        <v>1</v>
      </c>
      <c r="F874" s="25">
        <v>370476</v>
      </c>
      <c r="G874" t="str">
        <f>_xlfn.XLOOKUP(C874,'Kundendaten - neu'!$A$2:$A$1001,'Kundendaten - neu'!$H$2:$H$1001)</f>
        <v>SEK</v>
      </c>
      <c r="H874" s="40">
        <f>IF(G874=Währungsdaten!$D$1,F874/_xlfn.XLOOKUP('Bewegungsdaten - neu (2)'!B1363,Währungsdaten!$A$3:$A$320,Währungsdaten!$D$3:$D$320,""),IF(G874=Währungsdaten!$F$1,F874/_xlfn.XLOOKUP('Bewegungsdaten - neu (2)'!B1363,Währungsdaten!$A$3:$A$320,Währungsdaten!$F$3:$F$320,),""))</f>
        <v>34512.324632496784</v>
      </c>
      <c r="I874">
        <f>H874*_xlfn.XLOOKUP(C874,'Kundendaten - neu'!$A$2:$A$1001,'Kundendaten - neu'!$I$2:$I$1001,"")</f>
        <v>34146.493991392315</v>
      </c>
      <c r="J874" s="41">
        <f>I874+(_xlfn.XLOOKUP(C874,'Kundendaten - neu'!$A$2:$A$1001,'Kundendaten - neu'!$G$2:$G$1001,)*E874)</f>
        <v>34686.493991392315</v>
      </c>
      <c r="K874" s="40">
        <f>J874-(E874*(_xlfn.XLOOKUP(D874,Tabelle1[Produkt ID],Tabelle1[Variable Kosten],)))</f>
        <v>5886.4939913923154</v>
      </c>
    </row>
    <row r="875" spans="1:11" ht="14.4" x14ac:dyDescent="0.3">
      <c r="A875" s="43">
        <v>79147891</v>
      </c>
      <c r="B875" s="13">
        <v>44683</v>
      </c>
      <c r="C875" s="12">
        <v>676</v>
      </c>
      <c r="D875" s="12">
        <v>1700</v>
      </c>
      <c r="E875" s="14">
        <v>1</v>
      </c>
      <c r="F875" s="25">
        <v>29000</v>
      </c>
      <c r="G875" t="str">
        <f>_xlfn.XLOOKUP(C875,'Kundendaten - neu'!$A$2:$A$1001,'Kundendaten - neu'!$H$2:$H$1001)</f>
        <v>EUR</v>
      </c>
      <c r="H875" s="40">
        <f>F875</f>
        <v>29000</v>
      </c>
      <c r="I875">
        <f>H875*_xlfn.XLOOKUP(C875,'Kundendaten - neu'!$A$2:$A$1001,'Kundendaten - neu'!$I$2:$I$1001,"")</f>
        <v>28130</v>
      </c>
      <c r="J875" s="41">
        <f>I875+(_xlfn.XLOOKUP(C875,'Kundendaten - neu'!$A$2:$A$1001,'Kundendaten - neu'!$G$2:$G$1001,)*E875)</f>
        <v>28235</v>
      </c>
      <c r="K875" s="40">
        <f>J875-(E875*(_xlfn.XLOOKUP(D875,Tabelle1[Produkt ID],Tabelle1[Variable Kosten],)))</f>
        <v>5035</v>
      </c>
    </row>
    <row r="876" spans="1:11" ht="14.4" x14ac:dyDescent="0.3">
      <c r="A876" s="43" t="s">
        <v>1358</v>
      </c>
      <c r="B876" s="13">
        <v>44752</v>
      </c>
      <c r="C876" s="12">
        <v>676</v>
      </c>
      <c r="D876" s="12" t="s">
        <v>1592</v>
      </c>
      <c r="E876" s="14">
        <v>1</v>
      </c>
      <c r="F876" s="17">
        <v>37000</v>
      </c>
      <c r="G876" t="str">
        <f>_xlfn.XLOOKUP(C876,'Kundendaten - neu'!$A$2:$A$1001,'Kundendaten - neu'!$H$2:$H$1001)</f>
        <v>EUR</v>
      </c>
      <c r="H876" s="40">
        <f>F876</f>
        <v>37000</v>
      </c>
      <c r="I876">
        <f>H876*_xlfn.XLOOKUP(C876,'Kundendaten - neu'!$A$2:$A$1001,'Kundendaten - neu'!$I$2:$I$1001,"")</f>
        <v>35890</v>
      </c>
      <c r="J876" s="41">
        <f>I876+(_xlfn.XLOOKUP(C876,'Kundendaten - neu'!$A$2:$A$1001,'Kundendaten - neu'!$G$2:$G$1001,)*E876)</f>
        <v>35995</v>
      </c>
      <c r="K876" s="40">
        <f>J876-(E876*(_xlfn.XLOOKUP(D876,Tabelle1[Produkt ID],Tabelle1[Variable Kosten],)))</f>
        <v>6395</v>
      </c>
    </row>
    <row r="877" spans="1:11" ht="14.4" x14ac:dyDescent="0.3">
      <c r="A877" s="43">
        <v>33525027</v>
      </c>
      <c r="B877" s="13">
        <v>44915</v>
      </c>
      <c r="C877" s="12">
        <v>677</v>
      </c>
      <c r="D877" s="12">
        <v>1800</v>
      </c>
      <c r="E877" s="14">
        <v>1</v>
      </c>
      <c r="F877" s="25">
        <v>823280</v>
      </c>
      <c r="G877" t="str">
        <f>_xlfn.XLOOKUP(C877,'Kundendaten - neu'!$A$2:$A$1001,'Kundendaten - neu'!$H$2:$H$1001)</f>
        <v>SEK</v>
      </c>
      <c r="H877" s="40">
        <f>IF(G877=Währungsdaten!$D$1,F877/_xlfn.XLOOKUP('Bewegungsdaten - neu (2)'!B1364,Währungsdaten!$A$3:$A$320,Währungsdaten!$D$3:$D$320,""),IF(G877=Währungsdaten!$F$1,F877/_xlfn.XLOOKUP('Bewegungsdaten - neu (2)'!B1364,Währungsdaten!$A$3:$A$320,Währungsdaten!$F$3:$F$320,),""))</f>
        <v>80084.045057489144</v>
      </c>
      <c r="I877">
        <f>H877*_xlfn.XLOOKUP(C877,'Kundendaten - neu'!$A$2:$A$1001,'Kundendaten - neu'!$I$2:$I$1001,"")</f>
        <v>79235.154179879755</v>
      </c>
      <c r="J877" s="41">
        <f>I877+(_xlfn.XLOOKUP(C877,'Kundendaten - neu'!$A$2:$A$1001,'Kundendaten - neu'!$G$2:$G$1001,)*E877)</f>
        <v>79773.154179879755</v>
      </c>
      <c r="K877" s="40">
        <f>J877-(E877*(_xlfn.XLOOKUP(D877,Tabelle1[Produkt ID],Tabelle1[Variable Kosten],)))</f>
        <v>15773.154179879755</v>
      </c>
    </row>
    <row r="878" spans="1:11" ht="14.4" x14ac:dyDescent="0.3">
      <c r="A878" s="43">
        <v>44648775</v>
      </c>
      <c r="B878" s="13">
        <v>44633</v>
      </c>
      <c r="C878" s="12">
        <v>678</v>
      </c>
      <c r="D878" s="12">
        <v>1900</v>
      </c>
      <c r="E878" s="14">
        <v>1</v>
      </c>
      <c r="F878" s="25">
        <v>354225.89999999997</v>
      </c>
      <c r="G878" t="str">
        <f>_xlfn.XLOOKUP(C878,'Kundendaten - neu'!$A$2:$A$1001,'Kundendaten - neu'!$H$2:$H$1001)</f>
        <v>CNY</v>
      </c>
      <c r="H878" s="40">
        <f>IF(G878=Währungsdaten!$B$1,F878/_xlfn.XLOOKUP('Bewegungsdaten - neu (2)'!B57,Währungsdaten!$A$3:$A$320,Währungsdaten!$B$3:$B$320,""),IF(G878=Währungsdaten!$C$1,F878/_xlfn.XLOOKUP('Bewegungsdaten - neu (2)'!B57,Währungsdaten!$A$3:$A$320,Währungsdaten!$C$3:$C$320,),"")*IF(G878=Währungsdaten!$D$1,F878/_xlfn.XLOOKUP('Bewegungsdaten - neu (2)'!B57,Währungsdaten!$A$3:$A$320,Währungsdaten!$D$3:$D$320,),)*IF(G878=Währungsdaten!$F$1,F878/_xlfn.XLOOKUP('Bewegungsdaten - neu (2)'!B57,Währungsdaten!$A$3:$A$320,Währungsdaten!$F$3:$F$320,""),)*IF(G878=Währungsdaten!$G$1,F878/_xlfn.XLOOKUP('Bewegungsdaten - neu (2)'!B57,Währungsdaten!$A$3:$A$320,Währungsdaten!$G$3:$G$320,");""")))</f>
        <v>48647.380347455874</v>
      </c>
      <c r="I878">
        <f>H878*_xlfn.XLOOKUP(C878,'Kundendaten - neu'!$A$2:$A$1001,'Kundendaten - neu'!$I$2:$I$1001,"")</f>
        <v>51906.754830735415</v>
      </c>
      <c r="J878" s="41">
        <f>I878+(_xlfn.XLOOKUP(C878,'Kundendaten - neu'!$A$2:$A$1001,'Kundendaten - neu'!$G$2:$G$1001,)*E878)</f>
        <v>53955.754830735415</v>
      </c>
      <c r="K878" s="40">
        <f>J878-(E878*(_xlfn.XLOOKUP(D878,Tabelle1[Produkt ID],Tabelle1[Variable Kosten],)))</f>
        <v>14755.754830735415</v>
      </c>
    </row>
    <row r="879" spans="1:11" ht="14.4" x14ac:dyDescent="0.3">
      <c r="A879" s="43" t="s">
        <v>1359</v>
      </c>
      <c r="B879" s="13">
        <v>44634</v>
      </c>
      <c r="C879" s="12">
        <v>679</v>
      </c>
      <c r="D879" s="12" t="s">
        <v>1593</v>
      </c>
      <c r="E879" s="14">
        <v>1</v>
      </c>
      <c r="F879" s="17">
        <v>42000</v>
      </c>
      <c r="G879" t="str">
        <f>_xlfn.XLOOKUP(C879,'Kundendaten - neu'!$A$2:$A$1001,'Kundendaten - neu'!$H$2:$H$1001)</f>
        <v>EUR</v>
      </c>
      <c r="H879" s="40">
        <f>F879</f>
        <v>42000</v>
      </c>
      <c r="I879">
        <f>H879*_xlfn.XLOOKUP(C879,'Kundendaten - neu'!$A$2:$A$1001,'Kundendaten - neu'!$I$2:$I$1001,"")</f>
        <v>40740</v>
      </c>
      <c r="J879" s="41">
        <f>I879+(_xlfn.XLOOKUP(C879,'Kundendaten - neu'!$A$2:$A$1001,'Kundendaten - neu'!$G$2:$G$1001,)*E879)</f>
        <v>40990</v>
      </c>
      <c r="K879" s="40">
        <f>J879-(E879*(_xlfn.XLOOKUP(D879,Tabelle1[Produkt ID],Tabelle1[Variable Kosten],)))</f>
        <v>7390</v>
      </c>
    </row>
    <row r="880" spans="1:11" ht="14.4" x14ac:dyDescent="0.3">
      <c r="A880" s="43" t="s">
        <v>1522</v>
      </c>
      <c r="B880" s="13">
        <v>44635</v>
      </c>
      <c r="C880" s="12">
        <v>679</v>
      </c>
      <c r="D880" s="12" t="s">
        <v>1588</v>
      </c>
      <c r="E880" s="14">
        <v>2</v>
      </c>
      <c r="F880" s="17">
        <v>66000</v>
      </c>
      <c r="G880" t="str">
        <f>_xlfn.XLOOKUP(C880,'Kundendaten - neu'!$A$2:$A$1001,'Kundendaten - neu'!$H$2:$H$1001)</f>
        <v>EUR</v>
      </c>
      <c r="H880" s="40">
        <f>F880</f>
        <v>66000</v>
      </c>
      <c r="I880">
        <f>H880*_xlfn.XLOOKUP(C880,'Kundendaten - neu'!$A$2:$A$1001,'Kundendaten - neu'!$I$2:$I$1001,"")</f>
        <v>64020</v>
      </c>
      <c r="J880" s="41">
        <f>I880+(_xlfn.XLOOKUP(C880,'Kundendaten - neu'!$A$2:$A$1001,'Kundendaten - neu'!$G$2:$G$1001,)*E880)</f>
        <v>64520</v>
      </c>
      <c r="K880" s="40">
        <f>J880-(E880*(_xlfn.XLOOKUP(D880,Tabelle1[Produkt ID],Tabelle1[Variable Kosten],)))</f>
        <v>11720</v>
      </c>
    </row>
    <row r="881" spans="1:11" ht="14.4" x14ac:dyDescent="0.3">
      <c r="A881" s="43">
        <v>99268832</v>
      </c>
      <c r="B881" s="13">
        <v>44612</v>
      </c>
      <c r="C881" s="12">
        <v>679</v>
      </c>
      <c r="D881" s="12">
        <v>2000</v>
      </c>
      <c r="E881" s="14">
        <v>1</v>
      </c>
      <c r="F881" s="25">
        <v>39000</v>
      </c>
      <c r="G881" t="str">
        <f>_xlfn.XLOOKUP(C881,'Kundendaten - neu'!$A$2:$A$1001,'Kundendaten - neu'!$H$2:$H$1001)</f>
        <v>EUR</v>
      </c>
      <c r="H881" s="40">
        <f>F881</f>
        <v>39000</v>
      </c>
      <c r="I881">
        <f>H881*_xlfn.XLOOKUP(C881,'Kundendaten - neu'!$A$2:$A$1001,'Kundendaten - neu'!$I$2:$I$1001,"")</f>
        <v>37830</v>
      </c>
      <c r="J881" s="41">
        <f>I881+(_xlfn.XLOOKUP(C881,'Kundendaten - neu'!$A$2:$A$1001,'Kundendaten - neu'!$G$2:$G$1001,)*E881)</f>
        <v>38080</v>
      </c>
      <c r="K881" s="40">
        <f>J881-(E881*(_xlfn.XLOOKUP(D881,Tabelle1[Produkt ID],Tabelle1[Variable Kosten],)))</f>
        <v>6880</v>
      </c>
    </row>
    <row r="882" spans="1:11" ht="14.4" x14ac:dyDescent="0.3">
      <c r="A882" s="43">
        <v>37663932</v>
      </c>
      <c r="B882" s="13">
        <v>44631</v>
      </c>
      <c r="C882" s="12">
        <v>680</v>
      </c>
      <c r="D882" s="12">
        <v>2100</v>
      </c>
      <c r="E882" s="14">
        <v>1</v>
      </c>
      <c r="F882" s="25">
        <v>332538.59999999998</v>
      </c>
      <c r="G882" t="str">
        <f>_xlfn.XLOOKUP(C882,'Kundendaten - neu'!$A$2:$A$1001,'Kundendaten - neu'!$H$2:$H$1001)</f>
        <v>CNY</v>
      </c>
      <c r="H882" s="40">
        <f>IF(G882=Währungsdaten!$B$1,F882/_xlfn.XLOOKUP('Bewegungsdaten - neu (2)'!B58,Währungsdaten!$A$3:$A$320,Währungsdaten!$B$3:$B$320,""),IF(G882=Währungsdaten!$C$1,F882/_xlfn.XLOOKUP('Bewegungsdaten - neu (2)'!B58,Währungsdaten!$A$3:$A$320,Währungsdaten!$C$3:$C$320,),"")*IF(G882=Währungsdaten!$D$1,F882/_xlfn.XLOOKUP('Bewegungsdaten - neu (2)'!B58,Währungsdaten!$A$3:$A$320,Währungsdaten!$D$3:$D$320,),)*IF(G882=Währungsdaten!$F$1,F882/_xlfn.XLOOKUP('Bewegungsdaten - neu (2)'!B58,Währungsdaten!$A$3:$A$320,Währungsdaten!$F$3:$F$320,""),)*IF(G882=Währungsdaten!$G$1,F882/_xlfn.XLOOKUP('Bewegungsdaten - neu (2)'!B58,Währungsdaten!$A$3:$A$320,Währungsdaten!$G$3:$G$320,");""")))</f>
        <v>47675.101432237527</v>
      </c>
      <c r="I882">
        <f>H882*_xlfn.XLOOKUP(C882,'Kundendaten - neu'!$A$2:$A$1001,'Kundendaten - neu'!$I$2:$I$1001,"")</f>
        <v>50869.333228197436</v>
      </c>
      <c r="J882" s="41">
        <f>I882+(_xlfn.XLOOKUP(C882,'Kundendaten - neu'!$A$2:$A$1001,'Kundendaten - neu'!$G$2:$G$1001,)*E882)</f>
        <v>53058.333228197436</v>
      </c>
      <c r="K882" s="40">
        <f>J882-(E882*(_xlfn.XLOOKUP(D882,Tabelle1[Produkt ID],Tabelle1[Variable Kosten],)))</f>
        <v>16258.333228197436</v>
      </c>
    </row>
    <row r="883" spans="1:11" ht="14.4" x14ac:dyDescent="0.3">
      <c r="A883" s="43">
        <v>99184257</v>
      </c>
      <c r="B883" s="13">
        <v>44564</v>
      </c>
      <c r="C883" s="12">
        <v>681</v>
      </c>
      <c r="D883" s="12">
        <v>2200</v>
      </c>
      <c r="E883" s="14">
        <v>1</v>
      </c>
      <c r="F883" s="25">
        <v>205820</v>
      </c>
      <c r="G883" t="str">
        <f>_xlfn.XLOOKUP(C883,'Kundendaten - neu'!$A$2:$A$1001,'Kundendaten - neu'!$H$2:$H$1001)</f>
        <v>SEK</v>
      </c>
      <c r="H883" s="40">
        <f>IF(G883=Währungsdaten!$D$1,F883/_xlfn.XLOOKUP('Bewegungsdaten - neu (2)'!B1365,Währungsdaten!$A$3:$A$320,Währungsdaten!$D$3:$D$320,""),IF(G883=Währungsdaten!$F$1,F883/_xlfn.XLOOKUP('Bewegungsdaten - neu (2)'!B1365,Währungsdaten!$A$3:$A$320,Währungsdaten!$F$3:$F$320,),""))</f>
        <v>19393.379754826674</v>
      </c>
      <c r="I883">
        <f>H883*_xlfn.XLOOKUP(C883,'Kundendaten - neu'!$A$2:$A$1001,'Kundendaten - neu'!$I$2:$I$1001,"")</f>
        <v>19187.809929425512</v>
      </c>
      <c r="J883" s="41">
        <f>I883+(_xlfn.XLOOKUP(C883,'Kundendaten - neu'!$A$2:$A$1001,'Kundendaten - neu'!$G$2:$G$1001,)*E883)</f>
        <v>19716.809929425512</v>
      </c>
      <c r="K883" s="40">
        <f>J883-(E883*(_xlfn.XLOOKUP(D883,Tabelle1[Produkt ID],Tabelle1[Variable Kosten],)))</f>
        <v>3716.8099294255117</v>
      </c>
    </row>
    <row r="884" spans="1:11" ht="14.4" x14ac:dyDescent="0.3">
      <c r="A884" s="43">
        <v>32505600</v>
      </c>
      <c r="B884" s="13">
        <v>44719</v>
      </c>
      <c r="C884" s="12">
        <v>682</v>
      </c>
      <c r="D884" s="12">
        <v>2200</v>
      </c>
      <c r="E884" s="14">
        <v>1</v>
      </c>
      <c r="F884" s="25">
        <v>91736</v>
      </c>
      <c r="G884" t="str">
        <f>_xlfn.XLOOKUP(C884,'Kundendaten - neu'!$A$2:$A$1001,'Kundendaten - neu'!$H$2:$H$1001)</f>
        <v>PLN</v>
      </c>
      <c r="H884" s="40">
        <f>IF(G884=Währungsdaten!$G$1,F884/_xlfn.XLOOKUP('Bewegungsdaten - neu (2)'!B1266,Währungsdaten!$A$3:$A$320,Währungsdaten!$G$3:$G$320,""),IF(G884=Währungsdaten!$C$1,F884/_xlfn.XLOOKUP('Bewegungsdaten - neu (2)'!B1266,Währungsdaten!$A$3:$A$320,Währungsdaten!$C$3:$C$320,),""))</f>
        <v>19960.833804778278</v>
      </c>
      <c r="I884">
        <f>H884*_xlfn.XLOOKUP(C884,'Kundendaten - neu'!$A$2:$A$1001,'Kundendaten - neu'!$I$2:$I$1001,"")</f>
        <v>19362.008790634929</v>
      </c>
      <c r="J884" s="41">
        <f>I884+(_xlfn.XLOOKUP(C884,'Kundendaten - neu'!$A$2:$A$1001,'Kundendaten - neu'!$G$2:$G$1001,)*E884)</f>
        <v>19463.008790634929</v>
      </c>
      <c r="K884" s="40">
        <f>J884-(E884*(_xlfn.XLOOKUP(D884,Tabelle1[Produkt ID],Tabelle1[Variable Kosten],)))</f>
        <v>3463.008790634929</v>
      </c>
    </row>
    <row r="885" spans="1:11" ht="14.4" x14ac:dyDescent="0.3">
      <c r="A885" s="43">
        <v>59634645</v>
      </c>
      <c r="B885" s="13">
        <v>44734</v>
      </c>
      <c r="C885" s="12">
        <v>683</v>
      </c>
      <c r="D885" s="12">
        <v>2300</v>
      </c>
      <c r="E885" s="14">
        <v>1</v>
      </c>
      <c r="F885" s="25">
        <v>114670</v>
      </c>
      <c r="G885" t="str">
        <f>_xlfn.XLOOKUP(C885,'Kundendaten - neu'!$A$2:$A$1001,'Kundendaten - neu'!$H$2:$H$1001)</f>
        <v>PLN</v>
      </c>
      <c r="H885" s="40">
        <f>IF(G885=Währungsdaten!$G$1,F885/_xlfn.XLOOKUP('Bewegungsdaten - neu (2)'!B1267,Währungsdaten!$A$3:$A$320,Währungsdaten!$G$3:$G$320,""),IF(G885=Währungsdaten!$C$1,F885/_xlfn.XLOOKUP('Bewegungsdaten - neu (2)'!B1267,Währungsdaten!$A$3:$A$320,Währungsdaten!$C$3:$C$320,),""))</f>
        <v>24431.140276120674</v>
      </c>
      <c r="I885">
        <f>H885*_xlfn.XLOOKUP(C885,'Kundendaten - neu'!$A$2:$A$1001,'Kundendaten - neu'!$I$2:$I$1001,"")</f>
        <v>23698.206067837054</v>
      </c>
      <c r="J885" s="41">
        <f>I885+(_xlfn.XLOOKUP(C885,'Kundendaten - neu'!$A$2:$A$1001,'Kundendaten - neu'!$G$2:$G$1001,)*E885)</f>
        <v>23804.206067837054</v>
      </c>
      <c r="K885" s="40">
        <f>J885-(E885*(_xlfn.XLOOKUP(D885,Tabelle1[Produkt ID],Tabelle1[Variable Kosten],)))</f>
        <v>3804.2060678370544</v>
      </c>
    </row>
    <row r="886" spans="1:11" ht="14.4" x14ac:dyDescent="0.3">
      <c r="A886" s="43">
        <v>44772929</v>
      </c>
      <c r="B886" s="13">
        <v>44619</v>
      </c>
      <c r="C886" s="12">
        <v>684</v>
      </c>
      <c r="D886" s="12">
        <v>1000</v>
      </c>
      <c r="E886" s="14">
        <v>1</v>
      </c>
      <c r="F886" s="25">
        <v>238513.6</v>
      </c>
      <c r="G886" t="str">
        <f>_xlfn.XLOOKUP(C886,'Kundendaten - neu'!$A$2:$A$1001,'Kundendaten - neu'!$H$2:$H$1001)</f>
        <v>PLN</v>
      </c>
      <c r="H886" s="40">
        <f>IF(G886=Währungsdaten!$G$1,F886/_xlfn.XLOOKUP('Bewegungsdaten - neu (2)'!B1268,Währungsdaten!$A$3:$A$320,Währungsdaten!$G$3:$G$320,""),IF(G886=Währungsdaten!$C$1,F886/_xlfn.XLOOKUP('Bewegungsdaten - neu (2)'!B1268,Währungsdaten!$A$3:$A$320,Währungsdaten!$C$3:$C$320,),""))</f>
        <v>50252.533552451387</v>
      </c>
      <c r="I886">
        <f>H886*_xlfn.XLOOKUP(C886,'Kundendaten - neu'!$A$2:$A$1001,'Kundendaten - neu'!$I$2:$I$1001,"")</f>
        <v>48744.957545877842</v>
      </c>
      <c r="J886" s="41">
        <f>I886+(_xlfn.XLOOKUP(C886,'Kundendaten - neu'!$A$2:$A$1001,'Kundendaten - neu'!$G$2:$G$1001,)*E886)</f>
        <v>48852.957545877842</v>
      </c>
      <c r="K886" s="40">
        <f>J886-(E886*(_xlfn.XLOOKUP(D886,Tabelle1[Produkt ID],Tabelle1[Variable Kosten],)))</f>
        <v>7252.9575458778418</v>
      </c>
    </row>
    <row r="887" spans="1:11" ht="14.4" x14ac:dyDescent="0.3">
      <c r="A887" s="43">
        <v>20567667</v>
      </c>
      <c r="B887" s="13">
        <v>44880</v>
      </c>
      <c r="C887" s="12">
        <v>685</v>
      </c>
      <c r="D887" s="12">
        <v>1100</v>
      </c>
      <c r="E887" s="14">
        <v>1</v>
      </c>
      <c r="F887" s="25">
        <v>411640</v>
      </c>
      <c r="G887" t="str">
        <f>_xlfn.XLOOKUP(C887,'Kundendaten - neu'!$A$2:$A$1001,'Kundendaten - neu'!$H$2:$H$1001)</f>
        <v>SEK</v>
      </c>
      <c r="H887" s="40">
        <f>IF(G887=Währungsdaten!$D$1,F887/_xlfn.XLOOKUP('Bewegungsdaten - neu (2)'!B1366,Währungsdaten!$A$3:$A$320,Währungsdaten!$D$3:$D$320,""),IF(G887=Währungsdaten!$F$1,F887/_xlfn.XLOOKUP('Bewegungsdaten - neu (2)'!B1366,Währungsdaten!$A$3:$A$320,Währungsdaten!$F$3:$F$320,),""))</f>
        <v>39355.986003021208</v>
      </c>
      <c r="I887">
        <f>H887*_xlfn.XLOOKUP(C887,'Kundendaten - neu'!$A$2:$A$1001,'Kundendaten - neu'!$I$2:$I$1001,"")</f>
        <v>38938.812551389179</v>
      </c>
      <c r="J887" s="41">
        <f>I887+(_xlfn.XLOOKUP(C887,'Kundendaten - neu'!$A$2:$A$1001,'Kundendaten - neu'!$G$2:$G$1001,)*E887)</f>
        <v>39465.812551389179</v>
      </c>
      <c r="K887" s="40">
        <f>J887-(E887*(_xlfn.XLOOKUP(D887,Tabelle1[Produkt ID],Tabelle1[Variable Kosten],)))</f>
        <v>7465.8125513891791</v>
      </c>
    </row>
    <row r="888" spans="1:11" ht="14.4" x14ac:dyDescent="0.3">
      <c r="A888" s="43">
        <v>91373773</v>
      </c>
      <c r="B888" s="13">
        <v>44759</v>
      </c>
      <c r="C888" s="12">
        <v>686</v>
      </c>
      <c r="D888" s="12">
        <v>1200</v>
      </c>
      <c r="E888" s="14">
        <v>1</v>
      </c>
      <c r="F888" s="25">
        <v>668915</v>
      </c>
      <c r="G888" t="str">
        <f>_xlfn.XLOOKUP(C888,'Kundendaten - neu'!$A$2:$A$1001,'Kundendaten - neu'!$H$2:$H$1001)</f>
        <v>SEK</v>
      </c>
      <c r="H888" s="40">
        <f>IF(G888=Währungsdaten!$D$1,F888/_xlfn.XLOOKUP('Bewegungsdaten - neu (2)'!B1367,Währungsdaten!$A$3:$A$320,Währungsdaten!$D$3:$D$320,""),IF(G888=Währungsdaten!$F$1,F888/_xlfn.XLOOKUP('Bewegungsdaten - neu (2)'!B1367,Währungsdaten!$A$3:$A$320,Währungsdaten!$F$3:$F$320,),""))</f>
        <v>62782.981678930766</v>
      </c>
      <c r="I888">
        <f>H888*_xlfn.XLOOKUP(C888,'Kundendaten - neu'!$A$2:$A$1001,'Kundendaten - neu'!$I$2:$I$1001,"")</f>
        <v>64038.641312509382</v>
      </c>
      <c r="J888" s="41">
        <f>I888+(_xlfn.XLOOKUP(C888,'Kundendaten - neu'!$A$2:$A$1001,'Kundendaten - neu'!$G$2:$G$1001,)*E888)</f>
        <v>64543.641312509382</v>
      </c>
      <c r="K888" s="40">
        <f>J888-(E888*(_xlfn.XLOOKUP(D888,Tabelle1[Produkt ID],Tabelle1[Variable Kosten],)))</f>
        <v>12543.641312509382</v>
      </c>
    </row>
    <row r="889" spans="1:11" ht="14.4" x14ac:dyDescent="0.3">
      <c r="A889" s="43">
        <v>55996171</v>
      </c>
      <c r="B889" s="13">
        <v>44696</v>
      </c>
      <c r="C889" s="12">
        <v>687</v>
      </c>
      <c r="D889" s="12">
        <v>1300</v>
      </c>
      <c r="E889" s="14">
        <v>1</v>
      </c>
      <c r="F889" s="25">
        <v>68000</v>
      </c>
      <c r="G889" t="str">
        <f>_xlfn.XLOOKUP(C889,'Kundendaten - neu'!$A$2:$A$1001,'Kundendaten - neu'!$H$2:$H$1001)</f>
        <v>EUR</v>
      </c>
      <c r="H889" s="40">
        <f>F889</f>
        <v>68000</v>
      </c>
      <c r="I889">
        <f>H889*_xlfn.XLOOKUP(C889,'Kundendaten - neu'!$A$2:$A$1001,'Kundendaten - neu'!$I$2:$I$1001,"")</f>
        <v>67279.199999999997</v>
      </c>
      <c r="J889" s="41">
        <f>I889+(_xlfn.XLOOKUP(C889,'Kundendaten - neu'!$A$2:$A$1001,'Kundendaten - neu'!$G$2:$G$1001,)*E889)</f>
        <v>67482.2</v>
      </c>
      <c r="K889" s="40">
        <f>J889-(E889*(_xlfn.XLOOKUP(D889,Tabelle1[Produkt ID],Tabelle1[Variable Kosten],)))</f>
        <v>13082.199999999997</v>
      </c>
    </row>
    <row r="890" spans="1:11" ht="14.4" x14ac:dyDescent="0.3">
      <c r="A890" s="43" t="s">
        <v>1360</v>
      </c>
      <c r="B890" s="13">
        <v>44830</v>
      </c>
      <c r="C890" s="12">
        <v>687</v>
      </c>
      <c r="D890" s="12" t="s">
        <v>1594</v>
      </c>
      <c r="E890" s="14">
        <v>1</v>
      </c>
      <c r="F890" s="17">
        <v>21000</v>
      </c>
      <c r="G890" t="str">
        <f>_xlfn.XLOOKUP(C890,'Kundendaten - neu'!$A$2:$A$1001,'Kundendaten - neu'!$H$2:$H$1001)</f>
        <v>EUR</v>
      </c>
      <c r="H890" s="40">
        <f>F890</f>
        <v>21000</v>
      </c>
      <c r="I890">
        <f>H890*_xlfn.XLOOKUP(C890,'Kundendaten - neu'!$A$2:$A$1001,'Kundendaten - neu'!$I$2:$I$1001,"")</f>
        <v>20777.399999999998</v>
      </c>
      <c r="J890" s="41">
        <f>I890+(_xlfn.XLOOKUP(C890,'Kundendaten - neu'!$A$2:$A$1001,'Kundendaten - neu'!$G$2:$G$1001,)*E890)</f>
        <v>20980.399999999998</v>
      </c>
      <c r="K890" s="40">
        <f>J890-(E890*(_xlfn.XLOOKUP(D890,Tabelle1[Produkt ID],Tabelle1[Variable Kosten],)))</f>
        <v>4180.3999999999978</v>
      </c>
    </row>
    <row r="891" spans="1:11" ht="14.4" x14ac:dyDescent="0.3">
      <c r="A891" s="43">
        <v>14946162</v>
      </c>
      <c r="B891" s="13">
        <v>44623</v>
      </c>
      <c r="C891" s="12">
        <v>688</v>
      </c>
      <c r="D891" s="12">
        <v>1400</v>
      </c>
      <c r="E891" s="14">
        <v>1</v>
      </c>
      <c r="F891" s="25">
        <v>308730</v>
      </c>
      <c r="G891" t="str">
        <f>_xlfn.XLOOKUP(C891,'Kundendaten - neu'!$A$2:$A$1001,'Kundendaten - neu'!$H$2:$H$1001)</f>
        <v>SEK</v>
      </c>
      <c r="H891" s="40">
        <f>IF(G891=Währungsdaten!$D$1,F891/_xlfn.XLOOKUP('Bewegungsdaten - neu (2)'!B1368,Währungsdaten!$A$3:$A$320,Währungsdaten!$D$3:$D$320,""),IF(G891=Währungsdaten!$F$1,F891/_xlfn.XLOOKUP('Bewegungsdaten - neu (2)'!B1368,Währungsdaten!$A$3:$A$320,Währungsdaten!$F$3:$F$320,),""))</f>
        <v>28305.934775234025</v>
      </c>
      <c r="I891">
        <f>H891*_xlfn.XLOOKUP(C891,'Kundendaten - neu'!$A$2:$A$1001,'Kundendaten - neu'!$I$2:$I$1001,"")</f>
        <v>28005.891866616545</v>
      </c>
      <c r="J891" s="41">
        <f>I891+(_xlfn.XLOOKUP(C891,'Kundendaten - neu'!$A$2:$A$1001,'Kundendaten - neu'!$G$2:$G$1001,)*E891)</f>
        <v>28527.891866616545</v>
      </c>
      <c r="K891" s="40">
        <f>J891-(E891*(_xlfn.XLOOKUP(D891,Tabelle1[Produkt ID],Tabelle1[Variable Kosten],)))</f>
        <v>4527.8918666165446</v>
      </c>
    </row>
    <row r="892" spans="1:11" ht="14.4" x14ac:dyDescent="0.3">
      <c r="A892" s="43">
        <v>25635402</v>
      </c>
      <c r="B892" s="13">
        <v>44811</v>
      </c>
      <c r="C892" s="12">
        <v>689</v>
      </c>
      <c r="D892" s="12">
        <v>1500</v>
      </c>
      <c r="E892" s="14">
        <v>1</v>
      </c>
      <c r="F892" s="25">
        <v>288148</v>
      </c>
      <c r="G892" t="str">
        <f>_xlfn.XLOOKUP(C892,'Kundendaten - neu'!$A$2:$A$1001,'Kundendaten - neu'!$H$2:$H$1001)</f>
        <v>SEK</v>
      </c>
      <c r="H892" s="40">
        <f>IF(G892=Währungsdaten!$D$1,F892/_xlfn.XLOOKUP('Bewegungsdaten - neu (2)'!B1369,Währungsdaten!$A$3:$A$320,Währungsdaten!$D$3:$D$320,""),IF(G892=Währungsdaten!$F$1,F892/_xlfn.XLOOKUP('Bewegungsdaten - neu (2)'!B1369,Währungsdaten!$A$3:$A$320,Währungsdaten!$F$3:$F$320,),""))</f>
        <v>28071.467539552646</v>
      </c>
      <c r="I892">
        <f>H892*_xlfn.XLOOKUP(C892,'Kundendaten - neu'!$A$2:$A$1001,'Kundendaten - neu'!$I$2:$I$1001,"")</f>
        <v>28632.896890343702</v>
      </c>
      <c r="J892" s="41">
        <f>I892+(_xlfn.XLOOKUP(C892,'Kundendaten - neu'!$A$2:$A$1001,'Kundendaten - neu'!$G$2:$G$1001,)*E892)</f>
        <v>29137.896890343702</v>
      </c>
      <c r="K892" s="40">
        <f>J892-(E892*(_xlfn.XLOOKUP(D892,Tabelle1[Produkt ID],Tabelle1[Variable Kosten],)))</f>
        <v>6737.8968903437017</v>
      </c>
    </row>
    <row r="893" spans="1:11" ht="14.4" x14ac:dyDescent="0.3">
      <c r="A893" s="43">
        <v>50461103</v>
      </c>
      <c r="B893" s="13">
        <v>44648</v>
      </c>
      <c r="C893" s="12">
        <v>690</v>
      </c>
      <c r="D893" s="12">
        <v>1600</v>
      </c>
      <c r="E893" s="14">
        <v>1</v>
      </c>
      <c r="F893" s="25">
        <v>36000</v>
      </c>
      <c r="G893" t="str">
        <f>_xlfn.XLOOKUP(C893,'Kundendaten - neu'!$A$2:$A$1001,'Kundendaten - neu'!$H$2:$H$1001)</f>
        <v>EUR</v>
      </c>
      <c r="H893" s="40">
        <f>F893</f>
        <v>36000</v>
      </c>
      <c r="I893">
        <f>H893*_xlfn.XLOOKUP(C893,'Kundendaten - neu'!$A$2:$A$1001,'Kundendaten - neu'!$I$2:$I$1001,"")</f>
        <v>36000</v>
      </c>
      <c r="J893" s="41">
        <f>I893+(_xlfn.XLOOKUP(C893,'Kundendaten - neu'!$A$2:$A$1001,'Kundendaten - neu'!$G$2:$G$1001,)*E893)</f>
        <v>36219</v>
      </c>
      <c r="K893" s="40">
        <f>J893-(E893*(_xlfn.XLOOKUP(D893,Tabelle1[Produkt ID],Tabelle1[Variable Kosten],)))</f>
        <v>7419</v>
      </c>
    </row>
    <row r="894" spans="1:11" ht="14.4" x14ac:dyDescent="0.3">
      <c r="A894" s="43">
        <v>60509166</v>
      </c>
      <c r="B894" s="13">
        <v>44773</v>
      </c>
      <c r="C894" s="12">
        <v>691</v>
      </c>
      <c r="D894" s="12">
        <v>1700</v>
      </c>
      <c r="E894" s="14">
        <v>1</v>
      </c>
      <c r="F894" s="25">
        <v>29000</v>
      </c>
      <c r="G894" t="str">
        <f>_xlfn.XLOOKUP(C894,'Kundendaten - neu'!$A$2:$A$1001,'Kundendaten - neu'!$H$2:$H$1001)</f>
        <v>EUR</v>
      </c>
      <c r="H894" s="40">
        <f>F894</f>
        <v>29000</v>
      </c>
      <c r="I894">
        <f>H894*_xlfn.XLOOKUP(C894,'Kundendaten - neu'!$A$2:$A$1001,'Kundendaten - neu'!$I$2:$I$1001,"")</f>
        <v>29000</v>
      </c>
      <c r="J894" s="41">
        <f>I894+(_xlfn.XLOOKUP(C894,'Kundendaten - neu'!$A$2:$A$1001,'Kundendaten - neu'!$G$2:$G$1001,)*E894)</f>
        <v>29217</v>
      </c>
      <c r="K894" s="40">
        <f>J894-(E894*(_xlfn.XLOOKUP(D894,Tabelle1[Produkt ID],Tabelle1[Variable Kosten],)))</f>
        <v>6017</v>
      </c>
    </row>
    <row r="895" spans="1:11" ht="14.4" x14ac:dyDescent="0.3">
      <c r="A895" s="43" t="s">
        <v>1361</v>
      </c>
      <c r="B895" s="13">
        <v>44633</v>
      </c>
      <c r="C895" s="12">
        <v>691</v>
      </c>
      <c r="D895" s="12" t="s">
        <v>1595</v>
      </c>
      <c r="E895" s="14">
        <v>1</v>
      </c>
      <c r="F895" s="17">
        <v>27000</v>
      </c>
      <c r="G895" t="str">
        <f>_xlfn.XLOOKUP(C895,'Kundendaten - neu'!$A$2:$A$1001,'Kundendaten - neu'!$H$2:$H$1001)</f>
        <v>EUR</v>
      </c>
      <c r="H895" s="40">
        <f>F895</f>
        <v>27000</v>
      </c>
      <c r="I895">
        <f>H895*_xlfn.XLOOKUP(C895,'Kundendaten - neu'!$A$2:$A$1001,'Kundendaten - neu'!$I$2:$I$1001,"")</f>
        <v>27000</v>
      </c>
      <c r="J895" s="41">
        <f>I895+(_xlfn.XLOOKUP(C895,'Kundendaten - neu'!$A$2:$A$1001,'Kundendaten - neu'!$G$2:$G$1001,)*E895)</f>
        <v>27217</v>
      </c>
      <c r="K895" s="40">
        <f>J895-(E895*(_xlfn.XLOOKUP(D895,Tabelle1[Produkt ID],Tabelle1[Variable Kosten],)))</f>
        <v>5617</v>
      </c>
    </row>
    <row r="896" spans="1:11" ht="14.4" x14ac:dyDescent="0.3">
      <c r="A896" s="43">
        <v>66192055</v>
      </c>
      <c r="B896" s="13">
        <v>44643</v>
      </c>
      <c r="C896" s="12">
        <v>692</v>
      </c>
      <c r="D896" s="12">
        <v>1800</v>
      </c>
      <c r="E896" s="14">
        <v>1</v>
      </c>
      <c r="F896" s="25">
        <v>80000</v>
      </c>
      <c r="G896" t="str">
        <f>_xlfn.XLOOKUP(C896,'Kundendaten - neu'!$A$2:$A$1001,'Kundendaten - neu'!$H$2:$H$1001)</f>
        <v>EUR</v>
      </c>
      <c r="H896" s="40">
        <f>F896</f>
        <v>80000</v>
      </c>
      <c r="I896">
        <f>H896*_xlfn.XLOOKUP(C896,'Kundendaten - neu'!$A$2:$A$1001,'Kundendaten - neu'!$I$2:$I$1001,"")</f>
        <v>88000</v>
      </c>
      <c r="J896" s="41">
        <f>I896+(_xlfn.XLOOKUP(C896,'Kundendaten - neu'!$A$2:$A$1001,'Kundendaten - neu'!$G$2:$G$1001,)*E896)</f>
        <v>90106</v>
      </c>
      <c r="K896" s="40">
        <f>J896-(E896*(_xlfn.XLOOKUP(D896,Tabelle1[Produkt ID],Tabelle1[Variable Kosten],)))</f>
        <v>26106</v>
      </c>
    </row>
    <row r="897" spans="1:11" ht="14.4" x14ac:dyDescent="0.3">
      <c r="A897" s="43" t="s">
        <v>1362</v>
      </c>
      <c r="B897" s="13">
        <v>44797</v>
      </c>
      <c r="C897" s="12">
        <v>692</v>
      </c>
      <c r="D897" s="12" t="s">
        <v>1582</v>
      </c>
      <c r="E897" s="14">
        <v>1</v>
      </c>
      <c r="F897" s="17">
        <v>49000</v>
      </c>
      <c r="G897" t="str">
        <f>_xlfn.XLOOKUP(C897,'Kundendaten - neu'!$A$2:$A$1001,'Kundendaten - neu'!$H$2:$H$1001)</f>
        <v>EUR</v>
      </c>
      <c r="H897" s="40">
        <f>F897</f>
        <v>49000</v>
      </c>
      <c r="I897">
        <f>H897*_xlfn.XLOOKUP(C897,'Kundendaten - neu'!$A$2:$A$1001,'Kundendaten - neu'!$I$2:$I$1001,"")</f>
        <v>53900.000000000007</v>
      </c>
      <c r="J897" s="41">
        <f>I897+(_xlfn.XLOOKUP(C897,'Kundendaten - neu'!$A$2:$A$1001,'Kundendaten - neu'!$G$2:$G$1001,)*E897)</f>
        <v>56006.000000000007</v>
      </c>
      <c r="K897" s="40">
        <f>J897-(E897*(_xlfn.XLOOKUP(D897,Tabelle1[Produkt ID],Tabelle1[Variable Kosten],)))</f>
        <v>16806.000000000007</v>
      </c>
    </row>
    <row r="898" spans="1:11" ht="14.4" x14ac:dyDescent="0.3">
      <c r="A898" s="43">
        <v>32180097</v>
      </c>
      <c r="B898" s="13">
        <v>44733</v>
      </c>
      <c r="C898" s="12">
        <v>693</v>
      </c>
      <c r="D898" s="12">
        <v>1900</v>
      </c>
      <c r="E898" s="14">
        <v>1</v>
      </c>
      <c r="F898" s="25">
        <v>354225.89999999997</v>
      </c>
      <c r="G898" t="str">
        <f>_xlfn.XLOOKUP(C898,'Kundendaten - neu'!$A$2:$A$1001,'Kundendaten - neu'!$H$2:$H$1001)</f>
        <v>CNY</v>
      </c>
      <c r="H898" s="40">
        <f>IF(G898=Währungsdaten!$B$1,F898/_xlfn.XLOOKUP('Bewegungsdaten - neu (2)'!B59,Währungsdaten!$A$3:$A$320,Währungsdaten!$B$3:$B$320,""),IF(G898=Währungsdaten!$C$1,F898/_xlfn.XLOOKUP('Bewegungsdaten - neu (2)'!B59,Währungsdaten!$A$3:$A$320,Währungsdaten!$C$3:$C$320,),"")*IF(G898=Währungsdaten!$D$1,F898/_xlfn.XLOOKUP('Bewegungsdaten - neu (2)'!B59,Währungsdaten!$A$3:$A$320,Währungsdaten!$D$3:$D$320,),)*IF(G898=Währungsdaten!$F$1,F898/_xlfn.XLOOKUP('Bewegungsdaten - neu (2)'!B59,Währungsdaten!$A$3:$A$320,Währungsdaten!$F$3:$F$320,""),)*IF(G898=Währungsdaten!$G$1,F898/_xlfn.XLOOKUP('Bewegungsdaten - neu (2)'!B59,Währungsdaten!$A$3:$A$320,Währungsdaten!$G$3:$G$320,");""")))</f>
        <v>48140.292462830577</v>
      </c>
      <c r="I898">
        <f>H898*_xlfn.XLOOKUP(C898,'Kundendaten - neu'!$A$2:$A$1001,'Kundendaten - neu'!$I$2:$I$1001,"")</f>
        <v>51365.692057840221</v>
      </c>
      <c r="J898" s="41">
        <f>I898+(_xlfn.XLOOKUP(C898,'Kundendaten - neu'!$A$2:$A$1001,'Kundendaten - neu'!$G$2:$G$1001,)*E898)</f>
        <v>53440.692057840221</v>
      </c>
      <c r="K898" s="40">
        <f>J898-(E898*(_xlfn.XLOOKUP(D898,Tabelle1[Produkt ID],Tabelle1[Variable Kosten],)))</f>
        <v>14240.692057840221</v>
      </c>
    </row>
    <row r="899" spans="1:11" ht="14.4" x14ac:dyDescent="0.3">
      <c r="A899" s="43">
        <v>66565086</v>
      </c>
      <c r="B899" s="13">
        <v>44886</v>
      </c>
      <c r="C899" s="12">
        <v>694</v>
      </c>
      <c r="D899" s="12">
        <v>2000</v>
      </c>
      <c r="E899" s="14">
        <v>1</v>
      </c>
      <c r="F899" s="25">
        <v>178885.2</v>
      </c>
      <c r="G899" t="str">
        <f>_xlfn.XLOOKUP(C899,'Kundendaten - neu'!$A$2:$A$1001,'Kundendaten - neu'!$H$2:$H$1001)</f>
        <v>PLN</v>
      </c>
      <c r="H899" s="40">
        <f>IF(G899=Währungsdaten!$G$1,F899/_xlfn.XLOOKUP('Bewegungsdaten - neu (2)'!B1269,Währungsdaten!$A$3:$A$320,Währungsdaten!$G$3:$G$320,""),IF(G899=Währungsdaten!$C$1,F899/_xlfn.XLOOKUP('Bewegungsdaten - neu (2)'!B1269,Währungsdaten!$A$3:$A$320,Währungsdaten!$C$3:$C$320,),""))</f>
        <v>38407.987117552337</v>
      </c>
      <c r="I899">
        <f>H899*_xlfn.XLOOKUP(C899,'Kundendaten - neu'!$A$2:$A$1001,'Kundendaten - neu'!$I$2:$I$1001,"")</f>
        <v>37255.747504025763</v>
      </c>
      <c r="J899" s="41">
        <f>I899+(_xlfn.XLOOKUP(C899,'Kundendaten - neu'!$A$2:$A$1001,'Kundendaten - neu'!$G$2:$G$1001,)*E899)</f>
        <v>37359.747504025763</v>
      </c>
      <c r="K899" s="40">
        <f>J899-(E899*(_xlfn.XLOOKUP(D899,Tabelle1[Produkt ID],Tabelle1[Variable Kosten],)))</f>
        <v>6159.7475040257632</v>
      </c>
    </row>
    <row r="900" spans="1:11" ht="14.4" x14ac:dyDescent="0.3">
      <c r="A900" s="43">
        <v>59909433</v>
      </c>
      <c r="B900" s="13">
        <v>44612</v>
      </c>
      <c r="C900" s="12">
        <v>695</v>
      </c>
      <c r="D900" s="12">
        <v>2100</v>
      </c>
      <c r="E900" s="14">
        <v>1</v>
      </c>
      <c r="F900" s="25">
        <v>46000</v>
      </c>
      <c r="G900" t="str">
        <f>_xlfn.XLOOKUP(C900,'Kundendaten - neu'!$A$2:$A$1001,'Kundendaten - neu'!$H$2:$H$1001)</f>
        <v>EUR</v>
      </c>
      <c r="H900" s="40">
        <f>F900</f>
        <v>46000</v>
      </c>
      <c r="I900">
        <f>H900*_xlfn.XLOOKUP(C900,'Kundendaten - neu'!$A$2:$A$1001,'Kundendaten - neu'!$I$2:$I$1001,"")</f>
        <v>44620</v>
      </c>
      <c r="J900" s="41">
        <f>I900+(_xlfn.XLOOKUP(C900,'Kundendaten - neu'!$A$2:$A$1001,'Kundendaten - neu'!$G$2:$G$1001,)*E900)</f>
        <v>44833</v>
      </c>
      <c r="K900" s="40">
        <f>J900-(E900*(_xlfn.XLOOKUP(D900,Tabelle1[Produkt ID],Tabelle1[Variable Kosten],)))</f>
        <v>8033</v>
      </c>
    </row>
    <row r="901" spans="1:11" ht="14.4" x14ac:dyDescent="0.3">
      <c r="A901" s="43" t="s">
        <v>1363</v>
      </c>
      <c r="B901" s="13">
        <v>44873</v>
      </c>
      <c r="C901" s="12">
        <v>695</v>
      </c>
      <c r="D901" s="12" t="s">
        <v>1583</v>
      </c>
      <c r="E901" s="14">
        <v>1</v>
      </c>
      <c r="F901" s="17">
        <v>46000</v>
      </c>
      <c r="G901" t="str">
        <f>_xlfn.XLOOKUP(C901,'Kundendaten - neu'!$A$2:$A$1001,'Kundendaten - neu'!$H$2:$H$1001)</f>
        <v>EUR</v>
      </c>
      <c r="H901" s="40">
        <f>F901</f>
        <v>46000</v>
      </c>
      <c r="I901">
        <f>H901*_xlfn.XLOOKUP(C901,'Kundendaten - neu'!$A$2:$A$1001,'Kundendaten - neu'!$I$2:$I$1001,"")</f>
        <v>44620</v>
      </c>
      <c r="J901" s="41">
        <f>I901+(_xlfn.XLOOKUP(C901,'Kundendaten - neu'!$A$2:$A$1001,'Kundendaten - neu'!$G$2:$G$1001,)*E901)</f>
        <v>44833</v>
      </c>
      <c r="K901" s="40">
        <f>J901-(E901*(_xlfn.XLOOKUP(D901,Tabelle1[Produkt ID],Tabelle1[Variable Kosten],)))</f>
        <v>8033</v>
      </c>
    </row>
    <row r="902" spans="1:11" ht="14.4" x14ac:dyDescent="0.3">
      <c r="A902" s="43">
        <v>15818519</v>
      </c>
      <c r="B902" s="13">
        <v>44628</v>
      </c>
      <c r="C902" s="12">
        <v>696</v>
      </c>
      <c r="D902" s="12">
        <v>2200</v>
      </c>
      <c r="E902" s="14">
        <v>1</v>
      </c>
      <c r="F902" s="25">
        <v>91736</v>
      </c>
      <c r="G902" t="str">
        <f>_xlfn.XLOOKUP(C902,'Kundendaten - neu'!$A$2:$A$1001,'Kundendaten - neu'!$H$2:$H$1001)</f>
        <v>PLN</v>
      </c>
      <c r="H902" s="40">
        <f>IF(G902=Währungsdaten!$G$1,F902/_xlfn.XLOOKUP('Bewegungsdaten - neu (2)'!B1270,Währungsdaten!$A$3:$A$320,Währungsdaten!$G$3:$G$320,""),IF(G902=Währungsdaten!$C$1,F902/_xlfn.XLOOKUP('Bewegungsdaten - neu (2)'!B1270,Währungsdaten!$A$3:$A$320,Währungsdaten!$C$3:$C$320,),""))</f>
        <v>19114.454191236222</v>
      </c>
      <c r="I902">
        <f>H902*_xlfn.XLOOKUP(C902,'Kundendaten - neu'!$A$2:$A$1001,'Kundendaten - neu'!$I$2:$I$1001,"")</f>
        <v>18541.020565499133</v>
      </c>
      <c r="J902" s="41">
        <f>I902+(_xlfn.XLOOKUP(C902,'Kundendaten - neu'!$A$2:$A$1001,'Kundendaten - neu'!$G$2:$G$1001,)*E902)</f>
        <v>18641.020565499133</v>
      </c>
      <c r="K902" s="40">
        <f>J902-(E902*(_xlfn.XLOOKUP(D902,Tabelle1[Produkt ID],Tabelle1[Variable Kosten],)))</f>
        <v>2641.0205654991332</v>
      </c>
    </row>
    <row r="903" spans="1:11" ht="14.4" x14ac:dyDescent="0.3">
      <c r="A903" s="43">
        <v>35808469</v>
      </c>
      <c r="B903" s="13">
        <v>44915</v>
      </c>
      <c r="C903" s="12">
        <v>697</v>
      </c>
      <c r="D903" s="12">
        <v>2200</v>
      </c>
      <c r="E903" s="14">
        <v>1</v>
      </c>
      <c r="F903" s="25">
        <v>144582</v>
      </c>
      <c r="G903" t="str">
        <f>_xlfn.XLOOKUP(C903,'Kundendaten - neu'!$A$2:$A$1001,'Kundendaten - neu'!$H$2:$H$1001)</f>
        <v>CNY</v>
      </c>
      <c r="H903" s="40">
        <f>IF(G903=Währungsdaten!$B$1,F903/_xlfn.XLOOKUP('Bewegungsdaten - neu (2)'!B60,Währungsdaten!$A$3:$A$320,Währungsdaten!$B$3:$B$320,""),IF(G903=Währungsdaten!$C$1,F903/_xlfn.XLOOKUP('Bewegungsdaten - neu (2)'!B60,Währungsdaten!$A$3:$A$320,Währungsdaten!$C$3:$C$320,),"")*IF(G903=Währungsdaten!$D$1,F903/_xlfn.XLOOKUP('Bewegungsdaten - neu (2)'!B60,Währungsdaten!$A$3:$A$320,Währungsdaten!$D$3:$D$320,),)*IF(G903=Währungsdaten!$F$1,F903/_xlfn.XLOOKUP('Bewegungsdaten - neu (2)'!B60,Währungsdaten!$A$3:$A$320,Währungsdaten!$F$3:$F$320,""),)*IF(G903=Währungsdaten!$G$1,F903/_xlfn.XLOOKUP('Bewegungsdaten - neu (2)'!B60,Währungsdaten!$A$3:$A$320,Währungsdaten!$G$3:$G$320,");""")))</f>
        <v>21002.004590221088</v>
      </c>
      <c r="I903">
        <f>H903*_xlfn.XLOOKUP(C903,'Kundendaten - neu'!$A$2:$A$1001,'Kundendaten - neu'!$I$2:$I$1001,"")</f>
        <v>22409.138897765901</v>
      </c>
      <c r="J903" s="41">
        <f>I903+(_xlfn.XLOOKUP(C903,'Kundendaten - neu'!$A$2:$A$1001,'Kundendaten - neu'!$G$2:$G$1001,)*E903)</f>
        <v>24609.138897765901</v>
      </c>
      <c r="K903" s="40">
        <f>J903-(E903*(_xlfn.XLOOKUP(D903,Tabelle1[Produkt ID],Tabelle1[Variable Kosten],)))</f>
        <v>8609.1388977659008</v>
      </c>
    </row>
    <row r="904" spans="1:11" ht="14.4" x14ac:dyDescent="0.3">
      <c r="A904" s="43">
        <v>37423457</v>
      </c>
      <c r="B904" s="13">
        <v>44607</v>
      </c>
      <c r="C904" s="12">
        <v>698</v>
      </c>
      <c r="D904" s="12">
        <v>2300</v>
      </c>
      <c r="E904" s="14">
        <v>1</v>
      </c>
      <c r="F904" s="25">
        <v>114670</v>
      </c>
      <c r="G904" t="str">
        <f>_xlfn.XLOOKUP(C904,'Kundendaten - neu'!$A$2:$A$1001,'Kundendaten - neu'!$H$2:$H$1001)</f>
        <v>PLN</v>
      </c>
      <c r="H904" s="40">
        <f>IF(G904=Währungsdaten!$G$1,F904/_xlfn.XLOOKUP('Bewegungsdaten - neu (2)'!B1271,Währungsdaten!$A$3:$A$320,Währungsdaten!$G$3:$G$320,""),IF(G904=Währungsdaten!$C$1,F904/_xlfn.XLOOKUP('Bewegungsdaten - neu (2)'!B1271,Währungsdaten!$A$3:$A$320,Währungsdaten!$C$3:$C$320,),""))</f>
        <v>24172.60424132552</v>
      </c>
      <c r="I904">
        <f>H904*_xlfn.XLOOKUP(C904,'Kundendaten - neu'!$A$2:$A$1001,'Kundendaten - neu'!$I$2:$I$1001,"")</f>
        <v>23447.426114085752</v>
      </c>
      <c r="J904" s="41">
        <f>I904+(_xlfn.XLOOKUP(C904,'Kundendaten - neu'!$A$2:$A$1001,'Kundendaten - neu'!$G$2:$G$1001,)*E904)</f>
        <v>23554.426114085752</v>
      </c>
      <c r="K904" s="40">
        <f>J904-(E904*(_xlfn.XLOOKUP(D904,Tabelle1[Produkt ID],Tabelle1[Variable Kosten],)))</f>
        <v>3554.4261140857525</v>
      </c>
    </row>
    <row r="905" spans="1:11" ht="14.4" x14ac:dyDescent="0.3">
      <c r="A905" s="43">
        <v>25333419</v>
      </c>
      <c r="B905" s="13">
        <v>44733</v>
      </c>
      <c r="C905" s="12">
        <v>699</v>
      </c>
      <c r="D905" s="12">
        <v>1000</v>
      </c>
      <c r="E905" s="14">
        <v>19</v>
      </c>
      <c r="F905" s="25">
        <v>988000</v>
      </c>
      <c r="G905" t="str">
        <f>_xlfn.XLOOKUP(C905,'Kundendaten - neu'!$A$2:$A$1001,'Kundendaten - neu'!$H$2:$H$1001)</f>
        <v>EUR</v>
      </c>
      <c r="H905" s="40">
        <f>F905</f>
        <v>988000</v>
      </c>
      <c r="I905">
        <f>H905*_xlfn.XLOOKUP(C905,'Kundendaten - neu'!$A$2:$A$1001,'Kundendaten - neu'!$I$2:$I$1001,"")</f>
        <v>988000</v>
      </c>
      <c r="J905" s="41">
        <f>I905+(_xlfn.XLOOKUP(C905,'Kundendaten - neu'!$A$2:$A$1001,'Kundendaten - neu'!$G$2:$G$1001,)*E905)</f>
        <v>990014</v>
      </c>
      <c r="K905" s="40">
        <f>J905-(E905*(_xlfn.XLOOKUP(D905,Tabelle1[Produkt ID],Tabelle1[Variable Kosten],)))</f>
        <v>199614</v>
      </c>
    </row>
    <row r="906" spans="1:11" ht="14.4" x14ac:dyDescent="0.3">
      <c r="A906" s="43" t="s">
        <v>1364</v>
      </c>
      <c r="B906" s="13">
        <v>44762</v>
      </c>
      <c r="C906" s="12">
        <v>699</v>
      </c>
      <c r="D906" s="12" t="s">
        <v>1584</v>
      </c>
      <c r="E906" s="14">
        <v>1</v>
      </c>
      <c r="F906" s="17">
        <v>61000</v>
      </c>
      <c r="G906" t="str">
        <f>_xlfn.XLOOKUP(C906,'Kundendaten - neu'!$A$2:$A$1001,'Kundendaten - neu'!$H$2:$H$1001)</f>
        <v>EUR</v>
      </c>
      <c r="H906" s="40">
        <f>F906</f>
        <v>61000</v>
      </c>
      <c r="I906">
        <f>H906*_xlfn.XLOOKUP(C906,'Kundendaten - neu'!$A$2:$A$1001,'Kundendaten - neu'!$I$2:$I$1001,"")</f>
        <v>61000</v>
      </c>
      <c r="J906" s="41">
        <f>I906+(_xlfn.XLOOKUP(C906,'Kundendaten - neu'!$A$2:$A$1001,'Kundendaten - neu'!$G$2:$G$1001,)*E906)</f>
        <v>61106</v>
      </c>
      <c r="K906" s="40">
        <f>J906-(E906*(_xlfn.XLOOKUP(D906,Tabelle1[Produkt ID],Tabelle1[Variable Kosten],)))</f>
        <v>12306</v>
      </c>
    </row>
    <row r="907" spans="1:11" ht="14.4" x14ac:dyDescent="0.3">
      <c r="A907" s="43">
        <v>19287465</v>
      </c>
      <c r="B907" s="13">
        <v>44694</v>
      </c>
      <c r="C907" s="12">
        <v>700</v>
      </c>
      <c r="D907" s="12">
        <v>1100</v>
      </c>
      <c r="E907" s="14">
        <v>11</v>
      </c>
      <c r="F907" s="25">
        <v>2018192</v>
      </c>
      <c r="G907" t="str">
        <f>_xlfn.XLOOKUP(C907,'Kundendaten - neu'!$A$2:$A$1001,'Kundendaten - neu'!$H$2:$H$1001)</f>
        <v>PLN</v>
      </c>
      <c r="H907" s="40">
        <f>IF(G907=Währungsdaten!$G$1,F907/_xlfn.XLOOKUP('Bewegungsdaten - neu (2)'!B1272,Währungsdaten!$A$3:$A$320,Währungsdaten!$G$3:$G$320,""),IF(G907=Währungsdaten!$C$1,F907/_xlfn.XLOOKUP('Bewegungsdaten - neu (2)'!B1272,Währungsdaten!$A$3:$A$320,Währungsdaten!$C$3:$C$320,),""))</f>
        <v>428154.52828987839</v>
      </c>
      <c r="I907">
        <f>H907*_xlfn.XLOOKUP(C907,'Kundendaten - neu'!$A$2:$A$1001,'Kundendaten - neu'!$I$2:$I$1001,"")</f>
        <v>428154.52828987839</v>
      </c>
      <c r="J907" s="41">
        <f>I907+(_xlfn.XLOOKUP(C907,'Kundendaten - neu'!$A$2:$A$1001,'Kundendaten - neu'!$G$2:$G$1001,)*E907)</f>
        <v>429364.52828987839</v>
      </c>
      <c r="K907" s="40">
        <f>J907-(E907*(_xlfn.XLOOKUP(D907,Tabelle1[Produkt ID],Tabelle1[Variable Kosten],)))</f>
        <v>77364.528289878392</v>
      </c>
    </row>
    <row r="908" spans="1:11" ht="14.4" x14ac:dyDescent="0.3">
      <c r="A908" s="43">
        <v>77923337</v>
      </c>
      <c r="B908" s="13">
        <v>44881</v>
      </c>
      <c r="C908" s="12">
        <v>701</v>
      </c>
      <c r="D908" s="12">
        <v>1200</v>
      </c>
      <c r="E908" s="14">
        <v>15</v>
      </c>
      <c r="F908" s="25">
        <v>975000</v>
      </c>
      <c r="G908" t="str">
        <f>_xlfn.XLOOKUP(C908,'Kundendaten - neu'!$A$2:$A$1001,'Kundendaten - neu'!$H$2:$H$1001)</f>
        <v>EUR</v>
      </c>
      <c r="H908" s="40">
        <f t="shared" ref="H908:H913" si="41">F908</f>
        <v>975000</v>
      </c>
      <c r="I908">
        <f>H908*_xlfn.XLOOKUP(C908,'Kundendaten - neu'!$A$2:$A$1001,'Kundendaten - neu'!$I$2:$I$1001,"")</f>
        <v>994500</v>
      </c>
      <c r="J908" s="41">
        <f>I908+(_xlfn.XLOOKUP(C908,'Kundendaten - neu'!$A$2:$A$1001,'Kundendaten - neu'!$G$2:$G$1001,)*E908)</f>
        <v>1002375</v>
      </c>
      <c r="K908" s="40">
        <f>J908-(E908*(_xlfn.XLOOKUP(D908,Tabelle1[Produkt ID],Tabelle1[Variable Kosten],)))</f>
        <v>222375</v>
      </c>
    </row>
    <row r="909" spans="1:11" ht="14.4" x14ac:dyDescent="0.3">
      <c r="A909" s="43" t="s">
        <v>1365</v>
      </c>
      <c r="B909" s="13">
        <v>44887</v>
      </c>
      <c r="C909" s="12">
        <v>701</v>
      </c>
      <c r="D909" s="12" t="s">
        <v>1585</v>
      </c>
      <c r="E909" s="14">
        <v>1</v>
      </c>
      <c r="F909" s="17">
        <v>79000</v>
      </c>
      <c r="G909" t="str">
        <f>_xlfn.XLOOKUP(C909,'Kundendaten - neu'!$A$2:$A$1001,'Kundendaten - neu'!$H$2:$H$1001)</f>
        <v>EUR</v>
      </c>
      <c r="H909" s="40">
        <f t="shared" si="41"/>
        <v>79000</v>
      </c>
      <c r="I909">
        <f>H909*_xlfn.XLOOKUP(C909,'Kundendaten - neu'!$A$2:$A$1001,'Kundendaten - neu'!$I$2:$I$1001,"")</f>
        <v>80580</v>
      </c>
      <c r="J909" s="41">
        <f>I909+(_xlfn.XLOOKUP(C909,'Kundendaten - neu'!$A$2:$A$1001,'Kundendaten - neu'!$G$2:$G$1001,)*E909)</f>
        <v>81105</v>
      </c>
      <c r="K909" s="40">
        <f>J909-(E909*(_xlfn.XLOOKUP(D909,Tabelle1[Produkt ID],Tabelle1[Variable Kosten],)))</f>
        <v>17905</v>
      </c>
    </row>
    <row r="910" spans="1:11" ht="14.4" x14ac:dyDescent="0.3">
      <c r="A910" s="43">
        <v>80409475</v>
      </c>
      <c r="B910" s="13">
        <v>44599</v>
      </c>
      <c r="C910" s="12">
        <v>702</v>
      </c>
      <c r="D910" s="12">
        <v>1300</v>
      </c>
      <c r="E910" s="14">
        <v>19</v>
      </c>
      <c r="F910" s="25">
        <v>1292000</v>
      </c>
      <c r="G910" t="str">
        <f>_xlfn.XLOOKUP(C910,'Kundendaten - neu'!$A$2:$A$1001,'Kundendaten - neu'!$H$2:$H$1001)</f>
        <v>EUR</v>
      </c>
      <c r="H910" s="40">
        <f t="shared" si="41"/>
        <v>1292000</v>
      </c>
      <c r="I910">
        <f>H910*_xlfn.XLOOKUP(C910,'Kundendaten - neu'!$A$2:$A$1001,'Kundendaten - neu'!$I$2:$I$1001,"")</f>
        <v>1253240</v>
      </c>
      <c r="J910" s="41">
        <f>I910+(_xlfn.XLOOKUP(C910,'Kundendaten - neu'!$A$2:$A$1001,'Kundendaten - neu'!$G$2:$G$1001,)*E910)</f>
        <v>1255235</v>
      </c>
      <c r="K910" s="40">
        <f>J910-(E910*(_xlfn.XLOOKUP(D910,Tabelle1[Produkt ID],Tabelle1[Variable Kosten],)))</f>
        <v>221635</v>
      </c>
    </row>
    <row r="911" spans="1:11" ht="14.4" x14ac:dyDescent="0.3">
      <c r="A911" s="43" t="s">
        <v>1366</v>
      </c>
      <c r="B911" s="13">
        <v>44819</v>
      </c>
      <c r="C911" s="12">
        <v>702</v>
      </c>
      <c r="D911" s="12" t="s">
        <v>1586</v>
      </c>
      <c r="E911" s="14">
        <v>1</v>
      </c>
      <c r="F911" s="17">
        <v>32000</v>
      </c>
      <c r="G911" t="str">
        <f>_xlfn.XLOOKUP(C911,'Kundendaten - neu'!$A$2:$A$1001,'Kundendaten - neu'!$H$2:$H$1001)</f>
        <v>EUR</v>
      </c>
      <c r="H911" s="40">
        <f t="shared" si="41"/>
        <v>32000</v>
      </c>
      <c r="I911">
        <f>H911*_xlfn.XLOOKUP(C911,'Kundendaten - neu'!$A$2:$A$1001,'Kundendaten - neu'!$I$2:$I$1001,"")</f>
        <v>31040</v>
      </c>
      <c r="J911" s="41">
        <f>I911+(_xlfn.XLOOKUP(C911,'Kundendaten - neu'!$A$2:$A$1001,'Kundendaten - neu'!$G$2:$G$1001,)*E911)</f>
        <v>31145</v>
      </c>
      <c r="K911" s="40">
        <f>J911-(E911*(_xlfn.XLOOKUP(D911,Tabelle1[Produkt ID],Tabelle1[Variable Kosten],)))</f>
        <v>5545</v>
      </c>
    </row>
    <row r="912" spans="1:11" ht="14.4" x14ac:dyDescent="0.3">
      <c r="A912" s="43">
        <v>45217680</v>
      </c>
      <c r="B912" s="13">
        <v>44573</v>
      </c>
      <c r="C912" s="12">
        <v>703</v>
      </c>
      <c r="D912" s="12">
        <v>1400</v>
      </c>
      <c r="E912" s="14">
        <v>13</v>
      </c>
      <c r="F912" s="25">
        <v>390000</v>
      </c>
      <c r="G912" t="str">
        <f>_xlfn.XLOOKUP(C912,'Kundendaten - neu'!$A$2:$A$1001,'Kundendaten - neu'!$H$2:$H$1001)</f>
        <v>EUR</v>
      </c>
      <c r="H912" s="40">
        <f t="shared" si="41"/>
        <v>390000</v>
      </c>
      <c r="I912">
        <f>H912*_xlfn.XLOOKUP(C912,'Kundendaten - neu'!$A$2:$A$1001,'Kundendaten - neu'!$I$2:$I$1001,"")</f>
        <v>378300</v>
      </c>
      <c r="J912" s="41">
        <f>I912+(_xlfn.XLOOKUP(C912,'Kundendaten - neu'!$A$2:$A$1001,'Kundendaten - neu'!$G$2:$G$1001,)*E912)</f>
        <v>380952</v>
      </c>
      <c r="K912" s="40">
        <f>J912-(E912*(_xlfn.XLOOKUP(D912,Tabelle1[Produkt ID],Tabelle1[Variable Kosten],)))</f>
        <v>68952</v>
      </c>
    </row>
    <row r="913" spans="1:11" ht="14.4" x14ac:dyDescent="0.3">
      <c r="A913" s="43" t="s">
        <v>1367</v>
      </c>
      <c r="B913" s="13">
        <v>44606</v>
      </c>
      <c r="C913" s="12">
        <v>703</v>
      </c>
      <c r="D913" s="12" t="s">
        <v>1587</v>
      </c>
      <c r="E913" s="14">
        <v>1</v>
      </c>
      <c r="F913" s="17">
        <v>27000</v>
      </c>
      <c r="G913" t="str">
        <f>_xlfn.XLOOKUP(C913,'Kundendaten - neu'!$A$2:$A$1001,'Kundendaten - neu'!$H$2:$H$1001)</f>
        <v>EUR</v>
      </c>
      <c r="H913" s="40">
        <f t="shared" si="41"/>
        <v>27000</v>
      </c>
      <c r="I913">
        <f>H913*_xlfn.XLOOKUP(C913,'Kundendaten - neu'!$A$2:$A$1001,'Kundendaten - neu'!$I$2:$I$1001,"")</f>
        <v>26190</v>
      </c>
      <c r="J913" s="41">
        <f>I913+(_xlfn.XLOOKUP(C913,'Kundendaten - neu'!$A$2:$A$1001,'Kundendaten - neu'!$G$2:$G$1001,)*E913)</f>
        <v>26394</v>
      </c>
      <c r="K913" s="40">
        <f>J913-(E913*(_xlfn.XLOOKUP(D913,Tabelle1[Produkt ID],Tabelle1[Variable Kosten],)))</f>
        <v>4794</v>
      </c>
    </row>
    <row r="914" spans="1:11" ht="14.4" x14ac:dyDescent="0.3">
      <c r="A914" s="43">
        <v>77970220</v>
      </c>
      <c r="B914" s="13">
        <v>44648</v>
      </c>
      <c r="C914" s="12">
        <v>704</v>
      </c>
      <c r="D914" s="12">
        <v>1500</v>
      </c>
      <c r="E914" s="14">
        <v>14</v>
      </c>
      <c r="F914" s="25">
        <v>445860.8</v>
      </c>
      <c r="G914" t="str">
        <f>_xlfn.XLOOKUP(C914,'Kundendaten - neu'!$A$2:$A$1001,'Kundendaten - neu'!$H$2:$H$1001)</f>
        <v>USD</v>
      </c>
      <c r="H914" s="40">
        <f>IF(G914=Währungsdaten!$D$1,F914/_xlfn.XLOOKUP('Bewegungsdaten - neu (2)'!B1454,Währungsdaten!$A$3:$A$320,Währungsdaten!$D$3:$D$320,""),IF(G914=Währungsdaten!$F$1,F914/_xlfn.XLOOKUP('Bewegungsdaten - neu (2)'!B1454,Währungsdaten!$A$3:$A$320,Währungsdaten!$F$3:$F$320,),""))</f>
        <v>430616.9596291288</v>
      </c>
      <c r="I914">
        <f>H914*_xlfn.XLOOKUP(C914,'Kundendaten - neu'!$A$2:$A$1001,'Kundendaten - neu'!$I$2:$I$1001,"")</f>
        <v>459468.29592428042</v>
      </c>
      <c r="J914" s="41">
        <f>I914+(_xlfn.XLOOKUP(C914,'Kundendaten - neu'!$A$2:$A$1001,'Kundendaten - neu'!$G$2:$G$1001,)*E914)</f>
        <v>477822.29592428042</v>
      </c>
      <c r="K914" s="40">
        <f>J914-(E914*(_xlfn.XLOOKUP(D914,Tabelle1[Produkt ID],Tabelle1[Variable Kosten],)))</f>
        <v>164222.29592428042</v>
      </c>
    </row>
    <row r="915" spans="1:11" ht="14.4" x14ac:dyDescent="0.3">
      <c r="A915" s="43">
        <v>74215641</v>
      </c>
      <c r="B915" s="13">
        <v>44621</v>
      </c>
      <c r="C915" s="12">
        <v>705</v>
      </c>
      <c r="D915" s="12">
        <v>1600</v>
      </c>
      <c r="E915" s="14">
        <v>19</v>
      </c>
      <c r="F915" s="25">
        <v>684000</v>
      </c>
      <c r="G915" t="str">
        <f>_xlfn.XLOOKUP(C915,'Kundendaten - neu'!$A$2:$A$1001,'Kundendaten - neu'!$H$2:$H$1001)</f>
        <v>EUR</v>
      </c>
      <c r="H915" s="40">
        <f>F915</f>
        <v>684000</v>
      </c>
      <c r="I915">
        <f>H915*_xlfn.XLOOKUP(C915,'Kundendaten - neu'!$A$2:$A$1001,'Kundendaten - neu'!$I$2:$I$1001,"")</f>
        <v>684000</v>
      </c>
      <c r="J915" s="41">
        <f>I915+(_xlfn.XLOOKUP(C915,'Kundendaten - neu'!$A$2:$A$1001,'Kundendaten - neu'!$G$2:$G$1001,)*E915)</f>
        <v>689111</v>
      </c>
      <c r="K915" s="40">
        <f>J915-(E915*(_xlfn.XLOOKUP(D915,Tabelle1[Produkt ID],Tabelle1[Variable Kosten],)))</f>
        <v>141911</v>
      </c>
    </row>
    <row r="916" spans="1:11" ht="14.4" x14ac:dyDescent="0.3">
      <c r="A916" s="43" t="s">
        <v>1368</v>
      </c>
      <c r="B916" s="13">
        <v>44896</v>
      </c>
      <c r="C916" s="12">
        <v>705</v>
      </c>
      <c r="D916" s="12" t="s">
        <v>1588</v>
      </c>
      <c r="E916" s="14">
        <v>1</v>
      </c>
      <c r="F916" s="17">
        <v>33000</v>
      </c>
      <c r="G916" t="str">
        <f>_xlfn.XLOOKUP(C916,'Kundendaten - neu'!$A$2:$A$1001,'Kundendaten - neu'!$H$2:$H$1001)</f>
        <v>EUR</v>
      </c>
      <c r="H916" s="40">
        <f>F916</f>
        <v>33000</v>
      </c>
      <c r="I916">
        <f>H916*_xlfn.XLOOKUP(C916,'Kundendaten - neu'!$A$2:$A$1001,'Kundendaten - neu'!$I$2:$I$1001,"")</f>
        <v>33000</v>
      </c>
      <c r="J916" s="41">
        <f>I916+(_xlfn.XLOOKUP(C916,'Kundendaten - neu'!$A$2:$A$1001,'Kundendaten - neu'!$G$2:$G$1001,)*E916)</f>
        <v>33269</v>
      </c>
      <c r="K916" s="40">
        <f>J916-(E916*(_xlfn.XLOOKUP(D916,Tabelle1[Produkt ID],Tabelle1[Variable Kosten],)))</f>
        <v>6869</v>
      </c>
    </row>
    <row r="917" spans="1:11" ht="14.4" x14ac:dyDescent="0.3">
      <c r="A917" s="43">
        <v>37658260</v>
      </c>
      <c r="B917" s="13">
        <v>44822</v>
      </c>
      <c r="C917" s="12">
        <v>706</v>
      </c>
      <c r="D917" s="12">
        <v>1700</v>
      </c>
      <c r="E917" s="14">
        <v>15</v>
      </c>
      <c r="F917" s="25">
        <v>4476585</v>
      </c>
      <c r="G917" t="str">
        <f>_xlfn.XLOOKUP(C917,'Kundendaten - neu'!$A$2:$A$1001,'Kundendaten - neu'!$H$2:$H$1001)</f>
        <v>SEK</v>
      </c>
      <c r="H917" s="40">
        <f>IF(G917=Währungsdaten!$D$1,F917/_xlfn.XLOOKUP('Bewegungsdaten - neu (2)'!B1370,Währungsdaten!$A$3:$A$320,Währungsdaten!$D$3:$D$320,""),IF(G917=Währungsdaten!$F$1,F917/_xlfn.XLOOKUP('Bewegungsdaten - neu (2)'!B1370,Währungsdaten!$A$3:$A$320,Währungsdaten!$F$3:$F$320,),""))</f>
        <v>415198.29713034927</v>
      </c>
      <c r="I917">
        <f>H917*_xlfn.XLOOKUP(C917,'Kundendaten - neu'!$A$2:$A$1001,'Kundendaten - neu'!$I$2:$I$1001,"")</f>
        <v>423502.26307295624</v>
      </c>
      <c r="J917" s="41">
        <f>I917+(_xlfn.XLOOKUP(C917,'Kundendaten - neu'!$A$2:$A$1001,'Kundendaten - neu'!$G$2:$G$1001,)*E917)</f>
        <v>431302.26307295624</v>
      </c>
      <c r="K917" s="40">
        <f>J917-(E917*(_xlfn.XLOOKUP(D917,Tabelle1[Produkt ID],Tabelle1[Variable Kosten],)))</f>
        <v>83302.263072956237</v>
      </c>
    </row>
    <row r="918" spans="1:11" ht="14.4" x14ac:dyDescent="0.3">
      <c r="A918" s="43">
        <v>82621633</v>
      </c>
      <c r="B918" s="13">
        <v>44573</v>
      </c>
      <c r="C918" s="12">
        <v>707</v>
      </c>
      <c r="D918" s="12">
        <v>1800</v>
      </c>
      <c r="E918" s="14">
        <v>10</v>
      </c>
      <c r="F918" s="25">
        <v>800000</v>
      </c>
      <c r="G918" t="str">
        <f>_xlfn.XLOOKUP(C918,'Kundendaten - neu'!$A$2:$A$1001,'Kundendaten - neu'!$H$2:$H$1001)</f>
        <v>EUR</v>
      </c>
      <c r="H918" s="40">
        <f>F918</f>
        <v>800000</v>
      </c>
      <c r="I918">
        <f>H918*_xlfn.XLOOKUP(C918,'Kundendaten - neu'!$A$2:$A$1001,'Kundendaten - neu'!$I$2:$I$1001,"")</f>
        <v>816000</v>
      </c>
      <c r="J918" s="41">
        <f>I918+(_xlfn.XLOOKUP(C918,'Kundendaten - neu'!$A$2:$A$1001,'Kundendaten - neu'!$G$2:$G$1001,)*E918)</f>
        <v>818070</v>
      </c>
      <c r="K918" s="40">
        <f>J918-(E918*(_xlfn.XLOOKUP(D918,Tabelle1[Produkt ID],Tabelle1[Variable Kosten],)))</f>
        <v>178070</v>
      </c>
    </row>
    <row r="919" spans="1:11" ht="14.4" x14ac:dyDescent="0.3">
      <c r="A919" s="43" t="s">
        <v>1369</v>
      </c>
      <c r="B919" s="13">
        <v>44623</v>
      </c>
      <c r="C919" s="12">
        <v>707</v>
      </c>
      <c r="D919" s="12" t="s">
        <v>1589</v>
      </c>
      <c r="E919" s="14">
        <v>1</v>
      </c>
      <c r="F919" s="17">
        <v>27000</v>
      </c>
      <c r="G919" t="str">
        <f>_xlfn.XLOOKUP(C919,'Kundendaten - neu'!$A$2:$A$1001,'Kundendaten - neu'!$H$2:$H$1001)</f>
        <v>EUR</v>
      </c>
      <c r="H919" s="40">
        <f>F919</f>
        <v>27000</v>
      </c>
      <c r="I919">
        <f>H919*_xlfn.XLOOKUP(C919,'Kundendaten - neu'!$A$2:$A$1001,'Kundendaten - neu'!$I$2:$I$1001,"")</f>
        <v>27540</v>
      </c>
      <c r="J919" s="41">
        <f>I919+(_xlfn.XLOOKUP(C919,'Kundendaten - neu'!$A$2:$A$1001,'Kundendaten - neu'!$G$2:$G$1001,)*E919)</f>
        <v>27747</v>
      </c>
      <c r="K919" s="40">
        <f>J919-(E919*(_xlfn.XLOOKUP(D919,Tabelle1[Produkt ID],Tabelle1[Variable Kosten],)))</f>
        <v>6147</v>
      </c>
    </row>
    <row r="920" spans="1:11" ht="14.4" x14ac:dyDescent="0.3">
      <c r="A920" s="43">
        <v>11761165</v>
      </c>
      <c r="B920" s="13">
        <v>44817</v>
      </c>
      <c r="C920" s="12">
        <v>708</v>
      </c>
      <c r="D920" s="12">
        <v>1900</v>
      </c>
      <c r="E920" s="14">
        <v>11</v>
      </c>
      <c r="F920" s="25">
        <v>539000</v>
      </c>
      <c r="G920" t="str">
        <f>_xlfn.XLOOKUP(C920,'Kundendaten - neu'!$A$2:$A$1001,'Kundendaten - neu'!$H$2:$H$1001)</f>
        <v>EUR</v>
      </c>
      <c r="H920" s="40">
        <f>F920</f>
        <v>539000</v>
      </c>
      <c r="I920">
        <f>H920*_xlfn.XLOOKUP(C920,'Kundendaten - neu'!$A$2:$A$1001,'Kundendaten - neu'!$I$2:$I$1001,"")</f>
        <v>539000</v>
      </c>
      <c r="J920" s="41">
        <f>I920+(_xlfn.XLOOKUP(C920,'Kundendaten - neu'!$A$2:$A$1001,'Kundendaten - neu'!$G$2:$G$1001,)*E920)</f>
        <v>541222</v>
      </c>
      <c r="K920" s="40">
        <f>J920-(E920*(_xlfn.XLOOKUP(D920,Tabelle1[Produkt ID],Tabelle1[Variable Kosten],)))</f>
        <v>110022</v>
      </c>
    </row>
    <row r="921" spans="1:11" ht="14.4" x14ac:dyDescent="0.3">
      <c r="A921" s="43" t="s">
        <v>1370</v>
      </c>
      <c r="B921" s="13">
        <v>44679</v>
      </c>
      <c r="C921" s="12">
        <v>708</v>
      </c>
      <c r="D921" s="12" t="s">
        <v>1590</v>
      </c>
      <c r="E921" s="14">
        <v>1</v>
      </c>
      <c r="F921" s="17">
        <v>81000</v>
      </c>
      <c r="G921" t="str">
        <f>_xlfn.XLOOKUP(C921,'Kundendaten - neu'!$A$2:$A$1001,'Kundendaten - neu'!$H$2:$H$1001)</f>
        <v>EUR</v>
      </c>
      <c r="H921" s="40">
        <f>F921</f>
        <v>81000</v>
      </c>
      <c r="I921">
        <f>H921*_xlfn.XLOOKUP(C921,'Kundendaten - neu'!$A$2:$A$1001,'Kundendaten - neu'!$I$2:$I$1001,"")</f>
        <v>81000</v>
      </c>
      <c r="J921" s="41">
        <f>I921+(_xlfn.XLOOKUP(C921,'Kundendaten - neu'!$A$2:$A$1001,'Kundendaten - neu'!$G$2:$G$1001,)*E921)</f>
        <v>81202</v>
      </c>
      <c r="K921" s="40">
        <f>J921-(E921*(_xlfn.XLOOKUP(D921,Tabelle1[Produkt ID],Tabelle1[Variable Kosten],)))</f>
        <v>16402</v>
      </c>
    </row>
    <row r="922" spans="1:11" ht="14.4" x14ac:dyDescent="0.3">
      <c r="A922" s="43">
        <v>35847182</v>
      </c>
      <c r="B922" s="13">
        <v>44858</v>
      </c>
      <c r="C922" s="12">
        <v>709</v>
      </c>
      <c r="D922" s="12">
        <v>2000</v>
      </c>
      <c r="E922" s="14">
        <v>10</v>
      </c>
      <c r="F922" s="25">
        <v>1788852</v>
      </c>
      <c r="G922" t="str">
        <f>_xlfn.XLOOKUP(C922,'Kundendaten - neu'!$A$2:$A$1001,'Kundendaten - neu'!$H$2:$H$1001)</f>
        <v>PLN</v>
      </c>
      <c r="H922" s="40">
        <f>IF(G922=Währungsdaten!$G$1,F922/_xlfn.XLOOKUP('Bewegungsdaten - neu (2)'!B1273,Währungsdaten!$A$3:$A$320,Währungsdaten!$G$3:$G$320,""),IF(G922=Währungsdaten!$C$1,F922/_xlfn.XLOOKUP('Bewegungsdaten - neu (2)'!B1273,Währungsdaten!$A$3:$A$320,Währungsdaten!$C$3:$C$320,),""))</f>
        <v>391493.66423741053</v>
      </c>
      <c r="I922">
        <f>H922*_xlfn.XLOOKUP(C922,'Kundendaten - neu'!$A$2:$A$1001,'Kundendaten - neu'!$I$2:$I$1001,"")</f>
        <v>379748.85431028821</v>
      </c>
      <c r="J922" s="41">
        <f>I922+(_xlfn.XLOOKUP(C922,'Kundendaten - neu'!$A$2:$A$1001,'Kundendaten - neu'!$G$2:$G$1001,)*E922)</f>
        <v>380768.85431028821</v>
      </c>
      <c r="K922" s="40">
        <f>J922-(E922*(_xlfn.XLOOKUP(D922,Tabelle1[Produkt ID],Tabelle1[Variable Kosten],)))</f>
        <v>68768.85431028821</v>
      </c>
    </row>
    <row r="923" spans="1:11" ht="14.4" x14ac:dyDescent="0.3">
      <c r="A923" s="43">
        <v>42499689</v>
      </c>
      <c r="B923" s="13">
        <v>44662</v>
      </c>
      <c r="C923" s="12">
        <v>710</v>
      </c>
      <c r="D923" s="12">
        <v>2100</v>
      </c>
      <c r="E923" s="14">
        <v>13</v>
      </c>
      <c r="F923" s="25">
        <v>598000</v>
      </c>
      <c r="G923" t="str">
        <f>_xlfn.XLOOKUP(C923,'Kundendaten - neu'!$A$2:$A$1001,'Kundendaten - neu'!$H$2:$H$1001)</f>
        <v>EUR</v>
      </c>
      <c r="H923" s="40">
        <f t="shared" ref="H923:H932" si="42">F923</f>
        <v>598000</v>
      </c>
      <c r="I923">
        <f>H923*_xlfn.XLOOKUP(C923,'Kundendaten - neu'!$A$2:$A$1001,'Kundendaten - neu'!$I$2:$I$1001,"")</f>
        <v>580060</v>
      </c>
      <c r="J923" s="41">
        <f>I923+(_xlfn.XLOOKUP(C923,'Kundendaten - neu'!$A$2:$A$1001,'Kundendaten - neu'!$G$2:$G$1001,)*E923)</f>
        <v>582712</v>
      </c>
      <c r="K923" s="40">
        <f>J923-(E923*(_xlfn.XLOOKUP(D923,Tabelle1[Produkt ID],Tabelle1[Variable Kosten],)))</f>
        <v>104312</v>
      </c>
    </row>
    <row r="924" spans="1:11" ht="14.4" x14ac:dyDescent="0.3">
      <c r="A924" s="43" t="s">
        <v>1371</v>
      </c>
      <c r="B924" s="13">
        <v>44569</v>
      </c>
      <c r="C924" s="12">
        <v>710</v>
      </c>
      <c r="D924" s="12" t="s">
        <v>1591</v>
      </c>
      <c r="E924" s="14">
        <v>1</v>
      </c>
      <c r="F924" s="17">
        <v>50000</v>
      </c>
      <c r="G924" t="str">
        <f>_xlfn.XLOOKUP(C924,'Kundendaten - neu'!$A$2:$A$1001,'Kundendaten - neu'!$H$2:$H$1001)</f>
        <v>EUR</v>
      </c>
      <c r="H924" s="40">
        <f t="shared" si="42"/>
        <v>50000</v>
      </c>
      <c r="I924">
        <f>H924*_xlfn.XLOOKUP(C924,'Kundendaten - neu'!$A$2:$A$1001,'Kundendaten - neu'!$I$2:$I$1001,"")</f>
        <v>48500</v>
      </c>
      <c r="J924" s="41">
        <f>I924+(_xlfn.XLOOKUP(C924,'Kundendaten - neu'!$A$2:$A$1001,'Kundendaten - neu'!$G$2:$G$1001,)*E924)</f>
        <v>48704</v>
      </c>
      <c r="K924" s="40">
        <f>J924-(E924*(_xlfn.XLOOKUP(D924,Tabelle1[Produkt ID],Tabelle1[Variable Kosten],)))</f>
        <v>8704</v>
      </c>
    </row>
    <row r="925" spans="1:11" ht="14.4" x14ac:dyDescent="0.3">
      <c r="A925" s="43">
        <v>16704527</v>
      </c>
      <c r="B925" s="13">
        <v>44575</v>
      </c>
      <c r="C925" s="12">
        <v>711</v>
      </c>
      <c r="D925" s="12">
        <v>2200</v>
      </c>
      <c r="E925" s="14">
        <v>10</v>
      </c>
      <c r="F925" s="25">
        <v>200000</v>
      </c>
      <c r="G925" t="str">
        <f>_xlfn.XLOOKUP(C925,'Kundendaten - neu'!$A$2:$A$1001,'Kundendaten - neu'!$H$2:$H$1001)</f>
        <v>EUR</v>
      </c>
      <c r="H925" s="40">
        <f t="shared" si="42"/>
        <v>200000</v>
      </c>
      <c r="I925">
        <f>H925*_xlfn.XLOOKUP(C925,'Kundendaten - neu'!$A$2:$A$1001,'Kundendaten - neu'!$I$2:$I$1001,"")</f>
        <v>197880</v>
      </c>
      <c r="J925" s="41">
        <f>I925+(_xlfn.XLOOKUP(C925,'Kundendaten - neu'!$A$2:$A$1001,'Kundendaten - neu'!$G$2:$G$1001,)*E925)</f>
        <v>200080</v>
      </c>
      <c r="K925" s="40">
        <f>J925-(E925*(_xlfn.XLOOKUP(D925,Tabelle1[Produkt ID],Tabelle1[Variable Kosten],)))</f>
        <v>40080</v>
      </c>
    </row>
    <row r="926" spans="1:11" ht="14.4" x14ac:dyDescent="0.3">
      <c r="A926" s="43" t="s">
        <v>1372</v>
      </c>
      <c r="B926" s="13">
        <v>44780</v>
      </c>
      <c r="C926" s="12">
        <v>711</v>
      </c>
      <c r="D926" s="12" t="s">
        <v>1592</v>
      </c>
      <c r="E926" s="14">
        <v>1</v>
      </c>
      <c r="F926" s="17">
        <v>37000</v>
      </c>
      <c r="G926" t="str">
        <f>_xlfn.XLOOKUP(C926,'Kundendaten - neu'!$A$2:$A$1001,'Kundendaten - neu'!$H$2:$H$1001)</f>
        <v>EUR</v>
      </c>
      <c r="H926" s="40">
        <f t="shared" si="42"/>
        <v>37000</v>
      </c>
      <c r="I926">
        <f>H926*_xlfn.XLOOKUP(C926,'Kundendaten - neu'!$A$2:$A$1001,'Kundendaten - neu'!$I$2:$I$1001,"")</f>
        <v>36607.799999999996</v>
      </c>
      <c r="J926" s="41">
        <f>I926+(_xlfn.XLOOKUP(C926,'Kundendaten - neu'!$A$2:$A$1001,'Kundendaten - neu'!$G$2:$G$1001,)*E926)</f>
        <v>36827.799999999996</v>
      </c>
      <c r="K926" s="40">
        <f>J926-(E926*(_xlfn.XLOOKUP(D926,Tabelle1[Produkt ID],Tabelle1[Variable Kosten],)))</f>
        <v>7227.7999999999956</v>
      </c>
    </row>
    <row r="927" spans="1:11" ht="14.4" x14ac:dyDescent="0.3">
      <c r="A927" s="43">
        <v>42149551</v>
      </c>
      <c r="B927" s="13">
        <v>44741</v>
      </c>
      <c r="C927" s="12">
        <v>712</v>
      </c>
      <c r="D927" s="12">
        <v>2200</v>
      </c>
      <c r="E927" s="14">
        <v>10</v>
      </c>
      <c r="F927" s="25">
        <v>200000</v>
      </c>
      <c r="G927" t="str">
        <f>_xlfn.XLOOKUP(C927,'Kundendaten - neu'!$A$2:$A$1001,'Kundendaten - neu'!$H$2:$H$1001)</f>
        <v>EUR</v>
      </c>
      <c r="H927" s="40">
        <f t="shared" si="42"/>
        <v>200000</v>
      </c>
      <c r="I927">
        <f>H927*_xlfn.XLOOKUP(C927,'Kundendaten - neu'!$A$2:$A$1001,'Kundendaten - neu'!$I$2:$I$1001,"")</f>
        <v>197880</v>
      </c>
      <c r="J927" s="41">
        <f>I927+(_xlfn.XLOOKUP(C927,'Kundendaten - neu'!$A$2:$A$1001,'Kundendaten - neu'!$G$2:$G$1001,)*E927)</f>
        <v>199910</v>
      </c>
      <c r="K927" s="40">
        <f>J927-(E927*(_xlfn.XLOOKUP(D927,Tabelle1[Produkt ID],Tabelle1[Variable Kosten],)))</f>
        <v>39910</v>
      </c>
    </row>
    <row r="928" spans="1:11" ht="14.4" x14ac:dyDescent="0.3">
      <c r="A928" s="43" t="s">
        <v>1373</v>
      </c>
      <c r="B928" s="13">
        <v>44917</v>
      </c>
      <c r="C928" s="12">
        <v>712</v>
      </c>
      <c r="D928" s="12" t="s">
        <v>1593</v>
      </c>
      <c r="E928" s="14">
        <v>1</v>
      </c>
      <c r="F928" s="17">
        <v>42000</v>
      </c>
      <c r="G928" t="str">
        <f>_xlfn.XLOOKUP(C928,'Kundendaten - neu'!$A$2:$A$1001,'Kundendaten - neu'!$H$2:$H$1001)</f>
        <v>EUR</v>
      </c>
      <c r="H928" s="40">
        <f t="shared" si="42"/>
        <v>42000</v>
      </c>
      <c r="I928">
        <f>H928*_xlfn.XLOOKUP(C928,'Kundendaten - neu'!$A$2:$A$1001,'Kundendaten - neu'!$I$2:$I$1001,"")</f>
        <v>41554.799999999996</v>
      </c>
      <c r="J928" s="41">
        <f>I928+(_xlfn.XLOOKUP(C928,'Kundendaten - neu'!$A$2:$A$1001,'Kundendaten - neu'!$G$2:$G$1001,)*E928)</f>
        <v>41757.799999999996</v>
      </c>
      <c r="K928" s="40">
        <f>J928-(E928*(_xlfn.XLOOKUP(D928,Tabelle1[Produkt ID],Tabelle1[Variable Kosten],)))</f>
        <v>8157.7999999999956</v>
      </c>
    </row>
    <row r="929" spans="1:11" ht="14.4" x14ac:dyDescent="0.3">
      <c r="A929" s="43">
        <v>22128277</v>
      </c>
      <c r="B929" s="13">
        <v>44808</v>
      </c>
      <c r="C929" s="12">
        <v>713</v>
      </c>
      <c r="D929" s="12">
        <v>2300</v>
      </c>
      <c r="E929" s="14">
        <v>11</v>
      </c>
      <c r="F929" s="25">
        <v>275000</v>
      </c>
      <c r="G929" t="str">
        <f>_xlfn.XLOOKUP(C929,'Kundendaten - neu'!$A$2:$A$1001,'Kundendaten - neu'!$H$2:$H$1001)</f>
        <v>EUR</v>
      </c>
      <c r="H929" s="40">
        <f t="shared" si="42"/>
        <v>275000</v>
      </c>
      <c r="I929">
        <f>H929*_xlfn.XLOOKUP(C929,'Kundendaten - neu'!$A$2:$A$1001,'Kundendaten - neu'!$I$2:$I$1001,"")</f>
        <v>275000</v>
      </c>
      <c r="J929" s="41">
        <f>I929+(_xlfn.XLOOKUP(C929,'Kundendaten - neu'!$A$2:$A$1001,'Kundendaten - neu'!$G$2:$G$1001,)*E929)</f>
        <v>276155</v>
      </c>
      <c r="K929" s="40">
        <f>J929-(E929*(_xlfn.XLOOKUP(D929,Tabelle1[Produkt ID],Tabelle1[Variable Kosten],)))</f>
        <v>56155</v>
      </c>
    </row>
    <row r="930" spans="1:11" ht="14.4" x14ac:dyDescent="0.3">
      <c r="A930" s="43" t="s">
        <v>1374</v>
      </c>
      <c r="B930" s="13">
        <v>44707</v>
      </c>
      <c r="C930" s="12">
        <v>713</v>
      </c>
      <c r="D930" s="12" t="s">
        <v>1594</v>
      </c>
      <c r="E930" s="14">
        <v>1</v>
      </c>
      <c r="F930" s="17">
        <v>21000</v>
      </c>
      <c r="G930" t="str">
        <f>_xlfn.XLOOKUP(C930,'Kundendaten - neu'!$A$2:$A$1001,'Kundendaten - neu'!$H$2:$H$1001)</f>
        <v>EUR</v>
      </c>
      <c r="H930" s="40">
        <f t="shared" si="42"/>
        <v>21000</v>
      </c>
      <c r="I930">
        <f>H930*_xlfn.XLOOKUP(C930,'Kundendaten - neu'!$A$2:$A$1001,'Kundendaten - neu'!$I$2:$I$1001,"")</f>
        <v>21000</v>
      </c>
      <c r="J930" s="41">
        <f>I930+(_xlfn.XLOOKUP(C930,'Kundendaten - neu'!$A$2:$A$1001,'Kundendaten - neu'!$G$2:$G$1001,)*E930)</f>
        <v>21105</v>
      </c>
      <c r="K930" s="40">
        <f>J930-(E930*(_xlfn.XLOOKUP(D930,Tabelle1[Produkt ID],Tabelle1[Variable Kosten],)))</f>
        <v>4305</v>
      </c>
    </row>
    <row r="931" spans="1:11" ht="14.4" x14ac:dyDescent="0.3">
      <c r="A931" s="43">
        <v>64820776</v>
      </c>
      <c r="B931" s="13">
        <v>44599</v>
      </c>
      <c r="C931" s="12">
        <v>714</v>
      </c>
      <c r="D931" s="12">
        <v>1000</v>
      </c>
      <c r="E931" s="14">
        <v>11</v>
      </c>
      <c r="F931" s="25">
        <v>572000</v>
      </c>
      <c r="G931" t="str">
        <f>_xlfn.XLOOKUP(C931,'Kundendaten - neu'!$A$2:$A$1001,'Kundendaten - neu'!$H$2:$H$1001)</f>
        <v>EUR</v>
      </c>
      <c r="H931" s="40">
        <f t="shared" si="42"/>
        <v>572000</v>
      </c>
      <c r="I931">
        <f>H931*_xlfn.XLOOKUP(C931,'Kundendaten - neu'!$A$2:$A$1001,'Kundendaten - neu'!$I$2:$I$1001,"")</f>
        <v>565936.79999999993</v>
      </c>
      <c r="J931" s="41">
        <f>I931+(_xlfn.XLOOKUP(C931,'Kundendaten - neu'!$A$2:$A$1001,'Kundendaten - neu'!$G$2:$G$1001,)*E931)</f>
        <v>568345.79999999993</v>
      </c>
      <c r="K931" s="40">
        <f>J931-(E931*(_xlfn.XLOOKUP(D931,Tabelle1[Produkt ID],Tabelle1[Variable Kosten],)))</f>
        <v>110745.79999999993</v>
      </c>
    </row>
    <row r="932" spans="1:11" ht="14.4" x14ac:dyDescent="0.3">
      <c r="A932" s="43" t="s">
        <v>1375</v>
      </c>
      <c r="B932" s="13">
        <v>44745</v>
      </c>
      <c r="C932" s="12">
        <v>714</v>
      </c>
      <c r="D932" s="12" t="s">
        <v>1595</v>
      </c>
      <c r="E932" s="14">
        <v>1</v>
      </c>
      <c r="F932" s="17">
        <v>27000</v>
      </c>
      <c r="G932" t="str">
        <f>_xlfn.XLOOKUP(C932,'Kundendaten - neu'!$A$2:$A$1001,'Kundendaten - neu'!$H$2:$H$1001)</f>
        <v>EUR</v>
      </c>
      <c r="H932" s="40">
        <f t="shared" si="42"/>
        <v>27000</v>
      </c>
      <c r="I932">
        <f>H932*_xlfn.XLOOKUP(C932,'Kundendaten - neu'!$A$2:$A$1001,'Kundendaten - neu'!$I$2:$I$1001,"")</f>
        <v>26713.8</v>
      </c>
      <c r="J932" s="41">
        <f>I932+(_xlfn.XLOOKUP(C932,'Kundendaten - neu'!$A$2:$A$1001,'Kundendaten - neu'!$G$2:$G$1001,)*E932)</f>
        <v>26932.799999999999</v>
      </c>
      <c r="K932" s="40">
        <f>J932-(E932*(_xlfn.XLOOKUP(D932,Tabelle1[Produkt ID],Tabelle1[Variable Kosten],)))</f>
        <v>5332.7999999999993</v>
      </c>
    </row>
    <row r="933" spans="1:11" ht="14.4" x14ac:dyDescent="0.3">
      <c r="A933" s="43">
        <v>92284282</v>
      </c>
      <c r="B933" s="13">
        <v>44679</v>
      </c>
      <c r="C933" s="12">
        <v>715</v>
      </c>
      <c r="D933" s="12">
        <v>1100</v>
      </c>
      <c r="E933" s="14">
        <v>17</v>
      </c>
      <c r="F933" s="25">
        <v>6997880</v>
      </c>
      <c r="G933" t="str">
        <f>_xlfn.XLOOKUP(C933,'Kundendaten - neu'!$A$2:$A$1001,'Kundendaten - neu'!$H$2:$H$1001)</f>
        <v>SEK</v>
      </c>
      <c r="H933" s="40">
        <f>IF(G933=Währungsdaten!$D$1,F933/_xlfn.XLOOKUP('Bewegungsdaten - neu (2)'!B1371,Währungsdaten!$A$3:$A$320,Währungsdaten!$D$3:$D$320,""),IF(G933=Währungsdaten!$F$1,F933/_xlfn.XLOOKUP('Bewegungsdaten - neu (2)'!B1371,Währungsdaten!$A$3:$A$320,Währungsdaten!$F$3:$F$320,),""))</f>
        <v>644199.98342983914</v>
      </c>
      <c r="I933">
        <f>H933*_xlfn.XLOOKUP(C933,'Kundendaten - neu'!$A$2:$A$1001,'Kundendaten - neu'!$I$2:$I$1001,"")</f>
        <v>637371.46360548283</v>
      </c>
      <c r="J933" s="41">
        <f>I933+(_xlfn.XLOOKUP(C933,'Kundendaten - neu'!$A$2:$A$1001,'Kundendaten - neu'!$G$2:$G$1001,)*E933)</f>
        <v>646670.46360548283</v>
      </c>
      <c r="K933" s="40">
        <f>J933-(E933*(_xlfn.XLOOKUP(D933,Tabelle1[Produkt ID],Tabelle1[Variable Kosten],)))</f>
        <v>102670.46360548283</v>
      </c>
    </row>
    <row r="934" spans="1:11" ht="14.4" x14ac:dyDescent="0.3">
      <c r="A934" s="43">
        <v>90231403</v>
      </c>
      <c r="B934" s="13">
        <v>44918</v>
      </c>
      <c r="C934" s="12">
        <v>716</v>
      </c>
      <c r="D934" s="12">
        <v>1200</v>
      </c>
      <c r="E934" s="14">
        <v>15</v>
      </c>
      <c r="F934" s="25">
        <v>975000</v>
      </c>
      <c r="G934" t="str">
        <f>_xlfn.XLOOKUP(C934,'Kundendaten - neu'!$A$2:$A$1001,'Kundendaten - neu'!$H$2:$H$1001)</f>
        <v>EUR</v>
      </c>
      <c r="H934" s="40">
        <f>F934</f>
        <v>975000</v>
      </c>
      <c r="I934">
        <f>H934*_xlfn.XLOOKUP(C934,'Kundendaten - neu'!$A$2:$A$1001,'Kundendaten - neu'!$I$2:$I$1001,"")</f>
        <v>945750</v>
      </c>
      <c r="J934" s="41">
        <f>I934+(_xlfn.XLOOKUP(C934,'Kundendaten - neu'!$A$2:$A$1001,'Kundendaten - neu'!$G$2:$G$1001,)*E934)</f>
        <v>948780</v>
      </c>
      <c r="K934" s="40">
        <f>J934-(E934*(_xlfn.XLOOKUP(D934,Tabelle1[Produkt ID],Tabelle1[Variable Kosten],)))</f>
        <v>168780</v>
      </c>
    </row>
    <row r="935" spans="1:11" ht="14.4" x14ac:dyDescent="0.3">
      <c r="A935" s="43" t="s">
        <v>1376</v>
      </c>
      <c r="B935" s="13">
        <v>44757</v>
      </c>
      <c r="C935" s="12">
        <v>716</v>
      </c>
      <c r="D935" s="12" t="s">
        <v>1582</v>
      </c>
      <c r="E935" s="14">
        <v>1</v>
      </c>
      <c r="F935" s="17">
        <v>49000</v>
      </c>
      <c r="G935" t="str">
        <f>_xlfn.XLOOKUP(C935,'Kundendaten - neu'!$A$2:$A$1001,'Kundendaten - neu'!$H$2:$H$1001)</f>
        <v>EUR</v>
      </c>
      <c r="H935" s="40">
        <f>F935</f>
        <v>49000</v>
      </c>
      <c r="I935">
        <f>H935*_xlfn.XLOOKUP(C935,'Kundendaten - neu'!$A$2:$A$1001,'Kundendaten - neu'!$I$2:$I$1001,"")</f>
        <v>47530</v>
      </c>
      <c r="J935" s="41">
        <f>I935+(_xlfn.XLOOKUP(C935,'Kundendaten - neu'!$A$2:$A$1001,'Kundendaten - neu'!$G$2:$G$1001,)*E935)</f>
        <v>47732</v>
      </c>
      <c r="K935" s="40">
        <f>J935-(E935*(_xlfn.XLOOKUP(D935,Tabelle1[Produkt ID],Tabelle1[Variable Kosten],)))</f>
        <v>8532</v>
      </c>
    </row>
    <row r="936" spans="1:11" ht="14.4" x14ac:dyDescent="0.3">
      <c r="A936" s="43">
        <v>56813767</v>
      </c>
      <c r="B936" s="13">
        <v>44802</v>
      </c>
      <c r="C936" s="12">
        <v>717</v>
      </c>
      <c r="D936" s="12">
        <v>1300</v>
      </c>
      <c r="E936" s="14">
        <v>12</v>
      </c>
      <c r="F936" s="25">
        <v>3742828.8000000003</v>
      </c>
      <c r="G936" t="str">
        <f>_xlfn.XLOOKUP(C936,'Kundendaten - neu'!$A$2:$A$1001,'Kundendaten - neu'!$H$2:$H$1001)</f>
        <v>PLN</v>
      </c>
      <c r="H936" s="40">
        <f>IF(G936=Währungsdaten!$G$1,F936/_xlfn.XLOOKUP('Bewegungsdaten - neu (2)'!B1274,Währungsdaten!$A$3:$A$320,Währungsdaten!$G$3:$G$320,""),IF(G936=Währungsdaten!$C$1,F936/_xlfn.XLOOKUP('Bewegungsdaten - neu (2)'!B1274,Währungsdaten!$A$3:$A$320,Währungsdaten!$C$3:$C$320,),""))</f>
        <v>807740.8550402486</v>
      </c>
      <c r="I936">
        <f>H936*_xlfn.XLOOKUP(C936,'Kundendaten - neu'!$A$2:$A$1001,'Kundendaten - neu'!$I$2:$I$1001,"")</f>
        <v>783508.6293890411</v>
      </c>
      <c r="J936" s="41">
        <f>I936+(_xlfn.XLOOKUP(C936,'Kundendaten - neu'!$A$2:$A$1001,'Kundendaten - neu'!$G$2:$G$1001,)*E936)</f>
        <v>784828.6293890411</v>
      </c>
      <c r="K936" s="40">
        <f>J936-(E936*(_xlfn.XLOOKUP(D936,Tabelle1[Produkt ID],Tabelle1[Variable Kosten],)))</f>
        <v>132028.6293890411</v>
      </c>
    </row>
    <row r="937" spans="1:11" ht="14.4" x14ac:dyDescent="0.3">
      <c r="A937" s="43">
        <v>78505452</v>
      </c>
      <c r="B937" s="13">
        <v>44647</v>
      </c>
      <c r="C937" s="12">
        <v>718</v>
      </c>
      <c r="D937" s="12">
        <v>1400</v>
      </c>
      <c r="E937" s="14">
        <v>16</v>
      </c>
      <c r="F937" s="25">
        <v>480000</v>
      </c>
      <c r="G937" t="str">
        <f>_xlfn.XLOOKUP(C937,'Kundendaten - neu'!$A$2:$A$1001,'Kundendaten - neu'!$H$2:$H$1001)</f>
        <v>EUR</v>
      </c>
      <c r="H937" s="40">
        <f t="shared" ref="H937:H944" si="43">F937</f>
        <v>480000</v>
      </c>
      <c r="I937">
        <f>H937*_xlfn.XLOOKUP(C937,'Kundendaten - neu'!$A$2:$A$1001,'Kundendaten - neu'!$I$2:$I$1001,"")</f>
        <v>480000</v>
      </c>
      <c r="J937" s="41">
        <f>I937+(_xlfn.XLOOKUP(C937,'Kundendaten - neu'!$A$2:$A$1001,'Kundendaten - neu'!$G$2:$G$1001,)*E937)</f>
        <v>484400</v>
      </c>
      <c r="K937" s="40">
        <f>J937-(E937*(_xlfn.XLOOKUP(D937,Tabelle1[Produkt ID],Tabelle1[Variable Kosten],)))</f>
        <v>100400</v>
      </c>
    </row>
    <row r="938" spans="1:11" ht="14.4" x14ac:dyDescent="0.3">
      <c r="A938" s="55" t="s">
        <v>1126</v>
      </c>
      <c r="B938" s="13">
        <v>44829</v>
      </c>
      <c r="C938" s="12">
        <v>718</v>
      </c>
      <c r="D938" s="12" t="s">
        <v>1584</v>
      </c>
      <c r="E938" s="14">
        <v>1</v>
      </c>
      <c r="F938" s="17">
        <v>61000</v>
      </c>
      <c r="G938" t="str">
        <f>_xlfn.XLOOKUP(C938,'Kundendaten - neu'!$A$2:$A$1001,'Kundendaten - neu'!$H$2:$H$1001)</f>
        <v>EUR</v>
      </c>
      <c r="H938" s="40">
        <f t="shared" si="43"/>
        <v>61000</v>
      </c>
      <c r="I938">
        <f>H938*_xlfn.XLOOKUP(C938,'Kundendaten - neu'!$A$2:$A$1001,'Kundendaten - neu'!$I$2:$I$1001,"")</f>
        <v>61000</v>
      </c>
      <c r="J938" s="41">
        <f>I938+(_xlfn.XLOOKUP(C938,'Kundendaten - neu'!$A$2:$A$1001,'Kundendaten - neu'!$G$2:$G$1001,)*E938)</f>
        <v>61275</v>
      </c>
      <c r="K938" s="40">
        <f>J938-(E938*(_xlfn.XLOOKUP(D938,Tabelle1[Produkt ID],Tabelle1[Variable Kosten],)))</f>
        <v>12475</v>
      </c>
    </row>
    <row r="939" spans="1:11" ht="14.4" x14ac:dyDescent="0.3">
      <c r="A939" s="43">
        <v>49374906</v>
      </c>
      <c r="B939" s="13">
        <v>44808</v>
      </c>
      <c r="C939" s="12">
        <v>719</v>
      </c>
      <c r="D939" s="12">
        <v>1500</v>
      </c>
      <c r="E939" s="14">
        <v>19</v>
      </c>
      <c r="F939" s="25">
        <v>532000</v>
      </c>
      <c r="G939" t="str">
        <f>_xlfn.XLOOKUP(C939,'Kundendaten - neu'!$A$2:$A$1001,'Kundendaten - neu'!$H$2:$H$1001)</f>
        <v>EUR</v>
      </c>
      <c r="H939" s="40">
        <f t="shared" si="43"/>
        <v>532000</v>
      </c>
      <c r="I939">
        <f>H939*_xlfn.XLOOKUP(C939,'Kundendaten - neu'!$A$2:$A$1001,'Kundendaten - neu'!$I$2:$I$1001,"")</f>
        <v>526360.79999999993</v>
      </c>
      <c r="J939" s="41">
        <f>I939+(_xlfn.XLOOKUP(C939,'Kundendaten - neu'!$A$2:$A$1001,'Kundendaten - neu'!$G$2:$G$1001,)*E939)</f>
        <v>530236.79999999993</v>
      </c>
      <c r="K939" s="40">
        <f>J939-(E939*(_xlfn.XLOOKUP(D939,Tabelle1[Produkt ID],Tabelle1[Variable Kosten],)))</f>
        <v>104636.79999999993</v>
      </c>
    </row>
    <row r="940" spans="1:11" ht="14.4" x14ac:dyDescent="0.3">
      <c r="A940" s="43" t="s">
        <v>1378</v>
      </c>
      <c r="B940" s="13">
        <v>44704</v>
      </c>
      <c r="C940" s="12">
        <v>719</v>
      </c>
      <c r="D940" s="12" t="s">
        <v>1584</v>
      </c>
      <c r="E940" s="14">
        <v>1</v>
      </c>
      <c r="F940" s="17">
        <v>61000</v>
      </c>
      <c r="G940" t="str">
        <f>_xlfn.XLOOKUP(C940,'Kundendaten - neu'!$A$2:$A$1001,'Kundendaten - neu'!$H$2:$H$1001)</f>
        <v>EUR</v>
      </c>
      <c r="H940" s="40">
        <f t="shared" si="43"/>
        <v>61000</v>
      </c>
      <c r="I940">
        <f>H940*_xlfn.XLOOKUP(C940,'Kundendaten - neu'!$A$2:$A$1001,'Kundendaten - neu'!$I$2:$I$1001,"")</f>
        <v>60353.399999999994</v>
      </c>
      <c r="J940" s="41">
        <f>I940+(_xlfn.XLOOKUP(C940,'Kundendaten - neu'!$A$2:$A$1001,'Kundendaten - neu'!$G$2:$G$1001,)*E940)</f>
        <v>60557.399999999994</v>
      </c>
      <c r="K940" s="40">
        <f>J940-(E940*(_xlfn.XLOOKUP(D940,Tabelle1[Produkt ID],Tabelle1[Variable Kosten],)))</f>
        <v>11757.399999999994</v>
      </c>
    </row>
    <row r="941" spans="1:11" ht="14.4" x14ac:dyDescent="0.3">
      <c r="A941" s="43">
        <v>44542876</v>
      </c>
      <c r="B941" s="13">
        <v>44753</v>
      </c>
      <c r="C941" s="12">
        <v>720</v>
      </c>
      <c r="D941" s="12">
        <v>1600</v>
      </c>
      <c r="E941" s="14">
        <v>11</v>
      </c>
      <c r="F941" s="25">
        <v>396000</v>
      </c>
      <c r="G941" t="str">
        <f>_xlfn.XLOOKUP(C941,'Kundendaten - neu'!$A$2:$A$1001,'Kundendaten - neu'!$H$2:$H$1001)</f>
        <v>EUR</v>
      </c>
      <c r="H941" s="40">
        <f t="shared" si="43"/>
        <v>396000</v>
      </c>
      <c r="I941">
        <f>H941*_xlfn.XLOOKUP(C941,'Kundendaten - neu'!$A$2:$A$1001,'Kundendaten - neu'!$I$2:$I$1001,"")</f>
        <v>384120</v>
      </c>
      <c r="J941" s="41">
        <f>I941+(_xlfn.XLOOKUP(C941,'Kundendaten - neu'!$A$2:$A$1001,'Kundendaten - neu'!$G$2:$G$1001,)*E941)</f>
        <v>386892</v>
      </c>
      <c r="K941" s="40">
        <f>J941-(E941*(_xlfn.XLOOKUP(D941,Tabelle1[Produkt ID],Tabelle1[Variable Kosten],)))</f>
        <v>70092</v>
      </c>
    </row>
    <row r="942" spans="1:11" ht="14.4" x14ac:dyDescent="0.3">
      <c r="A942" s="43" t="s">
        <v>1379</v>
      </c>
      <c r="B942" s="13">
        <v>44573</v>
      </c>
      <c r="C942" s="12">
        <v>720</v>
      </c>
      <c r="D942" s="12" t="s">
        <v>1585</v>
      </c>
      <c r="E942" s="14">
        <v>1</v>
      </c>
      <c r="F942" s="17">
        <v>79000</v>
      </c>
      <c r="G942" t="str">
        <f>_xlfn.XLOOKUP(C942,'Kundendaten - neu'!$A$2:$A$1001,'Kundendaten - neu'!$H$2:$H$1001)</f>
        <v>EUR</v>
      </c>
      <c r="H942" s="40">
        <f t="shared" si="43"/>
        <v>79000</v>
      </c>
      <c r="I942">
        <f>H942*_xlfn.XLOOKUP(C942,'Kundendaten - neu'!$A$2:$A$1001,'Kundendaten - neu'!$I$2:$I$1001,"")</f>
        <v>76630</v>
      </c>
      <c r="J942" s="41">
        <f>I942+(_xlfn.XLOOKUP(C942,'Kundendaten - neu'!$A$2:$A$1001,'Kundendaten - neu'!$G$2:$G$1001,)*E942)</f>
        <v>76882</v>
      </c>
      <c r="K942" s="40">
        <f>J942-(E942*(_xlfn.XLOOKUP(D942,Tabelle1[Produkt ID],Tabelle1[Variable Kosten],)))</f>
        <v>13682</v>
      </c>
    </row>
    <row r="943" spans="1:11" ht="14.4" x14ac:dyDescent="0.3">
      <c r="A943" s="43">
        <v>83103537</v>
      </c>
      <c r="B943" s="13">
        <v>44693</v>
      </c>
      <c r="C943" s="12">
        <v>721</v>
      </c>
      <c r="D943" s="12">
        <v>1700</v>
      </c>
      <c r="E943" s="14">
        <v>15</v>
      </c>
      <c r="F943" s="25">
        <v>435000</v>
      </c>
      <c r="G943" t="str">
        <f>_xlfn.XLOOKUP(C943,'Kundendaten - neu'!$A$2:$A$1001,'Kundendaten - neu'!$H$2:$H$1001)</f>
        <v>EUR</v>
      </c>
      <c r="H943" s="40">
        <f t="shared" si="43"/>
        <v>435000</v>
      </c>
      <c r="I943">
        <f>H943*_xlfn.XLOOKUP(C943,'Kundendaten - neu'!$A$2:$A$1001,'Kundendaten - neu'!$I$2:$I$1001,"")</f>
        <v>421950</v>
      </c>
      <c r="J943" s="41">
        <f>I943+(_xlfn.XLOOKUP(C943,'Kundendaten - neu'!$A$2:$A$1001,'Kundendaten - neu'!$G$2:$G$1001,)*E943)</f>
        <v>423555</v>
      </c>
      <c r="K943" s="40">
        <f>J943-(E943*(_xlfn.XLOOKUP(D943,Tabelle1[Produkt ID],Tabelle1[Variable Kosten],)))</f>
        <v>75555</v>
      </c>
    </row>
    <row r="944" spans="1:11" ht="14.4" x14ac:dyDescent="0.3">
      <c r="A944" s="43" t="s">
        <v>1380</v>
      </c>
      <c r="B944" s="13">
        <v>44820</v>
      </c>
      <c r="C944" s="12">
        <v>721</v>
      </c>
      <c r="D944" s="12" t="s">
        <v>1586</v>
      </c>
      <c r="E944" s="14">
        <v>1</v>
      </c>
      <c r="F944" s="17">
        <v>32000</v>
      </c>
      <c r="G944" t="str">
        <f>_xlfn.XLOOKUP(C944,'Kundendaten - neu'!$A$2:$A$1001,'Kundendaten - neu'!$H$2:$H$1001)</f>
        <v>EUR</v>
      </c>
      <c r="H944" s="40">
        <f t="shared" si="43"/>
        <v>32000</v>
      </c>
      <c r="I944">
        <f>H944*_xlfn.XLOOKUP(C944,'Kundendaten - neu'!$A$2:$A$1001,'Kundendaten - neu'!$I$2:$I$1001,"")</f>
        <v>31040</v>
      </c>
      <c r="J944" s="41">
        <f>I944+(_xlfn.XLOOKUP(C944,'Kundendaten - neu'!$A$2:$A$1001,'Kundendaten - neu'!$G$2:$G$1001,)*E944)</f>
        <v>31147</v>
      </c>
      <c r="K944" s="40">
        <f>J944-(E944*(_xlfn.XLOOKUP(D944,Tabelle1[Produkt ID],Tabelle1[Variable Kosten],)))</f>
        <v>5547</v>
      </c>
    </row>
    <row r="945" spans="1:11" ht="14.4" x14ac:dyDescent="0.3">
      <c r="A945" s="43">
        <v>30120483</v>
      </c>
      <c r="B945" s="13">
        <v>44897</v>
      </c>
      <c r="C945" s="12">
        <v>722</v>
      </c>
      <c r="D945" s="12">
        <v>1800</v>
      </c>
      <c r="E945" s="14">
        <v>13</v>
      </c>
      <c r="F945" s="25">
        <v>7518264</v>
      </c>
      <c r="G945" t="str">
        <f>_xlfn.XLOOKUP(C945,'Kundendaten - neu'!$A$2:$A$1001,'Kundendaten - neu'!$H$2:$H$1001)</f>
        <v>CNY</v>
      </c>
      <c r="H945" s="40">
        <f>IF(G945=Währungsdaten!$B$1,F945/_xlfn.XLOOKUP('Bewegungsdaten - neu (2)'!B61,Währungsdaten!$A$3:$A$320,Währungsdaten!$B$3:$B$320,""),IF(G945=Währungsdaten!$C$1,F945/_xlfn.XLOOKUP('Bewegungsdaten - neu (2)'!B61,Währungsdaten!$A$3:$A$320,Währungsdaten!$C$3:$C$320,),"")*IF(G945=Währungsdaten!$D$1,F945/_xlfn.XLOOKUP('Bewegungsdaten - neu (2)'!B61,Währungsdaten!$A$3:$A$320,Währungsdaten!$D$3:$D$320,),)*IF(G945=Währungsdaten!$F$1,F945/_xlfn.XLOOKUP('Bewegungsdaten - neu (2)'!B61,Währungsdaten!$A$3:$A$320,Währungsdaten!$F$3:$F$320,""),)*IF(G945=Währungsdaten!$G$1,F945/_xlfn.XLOOKUP('Bewegungsdaten - neu (2)'!B61,Währungsdaten!$A$3:$A$320,Währungsdaten!$G$3:$G$320,");""")))</f>
        <v>1099145.3341325419</v>
      </c>
      <c r="I945">
        <f>H945*_xlfn.XLOOKUP(C945,'Kundendaten - neu'!$A$2:$A$1001,'Kundendaten - neu'!$I$2:$I$1001,"")</f>
        <v>1209059.8675457961</v>
      </c>
      <c r="J945" s="41">
        <f>I945+(_xlfn.XLOOKUP(C945,'Kundendaten - neu'!$A$2:$A$1001,'Kundendaten - neu'!$G$2:$G$1001,)*E945)</f>
        <v>1236944.8675457961</v>
      </c>
      <c r="K945" s="40">
        <f>J945-(E945*(_xlfn.XLOOKUP(D945,Tabelle1[Produkt ID],Tabelle1[Variable Kosten],)))</f>
        <v>404944.86754579609</v>
      </c>
    </row>
    <row r="946" spans="1:11" ht="14.4" x14ac:dyDescent="0.3">
      <c r="A946" s="43">
        <v>60070528</v>
      </c>
      <c r="B946" s="13">
        <v>44615</v>
      </c>
      <c r="C946" s="12">
        <v>723</v>
      </c>
      <c r="D946" s="12">
        <v>1900</v>
      </c>
      <c r="E946" s="14">
        <v>18</v>
      </c>
      <c r="F946" s="25">
        <v>1003186.7999999999</v>
      </c>
      <c r="G946" t="str">
        <f>_xlfn.XLOOKUP(C946,'Kundendaten - neu'!$A$2:$A$1001,'Kundendaten - neu'!$H$2:$H$1001)</f>
        <v>USD</v>
      </c>
      <c r="H946" s="40">
        <f>IF(G946=Währungsdaten!$D$1,F946/_xlfn.XLOOKUP('Bewegungsdaten - neu (2)'!B1455,Währungsdaten!$A$3:$A$320,Währungsdaten!$D$3:$D$320,""),IF(G946=Währungsdaten!$F$1,F946/_xlfn.XLOOKUP('Bewegungsdaten - neu (2)'!B1455,Währungsdaten!$A$3:$A$320,Währungsdaten!$F$3:$F$320,),""))</f>
        <v>990606.10249827197</v>
      </c>
      <c r="I946">
        <f>H946*_xlfn.XLOOKUP(C946,'Kundendaten - neu'!$A$2:$A$1001,'Kundendaten - neu'!$I$2:$I$1001,"")</f>
        <v>1089666.7127480994</v>
      </c>
      <c r="J946" s="41">
        <f>I946+(_xlfn.XLOOKUP(C946,'Kundendaten - neu'!$A$2:$A$1001,'Kundendaten - neu'!$G$2:$G$1001,)*E946)</f>
        <v>1112472.7127480994</v>
      </c>
      <c r="K946" s="40">
        <f>J946-(E946*(_xlfn.XLOOKUP(D946,Tabelle1[Produkt ID],Tabelle1[Variable Kosten],)))</f>
        <v>406872.71274809935</v>
      </c>
    </row>
    <row r="947" spans="1:11" ht="14.4" x14ac:dyDescent="0.3">
      <c r="A947" s="43">
        <v>84388132</v>
      </c>
      <c r="B947" s="13">
        <v>44638</v>
      </c>
      <c r="C947" s="12">
        <v>724</v>
      </c>
      <c r="D947" s="12">
        <v>2000</v>
      </c>
      <c r="E947" s="14">
        <v>17</v>
      </c>
      <c r="F947" s="25">
        <v>16492788</v>
      </c>
      <c r="G947" t="str">
        <f>_xlfn.XLOOKUP(C947,'Kundendaten - neu'!$A$2:$A$1001,'Kundendaten - neu'!$H$2:$H$1001)</f>
        <v>CZK</v>
      </c>
      <c r="H947" s="40">
        <f>IF(G947=Währungsdaten!$G$1,F947/_xlfn.XLOOKUP('Bewegungsdaten - neu (2)'!B112,Währungsdaten!$A$3:$A$320,Währungsdaten!$G$3:$G$320,""),IF(G947=Währungsdaten!$C$1,F947/_xlfn.XLOOKUP('Bewegungsdaten - neu (2)'!B112,Währungsdaten!$A$3:$A$320,Währungsdaten!$C$3:$C$320,),""))</f>
        <v>666482.98714943836</v>
      </c>
      <c r="I947">
        <f>H947*_xlfn.XLOOKUP(C947,'Kundendaten - neu'!$A$2:$A$1001,'Kundendaten - neu'!$I$2:$I$1001,"")</f>
        <v>679812.64689242712</v>
      </c>
      <c r="J947" s="41">
        <f>I947+(_xlfn.XLOOKUP(C947,'Kundendaten - neu'!$A$2:$A$1001,'Kundendaten - neu'!$G$2:$G$1001,)*E947)</f>
        <v>683280.64689242712</v>
      </c>
      <c r="K947" s="40">
        <f>J947-(E947*(_xlfn.XLOOKUP(D947,Tabelle1[Produkt ID],Tabelle1[Variable Kosten],)))</f>
        <v>152880.64689242712</v>
      </c>
    </row>
    <row r="948" spans="1:11" ht="14.4" x14ac:dyDescent="0.3">
      <c r="A948" s="43">
        <v>24170061</v>
      </c>
      <c r="B948" s="13">
        <v>44870</v>
      </c>
      <c r="C948" s="12">
        <v>725</v>
      </c>
      <c r="D948" s="12">
        <v>2100</v>
      </c>
      <c r="E948" s="14">
        <v>20</v>
      </c>
      <c r="F948" s="25">
        <v>920000</v>
      </c>
      <c r="G948" t="str">
        <f>_xlfn.XLOOKUP(C948,'Kundendaten - neu'!$A$2:$A$1001,'Kundendaten - neu'!$H$2:$H$1001)</f>
        <v>EUR</v>
      </c>
      <c r="H948" s="40">
        <f>F948</f>
        <v>920000</v>
      </c>
      <c r="I948">
        <f>H948*_xlfn.XLOOKUP(C948,'Kundendaten - neu'!$A$2:$A$1001,'Kundendaten - neu'!$I$2:$I$1001,"")</f>
        <v>920000</v>
      </c>
      <c r="J948" s="41">
        <f>I948+(_xlfn.XLOOKUP(C948,'Kundendaten - neu'!$A$2:$A$1001,'Kundendaten - neu'!$G$2:$G$1001,)*E948)</f>
        <v>924120</v>
      </c>
      <c r="K948" s="40">
        <f>J948-(E948*(_xlfn.XLOOKUP(D948,Tabelle1[Produkt ID],Tabelle1[Variable Kosten],)))</f>
        <v>188120</v>
      </c>
    </row>
    <row r="949" spans="1:11" ht="14.4" x14ac:dyDescent="0.3">
      <c r="A949" s="43">
        <v>92727766</v>
      </c>
      <c r="B949" s="13">
        <v>44843</v>
      </c>
      <c r="C949" s="12">
        <v>726</v>
      </c>
      <c r="D949" s="12">
        <v>2200</v>
      </c>
      <c r="E949" s="14">
        <v>19</v>
      </c>
      <c r="F949" s="25">
        <v>380000</v>
      </c>
      <c r="G949" t="str">
        <f>_xlfn.XLOOKUP(C949,'Kundendaten - neu'!$A$2:$A$1001,'Kundendaten - neu'!$H$2:$H$1001)</f>
        <v>EUR</v>
      </c>
      <c r="H949" s="40">
        <f>F949</f>
        <v>380000</v>
      </c>
      <c r="I949">
        <f>H949*_xlfn.XLOOKUP(C949,'Kundendaten - neu'!$A$2:$A$1001,'Kundendaten - neu'!$I$2:$I$1001,"")</f>
        <v>380000</v>
      </c>
      <c r="J949" s="41">
        <f>I949+(_xlfn.XLOOKUP(C949,'Kundendaten - neu'!$A$2:$A$1001,'Kundendaten - neu'!$G$2:$G$1001,)*E949)</f>
        <v>382033</v>
      </c>
      <c r="K949" s="40">
        <f>J949-(E949*(_xlfn.XLOOKUP(D949,Tabelle1[Produkt ID],Tabelle1[Variable Kosten],)))</f>
        <v>78033</v>
      </c>
    </row>
    <row r="950" spans="1:11" ht="14.4" x14ac:dyDescent="0.3">
      <c r="A950" s="43">
        <v>20362265</v>
      </c>
      <c r="B950" s="13">
        <v>44642</v>
      </c>
      <c r="C950" s="12">
        <v>727</v>
      </c>
      <c r="D950" s="12">
        <v>2200</v>
      </c>
      <c r="E950" s="14">
        <v>11</v>
      </c>
      <c r="F950" s="25">
        <v>220000</v>
      </c>
      <c r="G950" t="str">
        <f>_xlfn.XLOOKUP(C950,'Kundendaten - neu'!$A$2:$A$1001,'Kundendaten - neu'!$H$2:$H$1001)</f>
        <v>EUR</v>
      </c>
      <c r="H950" s="40">
        <f>F950</f>
        <v>220000</v>
      </c>
      <c r="I950">
        <f>H950*_xlfn.XLOOKUP(C950,'Kundendaten - neu'!$A$2:$A$1001,'Kundendaten - neu'!$I$2:$I$1001,"")</f>
        <v>220000</v>
      </c>
      <c r="J950" s="41">
        <f>I950+(_xlfn.XLOOKUP(C950,'Kundendaten - neu'!$A$2:$A$1001,'Kundendaten - neu'!$G$2:$G$1001,)*E950)</f>
        <v>222244</v>
      </c>
      <c r="K950" s="40">
        <f>J950-(E950*(_xlfn.XLOOKUP(D950,Tabelle1[Produkt ID],Tabelle1[Variable Kosten],)))</f>
        <v>46244</v>
      </c>
    </row>
    <row r="951" spans="1:11" ht="14.4" x14ac:dyDescent="0.3">
      <c r="A951" s="43">
        <v>95266033</v>
      </c>
      <c r="B951" s="13">
        <v>44880</v>
      </c>
      <c r="C951" s="12">
        <v>728</v>
      </c>
      <c r="D951" s="12">
        <v>2300</v>
      </c>
      <c r="E951" s="14">
        <v>19</v>
      </c>
      <c r="F951" s="25">
        <v>475000</v>
      </c>
      <c r="G951" t="str">
        <f>_xlfn.XLOOKUP(C951,'Kundendaten - neu'!$A$2:$A$1001,'Kundendaten - neu'!$H$2:$H$1001)</f>
        <v>EUR</v>
      </c>
      <c r="H951" s="40">
        <f>F951</f>
        <v>475000</v>
      </c>
      <c r="I951">
        <f>H951*_xlfn.XLOOKUP(C951,'Kundendaten - neu'!$A$2:$A$1001,'Kundendaten - neu'!$I$2:$I$1001,"")</f>
        <v>475000</v>
      </c>
      <c r="J951" s="41">
        <f>I951+(_xlfn.XLOOKUP(C951,'Kundendaten - neu'!$A$2:$A$1001,'Kundendaten - neu'!$G$2:$G$1001,)*E951)</f>
        <v>477014</v>
      </c>
      <c r="K951" s="40">
        <f>J951-(E951*(_xlfn.XLOOKUP(D951,Tabelle1[Produkt ID],Tabelle1[Variable Kosten],)))</f>
        <v>97014</v>
      </c>
    </row>
    <row r="952" spans="1:11" ht="14.4" x14ac:dyDescent="0.3">
      <c r="A952" s="43">
        <v>60553647</v>
      </c>
      <c r="B952" s="13">
        <v>44917</v>
      </c>
      <c r="C952" s="12">
        <v>729</v>
      </c>
      <c r="D952" s="12">
        <v>1000</v>
      </c>
      <c r="E952" s="14">
        <v>16</v>
      </c>
      <c r="F952" s="25">
        <v>946316.79999999993</v>
      </c>
      <c r="G952" t="str">
        <f>_xlfn.XLOOKUP(C952,'Kundendaten - neu'!$A$2:$A$1001,'Kundendaten - neu'!$H$2:$H$1001)</f>
        <v>USD</v>
      </c>
      <c r="H952" s="40">
        <f>IF(G952=Währungsdaten!$D$1,F952/_xlfn.XLOOKUP('Bewegungsdaten - neu (2)'!B1456,Währungsdaten!$A$3:$A$320,Währungsdaten!$D$3:$D$320,""),IF(G952=Währungsdaten!$F$1,F952/_xlfn.XLOOKUP('Bewegungsdaten - neu (2)'!B1456,Währungsdaten!$A$3:$A$320,Währungsdaten!$F$3:$F$320,),""))</f>
        <v>827272.31401346275</v>
      </c>
      <c r="I952">
        <f>H952*_xlfn.XLOOKUP(C952,'Kundendaten - neu'!$A$2:$A$1001,'Kundendaten - neu'!$I$2:$I$1001,"")</f>
        <v>882699.55905236467</v>
      </c>
      <c r="J952" s="41">
        <f>I952+(_xlfn.XLOOKUP(C952,'Kundendaten - neu'!$A$2:$A$1001,'Kundendaten - neu'!$G$2:$G$1001,)*E952)</f>
        <v>903675.55905236467</v>
      </c>
      <c r="K952" s="40">
        <f>J952-(E952*(_xlfn.XLOOKUP(D952,Tabelle1[Produkt ID],Tabelle1[Variable Kosten],)))</f>
        <v>238075.55905236467</v>
      </c>
    </row>
    <row r="953" spans="1:11" ht="14.4" x14ac:dyDescent="0.3">
      <c r="A953" s="43">
        <v>85879475</v>
      </c>
      <c r="B953" s="13">
        <v>44865</v>
      </c>
      <c r="C953" s="12">
        <v>730</v>
      </c>
      <c r="D953" s="12">
        <v>1100</v>
      </c>
      <c r="E953" s="14">
        <v>16</v>
      </c>
      <c r="F953" s="25">
        <v>640000</v>
      </c>
      <c r="G953" t="str">
        <f>_xlfn.XLOOKUP(C953,'Kundendaten - neu'!$A$2:$A$1001,'Kundendaten - neu'!$H$2:$H$1001)</f>
        <v>EUR</v>
      </c>
      <c r="H953" s="40">
        <f t="shared" ref="H953:H960" si="44">F953</f>
        <v>640000</v>
      </c>
      <c r="I953">
        <f>H953*_xlfn.XLOOKUP(C953,'Kundendaten - neu'!$A$2:$A$1001,'Kundendaten - neu'!$I$2:$I$1001,"")</f>
        <v>620800</v>
      </c>
      <c r="J953" s="41">
        <f>I953+(_xlfn.XLOOKUP(C953,'Kundendaten - neu'!$A$2:$A$1001,'Kundendaten - neu'!$G$2:$G$1001,)*E953)</f>
        <v>622560</v>
      </c>
      <c r="K953" s="40">
        <f>J953-(E953*(_xlfn.XLOOKUP(D953,Tabelle1[Produkt ID],Tabelle1[Variable Kosten],)))</f>
        <v>110560</v>
      </c>
    </row>
    <row r="954" spans="1:11" ht="14.4" x14ac:dyDescent="0.3">
      <c r="A954" s="43" t="s">
        <v>1381</v>
      </c>
      <c r="B954" s="13">
        <v>44861</v>
      </c>
      <c r="C954" s="12">
        <v>730</v>
      </c>
      <c r="D954" s="12" t="s">
        <v>1587</v>
      </c>
      <c r="E954" s="14">
        <v>1</v>
      </c>
      <c r="F954" s="17">
        <v>27000</v>
      </c>
      <c r="G954" t="str">
        <f>_xlfn.XLOOKUP(C954,'Kundendaten - neu'!$A$2:$A$1001,'Kundendaten - neu'!$H$2:$H$1001)</f>
        <v>EUR</v>
      </c>
      <c r="H954" s="40">
        <f t="shared" si="44"/>
        <v>27000</v>
      </c>
      <c r="I954">
        <f>H954*_xlfn.XLOOKUP(C954,'Kundendaten - neu'!$A$2:$A$1001,'Kundendaten - neu'!$I$2:$I$1001,"")</f>
        <v>26190</v>
      </c>
      <c r="J954" s="41">
        <f>I954+(_xlfn.XLOOKUP(C954,'Kundendaten - neu'!$A$2:$A$1001,'Kundendaten - neu'!$G$2:$G$1001,)*E954)</f>
        <v>26300</v>
      </c>
      <c r="K954" s="40">
        <f>J954-(E954*(_xlfn.XLOOKUP(D954,Tabelle1[Produkt ID],Tabelle1[Variable Kosten],)))</f>
        <v>4700</v>
      </c>
    </row>
    <row r="955" spans="1:11" ht="14.4" x14ac:dyDescent="0.3">
      <c r="A955" s="43">
        <v>56673172</v>
      </c>
      <c r="B955" s="13">
        <v>44780</v>
      </c>
      <c r="C955" s="12">
        <v>731</v>
      </c>
      <c r="D955" s="12">
        <v>1200</v>
      </c>
      <c r="E955" s="14">
        <v>11</v>
      </c>
      <c r="F955" s="25">
        <v>715000</v>
      </c>
      <c r="G955" t="str">
        <f>_xlfn.XLOOKUP(C955,'Kundendaten - neu'!$A$2:$A$1001,'Kundendaten - neu'!$H$2:$H$1001)</f>
        <v>EUR</v>
      </c>
      <c r="H955" s="40">
        <f t="shared" si="44"/>
        <v>715000</v>
      </c>
      <c r="I955">
        <f>H955*_xlfn.XLOOKUP(C955,'Kundendaten - neu'!$A$2:$A$1001,'Kundendaten - neu'!$I$2:$I$1001,"")</f>
        <v>693550</v>
      </c>
      <c r="J955" s="41">
        <f>I955+(_xlfn.XLOOKUP(C955,'Kundendaten - neu'!$A$2:$A$1001,'Kundendaten - neu'!$G$2:$G$1001,)*E955)</f>
        <v>696377</v>
      </c>
      <c r="K955" s="40">
        <f>J955-(E955*(_xlfn.XLOOKUP(D955,Tabelle1[Produkt ID],Tabelle1[Variable Kosten],)))</f>
        <v>124377</v>
      </c>
    </row>
    <row r="956" spans="1:11" ht="14.4" x14ac:dyDescent="0.3">
      <c r="A956" s="43" t="s">
        <v>1382</v>
      </c>
      <c r="B956" s="13">
        <v>44820</v>
      </c>
      <c r="C956" s="12">
        <v>731</v>
      </c>
      <c r="D956" s="12" t="s">
        <v>1588</v>
      </c>
      <c r="E956" s="14">
        <v>1</v>
      </c>
      <c r="F956" s="17">
        <v>33000</v>
      </c>
      <c r="G956" t="str">
        <f>_xlfn.XLOOKUP(C956,'Kundendaten - neu'!$A$2:$A$1001,'Kundendaten - neu'!$H$2:$H$1001)</f>
        <v>EUR</v>
      </c>
      <c r="H956" s="40">
        <f t="shared" si="44"/>
        <v>33000</v>
      </c>
      <c r="I956">
        <f>H956*_xlfn.XLOOKUP(C956,'Kundendaten - neu'!$A$2:$A$1001,'Kundendaten - neu'!$I$2:$I$1001,"")</f>
        <v>32010</v>
      </c>
      <c r="J956" s="41">
        <f>I956+(_xlfn.XLOOKUP(C956,'Kundendaten - neu'!$A$2:$A$1001,'Kundendaten - neu'!$G$2:$G$1001,)*E956)</f>
        <v>32267</v>
      </c>
      <c r="K956" s="40">
        <f>J956-(E956*(_xlfn.XLOOKUP(D956,Tabelle1[Produkt ID],Tabelle1[Variable Kosten],)))</f>
        <v>5867</v>
      </c>
    </row>
    <row r="957" spans="1:11" ht="14.4" x14ac:dyDescent="0.3">
      <c r="A957" s="43">
        <v>27958099</v>
      </c>
      <c r="B957" s="13">
        <v>44837</v>
      </c>
      <c r="C957" s="12">
        <v>732</v>
      </c>
      <c r="D957" s="12">
        <v>1300</v>
      </c>
      <c r="E957" s="14">
        <v>10</v>
      </c>
      <c r="F957" s="25">
        <v>680000</v>
      </c>
      <c r="G957" t="str">
        <f>_xlfn.XLOOKUP(C957,'Kundendaten - neu'!$A$2:$A$1001,'Kundendaten - neu'!$H$2:$H$1001)</f>
        <v>EUR</v>
      </c>
      <c r="H957" s="40">
        <f t="shared" si="44"/>
        <v>680000</v>
      </c>
      <c r="I957">
        <f>H957*_xlfn.XLOOKUP(C957,'Kundendaten - neu'!$A$2:$A$1001,'Kundendaten - neu'!$I$2:$I$1001,"")</f>
        <v>659600</v>
      </c>
      <c r="J957" s="41">
        <f>I957+(_xlfn.XLOOKUP(C957,'Kundendaten - neu'!$A$2:$A$1001,'Kundendaten - neu'!$G$2:$G$1001,)*E957)</f>
        <v>661670</v>
      </c>
      <c r="K957" s="40">
        <f>J957-(E957*(_xlfn.XLOOKUP(D957,Tabelle1[Produkt ID],Tabelle1[Variable Kosten],)))</f>
        <v>117670</v>
      </c>
    </row>
    <row r="958" spans="1:11" ht="14.4" x14ac:dyDescent="0.3">
      <c r="A958" s="43" t="s">
        <v>1383</v>
      </c>
      <c r="B958" s="13">
        <v>44843</v>
      </c>
      <c r="C958" s="12">
        <v>732</v>
      </c>
      <c r="D958" s="12" t="s">
        <v>1589</v>
      </c>
      <c r="E958" s="14">
        <v>1</v>
      </c>
      <c r="F958" s="17">
        <v>27000</v>
      </c>
      <c r="G958" t="str">
        <f>_xlfn.XLOOKUP(C958,'Kundendaten - neu'!$A$2:$A$1001,'Kundendaten - neu'!$H$2:$H$1001)</f>
        <v>EUR</v>
      </c>
      <c r="H958" s="40">
        <f t="shared" si="44"/>
        <v>27000</v>
      </c>
      <c r="I958">
        <f>H958*_xlfn.XLOOKUP(C958,'Kundendaten - neu'!$A$2:$A$1001,'Kundendaten - neu'!$I$2:$I$1001,"")</f>
        <v>26190</v>
      </c>
      <c r="J958" s="41">
        <f>I958+(_xlfn.XLOOKUP(C958,'Kundendaten - neu'!$A$2:$A$1001,'Kundendaten - neu'!$G$2:$G$1001,)*E958)</f>
        <v>26397</v>
      </c>
      <c r="K958" s="40">
        <f>J958-(E958*(_xlfn.XLOOKUP(D958,Tabelle1[Produkt ID],Tabelle1[Variable Kosten],)))</f>
        <v>4797</v>
      </c>
    </row>
    <row r="959" spans="1:11" ht="14.4" x14ac:dyDescent="0.3">
      <c r="A959" s="43">
        <v>51517590</v>
      </c>
      <c r="B959" s="13">
        <v>44908</v>
      </c>
      <c r="C959" s="12">
        <v>733</v>
      </c>
      <c r="D959" s="12">
        <v>1400</v>
      </c>
      <c r="E959" s="14">
        <v>16</v>
      </c>
      <c r="F959" s="25">
        <v>480000</v>
      </c>
      <c r="G959" t="str">
        <f>_xlfn.XLOOKUP(C959,'Kundendaten - neu'!$A$2:$A$1001,'Kundendaten - neu'!$H$2:$H$1001)</f>
        <v>EUR</v>
      </c>
      <c r="H959" s="40">
        <f t="shared" si="44"/>
        <v>480000</v>
      </c>
      <c r="I959">
        <f>H959*_xlfn.XLOOKUP(C959,'Kundendaten - neu'!$A$2:$A$1001,'Kundendaten - neu'!$I$2:$I$1001,"")</f>
        <v>474912</v>
      </c>
      <c r="J959" s="41">
        <f>I959+(_xlfn.XLOOKUP(C959,'Kundendaten - neu'!$A$2:$A$1001,'Kundendaten - neu'!$G$2:$G$1001,)*E959)</f>
        <v>478336</v>
      </c>
      <c r="K959" s="40">
        <f>J959-(E959*(_xlfn.XLOOKUP(D959,Tabelle1[Produkt ID],Tabelle1[Variable Kosten],)))</f>
        <v>94336</v>
      </c>
    </row>
    <row r="960" spans="1:11" ht="14.4" x14ac:dyDescent="0.3">
      <c r="A960" s="43" t="s">
        <v>1384</v>
      </c>
      <c r="B960" s="13">
        <v>44887</v>
      </c>
      <c r="C960" s="12">
        <v>733</v>
      </c>
      <c r="D960" s="12" t="s">
        <v>1590</v>
      </c>
      <c r="E960" s="14">
        <v>1</v>
      </c>
      <c r="F960" s="17">
        <v>81000</v>
      </c>
      <c r="G960" t="str">
        <f>_xlfn.XLOOKUP(C960,'Kundendaten - neu'!$A$2:$A$1001,'Kundendaten - neu'!$H$2:$H$1001)</f>
        <v>EUR</v>
      </c>
      <c r="H960" s="40">
        <f t="shared" si="44"/>
        <v>81000</v>
      </c>
      <c r="I960">
        <f>H960*_xlfn.XLOOKUP(C960,'Kundendaten - neu'!$A$2:$A$1001,'Kundendaten - neu'!$I$2:$I$1001,"")</f>
        <v>80141.399999999994</v>
      </c>
      <c r="J960" s="41">
        <f>I960+(_xlfn.XLOOKUP(C960,'Kundendaten - neu'!$A$2:$A$1001,'Kundendaten - neu'!$G$2:$G$1001,)*E960)</f>
        <v>80355.399999999994</v>
      </c>
      <c r="K960" s="40">
        <f>J960-(E960*(_xlfn.XLOOKUP(D960,Tabelle1[Produkt ID],Tabelle1[Variable Kosten],)))</f>
        <v>15555.399999999994</v>
      </c>
    </row>
    <row r="961" spans="1:11" ht="14.4" x14ac:dyDescent="0.3">
      <c r="A961" s="43">
        <v>80268783</v>
      </c>
      <c r="B961" s="13">
        <v>44915</v>
      </c>
      <c r="C961" s="12">
        <v>734</v>
      </c>
      <c r="D961" s="12">
        <v>1500</v>
      </c>
      <c r="E961" s="14">
        <v>15</v>
      </c>
      <c r="F961" s="25">
        <v>1926456.0000000002</v>
      </c>
      <c r="G961" t="str">
        <f>_xlfn.XLOOKUP(C961,'Kundendaten - neu'!$A$2:$A$1001,'Kundendaten - neu'!$H$2:$H$1001)</f>
        <v>PLN</v>
      </c>
      <c r="H961" s="40">
        <f>IF(G961=Währungsdaten!$G$1,F961/_xlfn.XLOOKUP('Bewegungsdaten - neu (2)'!B1275,Währungsdaten!$A$3:$A$320,Währungsdaten!$G$3:$G$320,""),IF(G961=Währungsdaten!$C$1,F961/_xlfn.XLOOKUP('Bewegungsdaten - neu (2)'!B1275,Währungsdaten!$A$3:$A$320,Währungsdaten!$C$3:$C$320,),""))</f>
        <v>410723.17925976467</v>
      </c>
      <c r="I961">
        <f>H961*_xlfn.XLOOKUP(C961,'Kundendaten - neu'!$A$2:$A$1001,'Kundendaten - neu'!$I$2:$I$1001,"")</f>
        <v>398401.48388197174</v>
      </c>
      <c r="J961" s="41">
        <f>I961+(_xlfn.XLOOKUP(C961,'Kundendaten - neu'!$A$2:$A$1001,'Kundendaten - neu'!$G$2:$G$1001,)*E961)</f>
        <v>400036.48388197174</v>
      </c>
      <c r="K961" s="40">
        <f>J961-(E961*(_xlfn.XLOOKUP(D961,Tabelle1[Produkt ID],Tabelle1[Variable Kosten],)))</f>
        <v>64036.483881971741</v>
      </c>
    </row>
    <row r="962" spans="1:11" ht="14.4" x14ac:dyDescent="0.3">
      <c r="A962" s="43">
        <v>37604536</v>
      </c>
      <c r="B962" s="13">
        <v>44811</v>
      </c>
      <c r="C962" s="12">
        <v>735</v>
      </c>
      <c r="D962" s="12">
        <v>1600</v>
      </c>
      <c r="E962" s="14">
        <v>19</v>
      </c>
      <c r="F962" s="25">
        <v>684000</v>
      </c>
      <c r="G962" t="str">
        <f>_xlfn.XLOOKUP(C962,'Kundendaten - neu'!$A$2:$A$1001,'Kundendaten - neu'!$H$2:$H$1001)</f>
        <v>EUR</v>
      </c>
      <c r="H962" s="40">
        <f>F962</f>
        <v>684000</v>
      </c>
      <c r="I962">
        <f>H962*_xlfn.XLOOKUP(C962,'Kundendaten - neu'!$A$2:$A$1001,'Kundendaten - neu'!$I$2:$I$1001,"")</f>
        <v>663480</v>
      </c>
      <c r="J962" s="41">
        <f>I962+(_xlfn.XLOOKUP(C962,'Kundendaten - neu'!$A$2:$A$1001,'Kundendaten - neu'!$G$2:$G$1001,)*E962)</f>
        <v>668477</v>
      </c>
      <c r="K962" s="40">
        <f>J962-(E962*(_xlfn.XLOOKUP(D962,Tabelle1[Produkt ID],Tabelle1[Variable Kosten],)))</f>
        <v>121277</v>
      </c>
    </row>
    <row r="963" spans="1:11" ht="14.4" x14ac:dyDescent="0.3">
      <c r="A963" s="43" t="s">
        <v>1385</v>
      </c>
      <c r="B963" s="13">
        <v>44678</v>
      </c>
      <c r="C963" s="12">
        <v>735</v>
      </c>
      <c r="D963" s="12" t="s">
        <v>1591</v>
      </c>
      <c r="E963" s="14">
        <v>1</v>
      </c>
      <c r="F963" s="17">
        <v>50000</v>
      </c>
      <c r="G963" t="str">
        <f>_xlfn.XLOOKUP(C963,'Kundendaten - neu'!$A$2:$A$1001,'Kundendaten - neu'!$H$2:$H$1001)</f>
        <v>EUR</v>
      </c>
      <c r="H963" s="40">
        <f>F963</f>
        <v>50000</v>
      </c>
      <c r="I963">
        <f>H963*_xlfn.XLOOKUP(C963,'Kundendaten - neu'!$A$2:$A$1001,'Kundendaten - neu'!$I$2:$I$1001,"")</f>
        <v>48500</v>
      </c>
      <c r="J963" s="41">
        <f>I963+(_xlfn.XLOOKUP(C963,'Kundendaten - neu'!$A$2:$A$1001,'Kundendaten - neu'!$G$2:$G$1001,)*E963)</f>
        <v>48763</v>
      </c>
      <c r="K963" s="40">
        <f>J963-(E963*(_xlfn.XLOOKUP(D963,Tabelle1[Produkt ID],Tabelle1[Variable Kosten],)))</f>
        <v>8763</v>
      </c>
    </row>
    <row r="964" spans="1:11" ht="14.4" x14ac:dyDescent="0.3">
      <c r="A964" s="43">
        <v>97899310</v>
      </c>
      <c r="B964" s="13">
        <v>44640</v>
      </c>
      <c r="C964" s="12">
        <v>736</v>
      </c>
      <c r="D964" s="12">
        <v>1700</v>
      </c>
      <c r="E964" s="14">
        <v>14</v>
      </c>
      <c r="F964" s="25">
        <v>2935014.6</v>
      </c>
      <c r="G964" t="str">
        <f>_xlfn.XLOOKUP(C964,'Kundendaten - neu'!$A$2:$A$1001,'Kundendaten - neu'!$H$2:$H$1001)</f>
        <v>CNY</v>
      </c>
      <c r="H964" s="40">
        <f>IF(G964=Währungsdaten!$B$1,F964/_xlfn.XLOOKUP('Bewegungsdaten - neu (2)'!B62,Währungsdaten!$A$3:$A$320,Währungsdaten!$B$3:$B$320,""),IF(G964=Währungsdaten!$C$1,F964/_xlfn.XLOOKUP('Bewegungsdaten - neu (2)'!B62,Währungsdaten!$A$3:$A$320,Währungsdaten!$C$3:$C$320,),"")*IF(G964=Währungsdaten!$D$1,F964/_xlfn.XLOOKUP('Bewegungsdaten - neu (2)'!B62,Währungsdaten!$A$3:$A$320,Währungsdaten!$D$3:$D$320,),)*IF(G964=Währungsdaten!$F$1,F964/_xlfn.XLOOKUP('Bewegungsdaten - neu (2)'!B62,Währungsdaten!$A$3:$A$320,Währungsdaten!$F$3:$F$320,""),)*IF(G964=Währungsdaten!$G$1,F964/_xlfn.XLOOKUP('Bewegungsdaten - neu (2)'!B62,Währungsdaten!$A$3:$A$320,Währungsdaten!$G$3:$G$320,");""")))</f>
        <v>410227.6297766472</v>
      </c>
      <c r="I964">
        <f>H964*_xlfn.XLOOKUP(C964,'Kundendaten - neu'!$A$2:$A$1001,'Kundendaten - neu'!$I$2:$I$1001,"")</f>
        <v>451250.39275431196</v>
      </c>
      <c r="J964" s="41">
        <f>I964+(_xlfn.XLOOKUP(C964,'Kundendaten - neu'!$A$2:$A$1001,'Kundendaten - neu'!$G$2:$G$1001,)*E964)</f>
        <v>481168.39275431196</v>
      </c>
      <c r="K964" s="40">
        <f>J964-(E964*(_xlfn.XLOOKUP(D964,Tabelle1[Produkt ID],Tabelle1[Variable Kosten],)))</f>
        <v>156368.39275431196</v>
      </c>
    </row>
    <row r="965" spans="1:11" ht="14.4" x14ac:dyDescent="0.3">
      <c r="A965" s="43">
        <v>22153772</v>
      </c>
      <c r="B965" s="13">
        <v>44564</v>
      </c>
      <c r="C965" s="12">
        <v>737</v>
      </c>
      <c r="D965" s="12">
        <v>1800</v>
      </c>
      <c r="E965" s="14">
        <v>13</v>
      </c>
      <c r="F965" s="25">
        <v>7518264</v>
      </c>
      <c r="G965" t="str">
        <f>_xlfn.XLOOKUP(C965,'Kundendaten - neu'!$A$2:$A$1001,'Kundendaten - neu'!$H$2:$H$1001)</f>
        <v>CNY</v>
      </c>
      <c r="H965" s="40">
        <f>IF(G965=Währungsdaten!$B$1,F965/_xlfn.XLOOKUP('Bewegungsdaten - neu (2)'!B63,Währungsdaten!$A$3:$A$320,Währungsdaten!$B$3:$B$320,""),IF(G965=Währungsdaten!$C$1,F965/_xlfn.XLOOKUP('Bewegungsdaten - neu (2)'!B63,Währungsdaten!$A$3:$A$320,Währungsdaten!$C$3:$C$320,),"")*IF(G965=Währungsdaten!$D$1,F965/_xlfn.XLOOKUP('Bewegungsdaten - neu (2)'!B63,Währungsdaten!$A$3:$A$320,Währungsdaten!$D$3:$D$320,),)*IF(G965=Währungsdaten!$F$1,F965/_xlfn.XLOOKUP('Bewegungsdaten - neu (2)'!B63,Währungsdaten!$A$3:$A$320,Währungsdaten!$F$3:$F$320,""),)*IF(G965=Währungsdaten!$G$1,F965/_xlfn.XLOOKUP('Bewegungsdaten - neu (2)'!B63,Währungsdaten!$A$3:$A$320,Währungsdaten!$G$3:$G$320,");""")))</f>
        <v>1079667.4086307173</v>
      </c>
      <c r="I965">
        <f>H965*_xlfn.XLOOKUP(C965,'Kundendaten - neu'!$A$2:$A$1001,'Kundendaten - neu'!$I$2:$I$1001,"")</f>
        <v>1152005.1250089754</v>
      </c>
      <c r="J965" s="41">
        <f>I965+(_xlfn.XLOOKUP(C965,'Kundendaten - neu'!$A$2:$A$1001,'Kundendaten - neu'!$G$2:$G$1001,)*E965)</f>
        <v>1178122.1250089754</v>
      </c>
      <c r="K965" s="40">
        <f>J965-(E965*(_xlfn.XLOOKUP(D965,Tabelle1[Produkt ID],Tabelle1[Variable Kosten],)))</f>
        <v>346122.12500897539</v>
      </c>
    </row>
    <row r="966" spans="1:11" ht="14.4" x14ac:dyDescent="0.3">
      <c r="A966" s="43">
        <v>80246869</v>
      </c>
      <c r="B966" s="13">
        <v>44899</v>
      </c>
      <c r="C966" s="12">
        <v>738</v>
      </c>
      <c r="D966" s="12">
        <v>1900</v>
      </c>
      <c r="E966" s="14">
        <v>11</v>
      </c>
      <c r="F966" s="25">
        <v>539000</v>
      </c>
      <c r="G966" t="str">
        <f>_xlfn.XLOOKUP(C966,'Kundendaten - neu'!$A$2:$A$1001,'Kundendaten - neu'!$H$2:$H$1001)</f>
        <v>EUR</v>
      </c>
      <c r="H966" s="40">
        <f>F966</f>
        <v>539000</v>
      </c>
      <c r="I966">
        <f>H966*_xlfn.XLOOKUP(C966,'Kundendaten - neu'!$A$2:$A$1001,'Kundendaten - neu'!$I$2:$I$1001,"")</f>
        <v>522830</v>
      </c>
      <c r="J966" s="41">
        <f>I966+(_xlfn.XLOOKUP(C966,'Kundendaten - neu'!$A$2:$A$1001,'Kundendaten - neu'!$G$2:$G$1001,)*E966)</f>
        <v>525184</v>
      </c>
      <c r="K966" s="40">
        <f>J966-(E966*(_xlfn.XLOOKUP(D966,Tabelle1[Produkt ID],Tabelle1[Variable Kosten],)))</f>
        <v>93984</v>
      </c>
    </row>
    <row r="967" spans="1:11" ht="14.4" x14ac:dyDescent="0.3">
      <c r="A967" s="43" t="s">
        <v>1386</v>
      </c>
      <c r="B967" s="13">
        <v>44911</v>
      </c>
      <c r="C967" s="12">
        <v>738</v>
      </c>
      <c r="D967" s="12" t="s">
        <v>1592</v>
      </c>
      <c r="E967" s="14">
        <v>1</v>
      </c>
      <c r="F967" s="17">
        <v>37000</v>
      </c>
      <c r="G967" t="str">
        <f>_xlfn.XLOOKUP(C967,'Kundendaten - neu'!$A$2:$A$1001,'Kundendaten - neu'!$H$2:$H$1001)</f>
        <v>EUR</v>
      </c>
      <c r="H967" s="40">
        <f>F967</f>
        <v>37000</v>
      </c>
      <c r="I967">
        <f>H967*_xlfn.XLOOKUP(C967,'Kundendaten - neu'!$A$2:$A$1001,'Kundendaten - neu'!$I$2:$I$1001,"")</f>
        <v>35890</v>
      </c>
      <c r="J967" s="41">
        <f>I967+(_xlfn.XLOOKUP(C967,'Kundendaten - neu'!$A$2:$A$1001,'Kundendaten - neu'!$G$2:$G$1001,)*E967)</f>
        <v>36104</v>
      </c>
      <c r="K967" s="40">
        <f>J967-(E967*(_xlfn.XLOOKUP(D967,Tabelle1[Produkt ID],Tabelle1[Variable Kosten],)))</f>
        <v>6504</v>
      </c>
    </row>
    <row r="968" spans="1:11" ht="14.4" x14ac:dyDescent="0.3">
      <c r="A968" s="43">
        <v>32206360</v>
      </c>
      <c r="B968" s="13">
        <v>44777</v>
      </c>
      <c r="C968" s="12">
        <v>739</v>
      </c>
      <c r="D968" s="12">
        <v>2000</v>
      </c>
      <c r="E968" s="14">
        <v>12</v>
      </c>
      <c r="F968" s="25">
        <v>468000</v>
      </c>
      <c r="G968" t="str">
        <f>_xlfn.XLOOKUP(C968,'Kundendaten - neu'!$A$2:$A$1001,'Kundendaten - neu'!$H$2:$H$1001)</f>
        <v>EUR</v>
      </c>
      <c r="H968" s="40">
        <f>F968</f>
        <v>468000</v>
      </c>
      <c r="I968">
        <f>H968*_xlfn.XLOOKUP(C968,'Kundendaten - neu'!$A$2:$A$1001,'Kundendaten - neu'!$I$2:$I$1001,"")</f>
        <v>453960</v>
      </c>
      <c r="J968" s="41">
        <f>I968+(_xlfn.XLOOKUP(C968,'Kundendaten - neu'!$A$2:$A$1001,'Kundendaten - neu'!$G$2:$G$1001,)*E968)</f>
        <v>456384</v>
      </c>
      <c r="K968" s="40">
        <f>J968-(E968*(_xlfn.XLOOKUP(D968,Tabelle1[Produkt ID],Tabelle1[Variable Kosten],)))</f>
        <v>81984</v>
      </c>
    </row>
    <row r="969" spans="1:11" ht="14.4" x14ac:dyDescent="0.3">
      <c r="A969" s="43" t="s">
        <v>1387</v>
      </c>
      <c r="B969" s="13">
        <v>44836</v>
      </c>
      <c r="C969" s="12">
        <v>739</v>
      </c>
      <c r="D969" s="12" t="s">
        <v>1593</v>
      </c>
      <c r="E969" s="14">
        <v>1</v>
      </c>
      <c r="F969" s="17">
        <v>42000</v>
      </c>
      <c r="G969" t="str">
        <f>_xlfn.XLOOKUP(C969,'Kundendaten - neu'!$A$2:$A$1001,'Kundendaten - neu'!$H$2:$H$1001)</f>
        <v>EUR</v>
      </c>
      <c r="H969" s="40">
        <f>F969</f>
        <v>42000</v>
      </c>
      <c r="I969">
        <f>H969*_xlfn.XLOOKUP(C969,'Kundendaten - neu'!$A$2:$A$1001,'Kundendaten - neu'!$I$2:$I$1001,"")</f>
        <v>40740</v>
      </c>
      <c r="J969" s="41">
        <f>I969+(_xlfn.XLOOKUP(C969,'Kundendaten - neu'!$A$2:$A$1001,'Kundendaten - neu'!$G$2:$G$1001,)*E969)</f>
        <v>40942</v>
      </c>
      <c r="K969" s="40">
        <f>J969-(E969*(_xlfn.XLOOKUP(D969,Tabelle1[Produkt ID],Tabelle1[Variable Kosten],)))</f>
        <v>7342</v>
      </c>
    </row>
    <row r="970" spans="1:11" ht="14.4" x14ac:dyDescent="0.3">
      <c r="A970" s="43">
        <v>55153732</v>
      </c>
      <c r="B970" s="13">
        <v>44882</v>
      </c>
      <c r="C970" s="12">
        <v>740</v>
      </c>
      <c r="D970" s="12">
        <v>2100</v>
      </c>
      <c r="E970" s="14">
        <v>11</v>
      </c>
      <c r="F970" s="25">
        <v>575524.4</v>
      </c>
      <c r="G970" t="str">
        <f>_xlfn.XLOOKUP(C970,'Kundendaten - neu'!$A$2:$A$1001,'Kundendaten - neu'!$H$2:$H$1001)</f>
        <v>USD</v>
      </c>
      <c r="H970" s="40">
        <f>IF(G970=Währungsdaten!$D$1,F970/_xlfn.XLOOKUP('Bewegungsdaten - neu (2)'!B1457,Währungsdaten!$A$3:$A$320,Währungsdaten!$D$3:$D$320,""),IF(G970=Währungsdaten!$F$1,F970/_xlfn.XLOOKUP('Bewegungsdaten - neu (2)'!B1457,Währungsdaten!$A$3:$A$320,Währungsdaten!$F$3:$F$320,),""))</f>
        <v>544849.37991101015</v>
      </c>
      <c r="I970">
        <f>H970*_xlfn.XLOOKUP(C970,'Kundendaten - neu'!$A$2:$A$1001,'Kundendaten - neu'!$I$2:$I$1001,"")</f>
        <v>581354.28836504777</v>
      </c>
      <c r="J970" s="41">
        <f>I970+(_xlfn.XLOOKUP(C970,'Kundendaten - neu'!$A$2:$A$1001,'Kundendaten - neu'!$G$2:$G$1001,)*E970)</f>
        <v>595247.28836504777</v>
      </c>
      <c r="K970" s="40">
        <f>J970-(E970*(_xlfn.XLOOKUP(D970,Tabelle1[Produkt ID],Tabelle1[Variable Kosten],)))</f>
        <v>190447.28836504777</v>
      </c>
    </row>
    <row r="971" spans="1:11" ht="14.4" x14ac:dyDescent="0.3">
      <c r="A971" s="43">
        <v>16310878</v>
      </c>
      <c r="B971" s="13">
        <v>44901</v>
      </c>
      <c r="C971" s="12">
        <v>741</v>
      </c>
      <c r="D971" s="12">
        <v>2200</v>
      </c>
      <c r="E971" s="14">
        <v>11</v>
      </c>
      <c r="F971" s="25">
        <v>2264020</v>
      </c>
      <c r="G971" t="str">
        <f>_xlfn.XLOOKUP(C971,'Kundendaten - neu'!$A$2:$A$1001,'Kundendaten - neu'!$H$2:$H$1001)</f>
        <v>SEK</v>
      </c>
      <c r="H971" s="40">
        <f>IF(G971=Währungsdaten!$D$1,F971/_xlfn.XLOOKUP('Bewegungsdaten - neu (2)'!B1372,Währungsdaten!$A$3:$A$320,Währungsdaten!$D$3:$D$320,""),IF(G971=Währungsdaten!$F$1,F971/_xlfn.XLOOKUP('Bewegungsdaten - neu (2)'!B1372,Währungsdaten!$A$3:$A$320,Währungsdaten!$F$3:$F$320,),""))</f>
        <v>220000</v>
      </c>
      <c r="I971">
        <f>H971*_xlfn.XLOOKUP(C971,'Kundendaten - neu'!$A$2:$A$1001,'Kundendaten - neu'!$I$2:$I$1001,"")</f>
        <v>217668</v>
      </c>
      <c r="J971" s="41">
        <f>I971+(_xlfn.XLOOKUP(C971,'Kundendaten - neu'!$A$2:$A$1001,'Kundendaten - neu'!$G$2:$G$1001,)*E971)</f>
        <v>223487</v>
      </c>
      <c r="K971" s="40">
        <f>J971-(E971*(_xlfn.XLOOKUP(D971,Tabelle1[Produkt ID],Tabelle1[Variable Kosten],)))</f>
        <v>47487</v>
      </c>
    </row>
    <row r="972" spans="1:11" ht="14.4" x14ac:dyDescent="0.3">
      <c r="A972" s="43">
        <v>60976357</v>
      </c>
      <c r="B972" s="13">
        <v>44640</v>
      </c>
      <c r="C972" s="12">
        <v>742</v>
      </c>
      <c r="D972" s="12">
        <v>2200</v>
      </c>
      <c r="E972" s="14">
        <v>19</v>
      </c>
      <c r="F972" s="25">
        <v>380000</v>
      </c>
      <c r="G972" t="str">
        <f>_xlfn.XLOOKUP(C972,'Kundendaten - neu'!$A$2:$A$1001,'Kundendaten - neu'!$H$2:$H$1001)</f>
        <v>EUR</v>
      </c>
      <c r="H972" s="40">
        <f t="shared" ref="H972:H977" si="45">F972</f>
        <v>380000</v>
      </c>
      <c r="I972">
        <f>H972*_xlfn.XLOOKUP(C972,'Kundendaten - neu'!$A$2:$A$1001,'Kundendaten - neu'!$I$2:$I$1001,"")</f>
        <v>368600</v>
      </c>
      <c r="J972" s="41">
        <f>I972+(_xlfn.XLOOKUP(C972,'Kundendaten - neu'!$A$2:$A$1001,'Kundendaten - neu'!$G$2:$G$1001,)*E972)</f>
        <v>373521</v>
      </c>
      <c r="K972" s="40">
        <f>J972-(E972*(_xlfn.XLOOKUP(D972,Tabelle1[Produkt ID],Tabelle1[Variable Kosten],)))</f>
        <v>69521</v>
      </c>
    </row>
    <row r="973" spans="1:11" ht="14.4" x14ac:dyDescent="0.3">
      <c r="A973" s="43" t="s">
        <v>1388</v>
      </c>
      <c r="B973" s="13">
        <v>44906</v>
      </c>
      <c r="C973" s="12">
        <v>742</v>
      </c>
      <c r="D973" s="12" t="s">
        <v>1594</v>
      </c>
      <c r="E973" s="14">
        <v>1</v>
      </c>
      <c r="F973" s="17">
        <v>21000</v>
      </c>
      <c r="G973" t="str">
        <f>_xlfn.XLOOKUP(C973,'Kundendaten - neu'!$A$2:$A$1001,'Kundendaten - neu'!$H$2:$H$1001)</f>
        <v>EUR</v>
      </c>
      <c r="H973" s="40">
        <f t="shared" si="45"/>
        <v>21000</v>
      </c>
      <c r="I973">
        <f>H973*_xlfn.XLOOKUP(C973,'Kundendaten - neu'!$A$2:$A$1001,'Kundendaten - neu'!$I$2:$I$1001,"")</f>
        <v>20370</v>
      </c>
      <c r="J973" s="41">
        <f>I973+(_xlfn.XLOOKUP(C973,'Kundendaten - neu'!$A$2:$A$1001,'Kundendaten - neu'!$G$2:$G$1001,)*E973)</f>
        <v>20629</v>
      </c>
      <c r="K973" s="40">
        <f>J973-(E973*(_xlfn.XLOOKUP(D973,Tabelle1[Produkt ID],Tabelle1[Variable Kosten],)))</f>
        <v>3829</v>
      </c>
    </row>
    <row r="974" spans="1:11" ht="14.4" x14ac:dyDescent="0.3">
      <c r="A974" s="43">
        <v>62151354</v>
      </c>
      <c r="B974" s="13">
        <v>44837</v>
      </c>
      <c r="C974" s="12">
        <v>743</v>
      </c>
      <c r="D974" s="12">
        <v>2300</v>
      </c>
      <c r="E974" s="14">
        <v>19</v>
      </c>
      <c r="F974" s="25">
        <v>475000</v>
      </c>
      <c r="G974" t="str">
        <f>_xlfn.XLOOKUP(C974,'Kundendaten - neu'!$A$2:$A$1001,'Kundendaten - neu'!$H$2:$H$1001)</f>
        <v>EUR</v>
      </c>
      <c r="H974" s="40">
        <f t="shared" si="45"/>
        <v>475000</v>
      </c>
      <c r="I974">
        <f>H974*_xlfn.XLOOKUP(C974,'Kundendaten - neu'!$A$2:$A$1001,'Kundendaten - neu'!$I$2:$I$1001,"")</f>
        <v>460750</v>
      </c>
      <c r="J974" s="41">
        <f>I974+(_xlfn.XLOOKUP(C974,'Kundendaten - neu'!$A$2:$A$1001,'Kundendaten - neu'!$G$2:$G$1001,)*E974)</f>
        <v>464569</v>
      </c>
      <c r="K974" s="40">
        <f>J974-(E974*(_xlfn.XLOOKUP(D974,Tabelle1[Produkt ID],Tabelle1[Variable Kosten],)))</f>
        <v>84569</v>
      </c>
    </row>
    <row r="975" spans="1:11" ht="14.4" x14ac:dyDescent="0.3">
      <c r="A975" s="43" t="s">
        <v>1389</v>
      </c>
      <c r="B975" s="13">
        <v>44665</v>
      </c>
      <c r="C975" s="12">
        <v>743</v>
      </c>
      <c r="D975" s="12" t="s">
        <v>1595</v>
      </c>
      <c r="E975" s="14">
        <v>1</v>
      </c>
      <c r="F975" s="17">
        <v>27000</v>
      </c>
      <c r="G975" t="str">
        <f>_xlfn.XLOOKUP(C975,'Kundendaten - neu'!$A$2:$A$1001,'Kundendaten - neu'!$H$2:$H$1001)</f>
        <v>EUR</v>
      </c>
      <c r="H975" s="40">
        <f t="shared" si="45"/>
        <v>27000</v>
      </c>
      <c r="I975">
        <f>H975*_xlfn.XLOOKUP(C975,'Kundendaten - neu'!$A$2:$A$1001,'Kundendaten - neu'!$I$2:$I$1001,"")</f>
        <v>26190</v>
      </c>
      <c r="J975" s="41">
        <f>I975+(_xlfn.XLOOKUP(C975,'Kundendaten - neu'!$A$2:$A$1001,'Kundendaten - neu'!$G$2:$G$1001,)*E975)</f>
        <v>26391</v>
      </c>
      <c r="K975" s="40">
        <f>J975-(E975*(_xlfn.XLOOKUP(D975,Tabelle1[Produkt ID],Tabelle1[Variable Kosten],)))</f>
        <v>4791</v>
      </c>
    </row>
    <row r="976" spans="1:11" ht="14.4" x14ac:dyDescent="0.3">
      <c r="A976" s="43">
        <v>21018049</v>
      </c>
      <c r="B976" s="13">
        <v>44615</v>
      </c>
      <c r="C976" s="12">
        <v>744</v>
      </c>
      <c r="D976" s="12">
        <v>1000</v>
      </c>
      <c r="E976" s="14">
        <v>11</v>
      </c>
      <c r="F976" s="25">
        <v>572000</v>
      </c>
      <c r="G976" t="str">
        <f>_xlfn.XLOOKUP(C976,'Kundendaten - neu'!$A$2:$A$1001,'Kundendaten - neu'!$H$2:$H$1001)</f>
        <v>EUR</v>
      </c>
      <c r="H976" s="40">
        <f t="shared" si="45"/>
        <v>572000</v>
      </c>
      <c r="I976">
        <f>H976*_xlfn.XLOOKUP(C976,'Kundendaten - neu'!$A$2:$A$1001,'Kundendaten - neu'!$I$2:$I$1001,"")</f>
        <v>554840</v>
      </c>
      <c r="J976" s="41">
        <f>I976+(_xlfn.XLOOKUP(C976,'Kundendaten - neu'!$A$2:$A$1001,'Kundendaten - neu'!$G$2:$G$1001,)*E976)</f>
        <v>555995</v>
      </c>
      <c r="K976" s="40">
        <f>J976-(E976*(_xlfn.XLOOKUP(D976,Tabelle1[Produkt ID],Tabelle1[Variable Kosten],)))</f>
        <v>98395</v>
      </c>
    </row>
    <row r="977" spans="1:11" ht="14.4" x14ac:dyDescent="0.3">
      <c r="A977" s="43" t="s">
        <v>1390</v>
      </c>
      <c r="B977" s="13">
        <v>44690</v>
      </c>
      <c r="C977" s="12">
        <v>744</v>
      </c>
      <c r="D977" s="12" t="s">
        <v>1582</v>
      </c>
      <c r="E977" s="14">
        <v>1</v>
      </c>
      <c r="F977" s="17">
        <v>49000</v>
      </c>
      <c r="G977" t="str">
        <f>_xlfn.XLOOKUP(C977,'Kundendaten - neu'!$A$2:$A$1001,'Kundendaten - neu'!$H$2:$H$1001)</f>
        <v>EUR</v>
      </c>
      <c r="H977" s="40">
        <f t="shared" si="45"/>
        <v>49000</v>
      </c>
      <c r="I977">
        <f>H977*_xlfn.XLOOKUP(C977,'Kundendaten - neu'!$A$2:$A$1001,'Kundendaten - neu'!$I$2:$I$1001,"")</f>
        <v>47530</v>
      </c>
      <c r="J977" s="41">
        <f>I977+(_xlfn.XLOOKUP(C977,'Kundendaten - neu'!$A$2:$A$1001,'Kundendaten - neu'!$G$2:$G$1001,)*E977)</f>
        <v>47635</v>
      </c>
      <c r="K977" s="40">
        <f>J977-(E977*(_xlfn.XLOOKUP(D977,Tabelle1[Produkt ID],Tabelle1[Variable Kosten],)))</f>
        <v>8435</v>
      </c>
    </row>
    <row r="978" spans="1:11" ht="14.4" x14ac:dyDescent="0.3">
      <c r="A978" s="43">
        <v>28321707</v>
      </c>
      <c r="B978" s="13">
        <v>44622</v>
      </c>
      <c r="C978" s="12">
        <v>745</v>
      </c>
      <c r="D978" s="12">
        <v>1100</v>
      </c>
      <c r="E978" s="14">
        <v>17</v>
      </c>
      <c r="F978" s="25">
        <v>773432</v>
      </c>
      <c r="G978" t="str">
        <f>_xlfn.XLOOKUP(C978,'Kundendaten - neu'!$A$2:$A$1001,'Kundendaten - neu'!$H$2:$H$1001)</f>
        <v>USD</v>
      </c>
      <c r="H978" s="40">
        <f>IF(G978=Währungsdaten!$D$1,F978/_xlfn.XLOOKUP('Bewegungsdaten - neu (2)'!B1458,Währungsdaten!$A$3:$A$320,Währungsdaten!$D$3:$D$320,""),IF(G978=Währungsdaten!$F$1,F978/_xlfn.XLOOKUP('Bewegungsdaten - neu (2)'!B1458,Währungsdaten!$A$3:$A$320,Währungsdaten!$F$3:$F$320,),""))</f>
        <v>781481.2569465494</v>
      </c>
      <c r="I978">
        <f>H978*_xlfn.XLOOKUP(C978,'Kundendaten - neu'!$A$2:$A$1001,'Kundendaten - neu'!$I$2:$I$1001,"")</f>
        <v>833840.50116196822</v>
      </c>
      <c r="J978" s="41">
        <f>I978+(_xlfn.XLOOKUP(C978,'Kundendaten - neu'!$A$2:$A$1001,'Kundendaten - neu'!$G$2:$G$1001,)*E978)</f>
        <v>855039.50116196822</v>
      </c>
      <c r="K978" s="40">
        <f>J978-(E978*(_xlfn.XLOOKUP(D978,Tabelle1[Produkt ID],Tabelle1[Variable Kosten],)))</f>
        <v>311039.50116196822</v>
      </c>
    </row>
    <row r="979" spans="1:11" ht="14.4" x14ac:dyDescent="0.3">
      <c r="A979" s="43">
        <v>93344562</v>
      </c>
      <c r="B979" s="13">
        <v>44793</v>
      </c>
      <c r="C979" s="12">
        <v>746</v>
      </c>
      <c r="D979" s="12">
        <v>1200</v>
      </c>
      <c r="E979" s="14">
        <v>10</v>
      </c>
      <c r="F979" s="25">
        <v>650000</v>
      </c>
      <c r="G979" t="str">
        <f>_xlfn.XLOOKUP(C979,'Kundendaten - neu'!$A$2:$A$1001,'Kundendaten - neu'!$H$2:$H$1001)</f>
        <v>EUR</v>
      </c>
      <c r="H979" s="40">
        <f>F979</f>
        <v>650000</v>
      </c>
      <c r="I979">
        <f>H979*_xlfn.XLOOKUP(C979,'Kundendaten - neu'!$A$2:$A$1001,'Kundendaten - neu'!$I$2:$I$1001,"")</f>
        <v>630500</v>
      </c>
      <c r="J979" s="41">
        <f>I979+(_xlfn.XLOOKUP(C979,'Kundendaten - neu'!$A$2:$A$1001,'Kundendaten - neu'!$G$2:$G$1001,)*E979)</f>
        <v>632600</v>
      </c>
      <c r="K979" s="40">
        <f>J979-(E979*(_xlfn.XLOOKUP(D979,Tabelle1[Produkt ID],Tabelle1[Variable Kosten],)))</f>
        <v>112600</v>
      </c>
    </row>
    <row r="980" spans="1:11" ht="14.4" x14ac:dyDescent="0.3">
      <c r="A980" s="43" t="s">
        <v>1391</v>
      </c>
      <c r="B980" s="13">
        <v>44867</v>
      </c>
      <c r="C980" s="12">
        <v>746</v>
      </c>
      <c r="D980" s="12" t="s">
        <v>1583</v>
      </c>
      <c r="E980" s="14">
        <v>1</v>
      </c>
      <c r="F980" s="17">
        <v>46000</v>
      </c>
      <c r="G980" t="str">
        <f>_xlfn.XLOOKUP(C980,'Kundendaten - neu'!$A$2:$A$1001,'Kundendaten - neu'!$H$2:$H$1001)</f>
        <v>EUR</v>
      </c>
      <c r="H980" s="40">
        <f>F980</f>
        <v>46000</v>
      </c>
      <c r="I980">
        <f>H980*_xlfn.XLOOKUP(C980,'Kundendaten - neu'!$A$2:$A$1001,'Kundendaten - neu'!$I$2:$I$1001,"")</f>
        <v>44620</v>
      </c>
      <c r="J980" s="41">
        <f>I980+(_xlfn.XLOOKUP(C980,'Kundendaten - neu'!$A$2:$A$1001,'Kundendaten - neu'!$G$2:$G$1001,)*E980)</f>
        <v>44830</v>
      </c>
      <c r="K980" s="40">
        <f>J980-(E980*(_xlfn.XLOOKUP(D980,Tabelle1[Produkt ID],Tabelle1[Variable Kosten],)))</f>
        <v>8030</v>
      </c>
    </row>
    <row r="981" spans="1:11" ht="14.4" x14ac:dyDescent="0.3">
      <c r="A981" s="43">
        <v>78495816</v>
      </c>
      <c r="B981" s="13">
        <v>44880</v>
      </c>
      <c r="C981" s="12">
        <v>747</v>
      </c>
      <c r="D981" s="12">
        <v>1300</v>
      </c>
      <c r="E981" s="14">
        <v>14</v>
      </c>
      <c r="F981" s="25">
        <v>6882103.2000000002</v>
      </c>
      <c r="G981" t="str">
        <f>_xlfn.XLOOKUP(C981,'Kundendaten - neu'!$A$2:$A$1001,'Kundendaten - neu'!$H$2:$H$1001)</f>
        <v>CNY</v>
      </c>
      <c r="H981" s="40">
        <f>IF(G981=Währungsdaten!$B$1,F981/_xlfn.XLOOKUP('Bewegungsdaten - neu (2)'!B64,Währungsdaten!$A$3:$A$320,Währungsdaten!$B$3:$B$320,""),IF(G981=Währungsdaten!$C$1,F981/_xlfn.XLOOKUP('Bewegungsdaten - neu (2)'!B64,Währungsdaten!$A$3:$A$320,Währungsdaten!$C$3:$C$320,),"")*IF(G981=Währungsdaten!$D$1,F981/_xlfn.XLOOKUP('Bewegungsdaten - neu (2)'!B64,Währungsdaten!$A$3:$A$320,Währungsdaten!$D$3:$D$320,),)*IF(G981=Währungsdaten!$F$1,F981/_xlfn.XLOOKUP('Bewegungsdaten - neu (2)'!B64,Währungsdaten!$A$3:$A$320,Währungsdaten!$F$3:$F$320,""),)*IF(G981=Währungsdaten!$G$1,F981/_xlfn.XLOOKUP('Bewegungsdaten - neu (2)'!B64,Währungsdaten!$A$3:$A$320,Währungsdaten!$G$3:$G$320,");""")))</f>
        <v>940152.34556432895</v>
      </c>
      <c r="I981">
        <f>H981*_xlfn.XLOOKUP(C981,'Kundendaten - neu'!$A$2:$A$1001,'Kundendaten - neu'!$I$2:$I$1001,"")</f>
        <v>1034167.5801207619</v>
      </c>
      <c r="J981" s="41">
        <f>I981+(_xlfn.XLOOKUP(C981,'Kundendaten - neu'!$A$2:$A$1001,'Kundendaten - neu'!$G$2:$G$1001,)*E981)</f>
        <v>1063119.5801207619</v>
      </c>
      <c r="K981" s="40">
        <f>J981-(E981*(_xlfn.XLOOKUP(D981,Tabelle1[Produkt ID],Tabelle1[Variable Kosten],)))</f>
        <v>301519.58012076188</v>
      </c>
    </row>
    <row r="982" spans="1:11" ht="14.4" x14ac:dyDescent="0.3">
      <c r="A982" s="43">
        <v>39292683</v>
      </c>
      <c r="B982" s="13">
        <v>44871</v>
      </c>
      <c r="C982" s="12">
        <v>748</v>
      </c>
      <c r="D982" s="12">
        <v>1400</v>
      </c>
      <c r="E982" s="14">
        <v>12</v>
      </c>
      <c r="F982" s="25">
        <v>2602476</v>
      </c>
      <c r="G982" t="str">
        <f>_xlfn.XLOOKUP(C982,'Kundendaten - neu'!$A$2:$A$1001,'Kundendaten - neu'!$H$2:$H$1001)</f>
        <v>CNY</v>
      </c>
      <c r="H982" s="40">
        <f>IF(G982=Währungsdaten!$B$1,F982/_xlfn.XLOOKUP('Bewegungsdaten - neu (2)'!B65,Währungsdaten!$A$3:$A$320,Währungsdaten!$B$3:$B$320,""),IF(G982=Währungsdaten!$C$1,F982/_xlfn.XLOOKUP('Bewegungsdaten - neu (2)'!B65,Währungsdaten!$A$3:$A$320,Währungsdaten!$C$3:$C$320,),"")*IF(G982=Währungsdaten!$D$1,F982/_xlfn.XLOOKUP('Bewegungsdaten - neu (2)'!B65,Währungsdaten!$A$3:$A$320,Währungsdaten!$D$3:$D$320,),)*IF(G982=Währungsdaten!$F$1,F982/_xlfn.XLOOKUP('Bewegungsdaten - neu (2)'!B65,Währungsdaten!$A$3:$A$320,Währungsdaten!$F$3:$F$320,""),)*IF(G982=Währungsdaten!$G$1,F982/_xlfn.XLOOKUP('Bewegungsdaten - neu (2)'!B65,Währungsdaten!$A$3:$A$320,Währungsdaten!$G$3:$G$320,");""")))</f>
        <v>376238.01882291713</v>
      </c>
      <c r="I982">
        <f>H982*_xlfn.XLOOKUP(C982,'Kundendaten - neu'!$A$2:$A$1001,'Kundendaten - neu'!$I$2:$I$1001,"")</f>
        <v>401445.96608405258</v>
      </c>
      <c r="J982" s="41">
        <f>I982+(_xlfn.XLOOKUP(C982,'Kundendaten - neu'!$A$2:$A$1001,'Kundendaten - neu'!$G$2:$G$1001,)*E982)</f>
        <v>426705.96608405258</v>
      </c>
      <c r="K982" s="40">
        <f>J982-(E982*(_xlfn.XLOOKUP(D982,Tabelle1[Produkt ID],Tabelle1[Variable Kosten],)))</f>
        <v>138705.96608405258</v>
      </c>
    </row>
    <row r="983" spans="1:11" ht="14.4" x14ac:dyDescent="0.3">
      <c r="A983" s="43">
        <v>34339995</v>
      </c>
      <c r="B983" s="13">
        <v>44892</v>
      </c>
      <c r="C983" s="12">
        <v>749</v>
      </c>
      <c r="D983" s="12">
        <v>1500</v>
      </c>
      <c r="E983" s="14">
        <v>15</v>
      </c>
      <c r="F983" s="25">
        <v>3036222</v>
      </c>
      <c r="G983" t="str">
        <f>_xlfn.XLOOKUP(C983,'Kundendaten - neu'!$A$2:$A$1001,'Kundendaten - neu'!$H$2:$H$1001)</f>
        <v>CNY</v>
      </c>
      <c r="H983" s="40">
        <f>IF(G983=Währungsdaten!$B$1,F983/_xlfn.XLOOKUP('Bewegungsdaten - neu (2)'!B66,Währungsdaten!$A$3:$A$320,Währungsdaten!$B$3:$B$320,""),IF(G983=Währungsdaten!$C$1,F983/_xlfn.XLOOKUP('Bewegungsdaten - neu (2)'!B66,Währungsdaten!$A$3:$A$320,Währungsdaten!$C$3:$C$320,),"")*IF(G983=Währungsdaten!$D$1,F983/_xlfn.XLOOKUP('Bewegungsdaten - neu (2)'!B66,Währungsdaten!$A$3:$A$320,Währungsdaten!$D$3:$D$320,),)*IF(G983=Währungsdaten!$F$1,F983/_xlfn.XLOOKUP('Bewegungsdaten - neu (2)'!B66,Währungsdaten!$A$3:$A$320,Währungsdaten!$F$3:$F$320,""),)*IF(G983=Währungsdaten!$G$1,F983/_xlfn.XLOOKUP('Bewegungsdaten - neu (2)'!B66,Währungsdaten!$A$3:$A$320,Währungsdaten!$G$3:$G$320,");""")))</f>
        <v>435450.47758368473</v>
      </c>
      <c r="I983">
        <f>H983*_xlfn.XLOOKUP(C983,'Kundendaten - neu'!$A$2:$A$1001,'Kundendaten - neu'!$I$2:$I$1001,"")</f>
        <v>464625.65958179155</v>
      </c>
      <c r="J983" s="41">
        <f>I983+(_xlfn.XLOOKUP(C983,'Kundendaten - neu'!$A$2:$A$1001,'Kundendaten - neu'!$G$2:$G$1001,)*E983)</f>
        <v>497115.65958179155</v>
      </c>
      <c r="K983" s="40">
        <f>J983-(E983*(_xlfn.XLOOKUP(D983,Tabelle1[Produkt ID],Tabelle1[Variable Kosten],)))</f>
        <v>161115.65958179155</v>
      </c>
    </row>
    <row r="984" spans="1:11" ht="14.4" x14ac:dyDescent="0.3">
      <c r="A984" s="43">
        <v>62823984</v>
      </c>
      <c r="B984" s="13">
        <v>44865</v>
      </c>
      <c r="C984" s="12">
        <v>750</v>
      </c>
      <c r="D984" s="12">
        <v>1600</v>
      </c>
      <c r="E984" s="14">
        <v>10</v>
      </c>
      <c r="F984" s="25">
        <v>360000</v>
      </c>
      <c r="G984" t="str">
        <f>_xlfn.XLOOKUP(C984,'Kundendaten - neu'!$A$2:$A$1001,'Kundendaten - neu'!$H$2:$H$1001)</f>
        <v>EUR</v>
      </c>
      <c r="H984" s="40">
        <f t="shared" ref="H984:H990" si="46">F984</f>
        <v>360000</v>
      </c>
      <c r="I984">
        <f>H984*_xlfn.XLOOKUP(C984,'Kundendaten - neu'!$A$2:$A$1001,'Kundendaten - neu'!$I$2:$I$1001,"")</f>
        <v>349200</v>
      </c>
      <c r="J984" s="41">
        <f>I984+(_xlfn.XLOOKUP(C984,'Kundendaten - neu'!$A$2:$A$1001,'Kundendaten - neu'!$G$2:$G$1001,)*E984)</f>
        <v>351710</v>
      </c>
      <c r="K984" s="40">
        <f>J984-(E984*(_xlfn.XLOOKUP(D984,Tabelle1[Produkt ID],Tabelle1[Variable Kosten],)))</f>
        <v>63710</v>
      </c>
    </row>
    <row r="985" spans="1:11" ht="14.4" x14ac:dyDescent="0.3">
      <c r="A985" s="43">
        <v>35855980</v>
      </c>
      <c r="B985" s="13">
        <v>44627</v>
      </c>
      <c r="C985" s="12">
        <v>751</v>
      </c>
      <c r="D985" s="12">
        <v>1700</v>
      </c>
      <c r="E985" s="14">
        <v>117</v>
      </c>
      <c r="F985" s="25">
        <v>3393000</v>
      </c>
      <c r="G985" t="str">
        <f>_xlfn.XLOOKUP(C985,'Kundendaten - neu'!$A$2:$A$1001,'Kundendaten - neu'!$H$2:$H$1001)</f>
        <v>EUR</v>
      </c>
      <c r="H985" s="40">
        <f t="shared" si="46"/>
        <v>3393000</v>
      </c>
      <c r="I985">
        <f>H985*_xlfn.XLOOKUP(C985,'Kundendaten - neu'!$A$2:$A$1001,'Kundendaten - neu'!$I$2:$I$1001,"")</f>
        <v>3291210</v>
      </c>
      <c r="J985" s="41">
        <f>I985+(_xlfn.XLOOKUP(C985,'Kundendaten - neu'!$A$2:$A$1001,'Kundendaten - neu'!$G$2:$G$1001,)*E985)</f>
        <v>3316131</v>
      </c>
      <c r="K985" s="40">
        <f>J985-(E985*(_xlfn.XLOOKUP(D985,Tabelle1[Produkt ID],Tabelle1[Variable Kosten],)))</f>
        <v>601731</v>
      </c>
    </row>
    <row r="986" spans="1:11" ht="14.4" x14ac:dyDescent="0.3">
      <c r="A986" s="43" t="s">
        <v>1393</v>
      </c>
      <c r="B986" s="13">
        <v>44707</v>
      </c>
      <c r="C986" s="12">
        <v>751</v>
      </c>
      <c r="D986" s="12" t="s">
        <v>1585</v>
      </c>
      <c r="E986" s="14">
        <v>1</v>
      </c>
      <c r="F986" s="17">
        <v>79000</v>
      </c>
      <c r="G986" t="str">
        <f>_xlfn.XLOOKUP(C986,'Kundendaten - neu'!$A$2:$A$1001,'Kundendaten - neu'!$H$2:$H$1001)</f>
        <v>EUR</v>
      </c>
      <c r="H986" s="40">
        <f t="shared" si="46"/>
        <v>79000</v>
      </c>
      <c r="I986">
        <f>H986*_xlfn.XLOOKUP(C986,'Kundendaten - neu'!$A$2:$A$1001,'Kundendaten - neu'!$I$2:$I$1001,"")</f>
        <v>76630</v>
      </c>
      <c r="J986" s="41">
        <f>I986+(_xlfn.XLOOKUP(C986,'Kundendaten - neu'!$A$2:$A$1001,'Kundendaten - neu'!$G$2:$G$1001,)*E986)</f>
        <v>76843</v>
      </c>
      <c r="K986" s="40">
        <f>J986-(E986*(_xlfn.XLOOKUP(D986,Tabelle1[Produkt ID],Tabelle1[Variable Kosten],)))</f>
        <v>13643</v>
      </c>
    </row>
    <row r="987" spans="1:11" ht="14.4" x14ac:dyDescent="0.3">
      <c r="A987" s="43">
        <v>48250557</v>
      </c>
      <c r="B987" s="13">
        <v>44692</v>
      </c>
      <c r="C987" s="12">
        <v>752</v>
      </c>
      <c r="D987" s="12">
        <v>1800</v>
      </c>
      <c r="E987" s="14">
        <v>104</v>
      </c>
      <c r="F987" s="25">
        <v>8320000</v>
      </c>
      <c r="G987" t="str">
        <f>_xlfn.XLOOKUP(C987,'Kundendaten - neu'!$A$2:$A$1001,'Kundendaten - neu'!$H$2:$H$1001)</f>
        <v>EUR</v>
      </c>
      <c r="H987" s="40">
        <f t="shared" si="46"/>
        <v>8320000</v>
      </c>
      <c r="I987">
        <f>H987*_xlfn.XLOOKUP(C987,'Kundendaten - neu'!$A$2:$A$1001,'Kundendaten - neu'!$I$2:$I$1001,"")</f>
        <v>8070400</v>
      </c>
      <c r="J987" s="41">
        <f>I987+(_xlfn.XLOOKUP(C987,'Kundendaten - neu'!$A$2:$A$1001,'Kundendaten - neu'!$G$2:$G$1001,)*E987)</f>
        <v>8098272</v>
      </c>
      <c r="K987" s="40">
        <f>J987-(E987*(_xlfn.XLOOKUP(D987,Tabelle1[Produkt ID],Tabelle1[Variable Kosten],)))</f>
        <v>1442272</v>
      </c>
    </row>
    <row r="988" spans="1:11" ht="14.4" x14ac:dyDescent="0.3">
      <c r="A988" s="43" t="s">
        <v>1394</v>
      </c>
      <c r="B988" s="13">
        <v>44594</v>
      </c>
      <c r="C988" s="12">
        <v>752</v>
      </c>
      <c r="D988" s="12" t="s">
        <v>1586</v>
      </c>
      <c r="E988" s="14">
        <v>1</v>
      </c>
      <c r="F988" s="17">
        <v>32000</v>
      </c>
      <c r="G988" t="str">
        <f>_xlfn.XLOOKUP(C988,'Kundendaten - neu'!$A$2:$A$1001,'Kundendaten - neu'!$H$2:$H$1001)</f>
        <v>EUR</v>
      </c>
      <c r="H988" s="40">
        <f t="shared" si="46"/>
        <v>32000</v>
      </c>
      <c r="I988">
        <f>H988*_xlfn.XLOOKUP(C988,'Kundendaten - neu'!$A$2:$A$1001,'Kundendaten - neu'!$I$2:$I$1001,"")</f>
        <v>31040</v>
      </c>
      <c r="J988" s="41">
        <f>I988+(_xlfn.XLOOKUP(C988,'Kundendaten - neu'!$A$2:$A$1001,'Kundendaten - neu'!$G$2:$G$1001,)*E988)</f>
        <v>31308</v>
      </c>
      <c r="K988" s="40">
        <f>J988-(E988*(_xlfn.XLOOKUP(D988,Tabelle1[Produkt ID],Tabelle1[Variable Kosten],)))</f>
        <v>5708</v>
      </c>
    </row>
    <row r="989" spans="1:11" ht="14.4" x14ac:dyDescent="0.3">
      <c r="A989" s="43">
        <v>65410035</v>
      </c>
      <c r="B989" s="13">
        <v>44836</v>
      </c>
      <c r="C989" s="12">
        <v>753</v>
      </c>
      <c r="D989" s="12">
        <v>1900</v>
      </c>
      <c r="E989" s="14">
        <v>55</v>
      </c>
      <c r="F989" s="25">
        <v>2695000</v>
      </c>
      <c r="G989" t="str">
        <f>_xlfn.XLOOKUP(C989,'Kundendaten - neu'!$A$2:$A$1001,'Kundendaten - neu'!$H$2:$H$1001)</f>
        <v>EUR</v>
      </c>
      <c r="H989" s="40">
        <f t="shared" si="46"/>
        <v>2695000</v>
      </c>
      <c r="I989">
        <f>H989*_xlfn.XLOOKUP(C989,'Kundendaten - neu'!$A$2:$A$1001,'Kundendaten - neu'!$I$2:$I$1001,"")</f>
        <v>2614150</v>
      </c>
      <c r="J989" s="41">
        <f>I989+(_xlfn.XLOOKUP(C989,'Kundendaten - neu'!$A$2:$A$1001,'Kundendaten - neu'!$G$2:$G$1001,)*E989)</f>
        <v>2626030</v>
      </c>
      <c r="K989" s="40">
        <f>J989-(E989*(_xlfn.XLOOKUP(D989,Tabelle1[Produkt ID],Tabelle1[Variable Kosten],)))</f>
        <v>470030</v>
      </c>
    </row>
    <row r="990" spans="1:11" ht="14.4" x14ac:dyDescent="0.3">
      <c r="A990" s="43" t="s">
        <v>1395</v>
      </c>
      <c r="B990" s="13">
        <v>44656</v>
      </c>
      <c r="C990" s="12">
        <v>753</v>
      </c>
      <c r="D990" s="12" t="s">
        <v>1587</v>
      </c>
      <c r="E990" s="14">
        <v>1</v>
      </c>
      <c r="F990" s="17">
        <v>27000</v>
      </c>
      <c r="G990" t="str">
        <f>_xlfn.XLOOKUP(C990,'Kundendaten - neu'!$A$2:$A$1001,'Kundendaten - neu'!$H$2:$H$1001)</f>
        <v>EUR</v>
      </c>
      <c r="H990" s="40">
        <f t="shared" si="46"/>
        <v>27000</v>
      </c>
      <c r="I990">
        <f>H990*_xlfn.XLOOKUP(C990,'Kundendaten - neu'!$A$2:$A$1001,'Kundendaten - neu'!$I$2:$I$1001,"")</f>
        <v>26190</v>
      </c>
      <c r="J990" s="41">
        <f>I990+(_xlfn.XLOOKUP(C990,'Kundendaten - neu'!$A$2:$A$1001,'Kundendaten - neu'!$G$2:$G$1001,)*E990)</f>
        <v>26406</v>
      </c>
      <c r="K990" s="40">
        <f>J990-(E990*(_xlfn.XLOOKUP(D990,Tabelle1[Produkt ID],Tabelle1[Variable Kosten],)))</f>
        <v>4806</v>
      </c>
    </row>
    <row r="991" spans="1:11" ht="14.4" x14ac:dyDescent="0.3">
      <c r="A991" s="43">
        <v>99736723</v>
      </c>
      <c r="B991" s="13">
        <v>44910</v>
      </c>
      <c r="C991" s="12">
        <v>754</v>
      </c>
      <c r="D991" s="12">
        <v>2000</v>
      </c>
      <c r="E991" s="14">
        <v>156</v>
      </c>
      <c r="F991" s="25">
        <v>27906091.200000003</v>
      </c>
      <c r="G991" t="str">
        <f>_xlfn.XLOOKUP(C991,'Kundendaten - neu'!$A$2:$A$1001,'Kundendaten - neu'!$H$2:$H$1001)</f>
        <v>PLN</v>
      </c>
      <c r="H991" s="40">
        <f>IF(G991=Währungsdaten!$G$1,F991/_xlfn.XLOOKUP('Bewegungsdaten - neu (2)'!B1276,Währungsdaten!$A$3:$A$320,Währungsdaten!$G$3:$G$320,""),IF(G991=Währungsdaten!$C$1,F991/_xlfn.XLOOKUP('Bewegungsdaten - neu (2)'!B1276,Währungsdaten!$A$3:$A$320,Währungsdaten!$C$3:$C$320,),""))</f>
        <v>5991645.9903381653</v>
      </c>
      <c r="I991">
        <f>H991*_xlfn.XLOOKUP(C991,'Kundendaten - neu'!$A$2:$A$1001,'Kundendaten - neu'!$I$2:$I$1001,"")</f>
        <v>5811896.61062802</v>
      </c>
      <c r="J991" s="41">
        <f>I991+(_xlfn.XLOOKUP(C991,'Kundendaten - neu'!$A$2:$A$1001,'Kundendaten - neu'!$G$2:$G$1001,)*E991)</f>
        <v>5828900.61062802</v>
      </c>
      <c r="K991" s="40">
        <f>J991-(E991*(_xlfn.XLOOKUP(D991,Tabelle1[Produkt ID],Tabelle1[Variable Kosten],)))</f>
        <v>961700.61062802002</v>
      </c>
    </row>
    <row r="992" spans="1:11" ht="14.4" x14ac:dyDescent="0.3">
      <c r="A992" s="43">
        <v>61218642</v>
      </c>
      <c r="B992" s="13">
        <v>44565</v>
      </c>
      <c r="C992" s="12">
        <v>755</v>
      </c>
      <c r="D992" s="12">
        <v>2100</v>
      </c>
      <c r="E992" s="14">
        <v>193</v>
      </c>
      <c r="F992" s="25">
        <v>8878000</v>
      </c>
      <c r="G992" t="str">
        <f>_xlfn.XLOOKUP(C992,'Kundendaten - neu'!$A$2:$A$1001,'Kundendaten - neu'!$H$2:$H$1001)</f>
        <v>EUR</v>
      </c>
      <c r="H992" s="40">
        <f t="shared" ref="H992:H1005" si="47">F992</f>
        <v>8878000</v>
      </c>
      <c r="I992">
        <f>H992*_xlfn.XLOOKUP(C992,'Kundendaten - neu'!$A$2:$A$1001,'Kundendaten - neu'!$I$2:$I$1001,"")</f>
        <v>8611660</v>
      </c>
      <c r="J992" s="41">
        <f>I992+(_xlfn.XLOOKUP(C992,'Kundendaten - neu'!$A$2:$A$1001,'Kundendaten - neu'!$G$2:$G$1001,)*E992)</f>
        <v>8660489</v>
      </c>
      <c r="K992" s="40">
        <f>J992-(E992*(_xlfn.XLOOKUP(D992,Tabelle1[Produkt ID],Tabelle1[Variable Kosten],)))</f>
        <v>1558089</v>
      </c>
    </row>
    <row r="993" spans="1:11" ht="14.4" x14ac:dyDescent="0.3">
      <c r="A993" s="43" t="s">
        <v>1396</v>
      </c>
      <c r="B993" s="13">
        <v>44773</v>
      </c>
      <c r="C993" s="12">
        <v>755</v>
      </c>
      <c r="D993" s="12" t="s">
        <v>1588</v>
      </c>
      <c r="E993" s="14">
        <v>2</v>
      </c>
      <c r="F993" s="17">
        <v>66000</v>
      </c>
      <c r="G993" t="str">
        <f>_xlfn.XLOOKUP(C993,'Kundendaten - neu'!$A$2:$A$1001,'Kundendaten - neu'!$H$2:$H$1001)</f>
        <v>EUR</v>
      </c>
      <c r="H993" s="40">
        <f t="shared" si="47"/>
        <v>66000</v>
      </c>
      <c r="I993">
        <f>H993*_xlfn.XLOOKUP(C993,'Kundendaten - neu'!$A$2:$A$1001,'Kundendaten - neu'!$I$2:$I$1001,"")</f>
        <v>64020</v>
      </c>
      <c r="J993" s="41">
        <f>I993+(_xlfn.XLOOKUP(C993,'Kundendaten - neu'!$A$2:$A$1001,'Kundendaten - neu'!$G$2:$G$1001,)*E993)</f>
        <v>64526</v>
      </c>
      <c r="K993" s="40">
        <f>J993-(E993*(_xlfn.XLOOKUP(D993,Tabelle1[Produkt ID],Tabelle1[Variable Kosten],)))</f>
        <v>11726</v>
      </c>
    </row>
    <row r="994" spans="1:11" ht="14.4" x14ac:dyDescent="0.3">
      <c r="A994" s="43">
        <v>29085816</v>
      </c>
      <c r="B994" s="13">
        <v>44725</v>
      </c>
      <c r="C994" s="12">
        <v>756</v>
      </c>
      <c r="D994" s="12">
        <v>2200</v>
      </c>
      <c r="E994" s="14">
        <v>188</v>
      </c>
      <c r="F994" s="25">
        <v>3760000</v>
      </c>
      <c r="G994" t="str">
        <f>_xlfn.XLOOKUP(C994,'Kundendaten - neu'!$A$2:$A$1001,'Kundendaten - neu'!$H$2:$H$1001)</f>
        <v>EUR</v>
      </c>
      <c r="H994" s="40">
        <f t="shared" si="47"/>
        <v>3760000</v>
      </c>
      <c r="I994">
        <f>H994*_xlfn.XLOOKUP(C994,'Kundendaten - neu'!$A$2:$A$1001,'Kundendaten - neu'!$I$2:$I$1001,"")</f>
        <v>3647200</v>
      </c>
      <c r="J994" s="41">
        <f>I994+(_xlfn.XLOOKUP(C994,'Kundendaten - neu'!$A$2:$A$1001,'Kundendaten - neu'!$G$2:$G$1001,)*E994)</f>
        <v>3666376</v>
      </c>
      <c r="K994" s="40">
        <f>J994-(E994*(_xlfn.XLOOKUP(D994,Tabelle1[Produkt ID],Tabelle1[Variable Kosten],)))</f>
        <v>658376</v>
      </c>
    </row>
    <row r="995" spans="1:11" ht="14.4" x14ac:dyDescent="0.3">
      <c r="A995" s="43" t="s">
        <v>1397</v>
      </c>
      <c r="B995" s="13">
        <v>44666</v>
      </c>
      <c r="C995" s="12">
        <v>756</v>
      </c>
      <c r="D995" s="12" t="s">
        <v>1589</v>
      </c>
      <c r="E995" s="14">
        <v>2</v>
      </c>
      <c r="F995" s="17">
        <v>54000</v>
      </c>
      <c r="G995" t="str">
        <f>_xlfn.XLOOKUP(C995,'Kundendaten - neu'!$A$2:$A$1001,'Kundendaten - neu'!$H$2:$H$1001)</f>
        <v>EUR</v>
      </c>
      <c r="H995" s="40">
        <f t="shared" si="47"/>
        <v>54000</v>
      </c>
      <c r="I995">
        <f>H995*_xlfn.XLOOKUP(C995,'Kundendaten - neu'!$A$2:$A$1001,'Kundendaten - neu'!$I$2:$I$1001,"")</f>
        <v>52380</v>
      </c>
      <c r="J995" s="41">
        <f>I995+(_xlfn.XLOOKUP(C995,'Kundendaten - neu'!$A$2:$A$1001,'Kundendaten - neu'!$G$2:$G$1001,)*E995)</f>
        <v>52584</v>
      </c>
      <c r="K995" s="40">
        <f>J995-(E995*(_xlfn.XLOOKUP(D995,Tabelle1[Produkt ID],Tabelle1[Variable Kosten],)))</f>
        <v>9384</v>
      </c>
    </row>
    <row r="996" spans="1:11" ht="14.4" x14ac:dyDescent="0.3">
      <c r="A996" s="43">
        <v>30555422</v>
      </c>
      <c r="B996" s="13">
        <v>44752</v>
      </c>
      <c r="C996" s="12">
        <v>757</v>
      </c>
      <c r="D996" s="12">
        <v>2200</v>
      </c>
      <c r="E996" s="14">
        <v>187</v>
      </c>
      <c r="F996" s="25">
        <v>3740000</v>
      </c>
      <c r="G996" t="str">
        <f>_xlfn.XLOOKUP(C996,'Kundendaten - neu'!$A$2:$A$1001,'Kundendaten - neu'!$H$2:$H$1001)</f>
        <v>EUR</v>
      </c>
      <c r="H996" s="40">
        <f t="shared" si="47"/>
        <v>3740000</v>
      </c>
      <c r="I996">
        <f>H996*_xlfn.XLOOKUP(C996,'Kundendaten - neu'!$A$2:$A$1001,'Kundendaten - neu'!$I$2:$I$1001,"")</f>
        <v>3627800</v>
      </c>
      <c r="J996" s="41">
        <f>I996+(_xlfn.XLOOKUP(C996,'Kundendaten - neu'!$A$2:$A$1001,'Kundendaten - neu'!$G$2:$G$1001,)*E996)</f>
        <v>3675859</v>
      </c>
      <c r="K996" s="40">
        <f>J996-(E996*(_xlfn.XLOOKUP(D996,Tabelle1[Produkt ID],Tabelle1[Variable Kosten],)))</f>
        <v>683859</v>
      </c>
    </row>
    <row r="997" spans="1:11" ht="14.4" x14ac:dyDescent="0.3">
      <c r="A997" s="43" t="s">
        <v>1398</v>
      </c>
      <c r="B997" s="13">
        <v>44833</v>
      </c>
      <c r="C997" s="12">
        <v>757</v>
      </c>
      <c r="D997" s="12" t="s">
        <v>1590</v>
      </c>
      <c r="E997" s="14">
        <v>2</v>
      </c>
      <c r="F997" s="17">
        <v>162000</v>
      </c>
      <c r="G997" t="str">
        <f>_xlfn.XLOOKUP(C997,'Kundendaten - neu'!$A$2:$A$1001,'Kundendaten - neu'!$H$2:$H$1001)</f>
        <v>EUR</v>
      </c>
      <c r="H997" s="40">
        <f t="shared" si="47"/>
        <v>162000</v>
      </c>
      <c r="I997">
        <f>H997*_xlfn.XLOOKUP(C997,'Kundendaten - neu'!$A$2:$A$1001,'Kundendaten - neu'!$I$2:$I$1001,"")</f>
        <v>157140</v>
      </c>
      <c r="J997" s="41">
        <f>I997+(_xlfn.XLOOKUP(C997,'Kundendaten - neu'!$A$2:$A$1001,'Kundendaten - neu'!$G$2:$G$1001,)*E997)</f>
        <v>157654</v>
      </c>
      <c r="K997" s="40">
        <f>J997-(E997*(_xlfn.XLOOKUP(D997,Tabelle1[Produkt ID],Tabelle1[Variable Kosten],)))</f>
        <v>28054</v>
      </c>
    </row>
    <row r="998" spans="1:11" ht="14.4" x14ac:dyDescent="0.3">
      <c r="A998" s="43">
        <v>37804230</v>
      </c>
      <c r="B998" s="13">
        <v>44713</v>
      </c>
      <c r="C998" s="12">
        <v>758</v>
      </c>
      <c r="D998" s="12">
        <v>2300</v>
      </c>
      <c r="E998" s="14">
        <v>176</v>
      </c>
      <c r="F998" s="25">
        <v>4400000</v>
      </c>
      <c r="G998" t="str">
        <f>_xlfn.XLOOKUP(C998,'Kundendaten - neu'!$A$2:$A$1001,'Kundendaten - neu'!$H$2:$H$1001)</f>
        <v>EUR</v>
      </c>
      <c r="H998" s="40">
        <f t="shared" si="47"/>
        <v>4400000</v>
      </c>
      <c r="I998">
        <f>H998*_xlfn.XLOOKUP(C998,'Kundendaten - neu'!$A$2:$A$1001,'Kundendaten - neu'!$I$2:$I$1001,"")</f>
        <v>4268000</v>
      </c>
      <c r="J998" s="41">
        <f>I998+(_xlfn.XLOOKUP(C998,'Kundendaten - neu'!$A$2:$A$1001,'Kundendaten - neu'!$G$2:$G$1001,)*E998)</f>
        <v>4306544</v>
      </c>
      <c r="K998" s="40">
        <f>J998-(E998*(_xlfn.XLOOKUP(D998,Tabelle1[Produkt ID],Tabelle1[Variable Kosten],)))</f>
        <v>786544</v>
      </c>
    </row>
    <row r="999" spans="1:11" ht="14.4" x14ac:dyDescent="0.3">
      <c r="A999" s="43" t="s">
        <v>1399</v>
      </c>
      <c r="B999" s="13">
        <v>44732</v>
      </c>
      <c r="C999" s="12">
        <v>758</v>
      </c>
      <c r="D999" s="12" t="s">
        <v>1591</v>
      </c>
      <c r="E999" s="14">
        <v>1</v>
      </c>
      <c r="F999" s="17">
        <v>50000</v>
      </c>
      <c r="G999" t="str">
        <f>_xlfn.XLOOKUP(C999,'Kundendaten - neu'!$A$2:$A$1001,'Kundendaten - neu'!$H$2:$H$1001)</f>
        <v>EUR</v>
      </c>
      <c r="H999" s="40">
        <f t="shared" si="47"/>
        <v>50000</v>
      </c>
      <c r="I999">
        <f>H999*_xlfn.XLOOKUP(C999,'Kundendaten - neu'!$A$2:$A$1001,'Kundendaten - neu'!$I$2:$I$1001,"")</f>
        <v>48500</v>
      </c>
      <c r="J999" s="41">
        <f>I999+(_xlfn.XLOOKUP(C999,'Kundendaten - neu'!$A$2:$A$1001,'Kundendaten - neu'!$G$2:$G$1001,)*E999)</f>
        <v>48719</v>
      </c>
      <c r="K999" s="40">
        <f>J999-(E999*(_xlfn.XLOOKUP(D999,Tabelle1[Produkt ID],Tabelle1[Variable Kosten],)))</f>
        <v>8719</v>
      </c>
    </row>
    <row r="1000" spans="1:11" ht="14.4" x14ac:dyDescent="0.3">
      <c r="A1000" s="43">
        <v>50176303</v>
      </c>
      <c r="B1000" s="13">
        <v>44628</v>
      </c>
      <c r="C1000" s="12">
        <v>759</v>
      </c>
      <c r="D1000" s="12">
        <v>1000</v>
      </c>
      <c r="E1000" s="14">
        <v>182</v>
      </c>
      <c r="F1000" s="25">
        <v>9464000</v>
      </c>
      <c r="G1000" t="str">
        <f>_xlfn.XLOOKUP(C1000,'Kundendaten - neu'!$A$2:$A$1001,'Kundendaten - neu'!$H$2:$H$1001)</f>
        <v>EUR</v>
      </c>
      <c r="H1000" s="40">
        <f t="shared" si="47"/>
        <v>9464000</v>
      </c>
      <c r="I1000">
        <f>H1000*_xlfn.XLOOKUP(C1000,'Kundendaten - neu'!$A$2:$A$1001,'Kundendaten - neu'!$I$2:$I$1001,"")</f>
        <v>9464000</v>
      </c>
      <c r="J1000" s="41">
        <f>I1000+(_xlfn.XLOOKUP(C1000,'Kundendaten - neu'!$A$2:$A$1001,'Kundendaten - neu'!$G$2:$G$1001,)*E1000)</f>
        <v>9502220</v>
      </c>
      <c r="K1000" s="40">
        <f>J1000-(E1000*(_xlfn.XLOOKUP(D1000,Tabelle1[Produkt ID],Tabelle1[Variable Kosten],)))</f>
        <v>1931020</v>
      </c>
    </row>
    <row r="1001" spans="1:11" ht="14.4" x14ac:dyDescent="0.3">
      <c r="A1001" s="43" t="s">
        <v>1400</v>
      </c>
      <c r="B1001" s="13">
        <v>44759</v>
      </c>
      <c r="C1001" s="12">
        <v>759</v>
      </c>
      <c r="D1001" s="12" t="s">
        <v>1592</v>
      </c>
      <c r="E1001" s="14">
        <v>1</v>
      </c>
      <c r="F1001" s="17">
        <v>37000</v>
      </c>
      <c r="G1001" t="str">
        <f>_xlfn.XLOOKUP(C1001,'Kundendaten - neu'!$A$2:$A$1001,'Kundendaten - neu'!$H$2:$H$1001)</f>
        <v>EUR</v>
      </c>
      <c r="H1001" s="40">
        <f t="shared" si="47"/>
        <v>37000</v>
      </c>
      <c r="I1001">
        <f>H1001*_xlfn.XLOOKUP(C1001,'Kundendaten - neu'!$A$2:$A$1001,'Kundendaten - neu'!$I$2:$I$1001,"")</f>
        <v>37000</v>
      </c>
      <c r="J1001" s="41">
        <f>I1001+(_xlfn.XLOOKUP(C1001,'Kundendaten - neu'!$A$2:$A$1001,'Kundendaten - neu'!$G$2:$G$1001,)*E1001)</f>
        <v>37210</v>
      </c>
      <c r="K1001" s="40">
        <f>J1001-(E1001*(_xlfn.XLOOKUP(D1001,Tabelle1[Produkt ID],Tabelle1[Variable Kosten],)))</f>
        <v>7610</v>
      </c>
    </row>
    <row r="1002" spans="1:11" ht="14.4" x14ac:dyDescent="0.3">
      <c r="A1002" s="43">
        <v>95859552</v>
      </c>
      <c r="B1002" s="13">
        <v>44687</v>
      </c>
      <c r="C1002" s="12">
        <v>760</v>
      </c>
      <c r="D1002" s="12">
        <v>1100</v>
      </c>
      <c r="E1002" s="14">
        <v>75</v>
      </c>
      <c r="F1002" s="25">
        <v>3000000</v>
      </c>
      <c r="G1002" t="str">
        <f>_xlfn.XLOOKUP(C1002,'Kundendaten - neu'!$A$2:$A$1001,'Kundendaten - neu'!$H$2:$H$1001)</f>
        <v>EUR</v>
      </c>
      <c r="H1002" s="40">
        <f t="shared" si="47"/>
        <v>3000000</v>
      </c>
      <c r="I1002">
        <f>H1002*_xlfn.XLOOKUP(C1002,'Kundendaten - neu'!$A$2:$A$1001,'Kundendaten - neu'!$I$2:$I$1001,"")</f>
        <v>2968200</v>
      </c>
      <c r="J1002" s="41">
        <f>I1002+(_xlfn.XLOOKUP(C1002,'Kundendaten - neu'!$A$2:$A$1001,'Kundendaten - neu'!$G$2:$G$1001,)*E1002)</f>
        <v>2983275</v>
      </c>
      <c r="K1002" s="40">
        <f>J1002-(E1002*(_xlfn.XLOOKUP(D1002,Tabelle1[Produkt ID],Tabelle1[Variable Kosten],)))</f>
        <v>583275</v>
      </c>
    </row>
    <row r="1003" spans="1:11" ht="14.4" x14ac:dyDescent="0.3">
      <c r="A1003" s="43" t="s">
        <v>1401</v>
      </c>
      <c r="B1003" s="13">
        <v>44801</v>
      </c>
      <c r="C1003" s="12">
        <v>760</v>
      </c>
      <c r="D1003" s="12" t="s">
        <v>1593</v>
      </c>
      <c r="E1003" s="14">
        <v>1</v>
      </c>
      <c r="F1003" s="17">
        <v>42000</v>
      </c>
      <c r="G1003" t="str">
        <f>_xlfn.XLOOKUP(C1003,'Kundendaten - neu'!$A$2:$A$1001,'Kundendaten - neu'!$H$2:$H$1001)</f>
        <v>EUR</v>
      </c>
      <c r="H1003" s="40">
        <f t="shared" si="47"/>
        <v>42000</v>
      </c>
      <c r="I1003">
        <f>H1003*_xlfn.XLOOKUP(C1003,'Kundendaten - neu'!$A$2:$A$1001,'Kundendaten - neu'!$I$2:$I$1001,"")</f>
        <v>41554.799999999996</v>
      </c>
      <c r="J1003" s="41">
        <f>I1003+(_xlfn.XLOOKUP(C1003,'Kundendaten - neu'!$A$2:$A$1001,'Kundendaten - neu'!$G$2:$G$1001,)*E1003)</f>
        <v>41755.799999999996</v>
      </c>
      <c r="K1003" s="40">
        <f>J1003-(E1003*(_xlfn.XLOOKUP(D1003,Tabelle1[Produkt ID],Tabelle1[Variable Kosten],)))</f>
        <v>8155.7999999999956</v>
      </c>
    </row>
    <row r="1004" spans="1:11" ht="14.4" x14ac:dyDescent="0.3">
      <c r="A1004" s="43">
        <v>52954313</v>
      </c>
      <c r="B1004" s="13">
        <v>44792</v>
      </c>
      <c r="C1004" s="12">
        <v>761</v>
      </c>
      <c r="D1004" s="12">
        <v>1200</v>
      </c>
      <c r="E1004" s="14">
        <v>89</v>
      </c>
      <c r="F1004" s="25">
        <v>5785000</v>
      </c>
      <c r="G1004" t="str">
        <f>_xlfn.XLOOKUP(C1004,'Kundendaten - neu'!$A$2:$A$1001,'Kundendaten - neu'!$H$2:$H$1001)</f>
        <v>EUR</v>
      </c>
      <c r="H1004" s="40">
        <f t="shared" si="47"/>
        <v>5785000</v>
      </c>
      <c r="I1004">
        <f>H1004*_xlfn.XLOOKUP(C1004,'Kundendaten - neu'!$A$2:$A$1001,'Kundendaten - neu'!$I$2:$I$1001,"")</f>
        <v>5723679</v>
      </c>
      <c r="J1004" s="41">
        <f>I1004+(_xlfn.XLOOKUP(C1004,'Kundendaten - neu'!$A$2:$A$1001,'Kundendaten - neu'!$G$2:$G$1001,)*E1004)</f>
        <v>5742903</v>
      </c>
      <c r="K1004" s="40">
        <f>J1004-(E1004*(_xlfn.XLOOKUP(D1004,Tabelle1[Produkt ID],Tabelle1[Variable Kosten],)))</f>
        <v>1114903</v>
      </c>
    </row>
    <row r="1005" spans="1:11" ht="14.4" x14ac:dyDescent="0.3">
      <c r="A1005" s="43" t="s">
        <v>1402</v>
      </c>
      <c r="B1005" s="13">
        <v>44673</v>
      </c>
      <c r="C1005" s="12">
        <v>761</v>
      </c>
      <c r="D1005" s="12" t="s">
        <v>1594</v>
      </c>
      <c r="E1005" s="14">
        <v>1</v>
      </c>
      <c r="F1005" s="17">
        <v>21000</v>
      </c>
      <c r="G1005" t="str">
        <f>_xlfn.XLOOKUP(C1005,'Kundendaten - neu'!$A$2:$A$1001,'Kundendaten - neu'!$H$2:$H$1001)</f>
        <v>EUR</v>
      </c>
      <c r="H1005" s="40">
        <f t="shared" si="47"/>
        <v>21000</v>
      </c>
      <c r="I1005">
        <f>H1005*_xlfn.XLOOKUP(C1005,'Kundendaten - neu'!$A$2:$A$1001,'Kundendaten - neu'!$I$2:$I$1001,"")</f>
        <v>20777.399999999998</v>
      </c>
      <c r="J1005" s="41">
        <f>I1005+(_xlfn.XLOOKUP(C1005,'Kundendaten - neu'!$A$2:$A$1001,'Kundendaten - neu'!$G$2:$G$1001,)*E1005)</f>
        <v>20993.399999999998</v>
      </c>
      <c r="K1005" s="40">
        <f>J1005-(E1005*(_xlfn.XLOOKUP(D1005,Tabelle1[Produkt ID],Tabelle1[Variable Kosten],)))</f>
        <v>4193.3999999999978</v>
      </c>
    </row>
    <row r="1006" spans="1:11" ht="14.4" x14ac:dyDescent="0.3">
      <c r="A1006" s="43">
        <v>73908016</v>
      </c>
      <c r="B1006" s="13">
        <v>44855</v>
      </c>
      <c r="C1006" s="12">
        <v>762</v>
      </c>
      <c r="D1006" s="12">
        <v>1300</v>
      </c>
      <c r="E1006" s="14">
        <v>200</v>
      </c>
      <c r="F1006" s="25">
        <v>15468640</v>
      </c>
      <c r="G1006" t="str">
        <f>_xlfn.XLOOKUP(C1006,'Kundendaten - neu'!$A$2:$A$1001,'Kundendaten - neu'!$H$2:$H$1001)</f>
        <v>USD</v>
      </c>
      <c r="H1006" s="40">
        <f>IF(G1006=Währungsdaten!$D$1,F1006/_xlfn.XLOOKUP('Bewegungsdaten - neu (2)'!B1459,Währungsdaten!$A$3:$A$320,Währungsdaten!$D$3:$D$320,""),IF(G1006=Währungsdaten!$F$1,F1006/_xlfn.XLOOKUP('Bewegungsdaten - neu (2)'!B1459,Währungsdaten!$A$3:$A$320,Währungsdaten!$F$3:$F$320,),""))</f>
        <v>14460727.306721509</v>
      </c>
      <c r="I1006">
        <f>H1006*_xlfn.XLOOKUP(C1006,'Kundendaten - neu'!$A$2:$A$1001,'Kundendaten - neu'!$I$2:$I$1001,"")</f>
        <v>15429596.03627185</v>
      </c>
      <c r="J1006" s="41">
        <f>I1006+(_xlfn.XLOOKUP(C1006,'Kundendaten - neu'!$A$2:$A$1001,'Kundendaten - neu'!$G$2:$G$1001,)*E1006)</f>
        <v>15679396.03627185</v>
      </c>
      <c r="K1006" s="40">
        <f>J1006-(E1006*(_xlfn.XLOOKUP(D1006,Tabelle1[Produkt ID],Tabelle1[Variable Kosten],)))</f>
        <v>4799396.0362718496</v>
      </c>
    </row>
    <row r="1007" spans="1:11" ht="14.4" x14ac:dyDescent="0.3">
      <c r="A1007" s="43">
        <v>69130192</v>
      </c>
      <c r="B1007" s="13">
        <v>44879</v>
      </c>
      <c r="C1007" s="12">
        <v>763</v>
      </c>
      <c r="D1007" s="12">
        <v>1400</v>
      </c>
      <c r="E1007" s="14">
        <v>73</v>
      </c>
      <c r="F1007" s="25">
        <v>10045092</v>
      </c>
      <c r="G1007" t="str">
        <f>_xlfn.XLOOKUP(C1007,'Kundendaten - neu'!$A$2:$A$1001,'Kundendaten - neu'!$H$2:$H$1001)</f>
        <v>PLN</v>
      </c>
      <c r="H1007" s="40">
        <f>IF(G1007=Währungsdaten!$G$1,F1007/_xlfn.XLOOKUP('Bewegungsdaten - neu (2)'!B1277,Währungsdaten!$A$3:$A$320,Währungsdaten!$G$3:$G$320,""),IF(G1007=Währungsdaten!$C$1,F1007/_xlfn.XLOOKUP('Bewegungsdaten - neu (2)'!B1277,Währungsdaten!$A$3:$A$320,Währungsdaten!$C$3:$C$320,),""))</f>
        <v>2180397.6557412632</v>
      </c>
      <c r="I1007">
        <f>H1007*_xlfn.XLOOKUP(C1007,'Kundendaten - neu'!$A$2:$A$1001,'Kundendaten - neu'!$I$2:$I$1001,"")</f>
        <v>2114985.7260690252</v>
      </c>
      <c r="J1007" s="41">
        <f>I1007+(_xlfn.XLOOKUP(C1007,'Kundendaten - neu'!$A$2:$A$1001,'Kundendaten - neu'!$G$2:$G$1001,)*E1007)</f>
        <v>2123015.7260690252</v>
      </c>
      <c r="K1007" s="40">
        <f>J1007-(E1007*(_xlfn.XLOOKUP(D1007,Tabelle1[Produkt ID],Tabelle1[Variable Kosten],)))</f>
        <v>371015.72606902523</v>
      </c>
    </row>
    <row r="1008" spans="1:11" ht="14.4" x14ac:dyDescent="0.3">
      <c r="A1008" s="43">
        <v>78290189</v>
      </c>
      <c r="B1008" s="13">
        <v>44573</v>
      </c>
      <c r="C1008" s="12">
        <v>764</v>
      </c>
      <c r="D1008" s="12">
        <v>1500</v>
      </c>
      <c r="E1008" s="14">
        <v>164</v>
      </c>
      <c r="F1008" s="25">
        <v>21062585.600000001</v>
      </c>
      <c r="G1008" t="str">
        <f>_xlfn.XLOOKUP(C1008,'Kundendaten - neu'!$A$2:$A$1001,'Kundendaten - neu'!$H$2:$H$1001)</f>
        <v>PLN</v>
      </c>
      <c r="H1008" s="40">
        <f>IF(G1008=Währungsdaten!$G$1,F1008/_xlfn.XLOOKUP('Bewegungsdaten - neu (2)'!B1278,Währungsdaten!$A$3:$A$320,Währungsdaten!$G$3:$G$320,""),IF(G1008=Währungsdaten!$C$1,F1008/_xlfn.XLOOKUP('Bewegungsdaten - neu (2)'!B1278,Währungsdaten!$A$3:$A$320,Währungsdaten!$C$3:$C$320,),""))</f>
        <v>4481687.2566334028</v>
      </c>
      <c r="I1008">
        <f>H1008*_xlfn.XLOOKUP(C1008,'Kundendaten - neu'!$A$2:$A$1001,'Kundendaten - neu'!$I$2:$I$1001,"")</f>
        <v>4347236.6389344009</v>
      </c>
      <c r="J1008" s="41">
        <f>I1008+(_xlfn.XLOOKUP(C1008,'Kundendaten - neu'!$A$2:$A$1001,'Kundendaten - neu'!$G$2:$G$1001,)*E1008)</f>
        <v>4363800.6389344009</v>
      </c>
      <c r="K1008" s="40">
        <f>J1008-(E1008*(_xlfn.XLOOKUP(D1008,Tabelle1[Produkt ID],Tabelle1[Variable Kosten],)))</f>
        <v>690200.63893440086</v>
      </c>
    </row>
    <row r="1009" spans="1:11" ht="14.4" x14ac:dyDescent="0.3">
      <c r="A1009" s="43">
        <v>22539024</v>
      </c>
      <c r="B1009" s="13">
        <v>44622</v>
      </c>
      <c r="C1009" s="12">
        <v>765</v>
      </c>
      <c r="D1009" s="12">
        <v>1600</v>
      </c>
      <c r="E1009" s="14">
        <v>84</v>
      </c>
      <c r="F1009" s="25">
        <v>3024000</v>
      </c>
      <c r="G1009" t="str">
        <f>_xlfn.XLOOKUP(C1009,'Kundendaten - neu'!$A$2:$A$1001,'Kundendaten - neu'!$H$2:$H$1001)</f>
        <v>EUR</v>
      </c>
      <c r="H1009" s="40">
        <f>F1009</f>
        <v>3024000</v>
      </c>
      <c r="I1009">
        <f>H1009*_xlfn.XLOOKUP(C1009,'Kundendaten - neu'!$A$2:$A$1001,'Kundendaten - neu'!$I$2:$I$1001,"")</f>
        <v>2933280</v>
      </c>
      <c r="J1009" s="41">
        <f>I1009+(_xlfn.XLOOKUP(C1009,'Kundendaten - neu'!$A$2:$A$1001,'Kundendaten - neu'!$G$2:$G$1001,)*E1009)</f>
        <v>2950584</v>
      </c>
      <c r="K1009" s="40">
        <f>J1009-(E1009*(_xlfn.XLOOKUP(D1009,Tabelle1[Produkt ID],Tabelle1[Variable Kosten],)))</f>
        <v>531384</v>
      </c>
    </row>
    <row r="1010" spans="1:11" ht="14.4" x14ac:dyDescent="0.3">
      <c r="A1010" s="43" t="s">
        <v>1403</v>
      </c>
      <c r="B1010" s="13">
        <v>44617</v>
      </c>
      <c r="C1010" s="12">
        <v>765</v>
      </c>
      <c r="D1010" s="12" t="s">
        <v>1595</v>
      </c>
      <c r="E1010" s="14">
        <v>1</v>
      </c>
      <c r="F1010" s="17">
        <v>27000</v>
      </c>
      <c r="G1010" t="str">
        <f>_xlfn.XLOOKUP(C1010,'Kundendaten - neu'!$A$2:$A$1001,'Kundendaten - neu'!$H$2:$H$1001)</f>
        <v>EUR</v>
      </c>
      <c r="H1010" s="40">
        <f>F1010</f>
        <v>27000</v>
      </c>
      <c r="I1010">
        <f>H1010*_xlfn.XLOOKUP(C1010,'Kundendaten - neu'!$A$2:$A$1001,'Kundendaten - neu'!$I$2:$I$1001,"")</f>
        <v>26190</v>
      </c>
      <c r="J1010" s="41">
        <f>I1010+(_xlfn.XLOOKUP(C1010,'Kundendaten - neu'!$A$2:$A$1001,'Kundendaten - neu'!$G$2:$G$1001,)*E1010)</f>
        <v>26396</v>
      </c>
      <c r="K1010" s="40">
        <f>J1010-(E1010*(_xlfn.XLOOKUP(D1010,Tabelle1[Produkt ID],Tabelle1[Variable Kosten],)))</f>
        <v>4796</v>
      </c>
    </row>
    <row r="1011" spans="1:11" ht="14.4" x14ac:dyDescent="0.3">
      <c r="A1011" s="43">
        <v>91946613</v>
      </c>
      <c r="B1011" s="13">
        <v>44792</v>
      </c>
      <c r="C1011" s="12">
        <v>766</v>
      </c>
      <c r="D1011" s="12">
        <v>1700</v>
      </c>
      <c r="E1011" s="14">
        <v>103</v>
      </c>
      <c r="F1011" s="25">
        <v>13700771.600000001</v>
      </c>
      <c r="G1011" t="str">
        <f>_xlfn.XLOOKUP(C1011,'Kundendaten - neu'!$A$2:$A$1001,'Kundendaten - neu'!$H$2:$H$1001)</f>
        <v>PLN</v>
      </c>
      <c r="H1011" s="40">
        <f>IF(G1011=Währungsdaten!$G$1,F1011/_xlfn.XLOOKUP('Bewegungsdaten - neu (2)'!B1279,Währungsdaten!$A$3:$A$320,Währungsdaten!$G$3:$G$320,""),IF(G1011=Währungsdaten!$C$1,F1011/_xlfn.XLOOKUP('Bewegungsdaten - neu (2)'!B1279,Währungsdaten!$A$3:$A$320,Währungsdaten!$C$3:$C$320,),""))</f>
        <v>2910289.8655394358</v>
      </c>
      <c r="I1011">
        <f>H1011*_xlfn.XLOOKUP(C1011,'Kundendaten - neu'!$A$2:$A$1001,'Kundendaten - neu'!$I$2:$I$1001,"")</f>
        <v>2822981.1695732526</v>
      </c>
      <c r="J1011" s="41">
        <f>I1011+(_xlfn.XLOOKUP(C1011,'Kundendaten - neu'!$A$2:$A$1001,'Kundendaten - neu'!$G$2:$G$1001,)*E1011)</f>
        <v>2833487.1695732526</v>
      </c>
      <c r="K1011" s="40">
        <f>J1011-(E1011*(_xlfn.XLOOKUP(D1011,Tabelle1[Produkt ID],Tabelle1[Variable Kosten],)))</f>
        <v>443887.16957325255</v>
      </c>
    </row>
    <row r="1012" spans="1:11" ht="14.4" x14ac:dyDescent="0.3">
      <c r="A1012" s="43">
        <v>74570964</v>
      </c>
      <c r="B1012" s="13">
        <v>44769</v>
      </c>
      <c r="C1012" s="12">
        <v>767</v>
      </c>
      <c r="D1012" s="12">
        <v>1800</v>
      </c>
      <c r="E1012" s="14">
        <v>112</v>
      </c>
      <c r="F1012" s="25">
        <v>64772736</v>
      </c>
      <c r="G1012" t="str">
        <f>_xlfn.XLOOKUP(C1012,'Kundendaten - neu'!$A$2:$A$1001,'Kundendaten - neu'!$H$2:$H$1001)</f>
        <v>CNY</v>
      </c>
      <c r="H1012" s="40">
        <f>IF(G1012=Währungsdaten!$B$1,F1012/_xlfn.XLOOKUP('Bewegungsdaten - neu (2)'!B67,Währungsdaten!$A$3:$A$320,Währungsdaten!$B$3:$B$320,""),IF(G1012=Währungsdaten!$C$1,F1012/_xlfn.XLOOKUP('Bewegungsdaten - neu (2)'!B67,Währungsdaten!$A$3:$A$320,Währungsdaten!$C$3:$C$320,),"")*IF(G1012=Währungsdaten!$D$1,F1012/_xlfn.XLOOKUP('Bewegungsdaten - neu (2)'!B67,Währungsdaten!$A$3:$A$320,Währungsdaten!$D$3:$D$320,),)*IF(G1012=Währungsdaten!$F$1,F1012/_xlfn.XLOOKUP('Bewegungsdaten - neu (2)'!B67,Währungsdaten!$A$3:$A$320,Währungsdaten!$F$3:$F$320,""),)*IF(G1012=Währungsdaten!$G$1,F1012/_xlfn.XLOOKUP('Bewegungsdaten - neu (2)'!B67,Währungsdaten!$A$3:$A$320,Währungsdaten!$G$3:$G$320,");""")))</f>
        <v>9367938.3307059277</v>
      </c>
      <c r="I1012">
        <f>H1012*_xlfn.XLOOKUP(C1012,'Kundendaten - neu'!$A$2:$A$1001,'Kundendaten - neu'!$I$2:$I$1001,"")</f>
        <v>9995590.1988632251</v>
      </c>
      <c r="J1012" s="41">
        <f>I1012+(_xlfn.XLOOKUP(C1012,'Kundendaten - neu'!$A$2:$A$1001,'Kundendaten - neu'!$G$2:$G$1001,)*E1012)</f>
        <v>10224966.198863225</v>
      </c>
      <c r="K1012" s="40">
        <f>J1012-(E1012*(_xlfn.XLOOKUP(D1012,Tabelle1[Produkt ID],Tabelle1[Variable Kosten],)))</f>
        <v>3056966.1988632251</v>
      </c>
    </row>
    <row r="1013" spans="1:11" ht="14.4" x14ac:dyDescent="0.3">
      <c r="A1013" s="43">
        <v>39032616</v>
      </c>
      <c r="B1013" s="13">
        <v>44680</v>
      </c>
      <c r="C1013" s="12">
        <v>768</v>
      </c>
      <c r="D1013" s="12">
        <v>1900</v>
      </c>
      <c r="E1013" s="14">
        <v>108</v>
      </c>
      <c r="F1013" s="25">
        <v>24273345.600000001</v>
      </c>
      <c r="G1013" t="str">
        <f>_xlfn.XLOOKUP(C1013,'Kundendaten - neu'!$A$2:$A$1001,'Kundendaten - neu'!$H$2:$H$1001)</f>
        <v>PLN</v>
      </c>
      <c r="H1013" s="40">
        <f>IF(G1013=Währungsdaten!$G$1,F1013/_xlfn.XLOOKUP('Bewegungsdaten - neu (2)'!B1280,Währungsdaten!$A$3:$A$320,Währungsdaten!$G$3:$G$320,""),IF(G1013=Währungsdaten!$C$1,F1013/_xlfn.XLOOKUP('Bewegungsdaten - neu (2)'!B1280,Währungsdaten!$A$3:$A$320,Währungsdaten!$C$3:$C$320,),""))</f>
        <v>4971906.6795026734</v>
      </c>
      <c r="I1013">
        <f>H1013*_xlfn.XLOOKUP(C1013,'Kundendaten - neu'!$A$2:$A$1001,'Kundendaten - neu'!$I$2:$I$1001,"")</f>
        <v>4971906.6795026734</v>
      </c>
      <c r="J1013" s="41">
        <f>I1013+(_xlfn.XLOOKUP(C1013,'Kundendaten - neu'!$A$2:$A$1001,'Kundendaten - neu'!$G$2:$G$1001,)*E1013)</f>
        <v>4983678.6795026734</v>
      </c>
      <c r="K1013" s="40">
        <f>J1013-(E1013*(_xlfn.XLOOKUP(D1013,Tabelle1[Produkt ID],Tabelle1[Variable Kosten],)))</f>
        <v>750078.67950267345</v>
      </c>
    </row>
    <row r="1014" spans="1:11" ht="14.4" x14ac:dyDescent="0.3">
      <c r="A1014" s="43">
        <v>55115055</v>
      </c>
      <c r="B1014" s="13">
        <v>44840</v>
      </c>
      <c r="C1014" s="12">
        <v>769</v>
      </c>
      <c r="D1014" s="12">
        <v>2000</v>
      </c>
      <c r="E1014" s="14">
        <v>124</v>
      </c>
      <c r="F1014" s="25">
        <v>4836000</v>
      </c>
      <c r="G1014" t="str">
        <f>_xlfn.XLOOKUP(C1014,'Kundendaten - neu'!$A$2:$A$1001,'Kundendaten - neu'!$H$2:$H$1001)</f>
        <v>EUR</v>
      </c>
      <c r="H1014" s="40">
        <f t="shared" ref="H1014:H1019" si="48">F1014</f>
        <v>4836000</v>
      </c>
      <c r="I1014">
        <f>H1014*_xlfn.XLOOKUP(C1014,'Kundendaten - neu'!$A$2:$A$1001,'Kundendaten - neu'!$I$2:$I$1001,"")</f>
        <v>4690920</v>
      </c>
      <c r="J1014" s="41">
        <f>I1014+(_xlfn.XLOOKUP(C1014,'Kundendaten - neu'!$A$2:$A$1001,'Kundendaten - neu'!$G$2:$G$1001,)*E1014)</f>
        <v>4717580</v>
      </c>
      <c r="K1014" s="40">
        <f>J1014-(E1014*(_xlfn.XLOOKUP(D1014,Tabelle1[Produkt ID],Tabelle1[Variable Kosten],)))</f>
        <v>848780</v>
      </c>
    </row>
    <row r="1015" spans="1:11" ht="14.4" x14ac:dyDescent="0.3">
      <c r="A1015" s="43" t="s">
        <v>1404</v>
      </c>
      <c r="B1015" s="13">
        <v>44706</v>
      </c>
      <c r="C1015" s="12">
        <v>769</v>
      </c>
      <c r="D1015" s="12" t="s">
        <v>1582</v>
      </c>
      <c r="E1015" s="14">
        <v>1</v>
      </c>
      <c r="F1015" s="17">
        <v>49000</v>
      </c>
      <c r="G1015" t="str">
        <f>_xlfn.XLOOKUP(C1015,'Kundendaten - neu'!$A$2:$A$1001,'Kundendaten - neu'!$H$2:$H$1001)</f>
        <v>EUR</v>
      </c>
      <c r="H1015" s="40">
        <f t="shared" si="48"/>
        <v>49000</v>
      </c>
      <c r="I1015">
        <f>H1015*_xlfn.XLOOKUP(C1015,'Kundendaten - neu'!$A$2:$A$1001,'Kundendaten - neu'!$I$2:$I$1001,"")</f>
        <v>47530</v>
      </c>
      <c r="J1015" s="41">
        <f>I1015+(_xlfn.XLOOKUP(C1015,'Kundendaten - neu'!$A$2:$A$1001,'Kundendaten - neu'!$G$2:$G$1001,)*E1015)</f>
        <v>47745</v>
      </c>
      <c r="K1015" s="40">
        <f>J1015-(E1015*(_xlfn.XLOOKUP(D1015,Tabelle1[Produkt ID],Tabelle1[Variable Kosten],)))</f>
        <v>8545</v>
      </c>
    </row>
    <row r="1016" spans="1:11" ht="14.4" x14ac:dyDescent="0.3">
      <c r="A1016" s="43">
        <v>65340596</v>
      </c>
      <c r="B1016" s="13">
        <v>44836</v>
      </c>
      <c r="C1016" s="12">
        <v>770</v>
      </c>
      <c r="D1016" s="12">
        <v>2100</v>
      </c>
      <c r="E1016" s="14">
        <v>193</v>
      </c>
      <c r="F1016" s="25">
        <v>8878000</v>
      </c>
      <c r="G1016" t="str">
        <f>_xlfn.XLOOKUP(C1016,'Kundendaten - neu'!$A$2:$A$1001,'Kundendaten - neu'!$H$2:$H$1001)</f>
        <v>EUR</v>
      </c>
      <c r="H1016" s="40">
        <f t="shared" si="48"/>
        <v>8878000</v>
      </c>
      <c r="I1016">
        <f>H1016*_xlfn.XLOOKUP(C1016,'Kundendaten - neu'!$A$2:$A$1001,'Kundendaten - neu'!$I$2:$I$1001,"")</f>
        <v>8611660</v>
      </c>
      <c r="J1016" s="41">
        <f>I1016+(_xlfn.XLOOKUP(C1016,'Kundendaten - neu'!$A$2:$A$1001,'Kundendaten - neu'!$G$2:$G$1001,)*E1016)</f>
        <v>8630960</v>
      </c>
      <c r="K1016" s="40">
        <f>J1016-(E1016*(_xlfn.XLOOKUP(D1016,Tabelle1[Produkt ID],Tabelle1[Variable Kosten],)))</f>
        <v>1528560</v>
      </c>
    </row>
    <row r="1017" spans="1:11" ht="14.4" x14ac:dyDescent="0.3">
      <c r="A1017" s="43" t="s">
        <v>1405</v>
      </c>
      <c r="B1017" s="13">
        <v>44817</v>
      </c>
      <c r="C1017" s="12">
        <v>770</v>
      </c>
      <c r="D1017" s="12" t="s">
        <v>1583</v>
      </c>
      <c r="E1017" s="14">
        <v>1</v>
      </c>
      <c r="F1017" s="17">
        <v>46000</v>
      </c>
      <c r="G1017" t="str">
        <f>_xlfn.XLOOKUP(C1017,'Kundendaten - neu'!$A$2:$A$1001,'Kundendaten - neu'!$H$2:$H$1001)</f>
        <v>EUR</v>
      </c>
      <c r="H1017" s="40">
        <f t="shared" si="48"/>
        <v>46000</v>
      </c>
      <c r="I1017">
        <f>H1017*_xlfn.XLOOKUP(C1017,'Kundendaten - neu'!$A$2:$A$1001,'Kundendaten - neu'!$I$2:$I$1001,"")</f>
        <v>44620</v>
      </c>
      <c r="J1017" s="41">
        <f>I1017+(_xlfn.XLOOKUP(C1017,'Kundendaten - neu'!$A$2:$A$1001,'Kundendaten - neu'!$G$2:$G$1001,)*E1017)</f>
        <v>44720</v>
      </c>
      <c r="K1017" s="40">
        <f>J1017-(E1017*(_xlfn.XLOOKUP(D1017,Tabelle1[Produkt ID],Tabelle1[Variable Kosten],)))</f>
        <v>7920</v>
      </c>
    </row>
    <row r="1018" spans="1:11" ht="14.4" x14ac:dyDescent="0.3">
      <c r="A1018" s="43">
        <v>83461736</v>
      </c>
      <c r="B1018" s="13">
        <v>44647</v>
      </c>
      <c r="C1018" s="12">
        <v>771</v>
      </c>
      <c r="D1018" s="12">
        <v>2200</v>
      </c>
      <c r="E1018" s="14">
        <v>123</v>
      </c>
      <c r="F1018" s="25">
        <v>2460000</v>
      </c>
      <c r="G1018" t="str">
        <f>_xlfn.XLOOKUP(C1018,'Kundendaten - neu'!$A$2:$A$1001,'Kundendaten - neu'!$H$2:$H$1001)</f>
        <v>EUR</v>
      </c>
      <c r="H1018" s="40">
        <f t="shared" si="48"/>
        <v>2460000</v>
      </c>
      <c r="I1018">
        <f>H1018*_xlfn.XLOOKUP(C1018,'Kundendaten - neu'!$A$2:$A$1001,'Kundendaten - neu'!$I$2:$I$1001,"")</f>
        <v>2386200</v>
      </c>
      <c r="J1018" s="41">
        <f>I1018+(_xlfn.XLOOKUP(C1018,'Kundendaten - neu'!$A$2:$A$1001,'Kundendaten - neu'!$G$2:$G$1001,)*E1018)</f>
        <v>2398500</v>
      </c>
      <c r="K1018" s="40">
        <f>J1018-(E1018*(_xlfn.XLOOKUP(D1018,Tabelle1[Produkt ID],Tabelle1[Variable Kosten],)))</f>
        <v>430500</v>
      </c>
    </row>
    <row r="1019" spans="1:11" ht="14.4" x14ac:dyDescent="0.3">
      <c r="A1019" s="43" t="s">
        <v>1406</v>
      </c>
      <c r="B1019" s="13">
        <v>44743</v>
      </c>
      <c r="C1019" s="12">
        <v>771</v>
      </c>
      <c r="D1019" s="12" t="s">
        <v>1584</v>
      </c>
      <c r="E1019" s="14">
        <v>1</v>
      </c>
      <c r="F1019" s="17">
        <v>61000</v>
      </c>
      <c r="G1019" t="str">
        <f>_xlfn.XLOOKUP(C1019,'Kundendaten - neu'!$A$2:$A$1001,'Kundendaten - neu'!$H$2:$H$1001)</f>
        <v>EUR</v>
      </c>
      <c r="H1019" s="40">
        <f t="shared" si="48"/>
        <v>61000</v>
      </c>
      <c r="I1019">
        <f>H1019*_xlfn.XLOOKUP(C1019,'Kundendaten - neu'!$A$2:$A$1001,'Kundendaten - neu'!$I$2:$I$1001,"")</f>
        <v>59170</v>
      </c>
      <c r="J1019" s="41">
        <f>I1019+(_xlfn.XLOOKUP(C1019,'Kundendaten - neu'!$A$2:$A$1001,'Kundendaten - neu'!$G$2:$G$1001,)*E1019)</f>
        <v>59270</v>
      </c>
      <c r="K1019" s="40">
        <f>J1019-(E1019*(_xlfn.XLOOKUP(D1019,Tabelle1[Produkt ID],Tabelle1[Variable Kosten],)))</f>
        <v>10470</v>
      </c>
    </row>
    <row r="1020" spans="1:11" ht="14.4" x14ac:dyDescent="0.3">
      <c r="A1020" s="43">
        <v>14009327</v>
      </c>
      <c r="B1020" s="13">
        <v>44773</v>
      </c>
      <c r="C1020" s="12">
        <v>772</v>
      </c>
      <c r="D1020" s="12">
        <v>2200</v>
      </c>
      <c r="E1020" s="14">
        <v>53</v>
      </c>
      <c r="F1020" s="25">
        <v>1205644</v>
      </c>
      <c r="G1020" t="str">
        <f>_xlfn.XLOOKUP(C1020,'Kundendaten - neu'!$A$2:$A$1001,'Kundendaten - neu'!$H$2:$H$1001)</f>
        <v>USD</v>
      </c>
      <c r="H1020" s="40">
        <f>IF(G1020=Währungsdaten!$D$1,F1020/_xlfn.XLOOKUP('Bewegungsdaten - neu (2)'!B1460,Währungsdaten!$A$3:$A$320,Währungsdaten!$D$3:$D$320,""),IF(G1020=Währungsdaten!$F$1,F1020/_xlfn.XLOOKUP('Bewegungsdaten - neu (2)'!B1460,Währungsdaten!$A$3:$A$320,Währungsdaten!$F$3:$F$320,),""))</f>
        <v>1201558.7004185768</v>
      </c>
      <c r="I1020">
        <f>H1020*_xlfn.XLOOKUP(C1020,'Kundendaten - neu'!$A$2:$A$1001,'Kundendaten - neu'!$I$2:$I$1001,"")</f>
        <v>1282063.1333466214</v>
      </c>
      <c r="J1020" s="41">
        <f>I1020+(_xlfn.XLOOKUP(C1020,'Kundendaten - neu'!$A$2:$A$1001,'Kundendaten - neu'!$G$2:$G$1001,)*E1020)</f>
        <v>1350645.1333466214</v>
      </c>
      <c r="K1020" s="40">
        <f>J1020-(E1020*(_xlfn.XLOOKUP(D1020,Tabelle1[Produkt ID],Tabelle1[Variable Kosten],)))</f>
        <v>502645.13334662141</v>
      </c>
    </row>
    <row r="1021" spans="1:11" ht="14.4" x14ac:dyDescent="0.3">
      <c r="A1021" s="43">
        <v>11356149</v>
      </c>
      <c r="B1021" s="13">
        <v>44694</v>
      </c>
      <c r="C1021" s="12">
        <v>773</v>
      </c>
      <c r="D1021" s="12">
        <v>2300</v>
      </c>
      <c r="E1021" s="14">
        <v>91</v>
      </c>
      <c r="F1021" s="25">
        <v>2275000</v>
      </c>
      <c r="G1021" t="str">
        <f>_xlfn.XLOOKUP(C1021,'Kundendaten - neu'!$A$2:$A$1001,'Kundendaten - neu'!$H$2:$H$1001)</f>
        <v>EUR</v>
      </c>
      <c r="H1021" s="40">
        <f>F1021</f>
        <v>2275000</v>
      </c>
      <c r="I1021">
        <f>H1021*_xlfn.XLOOKUP(C1021,'Kundendaten - neu'!$A$2:$A$1001,'Kundendaten - neu'!$I$2:$I$1001,"")</f>
        <v>2206750</v>
      </c>
      <c r="J1021" s="41">
        <f>I1021+(_xlfn.XLOOKUP(C1021,'Kundendaten - neu'!$A$2:$A$1001,'Kundendaten - neu'!$G$2:$G$1001,)*E1021)</f>
        <v>2215941</v>
      </c>
      <c r="K1021" s="40">
        <f>J1021-(E1021*(_xlfn.XLOOKUP(D1021,Tabelle1[Produkt ID],Tabelle1[Variable Kosten],)))</f>
        <v>395941</v>
      </c>
    </row>
    <row r="1022" spans="1:11" ht="14.4" x14ac:dyDescent="0.3">
      <c r="A1022" s="43" t="s">
        <v>1407</v>
      </c>
      <c r="B1022" s="13">
        <v>44694</v>
      </c>
      <c r="C1022" s="12">
        <v>773</v>
      </c>
      <c r="D1022" s="12" t="s">
        <v>1585</v>
      </c>
      <c r="E1022" s="14">
        <v>1</v>
      </c>
      <c r="F1022" s="17">
        <v>79000</v>
      </c>
      <c r="G1022" t="str">
        <f>_xlfn.XLOOKUP(C1022,'Kundendaten - neu'!$A$2:$A$1001,'Kundendaten - neu'!$H$2:$H$1001)</f>
        <v>EUR</v>
      </c>
      <c r="H1022" s="40">
        <f>F1022</f>
        <v>79000</v>
      </c>
      <c r="I1022">
        <f>H1022*_xlfn.XLOOKUP(C1022,'Kundendaten - neu'!$A$2:$A$1001,'Kundendaten - neu'!$I$2:$I$1001,"")</f>
        <v>76630</v>
      </c>
      <c r="J1022" s="41">
        <f>I1022+(_xlfn.XLOOKUP(C1022,'Kundendaten - neu'!$A$2:$A$1001,'Kundendaten - neu'!$G$2:$G$1001,)*E1022)</f>
        <v>76731</v>
      </c>
      <c r="K1022" s="40">
        <f>J1022-(E1022*(_xlfn.XLOOKUP(D1022,Tabelle1[Produkt ID],Tabelle1[Variable Kosten],)))</f>
        <v>13531</v>
      </c>
    </row>
    <row r="1023" spans="1:11" ht="14.4" x14ac:dyDescent="0.3">
      <c r="A1023" s="43">
        <v>92260944</v>
      </c>
      <c r="B1023" s="13">
        <v>44650</v>
      </c>
      <c r="C1023" s="12">
        <v>774</v>
      </c>
      <c r="D1023" s="12">
        <v>1000</v>
      </c>
      <c r="E1023" s="14">
        <v>115</v>
      </c>
      <c r="F1023" s="25">
        <v>5980000</v>
      </c>
      <c r="G1023" t="str">
        <f>_xlfn.XLOOKUP(C1023,'Kundendaten - neu'!$A$2:$A$1001,'Kundendaten - neu'!$H$2:$H$1001)</f>
        <v>EUR</v>
      </c>
      <c r="H1023" s="40">
        <f>F1023</f>
        <v>5980000</v>
      </c>
      <c r="I1023">
        <f>H1023*_xlfn.XLOOKUP(C1023,'Kundendaten - neu'!$A$2:$A$1001,'Kundendaten - neu'!$I$2:$I$1001,"")</f>
        <v>5980000</v>
      </c>
      <c r="J1023" s="41">
        <f>I1023+(_xlfn.XLOOKUP(C1023,'Kundendaten - neu'!$A$2:$A$1001,'Kundendaten - neu'!$G$2:$G$1001,)*E1023)</f>
        <v>6005185</v>
      </c>
      <c r="K1023" s="40">
        <f>J1023-(E1023*(_xlfn.XLOOKUP(D1023,Tabelle1[Produkt ID],Tabelle1[Variable Kosten],)))</f>
        <v>1221185</v>
      </c>
    </row>
    <row r="1024" spans="1:11" ht="14.4" x14ac:dyDescent="0.3">
      <c r="A1024" s="43" t="s">
        <v>1408</v>
      </c>
      <c r="B1024" s="13">
        <v>44882</v>
      </c>
      <c r="C1024" s="12">
        <v>774</v>
      </c>
      <c r="D1024" s="12" t="s">
        <v>1586</v>
      </c>
      <c r="E1024" s="14">
        <v>1</v>
      </c>
      <c r="F1024" s="17">
        <v>32000</v>
      </c>
      <c r="G1024" t="str">
        <f>_xlfn.XLOOKUP(C1024,'Kundendaten - neu'!$A$2:$A$1001,'Kundendaten - neu'!$H$2:$H$1001)</f>
        <v>EUR</v>
      </c>
      <c r="H1024" s="40">
        <f>F1024</f>
        <v>32000</v>
      </c>
      <c r="I1024">
        <f>H1024*_xlfn.XLOOKUP(C1024,'Kundendaten - neu'!$A$2:$A$1001,'Kundendaten - neu'!$I$2:$I$1001,"")</f>
        <v>32000</v>
      </c>
      <c r="J1024" s="41">
        <f>I1024+(_xlfn.XLOOKUP(C1024,'Kundendaten - neu'!$A$2:$A$1001,'Kundendaten - neu'!$G$2:$G$1001,)*E1024)</f>
        <v>32219</v>
      </c>
      <c r="K1024" s="40">
        <f>J1024-(E1024*(_xlfn.XLOOKUP(D1024,Tabelle1[Produkt ID],Tabelle1[Variable Kosten],)))</f>
        <v>6619</v>
      </c>
    </row>
    <row r="1025" spans="1:11" ht="14.4" x14ac:dyDescent="0.3">
      <c r="A1025" s="43">
        <v>22157903</v>
      </c>
      <c r="B1025" s="13">
        <v>44687</v>
      </c>
      <c r="C1025" s="12">
        <v>775</v>
      </c>
      <c r="D1025" s="12">
        <v>1100</v>
      </c>
      <c r="E1025" s="14">
        <v>170</v>
      </c>
      <c r="F1025" s="25">
        <v>7734320</v>
      </c>
      <c r="G1025" t="str">
        <f>_xlfn.XLOOKUP(C1025,'Kundendaten - neu'!$A$2:$A$1001,'Kundendaten - neu'!$H$2:$H$1001)</f>
        <v>USD</v>
      </c>
      <c r="H1025" s="40">
        <f>IF(G1025=Währungsdaten!$D$1,F1025/_xlfn.XLOOKUP('Bewegungsdaten - neu (2)'!B1461,Währungsdaten!$A$3:$A$320,Währungsdaten!$D$3:$D$320,""),IF(G1025=Währungsdaten!$F$1,F1025/_xlfn.XLOOKUP('Bewegungsdaten - neu (2)'!B1461,Währungsdaten!$A$3:$A$320,Währungsdaten!$F$3:$F$320,),""))</f>
        <v>6864577.971065945</v>
      </c>
      <c r="I1025">
        <f>H1025*_xlfn.XLOOKUP(C1025,'Kundendaten - neu'!$A$2:$A$1001,'Kundendaten - neu'!$I$2:$I$1001,"")</f>
        <v>7324504.6951273633</v>
      </c>
      <c r="J1025" s="41">
        <f>I1025+(_xlfn.XLOOKUP(C1025,'Kundendaten - neu'!$A$2:$A$1001,'Kundendaten - neu'!$G$2:$G$1001,)*E1025)</f>
        <v>7530714.6951273633</v>
      </c>
      <c r="K1025" s="40">
        <f>J1025-(E1025*(_xlfn.XLOOKUP(D1025,Tabelle1[Produkt ID],Tabelle1[Variable Kosten],)))</f>
        <v>2090714.6951273633</v>
      </c>
    </row>
    <row r="1026" spans="1:11" ht="14.4" x14ac:dyDescent="0.3">
      <c r="A1026" s="43">
        <v>77222610</v>
      </c>
      <c r="B1026" s="13">
        <v>44612</v>
      </c>
      <c r="C1026" s="12">
        <v>776</v>
      </c>
      <c r="D1026" s="12">
        <v>1200</v>
      </c>
      <c r="E1026" s="14">
        <v>105</v>
      </c>
      <c r="F1026" s="25">
        <v>6825000</v>
      </c>
      <c r="G1026" t="str">
        <f>_xlfn.XLOOKUP(C1026,'Kundendaten - neu'!$A$2:$A$1001,'Kundendaten - neu'!$H$2:$H$1001)</f>
        <v>EUR</v>
      </c>
      <c r="H1026" s="40">
        <f>F1026</f>
        <v>6825000</v>
      </c>
      <c r="I1026">
        <f>H1026*_xlfn.XLOOKUP(C1026,'Kundendaten - neu'!$A$2:$A$1001,'Kundendaten - neu'!$I$2:$I$1001,"")</f>
        <v>6620250</v>
      </c>
      <c r="J1026" s="41">
        <f>I1026+(_xlfn.XLOOKUP(C1026,'Kundendaten - neu'!$A$2:$A$1001,'Kundendaten - neu'!$G$2:$G$1001,)*E1026)</f>
        <v>6642405</v>
      </c>
      <c r="K1026" s="40">
        <f>J1026-(E1026*(_xlfn.XLOOKUP(D1026,Tabelle1[Produkt ID],Tabelle1[Variable Kosten],)))</f>
        <v>1182405</v>
      </c>
    </row>
    <row r="1027" spans="1:11" ht="14.4" x14ac:dyDescent="0.3">
      <c r="A1027" s="43" t="s">
        <v>1409</v>
      </c>
      <c r="B1027" s="13">
        <v>44678</v>
      </c>
      <c r="C1027" s="12">
        <v>776</v>
      </c>
      <c r="D1027" s="12" t="s">
        <v>1587</v>
      </c>
      <c r="E1027" s="14">
        <v>1</v>
      </c>
      <c r="F1027" s="17">
        <v>27000</v>
      </c>
      <c r="G1027" t="str">
        <f>_xlfn.XLOOKUP(C1027,'Kundendaten - neu'!$A$2:$A$1001,'Kundendaten - neu'!$H$2:$H$1001)</f>
        <v>EUR</v>
      </c>
      <c r="H1027" s="40">
        <f>F1027</f>
        <v>27000</v>
      </c>
      <c r="I1027">
        <f>H1027*_xlfn.XLOOKUP(C1027,'Kundendaten - neu'!$A$2:$A$1001,'Kundendaten - neu'!$I$2:$I$1001,"")</f>
        <v>26190</v>
      </c>
      <c r="J1027" s="41">
        <f>I1027+(_xlfn.XLOOKUP(C1027,'Kundendaten - neu'!$A$2:$A$1001,'Kundendaten - neu'!$G$2:$G$1001,)*E1027)</f>
        <v>26401</v>
      </c>
      <c r="K1027" s="40">
        <f>J1027-(E1027*(_xlfn.XLOOKUP(D1027,Tabelle1[Produkt ID],Tabelle1[Variable Kosten],)))</f>
        <v>4801</v>
      </c>
    </row>
    <row r="1028" spans="1:11" ht="14.4" x14ac:dyDescent="0.3">
      <c r="A1028" s="43">
        <v>46490765</v>
      </c>
      <c r="B1028" s="13">
        <v>44678</v>
      </c>
      <c r="C1028" s="12">
        <v>777</v>
      </c>
      <c r="D1028" s="12">
        <v>1300</v>
      </c>
      <c r="E1028" s="14">
        <v>186</v>
      </c>
      <c r="F1028" s="25">
        <v>14385846.199999999</v>
      </c>
      <c r="G1028" t="str">
        <f>_xlfn.XLOOKUP(C1028,'Kundendaten - neu'!$A$2:$A$1001,'Kundendaten - neu'!$H$2:$H$1001)</f>
        <v>USD</v>
      </c>
      <c r="H1028" s="40">
        <f>IF(G1028=Währungsdaten!$D$1,F1028/_xlfn.XLOOKUP('Bewegungsdaten - neu (2)'!B1462,Währungsdaten!$A$3:$A$320,Währungsdaten!$D$3:$D$320,""),IF(G1028=Währungsdaten!$F$1,F1028/_xlfn.XLOOKUP('Bewegungsdaten - neu (2)'!B1462,Währungsdaten!$A$3:$A$320,Währungsdaten!$F$3:$F$320,),""))</f>
        <v>12660253.63020329</v>
      </c>
      <c r="I1028">
        <f>H1028*_xlfn.XLOOKUP(C1028,'Kundendaten - neu'!$A$2:$A$1001,'Kundendaten - neu'!$I$2:$I$1001,"")</f>
        <v>13508490.62342691</v>
      </c>
      <c r="J1028" s="41">
        <f>I1028+(_xlfn.XLOOKUP(C1028,'Kundendaten - neu'!$A$2:$A$1001,'Kundendaten - neu'!$G$2:$G$1001,)*E1028)</f>
        <v>13741920.62342691</v>
      </c>
      <c r="K1028" s="40">
        <f>J1028-(E1028*(_xlfn.XLOOKUP(D1028,Tabelle1[Produkt ID],Tabelle1[Variable Kosten],)))</f>
        <v>3623520.6234269105</v>
      </c>
    </row>
    <row r="1029" spans="1:11" ht="14.4" x14ac:dyDescent="0.3">
      <c r="A1029" s="43">
        <v>62922593</v>
      </c>
      <c r="B1029" s="13">
        <v>44834</v>
      </c>
      <c r="C1029" s="12">
        <v>778</v>
      </c>
      <c r="D1029" s="12">
        <v>1400</v>
      </c>
      <c r="E1029" s="14">
        <v>198</v>
      </c>
      <c r="F1029" s="25">
        <v>61128540</v>
      </c>
      <c r="G1029" t="str">
        <f>_xlfn.XLOOKUP(C1029,'Kundendaten - neu'!$A$2:$A$1001,'Kundendaten - neu'!$H$2:$H$1001)</f>
        <v>SEK</v>
      </c>
      <c r="H1029" s="40">
        <f>IF(G1029=Währungsdaten!$D$1,F1029/_xlfn.XLOOKUP('Bewegungsdaten - neu (2)'!B1373,Währungsdaten!$A$3:$A$320,Währungsdaten!$D$3:$D$320,""),IF(G1029=Währungsdaten!$F$1,F1029/_xlfn.XLOOKUP('Bewegungsdaten - neu (2)'!B1373,Währungsdaten!$A$3:$A$320,Währungsdaten!$F$3:$F$320,),""))</f>
        <v>5835047.3935911264</v>
      </c>
      <c r="I1029">
        <f>H1029*_xlfn.XLOOKUP(C1029,'Kundendaten - neu'!$A$2:$A$1001,'Kundendaten - neu'!$I$2:$I$1001,"")</f>
        <v>5773195.8912190599</v>
      </c>
      <c r="J1029" s="41">
        <f>I1029+(_xlfn.XLOOKUP(C1029,'Kundendaten - neu'!$A$2:$A$1001,'Kundendaten - neu'!$G$2:$G$1001,)*E1029)</f>
        <v>5878135.8912190599</v>
      </c>
      <c r="K1029" s="40">
        <f>J1029-(E1029*(_xlfn.XLOOKUP(D1029,Tabelle1[Produkt ID],Tabelle1[Variable Kosten],)))</f>
        <v>1126135.8912190599</v>
      </c>
    </row>
    <row r="1030" spans="1:11" ht="14.4" x14ac:dyDescent="0.3">
      <c r="A1030" s="43">
        <v>80748457</v>
      </c>
      <c r="B1030" s="13">
        <v>44858</v>
      </c>
      <c r="C1030" s="12">
        <v>779</v>
      </c>
      <c r="D1030" s="12">
        <v>1500</v>
      </c>
      <c r="E1030" s="14">
        <v>171</v>
      </c>
      <c r="F1030" s="25">
        <v>34612930.799999997</v>
      </c>
      <c r="G1030" t="str">
        <f>_xlfn.XLOOKUP(C1030,'Kundendaten - neu'!$A$2:$A$1001,'Kundendaten - neu'!$H$2:$H$1001)</f>
        <v>CNY</v>
      </c>
      <c r="H1030" s="40">
        <f>IF(G1030=Währungsdaten!$B$1,F1030/_xlfn.XLOOKUP('Bewegungsdaten - neu (2)'!B68,Währungsdaten!$A$3:$A$320,Währungsdaten!$B$3:$B$320,""),IF(G1030=Währungsdaten!$C$1,F1030/_xlfn.XLOOKUP('Bewegungsdaten - neu (2)'!B68,Währungsdaten!$A$3:$A$320,Währungsdaten!$C$3:$C$320,),"")*IF(G1030=Währungsdaten!$D$1,F1030/_xlfn.XLOOKUP('Bewegungsdaten - neu (2)'!B68,Währungsdaten!$A$3:$A$320,Währungsdaten!$D$3:$D$320,),)*IF(G1030=Währungsdaten!$F$1,F1030/_xlfn.XLOOKUP('Bewegungsdaten - neu (2)'!B68,Währungsdaten!$A$3:$A$320,Währungsdaten!$F$3:$F$320,""),)*IF(G1030=Währungsdaten!$G$1,F1030/_xlfn.XLOOKUP('Bewegungsdaten - neu (2)'!B68,Währungsdaten!$A$3:$A$320,Währungsdaten!$G$3:$G$320,");""")))</f>
        <v>4795695.296155178</v>
      </c>
      <c r="I1030">
        <f>H1030*_xlfn.XLOOKUP(C1030,'Kundendaten - neu'!$A$2:$A$1001,'Kundendaten - neu'!$I$2:$I$1001,"")</f>
        <v>5117006.8809975749</v>
      </c>
      <c r="J1030" s="41">
        <f>I1030+(_xlfn.XLOOKUP(C1030,'Kundendaten - neu'!$A$2:$A$1001,'Kundendaten - neu'!$G$2:$G$1001,)*E1030)</f>
        <v>5475935.8809975749</v>
      </c>
      <c r="K1030" s="40">
        <f>J1030-(E1030*(_xlfn.XLOOKUP(D1030,Tabelle1[Produkt ID],Tabelle1[Variable Kosten],)))</f>
        <v>1645535.8809975749</v>
      </c>
    </row>
    <row r="1031" spans="1:11" ht="14.4" x14ac:dyDescent="0.3">
      <c r="A1031" s="43">
        <v>19598444</v>
      </c>
      <c r="B1031" s="13">
        <v>44600</v>
      </c>
      <c r="C1031" s="12">
        <v>780</v>
      </c>
      <c r="D1031" s="12">
        <v>1600</v>
      </c>
      <c r="E1031" s="14">
        <v>54</v>
      </c>
      <c r="F1031" s="25">
        <v>14053370.4</v>
      </c>
      <c r="G1031" t="str">
        <f>_xlfn.XLOOKUP(C1031,'Kundendaten - neu'!$A$2:$A$1001,'Kundendaten - neu'!$H$2:$H$1001)</f>
        <v>CNY</v>
      </c>
      <c r="H1031" s="40">
        <f>IF(G1031=Währungsdaten!$B$1,F1031/_xlfn.XLOOKUP('Bewegungsdaten - neu (2)'!B69,Währungsdaten!$A$3:$A$320,Währungsdaten!$B$3:$B$320,""),IF(G1031=Währungsdaten!$C$1,F1031/_xlfn.XLOOKUP('Bewegungsdaten - neu (2)'!B69,Währungsdaten!$A$3:$A$320,Währungsdaten!$C$3:$C$320,),"")*IF(G1031=Währungsdaten!$D$1,F1031/_xlfn.XLOOKUP('Bewegungsdaten - neu (2)'!B69,Währungsdaten!$A$3:$A$320,Währungsdaten!$D$3:$D$320,),)*IF(G1031=Währungsdaten!$F$1,F1031/_xlfn.XLOOKUP('Bewegungsdaten - neu (2)'!B69,Währungsdaten!$A$3:$A$320,Währungsdaten!$F$3:$F$320,""),)*IF(G1031=Währungsdaten!$G$1,F1031/_xlfn.XLOOKUP('Bewegungsdaten - neu (2)'!B69,Währungsdaten!$A$3:$A$320,Währungsdaten!$G$3:$G$320,");""")))</f>
        <v>2022416.8777342851</v>
      </c>
      <c r="I1031">
        <f>H1031*_xlfn.XLOOKUP(C1031,'Kundendaten - neu'!$A$2:$A$1001,'Kundendaten - neu'!$I$2:$I$1001,"")</f>
        <v>2157918.8085424821</v>
      </c>
      <c r="J1031" s="41">
        <f>I1031+(_xlfn.XLOOKUP(C1031,'Kundendaten - neu'!$A$2:$A$1001,'Kundendaten - neu'!$G$2:$G$1001,)*E1031)</f>
        <v>2274018.8085424821</v>
      </c>
      <c r="K1031" s="40">
        <f>J1031-(E1031*(_xlfn.XLOOKUP(D1031,Tabelle1[Produkt ID],Tabelle1[Variable Kosten],)))</f>
        <v>718818.80854248209</v>
      </c>
    </row>
    <row r="1032" spans="1:11" ht="14.4" x14ac:dyDescent="0.3">
      <c r="A1032" s="43">
        <v>56261721</v>
      </c>
      <c r="B1032" s="13">
        <v>44638</v>
      </c>
      <c r="C1032" s="12">
        <v>781</v>
      </c>
      <c r="D1032" s="12">
        <v>1700</v>
      </c>
      <c r="E1032" s="14">
        <v>109</v>
      </c>
      <c r="F1032" s="25">
        <v>3161000</v>
      </c>
      <c r="G1032" t="str">
        <f>_xlfn.XLOOKUP(C1032,'Kundendaten - neu'!$A$2:$A$1001,'Kundendaten - neu'!$H$2:$H$1001)</f>
        <v>EUR</v>
      </c>
      <c r="H1032" s="40">
        <f t="shared" ref="H1032:H1041" si="49">F1032</f>
        <v>3161000</v>
      </c>
      <c r="I1032">
        <f>H1032*_xlfn.XLOOKUP(C1032,'Kundendaten - neu'!$A$2:$A$1001,'Kundendaten - neu'!$I$2:$I$1001,"")</f>
        <v>3127493.4</v>
      </c>
      <c r="J1032" s="41">
        <f>I1032+(_xlfn.XLOOKUP(C1032,'Kundendaten - neu'!$A$2:$A$1001,'Kundendaten - neu'!$G$2:$G$1001,)*E1032)</f>
        <v>3149947.4</v>
      </c>
      <c r="K1032" s="40">
        <f>J1032-(E1032*(_xlfn.XLOOKUP(D1032,Tabelle1[Produkt ID],Tabelle1[Variable Kosten],)))</f>
        <v>621147.39999999991</v>
      </c>
    </row>
    <row r="1033" spans="1:11" ht="14.4" x14ac:dyDescent="0.3">
      <c r="A1033" s="43" t="s">
        <v>1410</v>
      </c>
      <c r="B1033" s="13">
        <v>44613</v>
      </c>
      <c r="C1033" s="12">
        <v>781</v>
      </c>
      <c r="D1033" s="12" t="s">
        <v>1588</v>
      </c>
      <c r="E1033" s="14">
        <v>1</v>
      </c>
      <c r="F1033" s="17">
        <v>33000</v>
      </c>
      <c r="G1033" t="str">
        <f>_xlfn.XLOOKUP(C1033,'Kundendaten - neu'!$A$2:$A$1001,'Kundendaten - neu'!$H$2:$H$1001)</f>
        <v>EUR</v>
      </c>
      <c r="H1033" s="40">
        <f t="shared" si="49"/>
        <v>33000</v>
      </c>
      <c r="I1033">
        <f>H1033*_xlfn.XLOOKUP(C1033,'Kundendaten - neu'!$A$2:$A$1001,'Kundendaten - neu'!$I$2:$I$1001,"")</f>
        <v>32650.199999999997</v>
      </c>
      <c r="J1033" s="41">
        <f>I1033+(_xlfn.XLOOKUP(C1033,'Kundendaten - neu'!$A$2:$A$1001,'Kundendaten - neu'!$G$2:$G$1001,)*E1033)</f>
        <v>32856.199999999997</v>
      </c>
      <c r="K1033" s="40">
        <f>J1033-(E1033*(_xlfn.XLOOKUP(D1033,Tabelle1[Produkt ID],Tabelle1[Variable Kosten],)))</f>
        <v>6456.1999999999971</v>
      </c>
    </row>
    <row r="1034" spans="1:11" ht="14.4" x14ac:dyDescent="0.3">
      <c r="A1034" s="43">
        <v>36407332</v>
      </c>
      <c r="B1034" s="13">
        <v>44799</v>
      </c>
      <c r="C1034" s="12">
        <v>782</v>
      </c>
      <c r="D1034" s="12">
        <v>1800</v>
      </c>
      <c r="E1034" s="14">
        <v>132</v>
      </c>
      <c r="F1034" s="25">
        <v>10560000</v>
      </c>
      <c r="G1034" t="str">
        <f>_xlfn.XLOOKUP(C1034,'Kundendaten - neu'!$A$2:$A$1001,'Kundendaten - neu'!$H$2:$H$1001)</f>
        <v>EUR</v>
      </c>
      <c r="H1034" s="40">
        <f t="shared" si="49"/>
        <v>10560000</v>
      </c>
      <c r="I1034">
        <f>H1034*_xlfn.XLOOKUP(C1034,'Kundendaten - neu'!$A$2:$A$1001,'Kundendaten - neu'!$I$2:$I$1001,"")</f>
        <v>10560000</v>
      </c>
      <c r="J1034" s="41">
        <f>I1034+(_xlfn.XLOOKUP(C1034,'Kundendaten - neu'!$A$2:$A$1001,'Kundendaten - neu'!$G$2:$G$1001,)*E1034)</f>
        <v>10587324</v>
      </c>
      <c r="K1034" s="40">
        <f>J1034-(E1034*(_xlfn.XLOOKUP(D1034,Tabelle1[Produkt ID],Tabelle1[Variable Kosten],)))</f>
        <v>2139324</v>
      </c>
    </row>
    <row r="1035" spans="1:11" ht="14.4" x14ac:dyDescent="0.3">
      <c r="A1035" s="43" t="s">
        <v>1411</v>
      </c>
      <c r="B1035" s="13">
        <v>44593</v>
      </c>
      <c r="C1035" s="12">
        <v>782</v>
      </c>
      <c r="D1035" s="12" t="s">
        <v>1589</v>
      </c>
      <c r="E1035" s="14">
        <v>1</v>
      </c>
      <c r="F1035" s="17">
        <v>27000</v>
      </c>
      <c r="G1035" t="str">
        <f>_xlfn.XLOOKUP(C1035,'Kundendaten - neu'!$A$2:$A$1001,'Kundendaten - neu'!$H$2:$H$1001)</f>
        <v>EUR</v>
      </c>
      <c r="H1035" s="40">
        <f t="shared" si="49"/>
        <v>27000</v>
      </c>
      <c r="I1035">
        <f>H1035*_xlfn.XLOOKUP(C1035,'Kundendaten - neu'!$A$2:$A$1001,'Kundendaten - neu'!$I$2:$I$1001,"")</f>
        <v>27000</v>
      </c>
      <c r="J1035" s="41">
        <f>I1035+(_xlfn.XLOOKUP(C1035,'Kundendaten - neu'!$A$2:$A$1001,'Kundendaten - neu'!$G$2:$G$1001,)*E1035)</f>
        <v>27207</v>
      </c>
      <c r="K1035" s="40">
        <f>J1035-(E1035*(_xlfn.XLOOKUP(D1035,Tabelle1[Produkt ID],Tabelle1[Variable Kosten],)))</f>
        <v>5607</v>
      </c>
    </row>
    <row r="1036" spans="1:11" ht="14.4" x14ac:dyDescent="0.3">
      <c r="A1036" s="43">
        <v>11148495</v>
      </c>
      <c r="B1036" s="13">
        <v>44571</v>
      </c>
      <c r="C1036" s="12">
        <v>783</v>
      </c>
      <c r="D1036" s="12">
        <v>1900</v>
      </c>
      <c r="E1036" s="14">
        <v>80</v>
      </c>
      <c r="F1036" s="25">
        <v>3920000</v>
      </c>
      <c r="G1036" t="str">
        <f>_xlfn.XLOOKUP(C1036,'Kundendaten - neu'!$A$2:$A$1001,'Kundendaten - neu'!$H$2:$H$1001)</f>
        <v>EUR</v>
      </c>
      <c r="H1036" s="40">
        <f t="shared" si="49"/>
        <v>3920000</v>
      </c>
      <c r="I1036">
        <f>H1036*_xlfn.XLOOKUP(C1036,'Kundendaten - neu'!$A$2:$A$1001,'Kundendaten - neu'!$I$2:$I$1001,"")</f>
        <v>3998400</v>
      </c>
      <c r="J1036" s="41">
        <f>I1036+(_xlfn.XLOOKUP(C1036,'Kundendaten - neu'!$A$2:$A$1001,'Kundendaten - neu'!$G$2:$G$1001,)*E1036)</f>
        <v>4039120</v>
      </c>
      <c r="K1036" s="40">
        <f>J1036-(E1036*(_xlfn.XLOOKUP(D1036,Tabelle1[Produkt ID],Tabelle1[Variable Kosten],)))</f>
        <v>903120</v>
      </c>
    </row>
    <row r="1037" spans="1:11" ht="14.4" x14ac:dyDescent="0.3">
      <c r="A1037" s="43" t="s">
        <v>1412</v>
      </c>
      <c r="B1037" s="13">
        <v>44666</v>
      </c>
      <c r="C1037" s="12">
        <v>783</v>
      </c>
      <c r="D1037" s="12" t="s">
        <v>1590</v>
      </c>
      <c r="E1037" s="14">
        <v>1</v>
      </c>
      <c r="F1037" s="17">
        <v>81000</v>
      </c>
      <c r="G1037" t="str">
        <f>_xlfn.XLOOKUP(C1037,'Kundendaten - neu'!$A$2:$A$1001,'Kundendaten - neu'!$H$2:$H$1001)</f>
        <v>EUR</v>
      </c>
      <c r="H1037" s="40">
        <f t="shared" si="49"/>
        <v>81000</v>
      </c>
      <c r="I1037">
        <f>H1037*_xlfn.XLOOKUP(C1037,'Kundendaten - neu'!$A$2:$A$1001,'Kundendaten - neu'!$I$2:$I$1001,"")</f>
        <v>82620</v>
      </c>
      <c r="J1037" s="41">
        <f>I1037+(_xlfn.XLOOKUP(C1037,'Kundendaten - neu'!$A$2:$A$1001,'Kundendaten - neu'!$G$2:$G$1001,)*E1037)</f>
        <v>83129</v>
      </c>
      <c r="K1037" s="40">
        <f>J1037-(E1037*(_xlfn.XLOOKUP(D1037,Tabelle1[Produkt ID],Tabelle1[Variable Kosten],)))</f>
        <v>18329</v>
      </c>
    </row>
    <row r="1038" spans="1:11" ht="14.4" x14ac:dyDescent="0.3">
      <c r="A1038" s="43">
        <v>73471307</v>
      </c>
      <c r="B1038" s="13">
        <v>44652</v>
      </c>
      <c r="C1038" s="12">
        <v>784</v>
      </c>
      <c r="D1038" s="12">
        <v>2000</v>
      </c>
      <c r="E1038" s="14">
        <v>94</v>
      </c>
      <c r="F1038" s="25">
        <v>3666000</v>
      </c>
      <c r="G1038" t="str">
        <f>_xlfn.XLOOKUP(C1038,'Kundendaten - neu'!$A$2:$A$1001,'Kundendaten - neu'!$H$2:$H$1001)</f>
        <v>EUR</v>
      </c>
      <c r="H1038" s="40">
        <f t="shared" si="49"/>
        <v>3666000</v>
      </c>
      <c r="I1038">
        <f>H1038*_xlfn.XLOOKUP(C1038,'Kundendaten - neu'!$A$2:$A$1001,'Kundendaten - neu'!$I$2:$I$1001,"")</f>
        <v>3739320</v>
      </c>
      <c r="J1038" s="41">
        <f>I1038+(_xlfn.XLOOKUP(C1038,'Kundendaten - neu'!$A$2:$A$1001,'Kundendaten - neu'!$G$2:$G$1001,)*E1038)</f>
        <v>3758778</v>
      </c>
      <c r="K1038" s="40">
        <f>J1038-(E1038*(_xlfn.XLOOKUP(D1038,Tabelle1[Produkt ID],Tabelle1[Variable Kosten],)))</f>
        <v>825978</v>
      </c>
    </row>
    <row r="1039" spans="1:11" ht="14.4" x14ac:dyDescent="0.3">
      <c r="A1039" s="43" t="s">
        <v>1413</v>
      </c>
      <c r="B1039" s="13">
        <v>44851</v>
      </c>
      <c r="C1039" s="12">
        <v>784</v>
      </c>
      <c r="D1039" s="12" t="s">
        <v>1591</v>
      </c>
      <c r="E1039" s="14">
        <v>1</v>
      </c>
      <c r="F1039" s="17">
        <v>50000</v>
      </c>
      <c r="G1039" t="str">
        <f>_xlfn.XLOOKUP(C1039,'Kundendaten - neu'!$A$2:$A$1001,'Kundendaten - neu'!$H$2:$H$1001)</f>
        <v>EUR</v>
      </c>
      <c r="H1039" s="40">
        <f t="shared" si="49"/>
        <v>50000</v>
      </c>
      <c r="I1039">
        <f>H1039*_xlfn.XLOOKUP(C1039,'Kundendaten - neu'!$A$2:$A$1001,'Kundendaten - neu'!$I$2:$I$1001,"")</f>
        <v>51000</v>
      </c>
      <c r="J1039" s="41">
        <f>I1039+(_xlfn.XLOOKUP(C1039,'Kundendaten - neu'!$A$2:$A$1001,'Kundendaten - neu'!$G$2:$G$1001,)*E1039)</f>
        <v>51207</v>
      </c>
      <c r="K1039" s="40">
        <f>J1039-(E1039*(_xlfn.XLOOKUP(D1039,Tabelle1[Produkt ID],Tabelle1[Variable Kosten],)))</f>
        <v>11207</v>
      </c>
    </row>
    <row r="1040" spans="1:11" ht="14.4" x14ac:dyDescent="0.3">
      <c r="A1040" s="43">
        <v>77620128</v>
      </c>
      <c r="B1040" s="13">
        <v>44696</v>
      </c>
      <c r="C1040" s="12">
        <v>785</v>
      </c>
      <c r="D1040" s="12">
        <v>2100</v>
      </c>
      <c r="E1040" s="14">
        <v>69</v>
      </c>
      <c r="F1040" s="25">
        <v>3174000</v>
      </c>
      <c r="G1040" t="str">
        <f>_xlfn.XLOOKUP(C1040,'Kundendaten - neu'!$A$2:$A$1001,'Kundendaten - neu'!$H$2:$H$1001)</f>
        <v>EUR</v>
      </c>
      <c r="H1040" s="40">
        <f t="shared" si="49"/>
        <v>3174000</v>
      </c>
      <c r="I1040">
        <f>H1040*_xlfn.XLOOKUP(C1040,'Kundendaten - neu'!$A$2:$A$1001,'Kundendaten - neu'!$I$2:$I$1001,"")</f>
        <v>3174000</v>
      </c>
      <c r="J1040" s="41">
        <f>I1040+(_xlfn.XLOOKUP(C1040,'Kundendaten - neu'!$A$2:$A$1001,'Kundendaten - neu'!$G$2:$G$1001,)*E1040)</f>
        <v>3181038</v>
      </c>
      <c r="K1040" s="40">
        <f>J1040-(E1040*(_xlfn.XLOOKUP(D1040,Tabelle1[Produkt ID],Tabelle1[Variable Kosten],)))</f>
        <v>641838</v>
      </c>
    </row>
    <row r="1041" spans="1:11" ht="14.4" x14ac:dyDescent="0.3">
      <c r="A1041" s="43">
        <v>31627965</v>
      </c>
      <c r="B1041" s="13">
        <v>44880</v>
      </c>
      <c r="C1041" s="12">
        <v>786</v>
      </c>
      <c r="D1041" s="12">
        <v>2200</v>
      </c>
      <c r="E1041" s="14">
        <v>108</v>
      </c>
      <c r="F1041" s="25">
        <v>2160000</v>
      </c>
      <c r="G1041" t="str">
        <f>_xlfn.XLOOKUP(C1041,'Kundendaten - neu'!$A$2:$A$1001,'Kundendaten - neu'!$H$2:$H$1001)</f>
        <v>EUR</v>
      </c>
      <c r="H1041" s="40">
        <f t="shared" si="49"/>
        <v>2160000</v>
      </c>
      <c r="I1041">
        <f>H1041*_xlfn.XLOOKUP(C1041,'Kundendaten - neu'!$A$2:$A$1001,'Kundendaten - neu'!$I$2:$I$1001,"")</f>
        <v>2160000</v>
      </c>
      <c r="J1041" s="41">
        <f>I1041+(_xlfn.XLOOKUP(C1041,'Kundendaten - neu'!$A$2:$A$1001,'Kundendaten - neu'!$G$2:$G$1001,)*E1041)</f>
        <v>2181600</v>
      </c>
      <c r="K1041" s="40">
        <f>J1041-(E1041*(_xlfn.XLOOKUP(D1041,Tabelle1[Produkt ID],Tabelle1[Variable Kosten],)))</f>
        <v>453600</v>
      </c>
    </row>
    <row r="1042" spans="1:11" ht="14.4" x14ac:dyDescent="0.3">
      <c r="A1042" s="43">
        <v>53444923</v>
      </c>
      <c r="B1042" s="13">
        <v>44819</v>
      </c>
      <c r="C1042" s="12">
        <v>787</v>
      </c>
      <c r="D1042" s="12">
        <v>2200</v>
      </c>
      <c r="E1042" s="14">
        <v>71</v>
      </c>
      <c r="F1042" s="25">
        <v>1615108</v>
      </c>
      <c r="G1042" t="str">
        <f>_xlfn.XLOOKUP(C1042,'Kundendaten - neu'!$A$2:$A$1001,'Kundendaten - neu'!$H$2:$H$1001)</f>
        <v>USD</v>
      </c>
      <c r="H1042" s="40">
        <f>IF(G1042=Währungsdaten!$D$1,F1042/_xlfn.XLOOKUP('Bewegungsdaten - neu (2)'!B1463,Währungsdaten!$A$3:$A$320,Währungsdaten!$D$3:$D$320,""),IF(G1042=Währungsdaten!$F$1,F1042/_xlfn.XLOOKUP('Bewegungsdaten - neu (2)'!B1463,Währungsdaten!$A$3:$A$320,Währungsdaten!$F$3:$F$320,),""))</f>
        <v>1579567.7261613694</v>
      </c>
      <c r="I1042">
        <f>H1042*_xlfn.XLOOKUP(C1042,'Kundendaten - neu'!$A$2:$A$1001,'Kundendaten - neu'!$I$2:$I$1001,"")</f>
        <v>1737524.4987775064</v>
      </c>
      <c r="J1042" s="41">
        <f>I1042+(_xlfn.XLOOKUP(C1042,'Kundendaten - neu'!$A$2:$A$1001,'Kundendaten - neu'!$G$2:$G$1001,)*E1042)</f>
        <v>1827481.4987775064</v>
      </c>
      <c r="K1042" s="40">
        <f>J1042-(E1042*(_xlfn.XLOOKUP(D1042,Tabelle1[Produkt ID],Tabelle1[Variable Kosten],)))</f>
        <v>691481.49877750641</v>
      </c>
    </row>
    <row r="1043" spans="1:11" ht="14.4" x14ac:dyDescent="0.3">
      <c r="A1043" s="43">
        <v>16836621</v>
      </c>
      <c r="B1043" s="13">
        <v>44584</v>
      </c>
      <c r="C1043" s="12">
        <v>788</v>
      </c>
      <c r="D1043" s="12">
        <v>2300</v>
      </c>
      <c r="E1043" s="14">
        <v>126</v>
      </c>
      <c r="F1043" s="25">
        <v>3150000</v>
      </c>
      <c r="G1043" t="str">
        <f>_xlfn.XLOOKUP(C1043,'Kundendaten - neu'!$A$2:$A$1001,'Kundendaten - neu'!$H$2:$H$1001)</f>
        <v>EUR</v>
      </c>
      <c r="H1043" s="40">
        <f t="shared" ref="H1043:H1050" si="50">F1043</f>
        <v>3150000</v>
      </c>
      <c r="I1043">
        <f>H1043*_xlfn.XLOOKUP(C1043,'Kundendaten - neu'!$A$2:$A$1001,'Kundendaten - neu'!$I$2:$I$1001,"")</f>
        <v>3150000</v>
      </c>
      <c r="J1043" s="41">
        <f>I1043+(_xlfn.XLOOKUP(C1043,'Kundendaten - neu'!$A$2:$A$1001,'Kundendaten - neu'!$G$2:$G$1001,)*E1043)</f>
        <v>3163482</v>
      </c>
      <c r="K1043" s="40">
        <f>J1043-(E1043*(_xlfn.XLOOKUP(D1043,Tabelle1[Produkt ID],Tabelle1[Variable Kosten],)))</f>
        <v>643482</v>
      </c>
    </row>
    <row r="1044" spans="1:11" ht="14.4" x14ac:dyDescent="0.3">
      <c r="A1044" s="43">
        <v>89914407</v>
      </c>
      <c r="B1044" s="13">
        <v>44651</v>
      </c>
      <c r="C1044" s="12">
        <v>789</v>
      </c>
      <c r="D1044" s="12">
        <v>1000</v>
      </c>
      <c r="E1044" s="14">
        <v>159</v>
      </c>
      <c r="F1044" s="25">
        <v>8268000</v>
      </c>
      <c r="G1044" t="str">
        <f>_xlfn.XLOOKUP(C1044,'Kundendaten - neu'!$A$2:$A$1001,'Kundendaten - neu'!$H$2:$H$1001)</f>
        <v>EUR</v>
      </c>
      <c r="H1044" s="40">
        <f t="shared" si="50"/>
        <v>8268000</v>
      </c>
      <c r="I1044">
        <f>H1044*_xlfn.XLOOKUP(C1044,'Kundendaten - neu'!$A$2:$A$1001,'Kundendaten - neu'!$I$2:$I$1001,"")</f>
        <v>9094800</v>
      </c>
      <c r="J1044" s="41">
        <f>I1044+(_xlfn.XLOOKUP(C1044,'Kundendaten - neu'!$A$2:$A$1001,'Kundendaten - neu'!$G$2:$G$1001,)*E1044)</f>
        <v>9290370</v>
      </c>
      <c r="K1044" s="40">
        <f>J1044-(E1044*(_xlfn.XLOOKUP(D1044,Tabelle1[Produkt ID],Tabelle1[Variable Kosten],)))</f>
        <v>2675970</v>
      </c>
    </row>
    <row r="1045" spans="1:11" ht="14.4" x14ac:dyDescent="0.3">
      <c r="A1045" s="43" t="s">
        <v>1414</v>
      </c>
      <c r="B1045" s="13">
        <v>44633</v>
      </c>
      <c r="C1045" s="12">
        <v>789</v>
      </c>
      <c r="D1045" s="12" t="s">
        <v>1592</v>
      </c>
      <c r="E1045" s="14">
        <v>1</v>
      </c>
      <c r="F1045" s="17">
        <v>37000</v>
      </c>
      <c r="G1045" t="str">
        <f>_xlfn.XLOOKUP(C1045,'Kundendaten - neu'!$A$2:$A$1001,'Kundendaten - neu'!$H$2:$H$1001)</f>
        <v>EUR</v>
      </c>
      <c r="H1045" s="40">
        <f t="shared" si="50"/>
        <v>37000</v>
      </c>
      <c r="I1045">
        <f>H1045*_xlfn.XLOOKUP(C1045,'Kundendaten - neu'!$A$2:$A$1001,'Kundendaten - neu'!$I$2:$I$1001,"")</f>
        <v>40700</v>
      </c>
      <c r="J1045" s="41">
        <f>I1045+(_xlfn.XLOOKUP(C1045,'Kundendaten - neu'!$A$2:$A$1001,'Kundendaten - neu'!$G$2:$G$1001,)*E1045)</f>
        <v>41930</v>
      </c>
      <c r="K1045" s="40">
        <f>J1045-(E1045*(_xlfn.XLOOKUP(D1045,Tabelle1[Produkt ID],Tabelle1[Variable Kosten],)))</f>
        <v>12330</v>
      </c>
    </row>
    <row r="1046" spans="1:11" ht="14.4" x14ac:dyDescent="0.3">
      <c r="A1046" s="43">
        <v>65180767</v>
      </c>
      <c r="B1046" s="13">
        <v>44614</v>
      </c>
      <c r="C1046" s="12">
        <v>790</v>
      </c>
      <c r="D1046" s="12">
        <v>1100</v>
      </c>
      <c r="E1046" s="14">
        <v>92</v>
      </c>
      <c r="F1046" s="25">
        <v>3680000</v>
      </c>
      <c r="G1046" t="str">
        <f>_xlfn.XLOOKUP(C1046,'Kundendaten - neu'!$A$2:$A$1001,'Kundendaten - neu'!$H$2:$H$1001)</f>
        <v>EUR</v>
      </c>
      <c r="H1046" s="40">
        <f t="shared" si="50"/>
        <v>3680000</v>
      </c>
      <c r="I1046">
        <f>H1046*_xlfn.XLOOKUP(C1046,'Kundendaten - neu'!$A$2:$A$1001,'Kundendaten - neu'!$I$2:$I$1001,"")</f>
        <v>3680000</v>
      </c>
      <c r="J1046" s="41">
        <f>I1046+(_xlfn.XLOOKUP(C1046,'Kundendaten - neu'!$A$2:$A$1001,'Kundendaten - neu'!$G$2:$G$1001,)*E1046)</f>
        <v>3698400</v>
      </c>
      <c r="K1046" s="40">
        <f>J1046-(E1046*(_xlfn.XLOOKUP(D1046,Tabelle1[Produkt ID],Tabelle1[Variable Kosten],)))</f>
        <v>754400</v>
      </c>
    </row>
    <row r="1047" spans="1:11" ht="14.4" x14ac:dyDescent="0.3">
      <c r="A1047" s="43">
        <v>66680126</v>
      </c>
      <c r="B1047" s="13">
        <v>44843</v>
      </c>
      <c r="C1047" s="12">
        <v>791</v>
      </c>
      <c r="D1047" s="12">
        <v>1200</v>
      </c>
      <c r="E1047" s="14">
        <v>151</v>
      </c>
      <c r="F1047" s="25">
        <v>9815000</v>
      </c>
      <c r="G1047" t="str">
        <f>_xlfn.XLOOKUP(C1047,'Kundendaten - neu'!$A$2:$A$1001,'Kundendaten - neu'!$H$2:$H$1001)</f>
        <v>EUR</v>
      </c>
      <c r="H1047" s="40">
        <f t="shared" si="50"/>
        <v>9815000</v>
      </c>
      <c r="I1047">
        <f>H1047*_xlfn.XLOOKUP(C1047,'Kundendaten - neu'!$A$2:$A$1001,'Kundendaten - neu'!$I$2:$I$1001,"")</f>
        <v>10796500</v>
      </c>
      <c r="J1047" s="41">
        <f>I1047+(_xlfn.XLOOKUP(C1047,'Kundendaten - neu'!$A$2:$A$1001,'Kundendaten - neu'!$G$2:$G$1001,)*E1047)</f>
        <v>10983287</v>
      </c>
      <c r="K1047" s="40">
        <f>J1047-(E1047*(_xlfn.XLOOKUP(D1047,Tabelle1[Produkt ID],Tabelle1[Variable Kosten],)))</f>
        <v>3131287</v>
      </c>
    </row>
    <row r="1048" spans="1:11" ht="14.4" x14ac:dyDescent="0.3">
      <c r="A1048" s="43" t="s">
        <v>1416</v>
      </c>
      <c r="B1048" s="13">
        <v>44868</v>
      </c>
      <c r="C1048" s="12">
        <v>791</v>
      </c>
      <c r="D1048" s="12" t="s">
        <v>1594</v>
      </c>
      <c r="E1048" s="14">
        <v>1</v>
      </c>
      <c r="F1048" s="17">
        <v>21000</v>
      </c>
      <c r="G1048" t="str">
        <f>_xlfn.XLOOKUP(C1048,'Kundendaten - neu'!$A$2:$A$1001,'Kundendaten - neu'!$H$2:$H$1001)</f>
        <v>EUR</v>
      </c>
      <c r="H1048" s="40">
        <f t="shared" si="50"/>
        <v>21000</v>
      </c>
      <c r="I1048">
        <f>H1048*_xlfn.XLOOKUP(C1048,'Kundendaten - neu'!$A$2:$A$1001,'Kundendaten - neu'!$I$2:$I$1001,"")</f>
        <v>23100.000000000004</v>
      </c>
      <c r="J1048" s="41">
        <f>I1048+(_xlfn.XLOOKUP(C1048,'Kundendaten - neu'!$A$2:$A$1001,'Kundendaten - neu'!$G$2:$G$1001,)*E1048)</f>
        <v>24337.000000000004</v>
      </c>
      <c r="K1048" s="40">
        <f>J1048-(E1048*(_xlfn.XLOOKUP(D1048,Tabelle1[Produkt ID],Tabelle1[Variable Kosten],)))</f>
        <v>7537.0000000000036</v>
      </c>
    </row>
    <row r="1049" spans="1:11" ht="14.4" x14ac:dyDescent="0.3">
      <c r="A1049" s="43">
        <v>92927002</v>
      </c>
      <c r="B1049" s="13">
        <v>44813</v>
      </c>
      <c r="C1049" s="12">
        <v>792</v>
      </c>
      <c r="D1049" s="12">
        <v>1300</v>
      </c>
      <c r="E1049" s="14">
        <v>84</v>
      </c>
      <c r="F1049" s="25">
        <v>5712000</v>
      </c>
      <c r="G1049" t="str">
        <f>_xlfn.XLOOKUP(C1049,'Kundendaten - neu'!$A$2:$A$1001,'Kundendaten - neu'!$H$2:$H$1001)</f>
        <v>EUR</v>
      </c>
      <c r="H1049" s="40">
        <f t="shared" si="50"/>
        <v>5712000</v>
      </c>
      <c r="I1049">
        <f>H1049*_xlfn.XLOOKUP(C1049,'Kundendaten - neu'!$A$2:$A$1001,'Kundendaten - neu'!$I$2:$I$1001,"")</f>
        <v>5712000</v>
      </c>
      <c r="J1049" s="41">
        <f>I1049+(_xlfn.XLOOKUP(C1049,'Kundendaten - neu'!$A$2:$A$1001,'Kundendaten - neu'!$G$2:$G$1001,)*E1049)</f>
        <v>5721240</v>
      </c>
      <c r="K1049" s="40">
        <f>J1049-(E1049*(_xlfn.XLOOKUP(D1049,Tabelle1[Produkt ID],Tabelle1[Variable Kosten],)))</f>
        <v>1151640</v>
      </c>
    </row>
    <row r="1050" spans="1:11" ht="14.4" x14ac:dyDescent="0.3">
      <c r="A1050" s="43" t="s">
        <v>1417</v>
      </c>
      <c r="B1050" s="13">
        <v>44750</v>
      </c>
      <c r="C1050" s="12">
        <v>792</v>
      </c>
      <c r="D1050" s="12" t="s">
        <v>1595</v>
      </c>
      <c r="E1050" s="14">
        <v>1</v>
      </c>
      <c r="F1050" s="17">
        <v>27000</v>
      </c>
      <c r="G1050" t="str">
        <f>_xlfn.XLOOKUP(C1050,'Kundendaten - neu'!$A$2:$A$1001,'Kundendaten - neu'!$H$2:$H$1001)</f>
        <v>EUR</v>
      </c>
      <c r="H1050" s="40">
        <f t="shared" si="50"/>
        <v>27000</v>
      </c>
      <c r="I1050">
        <f>H1050*_xlfn.XLOOKUP(C1050,'Kundendaten - neu'!$A$2:$A$1001,'Kundendaten - neu'!$I$2:$I$1001,"")</f>
        <v>27000</v>
      </c>
      <c r="J1050" s="41">
        <f>I1050+(_xlfn.XLOOKUP(C1050,'Kundendaten - neu'!$A$2:$A$1001,'Kundendaten - neu'!$G$2:$G$1001,)*E1050)</f>
        <v>27110</v>
      </c>
      <c r="K1050" s="40">
        <f>J1050-(E1050*(_xlfn.XLOOKUP(D1050,Tabelle1[Produkt ID],Tabelle1[Variable Kosten],)))</f>
        <v>5510</v>
      </c>
    </row>
    <row r="1051" spans="1:11" ht="14.4" x14ac:dyDescent="0.3">
      <c r="A1051" s="43">
        <v>54737989</v>
      </c>
      <c r="B1051" s="13">
        <v>44866</v>
      </c>
      <c r="C1051" s="12">
        <v>793</v>
      </c>
      <c r="D1051" s="12">
        <v>1400</v>
      </c>
      <c r="E1051" s="14">
        <v>106</v>
      </c>
      <c r="F1051" s="25">
        <v>14586024</v>
      </c>
      <c r="G1051" t="str">
        <f>_xlfn.XLOOKUP(C1051,'Kundendaten - neu'!$A$2:$A$1001,'Kundendaten - neu'!$H$2:$H$1001)</f>
        <v>PLN</v>
      </c>
      <c r="H1051" s="40">
        <f>IF(G1051=Währungsdaten!$G$1,F1051/_xlfn.XLOOKUP('Bewegungsdaten - neu (2)'!B1281,Währungsdaten!$A$3:$A$320,Währungsdaten!$G$3:$G$320,""),IF(G1051=Währungsdaten!$C$1,F1051/_xlfn.XLOOKUP('Bewegungsdaten - neu (2)'!B1281,Währungsdaten!$A$3:$A$320,Währungsdaten!$C$3:$C$320,),""))</f>
        <v>3079559.1588548268</v>
      </c>
      <c r="I1051">
        <f>H1051*_xlfn.XLOOKUP(C1051,'Kundendaten - neu'!$A$2:$A$1001,'Kundendaten - neu'!$I$2:$I$1001,"")</f>
        <v>3079559.1588548268</v>
      </c>
      <c r="J1051" s="41">
        <f>I1051+(_xlfn.XLOOKUP(C1051,'Kundendaten - neu'!$A$2:$A$1001,'Kundendaten - neu'!$G$2:$G$1001,)*E1051)</f>
        <v>3090795.1588548268</v>
      </c>
      <c r="K1051" s="40">
        <f>J1051-(E1051*(_xlfn.XLOOKUP(D1051,Tabelle1[Produkt ID],Tabelle1[Variable Kosten],)))</f>
        <v>546795.15885482682</v>
      </c>
    </row>
    <row r="1052" spans="1:11" ht="14.4" x14ac:dyDescent="0.3">
      <c r="A1052" s="43">
        <v>62881900</v>
      </c>
      <c r="B1052" s="13">
        <v>44699</v>
      </c>
      <c r="C1052" s="12">
        <v>794</v>
      </c>
      <c r="D1052" s="12">
        <v>1500</v>
      </c>
      <c r="E1052" s="14">
        <v>98</v>
      </c>
      <c r="F1052" s="25">
        <v>2744000</v>
      </c>
      <c r="G1052" t="str">
        <f>_xlfn.XLOOKUP(C1052,'Kundendaten - neu'!$A$2:$A$1001,'Kundendaten - neu'!$H$2:$H$1001)</f>
        <v>EUR</v>
      </c>
      <c r="H1052" s="40">
        <f>F1052</f>
        <v>2744000</v>
      </c>
      <c r="I1052">
        <f>H1052*_xlfn.XLOOKUP(C1052,'Kundendaten - neu'!$A$2:$A$1001,'Kundendaten - neu'!$I$2:$I$1001,"")</f>
        <v>2744000</v>
      </c>
      <c r="J1052" s="41">
        <f>I1052+(_xlfn.XLOOKUP(C1052,'Kundendaten - neu'!$A$2:$A$1001,'Kundendaten - neu'!$G$2:$G$1001,)*E1052)</f>
        <v>2763894</v>
      </c>
      <c r="K1052" s="40">
        <f>J1052-(E1052*(_xlfn.XLOOKUP(D1052,Tabelle1[Produkt ID],Tabelle1[Variable Kosten],)))</f>
        <v>568694</v>
      </c>
    </row>
    <row r="1053" spans="1:11" ht="14.4" x14ac:dyDescent="0.3">
      <c r="A1053" s="43">
        <v>36400190</v>
      </c>
      <c r="B1053" s="13">
        <v>44892</v>
      </c>
      <c r="C1053" s="12">
        <v>795</v>
      </c>
      <c r="D1053" s="12">
        <v>1600</v>
      </c>
      <c r="E1053" s="14">
        <v>161</v>
      </c>
      <c r="F1053" s="25">
        <v>5796000</v>
      </c>
      <c r="G1053" t="str">
        <f>_xlfn.XLOOKUP(C1053,'Kundendaten - neu'!$A$2:$A$1001,'Kundendaten - neu'!$H$2:$H$1001)</f>
        <v>EUR</v>
      </c>
      <c r="H1053" s="40">
        <f>F1053</f>
        <v>5796000</v>
      </c>
      <c r="I1053">
        <f>H1053*_xlfn.XLOOKUP(C1053,'Kundendaten - neu'!$A$2:$A$1001,'Kundendaten - neu'!$I$2:$I$1001,"")</f>
        <v>5796000</v>
      </c>
      <c r="J1053" s="41">
        <f>I1053+(_xlfn.XLOOKUP(C1053,'Kundendaten - neu'!$A$2:$A$1001,'Kundendaten - neu'!$G$2:$G$1001,)*E1053)</f>
        <v>5828844</v>
      </c>
      <c r="K1053" s="40">
        <f>J1053-(E1053*(_xlfn.XLOOKUP(D1053,Tabelle1[Produkt ID],Tabelle1[Variable Kosten],)))</f>
        <v>1192044</v>
      </c>
    </row>
    <row r="1054" spans="1:11" ht="14.4" x14ac:dyDescent="0.3">
      <c r="A1054" s="43">
        <v>47272484</v>
      </c>
      <c r="B1054" s="13">
        <v>44792</v>
      </c>
      <c r="C1054" s="12">
        <v>796</v>
      </c>
      <c r="D1054" s="12">
        <v>1700</v>
      </c>
      <c r="E1054" s="14">
        <v>197</v>
      </c>
      <c r="F1054" s="25">
        <v>5713000</v>
      </c>
      <c r="G1054" t="str">
        <f>_xlfn.XLOOKUP(C1054,'Kundendaten - neu'!$A$2:$A$1001,'Kundendaten - neu'!$H$2:$H$1001)</f>
        <v>EUR</v>
      </c>
      <c r="H1054" s="40">
        <f>F1054</f>
        <v>5713000</v>
      </c>
      <c r="I1054">
        <f>H1054*_xlfn.XLOOKUP(C1054,'Kundendaten - neu'!$A$2:$A$1001,'Kundendaten - neu'!$I$2:$I$1001,"")</f>
        <v>5541610</v>
      </c>
      <c r="J1054" s="41">
        <f>I1054+(_xlfn.XLOOKUP(C1054,'Kundendaten - neu'!$A$2:$A$1001,'Kundendaten - neu'!$G$2:$G$1001,)*E1054)</f>
        <v>5581995</v>
      </c>
      <c r="K1054" s="40">
        <f>J1054-(E1054*(_xlfn.XLOOKUP(D1054,Tabelle1[Produkt ID],Tabelle1[Variable Kosten],)))</f>
        <v>1011595</v>
      </c>
    </row>
    <row r="1055" spans="1:11" ht="14.4" x14ac:dyDescent="0.3">
      <c r="A1055" s="43" t="s">
        <v>1418</v>
      </c>
      <c r="B1055" s="13">
        <v>44774</v>
      </c>
      <c r="C1055" s="12">
        <v>796</v>
      </c>
      <c r="D1055" s="12" t="s">
        <v>1582</v>
      </c>
      <c r="E1055" s="14">
        <v>1</v>
      </c>
      <c r="F1055" s="17">
        <v>49000</v>
      </c>
      <c r="G1055" t="str">
        <f>_xlfn.XLOOKUP(C1055,'Kundendaten - neu'!$A$2:$A$1001,'Kundendaten - neu'!$H$2:$H$1001)</f>
        <v>EUR</v>
      </c>
      <c r="H1055" s="40">
        <f>F1055</f>
        <v>49000</v>
      </c>
      <c r="I1055">
        <f>H1055*_xlfn.XLOOKUP(C1055,'Kundendaten - neu'!$A$2:$A$1001,'Kundendaten - neu'!$I$2:$I$1001,"")</f>
        <v>47530</v>
      </c>
      <c r="J1055" s="41">
        <f>I1055+(_xlfn.XLOOKUP(C1055,'Kundendaten - neu'!$A$2:$A$1001,'Kundendaten - neu'!$G$2:$G$1001,)*E1055)</f>
        <v>47735</v>
      </c>
      <c r="K1055" s="40">
        <f>J1055-(E1055*(_xlfn.XLOOKUP(D1055,Tabelle1[Produkt ID],Tabelle1[Variable Kosten],)))</f>
        <v>8535</v>
      </c>
    </row>
    <row r="1056" spans="1:11" ht="14.4" x14ac:dyDescent="0.3">
      <c r="A1056" s="43">
        <v>71799919</v>
      </c>
      <c r="B1056" s="13">
        <v>44682</v>
      </c>
      <c r="C1056" s="12">
        <v>797</v>
      </c>
      <c r="D1056" s="12">
        <v>1800</v>
      </c>
      <c r="E1056" s="14">
        <v>137</v>
      </c>
      <c r="F1056" s="25">
        <v>79230936</v>
      </c>
      <c r="G1056" t="str">
        <f>_xlfn.XLOOKUP(C1056,'Kundendaten - neu'!$A$2:$A$1001,'Kundendaten - neu'!$H$2:$H$1001)</f>
        <v>CNY</v>
      </c>
      <c r="H1056" s="40">
        <f>IF(G1056=Währungsdaten!$B$1,F1056/_xlfn.XLOOKUP('Bewegungsdaten - neu (2)'!B70,Währungsdaten!$A$3:$A$320,Währungsdaten!$B$3:$B$320,""),IF(G1056=Währungsdaten!$C$1,F1056/_xlfn.XLOOKUP('Bewegungsdaten - neu (2)'!B70,Währungsdaten!$A$3:$A$320,Währungsdaten!$C$3:$C$320,),"")*IF(G1056=Währungsdaten!$D$1,F1056/_xlfn.XLOOKUP('Bewegungsdaten - neu (2)'!B70,Währungsdaten!$A$3:$A$320,Währungsdaten!$D$3:$D$320,),)*IF(G1056=Währungsdaten!$F$1,F1056/_xlfn.XLOOKUP('Bewegungsdaten - neu (2)'!B70,Währungsdaten!$A$3:$A$320,Währungsdaten!$F$3:$F$320,""),)*IF(G1056=Währungsdaten!$G$1,F1056/_xlfn.XLOOKUP('Bewegungsdaten - neu (2)'!B70,Währungsdaten!$A$3:$A$320,Währungsdaten!$G$3:$G$320,");""")))</f>
        <v>11208858.331211273</v>
      </c>
      <c r="I1056">
        <f>H1056*_xlfn.XLOOKUP(C1056,'Kundendaten - neu'!$A$2:$A$1001,'Kundendaten - neu'!$I$2:$I$1001,"")</f>
        <v>11959851.839402428</v>
      </c>
      <c r="J1056" s="41">
        <f>I1056+(_xlfn.XLOOKUP(C1056,'Kundendaten - neu'!$A$2:$A$1001,'Kundendaten - neu'!$G$2:$G$1001,)*E1056)</f>
        <v>12248921.839402428</v>
      </c>
      <c r="K1056" s="40">
        <f>J1056-(E1056*(_xlfn.XLOOKUP(D1056,Tabelle1[Produkt ID],Tabelle1[Variable Kosten],)))</f>
        <v>3480921.8394024279</v>
      </c>
    </row>
    <row r="1057" spans="1:11" ht="14.4" x14ac:dyDescent="0.3">
      <c r="A1057" s="43">
        <v>91153668</v>
      </c>
      <c r="B1057" s="13">
        <v>44661</v>
      </c>
      <c r="C1057" s="12">
        <v>798</v>
      </c>
      <c r="D1057" s="12">
        <v>1900</v>
      </c>
      <c r="E1057" s="14">
        <v>135</v>
      </c>
      <c r="F1057" s="25">
        <v>6615000</v>
      </c>
      <c r="G1057" t="str">
        <f>_xlfn.XLOOKUP(C1057,'Kundendaten - neu'!$A$2:$A$1001,'Kundendaten - neu'!$H$2:$H$1001)</f>
        <v>EUR</v>
      </c>
      <c r="H1057" s="40">
        <f>F1057</f>
        <v>6615000</v>
      </c>
      <c r="I1057">
        <f>H1057*_xlfn.XLOOKUP(C1057,'Kundendaten - neu'!$A$2:$A$1001,'Kundendaten - neu'!$I$2:$I$1001,"")</f>
        <v>6416550</v>
      </c>
      <c r="J1057" s="41">
        <f>I1057+(_xlfn.XLOOKUP(C1057,'Kundendaten - neu'!$A$2:$A$1001,'Kundendaten - neu'!$G$2:$G$1001,)*E1057)</f>
        <v>6443955</v>
      </c>
      <c r="K1057" s="40">
        <f>J1057-(E1057*(_xlfn.XLOOKUP(D1057,Tabelle1[Produkt ID],Tabelle1[Variable Kosten],)))</f>
        <v>1151955</v>
      </c>
    </row>
    <row r="1058" spans="1:11" ht="14.4" x14ac:dyDescent="0.3">
      <c r="A1058" s="43" t="s">
        <v>1419</v>
      </c>
      <c r="B1058" s="13">
        <v>44775</v>
      </c>
      <c r="C1058" s="12">
        <v>798</v>
      </c>
      <c r="D1058" s="12" t="s">
        <v>1583</v>
      </c>
      <c r="E1058" s="14">
        <v>1</v>
      </c>
      <c r="F1058" s="17">
        <v>46000</v>
      </c>
      <c r="G1058" t="str">
        <f>_xlfn.XLOOKUP(C1058,'Kundendaten - neu'!$A$2:$A$1001,'Kundendaten - neu'!$H$2:$H$1001)</f>
        <v>EUR</v>
      </c>
      <c r="H1058" s="40">
        <f>F1058</f>
        <v>46000</v>
      </c>
      <c r="I1058">
        <f>H1058*_xlfn.XLOOKUP(C1058,'Kundendaten - neu'!$A$2:$A$1001,'Kundendaten - neu'!$I$2:$I$1001,"")</f>
        <v>44620</v>
      </c>
      <c r="J1058" s="41">
        <f>I1058+(_xlfn.XLOOKUP(C1058,'Kundendaten - neu'!$A$2:$A$1001,'Kundendaten - neu'!$G$2:$G$1001,)*E1058)</f>
        <v>44823</v>
      </c>
      <c r="K1058" s="40">
        <f>J1058-(E1058*(_xlfn.XLOOKUP(D1058,Tabelle1[Produkt ID],Tabelle1[Variable Kosten],)))</f>
        <v>8023</v>
      </c>
    </row>
    <row r="1059" spans="1:11" ht="14.4" x14ac:dyDescent="0.3">
      <c r="A1059" s="43">
        <v>35869770</v>
      </c>
      <c r="B1059" s="13">
        <v>44721</v>
      </c>
      <c r="C1059" s="12">
        <v>799</v>
      </c>
      <c r="D1059" s="12">
        <v>2000</v>
      </c>
      <c r="E1059" s="14">
        <v>191</v>
      </c>
      <c r="F1059" s="25">
        <v>53849565.900000006</v>
      </c>
      <c r="G1059" t="str">
        <f>_xlfn.XLOOKUP(C1059,'Kundendaten - neu'!$A$2:$A$1001,'Kundendaten - neu'!$H$2:$H$1001)</f>
        <v>CNY</v>
      </c>
      <c r="H1059" s="40">
        <f>IF(G1059=Währungsdaten!$B$1,F1059/_xlfn.XLOOKUP('Bewegungsdaten - neu (2)'!B71,Währungsdaten!$A$3:$A$320,Währungsdaten!$B$3:$B$320,""),IF(G1059=Währungsdaten!$C$1,F1059/_xlfn.XLOOKUP('Bewegungsdaten - neu (2)'!B71,Währungsdaten!$A$3:$A$320,Währungsdaten!$C$3:$C$320,),"")*IF(G1059=Währungsdaten!$D$1,F1059/_xlfn.XLOOKUP('Bewegungsdaten - neu (2)'!B71,Währungsdaten!$A$3:$A$320,Währungsdaten!$D$3:$D$320,),)*IF(G1059=Währungsdaten!$F$1,F1059/_xlfn.XLOOKUP('Bewegungsdaten - neu (2)'!B71,Währungsdaten!$A$3:$A$320,Währungsdaten!$F$3:$F$320,""),)*IF(G1059=Währungsdaten!$G$1,F1059/_xlfn.XLOOKUP('Bewegungsdaten - neu (2)'!B71,Währungsdaten!$A$3:$A$320,Währungsdaten!$G$3:$G$320,");""")))</f>
        <v>7698403.9657464726</v>
      </c>
      <c r="I1059">
        <f>H1059*_xlfn.XLOOKUP(C1059,'Kundendaten - neu'!$A$2:$A$1001,'Kundendaten - neu'!$I$2:$I$1001,"")</f>
        <v>8214197.0314514861</v>
      </c>
      <c r="J1059" s="41">
        <f>I1059+(_xlfn.XLOOKUP(C1059,'Kundendaten - neu'!$A$2:$A$1001,'Kundendaten - neu'!$G$2:$G$1001,)*E1059)</f>
        <v>8625038.0314514861</v>
      </c>
      <c r="K1059" s="40">
        <f>J1059-(E1059*(_xlfn.XLOOKUP(D1059,Tabelle1[Produkt ID],Tabelle1[Variable Kosten],)))</f>
        <v>2665838.0314514861</v>
      </c>
    </row>
    <row r="1060" spans="1:11" ht="14.4" x14ac:dyDescent="0.3">
      <c r="A1060" s="43">
        <v>76986054</v>
      </c>
      <c r="B1060" s="13">
        <v>44802</v>
      </c>
      <c r="C1060" s="12">
        <v>800</v>
      </c>
      <c r="D1060" s="12">
        <v>2100</v>
      </c>
      <c r="E1060" s="14">
        <v>78</v>
      </c>
      <c r="F1060" s="25">
        <v>36924108</v>
      </c>
      <c r="G1060" t="str">
        <f>_xlfn.XLOOKUP(C1060,'Kundendaten - neu'!$A$2:$A$1001,'Kundendaten - neu'!$H$2:$H$1001)</f>
        <v>SEK</v>
      </c>
      <c r="H1060" s="40">
        <f>IF(G1060=Währungsdaten!$D$1,F1060/_xlfn.XLOOKUP('Bewegungsdaten - neu (2)'!B1374,Währungsdaten!$A$3:$A$320,Währungsdaten!$D$3:$D$320,""),IF(G1060=Währungsdaten!$F$1,F1060/_xlfn.XLOOKUP('Bewegungsdaten - neu (2)'!B1374,Währungsdaten!$A$3:$A$320,Währungsdaten!$F$3:$F$320,),""))</f>
        <v>3419848.8469019169</v>
      </c>
      <c r="I1060">
        <f>H1060*_xlfn.XLOOKUP(C1060,'Kundendaten - neu'!$A$2:$A$1001,'Kundendaten - neu'!$I$2:$I$1001,"")</f>
        <v>3383598.4491247563</v>
      </c>
      <c r="J1060" s="41">
        <f>I1060+(_xlfn.XLOOKUP(C1060,'Kundendaten - neu'!$A$2:$A$1001,'Kundendaten - neu'!$G$2:$G$1001,)*E1060)</f>
        <v>3424080.4491247563</v>
      </c>
      <c r="K1060" s="40">
        <f>J1060-(E1060*(_xlfn.XLOOKUP(D1060,Tabelle1[Produkt ID],Tabelle1[Variable Kosten],)))</f>
        <v>553680.44912475627</v>
      </c>
    </row>
    <row r="1061" spans="1:11" ht="14.4" x14ac:dyDescent="0.3">
      <c r="A1061" s="43">
        <v>22668623</v>
      </c>
      <c r="B1061" s="13">
        <v>44704</v>
      </c>
      <c r="C1061" s="12">
        <v>801</v>
      </c>
      <c r="D1061" s="12">
        <v>2200</v>
      </c>
      <c r="E1061" s="14">
        <v>96</v>
      </c>
      <c r="F1061" s="25">
        <v>2183808</v>
      </c>
      <c r="G1061" t="str">
        <f>_xlfn.XLOOKUP(C1061,'Kundendaten - neu'!$A$2:$A$1001,'Kundendaten - neu'!$H$2:$H$1001)</f>
        <v>USD</v>
      </c>
      <c r="H1061" s="40">
        <f>IF(G1061=Währungsdaten!$D$1,F1061/_xlfn.XLOOKUP('Bewegungsdaten - neu (2)'!B1464,Währungsdaten!$A$3:$A$320,Währungsdaten!$D$3:$D$320,""),IF(G1061=Währungsdaten!$F$1,F1061/_xlfn.XLOOKUP('Bewegungsdaten - neu (2)'!B1464,Währungsdaten!$A$3:$A$320,Währungsdaten!$F$3:$F$320,),""))</f>
        <v>2180537.1942086867</v>
      </c>
      <c r="I1061">
        <f>H1061*_xlfn.XLOOKUP(C1061,'Kundendaten - neu'!$A$2:$A$1001,'Kundendaten - neu'!$I$2:$I$1001,"")</f>
        <v>2326633.1862206687</v>
      </c>
      <c r="J1061" s="41">
        <f>I1061+(_xlfn.XLOOKUP(C1061,'Kundendaten - neu'!$A$2:$A$1001,'Kundendaten - neu'!$G$2:$G$1001,)*E1061)</f>
        <v>2450665.1862206687</v>
      </c>
      <c r="K1061" s="40">
        <f>J1061-(E1061*(_xlfn.XLOOKUP(D1061,Tabelle1[Produkt ID],Tabelle1[Variable Kosten],)))</f>
        <v>914665.18622066872</v>
      </c>
    </row>
    <row r="1062" spans="1:11" ht="14.4" x14ac:dyDescent="0.3">
      <c r="A1062" s="43">
        <v>88313098</v>
      </c>
      <c r="B1062" s="13">
        <v>44797</v>
      </c>
      <c r="C1062" s="12">
        <v>802</v>
      </c>
      <c r="D1062" s="12">
        <v>2200</v>
      </c>
      <c r="E1062" s="14">
        <v>73</v>
      </c>
      <c r="F1062" s="25">
        <v>1460000</v>
      </c>
      <c r="G1062" t="str">
        <f>_xlfn.XLOOKUP(C1062,'Kundendaten - neu'!$A$2:$A$1001,'Kundendaten - neu'!$H$2:$H$1001)</f>
        <v>EUR</v>
      </c>
      <c r="H1062" s="40">
        <f>F1062</f>
        <v>1460000</v>
      </c>
      <c r="I1062">
        <f>H1062*_xlfn.XLOOKUP(C1062,'Kundendaten - neu'!$A$2:$A$1001,'Kundendaten - neu'!$I$2:$I$1001,"")</f>
        <v>1416200</v>
      </c>
      <c r="J1062" s="41">
        <f>I1062+(_xlfn.XLOOKUP(C1062,'Kundendaten - neu'!$A$2:$A$1001,'Kundendaten - neu'!$G$2:$G$1001,)*E1062)</f>
        <v>1435180</v>
      </c>
      <c r="K1062" s="40">
        <f>J1062-(E1062*(_xlfn.XLOOKUP(D1062,Tabelle1[Produkt ID],Tabelle1[Variable Kosten],)))</f>
        <v>267180</v>
      </c>
    </row>
    <row r="1063" spans="1:11" ht="14.4" x14ac:dyDescent="0.3">
      <c r="A1063" s="43" t="s">
        <v>1420</v>
      </c>
      <c r="B1063" s="13">
        <v>44908</v>
      </c>
      <c r="C1063" s="12">
        <v>802</v>
      </c>
      <c r="D1063" s="12" t="s">
        <v>1584</v>
      </c>
      <c r="E1063" s="14">
        <v>1</v>
      </c>
      <c r="F1063" s="17">
        <v>61000</v>
      </c>
      <c r="G1063" t="str">
        <f>_xlfn.XLOOKUP(C1063,'Kundendaten - neu'!$A$2:$A$1001,'Kundendaten - neu'!$H$2:$H$1001)</f>
        <v>EUR</v>
      </c>
      <c r="H1063" s="40">
        <f>F1063</f>
        <v>61000</v>
      </c>
      <c r="I1063">
        <f>H1063*_xlfn.XLOOKUP(C1063,'Kundendaten - neu'!$A$2:$A$1001,'Kundendaten - neu'!$I$2:$I$1001,"")</f>
        <v>59170</v>
      </c>
      <c r="J1063" s="41">
        <f>I1063+(_xlfn.XLOOKUP(C1063,'Kundendaten - neu'!$A$2:$A$1001,'Kundendaten - neu'!$G$2:$G$1001,)*E1063)</f>
        <v>59430</v>
      </c>
      <c r="K1063" s="40">
        <f>J1063-(E1063*(_xlfn.XLOOKUP(D1063,Tabelle1[Produkt ID],Tabelle1[Variable Kosten],)))</f>
        <v>10630</v>
      </c>
    </row>
    <row r="1064" spans="1:11" ht="14.4" x14ac:dyDescent="0.3">
      <c r="A1064" s="43">
        <v>51202975</v>
      </c>
      <c r="B1064" s="13">
        <v>44727</v>
      </c>
      <c r="C1064" s="12">
        <v>803</v>
      </c>
      <c r="D1064" s="12">
        <v>2300</v>
      </c>
      <c r="E1064" s="14">
        <v>183</v>
      </c>
      <c r="F1064" s="25">
        <v>4575000</v>
      </c>
      <c r="G1064" t="str">
        <f>_xlfn.XLOOKUP(C1064,'Kundendaten - neu'!$A$2:$A$1001,'Kundendaten - neu'!$H$2:$H$1001)</f>
        <v>EUR</v>
      </c>
      <c r="H1064" s="40">
        <f>F1064</f>
        <v>4575000</v>
      </c>
      <c r="I1064">
        <f>H1064*_xlfn.XLOOKUP(C1064,'Kundendaten - neu'!$A$2:$A$1001,'Kundendaten - neu'!$I$2:$I$1001,"")</f>
        <v>5032500</v>
      </c>
      <c r="J1064" s="41">
        <f>I1064+(_xlfn.XLOOKUP(C1064,'Kundendaten - neu'!$A$2:$A$1001,'Kundendaten - neu'!$G$2:$G$1001,)*E1064)</f>
        <v>5265825</v>
      </c>
      <c r="K1064" s="40">
        <f>J1064-(E1064*(_xlfn.XLOOKUP(D1064,Tabelle1[Produkt ID],Tabelle1[Variable Kosten],)))</f>
        <v>1605825</v>
      </c>
    </row>
    <row r="1065" spans="1:11" ht="14.4" x14ac:dyDescent="0.3">
      <c r="A1065" s="43" t="s">
        <v>1421</v>
      </c>
      <c r="B1065" s="13">
        <v>44719</v>
      </c>
      <c r="C1065" s="12">
        <v>803</v>
      </c>
      <c r="D1065" s="12" t="s">
        <v>1585</v>
      </c>
      <c r="E1065" s="14">
        <v>1</v>
      </c>
      <c r="F1065" s="17">
        <v>79000</v>
      </c>
      <c r="G1065" t="str">
        <f>_xlfn.XLOOKUP(C1065,'Kundendaten - neu'!$A$2:$A$1001,'Kundendaten - neu'!$H$2:$H$1001)</f>
        <v>EUR</v>
      </c>
      <c r="H1065" s="40">
        <f>F1065</f>
        <v>79000</v>
      </c>
      <c r="I1065">
        <f>H1065*_xlfn.XLOOKUP(C1065,'Kundendaten - neu'!$A$2:$A$1001,'Kundendaten - neu'!$I$2:$I$1001,"")</f>
        <v>86900</v>
      </c>
      <c r="J1065" s="41">
        <f>I1065+(_xlfn.XLOOKUP(C1065,'Kundendaten - neu'!$A$2:$A$1001,'Kundendaten - neu'!$G$2:$G$1001,)*E1065)</f>
        <v>88175</v>
      </c>
      <c r="K1065" s="40">
        <f>J1065-(E1065*(_xlfn.XLOOKUP(D1065,Tabelle1[Produkt ID],Tabelle1[Variable Kosten],)))</f>
        <v>24975</v>
      </c>
    </row>
    <row r="1066" spans="1:11" ht="14.4" x14ac:dyDescent="0.3">
      <c r="A1066" s="43">
        <v>47279027</v>
      </c>
      <c r="B1066" s="13">
        <v>44839</v>
      </c>
      <c r="C1066" s="12">
        <v>804</v>
      </c>
      <c r="D1066" s="12">
        <v>1000</v>
      </c>
      <c r="E1066" s="14">
        <v>161</v>
      </c>
      <c r="F1066" s="25">
        <v>60522025.200000003</v>
      </c>
      <c r="G1066" t="str">
        <f>_xlfn.XLOOKUP(C1066,'Kundendaten - neu'!$A$2:$A$1001,'Kundendaten - neu'!$H$2:$H$1001)</f>
        <v>CNY</v>
      </c>
      <c r="H1066" s="40">
        <f>IF(G1066=Währungsdaten!$B$1,F1066/_xlfn.XLOOKUP('Bewegungsdaten - neu (2)'!B72,Währungsdaten!$A$3:$A$320,Währungsdaten!$B$3:$B$320,""),IF(G1066=Währungsdaten!$C$1,F1066/_xlfn.XLOOKUP('Bewegungsdaten - neu (2)'!B72,Währungsdaten!$A$3:$A$320,Währungsdaten!$C$3:$C$320,),"")*IF(G1066=Währungsdaten!$D$1,F1066/_xlfn.XLOOKUP('Bewegungsdaten - neu (2)'!B72,Währungsdaten!$A$3:$A$320,Währungsdaten!$D$3:$D$320,),)*IF(G1066=Währungsdaten!$F$1,F1066/_xlfn.XLOOKUP('Bewegungsdaten - neu (2)'!B72,Währungsdaten!$A$3:$A$320,Währungsdaten!$F$3:$F$320,""),)*IF(G1066=Währungsdaten!$G$1,F1066/_xlfn.XLOOKUP('Bewegungsdaten - neu (2)'!B72,Währungsdaten!$A$3:$A$320,Währungsdaten!$G$3:$G$320,");""")))</f>
        <v>8693195.2312553879</v>
      </c>
      <c r="I1066">
        <f>H1066*_xlfn.XLOOKUP(C1066,'Kundendaten - neu'!$A$2:$A$1001,'Kundendaten - neu'!$I$2:$I$1001,"")</f>
        <v>9562514.7543809284</v>
      </c>
      <c r="J1066" s="41">
        <f>I1066+(_xlfn.XLOOKUP(C1066,'Kundendaten - neu'!$A$2:$A$1001,'Kundendaten - neu'!$G$2:$G$1001,)*E1066)</f>
        <v>9914782.7543809284</v>
      </c>
      <c r="K1066" s="40">
        <f>J1066-(E1066*(_xlfn.XLOOKUP(D1066,Tabelle1[Produkt ID],Tabelle1[Variable Kosten],)))</f>
        <v>3217182.7543809284</v>
      </c>
    </row>
    <row r="1067" spans="1:11" ht="14.4" x14ac:dyDescent="0.3">
      <c r="A1067" s="43">
        <v>61531275</v>
      </c>
      <c r="B1067" s="13">
        <v>44908</v>
      </c>
      <c r="C1067" s="12">
        <v>805</v>
      </c>
      <c r="D1067" s="12">
        <v>1100</v>
      </c>
      <c r="E1067" s="14">
        <v>184</v>
      </c>
      <c r="F1067" s="25">
        <v>7360000</v>
      </c>
      <c r="G1067" t="str">
        <f>_xlfn.XLOOKUP(C1067,'Kundendaten - neu'!$A$2:$A$1001,'Kundendaten - neu'!$H$2:$H$1001)</f>
        <v>EUR</v>
      </c>
      <c r="H1067" s="40">
        <f t="shared" ref="H1067:H1078" si="51">F1067</f>
        <v>7360000</v>
      </c>
      <c r="I1067">
        <f>H1067*_xlfn.XLOOKUP(C1067,'Kundendaten - neu'!$A$2:$A$1001,'Kundendaten - neu'!$I$2:$I$1001,"")</f>
        <v>7507200</v>
      </c>
      <c r="J1067" s="41">
        <f>I1067+(_xlfn.XLOOKUP(C1067,'Kundendaten - neu'!$A$2:$A$1001,'Kundendaten - neu'!$G$2:$G$1001,)*E1067)</f>
        <v>7544552</v>
      </c>
      <c r="K1067" s="40">
        <f>J1067-(E1067*(_xlfn.XLOOKUP(D1067,Tabelle1[Produkt ID],Tabelle1[Variable Kosten],)))</f>
        <v>1656552</v>
      </c>
    </row>
    <row r="1068" spans="1:11" ht="14.4" x14ac:dyDescent="0.3">
      <c r="A1068" s="43" t="s">
        <v>1422</v>
      </c>
      <c r="B1068" s="13">
        <v>44853</v>
      </c>
      <c r="C1068" s="12">
        <v>805</v>
      </c>
      <c r="D1068" s="12" t="s">
        <v>1586</v>
      </c>
      <c r="E1068" s="14">
        <v>1</v>
      </c>
      <c r="F1068" s="17">
        <v>32000</v>
      </c>
      <c r="G1068" t="str">
        <f>_xlfn.XLOOKUP(C1068,'Kundendaten - neu'!$A$2:$A$1001,'Kundendaten - neu'!$H$2:$H$1001)</f>
        <v>EUR</v>
      </c>
      <c r="H1068" s="40">
        <f t="shared" si="51"/>
        <v>32000</v>
      </c>
      <c r="I1068">
        <f>H1068*_xlfn.XLOOKUP(C1068,'Kundendaten - neu'!$A$2:$A$1001,'Kundendaten - neu'!$I$2:$I$1001,"")</f>
        <v>32640</v>
      </c>
      <c r="J1068" s="41">
        <f>I1068+(_xlfn.XLOOKUP(C1068,'Kundendaten - neu'!$A$2:$A$1001,'Kundendaten - neu'!$G$2:$G$1001,)*E1068)</f>
        <v>32843</v>
      </c>
      <c r="K1068" s="40">
        <f>J1068-(E1068*(_xlfn.XLOOKUP(D1068,Tabelle1[Produkt ID],Tabelle1[Variable Kosten],)))</f>
        <v>7243</v>
      </c>
    </row>
    <row r="1069" spans="1:11" ht="14.4" x14ac:dyDescent="0.3">
      <c r="A1069" s="43">
        <v>32994909</v>
      </c>
      <c r="B1069" s="13">
        <v>44757</v>
      </c>
      <c r="C1069" s="12">
        <v>806</v>
      </c>
      <c r="D1069" s="12">
        <v>1200</v>
      </c>
      <c r="E1069" s="14">
        <v>57</v>
      </c>
      <c r="F1069" s="25">
        <v>3705000</v>
      </c>
      <c r="G1069" t="str">
        <f>_xlfn.XLOOKUP(C1069,'Kundendaten - neu'!$A$2:$A$1001,'Kundendaten - neu'!$H$2:$H$1001)</f>
        <v>EUR</v>
      </c>
      <c r="H1069" s="40">
        <f t="shared" si="51"/>
        <v>3705000</v>
      </c>
      <c r="I1069">
        <f>H1069*_xlfn.XLOOKUP(C1069,'Kundendaten - neu'!$A$2:$A$1001,'Kundendaten - neu'!$I$2:$I$1001,"")</f>
        <v>3779100</v>
      </c>
      <c r="J1069" s="41">
        <f>I1069+(_xlfn.XLOOKUP(C1069,'Kundendaten - neu'!$A$2:$A$1001,'Kundendaten - neu'!$G$2:$G$1001,)*E1069)</f>
        <v>3808797</v>
      </c>
      <c r="K1069" s="40">
        <f>J1069-(E1069*(_xlfn.XLOOKUP(D1069,Tabelle1[Produkt ID],Tabelle1[Variable Kosten],)))</f>
        <v>844797</v>
      </c>
    </row>
    <row r="1070" spans="1:11" ht="14.4" x14ac:dyDescent="0.3">
      <c r="A1070" s="43" t="s">
        <v>1423</v>
      </c>
      <c r="B1070" s="13">
        <v>44862</v>
      </c>
      <c r="C1070" s="12">
        <v>806</v>
      </c>
      <c r="D1070" s="12" t="s">
        <v>1587</v>
      </c>
      <c r="E1070" s="14">
        <v>1</v>
      </c>
      <c r="F1070" s="17">
        <v>27000</v>
      </c>
      <c r="G1070" t="str">
        <f>_xlfn.XLOOKUP(C1070,'Kundendaten - neu'!$A$2:$A$1001,'Kundendaten - neu'!$H$2:$H$1001)</f>
        <v>EUR</v>
      </c>
      <c r="H1070" s="40">
        <f t="shared" si="51"/>
        <v>27000</v>
      </c>
      <c r="I1070">
        <f>H1070*_xlfn.XLOOKUP(C1070,'Kundendaten - neu'!$A$2:$A$1001,'Kundendaten - neu'!$I$2:$I$1001,"")</f>
        <v>27540</v>
      </c>
      <c r="J1070" s="41">
        <f>I1070+(_xlfn.XLOOKUP(C1070,'Kundendaten - neu'!$A$2:$A$1001,'Kundendaten - neu'!$G$2:$G$1001,)*E1070)</f>
        <v>28061</v>
      </c>
      <c r="K1070" s="40">
        <f>J1070-(E1070*(_xlfn.XLOOKUP(D1070,Tabelle1[Produkt ID],Tabelle1[Variable Kosten],)))</f>
        <v>6461</v>
      </c>
    </row>
    <row r="1071" spans="1:11" ht="14.4" x14ac:dyDescent="0.3">
      <c r="A1071" s="43">
        <v>19148684</v>
      </c>
      <c r="B1071" s="13">
        <v>44717</v>
      </c>
      <c r="C1071" s="12">
        <v>807</v>
      </c>
      <c r="D1071" s="12">
        <v>1300</v>
      </c>
      <c r="E1071" s="14">
        <v>106</v>
      </c>
      <c r="F1071" s="25">
        <v>7208000</v>
      </c>
      <c r="G1071" t="str">
        <f>_xlfn.XLOOKUP(C1071,'Kundendaten - neu'!$A$2:$A$1001,'Kundendaten - neu'!$H$2:$H$1001)</f>
        <v>EUR</v>
      </c>
      <c r="H1071" s="40">
        <f t="shared" si="51"/>
        <v>7208000</v>
      </c>
      <c r="I1071">
        <f>H1071*_xlfn.XLOOKUP(C1071,'Kundendaten - neu'!$A$2:$A$1001,'Kundendaten - neu'!$I$2:$I$1001,"")</f>
        <v>7928800.0000000009</v>
      </c>
      <c r="J1071" s="41">
        <f>I1071+(_xlfn.XLOOKUP(C1071,'Kundendaten - neu'!$A$2:$A$1001,'Kundendaten - neu'!$G$2:$G$1001,)*E1071)</f>
        <v>8056530.0000000009</v>
      </c>
      <c r="K1071" s="40">
        <f>J1071-(E1071*(_xlfn.XLOOKUP(D1071,Tabelle1[Produkt ID],Tabelle1[Variable Kosten],)))</f>
        <v>2290130.0000000009</v>
      </c>
    </row>
    <row r="1072" spans="1:11" ht="14.4" x14ac:dyDescent="0.3">
      <c r="A1072" s="43" t="s">
        <v>1424</v>
      </c>
      <c r="B1072" s="13">
        <v>44845</v>
      </c>
      <c r="C1072" s="12">
        <v>807</v>
      </c>
      <c r="D1072" s="12" t="s">
        <v>1588</v>
      </c>
      <c r="E1072" s="14">
        <v>1</v>
      </c>
      <c r="F1072" s="17">
        <v>33000</v>
      </c>
      <c r="G1072" t="str">
        <f>_xlfn.XLOOKUP(C1072,'Kundendaten - neu'!$A$2:$A$1001,'Kundendaten - neu'!$H$2:$H$1001)</f>
        <v>EUR</v>
      </c>
      <c r="H1072" s="40">
        <f t="shared" si="51"/>
        <v>33000</v>
      </c>
      <c r="I1072">
        <f>H1072*_xlfn.XLOOKUP(C1072,'Kundendaten - neu'!$A$2:$A$1001,'Kundendaten - neu'!$I$2:$I$1001,"")</f>
        <v>36300</v>
      </c>
      <c r="J1072" s="41">
        <f>I1072+(_xlfn.XLOOKUP(C1072,'Kundendaten - neu'!$A$2:$A$1001,'Kundendaten - neu'!$G$2:$G$1001,)*E1072)</f>
        <v>37505</v>
      </c>
      <c r="K1072" s="40">
        <f>J1072-(E1072*(_xlfn.XLOOKUP(D1072,Tabelle1[Produkt ID],Tabelle1[Variable Kosten],)))</f>
        <v>11105</v>
      </c>
    </row>
    <row r="1073" spans="1:11" ht="14.4" x14ac:dyDescent="0.3">
      <c r="A1073" s="43">
        <v>72790202</v>
      </c>
      <c r="B1073" s="13">
        <v>44829</v>
      </c>
      <c r="C1073" s="12">
        <v>808</v>
      </c>
      <c r="D1073" s="12">
        <v>1400</v>
      </c>
      <c r="E1073" s="14">
        <v>76</v>
      </c>
      <c r="F1073" s="25">
        <v>2280000</v>
      </c>
      <c r="G1073" t="str">
        <f>_xlfn.XLOOKUP(C1073,'Kundendaten - neu'!$A$2:$A$1001,'Kundendaten - neu'!$H$2:$H$1001)</f>
        <v>EUR</v>
      </c>
      <c r="H1073" s="40">
        <f t="shared" si="51"/>
        <v>2280000</v>
      </c>
      <c r="I1073">
        <f>H1073*_xlfn.XLOOKUP(C1073,'Kundendaten - neu'!$A$2:$A$1001,'Kundendaten - neu'!$I$2:$I$1001,"")</f>
        <v>2211600</v>
      </c>
      <c r="J1073" s="41">
        <f>I1073+(_xlfn.XLOOKUP(C1073,'Kundendaten - neu'!$A$2:$A$1001,'Kundendaten - neu'!$G$2:$G$1001,)*E1073)</f>
        <v>2219276</v>
      </c>
      <c r="K1073" s="40">
        <f>J1073-(E1073*(_xlfn.XLOOKUP(D1073,Tabelle1[Produkt ID],Tabelle1[Variable Kosten],)))</f>
        <v>395276</v>
      </c>
    </row>
    <row r="1074" spans="1:11" ht="14.4" x14ac:dyDescent="0.3">
      <c r="A1074" s="43" t="s">
        <v>1425</v>
      </c>
      <c r="B1074" s="13">
        <v>44704</v>
      </c>
      <c r="C1074" s="12">
        <v>808</v>
      </c>
      <c r="D1074" s="12" t="s">
        <v>1589</v>
      </c>
      <c r="E1074" s="14">
        <v>1</v>
      </c>
      <c r="F1074" s="17">
        <v>27000</v>
      </c>
      <c r="G1074" t="str">
        <f>_xlfn.XLOOKUP(C1074,'Kundendaten - neu'!$A$2:$A$1001,'Kundendaten - neu'!$H$2:$H$1001)</f>
        <v>EUR</v>
      </c>
      <c r="H1074" s="40">
        <f t="shared" si="51"/>
        <v>27000</v>
      </c>
      <c r="I1074">
        <f>H1074*_xlfn.XLOOKUP(C1074,'Kundendaten - neu'!$A$2:$A$1001,'Kundendaten - neu'!$I$2:$I$1001,"")</f>
        <v>26190</v>
      </c>
      <c r="J1074" s="41">
        <f>I1074+(_xlfn.XLOOKUP(C1074,'Kundendaten - neu'!$A$2:$A$1001,'Kundendaten - neu'!$G$2:$G$1001,)*E1074)</f>
        <v>26291</v>
      </c>
      <c r="K1074" s="40">
        <f>J1074-(E1074*(_xlfn.XLOOKUP(D1074,Tabelle1[Produkt ID],Tabelle1[Variable Kosten],)))</f>
        <v>4691</v>
      </c>
    </row>
    <row r="1075" spans="1:11" ht="14.4" x14ac:dyDescent="0.3">
      <c r="A1075" s="43">
        <v>90489697</v>
      </c>
      <c r="B1075" s="13">
        <v>44568</v>
      </c>
      <c r="C1075" s="12">
        <v>809</v>
      </c>
      <c r="D1075" s="12">
        <v>1500</v>
      </c>
      <c r="E1075" s="14">
        <v>194</v>
      </c>
      <c r="F1075" s="25">
        <v>5432000</v>
      </c>
      <c r="G1075" t="str">
        <f>_xlfn.XLOOKUP(C1075,'Kundendaten - neu'!$A$2:$A$1001,'Kundendaten - neu'!$H$2:$H$1001)</f>
        <v>EUR</v>
      </c>
      <c r="H1075" s="40">
        <f t="shared" si="51"/>
        <v>5432000</v>
      </c>
      <c r="I1075">
        <f>H1075*_xlfn.XLOOKUP(C1075,'Kundendaten - neu'!$A$2:$A$1001,'Kundendaten - neu'!$I$2:$I$1001,"")</f>
        <v>5269040</v>
      </c>
      <c r="J1075" s="41">
        <f>I1075+(_xlfn.XLOOKUP(C1075,'Kundendaten - neu'!$A$2:$A$1001,'Kundendaten - neu'!$G$2:$G$1001,)*E1075)</f>
        <v>5308810</v>
      </c>
      <c r="K1075" s="40">
        <f>J1075-(E1075*(_xlfn.XLOOKUP(D1075,Tabelle1[Produkt ID],Tabelle1[Variable Kosten],)))</f>
        <v>963210</v>
      </c>
    </row>
    <row r="1076" spans="1:11" ht="14.4" x14ac:dyDescent="0.3">
      <c r="A1076" s="43" t="s">
        <v>1426</v>
      </c>
      <c r="B1076" s="13">
        <v>44775</v>
      </c>
      <c r="C1076" s="12">
        <v>809</v>
      </c>
      <c r="D1076" s="12" t="s">
        <v>1590</v>
      </c>
      <c r="E1076" s="14">
        <v>1</v>
      </c>
      <c r="F1076" s="17">
        <v>81000</v>
      </c>
      <c r="G1076" t="str">
        <f>_xlfn.XLOOKUP(C1076,'Kundendaten - neu'!$A$2:$A$1001,'Kundendaten - neu'!$H$2:$H$1001)</f>
        <v>EUR</v>
      </c>
      <c r="H1076" s="40">
        <f t="shared" si="51"/>
        <v>81000</v>
      </c>
      <c r="I1076">
        <f>H1076*_xlfn.XLOOKUP(C1076,'Kundendaten - neu'!$A$2:$A$1001,'Kundendaten - neu'!$I$2:$I$1001,"")</f>
        <v>78570</v>
      </c>
      <c r="J1076" s="41">
        <f>I1076+(_xlfn.XLOOKUP(C1076,'Kundendaten - neu'!$A$2:$A$1001,'Kundendaten - neu'!$G$2:$G$1001,)*E1076)</f>
        <v>78775</v>
      </c>
      <c r="K1076" s="40">
        <f>J1076-(E1076*(_xlfn.XLOOKUP(D1076,Tabelle1[Produkt ID],Tabelle1[Variable Kosten],)))</f>
        <v>13975</v>
      </c>
    </row>
    <row r="1077" spans="1:11" ht="14.4" x14ac:dyDescent="0.3">
      <c r="A1077" s="43">
        <v>67626584</v>
      </c>
      <c r="B1077" s="13">
        <v>44750</v>
      </c>
      <c r="C1077" s="12">
        <v>810</v>
      </c>
      <c r="D1077" s="12">
        <v>1600</v>
      </c>
      <c r="E1077" s="14">
        <v>165</v>
      </c>
      <c r="F1077" s="25">
        <v>5940000</v>
      </c>
      <c r="G1077" t="str">
        <f>_xlfn.XLOOKUP(C1077,'Kundendaten - neu'!$A$2:$A$1001,'Kundendaten - neu'!$H$2:$H$1001)</f>
        <v>EUR</v>
      </c>
      <c r="H1077" s="40">
        <f t="shared" si="51"/>
        <v>5940000</v>
      </c>
      <c r="I1077">
        <f>H1077*_xlfn.XLOOKUP(C1077,'Kundendaten - neu'!$A$2:$A$1001,'Kundendaten - neu'!$I$2:$I$1001,"")</f>
        <v>5761800</v>
      </c>
      <c r="J1077" s="41">
        <f>I1077+(_xlfn.XLOOKUP(C1077,'Kundendaten - neu'!$A$2:$A$1001,'Kundendaten - neu'!$G$2:$G$1001,)*E1077)</f>
        <v>5794965</v>
      </c>
      <c r="K1077" s="40">
        <f>J1077-(E1077*(_xlfn.XLOOKUP(D1077,Tabelle1[Produkt ID],Tabelle1[Variable Kosten],)))</f>
        <v>1042965</v>
      </c>
    </row>
    <row r="1078" spans="1:11" ht="14.4" x14ac:dyDescent="0.3">
      <c r="A1078" s="43" t="s">
        <v>1427</v>
      </c>
      <c r="B1078" s="13">
        <v>44584</v>
      </c>
      <c r="C1078" s="12">
        <v>810</v>
      </c>
      <c r="D1078" s="12" t="s">
        <v>1591</v>
      </c>
      <c r="E1078" s="14">
        <v>1</v>
      </c>
      <c r="F1078" s="17">
        <v>50000</v>
      </c>
      <c r="G1078" t="str">
        <f>_xlfn.XLOOKUP(C1078,'Kundendaten - neu'!$A$2:$A$1001,'Kundendaten - neu'!$H$2:$H$1001)</f>
        <v>EUR</v>
      </c>
      <c r="H1078" s="40">
        <f t="shared" si="51"/>
        <v>50000</v>
      </c>
      <c r="I1078">
        <f>H1078*_xlfn.XLOOKUP(C1078,'Kundendaten - neu'!$A$2:$A$1001,'Kundendaten - neu'!$I$2:$I$1001,"")</f>
        <v>48500</v>
      </c>
      <c r="J1078" s="41">
        <f>I1078+(_xlfn.XLOOKUP(C1078,'Kundendaten - neu'!$A$2:$A$1001,'Kundendaten - neu'!$G$2:$G$1001,)*E1078)</f>
        <v>48701</v>
      </c>
      <c r="K1078" s="40">
        <f>J1078-(E1078*(_xlfn.XLOOKUP(D1078,Tabelle1[Produkt ID],Tabelle1[Variable Kosten],)))</f>
        <v>8701</v>
      </c>
    </row>
    <row r="1079" spans="1:11" ht="14.4" x14ac:dyDescent="0.3">
      <c r="A1079" s="43">
        <v>65977452</v>
      </c>
      <c r="B1079" s="13">
        <v>44838</v>
      </c>
      <c r="C1079" s="12">
        <v>811</v>
      </c>
      <c r="D1079" s="12">
        <v>1700</v>
      </c>
      <c r="E1079" s="14">
        <v>51</v>
      </c>
      <c r="F1079" s="25">
        <v>1682214.5999999999</v>
      </c>
      <c r="G1079" t="str">
        <f>_xlfn.XLOOKUP(C1079,'Kundendaten - neu'!$A$2:$A$1001,'Kundendaten - neu'!$H$2:$H$1001)</f>
        <v>USD</v>
      </c>
      <c r="H1079" s="40">
        <f>IF(G1079=Währungsdaten!$D$1,F1079/_xlfn.XLOOKUP('Bewegungsdaten - neu (2)'!B1465,Währungsdaten!$A$3:$A$320,Währungsdaten!$D$3:$D$320,""),IF(G1079=Währungsdaten!$F$1,F1079/_xlfn.XLOOKUP('Bewegungsdaten - neu (2)'!B1465,Währungsdaten!$A$3:$A$320,Währungsdaten!$F$3:$F$320,),""))</f>
        <v>1730851.5279349727</v>
      </c>
      <c r="I1079">
        <f>H1079*_xlfn.XLOOKUP(C1079,'Kundendaten - neu'!$A$2:$A$1001,'Kundendaten - neu'!$I$2:$I$1001,"")</f>
        <v>1846818.5803066157</v>
      </c>
      <c r="J1079" s="41">
        <f>I1079+(_xlfn.XLOOKUP(C1079,'Kundendaten - neu'!$A$2:$A$1001,'Kundendaten - neu'!$G$2:$G$1001,)*E1079)</f>
        <v>1914036.5803066157</v>
      </c>
      <c r="K1079" s="40">
        <f>J1079-(E1079*(_xlfn.XLOOKUP(D1079,Tabelle1[Produkt ID],Tabelle1[Variable Kosten],)))</f>
        <v>730836.58030661568</v>
      </c>
    </row>
    <row r="1080" spans="1:11" ht="14.4" x14ac:dyDescent="0.3">
      <c r="A1080" s="43">
        <v>38100356</v>
      </c>
      <c r="B1080" s="13">
        <v>44686</v>
      </c>
      <c r="C1080" s="12">
        <v>812</v>
      </c>
      <c r="D1080" s="12">
        <v>1800</v>
      </c>
      <c r="E1080" s="14">
        <v>159</v>
      </c>
      <c r="F1080" s="25">
        <v>12720000</v>
      </c>
      <c r="G1080" t="str">
        <f>_xlfn.XLOOKUP(C1080,'Kundendaten - neu'!$A$2:$A$1001,'Kundendaten - neu'!$H$2:$H$1001)</f>
        <v>EUR</v>
      </c>
      <c r="H1080" s="40">
        <f>F1080</f>
        <v>12720000</v>
      </c>
      <c r="I1080">
        <f>H1080*_xlfn.XLOOKUP(C1080,'Kundendaten - neu'!$A$2:$A$1001,'Kundendaten - neu'!$I$2:$I$1001,"")</f>
        <v>12338400</v>
      </c>
      <c r="J1080" s="41">
        <f>I1080+(_xlfn.XLOOKUP(C1080,'Kundendaten - neu'!$A$2:$A$1001,'Kundendaten - neu'!$G$2:$G$1001,)*E1080)</f>
        <v>12372426</v>
      </c>
      <c r="K1080" s="40">
        <f>J1080-(E1080*(_xlfn.XLOOKUP(D1080,Tabelle1[Produkt ID],Tabelle1[Variable Kosten],)))</f>
        <v>2196426</v>
      </c>
    </row>
    <row r="1081" spans="1:11" ht="14.4" x14ac:dyDescent="0.3">
      <c r="A1081" s="43" t="s">
        <v>1428</v>
      </c>
      <c r="B1081" s="13">
        <v>44608</v>
      </c>
      <c r="C1081" s="12">
        <v>812</v>
      </c>
      <c r="D1081" s="12" t="s">
        <v>1592</v>
      </c>
      <c r="E1081" s="14">
        <v>1</v>
      </c>
      <c r="F1081" s="17">
        <v>37000</v>
      </c>
      <c r="G1081" t="str">
        <f>_xlfn.XLOOKUP(C1081,'Kundendaten - neu'!$A$2:$A$1001,'Kundendaten - neu'!$H$2:$H$1001)</f>
        <v>EUR</v>
      </c>
      <c r="H1081" s="40">
        <f>F1081</f>
        <v>37000</v>
      </c>
      <c r="I1081">
        <f>H1081*_xlfn.XLOOKUP(C1081,'Kundendaten - neu'!$A$2:$A$1001,'Kundendaten - neu'!$I$2:$I$1001,"")</f>
        <v>35890</v>
      </c>
      <c r="J1081" s="41">
        <f>I1081+(_xlfn.XLOOKUP(C1081,'Kundendaten - neu'!$A$2:$A$1001,'Kundendaten - neu'!$G$2:$G$1001,)*E1081)</f>
        <v>36104</v>
      </c>
      <c r="K1081" s="40">
        <f>J1081-(E1081*(_xlfn.XLOOKUP(D1081,Tabelle1[Produkt ID],Tabelle1[Variable Kosten],)))</f>
        <v>6504</v>
      </c>
    </row>
    <row r="1082" spans="1:11" ht="14.4" x14ac:dyDescent="0.3">
      <c r="A1082" s="43">
        <v>70982104</v>
      </c>
      <c r="B1082" s="13">
        <v>44671</v>
      </c>
      <c r="C1082" s="12">
        <v>813</v>
      </c>
      <c r="D1082" s="12">
        <v>1900</v>
      </c>
      <c r="E1082" s="14">
        <v>63</v>
      </c>
      <c r="F1082" s="25">
        <v>3087000</v>
      </c>
      <c r="G1082" t="str">
        <f>_xlfn.XLOOKUP(C1082,'Kundendaten - neu'!$A$2:$A$1001,'Kundendaten - neu'!$H$2:$H$1001)</f>
        <v>EUR</v>
      </c>
      <c r="H1082" s="40">
        <f>F1082</f>
        <v>3087000</v>
      </c>
      <c r="I1082">
        <f>H1082*_xlfn.XLOOKUP(C1082,'Kundendaten - neu'!$A$2:$A$1001,'Kundendaten - neu'!$I$2:$I$1001,"")</f>
        <v>2994390</v>
      </c>
      <c r="J1082" s="41">
        <f>I1082+(_xlfn.XLOOKUP(C1082,'Kundendaten - neu'!$A$2:$A$1001,'Kundendaten - neu'!$G$2:$G$1001,)*E1082)</f>
        <v>3000816</v>
      </c>
      <c r="K1082" s="40">
        <f>J1082-(E1082*(_xlfn.XLOOKUP(D1082,Tabelle1[Produkt ID],Tabelle1[Variable Kosten],)))</f>
        <v>531216</v>
      </c>
    </row>
    <row r="1083" spans="1:11" ht="14.4" x14ac:dyDescent="0.3">
      <c r="A1083" s="43" t="s">
        <v>1429</v>
      </c>
      <c r="B1083" s="13">
        <v>44696</v>
      </c>
      <c r="C1083" s="12">
        <v>813</v>
      </c>
      <c r="D1083" s="12" t="s">
        <v>1593</v>
      </c>
      <c r="E1083" s="14">
        <v>1</v>
      </c>
      <c r="F1083" s="17">
        <v>42000</v>
      </c>
      <c r="G1083" t="str">
        <f>_xlfn.XLOOKUP(C1083,'Kundendaten - neu'!$A$2:$A$1001,'Kundendaten - neu'!$H$2:$H$1001)</f>
        <v>EUR</v>
      </c>
      <c r="H1083" s="40">
        <f>F1083</f>
        <v>42000</v>
      </c>
      <c r="I1083">
        <f>H1083*_xlfn.XLOOKUP(C1083,'Kundendaten - neu'!$A$2:$A$1001,'Kundendaten - neu'!$I$2:$I$1001,"")</f>
        <v>40740</v>
      </c>
      <c r="J1083" s="41">
        <f>I1083+(_xlfn.XLOOKUP(C1083,'Kundendaten - neu'!$A$2:$A$1001,'Kundendaten - neu'!$G$2:$G$1001,)*E1083)</f>
        <v>40842</v>
      </c>
      <c r="K1083" s="40">
        <f>J1083-(E1083*(_xlfn.XLOOKUP(D1083,Tabelle1[Produkt ID],Tabelle1[Variable Kosten],)))</f>
        <v>7242</v>
      </c>
    </row>
    <row r="1084" spans="1:11" ht="14.4" x14ac:dyDescent="0.3">
      <c r="A1084" s="43">
        <v>26541378</v>
      </c>
      <c r="B1084" s="13">
        <v>44724</v>
      </c>
      <c r="C1084" s="12">
        <v>814</v>
      </c>
      <c r="D1084" s="12">
        <v>2000</v>
      </c>
      <c r="E1084" s="14">
        <v>62</v>
      </c>
      <c r="F1084" s="25">
        <v>11090882.4</v>
      </c>
      <c r="G1084" t="str">
        <f>_xlfn.XLOOKUP(C1084,'Kundendaten - neu'!$A$2:$A$1001,'Kundendaten - neu'!$H$2:$H$1001)</f>
        <v>PLN</v>
      </c>
      <c r="H1084" s="40">
        <f>IF(G1084=Währungsdaten!$G$1,F1084/_xlfn.XLOOKUP('Bewegungsdaten - neu (2)'!B1282,Währungsdaten!$A$3:$A$320,Währungsdaten!$G$3:$G$320,""),IF(G1084=Währungsdaten!$C$1,F1084/_xlfn.XLOOKUP('Bewegungsdaten - neu (2)'!B1282,Währungsdaten!$A$3:$A$320,Währungsdaten!$C$3:$C$320,),""))</f>
        <v>2374209.530333519</v>
      </c>
      <c r="I1084">
        <f>H1084*_xlfn.XLOOKUP(C1084,'Kundendaten - neu'!$A$2:$A$1001,'Kundendaten - neu'!$I$2:$I$1001,"")</f>
        <v>2302983.2444235133</v>
      </c>
      <c r="J1084" s="41">
        <f>I1084+(_xlfn.XLOOKUP(C1084,'Kundendaten - neu'!$A$2:$A$1001,'Kundendaten - neu'!$G$2:$G$1001,)*E1084)</f>
        <v>2309183.2444235133</v>
      </c>
      <c r="K1084" s="40">
        <f>J1084-(E1084*(_xlfn.XLOOKUP(D1084,Tabelle1[Produkt ID],Tabelle1[Variable Kosten],)))</f>
        <v>374783.2444235133</v>
      </c>
    </row>
    <row r="1085" spans="1:11" ht="14.4" x14ac:dyDescent="0.3">
      <c r="A1085" s="43">
        <v>96903741</v>
      </c>
      <c r="B1085" s="13">
        <v>44777</v>
      </c>
      <c r="C1085" s="12">
        <v>815</v>
      </c>
      <c r="D1085" s="12">
        <v>2100</v>
      </c>
      <c r="E1085" s="14">
        <v>176</v>
      </c>
      <c r="F1085" s="25">
        <v>8096000</v>
      </c>
      <c r="G1085" t="str">
        <f>_xlfn.XLOOKUP(C1085,'Kundendaten - neu'!$A$2:$A$1001,'Kundendaten - neu'!$H$2:$H$1001)</f>
        <v>EUR</v>
      </c>
      <c r="H1085" s="40">
        <f>F1085</f>
        <v>8096000</v>
      </c>
      <c r="I1085">
        <f>H1085*_xlfn.XLOOKUP(C1085,'Kundendaten - neu'!$A$2:$A$1001,'Kundendaten - neu'!$I$2:$I$1001,"")</f>
        <v>7853120</v>
      </c>
      <c r="J1085" s="41">
        <f>I1085+(_xlfn.XLOOKUP(C1085,'Kundendaten - neu'!$A$2:$A$1001,'Kundendaten - neu'!$G$2:$G$1001,)*E1085)</f>
        <v>7891488</v>
      </c>
      <c r="K1085" s="40">
        <f>J1085-(E1085*(_xlfn.XLOOKUP(D1085,Tabelle1[Produkt ID],Tabelle1[Variable Kosten],)))</f>
        <v>1414688</v>
      </c>
    </row>
    <row r="1086" spans="1:11" ht="14.4" x14ac:dyDescent="0.3">
      <c r="A1086" s="43" t="s">
        <v>1430</v>
      </c>
      <c r="B1086" s="13">
        <v>44833</v>
      </c>
      <c r="C1086" s="12">
        <v>815</v>
      </c>
      <c r="D1086" s="12" t="s">
        <v>1594</v>
      </c>
      <c r="E1086" s="14">
        <v>1</v>
      </c>
      <c r="F1086" s="17">
        <v>21000</v>
      </c>
      <c r="G1086" t="str">
        <f>_xlfn.XLOOKUP(C1086,'Kundendaten - neu'!$A$2:$A$1001,'Kundendaten - neu'!$H$2:$H$1001)</f>
        <v>EUR</v>
      </c>
      <c r="H1086" s="40">
        <f>F1086</f>
        <v>21000</v>
      </c>
      <c r="I1086">
        <f>H1086*_xlfn.XLOOKUP(C1086,'Kundendaten - neu'!$A$2:$A$1001,'Kundendaten - neu'!$I$2:$I$1001,"")</f>
        <v>20370</v>
      </c>
      <c r="J1086" s="41">
        <f>I1086+(_xlfn.XLOOKUP(C1086,'Kundendaten - neu'!$A$2:$A$1001,'Kundendaten - neu'!$G$2:$G$1001,)*E1086)</f>
        <v>20588</v>
      </c>
      <c r="K1086" s="40">
        <f>J1086-(E1086*(_xlfn.XLOOKUP(D1086,Tabelle1[Produkt ID],Tabelle1[Variable Kosten],)))</f>
        <v>3788</v>
      </c>
    </row>
    <row r="1087" spans="1:11" ht="14.4" x14ac:dyDescent="0.3">
      <c r="A1087" s="43">
        <v>46804889</v>
      </c>
      <c r="B1087" s="13">
        <v>44732</v>
      </c>
      <c r="C1087" s="12">
        <v>816</v>
      </c>
      <c r="D1087" s="12">
        <v>2200</v>
      </c>
      <c r="E1087" s="14">
        <v>163</v>
      </c>
      <c r="F1087" s="25">
        <v>33548660</v>
      </c>
      <c r="G1087" t="str">
        <f>_xlfn.XLOOKUP(C1087,'Kundendaten - neu'!$A$2:$A$1001,'Kundendaten - neu'!$H$2:$H$1001)</f>
        <v>SEK</v>
      </c>
      <c r="H1087" s="40">
        <f>IF(G1087=Währungsdaten!$D$1,F1087/_xlfn.XLOOKUP('Bewegungsdaten - neu (2)'!B1375,Währungsdaten!$A$3:$A$320,Währungsdaten!$D$3:$D$320,""),IF(G1087=Währungsdaten!$F$1,F1087/_xlfn.XLOOKUP('Bewegungsdaten - neu (2)'!B1375,Währungsdaten!$A$3:$A$320,Währungsdaten!$F$3:$F$320,),""))</f>
        <v>3045337.8599179401</v>
      </c>
      <c r="I1087">
        <f>H1087*_xlfn.XLOOKUP(C1087,'Kundendaten - neu'!$A$2:$A$1001,'Kundendaten - neu'!$I$2:$I$1001,"")</f>
        <v>3013057.2786028096</v>
      </c>
      <c r="J1087" s="41">
        <f>I1087+(_xlfn.XLOOKUP(C1087,'Kundendaten - neu'!$A$2:$A$1001,'Kundendaten - neu'!$G$2:$G$1001,)*E1087)</f>
        <v>3097654.2786028096</v>
      </c>
      <c r="K1087" s="40">
        <f>J1087-(E1087*(_xlfn.XLOOKUP(D1087,Tabelle1[Produkt ID],Tabelle1[Variable Kosten],)))</f>
        <v>489654.27860280965</v>
      </c>
    </row>
    <row r="1088" spans="1:11" ht="14.4" x14ac:dyDescent="0.3">
      <c r="A1088" s="43">
        <v>72289365</v>
      </c>
      <c r="B1088" s="13">
        <v>44862</v>
      </c>
      <c r="C1088" s="12">
        <v>817</v>
      </c>
      <c r="D1088" s="12">
        <v>2200</v>
      </c>
      <c r="E1088" s="14">
        <v>71</v>
      </c>
      <c r="F1088" s="25">
        <v>6513256</v>
      </c>
      <c r="G1088" t="str">
        <f>_xlfn.XLOOKUP(C1088,'Kundendaten - neu'!$A$2:$A$1001,'Kundendaten - neu'!$H$2:$H$1001)</f>
        <v>PLN</v>
      </c>
      <c r="H1088" s="40">
        <f>IF(G1088=Währungsdaten!$G$1,F1088/_xlfn.XLOOKUP('Bewegungsdaten - neu (2)'!B1283,Währungsdaten!$A$3:$A$320,Währungsdaten!$G$3:$G$320,""),IF(G1088=Währungsdaten!$C$1,F1088/_xlfn.XLOOKUP('Bewegungsdaten - neu (2)'!B1283,Währungsdaten!$A$3:$A$320,Währungsdaten!$C$3:$C$320,),""))</f>
        <v>1383561.899906534</v>
      </c>
      <c r="I1088">
        <f>H1088*_xlfn.XLOOKUP(C1088,'Kundendaten - neu'!$A$2:$A$1001,'Kundendaten - neu'!$I$2:$I$1001,"")</f>
        <v>1383561.899906534</v>
      </c>
      <c r="J1088" s="41">
        <f>I1088+(_xlfn.XLOOKUP(C1088,'Kundendaten - neu'!$A$2:$A$1001,'Kundendaten - neu'!$G$2:$G$1001,)*E1088)</f>
        <v>1391371.899906534</v>
      </c>
      <c r="K1088" s="40">
        <f>J1088-(E1088*(_xlfn.XLOOKUP(D1088,Tabelle1[Produkt ID],Tabelle1[Variable Kosten],)))</f>
        <v>255371.899906534</v>
      </c>
    </row>
    <row r="1089" spans="1:11" ht="14.4" x14ac:dyDescent="0.3">
      <c r="A1089" s="43">
        <v>65520856</v>
      </c>
      <c r="B1089" s="13">
        <v>44799</v>
      </c>
      <c r="C1089" s="12">
        <v>818</v>
      </c>
      <c r="D1089" s="12">
        <v>2300</v>
      </c>
      <c r="E1089" s="14">
        <v>198</v>
      </c>
      <c r="F1089" s="25">
        <v>22704660</v>
      </c>
      <c r="G1089" t="str">
        <f>_xlfn.XLOOKUP(C1089,'Kundendaten - neu'!$A$2:$A$1001,'Kundendaten - neu'!$H$2:$H$1001)</f>
        <v>PLN</v>
      </c>
      <c r="H1089" s="40">
        <f>IF(G1089=Währungsdaten!$G$1,F1089/_xlfn.XLOOKUP('Bewegungsdaten - neu (2)'!B1284,Währungsdaten!$A$3:$A$320,Währungsdaten!$G$3:$G$320,""),IF(G1089=Währungsdaten!$C$1,F1089/_xlfn.XLOOKUP('Bewegungsdaten - neu (2)'!B1284,Währungsdaten!$A$3:$A$320,Währungsdaten!$C$3:$C$320,),""))</f>
        <v>5017604.4198895022</v>
      </c>
      <c r="I1089">
        <f>H1089*_xlfn.XLOOKUP(C1089,'Kundendaten - neu'!$A$2:$A$1001,'Kundendaten - neu'!$I$2:$I$1001,"")</f>
        <v>4867076.2872928167</v>
      </c>
      <c r="J1089" s="41">
        <f>I1089+(_xlfn.XLOOKUP(C1089,'Kundendaten - neu'!$A$2:$A$1001,'Kundendaten - neu'!$G$2:$G$1001,)*E1089)</f>
        <v>4888064.2872928167</v>
      </c>
      <c r="K1089" s="40">
        <f>J1089-(E1089*(_xlfn.XLOOKUP(D1089,Tabelle1[Produkt ID],Tabelle1[Variable Kosten],)))</f>
        <v>928064.28729281668</v>
      </c>
    </row>
    <row r="1090" spans="1:11" ht="14.4" x14ac:dyDescent="0.3">
      <c r="A1090" s="43">
        <v>91334494</v>
      </c>
      <c r="B1090" s="13">
        <v>44889</v>
      </c>
      <c r="C1090" s="12">
        <v>819</v>
      </c>
      <c r="D1090" s="12">
        <v>1000</v>
      </c>
      <c r="E1090" s="14">
        <v>183</v>
      </c>
      <c r="F1090" s="25">
        <v>97929156</v>
      </c>
      <c r="G1090" t="str">
        <f>_xlfn.XLOOKUP(C1090,'Kundendaten - neu'!$A$2:$A$1001,'Kundendaten - neu'!$H$2:$H$1001)</f>
        <v>SEK</v>
      </c>
      <c r="H1090" s="40">
        <f>IF(G1090=Währungsdaten!$D$1,F1090/_xlfn.XLOOKUP('Bewegungsdaten - neu (2)'!B1376,Währungsdaten!$A$3:$A$320,Währungsdaten!$D$3:$D$320,""),IF(G1090=Währungsdaten!$F$1,F1090/_xlfn.XLOOKUP('Bewegungsdaten - neu (2)'!B1376,Währungsdaten!$A$3:$A$320,Währungsdaten!$F$3:$F$320,),""))</f>
        <v>9386480.9738330301</v>
      </c>
      <c r="I1090">
        <f>H1090*_xlfn.XLOOKUP(C1090,'Kundendaten - neu'!$A$2:$A$1001,'Kundendaten - neu'!$I$2:$I$1001,"")</f>
        <v>9286984.2755103987</v>
      </c>
      <c r="J1090" s="41">
        <f>I1090+(_xlfn.XLOOKUP(C1090,'Kundendaten - neu'!$A$2:$A$1001,'Kundendaten - neu'!$G$2:$G$1001,)*E1090)</f>
        <v>9385255.2755103987</v>
      </c>
      <c r="K1090" s="40">
        <f>J1090-(E1090*(_xlfn.XLOOKUP(D1090,Tabelle1[Produkt ID],Tabelle1[Variable Kosten],)))</f>
        <v>1772455.2755103987</v>
      </c>
    </row>
    <row r="1091" spans="1:11" ht="14.4" x14ac:dyDescent="0.3">
      <c r="A1091" s="43">
        <v>52556195</v>
      </c>
      <c r="B1091" s="13">
        <v>44761</v>
      </c>
      <c r="C1091" s="12">
        <v>820</v>
      </c>
      <c r="D1091" s="12">
        <v>1100</v>
      </c>
      <c r="E1091" s="14">
        <v>108</v>
      </c>
      <c r="F1091" s="25">
        <v>4913568</v>
      </c>
      <c r="G1091" t="str">
        <f>_xlfn.XLOOKUP(C1091,'Kundendaten - neu'!$A$2:$A$1001,'Kundendaten - neu'!$H$2:$H$1001)</f>
        <v>USD</v>
      </c>
      <c r="H1091" s="40">
        <f>IF(G1091=Währungsdaten!$D$1,F1091/_xlfn.XLOOKUP('Bewegungsdaten - neu (2)'!B1466,Währungsdaten!$A$3:$A$320,Währungsdaten!$D$3:$D$320,""),IF(G1091=Währungsdaten!$F$1,F1091/_xlfn.XLOOKUP('Bewegungsdaten - neu (2)'!B1466,Währungsdaten!$A$3:$A$320,Währungsdaten!$F$3:$F$320,),""))</f>
        <v>4355227.7964899838</v>
      </c>
      <c r="I1091">
        <f>H1091*_xlfn.XLOOKUP(C1091,'Kundendaten - neu'!$A$2:$A$1001,'Kundendaten - neu'!$I$2:$I$1001,"")</f>
        <v>4647028.0588548128</v>
      </c>
      <c r="J1091" s="41">
        <f>I1091+(_xlfn.XLOOKUP(C1091,'Kundendaten - neu'!$A$2:$A$1001,'Kundendaten - neu'!$G$2:$G$1001,)*E1091)</f>
        <v>4786780.0588548128</v>
      </c>
      <c r="K1091" s="40">
        <f>J1091-(E1091*(_xlfn.XLOOKUP(D1091,Tabelle1[Produkt ID],Tabelle1[Variable Kosten],)))</f>
        <v>1330780.0588548128</v>
      </c>
    </row>
    <row r="1092" spans="1:11" ht="14.4" x14ac:dyDescent="0.3">
      <c r="A1092" s="43">
        <v>36172135</v>
      </c>
      <c r="B1092" s="13">
        <v>44565</v>
      </c>
      <c r="C1092" s="12">
        <v>821</v>
      </c>
      <c r="D1092" s="12">
        <v>1200</v>
      </c>
      <c r="E1092" s="14">
        <v>99</v>
      </c>
      <c r="F1092" s="25">
        <v>46519258.5</v>
      </c>
      <c r="G1092" t="str">
        <f>_xlfn.XLOOKUP(C1092,'Kundendaten - neu'!$A$2:$A$1001,'Kundendaten - neu'!$H$2:$H$1001)</f>
        <v>CNY</v>
      </c>
      <c r="H1092" s="40">
        <f>IF(G1092=Währungsdaten!$B$1,F1092/_xlfn.XLOOKUP('Bewegungsdaten - neu (2)'!B73,Währungsdaten!$A$3:$A$320,Währungsdaten!$B$3:$B$320,""),IF(G1092=Währungsdaten!$C$1,F1092/_xlfn.XLOOKUP('Bewegungsdaten - neu (2)'!B73,Währungsdaten!$A$3:$A$320,Währungsdaten!$C$3:$C$320,),"")*IF(G1092=Währungsdaten!$D$1,F1092/_xlfn.XLOOKUP('Bewegungsdaten - neu (2)'!B73,Währungsdaten!$A$3:$A$320,Währungsdaten!$D$3:$D$320,),)*IF(G1092=Währungsdaten!$F$1,F1092/_xlfn.XLOOKUP('Bewegungsdaten - neu (2)'!B73,Währungsdaten!$A$3:$A$320,Währungsdaten!$F$3:$F$320,""),)*IF(G1092=Währungsdaten!$G$1,F1092/_xlfn.XLOOKUP('Bewegungsdaten - neu (2)'!B73,Währungsdaten!$A$3:$A$320,Währungsdaten!$G$3:$G$320,");""")))</f>
        <v>6686491.4764560452</v>
      </c>
      <c r="I1092">
        <f>H1092*_xlfn.XLOOKUP(C1092,'Kundendaten - neu'!$A$2:$A$1001,'Kundendaten - neu'!$I$2:$I$1001,"")</f>
        <v>7355140.62410165</v>
      </c>
      <c r="J1092" s="41">
        <f>I1092+(_xlfn.XLOOKUP(C1092,'Kundendaten - neu'!$A$2:$A$1001,'Kundendaten - neu'!$G$2:$G$1001,)*E1092)</f>
        <v>7556803.62410165</v>
      </c>
      <c r="K1092" s="40">
        <f>J1092-(E1092*(_xlfn.XLOOKUP(D1092,Tabelle1[Produkt ID],Tabelle1[Variable Kosten],)))</f>
        <v>2408803.62410165</v>
      </c>
    </row>
    <row r="1093" spans="1:11" ht="14.4" x14ac:dyDescent="0.3">
      <c r="A1093" s="43">
        <v>74243042</v>
      </c>
      <c r="B1093" s="13">
        <v>44734</v>
      </c>
      <c r="C1093" s="12">
        <v>822</v>
      </c>
      <c r="D1093" s="12">
        <v>1300</v>
      </c>
      <c r="E1093" s="14">
        <v>112</v>
      </c>
      <c r="F1093" s="25">
        <v>78376256</v>
      </c>
      <c r="G1093" t="str">
        <f>_xlfn.XLOOKUP(C1093,'Kundendaten - neu'!$A$2:$A$1001,'Kundendaten - neu'!$H$2:$H$1001)</f>
        <v>SEK</v>
      </c>
      <c r="H1093" s="40">
        <f>IF(G1093=Währungsdaten!$D$1,F1093/_xlfn.XLOOKUP('Bewegungsdaten - neu (2)'!B1377,Währungsdaten!$A$3:$A$320,Währungsdaten!$D$3:$D$320,""),IF(G1093=Währungsdaten!$F$1,F1093/_xlfn.XLOOKUP('Bewegungsdaten - neu (2)'!B1377,Währungsdaten!$A$3:$A$320,Währungsdaten!$F$3:$F$320,),""))</f>
        <v>7431212.5837923931</v>
      </c>
      <c r="I1093">
        <f>H1093*_xlfn.XLOOKUP(C1093,'Kundendaten - neu'!$A$2:$A$1001,'Kundendaten - neu'!$I$2:$I$1001,"")</f>
        <v>7352441.7304041935</v>
      </c>
      <c r="J1093" s="41">
        <f>I1093+(_xlfn.XLOOKUP(C1093,'Kundendaten - neu'!$A$2:$A$1001,'Kundendaten - neu'!$G$2:$G$1001,)*E1093)</f>
        <v>7413705.7304041935</v>
      </c>
      <c r="K1093" s="40">
        <f>J1093-(E1093*(_xlfn.XLOOKUP(D1093,Tabelle1[Produkt ID],Tabelle1[Variable Kosten],)))</f>
        <v>1320905.7304041935</v>
      </c>
    </row>
    <row r="1094" spans="1:11" ht="14.4" x14ac:dyDescent="0.3">
      <c r="A1094" s="43">
        <v>58430679</v>
      </c>
      <c r="B1094" s="13">
        <v>44676</v>
      </c>
      <c r="C1094" s="12">
        <v>823</v>
      </c>
      <c r="D1094" s="12">
        <v>1400</v>
      </c>
      <c r="E1094" s="14">
        <v>66</v>
      </c>
      <c r="F1094" s="25">
        <v>1980000</v>
      </c>
      <c r="G1094" t="str">
        <f>_xlfn.XLOOKUP(C1094,'Kundendaten - neu'!$A$2:$A$1001,'Kundendaten - neu'!$H$2:$H$1001)</f>
        <v>EUR</v>
      </c>
      <c r="H1094" s="40">
        <f>F1094</f>
        <v>1980000</v>
      </c>
      <c r="I1094">
        <f>H1094*_xlfn.XLOOKUP(C1094,'Kundendaten - neu'!$A$2:$A$1001,'Kundendaten - neu'!$I$2:$I$1001,"")</f>
        <v>1920600</v>
      </c>
      <c r="J1094" s="41">
        <f>I1094+(_xlfn.XLOOKUP(C1094,'Kundendaten - neu'!$A$2:$A$1001,'Kundendaten - neu'!$G$2:$G$1001,)*E1094)</f>
        <v>1934988</v>
      </c>
      <c r="K1094" s="40">
        <f>J1094-(E1094*(_xlfn.XLOOKUP(D1094,Tabelle1[Produkt ID],Tabelle1[Variable Kosten],)))</f>
        <v>350988</v>
      </c>
    </row>
    <row r="1095" spans="1:11" ht="14.4" x14ac:dyDescent="0.3">
      <c r="A1095" s="43" t="s">
        <v>1431</v>
      </c>
      <c r="B1095" s="13">
        <v>44603</v>
      </c>
      <c r="C1095" s="12">
        <v>823</v>
      </c>
      <c r="D1095" s="12" t="s">
        <v>1595</v>
      </c>
      <c r="E1095" s="14">
        <v>1</v>
      </c>
      <c r="F1095" s="17">
        <v>27000</v>
      </c>
      <c r="G1095" t="str">
        <f>_xlfn.XLOOKUP(C1095,'Kundendaten - neu'!$A$2:$A$1001,'Kundendaten - neu'!$H$2:$H$1001)</f>
        <v>EUR</v>
      </c>
      <c r="H1095" s="40">
        <f>F1095</f>
        <v>27000</v>
      </c>
      <c r="I1095">
        <f>H1095*_xlfn.XLOOKUP(C1095,'Kundendaten - neu'!$A$2:$A$1001,'Kundendaten - neu'!$I$2:$I$1001,"")</f>
        <v>26190</v>
      </c>
      <c r="J1095" s="41">
        <f>I1095+(_xlfn.XLOOKUP(C1095,'Kundendaten - neu'!$A$2:$A$1001,'Kundendaten - neu'!$G$2:$G$1001,)*E1095)</f>
        <v>26408</v>
      </c>
      <c r="K1095" s="40">
        <f>J1095-(E1095*(_xlfn.XLOOKUP(D1095,Tabelle1[Produkt ID],Tabelle1[Variable Kosten],)))</f>
        <v>4808</v>
      </c>
    </row>
    <row r="1096" spans="1:11" ht="14.4" x14ac:dyDescent="0.3">
      <c r="A1096" s="43">
        <v>20247071</v>
      </c>
      <c r="B1096" s="13">
        <v>44900</v>
      </c>
      <c r="C1096" s="12">
        <v>824</v>
      </c>
      <c r="D1096" s="12">
        <v>1500</v>
      </c>
      <c r="E1096" s="14">
        <v>99</v>
      </c>
      <c r="F1096" s="25">
        <v>3152872.8000000003</v>
      </c>
      <c r="G1096" t="str">
        <f>_xlfn.XLOOKUP(C1096,'Kundendaten - neu'!$A$2:$A$1001,'Kundendaten - neu'!$H$2:$H$1001)</f>
        <v>USD</v>
      </c>
      <c r="H1096" s="40">
        <f>IF(G1096=Währungsdaten!$D$1,F1096/_xlfn.XLOOKUP('Bewegungsdaten - neu (2)'!B1467,Währungsdaten!$A$3:$A$320,Währungsdaten!$D$3:$D$320,""),IF(G1096=Währungsdaten!$F$1,F1096/_xlfn.XLOOKUP('Bewegungsdaten - neu (2)'!B1467,Währungsdaten!$A$3:$A$320,Währungsdaten!$F$3:$F$320,),""))</f>
        <v>2987655.4534255667</v>
      </c>
      <c r="I1096">
        <f>H1096*_xlfn.XLOOKUP(C1096,'Kundendaten - neu'!$A$2:$A$1001,'Kundendaten - neu'!$I$2:$I$1001,"")</f>
        <v>3286420.9987681238</v>
      </c>
      <c r="J1096" s="41">
        <f>I1096+(_xlfn.XLOOKUP(C1096,'Kundendaten - neu'!$A$2:$A$1001,'Kundendaten - neu'!$G$2:$G$1001,)*E1096)</f>
        <v>3405220.9987681238</v>
      </c>
      <c r="K1096" s="40">
        <f>J1096-(E1096*(_xlfn.XLOOKUP(D1096,Tabelle1[Produkt ID],Tabelle1[Variable Kosten],)))</f>
        <v>1187620.9987681238</v>
      </c>
    </row>
    <row r="1097" spans="1:11" ht="14.4" x14ac:dyDescent="0.3">
      <c r="A1097" s="43">
        <v>17396762</v>
      </c>
      <c r="B1097" s="13">
        <v>44815</v>
      </c>
      <c r="C1097" s="12">
        <v>825</v>
      </c>
      <c r="D1097" s="12">
        <v>1600</v>
      </c>
      <c r="E1097" s="14">
        <v>197</v>
      </c>
      <c r="F1097" s="25">
        <v>7092000</v>
      </c>
      <c r="G1097" t="str">
        <f>_xlfn.XLOOKUP(C1097,'Kundendaten - neu'!$A$2:$A$1001,'Kundendaten - neu'!$H$2:$H$1001)</f>
        <v>EUR</v>
      </c>
      <c r="H1097" s="40">
        <f>F1097</f>
        <v>7092000</v>
      </c>
      <c r="I1097">
        <f>H1097*_xlfn.XLOOKUP(C1097,'Kundendaten - neu'!$A$2:$A$1001,'Kundendaten - neu'!$I$2:$I$1001,"")</f>
        <v>7016824.7999999998</v>
      </c>
      <c r="J1097" s="41">
        <f>I1097+(_xlfn.XLOOKUP(C1097,'Kundendaten - neu'!$A$2:$A$1001,'Kundendaten - neu'!$G$2:$G$1001,)*E1097)</f>
        <v>7056618.7999999998</v>
      </c>
      <c r="K1097" s="40">
        <f>J1097-(E1097*(_xlfn.XLOOKUP(D1097,Tabelle1[Produkt ID],Tabelle1[Variable Kosten],)))</f>
        <v>1383018.7999999998</v>
      </c>
    </row>
    <row r="1098" spans="1:11" ht="14.4" x14ac:dyDescent="0.3">
      <c r="A1098" s="43" t="s">
        <v>1432</v>
      </c>
      <c r="B1098" s="13">
        <v>44859</v>
      </c>
      <c r="C1098" s="12">
        <v>825</v>
      </c>
      <c r="D1098" s="12" t="s">
        <v>1582</v>
      </c>
      <c r="E1098" s="14">
        <v>1</v>
      </c>
      <c r="F1098" s="17">
        <v>49000</v>
      </c>
      <c r="G1098" t="str">
        <f>_xlfn.XLOOKUP(C1098,'Kundendaten - neu'!$A$2:$A$1001,'Kundendaten - neu'!$H$2:$H$1001)</f>
        <v>EUR</v>
      </c>
      <c r="H1098" s="40">
        <f>F1098</f>
        <v>49000</v>
      </c>
      <c r="I1098">
        <f>H1098*_xlfn.XLOOKUP(C1098,'Kundendaten - neu'!$A$2:$A$1001,'Kundendaten - neu'!$I$2:$I$1001,"")</f>
        <v>48480.6</v>
      </c>
      <c r="J1098" s="41">
        <f>I1098+(_xlfn.XLOOKUP(C1098,'Kundendaten - neu'!$A$2:$A$1001,'Kundendaten - neu'!$G$2:$G$1001,)*E1098)</f>
        <v>48682.6</v>
      </c>
      <c r="K1098" s="40">
        <f>J1098-(E1098*(_xlfn.XLOOKUP(D1098,Tabelle1[Produkt ID],Tabelle1[Variable Kosten],)))</f>
        <v>9482.5999999999985</v>
      </c>
    </row>
    <row r="1099" spans="1:11" ht="14.4" x14ac:dyDescent="0.3">
      <c r="A1099" s="43">
        <v>83672142</v>
      </c>
      <c r="B1099" s="13">
        <v>44899</v>
      </c>
      <c r="C1099" s="12">
        <v>826</v>
      </c>
      <c r="D1099" s="12">
        <v>1700</v>
      </c>
      <c r="E1099" s="14">
        <v>113</v>
      </c>
      <c r="F1099" s="25">
        <v>3277000</v>
      </c>
      <c r="G1099" t="str">
        <f>_xlfn.XLOOKUP(C1099,'Kundendaten - neu'!$A$2:$A$1001,'Kundendaten - neu'!$H$2:$H$1001)</f>
        <v>EUR</v>
      </c>
      <c r="H1099" s="40">
        <f>F1099</f>
        <v>3277000</v>
      </c>
      <c r="I1099">
        <f>H1099*_xlfn.XLOOKUP(C1099,'Kundendaten - neu'!$A$2:$A$1001,'Kundendaten - neu'!$I$2:$I$1001,"")</f>
        <v>3178690</v>
      </c>
      <c r="J1099" s="41">
        <f>I1099+(_xlfn.XLOOKUP(C1099,'Kundendaten - neu'!$A$2:$A$1001,'Kundendaten - neu'!$G$2:$G$1001,)*E1099)</f>
        <v>3208522</v>
      </c>
      <c r="K1099" s="40">
        <f>J1099-(E1099*(_xlfn.XLOOKUP(D1099,Tabelle1[Produkt ID],Tabelle1[Variable Kosten],)))</f>
        <v>586922</v>
      </c>
    </row>
    <row r="1100" spans="1:11" ht="14.4" x14ac:dyDescent="0.3">
      <c r="A1100" s="43" t="s">
        <v>1433</v>
      </c>
      <c r="B1100" s="13">
        <v>44613</v>
      </c>
      <c r="C1100" s="12">
        <v>826</v>
      </c>
      <c r="D1100" s="12" t="s">
        <v>1583</v>
      </c>
      <c r="E1100" s="14">
        <v>1</v>
      </c>
      <c r="F1100" s="17">
        <v>46000</v>
      </c>
      <c r="G1100" t="str">
        <f>_xlfn.XLOOKUP(C1100,'Kundendaten - neu'!$A$2:$A$1001,'Kundendaten - neu'!$H$2:$H$1001)</f>
        <v>EUR</v>
      </c>
      <c r="H1100" s="40">
        <f>F1100</f>
        <v>46000</v>
      </c>
      <c r="I1100">
        <f>H1100*_xlfn.XLOOKUP(C1100,'Kundendaten - neu'!$A$2:$A$1001,'Kundendaten - neu'!$I$2:$I$1001,"")</f>
        <v>44620</v>
      </c>
      <c r="J1100" s="41">
        <f>I1100+(_xlfn.XLOOKUP(C1100,'Kundendaten - neu'!$A$2:$A$1001,'Kundendaten - neu'!$G$2:$G$1001,)*E1100)</f>
        <v>44884</v>
      </c>
      <c r="K1100" s="40">
        <f>J1100-(E1100*(_xlfn.XLOOKUP(D1100,Tabelle1[Produkt ID],Tabelle1[Variable Kosten],)))</f>
        <v>8084</v>
      </c>
    </row>
    <row r="1101" spans="1:11" ht="14.4" x14ac:dyDescent="0.3">
      <c r="A1101" s="43">
        <v>96152283</v>
      </c>
      <c r="B1101" s="13">
        <v>44661</v>
      </c>
      <c r="C1101" s="12">
        <v>827</v>
      </c>
      <c r="D1101" s="12">
        <v>1800</v>
      </c>
      <c r="E1101" s="14">
        <v>144</v>
      </c>
      <c r="F1101" s="25">
        <v>83279232</v>
      </c>
      <c r="G1101" t="str">
        <f>_xlfn.XLOOKUP(C1101,'Kundendaten - neu'!$A$2:$A$1001,'Kundendaten - neu'!$H$2:$H$1001)</f>
        <v>CNY</v>
      </c>
      <c r="H1101" s="40">
        <f>IF(G1101=Währungsdaten!$B$1,F1101/_xlfn.XLOOKUP('Bewegungsdaten - neu (2)'!B74,Währungsdaten!$A$3:$A$320,Währungsdaten!$B$3:$B$320,""),IF(G1101=Währungsdaten!$C$1,F1101/_xlfn.XLOOKUP('Bewegungsdaten - neu (2)'!B74,Währungsdaten!$A$3:$A$320,Währungsdaten!$C$3:$C$320,),"")*IF(G1101=Währungsdaten!$D$1,F1101/_xlfn.XLOOKUP('Bewegungsdaten - neu (2)'!B74,Währungsdaten!$A$3:$A$320,Währungsdaten!$D$3:$D$320,),)*IF(G1101=Währungsdaten!$F$1,F1101/_xlfn.XLOOKUP('Bewegungsdaten - neu (2)'!B74,Währungsdaten!$A$3:$A$320,Währungsdaten!$F$3:$F$320,""),)*IF(G1101=Währungsdaten!$G$1,F1101/_xlfn.XLOOKUP('Bewegungsdaten - neu (2)'!B74,Währungsdaten!$A$3:$A$320,Währungsdaten!$G$3:$G$320,");""")))</f>
        <v>11419846.69180665</v>
      </c>
      <c r="I1101">
        <f>H1101*_xlfn.XLOOKUP(C1101,'Kundendaten - neu'!$A$2:$A$1001,'Kundendaten - neu'!$I$2:$I$1001,"")</f>
        <v>12184976.420157695</v>
      </c>
      <c r="J1101" s="41">
        <f>I1101+(_xlfn.XLOOKUP(C1101,'Kundendaten - neu'!$A$2:$A$1001,'Kundendaten - neu'!$G$2:$G$1001,)*E1101)</f>
        <v>12499472.420157695</v>
      </c>
      <c r="K1101" s="40">
        <f>J1101-(E1101*(_xlfn.XLOOKUP(D1101,Tabelle1[Produkt ID],Tabelle1[Variable Kosten],)))</f>
        <v>3283472.4201576952</v>
      </c>
    </row>
    <row r="1102" spans="1:11" ht="14.4" x14ac:dyDescent="0.3">
      <c r="A1102" s="43">
        <v>32377252</v>
      </c>
      <c r="B1102" s="13">
        <v>44832</v>
      </c>
      <c r="C1102" s="12">
        <v>828</v>
      </c>
      <c r="D1102" s="12">
        <v>1900</v>
      </c>
      <c r="E1102" s="14">
        <v>107</v>
      </c>
      <c r="F1102" s="25">
        <v>5243000</v>
      </c>
      <c r="G1102" t="str">
        <f>_xlfn.XLOOKUP(C1102,'Kundendaten - neu'!$A$2:$A$1001,'Kundendaten - neu'!$H$2:$H$1001)</f>
        <v>EUR</v>
      </c>
      <c r="H1102" s="40">
        <f t="shared" ref="H1102:H1109" si="52">F1102</f>
        <v>5243000</v>
      </c>
      <c r="I1102">
        <f>H1102*_xlfn.XLOOKUP(C1102,'Kundendaten - neu'!$A$2:$A$1001,'Kundendaten - neu'!$I$2:$I$1001,"")</f>
        <v>5085710</v>
      </c>
      <c r="J1102" s="41">
        <f>I1102+(_xlfn.XLOOKUP(C1102,'Kundendaten - neu'!$A$2:$A$1001,'Kundendaten - neu'!$G$2:$G$1001,)*E1102)</f>
        <v>5108180</v>
      </c>
      <c r="K1102" s="40">
        <f>J1102-(E1102*(_xlfn.XLOOKUP(D1102,Tabelle1[Produkt ID],Tabelle1[Variable Kosten],)))</f>
        <v>913780</v>
      </c>
    </row>
    <row r="1103" spans="1:11" ht="14.4" x14ac:dyDescent="0.3">
      <c r="A1103" s="43" t="s">
        <v>1434</v>
      </c>
      <c r="B1103" s="13">
        <v>44813</v>
      </c>
      <c r="C1103" s="12">
        <v>828</v>
      </c>
      <c r="D1103" s="12" t="s">
        <v>1584</v>
      </c>
      <c r="E1103" s="14">
        <v>1</v>
      </c>
      <c r="F1103" s="17">
        <v>61000</v>
      </c>
      <c r="G1103" t="str">
        <f>_xlfn.XLOOKUP(C1103,'Kundendaten - neu'!$A$2:$A$1001,'Kundendaten - neu'!$H$2:$H$1001)</f>
        <v>EUR</v>
      </c>
      <c r="H1103" s="40">
        <f t="shared" si="52"/>
        <v>61000</v>
      </c>
      <c r="I1103">
        <f>H1103*_xlfn.XLOOKUP(C1103,'Kundendaten - neu'!$A$2:$A$1001,'Kundendaten - neu'!$I$2:$I$1001,"")</f>
        <v>59170</v>
      </c>
      <c r="J1103" s="41">
        <f>I1103+(_xlfn.XLOOKUP(C1103,'Kundendaten - neu'!$A$2:$A$1001,'Kundendaten - neu'!$G$2:$G$1001,)*E1103)</f>
        <v>59380</v>
      </c>
      <c r="K1103" s="40">
        <f>J1103-(E1103*(_xlfn.XLOOKUP(D1103,Tabelle1[Produkt ID],Tabelle1[Variable Kosten],)))</f>
        <v>10580</v>
      </c>
    </row>
    <row r="1104" spans="1:11" ht="14.4" x14ac:dyDescent="0.3">
      <c r="A1104" s="43">
        <v>98913712</v>
      </c>
      <c r="B1104" s="13">
        <v>44911</v>
      </c>
      <c r="C1104" s="12">
        <v>829</v>
      </c>
      <c r="D1104" s="12">
        <v>2000</v>
      </c>
      <c r="E1104" s="14">
        <v>178</v>
      </c>
      <c r="F1104" s="25">
        <v>6942000</v>
      </c>
      <c r="G1104" t="str">
        <f>_xlfn.XLOOKUP(C1104,'Kundendaten - neu'!$A$2:$A$1001,'Kundendaten - neu'!$H$2:$H$1001)</f>
        <v>EUR</v>
      </c>
      <c r="H1104" s="40">
        <f t="shared" si="52"/>
        <v>6942000</v>
      </c>
      <c r="I1104">
        <f>H1104*_xlfn.XLOOKUP(C1104,'Kundendaten - neu'!$A$2:$A$1001,'Kundendaten - neu'!$I$2:$I$1001,"")</f>
        <v>6868414.7999999998</v>
      </c>
      <c r="J1104" s="41">
        <f>I1104+(_xlfn.XLOOKUP(C1104,'Kundendaten - neu'!$A$2:$A$1001,'Kundendaten - neu'!$G$2:$G$1001,)*E1104)</f>
        <v>6905082.7999999998</v>
      </c>
      <c r="K1104" s="40">
        <f>J1104-(E1104*(_xlfn.XLOOKUP(D1104,Tabelle1[Produkt ID],Tabelle1[Variable Kosten],)))</f>
        <v>1351482.7999999998</v>
      </c>
    </row>
    <row r="1105" spans="1:11" ht="14.4" x14ac:dyDescent="0.3">
      <c r="A1105" s="43" t="s">
        <v>1435</v>
      </c>
      <c r="B1105" s="13">
        <v>44915</v>
      </c>
      <c r="C1105" s="12">
        <v>829</v>
      </c>
      <c r="D1105" s="12" t="s">
        <v>1585</v>
      </c>
      <c r="E1105" s="14">
        <v>1</v>
      </c>
      <c r="F1105" s="17">
        <v>79000</v>
      </c>
      <c r="G1105" t="str">
        <f>_xlfn.XLOOKUP(C1105,'Kundendaten - neu'!$A$2:$A$1001,'Kundendaten - neu'!$H$2:$H$1001)</f>
        <v>EUR</v>
      </c>
      <c r="H1105" s="40">
        <f t="shared" si="52"/>
        <v>79000</v>
      </c>
      <c r="I1105">
        <f>H1105*_xlfn.XLOOKUP(C1105,'Kundendaten - neu'!$A$2:$A$1001,'Kundendaten - neu'!$I$2:$I$1001,"")</f>
        <v>78162.599999999991</v>
      </c>
      <c r="J1105" s="41">
        <f>I1105+(_xlfn.XLOOKUP(C1105,'Kundendaten - neu'!$A$2:$A$1001,'Kundendaten - neu'!$G$2:$G$1001,)*E1105)</f>
        <v>78368.599999999991</v>
      </c>
      <c r="K1105" s="40">
        <f>J1105-(E1105*(_xlfn.XLOOKUP(D1105,Tabelle1[Produkt ID],Tabelle1[Variable Kosten],)))</f>
        <v>15168.599999999991</v>
      </c>
    </row>
    <row r="1106" spans="1:11" ht="14.4" x14ac:dyDescent="0.3">
      <c r="A1106" s="43">
        <v>48187039</v>
      </c>
      <c r="B1106" s="13">
        <v>44720</v>
      </c>
      <c r="C1106" s="12">
        <v>830</v>
      </c>
      <c r="D1106" s="12">
        <v>2100</v>
      </c>
      <c r="E1106" s="14">
        <v>137</v>
      </c>
      <c r="F1106" s="25">
        <v>6302000</v>
      </c>
      <c r="G1106" t="str">
        <f>_xlfn.XLOOKUP(C1106,'Kundendaten - neu'!$A$2:$A$1001,'Kundendaten - neu'!$H$2:$H$1001)</f>
        <v>EUR</v>
      </c>
      <c r="H1106" s="40">
        <f t="shared" si="52"/>
        <v>6302000</v>
      </c>
      <c r="I1106">
        <f>H1106*_xlfn.XLOOKUP(C1106,'Kundendaten - neu'!$A$2:$A$1001,'Kundendaten - neu'!$I$2:$I$1001,"")</f>
        <v>6112940</v>
      </c>
      <c r="J1106" s="41">
        <f>I1106+(_xlfn.XLOOKUP(C1106,'Kundendaten - neu'!$A$2:$A$1001,'Kundendaten - neu'!$G$2:$G$1001,)*E1106)</f>
        <v>6141299</v>
      </c>
      <c r="K1106" s="40">
        <f>J1106-(E1106*(_xlfn.XLOOKUP(D1106,Tabelle1[Produkt ID],Tabelle1[Variable Kosten],)))</f>
        <v>1099699</v>
      </c>
    </row>
    <row r="1107" spans="1:11" ht="14.4" x14ac:dyDescent="0.3">
      <c r="A1107" s="43" t="s">
        <v>1436</v>
      </c>
      <c r="B1107" s="13">
        <v>44767</v>
      </c>
      <c r="C1107" s="12">
        <v>830</v>
      </c>
      <c r="D1107" s="12" t="s">
        <v>1586</v>
      </c>
      <c r="E1107" s="14">
        <v>1</v>
      </c>
      <c r="F1107" s="17">
        <v>32000</v>
      </c>
      <c r="G1107" t="str">
        <f>_xlfn.XLOOKUP(C1107,'Kundendaten - neu'!$A$2:$A$1001,'Kundendaten - neu'!$H$2:$H$1001)</f>
        <v>EUR</v>
      </c>
      <c r="H1107" s="40">
        <f t="shared" si="52"/>
        <v>32000</v>
      </c>
      <c r="I1107">
        <f>H1107*_xlfn.XLOOKUP(C1107,'Kundendaten - neu'!$A$2:$A$1001,'Kundendaten - neu'!$I$2:$I$1001,"")</f>
        <v>31040</v>
      </c>
      <c r="J1107" s="41">
        <f>I1107+(_xlfn.XLOOKUP(C1107,'Kundendaten - neu'!$A$2:$A$1001,'Kundendaten - neu'!$G$2:$G$1001,)*E1107)</f>
        <v>31247</v>
      </c>
      <c r="K1107" s="40">
        <f>J1107-(E1107*(_xlfn.XLOOKUP(D1107,Tabelle1[Produkt ID],Tabelle1[Variable Kosten],)))</f>
        <v>5647</v>
      </c>
    </row>
    <row r="1108" spans="1:11" ht="14.4" x14ac:dyDescent="0.3">
      <c r="A1108" s="43">
        <v>26996767</v>
      </c>
      <c r="B1108" s="13">
        <v>44912</v>
      </c>
      <c r="C1108" s="12">
        <v>831</v>
      </c>
      <c r="D1108" s="12">
        <v>2200</v>
      </c>
      <c r="E1108" s="14">
        <v>188</v>
      </c>
      <c r="F1108" s="25">
        <v>3760000</v>
      </c>
      <c r="G1108" t="str">
        <f>_xlfn.XLOOKUP(C1108,'Kundendaten - neu'!$A$2:$A$1001,'Kundendaten - neu'!$H$2:$H$1001)</f>
        <v>EUR</v>
      </c>
      <c r="H1108" s="40">
        <f t="shared" si="52"/>
        <v>3760000</v>
      </c>
      <c r="I1108">
        <f>H1108*_xlfn.XLOOKUP(C1108,'Kundendaten - neu'!$A$2:$A$1001,'Kundendaten - neu'!$I$2:$I$1001,"")</f>
        <v>3720144</v>
      </c>
      <c r="J1108" s="41">
        <f>I1108+(_xlfn.XLOOKUP(C1108,'Kundendaten - neu'!$A$2:$A$1001,'Kundendaten - neu'!$G$2:$G$1001,)*E1108)</f>
        <v>3761128</v>
      </c>
      <c r="K1108" s="40">
        <f>J1108-(E1108*(_xlfn.XLOOKUP(D1108,Tabelle1[Produkt ID],Tabelle1[Variable Kosten],)))</f>
        <v>753128</v>
      </c>
    </row>
    <row r="1109" spans="1:11" ht="14.4" x14ac:dyDescent="0.3">
      <c r="A1109" s="43" t="s">
        <v>1437</v>
      </c>
      <c r="B1109" s="13">
        <v>44902</v>
      </c>
      <c r="C1109" s="12">
        <v>831</v>
      </c>
      <c r="D1109" s="12" t="s">
        <v>1587</v>
      </c>
      <c r="E1109" s="14">
        <v>1</v>
      </c>
      <c r="F1109" s="17">
        <v>27000</v>
      </c>
      <c r="G1109" t="str">
        <f>_xlfn.XLOOKUP(C1109,'Kundendaten - neu'!$A$2:$A$1001,'Kundendaten - neu'!$H$2:$H$1001)</f>
        <v>EUR</v>
      </c>
      <c r="H1109" s="40">
        <f t="shared" si="52"/>
        <v>27000</v>
      </c>
      <c r="I1109">
        <f>H1109*_xlfn.XLOOKUP(C1109,'Kundendaten - neu'!$A$2:$A$1001,'Kundendaten - neu'!$I$2:$I$1001,"")</f>
        <v>26713.8</v>
      </c>
      <c r="J1109" s="41">
        <f>I1109+(_xlfn.XLOOKUP(C1109,'Kundendaten - neu'!$A$2:$A$1001,'Kundendaten - neu'!$G$2:$G$1001,)*E1109)</f>
        <v>26931.8</v>
      </c>
      <c r="K1109" s="40">
        <f>J1109-(E1109*(_xlfn.XLOOKUP(D1109,Tabelle1[Produkt ID],Tabelle1[Variable Kosten],)))</f>
        <v>5331.7999999999993</v>
      </c>
    </row>
    <row r="1110" spans="1:11" ht="14.4" x14ac:dyDescent="0.3">
      <c r="A1110" s="43">
        <v>34703088</v>
      </c>
      <c r="B1110" s="13">
        <v>44788</v>
      </c>
      <c r="C1110" s="12">
        <v>832</v>
      </c>
      <c r="D1110" s="12">
        <v>2200</v>
      </c>
      <c r="E1110" s="14">
        <v>99</v>
      </c>
      <c r="F1110" s="25">
        <v>14313618</v>
      </c>
      <c r="G1110" t="str">
        <f>_xlfn.XLOOKUP(C1110,'Kundendaten - neu'!$A$2:$A$1001,'Kundendaten - neu'!$H$2:$H$1001)</f>
        <v>CNY</v>
      </c>
      <c r="H1110" s="40">
        <f>IF(G1110=Währungsdaten!$B$1,F1110/_xlfn.XLOOKUP('Bewegungsdaten - neu (2)'!B75,Währungsdaten!$A$3:$A$320,Währungsdaten!$B$3:$B$320,""),IF(G1110=Währungsdaten!$C$1,F1110/_xlfn.XLOOKUP('Bewegungsdaten - neu (2)'!B75,Währungsdaten!$A$3:$A$320,Währungsdaten!$C$3:$C$320,),"")*IF(G1110=Währungsdaten!$D$1,F1110/_xlfn.XLOOKUP('Bewegungsdaten - neu (2)'!B75,Währungsdaten!$A$3:$A$320,Währungsdaten!$D$3:$D$320,),)*IF(G1110=Währungsdaten!$F$1,F1110/_xlfn.XLOOKUP('Bewegungsdaten - neu (2)'!B75,Währungsdaten!$A$3:$A$320,Währungsdaten!$F$3:$F$320,""),)*IF(G1110=Währungsdaten!$G$1,F1110/_xlfn.XLOOKUP('Bewegungsdaten - neu (2)'!B75,Währungsdaten!$A$3:$A$320,Währungsdaten!$G$3:$G$320,");""")))</f>
        <v>2043984.9774375965</v>
      </c>
      <c r="I1110">
        <f>H1110*_xlfn.XLOOKUP(C1110,'Kundendaten - neu'!$A$2:$A$1001,'Kundendaten - neu'!$I$2:$I$1001,"")</f>
        <v>2180931.9709259155</v>
      </c>
      <c r="J1110" s="41">
        <f>I1110+(_xlfn.XLOOKUP(C1110,'Kundendaten - neu'!$A$2:$A$1001,'Kundendaten - neu'!$G$2:$G$1001,)*E1110)</f>
        <v>2394474.9709259155</v>
      </c>
      <c r="K1110" s="40">
        <f>J1110-(E1110*(_xlfn.XLOOKUP(D1110,Tabelle1[Produkt ID],Tabelle1[Variable Kosten],)))</f>
        <v>810474.97092591552</v>
      </c>
    </row>
    <row r="1111" spans="1:11" ht="14.4" x14ac:dyDescent="0.3">
      <c r="A1111" s="43">
        <v>13404934</v>
      </c>
      <c r="B1111" s="13">
        <v>44689</v>
      </c>
      <c r="C1111" s="12">
        <v>833</v>
      </c>
      <c r="D1111" s="12">
        <v>2300</v>
      </c>
      <c r="E1111" s="14">
        <v>136</v>
      </c>
      <c r="F1111" s="25">
        <v>84578400</v>
      </c>
      <c r="G1111" t="str">
        <f>_xlfn.XLOOKUP(C1111,'Kundendaten - neu'!$A$2:$A$1001,'Kundendaten - neu'!$H$2:$H$1001)</f>
        <v>CZK</v>
      </c>
      <c r="H1111" s="40">
        <f>IF(G1111=Währungsdaten!$G$1,F1111/_xlfn.XLOOKUP('Bewegungsdaten - neu (2)'!B113,Währungsdaten!$A$3:$A$320,Währungsdaten!$G$3:$G$320,""),IF(G1111=Währungsdaten!$C$1,F1111/_xlfn.XLOOKUP('Bewegungsdaten - neu (2)'!B113,Währungsdaten!$A$3:$A$320,Währungsdaten!$C$3:$C$320,),""))</f>
        <v>3471264.4621654563</v>
      </c>
      <c r="I1111">
        <f>H1111*_xlfn.XLOOKUP(C1111,'Kundendaten - neu'!$A$2:$A$1001,'Kundendaten - neu'!$I$2:$I$1001,"")</f>
        <v>3434469.0588665023</v>
      </c>
      <c r="J1111" s="41">
        <f>I1111+(_xlfn.XLOOKUP(C1111,'Kundendaten - neu'!$A$2:$A$1001,'Kundendaten - neu'!$G$2:$G$1001,)*E1111)</f>
        <v>3461805.0588665023</v>
      </c>
      <c r="K1111" s="40">
        <f>J1111-(E1111*(_xlfn.XLOOKUP(D1111,Tabelle1[Produkt ID],Tabelle1[Variable Kosten],)))</f>
        <v>741805.05886650225</v>
      </c>
    </row>
    <row r="1112" spans="1:11" ht="14.4" x14ac:dyDescent="0.3">
      <c r="A1112" s="43">
        <v>13735897</v>
      </c>
      <c r="B1112" s="13">
        <v>44636</v>
      </c>
      <c r="C1112" s="12">
        <v>834</v>
      </c>
      <c r="D1112" s="12">
        <v>1000</v>
      </c>
      <c r="E1112" s="14">
        <v>85</v>
      </c>
      <c r="F1112" s="25">
        <v>4420000</v>
      </c>
      <c r="G1112" t="str">
        <f>_xlfn.XLOOKUP(C1112,'Kundendaten - neu'!$A$2:$A$1001,'Kundendaten - neu'!$H$2:$H$1001)</f>
        <v>EUR</v>
      </c>
      <c r="H1112" s="40">
        <f>F1112</f>
        <v>4420000</v>
      </c>
      <c r="I1112">
        <f>H1112*_xlfn.XLOOKUP(C1112,'Kundendaten - neu'!$A$2:$A$1001,'Kundendaten - neu'!$I$2:$I$1001,"")</f>
        <v>4373148</v>
      </c>
      <c r="J1112" s="41">
        <f>I1112+(_xlfn.XLOOKUP(C1112,'Kundendaten - neu'!$A$2:$A$1001,'Kundendaten - neu'!$G$2:$G$1001,)*E1112)</f>
        <v>4390743</v>
      </c>
      <c r="K1112" s="40">
        <f>J1112-(E1112*(_xlfn.XLOOKUP(D1112,Tabelle1[Produkt ID],Tabelle1[Variable Kosten],)))</f>
        <v>854743</v>
      </c>
    </row>
    <row r="1113" spans="1:11" ht="14.4" x14ac:dyDescent="0.3">
      <c r="A1113" s="43" t="s">
        <v>1438</v>
      </c>
      <c r="B1113" s="13">
        <v>44847</v>
      </c>
      <c r="C1113" s="12">
        <v>834</v>
      </c>
      <c r="D1113" s="12" t="s">
        <v>1588</v>
      </c>
      <c r="E1113" s="14">
        <v>1</v>
      </c>
      <c r="F1113" s="17">
        <v>33000</v>
      </c>
      <c r="G1113" t="str">
        <f>_xlfn.XLOOKUP(C1113,'Kundendaten - neu'!$A$2:$A$1001,'Kundendaten - neu'!$H$2:$H$1001)</f>
        <v>EUR</v>
      </c>
      <c r="H1113" s="40">
        <f>F1113</f>
        <v>33000</v>
      </c>
      <c r="I1113">
        <f>H1113*_xlfn.XLOOKUP(C1113,'Kundendaten - neu'!$A$2:$A$1001,'Kundendaten - neu'!$I$2:$I$1001,"")</f>
        <v>32650.199999999997</v>
      </c>
      <c r="J1113" s="41">
        <f>I1113+(_xlfn.XLOOKUP(C1113,'Kundendaten - neu'!$A$2:$A$1001,'Kundendaten - neu'!$G$2:$G$1001,)*E1113)</f>
        <v>32857.199999999997</v>
      </c>
      <c r="K1113" s="40">
        <f>J1113-(E1113*(_xlfn.XLOOKUP(D1113,Tabelle1[Produkt ID],Tabelle1[Variable Kosten],)))</f>
        <v>6457.1999999999971</v>
      </c>
    </row>
    <row r="1114" spans="1:11" ht="14.4" x14ac:dyDescent="0.3">
      <c r="A1114" s="43">
        <v>42054302</v>
      </c>
      <c r="B1114" s="13">
        <v>44897</v>
      </c>
      <c r="C1114" s="12">
        <v>835</v>
      </c>
      <c r="D1114" s="12">
        <v>1100</v>
      </c>
      <c r="E1114" s="14">
        <v>70</v>
      </c>
      <c r="F1114" s="25">
        <v>2800000</v>
      </c>
      <c r="G1114" t="str">
        <f>_xlfn.XLOOKUP(C1114,'Kundendaten - neu'!$A$2:$A$1001,'Kundendaten - neu'!$H$2:$H$1001)</f>
        <v>EUR</v>
      </c>
      <c r="H1114" s="40">
        <f>F1114</f>
        <v>2800000</v>
      </c>
      <c r="I1114">
        <f>H1114*_xlfn.XLOOKUP(C1114,'Kundendaten - neu'!$A$2:$A$1001,'Kundendaten - neu'!$I$2:$I$1001,"")</f>
        <v>2716000</v>
      </c>
      <c r="J1114" s="41">
        <f>I1114+(_xlfn.XLOOKUP(C1114,'Kundendaten - neu'!$A$2:$A$1001,'Kundendaten - neu'!$G$2:$G$1001,)*E1114)</f>
        <v>2731330</v>
      </c>
      <c r="K1114" s="40">
        <f>J1114-(E1114*(_xlfn.XLOOKUP(D1114,Tabelle1[Produkt ID],Tabelle1[Variable Kosten],)))</f>
        <v>491330</v>
      </c>
    </row>
    <row r="1115" spans="1:11" ht="14.4" x14ac:dyDescent="0.3">
      <c r="A1115" s="43" t="s">
        <v>1439</v>
      </c>
      <c r="B1115" s="13">
        <v>44690</v>
      </c>
      <c r="C1115" s="12">
        <v>835</v>
      </c>
      <c r="D1115" s="12" t="s">
        <v>1589</v>
      </c>
      <c r="E1115" s="14">
        <v>1</v>
      </c>
      <c r="F1115" s="17">
        <v>27000</v>
      </c>
      <c r="G1115" t="str">
        <f>_xlfn.XLOOKUP(C1115,'Kundendaten - neu'!$A$2:$A$1001,'Kundendaten - neu'!$H$2:$H$1001)</f>
        <v>EUR</v>
      </c>
      <c r="H1115" s="40">
        <f>F1115</f>
        <v>27000</v>
      </c>
      <c r="I1115">
        <f>H1115*_xlfn.XLOOKUP(C1115,'Kundendaten - neu'!$A$2:$A$1001,'Kundendaten - neu'!$I$2:$I$1001,"")</f>
        <v>26190</v>
      </c>
      <c r="J1115" s="41">
        <f>I1115+(_xlfn.XLOOKUP(C1115,'Kundendaten - neu'!$A$2:$A$1001,'Kundendaten - neu'!$G$2:$G$1001,)*E1115)</f>
        <v>26409</v>
      </c>
      <c r="K1115" s="40">
        <f>J1115-(E1115*(_xlfn.XLOOKUP(D1115,Tabelle1[Produkt ID],Tabelle1[Variable Kosten],)))</f>
        <v>4809</v>
      </c>
    </row>
    <row r="1116" spans="1:11" ht="14.4" x14ac:dyDescent="0.3">
      <c r="A1116" s="43">
        <v>67761131</v>
      </c>
      <c r="B1116" s="13">
        <v>44841</v>
      </c>
      <c r="C1116" s="12">
        <v>836</v>
      </c>
      <c r="D1116" s="12">
        <v>1200</v>
      </c>
      <c r="E1116" s="14">
        <v>54</v>
      </c>
      <c r="F1116" s="25">
        <v>36121410</v>
      </c>
      <c r="G1116" t="str">
        <f>_xlfn.XLOOKUP(C1116,'Kundendaten - neu'!$A$2:$A$1001,'Kundendaten - neu'!$H$2:$H$1001)</f>
        <v>SEK</v>
      </c>
      <c r="H1116" s="40">
        <f>IF(G1116=Währungsdaten!$D$1,F1116/_xlfn.XLOOKUP('Bewegungsdaten - neu (2)'!B1378,Währungsdaten!$A$3:$A$320,Währungsdaten!$D$3:$D$320,""),IF(G1116=Währungsdaten!$F$1,F1116/_xlfn.XLOOKUP('Bewegungsdaten - neu (2)'!B1378,Währungsdaten!$A$3:$A$320,Währungsdaten!$F$3:$F$320,),""))</f>
        <v>3404340.0814295406</v>
      </c>
      <c r="I1116">
        <f>H1116*_xlfn.XLOOKUP(C1116,'Kundendaten - neu'!$A$2:$A$1001,'Kundendaten - neu'!$I$2:$I$1001,"")</f>
        <v>3368254.0765663874</v>
      </c>
      <c r="J1116" s="41">
        <f>I1116+(_xlfn.XLOOKUP(C1116,'Kundendaten - neu'!$A$2:$A$1001,'Kundendaten - neu'!$G$2:$G$1001,)*E1116)</f>
        <v>3397036.0765663874</v>
      </c>
      <c r="K1116" s="40">
        <f>J1116-(E1116*(_xlfn.XLOOKUP(D1116,Tabelle1[Produkt ID],Tabelle1[Variable Kosten],)))</f>
        <v>589036.07656638743</v>
      </c>
    </row>
    <row r="1117" spans="1:11" ht="14.4" x14ac:dyDescent="0.3">
      <c r="A1117" s="43">
        <v>64879237</v>
      </c>
      <c r="B1117" s="13">
        <v>44715</v>
      </c>
      <c r="C1117" s="12">
        <v>837</v>
      </c>
      <c r="D1117" s="12">
        <v>1300</v>
      </c>
      <c r="E1117" s="14">
        <v>76</v>
      </c>
      <c r="F1117" s="25">
        <v>5878083.2000000002</v>
      </c>
      <c r="G1117" t="str">
        <f>_xlfn.XLOOKUP(C1117,'Kundendaten - neu'!$A$2:$A$1001,'Kundendaten - neu'!$H$2:$H$1001)</f>
        <v>USD</v>
      </c>
      <c r="H1117" s="40">
        <f>IF(G1117=Währungsdaten!$D$1,F1117/_xlfn.XLOOKUP('Bewegungsdaten - neu (2)'!B1468,Währungsdaten!$A$3:$A$320,Währungsdaten!$D$3:$D$320,""),IF(G1117=Währungsdaten!$F$1,F1117/_xlfn.XLOOKUP('Bewegungsdaten - neu (2)'!B1468,Währungsdaten!$A$3:$A$320,Währungsdaten!$F$3:$F$320,),""))</f>
        <v>5979738.7589013232</v>
      </c>
      <c r="I1117">
        <f>H1117*_xlfn.XLOOKUP(C1117,'Kundendaten - neu'!$A$2:$A$1001,'Kundendaten - neu'!$I$2:$I$1001,"")</f>
        <v>6380381.2557477113</v>
      </c>
      <c r="J1117" s="41">
        <f>I1117+(_xlfn.XLOOKUP(C1117,'Kundendaten - neu'!$A$2:$A$1001,'Kundendaten - neu'!$G$2:$G$1001,)*E1117)</f>
        <v>6475989.2557477113</v>
      </c>
      <c r="K1117" s="40">
        <f>J1117-(E1117*(_xlfn.XLOOKUP(D1117,Tabelle1[Produkt ID],Tabelle1[Variable Kosten],)))</f>
        <v>2341589.2557477113</v>
      </c>
    </row>
    <row r="1118" spans="1:11" ht="14.4" x14ac:dyDescent="0.3">
      <c r="A1118" s="43">
        <v>14267978</v>
      </c>
      <c r="B1118" s="13">
        <v>44619</v>
      </c>
      <c r="C1118" s="12">
        <v>838</v>
      </c>
      <c r="D1118" s="12">
        <v>1400</v>
      </c>
      <c r="E1118" s="14">
        <v>77</v>
      </c>
      <c r="F1118" s="25">
        <v>2310000</v>
      </c>
      <c r="G1118" t="str">
        <f>_xlfn.XLOOKUP(C1118,'Kundendaten - neu'!$A$2:$A$1001,'Kundendaten - neu'!$H$2:$H$1001)</f>
        <v>EUR</v>
      </c>
      <c r="H1118" s="40">
        <f t="shared" ref="H1118:H1127" si="53">F1118</f>
        <v>2310000</v>
      </c>
      <c r="I1118">
        <f>H1118*_xlfn.XLOOKUP(C1118,'Kundendaten - neu'!$A$2:$A$1001,'Kundendaten - neu'!$I$2:$I$1001,"")</f>
        <v>2240700</v>
      </c>
      <c r="J1118" s="41">
        <f>I1118+(_xlfn.XLOOKUP(C1118,'Kundendaten - neu'!$A$2:$A$1001,'Kundendaten - neu'!$G$2:$G$1001,)*E1118)</f>
        <v>2256947</v>
      </c>
      <c r="K1118" s="40">
        <f>J1118-(E1118*(_xlfn.XLOOKUP(D1118,Tabelle1[Produkt ID],Tabelle1[Variable Kosten],)))</f>
        <v>408947</v>
      </c>
    </row>
    <row r="1119" spans="1:11" ht="14.4" x14ac:dyDescent="0.3">
      <c r="A1119" s="43" t="s">
        <v>1440</v>
      </c>
      <c r="B1119" s="13">
        <v>44714</v>
      </c>
      <c r="C1119" s="12">
        <v>838</v>
      </c>
      <c r="D1119" s="12" t="s">
        <v>1590</v>
      </c>
      <c r="E1119" s="14">
        <v>1</v>
      </c>
      <c r="F1119" s="17">
        <v>81000</v>
      </c>
      <c r="G1119" t="str">
        <f>_xlfn.XLOOKUP(C1119,'Kundendaten - neu'!$A$2:$A$1001,'Kundendaten - neu'!$H$2:$H$1001)</f>
        <v>EUR</v>
      </c>
      <c r="H1119" s="40">
        <f t="shared" si="53"/>
        <v>81000</v>
      </c>
      <c r="I1119">
        <f>H1119*_xlfn.XLOOKUP(C1119,'Kundendaten - neu'!$A$2:$A$1001,'Kundendaten - neu'!$I$2:$I$1001,"")</f>
        <v>78570</v>
      </c>
      <c r="J1119" s="41">
        <f>I1119+(_xlfn.XLOOKUP(C1119,'Kundendaten - neu'!$A$2:$A$1001,'Kundendaten - neu'!$G$2:$G$1001,)*E1119)</f>
        <v>78781</v>
      </c>
      <c r="K1119" s="40">
        <f>J1119-(E1119*(_xlfn.XLOOKUP(D1119,Tabelle1[Produkt ID],Tabelle1[Variable Kosten],)))</f>
        <v>13981</v>
      </c>
    </row>
    <row r="1120" spans="1:11" ht="14.4" x14ac:dyDescent="0.3">
      <c r="A1120" s="43">
        <v>86011935</v>
      </c>
      <c r="B1120" s="13">
        <v>44839</v>
      </c>
      <c r="C1120" s="12">
        <v>839</v>
      </c>
      <c r="D1120" s="12">
        <v>1500</v>
      </c>
      <c r="E1120" s="14">
        <v>80</v>
      </c>
      <c r="F1120" s="25">
        <v>2240000</v>
      </c>
      <c r="G1120" t="str">
        <f>_xlfn.XLOOKUP(C1120,'Kundendaten - neu'!$A$2:$A$1001,'Kundendaten - neu'!$H$2:$H$1001)</f>
        <v>EUR</v>
      </c>
      <c r="H1120" s="40">
        <f t="shared" si="53"/>
        <v>2240000</v>
      </c>
      <c r="I1120">
        <f>H1120*_xlfn.XLOOKUP(C1120,'Kundendaten - neu'!$A$2:$A$1001,'Kundendaten - neu'!$I$2:$I$1001,"")</f>
        <v>2284800</v>
      </c>
      <c r="J1120" s="41">
        <f>I1120+(_xlfn.XLOOKUP(C1120,'Kundendaten - neu'!$A$2:$A$1001,'Kundendaten - neu'!$G$2:$G$1001,)*E1120)</f>
        <v>2301760</v>
      </c>
      <c r="K1120" s="40">
        <f>J1120-(E1120*(_xlfn.XLOOKUP(D1120,Tabelle1[Produkt ID],Tabelle1[Variable Kosten],)))</f>
        <v>509760</v>
      </c>
    </row>
    <row r="1121" spans="1:11" ht="14.4" x14ac:dyDescent="0.3">
      <c r="A1121" s="43" t="s">
        <v>1441</v>
      </c>
      <c r="B1121" s="13">
        <v>44657</v>
      </c>
      <c r="C1121" s="12">
        <v>839</v>
      </c>
      <c r="D1121" s="12" t="s">
        <v>1591</v>
      </c>
      <c r="E1121" s="14">
        <v>1</v>
      </c>
      <c r="F1121" s="17">
        <v>50000</v>
      </c>
      <c r="G1121" t="str">
        <f>_xlfn.XLOOKUP(C1121,'Kundendaten - neu'!$A$2:$A$1001,'Kundendaten - neu'!$H$2:$H$1001)</f>
        <v>EUR</v>
      </c>
      <c r="H1121" s="40">
        <f t="shared" si="53"/>
        <v>50000</v>
      </c>
      <c r="I1121">
        <f>H1121*_xlfn.XLOOKUP(C1121,'Kundendaten - neu'!$A$2:$A$1001,'Kundendaten - neu'!$I$2:$I$1001,"")</f>
        <v>51000</v>
      </c>
      <c r="J1121" s="41">
        <f>I1121+(_xlfn.XLOOKUP(C1121,'Kundendaten - neu'!$A$2:$A$1001,'Kundendaten - neu'!$G$2:$G$1001,)*E1121)</f>
        <v>51212</v>
      </c>
      <c r="K1121" s="40">
        <f>J1121-(E1121*(_xlfn.XLOOKUP(D1121,Tabelle1[Produkt ID],Tabelle1[Variable Kosten],)))</f>
        <v>11212</v>
      </c>
    </row>
    <row r="1122" spans="1:11" ht="14.4" x14ac:dyDescent="0.3">
      <c r="A1122" s="43">
        <v>68103913</v>
      </c>
      <c r="B1122" s="13">
        <v>44815</v>
      </c>
      <c r="C1122" s="12">
        <v>840</v>
      </c>
      <c r="D1122" s="12">
        <v>1600</v>
      </c>
      <c r="E1122" s="14">
        <v>72</v>
      </c>
      <c r="F1122" s="25">
        <v>2592000</v>
      </c>
      <c r="G1122" t="str">
        <f>_xlfn.XLOOKUP(C1122,'Kundendaten - neu'!$A$2:$A$1001,'Kundendaten - neu'!$H$2:$H$1001)</f>
        <v>EUR</v>
      </c>
      <c r="H1122" s="40">
        <f t="shared" si="53"/>
        <v>2592000</v>
      </c>
      <c r="I1122">
        <f>H1122*_xlfn.XLOOKUP(C1122,'Kundendaten - neu'!$A$2:$A$1001,'Kundendaten - neu'!$I$2:$I$1001,"")</f>
        <v>2564524.7999999998</v>
      </c>
      <c r="J1122" s="41">
        <f>I1122+(_xlfn.XLOOKUP(C1122,'Kundendaten - neu'!$A$2:$A$1001,'Kundendaten - neu'!$G$2:$G$1001,)*E1122)</f>
        <v>2579572.7999999998</v>
      </c>
      <c r="K1122" s="40">
        <f>J1122-(E1122*(_xlfn.XLOOKUP(D1122,Tabelle1[Produkt ID],Tabelle1[Variable Kosten],)))</f>
        <v>505972.79999999981</v>
      </c>
    </row>
    <row r="1123" spans="1:11" ht="14.4" x14ac:dyDescent="0.3">
      <c r="A1123" s="43" t="s">
        <v>1442</v>
      </c>
      <c r="B1123" s="13">
        <v>44627</v>
      </c>
      <c r="C1123" s="12">
        <v>840</v>
      </c>
      <c r="D1123" s="12" t="s">
        <v>1592</v>
      </c>
      <c r="E1123" s="14">
        <v>1</v>
      </c>
      <c r="F1123" s="17">
        <v>37000</v>
      </c>
      <c r="G1123" t="str">
        <f>_xlfn.XLOOKUP(C1123,'Kundendaten - neu'!$A$2:$A$1001,'Kundendaten - neu'!$H$2:$H$1001)</f>
        <v>EUR</v>
      </c>
      <c r="H1123" s="40">
        <f t="shared" si="53"/>
        <v>37000</v>
      </c>
      <c r="I1123">
        <f>H1123*_xlfn.XLOOKUP(C1123,'Kundendaten - neu'!$A$2:$A$1001,'Kundendaten - neu'!$I$2:$I$1001,"")</f>
        <v>36607.799999999996</v>
      </c>
      <c r="J1123" s="41">
        <f>I1123+(_xlfn.XLOOKUP(C1123,'Kundendaten - neu'!$A$2:$A$1001,'Kundendaten - neu'!$G$2:$G$1001,)*E1123)</f>
        <v>36816.799999999996</v>
      </c>
      <c r="K1123" s="40">
        <f>J1123-(E1123*(_xlfn.XLOOKUP(D1123,Tabelle1[Produkt ID],Tabelle1[Variable Kosten],)))</f>
        <v>7216.7999999999956</v>
      </c>
    </row>
    <row r="1124" spans="1:11" ht="14.4" x14ac:dyDescent="0.3">
      <c r="A1124" s="43">
        <v>34403870</v>
      </c>
      <c r="B1124" s="13">
        <v>44722</v>
      </c>
      <c r="C1124" s="12">
        <v>841</v>
      </c>
      <c r="D1124" s="12">
        <v>1700</v>
      </c>
      <c r="E1124" s="14">
        <v>174</v>
      </c>
      <c r="F1124" s="25">
        <v>5046000</v>
      </c>
      <c r="G1124" t="str">
        <f>_xlfn.XLOOKUP(C1124,'Kundendaten - neu'!$A$2:$A$1001,'Kundendaten - neu'!$H$2:$H$1001)</f>
        <v>EUR</v>
      </c>
      <c r="H1124" s="40">
        <f t="shared" si="53"/>
        <v>5046000</v>
      </c>
      <c r="I1124">
        <f>H1124*_xlfn.XLOOKUP(C1124,'Kundendaten - neu'!$A$2:$A$1001,'Kundendaten - neu'!$I$2:$I$1001,"")</f>
        <v>4992512.3999999994</v>
      </c>
      <c r="J1124" s="41">
        <f>I1124+(_xlfn.XLOOKUP(C1124,'Kundendaten - neu'!$A$2:$A$1001,'Kundendaten - neu'!$G$2:$G$1001,)*E1124)</f>
        <v>5030792.3999999994</v>
      </c>
      <c r="K1124" s="40">
        <f>J1124-(E1124*(_xlfn.XLOOKUP(D1124,Tabelle1[Produkt ID],Tabelle1[Variable Kosten],)))</f>
        <v>993992.39999999944</v>
      </c>
    </row>
    <row r="1125" spans="1:11" ht="14.4" x14ac:dyDescent="0.3">
      <c r="A1125" s="43" t="s">
        <v>1443</v>
      </c>
      <c r="B1125" s="13">
        <v>44889</v>
      </c>
      <c r="C1125" s="12">
        <v>841</v>
      </c>
      <c r="D1125" s="12" t="s">
        <v>1593</v>
      </c>
      <c r="E1125" s="14">
        <v>1</v>
      </c>
      <c r="F1125" s="17">
        <v>42000</v>
      </c>
      <c r="G1125" t="str">
        <f>_xlfn.XLOOKUP(C1125,'Kundendaten - neu'!$A$2:$A$1001,'Kundendaten - neu'!$H$2:$H$1001)</f>
        <v>EUR</v>
      </c>
      <c r="H1125" s="40">
        <f t="shared" si="53"/>
        <v>42000</v>
      </c>
      <c r="I1125">
        <f>H1125*_xlfn.XLOOKUP(C1125,'Kundendaten - neu'!$A$2:$A$1001,'Kundendaten - neu'!$I$2:$I$1001,"")</f>
        <v>41554.799999999996</v>
      </c>
      <c r="J1125" s="41">
        <f>I1125+(_xlfn.XLOOKUP(C1125,'Kundendaten - neu'!$A$2:$A$1001,'Kundendaten - neu'!$G$2:$G$1001,)*E1125)</f>
        <v>41774.799999999996</v>
      </c>
      <c r="K1125" s="40">
        <f>J1125-(E1125*(_xlfn.XLOOKUP(D1125,Tabelle1[Produkt ID],Tabelle1[Variable Kosten],)))</f>
        <v>8174.7999999999956</v>
      </c>
    </row>
    <row r="1126" spans="1:11" ht="14.4" x14ac:dyDescent="0.3">
      <c r="A1126" s="43">
        <v>35207503</v>
      </c>
      <c r="B1126" s="13">
        <v>44648</v>
      </c>
      <c r="C1126" s="12">
        <v>842</v>
      </c>
      <c r="D1126" s="12">
        <v>1800</v>
      </c>
      <c r="E1126" s="14">
        <v>58</v>
      </c>
      <c r="F1126" s="25">
        <v>4640000</v>
      </c>
      <c r="G1126" t="str">
        <f>_xlfn.XLOOKUP(C1126,'Kundendaten - neu'!$A$2:$A$1001,'Kundendaten - neu'!$H$2:$H$1001)</f>
        <v>EUR</v>
      </c>
      <c r="H1126" s="40">
        <f t="shared" si="53"/>
        <v>4640000</v>
      </c>
      <c r="I1126">
        <f>H1126*_xlfn.XLOOKUP(C1126,'Kundendaten - neu'!$A$2:$A$1001,'Kundendaten - neu'!$I$2:$I$1001,"")</f>
        <v>4500800</v>
      </c>
      <c r="J1126" s="41">
        <f>I1126+(_xlfn.XLOOKUP(C1126,'Kundendaten - neu'!$A$2:$A$1001,'Kundendaten - neu'!$G$2:$G$1001,)*E1126)</f>
        <v>4506948</v>
      </c>
      <c r="K1126" s="40">
        <f>J1126-(E1126*(_xlfn.XLOOKUP(D1126,Tabelle1[Produkt ID],Tabelle1[Variable Kosten],)))</f>
        <v>794948</v>
      </c>
    </row>
    <row r="1127" spans="1:11" ht="14.4" x14ac:dyDescent="0.3">
      <c r="A1127" s="43" t="s">
        <v>1444</v>
      </c>
      <c r="B1127" s="13">
        <v>44584</v>
      </c>
      <c r="C1127" s="12">
        <v>842</v>
      </c>
      <c r="D1127" s="12" t="s">
        <v>1594</v>
      </c>
      <c r="E1127" s="14">
        <v>1</v>
      </c>
      <c r="F1127" s="17">
        <v>21000</v>
      </c>
      <c r="G1127" t="str">
        <f>_xlfn.XLOOKUP(C1127,'Kundendaten - neu'!$A$2:$A$1001,'Kundendaten - neu'!$H$2:$H$1001)</f>
        <v>EUR</v>
      </c>
      <c r="H1127" s="40">
        <f t="shared" si="53"/>
        <v>21000</v>
      </c>
      <c r="I1127">
        <f>H1127*_xlfn.XLOOKUP(C1127,'Kundendaten - neu'!$A$2:$A$1001,'Kundendaten - neu'!$I$2:$I$1001,"")</f>
        <v>20370</v>
      </c>
      <c r="J1127" s="41">
        <f>I1127+(_xlfn.XLOOKUP(C1127,'Kundendaten - neu'!$A$2:$A$1001,'Kundendaten - neu'!$G$2:$G$1001,)*E1127)</f>
        <v>20476</v>
      </c>
      <c r="K1127" s="40">
        <f>J1127-(E1127*(_xlfn.XLOOKUP(D1127,Tabelle1[Produkt ID],Tabelle1[Variable Kosten],)))</f>
        <v>3676</v>
      </c>
    </row>
    <row r="1128" spans="1:11" ht="14.4" x14ac:dyDescent="0.3">
      <c r="A1128" s="43">
        <v>36643068</v>
      </c>
      <c r="B1128" s="13">
        <v>44603</v>
      </c>
      <c r="C1128" s="12">
        <v>843</v>
      </c>
      <c r="D1128" s="12">
        <v>1900</v>
      </c>
      <c r="E1128" s="14">
        <v>198</v>
      </c>
      <c r="F1128" s="25">
        <v>44501133.600000001</v>
      </c>
      <c r="G1128" t="str">
        <f>_xlfn.XLOOKUP(C1128,'Kundendaten - neu'!$A$2:$A$1001,'Kundendaten - neu'!$H$2:$H$1001)</f>
        <v>PLN</v>
      </c>
      <c r="H1128" s="40">
        <f>IF(G1128=Währungsdaten!$G$1,F1128/_xlfn.XLOOKUP('Bewegungsdaten - neu (2)'!B1285,Währungsdaten!$A$3:$A$320,Währungsdaten!$G$3:$G$320,""),IF(G1128=Währungsdaten!$C$1,F1128/_xlfn.XLOOKUP('Bewegungsdaten - neu (2)'!B1285,Währungsdaten!$A$3:$A$320,Währungsdaten!$C$3:$C$320,),""))</f>
        <v>9492765.1187098697</v>
      </c>
      <c r="I1128">
        <f>H1128*_xlfn.XLOOKUP(C1128,'Kundendaten - neu'!$A$2:$A$1001,'Kundendaten - neu'!$I$2:$I$1001,"")</f>
        <v>9207982.165148573</v>
      </c>
      <c r="J1128" s="41">
        <f>I1128+(_xlfn.XLOOKUP(C1128,'Kundendaten - neu'!$A$2:$A$1001,'Kundendaten - neu'!$G$2:$G$1001,)*E1128)</f>
        <v>9229762.165148573</v>
      </c>
      <c r="K1128" s="40">
        <f>J1128-(E1128*(_xlfn.XLOOKUP(D1128,Tabelle1[Produkt ID],Tabelle1[Variable Kosten],)))</f>
        <v>1468162.165148573</v>
      </c>
    </row>
    <row r="1129" spans="1:11" ht="14.4" x14ac:dyDescent="0.3">
      <c r="A1129" s="43">
        <v>71986298</v>
      </c>
      <c r="B1129" s="13">
        <v>44612</v>
      </c>
      <c r="C1129" s="12">
        <v>844</v>
      </c>
      <c r="D1129" s="12">
        <v>2000</v>
      </c>
      <c r="E1129" s="14">
        <v>147</v>
      </c>
      <c r="F1129" s="25">
        <v>5733000</v>
      </c>
      <c r="G1129" t="str">
        <f>_xlfn.XLOOKUP(C1129,'Kundendaten - neu'!$A$2:$A$1001,'Kundendaten - neu'!$H$2:$H$1001)</f>
        <v>EUR</v>
      </c>
      <c r="H1129" s="40">
        <f>F1129</f>
        <v>5733000</v>
      </c>
      <c r="I1129">
        <f>H1129*_xlfn.XLOOKUP(C1129,'Kundendaten - neu'!$A$2:$A$1001,'Kundendaten - neu'!$I$2:$I$1001,"")</f>
        <v>5561010</v>
      </c>
      <c r="J1129" s="41">
        <f>I1129+(_xlfn.XLOOKUP(C1129,'Kundendaten - neu'!$A$2:$A$1001,'Kundendaten - neu'!$G$2:$G$1001,)*E1129)</f>
        <v>5591292</v>
      </c>
      <c r="K1129" s="40">
        <f>J1129-(E1129*(_xlfn.XLOOKUP(D1129,Tabelle1[Produkt ID],Tabelle1[Variable Kosten],)))</f>
        <v>1004892</v>
      </c>
    </row>
    <row r="1130" spans="1:11" ht="14.4" x14ac:dyDescent="0.3">
      <c r="A1130" s="43" t="s">
        <v>1445</v>
      </c>
      <c r="B1130" s="13">
        <v>44617</v>
      </c>
      <c r="C1130" s="12">
        <v>844</v>
      </c>
      <c r="D1130" s="12" t="s">
        <v>1595</v>
      </c>
      <c r="E1130" s="14">
        <v>1</v>
      </c>
      <c r="F1130" s="17">
        <v>27000</v>
      </c>
      <c r="G1130" t="str">
        <f>_xlfn.XLOOKUP(C1130,'Kundendaten - neu'!$A$2:$A$1001,'Kundendaten - neu'!$H$2:$H$1001)</f>
        <v>EUR</v>
      </c>
      <c r="H1130" s="40">
        <f>F1130</f>
        <v>27000</v>
      </c>
      <c r="I1130">
        <f>H1130*_xlfn.XLOOKUP(C1130,'Kundendaten - neu'!$A$2:$A$1001,'Kundendaten - neu'!$I$2:$I$1001,"")</f>
        <v>26190</v>
      </c>
      <c r="J1130" s="41">
        <f>I1130+(_xlfn.XLOOKUP(C1130,'Kundendaten - neu'!$A$2:$A$1001,'Kundendaten - neu'!$G$2:$G$1001,)*E1130)</f>
        <v>26396</v>
      </c>
      <c r="K1130" s="40">
        <f>J1130-(E1130*(_xlfn.XLOOKUP(D1130,Tabelle1[Produkt ID],Tabelle1[Variable Kosten],)))</f>
        <v>4796</v>
      </c>
    </row>
    <row r="1131" spans="1:11" ht="14.4" x14ac:dyDescent="0.3">
      <c r="A1131" s="43">
        <v>57015784</v>
      </c>
      <c r="B1131" s="13">
        <v>44687</v>
      </c>
      <c r="C1131" s="12">
        <v>845</v>
      </c>
      <c r="D1131" s="12">
        <v>2100</v>
      </c>
      <c r="E1131" s="14">
        <v>148</v>
      </c>
      <c r="F1131" s="25">
        <v>6808000</v>
      </c>
      <c r="G1131" t="str">
        <f>_xlfn.XLOOKUP(C1131,'Kundendaten - neu'!$A$2:$A$1001,'Kundendaten - neu'!$H$2:$H$1001)</f>
        <v>EUR</v>
      </c>
      <c r="H1131" s="40">
        <f>F1131</f>
        <v>6808000</v>
      </c>
      <c r="I1131">
        <f>H1131*_xlfn.XLOOKUP(C1131,'Kundendaten - neu'!$A$2:$A$1001,'Kundendaten - neu'!$I$2:$I$1001,"")</f>
        <v>6603760</v>
      </c>
      <c r="J1131" s="41">
        <f>I1131+(_xlfn.XLOOKUP(C1131,'Kundendaten - neu'!$A$2:$A$1001,'Kundendaten - neu'!$G$2:$G$1001,)*E1131)</f>
        <v>6619744</v>
      </c>
      <c r="K1131" s="40">
        <f>J1131-(E1131*(_xlfn.XLOOKUP(D1131,Tabelle1[Produkt ID],Tabelle1[Variable Kosten],)))</f>
        <v>1173344</v>
      </c>
    </row>
    <row r="1132" spans="1:11" ht="14.4" x14ac:dyDescent="0.3">
      <c r="A1132" s="43" t="s">
        <v>1446</v>
      </c>
      <c r="B1132" s="13">
        <v>44624</v>
      </c>
      <c r="C1132" s="12">
        <v>845</v>
      </c>
      <c r="D1132" s="12" t="s">
        <v>1582</v>
      </c>
      <c r="E1132" s="14">
        <v>1</v>
      </c>
      <c r="F1132" s="17">
        <v>49000</v>
      </c>
      <c r="G1132" t="str">
        <f>_xlfn.XLOOKUP(C1132,'Kundendaten - neu'!$A$2:$A$1001,'Kundendaten - neu'!$H$2:$H$1001)</f>
        <v>EUR</v>
      </c>
      <c r="H1132" s="40">
        <f>F1132</f>
        <v>49000</v>
      </c>
      <c r="I1132">
        <f>H1132*_xlfn.XLOOKUP(C1132,'Kundendaten - neu'!$A$2:$A$1001,'Kundendaten - neu'!$I$2:$I$1001,"")</f>
        <v>47530</v>
      </c>
      <c r="J1132" s="41">
        <f>I1132+(_xlfn.XLOOKUP(C1132,'Kundendaten - neu'!$A$2:$A$1001,'Kundendaten - neu'!$G$2:$G$1001,)*E1132)</f>
        <v>47638</v>
      </c>
      <c r="K1132" s="40">
        <f>J1132-(E1132*(_xlfn.XLOOKUP(D1132,Tabelle1[Produkt ID],Tabelle1[Variable Kosten],)))</f>
        <v>8438</v>
      </c>
    </row>
    <row r="1133" spans="1:11" ht="14.4" x14ac:dyDescent="0.3">
      <c r="A1133" s="43">
        <v>75451191</v>
      </c>
      <c r="B1133" s="13">
        <v>44676</v>
      </c>
      <c r="C1133" s="12">
        <v>846</v>
      </c>
      <c r="D1133" s="12">
        <v>2200</v>
      </c>
      <c r="E1133" s="14">
        <v>109</v>
      </c>
      <c r="F1133" s="25">
        <v>22434380</v>
      </c>
      <c r="G1133" t="str">
        <f>_xlfn.XLOOKUP(C1133,'Kundendaten - neu'!$A$2:$A$1001,'Kundendaten - neu'!$H$2:$H$1001)</f>
        <v>SEK</v>
      </c>
      <c r="H1133" s="40">
        <f>IF(G1133=Währungsdaten!$D$1,F1133/_xlfn.XLOOKUP('Bewegungsdaten - neu (2)'!B1379,Währungsdaten!$A$3:$A$320,Währungsdaten!$D$3:$D$320,""),IF(G1133=Währungsdaten!$F$1,F1133/_xlfn.XLOOKUP('Bewegungsdaten - neu (2)'!B1379,Währungsdaten!$A$3:$A$320,Währungsdaten!$F$3:$F$320,),""))</f>
        <v>2135306.0991395721</v>
      </c>
      <c r="I1133">
        <f>H1133*_xlfn.XLOOKUP(C1133,'Kundendaten - neu'!$A$2:$A$1001,'Kundendaten - neu'!$I$2:$I$1001,"")</f>
        <v>2112671.8544886927</v>
      </c>
      <c r="J1133" s="41">
        <f>I1133+(_xlfn.XLOOKUP(C1133,'Kundendaten - neu'!$A$2:$A$1001,'Kundendaten - neu'!$G$2:$G$1001,)*E1133)</f>
        <v>2172185.8544886927</v>
      </c>
      <c r="K1133" s="40">
        <f>J1133-(E1133*(_xlfn.XLOOKUP(D1133,Tabelle1[Produkt ID],Tabelle1[Variable Kosten],)))</f>
        <v>428185.85448869271</v>
      </c>
    </row>
    <row r="1134" spans="1:11" ht="14.4" x14ac:dyDescent="0.3">
      <c r="A1134" s="43">
        <v>60441036</v>
      </c>
      <c r="B1134" s="13">
        <v>44666</v>
      </c>
      <c r="C1134" s="12">
        <v>847</v>
      </c>
      <c r="D1134" s="12">
        <v>2200</v>
      </c>
      <c r="E1134" s="14">
        <v>168</v>
      </c>
      <c r="F1134" s="25">
        <v>3360000</v>
      </c>
      <c r="G1134" t="str">
        <f>_xlfn.XLOOKUP(C1134,'Kundendaten - neu'!$A$2:$A$1001,'Kundendaten - neu'!$H$2:$H$1001)</f>
        <v>EUR</v>
      </c>
      <c r="H1134" s="40">
        <f>F1134</f>
        <v>3360000</v>
      </c>
      <c r="I1134">
        <f>H1134*_xlfn.XLOOKUP(C1134,'Kundendaten - neu'!$A$2:$A$1001,'Kundendaten - neu'!$I$2:$I$1001,"")</f>
        <v>3259200</v>
      </c>
      <c r="J1134" s="41">
        <f>I1134+(_xlfn.XLOOKUP(C1134,'Kundendaten - neu'!$A$2:$A$1001,'Kundendaten - neu'!$G$2:$G$1001,)*E1134)</f>
        <v>3305232</v>
      </c>
      <c r="K1134" s="40">
        <f>J1134-(E1134*(_xlfn.XLOOKUP(D1134,Tabelle1[Produkt ID],Tabelle1[Variable Kosten],)))</f>
        <v>617232</v>
      </c>
    </row>
    <row r="1135" spans="1:11" ht="14.4" x14ac:dyDescent="0.3">
      <c r="A1135" s="43" t="s">
        <v>1447</v>
      </c>
      <c r="B1135" s="13">
        <v>44666</v>
      </c>
      <c r="C1135" s="12">
        <v>847</v>
      </c>
      <c r="D1135" s="12" t="s">
        <v>1583</v>
      </c>
      <c r="E1135" s="14">
        <v>1</v>
      </c>
      <c r="F1135" s="17">
        <v>46000</v>
      </c>
      <c r="G1135" t="str">
        <f>_xlfn.XLOOKUP(C1135,'Kundendaten - neu'!$A$2:$A$1001,'Kundendaten - neu'!$H$2:$H$1001)</f>
        <v>EUR</v>
      </c>
      <c r="H1135" s="40">
        <f>F1135</f>
        <v>46000</v>
      </c>
      <c r="I1135">
        <f>H1135*_xlfn.XLOOKUP(C1135,'Kundendaten - neu'!$A$2:$A$1001,'Kundendaten - neu'!$I$2:$I$1001,"")</f>
        <v>44620</v>
      </c>
      <c r="J1135" s="41">
        <f>I1135+(_xlfn.XLOOKUP(C1135,'Kundendaten - neu'!$A$2:$A$1001,'Kundendaten - neu'!$G$2:$G$1001,)*E1135)</f>
        <v>44894</v>
      </c>
      <c r="K1135" s="40">
        <f>J1135-(E1135*(_xlfn.XLOOKUP(D1135,Tabelle1[Produkt ID],Tabelle1[Variable Kosten],)))</f>
        <v>8094</v>
      </c>
    </row>
    <row r="1136" spans="1:11" ht="14.4" x14ac:dyDescent="0.3">
      <c r="A1136" s="43">
        <v>28567761</v>
      </c>
      <c r="B1136" s="13">
        <v>44612</v>
      </c>
      <c r="C1136" s="12">
        <v>848</v>
      </c>
      <c r="D1136" s="12">
        <v>2300</v>
      </c>
      <c r="E1136" s="14">
        <v>73</v>
      </c>
      <c r="F1136" s="25">
        <v>18781075</v>
      </c>
      <c r="G1136" t="str">
        <f>_xlfn.XLOOKUP(C1136,'Kundendaten - neu'!$A$2:$A$1001,'Kundendaten - neu'!$H$2:$H$1001)</f>
        <v>SEK</v>
      </c>
      <c r="H1136" s="40">
        <f>IF(G1136=Währungsdaten!$D$1,F1136/_xlfn.XLOOKUP('Bewegungsdaten - neu (2)'!B1380,Währungsdaten!$A$3:$A$320,Währungsdaten!$D$3:$D$320,""),IF(G1136=Währungsdaten!$F$1,F1136/_xlfn.XLOOKUP('Bewegungsdaten - neu (2)'!B1380,Währungsdaten!$A$3:$A$320,Währungsdaten!$F$3:$F$320,),""))</f>
        <v>1744026.7253547283</v>
      </c>
      <c r="I1136">
        <f>H1136*_xlfn.XLOOKUP(C1136,'Kundendaten - neu'!$A$2:$A$1001,'Kundendaten - neu'!$I$2:$I$1001,"")</f>
        <v>1725540.042065968</v>
      </c>
      <c r="J1136" s="41">
        <f>I1136+(_xlfn.XLOOKUP(C1136,'Kundendaten - neu'!$A$2:$A$1001,'Kundendaten - neu'!$G$2:$G$1001,)*E1136)</f>
        <v>1763792.042065968</v>
      </c>
      <c r="K1136" s="40">
        <f>J1136-(E1136*(_xlfn.XLOOKUP(D1136,Tabelle1[Produkt ID],Tabelle1[Variable Kosten],)))</f>
        <v>303792.04206596804</v>
      </c>
    </row>
    <row r="1137" spans="1:11" ht="14.4" x14ac:dyDescent="0.3">
      <c r="A1137" s="43">
        <v>27210623</v>
      </c>
      <c r="B1137" s="13">
        <v>44838</v>
      </c>
      <c r="C1137" s="12">
        <v>849</v>
      </c>
      <c r="D1137" s="12">
        <v>1000</v>
      </c>
      <c r="E1137" s="14">
        <v>142</v>
      </c>
      <c r="F1137" s="25">
        <v>7384000</v>
      </c>
      <c r="G1137" t="str">
        <f>_xlfn.XLOOKUP(C1137,'Kundendaten - neu'!$A$2:$A$1001,'Kundendaten - neu'!$H$2:$H$1001)</f>
        <v>EUR</v>
      </c>
      <c r="H1137" s="40">
        <f>F1137</f>
        <v>7384000</v>
      </c>
      <c r="I1137">
        <f>H1137*_xlfn.XLOOKUP(C1137,'Kundendaten - neu'!$A$2:$A$1001,'Kundendaten - neu'!$I$2:$I$1001,"")</f>
        <v>7162480</v>
      </c>
      <c r="J1137" s="41">
        <f>I1137+(_xlfn.XLOOKUP(C1137,'Kundendaten - neu'!$A$2:$A$1001,'Kundendaten - neu'!$G$2:$G$1001,)*E1137)</f>
        <v>7198264</v>
      </c>
      <c r="K1137" s="40">
        <f>J1137-(E1137*(_xlfn.XLOOKUP(D1137,Tabelle1[Produkt ID],Tabelle1[Variable Kosten],)))</f>
        <v>1291064</v>
      </c>
    </row>
    <row r="1138" spans="1:11" ht="14.4" x14ac:dyDescent="0.3">
      <c r="A1138" s="43" t="s">
        <v>1448</v>
      </c>
      <c r="B1138" s="13">
        <v>44669</v>
      </c>
      <c r="C1138" s="12">
        <v>849</v>
      </c>
      <c r="D1138" s="12" t="s">
        <v>1584</v>
      </c>
      <c r="E1138" s="14">
        <v>1</v>
      </c>
      <c r="F1138" s="17">
        <v>61000</v>
      </c>
      <c r="G1138" t="str">
        <f>_xlfn.XLOOKUP(C1138,'Kundendaten - neu'!$A$2:$A$1001,'Kundendaten - neu'!$H$2:$H$1001)</f>
        <v>EUR</v>
      </c>
      <c r="H1138" s="40">
        <f>F1138</f>
        <v>61000</v>
      </c>
      <c r="I1138">
        <f>H1138*_xlfn.XLOOKUP(C1138,'Kundendaten - neu'!$A$2:$A$1001,'Kundendaten - neu'!$I$2:$I$1001,"")</f>
        <v>59170</v>
      </c>
      <c r="J1138" s="41">
        <f>I1138+(_xlfn.XLOOKUP(C1138,'Kundendaten - neu'!$A$2:$A$1001,'Kundendaten - neu'!$G$2:$G$1001,)*E1138)</f>
        <v>59422</v>
      </c>
      <c r="K1138" s="40">
        <f>J1138-(E1138*(_xlfn.XLOOKUP(D1138,Tabelle1[Produkt ID],Tabelle1[Variable Kosten],)))</f>
        <v>10622</v>
      </c>
    </row>
    <row r="1139" spans="1:11" ht="14.4" x14ac:dyDescent="0.3">
      <c r="A1139" s="43">
        <v>93137036</v>
      </c>
      <c r="B1139" s="13">
        <v>44733</v>
      </c>
      <c r="C1139" s="12">
        <v>850</v>
      </c>
      <c r="D1139" s="12">
        <v>1100</v>
      </c>
      <c r="E1139" s="14">
        <v>128</v>
      </c>
      <c r="F1139" s="25">
        <v>37012992</v>
      </c>
      <c r="G1139" t="str">
        <f>_xlfn.XLOOKUP(C1139,'Kundendaten - neu'!$A$2:$A$1001,'Kundendaten - neu'!$H$2:$H$1001)</f>
        <v>CNY</v>
      </c>
      <c r="H1139" s="40">
        <f>IF(G1139=Währungsdaten!$B$1,F1139/_xlfn.XLOOKUP('Bewegungsdaten - neu (2)'!B76,Währungsdaten!$A$3:$A$320,Währungsdaten!$B$3:$B$320,""),IF(G1139=Währungsdaten!$C$1,F1139/_xlfn.XLOOKUP('Bewegungsdaten - neu (2)'!B76,Währungsdaten!$A$3:$A$320,Währungsdaten!$C$3:$C$320,),"")*IF(G1139=Währungsdaten!$D$1,F1139/_xlfn.XLOOKUP('Bewegungsdaten - neu (2)'!B76,Währungsdaten!$A$3:$A$320,Währungsdaten!$D$3:$D$320,),)*IF(G1139=Währungsdaten!$F$1,F1139/_xlfn.XLOOKUP('Bewegungsdaten - neu (2)'!B76,Währungsdaten!$A$3:$A$320,Währungsdaten!$F$3:$F$320,""),)*IF(G1139=Währungsdaten!$G$1,F1139/_xlfn.XLOOKUP('Bewegungsdaten - neu (2)'!B76,Währungsdaten!$A$3:$A$320,Währungsdaten!$G$3:$G$320,");""")))</f>
        <v>5268078.3956503794</v>
      </c>
      <c r="I1139">
        <f>H1139*_xlfn.XLOOKUP(C1139,'Kundendaten - neu'!$A$2:$A$1001,'Kundendaten - neu'!$I$2:$I$1001,"")</f>
        <v>5621039.6481589545</v>
      </c>
      <c r="J1139" s="41">
        <f>I1139+(_xlfn.XLOOKUP(C1139,'Kundendaten - neu'!$A$2:$A$1001,'Kundendaten - neu'!$G$2:$G$1001,)*E1139)</f>
        <v>5881391.6481589545</v>
      </c>
      <c r="K1139" s="40">
        <f>J1139-(E1139*(_xlfn.XLOOKUP(D1139,Tabelle1[Produkt ID],Tabelle1[Variable Kosten],)))</f>
        <v>1785391.6481589545</v>
      </c>
    </row>
    <row r="1140" spans="1:11" ht="14.4" x14ac:dyDescent="0.3">
      <c r="A1140" s="43">
        <v>11629149</v>
      </c>
      <c r="B1140" s="13">
        <v>44815</v>
      </c>
      <c r="C1140" s="12">
        <v>851</v>
      </c>
      <c r="D1140" s="12">
        <v>1200</v>
      </c>
      <c r="E1140" s="14">
        <v>139</v>
      </c>
      <c r="F1140" s="25">
        <v>65314918.5</v>
      </c>
      <c r="G1140" t="str">
        <f>_xlfn.XLOOKUP(C1140,'Kundendaten - neu'!$A$2:$A$1001,'Kundendaten - neu'!$H$2:$H$1001)</f>
        <v>CNY</v>
      </c>
      <c r="H1140" s="40">
        <f>IF(G1140=Währungsdaten!$B$1,F1140/_xlfn.XLOOKUP('Bewegungsdaten - neu (2)'!B77,Währungsdaten!$A$3:$A$320,Währungsdaten!$B$3:$B$320,""),IF(G1140=Währungsdaten!$C$1,F1140/_xlfn.XLOOKUP('Bewegungsdaten - neu (2)'!B77,Währungsdaten!$A$3:$A$320,Währungsdaten!$C$3:$C$320,),"")*IF(G1140=Währungsdaten!$D$1,F1140/_xlfn.XLOOKUP('Bewegungsdaten - neu (2)'!B77,Währungsdaten!$A$3:$A$320,Währungsdaten!$D$3:$D$320,),)*IF(G1140=Währungsdaten!$F$1,F1140/_xlfn.XLOOKUP('Bewegungsdaten - neu (2)'!B77,Währungsdaten!$A$3:$A$320,Währungsdaten!$F$3:$F$320,""),)*IF(G1140=Währungsdaten!$G$1,F1140/_xlfn.XLOOKUP('Bewegungsdaten - neu (2)'!B77,Währungsdaten!$A$3:$A$320,Währungsdaten!$G$3:$G$320,");""")))</f>
        <v>9299482.9500961062</v>
      </c>
      <c r="I1140">
        <f>H1140*_xlfn.XLOOKUP(C1140,'Kundendaten - neu'!$A$2:$A$1001,'Kundendaten - neu'!$I$2:$I$1001,"")</f>
        <v>10229431.245105717</v>
      </c>
      <c r="J1140" s="41">
        <f>I1140+(_xlfn.XLOOKUP(C1140,'Kundendaten - neu'!$A$2:$A$1001,'Kundendaten - neu'!$G$2:$G$1001,)*E1140)</f>
        <v>10520914.245105717</v>
      </c>
      <c r="K1140" s="40">
        <f>J1140-(E1140*(_xlfn.XLOOKUP(D1140,Tabelle1[Produkt ID],Tabelle1[Variable Kosten],)))</f>
        <v>3292914.2451057173</v>
      </c>
    </row>
    <row r="1141" spans="1:11" ht="14.4" x14ac:dyDescent="0.3">
      <c r="A1141" s="43">
        <v>96069376</v>
      </c>
      <c r="B1141" s="13">
        <v>44829</v>
      </c>
      <c r="C1141" s="12">
        <v>852</v>
      </c>
      <c r="D1141" s="12">
        <v>1300</v>
      </c>
      <c r="E1141" s="14">
        <v>97</v>
      </c>
      <c r="F1141" s="25">
        <v>30254532.800000001</v>
      </c>
      <c r="G1141" t="str">
        <f>_xlfn.XLOOKUP(C1141,'Kundendaten - neu'!$A$2:$A$1001,'Kundendaten - neu'!$H$2:$H$1001)</f>
        <v>PLN</v>
      </c>
      <c r="H1141" s="40">
        <f>IF(G1141=Währungsdaten!$G$1,F1141/_xlfn.XLOOKUP('Bewegungsdaten - neu (2)'!B1286,Währungsdaten!$A$3:$A$320,Währungsdaten!$G$3:$G$320,""),IF(G1141=Währungsdaten!$C$1,F1141/_xlfn.XLOOKUP('Bewegungsdaten - neu (2)'!B1286,Währungsdaten!$A$3:$A$320,Währungsdaten!$C$3:$C$320,),""))</f>
        <v>6453061.342888833</v>
      </c>
      <c r="I1141">
        <f>H1141*_xlfn.XLOOKUP(C1141,'Kundendaten - neu'!$A$2:$A$1001,'Kundendaten - neu'!$I$2:$I$1001,"")</f>
        <v>6453061.342888833</v>
      </c>
      <c r="J1141" s="41">
        <f>I1141+(_xlfn.XLOOKUP(C1141,'Kundendaten - neu'!$A$2:$A$1001,'Kundendaten - neu'!$G$2:$G$1001,)*E1141)</f>
        <v>6462858.342888833</v>
      </c>
      <c r="K1141" s="40">
        <f>J1141-(E1141*(_xlfn.XLOOKUP(D1141,Tabelle1[Produkt ID],Tabelle1[Variable Kosten],)))</f>
        <v>1186058.342888833</v>
      </c>
    </row>
    <row r="1142" spans="1:11" ht="14.4" x14ac:dyDescent="0.3">
      <c r="A1142" s="43">
        <v>38193710</v>
      </c>
      <c r="B1142" s="13">
        <v>44670</v>
      </c>
      <c r="C1142" s="12">
        <v>853</v>
      </c>
      <c r="D1142" s="12">
        <v>1400</v>
      </c>
      <c r="E1142" s="14">
        <v>110</v>
      </c>
      <c r="F1142" s="25">
        <v>3300000</v>
      </c>
      <c r="G1142" t="str">
        <f>_xlfn.XLOOKUP(C1142,'Kundendaten - neu'!$A$2:$A$1001,'Kundendaten - neu'!$H$2:$H$1001)</f>
        <v>EUR</v>
      </c>
      <c r="H1142" s="40">
        <f t="shared" ref="H1142:H1152" si="54">F1142</f>
        <v>3300000</v>
      </c>
      <c r="I1142">
        <f>H1142*_xlfn.XLOOKUP(C1142,'Kundendaten - neu'!$A$2:$A$1001,'Kundendaten - neu'!$I$2:$I$1001,"")</f>
        <v>3300000</v>
      </c>
      <c r="J1142" s="41">
        <f>I1142+(_xlfn.XLOOKUP(C1142,'Kundendaten - neu'!$A$2:$A$1001,'Kundendaten - neu'!$G$2:$G$1001,)*E1142)</f>
        <v>3328710</v>
      </c>
      <c r="K1142" s="40">
        <f>J1142-(E1142*(_xlfn.XLOOKUP(D1142,Tabelle1[Produkt ID],Tabelle1[Variable Kosten],)))</f>
        <v>688710</v>
      </c>
    </row>
    <row r="1143" spans="1:11" ht="14.4" x14ac:dyDescent="0.3">
      <c r="A1143" s="43">
        <v>26912501</v>
      </c>
      <c r="B1143" s="13">
        <v>44775</v>
      </c>
      <c r="C1143" s="12">
        <v>854</v>
      </c>
      <c r="D1143" s="12">
        <v>1500</v>
      </c>
      <c r="E1143" s="14">
        <v>103</v>
      </c>
      <c r="F1143" s="25">
        <v>2884000</v>
      </c>
      <c r="G1143" t="str">
        <f>_xlfn.XLOOKUP(C1143,'Kundendaten - neu'!$A$2:$A$1001,'Kundendaten - neu'!$H$2:$H$1001)</f>
        <v>EUR</v>
      </c>
      <c r="H1143" s="40">
        <f t="shared" si="54"/>
        <v>2884000</v>
      </c>
      <c r="I1143">
        <f>H1143*_xlfn.XLOOKUP(C1143,'Kundendaten - neu'!$A$2:$A$1001,'Kundendaten - neu'!$I$2:$I$1001,"")</f>
        <v>2797480</v>
      </c>
      <c r="J1143" s="41">
        <f>I1143+(_xlfn.XLOOKUP(C1143,'Kundendaten - neu'!$A$2:$A$1001,'Kundendaten - neu'!$G$2:$G$1001,)*E1143)</f>
        <v>2818183</v>
      </c>
      <c r="K1143" s="40">
        <f>J1143-(E1143*(_xlfn.XLOOKUP(D1143,Tabelle1[Produkt ID],Tabelle1[Variable Kosten],)))</f>
        <v>510983</v>
      </c>
    </row>
    <row r="1144" spans="1:11" ht="14.4" x14ac:dyDescent="0.3">
      <c r="A1144" s="43">
        <v>68003794</v>
      </c>
      <c r="B1144" s="13">
        <v>44649</v>
      </c>
      <c r="C1144" s="12">
        <v>855</v>
      </c>
      <c r="D1144" s="12">
        <v>1600</v>
      </c>
      <c r="E1144" s="14">
        <v>92</v>
      </c>
      <c r="F1144" s="25">
        <v>3312000</v>
      </c>
      <c r="G1144" t="str">
        <f>_xlfn.XLOOKUP(C1144,'Kundendaten - neu'!$A$2:$A$1001,'Kundendaten - neu'!$H$2:$H$1001)</f>
        <v>EUR</v>
      </c>
      <c r="H1144" s="40">
        <f t="shared" si="54"/>
        <v>3312000</v>
      </c>
      <c r="I1144">
        <f>H1144*_xlfn.XLOOKUP(C1144,'Kundendaten - neu'!$A$2:$A$1001,'Kundendaten - neu'!$I$2:$I$1001,"")</f>
        <v>3643200.0000000005</v>
      </c>
      <c r="J1144" s="41">
        <f>I1144+(_xlfn.XLOOKUP(C1144,'Kundendaten - neu'!$A$2:$A$1001,'Kundendaten - neu'!$G$2:$G$1001,)*E1144)</f>
        <v>3841184.0000000005</v>
      </c>
      <c r="K1144" s="40">
        <f>J1144-(E1144*(_xlfn.XLOOKUP(D1144,Tabelle1[Produkt ID],Tabelle1[Variable Kosten],)))</f>
        <v>1191584.0000000005</v>
      </c>
    </row>
    <row r="1145" spans="1:11" ht="14.4" x14ac:dyDescent="0.3">
      <c r="A1145" s="43" t="s">
        <v>1450</v>
      </c>
      <c r="B1145" s="13">
        <v>44820</v>
      </c>
      <c r="C1145" s="12">
        <v>855</v>
      </c>
      <c r="D1145" s="12" t="s">
        <v>1586</v>
      </c>
      <c r="E1145" s="14">
        <v>2</v>
      </c>
      <c r="F1145" s="17">
        <v>64000</v>
      </c>
      <c r="G1145" t="str">
        <f>_xlfn.XLOOKUP(C1145,'Kundendaten - neu'!$A$2:$A$1001,'Kundendaten - neu'!$H$2:$H$1001)</f>
        <v>EUR</v>
      </c>
      <c r="H1145" s="40">
        <f t="shared" si="54"/>
        <v>64000</v>
      </c>
      <c r="I1145">
        <f>H1145*_xlfn.XLOOKUP(C1145,'Kundendaten - neu'!$A$2:$A$1001,'Kundendaten - neu'!$I$2:$I$1001,"")</f>
        <v>70400</v>
      </c>
      <c r="J1145" s="41">
        <f>I1145+(_xlfn.XLOOKUP(C1145,'Kundendaten - neu'!$A$2:$A$1001,'Kundendaten - neu'!$G$2:$G$1001,)*E1145)</f>
        <v>74704</v>
      </c>
      <c r="K1145" s="40">
        <f>J1145-(E1145*(_xlfn.XLOOKUP(D1145,Tabelle1[Produkt ID],Tabelle1[Variable Kosten],)))</f>
        <v>23504</v>
      </c>
    </row>
    <row r="1146" spans="1:11" ht="14.4" x14ac:dyDescent="0.3">
      <c r="A1146" s="43">
        <v>98249739</v>
      </c>
      <c r="B1146" s="13">
        <v>44781</v>
      </c>
      <c r="C1146" s="12">
        <v>856</v>
      </c>
      <c r="D1146" s="12">
        <v>1700</v>
      </c>
      <c r="E1146" s="14">
        <v>84</v>
      </c>
      <c r="F1146" s="25">
        <v>2436000</v>
      </c>
      <c r="G1146" t="str">
        <f>_xlfn.XLOOKUP(C1146,'Kundendaten - neu'!$A$2:$A$1001,'Kundendaten - neu'!$H$2:$H$1001)</f>
        <v>EUR</v>
      </c>
      <c r="H1146" s="40">
        <f t="shared" si="54"/>
        <v>2436000</v>
      </c>
      <c r="I1146">
        <f>H1146*_xlfn.XLOOKUP(C1146,'Kundendaten - neu'!$A$2:$A$1001,'Kundendaten - neu'!$I$2:$I$1001,"")</f>
        <v>2436000</v>
      </c>
      <c r="J1146" s="41">
        <f>I1146+(_xlfn.XLOOKUP(C1146,'Kundendaten - neu'!$A$2:$A$1001,'Kundendaten - neu'!$G$2:$G$1001,)*E1146)</f>
        <v>2454312</v>
      </c>
      <c r="K1146" s="40">
        <f>J1146-(E1146*(_xlfn.XLOOKUP(D1146,Tabelle1[Produkt ID],Tabelle1[Variable Kosten],)))</f>
        <v>505512</v>
      </c>
    </row>
    <row r="1147" spans="1:11" ht="14.4" x14ac:dyDescent="0.3">
      <c r="A1147" s="43">
        <v>32017597</v>
      </c>
      <c r="B1147" s="13">
        <v>44635</v>
      </c>
      <c r="C1147" s="12">
        <v>857</v>
      </c>
      <c r="D1147" s="12">
        <v>1800</v>
      </c>
      <c r="E1147" s="14">
        <v>116</v>
      </c>
      <c r="F1147" s="25">
        <v>9280000</v>
      </c>
      <c r="G1147" t="str">
        <f>_xlfn.XLOOKUP(C1147,'Kundendaten - neu'!$A$2:$A$1001,'Kundendaten - neu'!$H$2:$H$1001)</f>
        <v>EUR</v>
      </c>
      <c r="H1147" s="40">
        <f t="shared" si="54"/>
        <v>9280000</v>
      </c>
      <c r="I1147">
        <f>H1147*_xlfn.XLOOKUP(C1147,'Kundendaten - neu'!$A$2:$A$1001,'Kundendaten - neu'!$I$2:$I$1001,"")</f>
        <v>9280000</v>
      </c>
      <c r="J1147" s="41">
        <f>I1147+(_xlfn.XLOOKUP(C1147,'Kundendaten - neu'!$A$2:$A$1001,'Kundendaten - neu'!$G$2:$G$1001,)*E1147)</f>
        <v>9304244</v>
      </c>
      <c r="K1147" s="40">
        <f>J1147-(E1147*(_xlfn.XLOOKUP(D1147,Tabelle1[Produkt ID],Tabelle1[Variable Kosten],)))</f>
        <v>1880244</v>
      </c>
    </row>
    <row r="1148" spans="1:11" ht="14.4" x14ac:dyDescent="0.3">
      <c r="A1148" s="43" t="s">
        <v>1451</v>
      </c>
      <c r="B1148" s="13">
        <v>44733</v>
      </c>
      <c r="C1148" s="12">
        <v>857</v>
      </c>
      <c r="D1148" s="12" t="s">
        <v>1587</v>
      </c>
      <c r="E1148" s="14">
        <v>1</v>
      </c>
      <c r="F1148" s="17">
        <v>27000</v>
      </c>
      <c r="G1148" t="str">
        <f>_xlfn.XLOOKUP(C1148,'Kundendaten - neu'!$A$2:$A$1001,'Kundendaten - neu'!$H$2:$H$1001)</f>
        <v>EUR</v>
      </c>
      <c r="H1148" s="40">
        <f t="shared" si="54"/>
        <v>27000</v>
      </c>
      <c r="I1148">
        <f>H1148*_xlfn.XLOOKUP(C1148,'Kundendaten - neu'!$A$2:$A$1001,'Kundendaten - neu'!$I$2:$I$1001,"")</f>
        <v>27000</v>
      </c>
      <c r="J1148" s="41">
        <f>I1148+(_xlfn.XLOOKUP(C1148,'Kundendaten - neu'!$A$2:$A$1001,'Kundendaten - neu'!$G$2:$G$1001,)*E1148)</f>
        <v>27209</v>
      </c>
      <c r="K1148" s="40">
        <f>J1148-(E1148*(_xlfn.XLOOKUP(D1148,Tabelle1[Produkt ID],Tabelle1[Variable Kosten],)))</f>
        <v>5609</v>
      </c>
    </row>
    <row r="1149" spans="1:11" ht="14.4" x14ac:dyDescent="0.3">
      <c r="A1149" s="43">
        <v>10916444</v>
      </c>
      <c r="B1149" s="13">
        <v>44574</v>
      </c>
      <c r="C1149" s="12">
        <v>858</v>
      </c>
      <c r="D1149" s="12">
        <v>1900</v>
      </c>
      <c r="E1149" s="14">
        <v>63</v>
      </c>
      <c r="F1149" s="25">
        <v>3087000</v>
      </c>
      <c r="G1149" t="str">
        <f>_xlfn.XLOOKUP(C1149,'Kundendaten - neu'!$A$2:$A$1001,'Kundendaten - neu'!$H$2:$H$1001)</f>
        <v>EUR</v>
      </c>
      <c r="H1149" s="40">
        <f t="shared" si="54"/>
        <v>3087000</v>
      </c>
      <c r="I1149">
        <f>H1149*_xlfn.XLOOKUP(C1149,'Kundendaten - neu'!$A$2:$A$1001,'Kundendaten - neu'!$I$2:$I$1001,"")</f>
        <v>3087000</v>
      </c>
      <c r="J1149" s="41">
        <f>I1149+(_xlfn.XLOOKUP(C1149,'Kundendaten - neu'!$A$2:$A$1001,'Kundendaten - neu'!$G$2:$G$1001,)*E1149)</f>
        <v>3093489</v>
      </c>
      <c r="K1149" s="40">
        <f>J1149-(E1149*(_xlfn.XLOOKUP(D1149,Tabelle1[Produkt ID],Tabelle1[Variable Kosten],)))</f>
        <v>623889</v>
      </c>
    </row>
    <row r="1150" spans="1:11" ht="14.4" x14ac:dyDescent="0.3">
      <c r="A1150" s="43" t="s">
        <v>1452</v>
      </c>
      <c r="B1150" s="13">
        <v>44778</v>
      </c>
      <c r="C1150" s="12">
        <v>858</v>
      </c>
      <c r="D1150" s="12" t="s">
        <v>1588</v>
      </c>
      <c r="E1150" s="14">
        <v>2</v>
      </c>
      <c r="F1150" s="17">
        <v>66000</v>
      </c>
      <c r="G1150" t="str">
        <f>_xlfn.XLOOKUP(C1150,'Kundendaten - neu'!$A$2:$A$1001,'Kundendaten - neu'!$H$2:$H$1001)</f>
        <v>EUR</v>
      </c>
      <c r="H1150" s="40">
        <f t="shared" si="54"/>
        <v>66000</v>
      </c>
      <c r="I1150">
        <f>H1150*_xlfn.XLOOKUP(C1150,'Kundendaten - neu'!$A$2:$A$1001,'Kundendaten - neu'!$I$2:$I$1001,"")</f>
        <v>66000</v>
      </c>
      <c r="J1150" s="41">
        <f>I1150+(_xlfn.XLOOKUP(C1150,'Kundendaten - neu'!$A$2:$A$1001,'Kundendaten - neu'!$G$2:$G$1001,)*E1150)</f>
        <v>66206</v>
      </c>
      <c r="K1150" s="40">
        <f>J1150-(E1150*(_xlfn.XLOOKUP(D1150,Tabelle1[Produkt ID],Tabelle1[Variable Kosten],)))</f>
        <v>13406</v>
      </c>
    </row>
    <row r="1151" spans="1:11" ht="14.4" x14ac:dyDescent="0.3">
      <c r="A1151" s="43">
        <v>19725234</v>
      </c>
      <c r="B1151" s="13">
        <v>44696</v>
      </c>
      <c r="C1151" s="12">
        <v>859</v>
      </c>
      <c r="D1151" s="12">
        <v>2000</v>
      </c>
      <c r="E1151" s="14">
        <v>159</v>
      </c>
      <c r="F1151" s="25">
        <v>6201000</v>
      </c>
      <c r="G1151" t="str">
        <f>_xlfn.XLOOKUP(C1151,'Kundendaten - neu'!$A$2:$A$1001,'Kundendaten - neu'!$H$2:$H$1001)</f>
        <v>EUR</v>
      </c>
      <c r="H1151" s="40">
        <f t="shared" si="54"/>
        <v>6201000</v>
      </c>
      <c r="I1151">
        <f>H1151*_xlfn.XLOOKUP(C1151,'Kundendaten - neu'!$A$2:$A$1001,'Kundendaten - neu'!$I$2:$I$1001,"")</f>
        <v>6201000</v>
      </c>
      <c r="J1151" s="41">
        <f>I1151+(_xlfn.XLOOKUP(C1151,'Kundendaten - neu'!$A$2:$A$1001,'Kundendaten - neu'!$G$2:$G$1001,)*E1151)</f>
        <v>6244089</v>
      </c>
      <c r="K1151" s="40">
        <f>J1151-(E1151*(_xlfn.XLOOKUP(D1151,Tabelle1[Produkt ID],Tabelle1[Variable Kosten],)))</f>
        <v>1283289</v>
      </c>
    </row>
    <row r="1152" spans="1:11" ht="14.4" x14ac:dyDescent="0.3">
      <c r="A1152" s="43" t="s">
        <v>1453</v>
      </c>
      <c r="B1152" s="13">
        <v>44743</v>
      </c>
      <c r="C1152" s="12">
        <v>859</v>
      </c>
      <c r="D1152" s="12" t="s">
        <v>1589</v>
      </c>
      <c r="E1152" s="14">
        <v>1</v>
      </c>
      <c r="F1152" s="17">
        <v>27000</v>
      </c>
      <c r="G1152" t="str">
        <f>_xlfn.XLOOKUP(C1152,'Kundendaten - neu'!$A$2:$A$1001,'Kundendaten - neu'!$H$2:$H$1001)</f>
        <v>EUR</v>
      </c>
      <c r="H1152" s="40">
        <f t="shared" si="54"/>
        <v>27000</v>
      </c>
      <c r="I1152">
        <f>H1152*_xlfn.XLOOKUP(C1152,'Kundendaten - neu'!$A$2:$A$1001,'Kundendaten - neu'!$I$2:$I$1001,"")</f>
        <v>27000</v>
      </c>
      <c r="J1152" s="41">
        <f>I1152+(_xlfn.XLOOKUP(C1152,'Kundendaten - neu'!$A$2:$A$1001,'Kundendaten - neu'!$G$2:$G$1001,)*E1152)</f>
        <v>27271</v>
      </c>
      <c r="K1152" s="40">
        <f>J1152-(E1152*(_xlfn.XLOOKUP(D1152,Tabelle1[Produkt ID],Tabelle1[Variable Kosten],)))</f>
        <v>5671</v>
      </c>
    </row>
    <row r="1153" spans="1:11" ht="14.4" x14ac:dyDescent="0.3">
      <c r="A1153" s="43">
        <v>35206635</v>
      </c>
      <c r="B1153" s="13">
        <v>44865</v>
      </c>
      <c r="C1153" s="12">
        <v>860</v>
      </c>
      <c r="D1153" s="12">
        <v>2100</v>
      </c>
      <c r="E1153" s="14">
        <v>138</v>
      </c>
      <c r="F1153" s="25">
        <v>7220215.2000000002</v>
      </c>
      <c r="G1153" t="str">
        <f>_xlfn.XLOOKUP(C1153,'Kundendaten - neu'!$A$2:$A$1001,'Kundendaten - neu'!$H$2:$H$1001)</f>
        <v>USD</v>
      </c>
      <c r="H1153" s="40">
        <f>IF(G1153=Währungsdaten!$D$1,F1153/_xlfn.XLOOKUP('Bewegungsdaten - neu (2)'!B1469,Währungsdaten!$A$3:$A$320,Währungsdaten!$D$3:$D$320,""),IF(G1153=Währungsdaten!$F$1,F1153/_xlfn.XLOOKUP('Bewegungsdaten - neu (2)'!B1469,Währungsdaten!$A$3:$A$320,Währungsdaten!$F$3:$F$320,),""))</f>
        <v>6390136.4722541822</v>
      </c>
      <c r="I1153">
        <f>H1153*_xlfn.XLOOKUP(C1153,'Kundendaten - neu'!$A$2:$A$1001,'Kundendaten - neu'!$I$2:$I$1001,"")</f>
        <v>7029150.1194796013</v>
      </c>
      <c r="J1153" s="41">
        <f>I1153+(_xlfn.XLOOKUP(C1153,'Kundendaten - neu'!$A$2:$A$1001,'Kundendaten - neu'!$G$2:$G$1001,)*E1153)</f>
        <v>7208826.1194796013</v>
      </c>
      <c r="K1153" s="40">
        <f>J1153-(E1153*(_xlfn.XLOOKUP(D1153,Tabelle1[Produkt ID],Tabelle1[Variable Kosten],)))</f>
        <v>2130426.1194796013</v>
      </c>
    </row>
    <row r="1154" spans="1:11" ht="14.4" x14ac:dyDescent="0.3">
      <c r="A1154" s="43">
        <v>96064152</v>
      </c>
      <c r="B1154" s="13">
        <v>44661</v>
      </c>
      <c r="C1154" s="12">
        <v>861</v>
      </c>
      <c r="D1154" s="12">
        <v>2200</v>
      </c>
      <c r="E1154" s="14">
        <v>191</v>
      </c>
      <c r="F1154" s="25">
        <v>3820000</v>
      </c>
      <c r="G1154" t="str">
        <f>_xlfn.XLOOKUP(C1154,'Kundendaten - neu'!$A$2:$A$1001,'Kundendaten - neu'!$H$2:$H$1001)</f>
        <v>EUR</v>
      </c>
      <c r="H1154" s="40">
        <f>F1154</f>
        <v>3820000</v>
      </c>
      <c r="I1154">
        <f>H1154*_xlfn.XLOOKUP(C1154,'Kundendaten - neu'!$A$2:$A$1001,'Kundendaten - neu'!$I$2:$I$1001,"")</f>
        <v>3820000</v>
      </c>
      <c r="J1154" s="41">
        <f>I1154+(_xlfn.XLOOKUP(C1154,'Kundendaten - neu'!$A$2:$A$1001,'Kundendaten - neu'!$G$2:$G$1001,)*E1154)</f>
        <v>3858200</v>
      </c>
      <c r="K1154" s="40">
        <f>J1154-(E1154*(_xlfn.XLOOKUP(D1154,Tabelle1[Produkt ID],Tabelle1[Variable Kosten],)))</f>
        <v>802200</v>
      </c>
    </row>
    <row r="1155" spans="1:11" ht="14.4" x14ac:dyDescent="0.3">
      <c r="A1155" s="43">
        <v>84147776</v>
      </c>
      <c r="B1155" s="13">
        <v>44563</v>
      </c>
      <c r="C1155" s="12">
        <v>862</v>
      </c>
      <c r="D1155" s="12">
        <v>2200</v>
      </c>
      <c r="E1155" s="14">
        <v>117</v>
      </c>
      <c r="F1155" s="25">
        <v>58209840</v>
      </c>
      <c r="G1155" t="str">
        <f>_xlfn.XLOOKUP(C1155,'Kundendaten - neu'!$A$2:$A$1001,'Kundendaten - neu'!$H$2:$H$1001)</f>
        <v>CZK</v>
      </c>
      <c r="H1155" s="40">
        <f>IF(G1155=Währungsdaten!$G$1,F1155/_xlfn.XLOOKUP('Bewegungsdaten - neu (2)'!B114,Währungsdaten!$A$3:$A$320,Währungsdaten!$G$3:$G$320,""),IF(G1155=Währungsdaten!$C$1,F1155/_xlfn.XLOOKUP('Bewegungsdaten - neu (2)'!B114,Währungsdaten!$A$3:$A$320,Währungsdaten!$C$3:$C$320,),""))</f>
        <v>2393988.8957433682</v>
      </c>
      <c r="I1155">
        <f>H1155*_xlfn.XLOOKUP(C1155,'Kundendaten - neu'!$A$2:$A$1001,'Kundendaten - neu'!$I$2:$I$1001,"")</f>
        <v>2441868.6736582355</v>
      </c>
      <c r="J1155" s="41">
        <f>I1155+(_xlfn.XLOOKUP(C1155,'Kundendaten - neu'!$A$2:$A$1001,'Kundendaten - neu'!$G$2:$G$1001,)*E1155)</f>
        <v>2466555.6736582355</v>
      </c>
      <c r="K1155" s="40">
        <f>J1155-(E1155*(_xlfn.XLOOKUP(D1155,Tabelle1[Produkt ID],Tabelle1[Variable Kosten],)))</f>
        <v>594555.67365823546</v>
      </c>
    </row>
    <row r="1156" spans="1:11" ht="14.4" x14ac:dyDescent="0.3">
      <c r="A1156" s="43">
        <v>35637787</v>
      </c>
      <c r="B1156" s="13">
        <v>44771</v>
      </c>
      <c r="C1156" s="12">
        <v>863</v>
      </c>
      <c r="D1156" s="12">
        <v>2300</v>
      </c>
      <c r="E1156" s="14">
        <v>51</v>
      </c>
      <c r="F1156" s="25">
        <v>31716900</v>
      </c>
      <c r="G1156" t="str">
        <f>_xlfn.XLOOKUP(C1156,'Kundendaten - neu'!$A$2:$A$1001,'Kundendaten - neu'!$H$2:$H$1001)</f>
        <v>CZK</v>
      </c>
      <c r="H1156" s="40">
        <f>IF(G1156=Währungsdaten!$G$1,F1156/_xlfn.XLOOKUP('Bewegungsdaten - neu (2)'!B115,Währungsdaten!$A$3:$A$320,Währungsdaten!$G$3:$G$320,""),IF(G1156=Währungsdaten!$C$1,F1156/_xlfn.XLOOKUP('Bewegungsdaten - neu (2)'!B115,Währungsdaten!$A$3:$A$320,Währungsdaten!$C$3:$C$320,),""))</f>
        <v>1291352.1436423599</v>
      </c>
      <c r="I1156">
        <f>H1156*_xlfn.XLOOKUP(C1156,'Kundendaten - neu'!$A$2:$A$1001,'Kundendaten - neu'!$I$2:$I$1001,"")</f>
        <v>1317179.1865152072</v>
      </c>
      <c r="J1156" s="41">
        <f>I1156+(_xlfn.XLOOKUP(C1156,'Kundendaten - neu'!$A$2:$A$1001,'Kundendaten - neu'!$G$2:$G$1001,)*E1156)</f>
        <v>1327532.1865152072</v>
      </c>
      <c r="K1156" s="40">
        <f>J1156-(E1156*(_xlfn.XLOOKUP(D1156,Tabelle1[Produkt ID],Tabelle1[Variable Kosten],)))</f>
        <v>307532.18651520717</v>
      </c>
    </row>
    <row r="1157" spans="1:11" ht="14.4" x14ac:dyDescent="0.3">
      <c r="A1157" s="43">
        <v>15555305</v>
      </c>
      <c r="B1157" s="13">
        <v>44762</v>
      </c>
      <c r="C1157" s="12">
        <v>864</v>
      </c>
      <c r="D1157" s="12">
        <v>1000</v>
      </c>
      <c r="E1157" s="14">
        <v>192</v>
      </c>
      <c r="F1157" s="25">
        <v>248361984</v>
      </c>
      <c r="G1157" t="str">
        <f>_xlfn.XLOOKUP(C1157,'Kundendaten - neu'!$A$2:$A$1001,'Kundendaten - neu'!$H$2:$H$1001)</f>
        <v>CZK</v>
      </c>
      <c r="H1157" s="40">
        <f>IF(G1157=Währungsdaten!$G$1,F1157/_xlfn.XLOOKUP('Bewegungsdaten - neu (2)'!B116,Währungsdaten!$A$3:$A$320,Währungsdaten!$G$3:$G$320,""),IF(G1157=Währungsdaten!$C$1,F1157/_xlfn.XLOOKUP('Bewegungsdaten - neu (2)'!B116,Währungsdaten!$A$3:$A$320,Währungsdaten!$C$3:$C$320,),""))</f>
        <v>10204280.537409097</v>
      </c>
      <c r="I1157">
        <f>H1157*_xlfn.XLOOKUP(C1157,'Kundendaten - neu'!$A$2:$A$1001,'Kundendaten - neu'!$I$2:$I$1001,"")</f>
        <v>10408366.14815728</v>
      </c>
      <c r="J1157" s="41">
        <f>I1157+(_xlfn.XLOOKUP(C1157,'Kundendaten - neu'!$A$2:$A$1001,'Kundendaten - neu'!$G$2:$G$1001,)*E1157)</f>
        <v>10450414.14815728</v>
      </c>
      <c r="K1157" s="40">
        <f>J1157-(E1157*(_xlfn.XLOOKUP(D1157,Tabelle1[Produkt ID],Tabelle1[Variable Kosten],)))</f>
        <v>2463214.1481572799</v>
      </c>
    </row>
    <row r="1158" spans="1:11" ht="14.4" x14ac:dyDescent="0.3">
      <c r="A1158" s="43">
        <v>28416504</v>
      </c>
      <c r="B1158" s="13">
        <v>44706</v>
      </c>
      <c r="C1158" s="12">
        <v>865</v>
      </c>
      <c r="D1158" s="12">
        <v>1100</v>
      </c>
      <c r="E1158" s="14">
        <v>63</v>
      </c>
      <c r="F1158" s="25">
        <v>2520000</v>
      </c>
      <c r="G1158" t="str">
        <f>_xlfn.XLOOKUP(C1158,'Kundendaten - neu'!$A$2:$A$1001,'Kundendaten - neu'!$H$2:$H$1001)</f>
        <v>EUR</v>
      </c>
      <c r="H1158" s="40">
        <f>F1158</f>
        <v>2520000</v>
      </c>
      <c r="I1158">
        <f>H1158*_xlfn.XLOOKUP(C1158,'Kundendaten - neu'!$A$2:$A$1001,'Kundendaten - neu'!$I$2:$I$1001,"")</f>
        <v>2570400</v>
      </c>
      <c r="J1158" s="41">
        <f>I1158+(_xlfn.XLOOKUP(C1158,'Kundendaten - neu'!$A$2:$A$1001,'Kundendaten - neu'!$G$2:$G$1001,)*E1158)</f>
        <v>2583630</v>
      </c>
      <c r="K1158" s="40">
        <f>J1158-(E1158*(_xlfn.XLOOKUP(D1158,Tabelle1[Produkt ID],Tabelle1[Variable Kosten],)))</f>
        <v>567630</v>
      </c>
    </row>
    <row r="1159" spans="1:11" ht="14.4" x14ac:dyDescent="0.3">
      <c r="A1159" s="43" t="s">
        <v>1454</v>
      </c>
      <c r="B1159" s="13">
        <v>44894</v>
      </c>
      <c r="C1159" s="12">
        <v>865</v>
      </c>
      <c r="D1159" s="12" t="s">
        <v>1590</v>
      </c>
      <c r="E1159" s="14">
        <v>1</v>
      </c>
      <c r="F1159" s="17">
        <v>81000</v>
      </c>
      <c r="G1159" t="str">
        <f>_xlfn.XLOOKUP(C1159,'Kundendaten - neu'!$A$2:$A$1001,'Kundendaten - neu'!$H$2:$H$1001)</f>
        <v>EUR</v>
      </c>
      <c r="H1159" s="40">
        <f>F1159</f>
        <v>81000</v>
      </c>
      <c r="I1159">
        <f>H1159*_xlfn.XLOOKUP(C1159,'Kundendaten - neu'!$A$2:$A$1001,'Kundendaten - neu'!$I$2:$I$1001,"")</f>
        <v>82620</v>
      </c>
      <c r="J1159" s="41">
        <f>I1159+(_xlfn.XLOOKUP(C1159,'Kundendaten - neu'!$A$2:$A$1001,'Kundendaten - neu'!$G$2:$G$1001,)*E1159)</f>
        <v>82830</v>
      </c>
      <c r="K1159" s="40">
        <f>J1159-(E1159*(_xlfn.XLOOKUP(D1159,Tabelle1[Produkt ID],Tabelle1[Variable Kosten],)))</f>
        <v>18030</v>
      </c>
    </row>
    <row r="1160" spans="1:11" ht="14.4" x14ac:dyDescent="0.3">
      <c r="A1160" s="43">
        <v>98420042</v>
      </c>
      <c r="B1160" s="13">
        <v>44675</v>
      </c>
      <c r="C1160" s="12">
        <v>866</v>
      </c>
      <c r="D1160" s="12">
        <v>1200</v>
      </c>
      <c r="E1160" s="14">
        <v>57</v>
      </c>
      <c r="F1160" s="25">
        <v>92165580</v>
      </c>
      <c r="G1160" t="str">
        <f>_xlfn.XLOOKUP(C1160,'Kundendaten - neu'!$A$2:$A$1001,'Kundendaten - neu'!$H$2:$H$1001)</f>
        <v>CZK</v>
      </c>
      <c r="H1160" s="40">
        <f>IF(G1160=Währungsdaten!$G$1,F1160/_xlfn.XLOOKUP('Bewegungsdaten - neu (2)'!B117,Währungsdaten!$A$3:$A$320,Währungsdaten!$G$3:$G$320,""),IF(G1160=Währungsdaten!$C$1,F1160/_xlfn.XLOOKUP('Bewegungsdaten - neu (2)'!B117,Währungsdaten!$A$3:$A$320,Währungsdaten!$C$3:$C$320,),""))</f>
        <v>3631997.9508196721</v>
      </c>
      <c r="I1160">
        <f>H1160*_xlfn.XLOOKUP(C1160,'Kundendaten - neu'!$A$2:$A$1001,'Kundendaten - neu'!$I$2:$I$1001,"")</f>
        <v>3704637.9098360655</v>
      </c>
      <c r="J1160" s="41">
        <f>I1160+(_xlfn.XLOOKUP(C1160,'Kundendaten - neu'!$A$2:$A$1001,'Kundendaten - neu'!$G$2:$G$1001,)*E1160)</f>
        <v>3716037.9098360655</v>
      </c>
      <c r="K1160" s="40">
        <f>J1160-(E1160*(_xlfn.XLOOKUP(D1160,Tabelle1[Produkt ID],Tabelle1[Variable Kosten],)))</f>
        <v>752037.90983606549</v>
      </c>
    </row>
    <row r="1161" spans="1:11" ht="14.4" x14ac:dyDescent="0.3">
      <c r="A1161" s="43">
        <v>18231401</v>
      </c>
      <c r="B1161" s="13">
        <v>44873</v>
      </c>
      <c r="C1161" s="12">
        <v>867</v>
      </c>
      <c r="D1161" s="12">
        <v>1300</v>
      </c>
      <c r="E1161" s="14">
        <v>181</v>
      </c>
      <c r="F1161" s="25">
        <v>12308000</v>
      </c>
      <c r="G1161" t="str">
        <f>_xlfn.XLOOKUP(C1161,'Kundendaten - neu'!$A$2:$A$1001,'Kundendaten - neu'!$H$2:$H$1001)</f>
        <v>EUR</v>
      </c>
      <c r="H1161" s="40">
        <f>F1161</f>
        <v>12308000</v>
      </c>
      <c r="I1161">
        <f>H1161*_xlfn.XLOOKUP(C1161,'Kundendaten - neu'!$A$2:$A$1001,'Kundendaten - neu'!$I$2:$I$1001,"")</f>
        <v>12308000</v>
      </c>
      <c r="J1161" s="41">
        <f>I1161+(_xlfn.XLOOKUP(C1161,'Kundendaten - neu'!$A$2:$A$1001,'Kundendaten - neu'!$G$2:$G$1001,)*E1161)</f>
        <v>12344200</v>
      </c>
      <c r="K1161" s="40">
        <f>J1161-(E1161*(_xlfn.XLOOKUP(D1161,Tabelle1[Produkt ID],Tabelle1[Variable Kosten],)))</f>
        <v>2497800</v>
      </c>
    </row>
    <row r="1162" spans="1:11" ht="14.4" x14ac:dyDescent="0.3">
      <c r="A1162" s="43">
        <v>25581730</v>
      </c>
      <c r="B1162" s="13">
        <v>44645</v>
      </c>
      <c r="C1162" s="12">
        <v>868</v>
      </c>
      <c r="D1162" s="12">
        <v>1400</v>
      </c>
      <c r="E1162" s="14">
        <v>94</v>
      </c>
      <c r="F1162" s="25">
        <v>2820000</v>
      </c>
      <c r="G1162" t="str">
        <f>_xlfn.XLOOKUP(C1162,'Kundendaten - neu'!$A$2:$A$1001,'Kundendaten - neu'!$H$2:$H$1001)</f>
        <v>EUR</v>
      </c>
      <c r="H1162" s="40">
        <f>F1162</f>
        <v>2820000</v>
      </c>
      <c r="I1162">
        <f>H1162*_xlfn.XLOOKUP(C1162,'Kundendaten - neu'!$A$2:$A$1001,'Kundendaten - neu'!$I$2:$I$1001,"")</f>
        <v>2820000</v>
      </c>
      <c r="J1162" s="41">
        <f>I1162+(_xlfn.XLOOKUP(C1162,'Kundendaten - neu'!$A$2:$A$1001,'Kundendaten - neu'!$G$2:$G$1001,)*E1162)</f>
        <v>2839458</v>
      </c>
      <c r="K1162" s="40">
        <f>J1162-(E1162*(_xlfn.XLOOKUP(D1162,Tabelle1[Produkt ID],Tabelle1[Variable Kosten],)))</f>
        <v>583458</v>
      </c>
    </row>
    <row r="1163" spans="1:11" ht="14.4" x14ac:dyDescent="0.3">
      <c r="A1163" s="43">
        <v>37632210</v>
      </c>
      <c r="B1163" s="13">
        <v>44567</v>
      </c>
      <c r="C1163" s="12">
        <v>869</v>
      </c>
      <c r="D1163" s="12">
        <v>1500</v>
      </c>
      <c r="E1163" s="14">
        <v>59</v>
      </c>
      <c r="F1163" s="25">
        <v>1652000</v>
      </c>
      <c r="G1163" t="str">
        <f>_xlfn.XLOOKUP(C1163,'Kundendaten - neu'!$A$2:$A$1001,'Kundendaten - neu'!$H$2:$H$1001)</f>
        <v>EUR</v>
      </c>
      <c r="H1163" s="40">
        <f>F1163</f>
        <v>1652000</v>
      </c>
      <c r="I1163">
        <f>H1163*_xlfn.XLOOKUP(C1163,'Kundendaten - neu'!$A$2:$A$1001,'Kundendaten - neu'!$I$2:$I$1001,"")</f>
        <v>1652000</v>
      </c>
      <c r="J1163" s="41">
        <f>I1163+(_xlfn.XLOOKUP(C1163,'Kundendaten - neu'!$A$2:$A$1001,'Kundendaten - neu'!$G$2:$G$1001,)*E1163)</f>
        <v>1667458</v>
      </c>
      <c r="K1163" s="40">
        <f>J1163-(E1163*(_xlfn.XLOOKUP(D1163,Tabelle1[Produkt ID],Tabelle1[Variable Kosten],)))</f>
        <v>345858</v>
      </c>
    </row>
    <row r="1164" spans="1:11" ht="14.4" x14ac:dyDescent="0.3">
      <c r="A1164" s="43">
        <v>14628977</v>
      </c>
      <c r="B1164" s="13">
        <v>44910</v>
      </c>
      <c r="C1164" s="12">
        <v>870</v>
      </c>
      <c r="D1164" s="12">
        <v>1600</v>
      </c>
      <c r="E1164" s="14">
        <v>188</v>
      </c>
      <c r="F1164" s="25">
        <v>6768000</v>
      </c>
      <c r="G1164" t="str">
        <f>_xlfn.XLOOKUP(C1164,'Kundendaten - neu'!$A$2:$A$1001,'Kundendaten - neu'!$H$2:$H$1001)</f>
        <v>EUR</v>
      </c>
      <c r="H1164" s="40">
        <f>F1164</f>
        <v>6768000</v>
      </c>
      <c r="I1164">
        <f>H1164*_xlfn.XLOOKUP(C1164,'Kundendaten - neu'!$A$2:$A$1001,'Kundendaten - neu'!$I$2:$I$1001,"")</f>
        <v>6768000</v>
      </c>
      <c r="J1164" s="41">
        <f>I1164+(_xlfn.XLOOKUP(C1164,'Kundendaten - neu'!$A$2:$A$1001,'Kundendaten - neu'!$G$2:$G$1001,)*E1164)</f>
        <v>6817444</v>
      </c>
      <c r="K1164" s="40">
        <f>J1164-(E1164*(_xlfn.XLOOKUP(D1164,Tabelle1[Produkt ID],Tabelle1[Variable Kosten],)))</f>
        <v>1403044</v>
      </c>
    </row>
    <row r="1165" spans="1:11" ht="14.4" x14ac:dyDescent="0.3">
      <c r="A1165" s="43">
        <v>62866804</v>
      </c>
      <c r="B1165" s="13">
        <v>44669</v>
      </c>
      <c r="C1165" s="12">
        <v>871</v>
      </c>
      <c r="D1165" s="12">
        <v>1700</v>
      </c>
      <c r="E1165" s="14">
        <v>193</v>
      </c>
      <c r="F1165" s="25">
        <v>6366027.7999999998</v>
      </c>
      <c r="G1165" t="str">
        <f>_xlfn.XLOOKUP(C1165,'Kundendaten - neu'!$A$2:$A$1001,'Kundendaten - neu'!$H$2:$H$1001)</f>
        <v>USD</v>
      </c>
      <c r="H1165" s="40">
        <f>IF(G1165=Währungsdaten!$D$1,F1165/_xlfn.XLOOKUP('Bewegungsdaten - neu (2)'!B1470,Währungsdaten!$A$3:$A$320,Währungsdaten!$D$3:$D$320,""),IF(G1165=Währungsdaten!$F$1,F1165/_xlfn.XLOOKUP('Bewegungsdaten - neu (2)'!B1470,Währungsdaten!$A$3:$A$320,Währungsdaten!$F$3:$F$320,),""))</f>
        <v>5719187.6740634264</v>
      </c>
      <c r="I1165">
        <f>H1165*_xlfn.XLOOKUP(C1165,'Kundendaten - neu'!$A$2:$A$1001,'Kundendaten - neu'!$I$2:$I$1001,"")</f>
        <v>6291106.4414697699</v>
      </c>
      <c r="J1165" s="41">
        <f>I1165+(_xlfn.XLOOKUP(C1165,'Kundendaten - neu'!$A$2:$A$1001,'Kundendaten - neu'!$G$2:$G$1001,)*E1165)</f>
        <v>6542971.4414697699</v>
      </c>
      <c r="K1165" s="40">
        <f>J1165-(E1165*(_xlfn.XLOOKUP(D1165,Tabelle1[Produkt ID],Tabelle1[Variable Kosten],)))</f>
        <v>2065371.4414697699</v>
      </c>
    </row>
    <row r="1166" spans="1:11" ht="14.4" x14ac:dyDescent="0.3">
      <c r="A1166" s="43">
        <v>47085694</v>
      </c>
      <c r="B1166" s="13">
        <v>44802</v>
      </c>
      <c r="C1166" s="12">
        <v>872</v>
      </c>
      <c r="D1166" s="12">
        <v>1800</v>
      </c>
      <c r="E1166" s="14">
        <v>179</v>
      </c>
      <c r="F1166" s="25">
        <v>14320000</v>
      </c>
      <c r="G1166" t="str">
        <f>_xlfn.XLOOKUP(C1166,'Kundendaten - neu'!$A$2:$A$1001,'Kundendaten - neu'!$H$2:$H$1001)</f>
        <v>EUR</v>
      </c>
      <c r="H1166" s="40">
        <f>F1166</f>
        <v>14320000</v>
      </c>
      <c r="I1166">
        <f>H1166*_xlfn.XLOOKUP(C1166,'Kundendaten - neu'!$A$2:$A$1001,'Kundendaten - neu'!$I$2:$I$1001,"")</f>
        <v>14320000</v>
      </c>
      <c r="J1166" s="41">
        <f>I1166+(_xlfn.XLOOKUP(C1166,'Kundendaten - neu'!$A$2:$A$1001,'Kundendaten - neu'!$G$2:$G$1001,)*E1166)</f>
        <v>14339690</v>
      </c>
      <c r="K1166" s="40">
        <f>J1166-(E1166*(_xlfn.XLOOKUP(D1166,Tabelle1[Produkt ID],Tabelle1[Variable Kosten],)))</f>
        <v>2883690</v>
      </c>
    </row>
    <row r="1167" spans="1:11" ht="14.4" x14ac:dyDescent="0.3">
      <c r="A1167" s="43">
        <v>23884198</v>
      </c>
      <c r="B1167" s="13">
        <v>44565</v>
      </c>
      <c r="C1167" s="12">
        <v>873</v>
      </c>
      <c r="D1167" s="12">
        <v>1900</v>
      </c>
      <c r="E1167" s="14">
        <v>63</v>
      </c>
      <c r="F1167" s="25">
        <v>3087000</v>
      </c>
      <c r="G1167" t="str">
        <f>_xlfn.XLOOKUP(C1167,'Kundendaten - neu'!$A$2:$A$1001,'Kundendaten - neu'!$H$2:$H$1001)</f>
        <v>EUR</v>
      </c>
      <c r="H1167" s="40">
        <f>F1167</f>
        <v>3087000</v>
      </c>
      <c r="I1167">
        <f>H1167*_xlfn.XLOOKUP(C1167,'Kundendaten - neu'!$A$2:$A$1001,'Kundendaten - neu'!$I$2:$I$1001,"")</f>
        <v>3087000</v>
      </c>
      <c r="J1167" s="41">
        <f>I1167+(_xlfn.XLOOKUP(C1167,'Kundendaten - neu'!$A$2:$A$1001,'Kundendaten - neu'!$G$2:$G$1001,)*E1167)</f>
        <v>3100860</v>
      </c>
      <c r="K1167" s="40">
        <f>J1167-(E1167*(_xlfn.XLOOKUP(D1167,Tabelle1[Produkt ID],Tabelle1[Variable Kosten],)))</f>
        <v>631260</v>
      </c>
    </row>
    <row r="1168" spans="1:11" ht="14.4" x14ac:dyDescent="0.3">
      <c r="A1168" s="43">
        <v>29116191</v>
      </c>
      <c r="B1168" s="13">
        <v>44850</v>
      </c>
      <c r="C1168" s="12">
        <v>874</v>
      </c>
      <c r="D1168" s="12">
        <v>2000</v>
      </c>
      <c r="E1168" s="14">
        <v>102</v>
      </c>
      <c r="F1168" s="25">
        <v>3978000</v>
      </c>
      <c r="G1168" t="str">
        <f>_xlfn.XLOOKUP(C1168,'Kundendaten - neu'!$A$2:$A$1001,'Kundendaten - neu'!$H$2:$H$1001)</f>
        <v>EUR</v>
      </c>
      <c r="H1168" s="40">
        <f>F1168</f>
        <v>3978000</v>
      </c>
      <c r="I1168">
        <f>H1168*_xlfn.XLOOKUP(C1168,'Kundendaten - neu'!$A$2:$A$1001,'Kundendaten - neu'!$I$2:$I$1001,"")</f>
        <v>3978000</v>
      </c>
      <c r="J1168" s="41">
        <f>I1168+(_xlfn.XLOOKUP(C1168,'Kundendaten - neu'!$A$2:$A$1001,'Kundendaten - neu'!$G$2:$G$1001,)*E1168)</f>
        <v>3999828</v>
      </c>
      <c r="K1168" s="40">
        <f>J1168-(E1168*(_xlfn.XLOOKUP(D1168,Tabelle1[Produkt ID],Tabelle1[Variable Kosten],)))</f>
        <v>817428</v>
      </c>
    </row>
    <row r="1169" spans="1:11" ht="14.4" x14ac:dyDescent="0.3">
      <c r="A1169" s="43">
        <v>21479877</v>
      </c>
      <c r="B1169" s="13">
        <v>44717</v>
      </c>
      <c r="C1169" s="12">
        <v>875</v>
      </c>
      <c r="D1169" s="12">
        <v>2100</v>
      </c>
      <c r="E1169" s="14">
        <v>74</v>
      </c>
      <c r="F1169" s="25">
        <v>3871709.6</v>
      </c>
      <c r="G1169" t="str">
        <f>_xlfn.XLOOKUP(C1169,'Kundendaten - neu'!$A$2:$A$1001,'Kundendaten - neu'!$H$2:$H$1001)</f>
        <v>USD</v>
      </c>
      <c r="H1169" s="40">
        <f>IF(G1169=Währungsdaten!$D$1,F1169/_xlfn.XLOOKUP('Bewegungsdaten - neu (2)'!B1471,Währungsdaten!$A$3:$A$320,Währungsdaten!$D$3:$D$320,""),IF(G1169=Währungsdaten!$F$1,F1169/_xlfn.XLOOKUP('Bewegungsdaten - neu (2)'!B1471,Währungsdaten!$A$3:$A$320,Währungsdaten!$F$3:$F$320,),""))</f>
        <v>3568724.8594340496</v>
      </c>
      <c r="I1169">
        <f>H1169*_xlfn.XLOOKUP(C1169,'Kundendaten - neu'!$A$2:$A$1001,'Kundendaten - neu'!$I$2:$I$1001,"")</f>
        <v>3925597.345377455</v>
      </c>
      <c r="J1169" s="41">
        <f>I1169+(_xlfn.XLOOKUP(C1169,'Kundendaten - neu'!$A$2:$A$1001,'Kundendaten - neu'!$G$2:$G$1001,)*E1169)</f>
        <v>4015729.345377455</v>
      </c>
      <c r="K1169" s="40">
        <f>J1169-(E1169*(_xlfn.XLOOKUP(D1169,Tabelle1[Produkt ID],Tabelle1[Variable Kosten],)))</f>
        <v>1292529.345377455</v>
      </c>
    </row>
    <row r="1170" spans="1:11" ht="14.4" x14ac:dyDescent="0.3">
      <c r="A1170" s="43">
        <v>18889476</v>
      </c>
      <c r="B1170" s="13">
        <v>44893</v>
      </c>
      <c r="C1170" s="12">
        <v>876</v>
      </c>
      <c r="D1170" s="12">
        <v>2200</v>
      </c>
      <c r="E1170" s="14">
        <v>162</v>
      </c>
      <c r="F1170" s="25">
        <v>3685176</v>
      </c>
      <c r="G1170" t="str">
        <f>_xlfn.XLOOKUP(C1170,'Kundendaten - neu'!$A$2:$A$1001,'Kundendaten - neu'!$H$2:$H$1001)</f>
        <v>USD</v>
      </c>
      <c r="H1170" s="40">
        <f>IF(G1170=Währungsdaten!$D$1,F1170/_xlfn.XLOOKUP('Bewegungsdaten - neu (2)'!B1472,Währungsdaten!$A$3:$A$320,Währungsdaten!$D$3:$D$320,""),IF(G1170=Währungsdaten!$F$1,F1170/_xlfn.XLOOKUP('Bewegungsdaten - neu (2)'!B1472,Währungsdaten!$A$3:$A$320,Währungsdaten!$F$3:$F$320,),""))</f>
        <v>3293570.4709983021</v>
      </c>
      <c r="I1170">
        <f>H1170*_xlfn.XLOOKUP(C1170,'Kundendaten - neu'!$A$2:$A$1001,'Kundendaten - neu'!$I$2:$I$1001,"")</f>
        <v>3622927.5180981327</v>
      </c>
      <c r="J1170" s="41">
        <f>I1170+(_xlfn.XLOOKUP(C1170,'Kundendaten - neu'!$A$2:$A$1001,'Kundendaten - neu'!$G$2:$G$1001,)*E1170)</f>
        <v>3827533.5180981327</v>
      </c>
      <c r="K1170" s="40">
        <f>J1170-(E1170*(_xlfn.XLOOKUP(D1170,Tabelle1[Produkt ID],Tabelle1[Variable Kosten],)))</f>
        <v>1235533.5180981327</v>
      </c>
    </row>
    <row r="1171" spans="1:11" ht="14.4" x14ac:dyDescent="0.3">
      <c r="A1171" s="43">
        <v>80388603</v>
      </c>
      <c r="B1171" s="13">
        <v>44607</v>
      </c>
      <c r="C1171" s="12">
        <v>877</v>
      </c>
      <c r="D1171" s="12">
        <v>2200</v>
      </c>
      <c r="E1171" s="14">
        <v>195</v>
      </c>
      <c r="F1171" s="25">
        <v>97016400</v>
      </c>
      <c r="G1171" t="str">
        <f>_xlfn.XLOOKUP(C1171,'Kundendaten - neu'!$A$2:$A$1001,'Kundendaten - neu'!$H$2:$H$1001)</f>
        <v>CZK</v>
      </c>
      <c r="H1171" s="40">
        <f>IF(G1171=Währungsdaten!$G$1,F1171/_xlfn.XLOOKUP('Bewegungsdaten - neu (2)'!B118,Währungsdaten!$A$3:$A$320,Währungsdaten!$G$3:$G$320,""),IF(G1171=Währungsdaten!$C$1,F1171/_xlfn.XLOOKUP('Bewegungsdaten - neu (2)'!B118,Währungsdaten!$A$3:$A$320,Währungsdaten!$C$3:$C$320,),""))</f>
        <v>3926454.1613378446</v>
      </c>
      <c r="I1171">
        <f>H1171*_xlfn.XLOOKUP(C1171,'Kundendaten - neu'!$A$2:$A$1001,'Kundendaten - neu'!$I$2:$I$1001,"")</f>
        <v>4004983.2445646017</v>
      </c>
      <c r="J1171" s="41">
        <f>I1171+(_xlfn.XLOOKUP(C1171,'Kundendaten - neu'!$A$2:$A$1001,'Kundendaten - neu'!$G$2:$G$1001,)*E1171)</f>
        <v>4045348.2445646017</v>
      </c>
      <c r="K1171" s="40">
        <f>J1171-(E1171*(_xlfn.XLOOKUP(D1171,Tabelle1[Produkt ID],Tabelle1[Variable Kosten],)))</f>
        <v>925348.24456460169</v>
      </c>
    </row>
    <row r="1172" spans="1:11" ht="14.4" x14ac:dyDescent="0.3">
      <c r="A1172" s="43">
        <v>20826750</v>
      </c>
      <c r="B1172" s="13">
        <v>44837</v>
      </c>
      <c r="C1172" s="12">
        <v>878</v>
      </c>
      <c r="D1172" s="12">
        <v>2300</v>
      </c>
      <c r="E1172" s="14">
        <v>88</v>
      </c>
      <c r="F1172" s="25">
        <v>54727200</v>
      </c>
      <c r="G1172" t="str">
        <f>_xlfn.XLOOKUP(C1172,'Kundendaten - neu'!$A$2:$A$1001,'Kundendaten - neu'!$H$2:$H$1001)</f>
        <v>CZK</v>
      </c>
      <c r="H1172" s="40">
        <f>IF(G1172=Währungsdaten!$G$1,F1172/_xlfn.XLOOKUP('Bewegungsdaten - neu (2)'!B119,Währungsdaten!$A$3:$A$320,Währungsdaten!$G$3:$G$320,""),IF(G1172=Währungsdaten!$C$1,F1172/_xlfn.XLOOKUP('Bewegungsdaten - neu (2)'!B119,Währungsdaten!$A$3:$A$320,Währungsdaten!$C$3:$C$320,),""))</f>
        <v>2212540.9338993328</v>
      </c>
      <c r="I1172">
        <f>H1172*_xlfn.XLOOKUP(C1172,'Kundendaten - neu'!$A$2:$A$1001,'Kundendaten - neu'!$I$2:$I$1001,"")</f>
        <v>2256791.7525773193</v>
      </c>
      <c r="J1172" s="41">
        <f>I1172+(_xlfn.XLOOKUP(C1172,'Kundendaten - neu'!$A$2:$A$1001,'Kundendaten - neu'!$G$2:$G$1001,)*E1172)</f>
        <v>2274919.7525773193</v>
      </c>
      <c r="K1172" s="40">
        <f>J1172-(E1172*(_xlfn.XLOOKUP(D1172,Tabelle1[Produkt ID],Tabelle1[Variable Kosten],)))</f>
        <v>514919.75257731928</v>
      </c>
    </row>
    <row r="1173" spans="1:11" ht="14.4" x14ac:dyDescent="0.3">
      <c r="A1173" s="43">
        <v>94705816</v>
      </c>
      <c r="B1173" s="13">
        <v>44747</v>
      </c>
      <c r="C1173" s="12">
        <v>879</v>
      </c>
      <c r="D1173" s="12">
        <v>1000</v>
      </c>
      <c r="E1173" s="14">
        <v>198</v>
      </c>
      <c r="F1173" s="25">
        <v>11710670.399999999</v>
      </c>
      <c r="G1173" t="str">
        <f>_xlfn.XLOOKUP(C1173,'Kundendaten - neu'!$A$2:$A$1001,'Kundendaten - neu'!$H$2:$H$1001)</f>
        <v>USD</v>
      </c>
      <c r="H1173" s="40">
        <f>IF(G1173=Währungsdaten!$D$1,F1173/_xlfn.XLOOKUP('Bewegungsdaten - neu (2)'!B1473,Währungsdaten!$A$3:$A$320,Währungsdaten!$D$3:$D$320,""),IF(G1173=Währungsdaten!$F$1,F1173/_xlfn.XLOOKUP('Bewegungsdaten - neu (2)'!B1473,Währungsdaten!$A$3:$A$320,Währungsdaten!$F$3:$F$320,),""))</f>
        <v>10264414.40967657</v>
      </c>
      <c r="I1173">
        <f>H1173*_xlfn.XLOOKUP(C1173,'Kundendaten - neu'!$A$2:$A$1001,'Kundendaten - neu'!$I$2:$I$1001,"")</f>
        <v>11290855.850644229</v>
      </c>
      <c r="J1173" s="41">
        <f>I1173+(_xlfn.XLOOKUP(C1173,'Kundendaten - neu'!$A$2:$A$1001,'Kundendaten - neu'!$G$2:$G$1001,)*E1173)</f>
        <v>11529445.850644229</v>
      </c>
      <c r="K1173" s="40">
        <f>J1173-(E1173*(_xlfn.XLOOKUP(D1173,Tabelle1[Produkt ID],Tabelle1[Variable Kosten],)))</f>
        <v>3292645.850644229</v>
      </c>
    </row>
    <row r="1174" spans="1:11" ht="14.4" x14ac:dyDescent="0.3">
      <c r="A1174" s="43">
        <v>51987102</v>
      </c>
      <c r="B1174" s="13">
        <v>44815</v>
      </c>
      <c r="C1174" s="12">
        <v>880</v>
      </c>
      <c r="D1174" s="12">
        <v>1100</v>
      </c>
      <c r="E1174" s="14">
        <v>84</v>
      </c>
      <c r="F1174" s="25">
        <v>24289776</v>
      </c>
      <c r="G1174" t="str">
        <f>_xlfn.XLOOKUP(C1174,'Kundendaten - neu'!$A$2:$A$1001,'Kundendaten - neu'!$H$2:$H$1001)</f>
        <v>CNY</v>
      </c>
      <c r="H1174" s="40">
        <f>IF(G1174=Währungsdaten!$B$1,F1174/_xlfn.XLOOKUP('Bewegungsdaten - neu (2)'!B78,Währungsdaten!$A$3:$A$320,Währungsdaten!$B$3:$B$320,""),IF(G1174=Währungsdaten!$C$1,F1174/_xlfn.XLOOKUP('Bewegungsdaten - neu (2)'!B78,Währungsdaten!$A$3:$A$320,Währungsdaten!$C$3:$C$320,),"")*IF(G1174=Währungsdaten!$D$1,F1174/_xlfn.XLOOKUP('Bewegungsdaten - neu (2)'!B78,Währungsdaten!$A$3:$A$320,Währungsdaten!$D$3:$D$320,),)*IF(G1174=Währungsdaten!$F$1,F1174/_xlfn.XLOOKUP('Bewegungsdaten - neu (2)'!B78,Währungsdaten!$A$3:$A$320,Währungsdaten!$F$3:$F$320,""),)*IF(G1174=Währungsdaten!$G$1,F1174/_xlfn.XLOOKUP('Bewegungsdaten - neu (2)'!B78,Währungsdaten!$A$3:$A$320,Währungsdaten!$G$3:$G$320,");""")))</f>
        <v>3428725.3324299143</v>
      </c>
      <c r="I1174">
        <f>H1174*_xlfn.XLOOKUP(C1174,'Kundendaten - neu'!$A$2:$A$1001,'Kundendaten - neu'!$I$2:$I$1001,"")</f>
        <v>3771597.8656729059</v>
      </c>
      <c r="J1174" s="41">
        <f>I1174+(_xlfn.XLOOKUP(C1174,'Kundendaten - neu'!$A$2:$A$1001,'Kundendaten - neu'!$G$2:$G$1001,)*E1174)</f>
        <v>3954129.8656729059</v>
      </c>
      <c r="K1174" s="40">
        <f>J1174-(E1174*(_xlfn.XLOOKUP(D1174,Tabelle1[Produkt ID],Tabelle1[Variable Kosten],)))</f>
        <v>1266129.8656729059</v>
      </c>
    </row>
    <row r="1175" spans="1:11" ht="14.4" x14ac:dyDescent="0.3">
      <c r="A1175" s="43">
        <v>16768396</v>
      </c>
      <c r="B1175" s="13">
        <v>44596</v>
      </c>
      <c r="C1175" s="12">
        <v>881</v>
      </c>
      <c r="D1175" s="12">
        <v>1200</v>
      </c>
      <c r="E1175" s="14">
        <v>56</v>
      </c>
      <c r="F1175" s="25">
        <v>3640000</v>
      </c>
      <c r="G1175" t="str">
        <f>_xlfn.XLOOKUP(C1175,'Kundendaten - neu'!$A$2:$A$1001,'Kundendaten - neu'!$H$2:$H$1001)</f>
        <v>EUR</v>
      </c>
      <c r="H1175" s="40">
        <f>F1175</f>
        <v>3640000</v>
      </c>
      <c r="I1175">
        <f>H1175*_xlfn.XLOOKUP(C1175,'Kundendaten - neu'!$A$2:$A$1001,'Kundendaten - neu'!$I$2:$I$1001,"")</f>
        <v>3640000</v>
      </c>
      <c r="J1175" s="41">
        <f>I1175+(_xlfn.XLOOKUP(C1175,'Kundendaten - neu'!$A$2:$A$1001,'Kundendaten - neu'!$G$2:$G$1001,)*E1175)</f>
        <v>3654728</v>
      </c>
      <c r="K1175" s="40">
        <f>J1175-(E1175*(_xlfn.XLOOKUP(D1175,Tabelle1[Produkt ID],Tabelle1[Variable Kosten],)))</f>
        <v>742728</v>
      </c>
    </row>
    <row r="1176" spans="1:11" ht="14.4" x14ac:dyDescent="0.3">
      <c r="A1176" s="43">
        <v>25570788</v>
      </c>
      <c r="B1176" s="13">
        <v>44857</v>
      </c>
      <c r="C1176" s="12">
        <v>882</v>
      </c>
      <c r="D1176" s="12">
        <v>1300</v>
      </c>
      <c r="E1176" s="14">
        <v>125</v>
      </c>
      <c r="F1176" s="25">
        <v>8500000</v>
      </c>
      <c r="G1176" t="str">
        <f>_xlfn.XLOOKUP(C1176,'Kundendaten - neu'!$A$2:$A$1001,'Kundendaten - neu'!$H$2:$H$1001)</f>
        <v>EUR</v>
      </c>
      <c r="H1176" s="40">
        <f>F1176</f>
        <v>8500000</v>
      </c>
      <c r="I1176">
        <f>H1176*_xlfn.XLOOKUP(C1176,'Kundendaten - neu'!$A$2:$A$1001,'Kundendaten - neu'!$I$2:$I$1001,"")</f>
        <v>8500000</v>
      </c>
      <c r="J1176" s="41">
        <f>I1176+(_xlfn.XLOOKUP(C1176,'Kundendaten - neu'!$A$2:$A$1001,'Kundendaten - neu'!$G$2:$G$1001,)*E1176)</f>
        <v>8533125</v>
      </c>
      <c r="K1176" s="40">
        <f>J1176-(E1176*(_xlfn.XLOOKUP(D1176,Tabelle1[Produkt ID],Tabelle1[Variable Kosten],)))</f>
        <v>1733125</v>
      </c>
    </row>
    <row r="1177" spans="1:11" ht="14.4" x14ac:dyDescent="0.3">
      <c r="A1177" s="43">
        <v>74715917</v>
      </c>
      <c r="B1177" s="13">
        <v>44571</v>
      </c>
      <c r="C1177" s="12">
        <v>883</v>
      </c>
      <c r="D1177" s="12">
        <v>1400</v>
      </c>
      <c r="E1177" s="14">
        <v>150</v>
      </c>
      <c r="F1177" s="25">
        <v>32530950</v>
      </c>
      <c r="G1177" t="str">
        <f>_xlfn.XLOOKUP(C1177,'Kundendaten - neu'!$A$2:$A$1001,'Kundendaten - neu'!$H$2:$H$1001)</f>
        <v>CNY</v>
      </c>
      <c r="H1177" s="40">
        <f>IF(G1177=Währungsdaten!$B$1,F1177/_xlfn.XLOOKUP('Bewegungsdaten - neu (2)'!B79,Währungsdaten!$A$3:$A$320,Währungsdaten!$B$3:$B$320,""),IF(G1177=Währungsdaten!$C$1,F1177/_xlfn.XLOOKUP('Bewegungsdaten - neu (2)'!B79,Währungsdaten!$A$3:$A$320,Währungsdaten!$C$3:$C$320,),"")*IF(G1177=Währungsdaten!$D$1,F1177/_xlfn.XLOOKUP('Bewegungsdaten - neu (2)'!B79,Währungsdaten!$A$3:$A$320,Währungsdaten!$D$3:$D$320,),)*IF(G1177=Währungsdaten!$F$1,F1177/_xlfn.XLOOKUP('Bewegungsdaten - neu (2)'!B79,Währungsdaten!$A$3:$A$320,Währungsdaten!$F$3:$F$320,""),)*IF(G1177=Währungsdaten!$G$1,F1177/_xlfn.XLOOKUP('Bewegungsdaten - neu (2)'!B79,Währungsdaten!$A$3:$A$320,Währungsdaten!$G$3:$G$320,");""")))</f>
        <v>4561394.0379707785</v>
      </c>
      <c r="I1177">
        <f>H1177*_xlfn.XLOOKUP(C1177,'Kundendaten - neu'!$A$2:$A$1001,'Kundendaten - neu'!$I$2:$I$1001,"")</f>
        <v>5017533.4417678565</v>
      </c>
      <c r="J1177" s="41">
        <f>I1177+(_xlfn.XLOOKUP(C1177,'Kundendaten - neu'!$A$2:$A$1001,'Kundendaten - neu'!$G$2:$G$1001,)*E1177)</f>
        <v>5336283.4417678565</v>
      </c>
      <c r="K1177" s="40">
        <f>J1177-(E1177*(_xlfn.XLOOKUP(D1177,Tabelle1[Produkt ID],Tabelle1[Variable Kosten],)))</f>
        <v>1736283.4417678565</v>
      </c>
    </row>
    <row r="1178" spans="1:11" ht="14.4" x14ac:dyDescent="0.3">
      <c r="A1178" s="43">
        <v>44144164</v>
      </c>
      <c r="B1178" s="13">
        <v>44578</v>
      </c>
      <c r="C1178" s="12">
        <v>884</v>
      </c>
      <c r="D1178" s="12">
        <v>1500</v>
      </c>
      <c r="E1178" s="14">
        <v>87</v>
      </c>
      <c r="F1178" s="25">
        <v>2436000</v>
      </c>
      <c r="G1178" t="str">
        <f>_xlfn.XLOOKUP(C1178,'Kundendaten - neu'!$A$2:$A$1001,'Kundendaten - neu'!$H$2:$H$1001)</f>
        <v>EUR</v>
      </c>
      <c r="H1178" s="40">
        <f>F1178</f>
        <v>2436000</v>
      </c>
      <c r="I1178">
        <f>H1178*_xlfn.XLOOKUP(C1178,'Kundendaten - neu'!$A$2:$A$1001,'Kundendaten - neu'!$I$2:$I$1001,"")</f>
        <v>2484720</v>
      </c>
      <c r="J1178" s="41">
        <f>I1178+(_xlfn.XLOOKUP(C1178,'Kundendaten - neu'!$A$2:$A$1001,'Kundendaten - neu'!$G$2:$G$1001,)*E1178)</f>
        <v>2528916</v>
      </c>
      <c r="K1178" s="40">
        <f>J1178-(E1178*(_xlfn.XLOOKUP(D1178,Tabelle1[Produkt ID],Tabelle1[Variable Kosten],)))</f>
        <v>580116</v>
      </c>
    </row>
    <row r="1179" spans="1:11" ht="14.4" x14ac:dyDescent="0.3">
      <c r="A1179" s="43" t="s">
        <v>1455</v>
      </c>
      <c r="B1179" s="13">
        <v>44789</v>
      </c>
      <c r="C1179" s="12">
        <v>884</v>
      </c>
      <c r="D1179" s="12" t="s">
        <v>1591</v>
      </c>
      <c r="E1179" s="14">
        <v>1</v>
      </c>
      <c r="F1179" s="17">
        <v>50000</v>
      </c>
      <c r="G1179" t="str">
        <f>_xlfn.XLOOKUP(C1179,'Kundendaten - neu'!$A$2:$A$1001,'Kundendaten - neu'!$H$2:$H$1001)</f>
        <v>EUR</v>
      </c>
      <c r="H1179" s="40">
        <f>F1179</f>
        <v>50000</v>
      </c>
      <c r="I1179">
        <f>H1179*_xlfn.XLOOKUP(C1179,'Kundendaten - neu'!$A$2:$A$1001,'Kundendaten - neu'!$I$2:$I$1001,"")</f>
        <v>51000</v>
      </c>
      <c r="J1179" s="41">
        <f>I1179+(_xlfn.XLOOKUP(C1179,'Kundendaten - neu'!$A$2:$A$1001,'Kundendaten - neu'!$G$2:$G$1001,)*E1179)</f>
        <v>51508</v>
      </c>
      <c r="K1179" s="40">
        <f>J1179-(E1179*(_xlfn.XLOOKUP(D1179,Tabelle1[Produkt ID],Tabelle1[Variable Kosten],)))</f>
        <v>11508</v>
      </c>
    </row>
    <row r="1180" spans="1:11" ht="14.4" x14ac:dyDescent="0.3">
      <c r="A1180" s="43">
        <v>53071538</v>
      </c>
      <c r="B1180" s="13">
        <v>44571</v>
      </c>
      <c r="C1180" s="12">
        <v>885</v>
      </c>
      <c r="D1180" s="12">
        <v>1600</v>
      </c>
      <c r="E1180" s="14">
        <v>114</v>
      </c>
      <c r="F1180" s="25">
        <v>18824227.200000003</v>
      </c>
      <c r="G1180" t="str">
        <f>_xlfn.XLOOKUP(C1180,'Kundendaten - neu'!$A$2:$A$1001,'Kundendaten - neu'!$H$2:$H$1001)</f>
        <v>PLN</v>
      </c>
      <c r="H1180" s="40">
        <f>IF(G1180=Währungsdaten!$G$1,F1180/_xlfn.XLOOKUP('Bewegungsdaten - neu (2)'!B1287,Währungsdaten!$A$3:$A$320,Währungsdaten!$G$3:$G$320,""),IF(G1180=Währungsdaten!$C$1,F1180/_xlfn.XLOOKUP('Bewegungsdaten - neu (2)'!B1287,Währungsdaten!$A$3:$A$320,Währungsdaten!$C$3:$C$320,),""))</f>
        <v>3944228.9737250144</v>
      </c>
      <c r="I1180">
        <f>H1180*_xlfn.XLOOKUP(C1180,'Kundendaten - neu'!$A$2:$A$1001,'Kundendaten - neu'!$I$2:$I$1001,"")</f>
        <v>3825902.1045132638</v>
      </c>
      <c r="J1180" s="41">
        <f>I1180+(_xlfn.XLOOKUP(C1180,'Kundendaten - neu'!$A$2:$A$1001,'Kundendaten - neu'!$G$2:$G$1001,)*E1180)</f>
        <v>3837986.1045132638</v>
      </c>
      <c r="K1180" s="40">
        <f>J1180-(E1180*(_xlfn.XLOOKUP(D1180,Tabelle1[Produkt ID],Tabelle1[Variable Kosten],)))</f>
        <v>554786.1045132638</v>
      </c>
    </row>
    <row r="1181" spans="1:11" ht="14.4" x14ac:dyDescent="0.3">
      <c r="A1181" s="43">
        <v>32447807</v>
      </c>
      <c r="B1181" s="13">
        <v>44638</v>
      </c>
      <c r="C1181" s="12">
        <v>886</v>
      </c>
      <c r="D1181" s="12">
        <v>1700</v>
      </c>
      <c r="E1181" s="14">
        <v>59</v>
      </c>
      <c r="F1181" s="25">
        <v>1711000</v>
      </c>
      <c r="G1181" t="str">
        <f>_xlfn.XLOOKUP(C1181,'Kundendaten - neu'!$A$2:$A$1001,'Kundendaten - neu'!$H$2:$H$1001)</f>
        <v>EUR</v>
      </c>
      <c r="H1181" s="40">
        <f>F1181</f>
        <v>1711000</v>
      </c>
      <c r="I1181">
        <f>H1181*_xlfn.XLOOKUP(C1181,'Kundendaten - neu'!$A$2:$A$1001,'Kundendaten - neu'!$I$2:$I$1001,"")</f>
        <v>1692863.4</v>
      </c>
      <c r="J1181" s="41">
        <f>I1181+(_xlfn.XLOOKUP(C1181,'Kundendaten - neu'!$A$2:$A$1001,'Kundendaten - neu'!$G$2:$G$1001,)*E1181)</f>
        <v>1705135.4</v>
      </c>
      <c r="K1181" s="40">
        <f>J1181-(E1181*(_xlfn.XLOOKUP(D1181,Tabelle1[Produkt ID],Tabelle1[Variable Kosten],)))</f>
        <v>336335.39999999991</v>
      </c>
    </row>
    <row r="1182" spans="1:11" ht="14.4" x14ac:dyDescent="0.3">
      <c r="A1182" s="43" t="s">
        <v>1456</v>
      </c>
      <c r="B1182" s="13">
        <v>44577</v>
      </c>
      <c r="C1182" s="12">
        <v>886</v>
      </c>
      <c r="D1182" s="12" t="s">
        <v>1592</v>
      </c>
      <c r="E1182" s="14">
        <v>1</v>
      </c>
      <c r="F1182" s="17">
        <v>37000</v>
      </c>
      <c r="G1182" t="str">
        <f>_xlfn.XLOOKUP(C1182,'Kundendaten - neu'!$A$2:$A$1001,'Kundendaten - neu'!$H$2:$H$1001)</f>
        <v>EUR</v>
      </c>
      <c r="H1182" s="40">
        <f>F1182</f>
        <v>37000</v>
      </c>
      <c r="I1182">
        <f>H1182*_xlfn.XLOOKUP(C1182,'Kundendaten - neu'!$A$2:$A$1001,'Kundendaten - neu'!$I$2:$I$1001,"")</f>
        <v>36607.799999999996</v>
      </c>
      <c r="J1182" s="41">
        <f>I1182+(_xlfn.XLOOKUP(C1182,'Kundendaten - neu'!$A$2:$A$1001,'Kundendaten - neu'!$G$2:$G$1001,)*E1182)</f>
        <v>36815.799999999996</v>
      </c>
      <c r="K1182" s="40">
        <f>J1182-(E1182*(_xlfn.XLOOKUP(D1182,Tabelle1[Produkt ID],Tabelle1[Variable Kosten],)))</f>
        <v>7215.7999999999956</v>
      </c>
    </row>
    <row r="1183" spans="1:11" ht="14.4" x14ac:dyDescent="0.3">
      <c r="A1183" s="43">
        <v>15922119</v>
      </c>
      <c r="B1183" s="13">
        <v>44907</v>
      </c>
      <c r="C1183" s="12">
        <v>887</v>
      </c>
      <c r="D1183" s="12">
        <v>1800</v>
      </c>
      <c r="E1183" s="14">
        <v>153</v>
      </c>
      <c r="F1183" s="25">
        <v>12240000</v>
      </c>
      <c r="G1183" t="str">
        <f>_xlfn.XLOOKUP(C1183,'Kundendaten - neu'!$A$2:$A$1001,'Kundendaten - neu'!$H$2:$H$1001)</f>
        <v>EUR</v>
      </c>
      <c r="H1183" s="40">
        <f>F1183</f>
        <v>12240000</v>
      </c>
      <c r="I1183">
        <f>H1183*_xlfn.XLOOKUP(C1183,'Kundendaten - neu'!$A$2:$A$1001,'Kundendaten - neu'!$I$2:$I$1001,"")</f>
        <v>12240000</v>
      </c>
      <c r="J1183" s="41">
        <f>I1183+(_xlfn.XLOOKUP(C1183,'Kundendaten - neu'!$A$2:$A$1001,'Kundendaten - neu'!$G$2:$G$1001,)*E1183)</f>
        <v>12273660</v>
      </c>
      <c r="K1183" s="40">
        <f>J1183-(E1183*(_xlfn.XLOOKUP(D1183,Tabelle1[Produkt ID],Tabelle1[Variable Kosten],)))</f>
        <v>2481660</v>
      </c>
    </row>
    <row r="1184" spans="1:11" ht="14.4" x14ac:dyDescent="0.3">
      <c r="A1184" s="43">
        <v>88414461</v>
      </c>
      <c r="B1184" s="13">
        <v>44900</v>
      </c>
      <c r="C1184" s="12">
        <v>888</v>
      </c>
      <c r="D1184" s="12">
        <v>1900</v>
      </c>
      <c r="E1184" s="14">
        <v>163</v>
      </c>
      <c r="F1184" s="25">
        <v>198684612</v>
      </c>
      <c r="G1184" t="str">
        <f>_xlfn.XLOOKUP(C1184,'Kundendaten - neu'!$A$2:$A$1001,'Kundendaten - neu'!$H$2:$H$1001)</f>
        <v>CZK</v>
      </c>
      <c r="H1184" s="40">
        <f>IF(G1184=Währungsdaten!$G$1,F1184/_xlfn.XLOOKUP('Bewegungsdaten - neu (2)'!B120,Währungsdaten!$A$3:$A$320,Währungsdaten!$G$3:$G$320,""),IF(G1184=Währungsdaten!$C$1,F1184/_xlfn.XLOOKUP('Bewegungsdaten - neu (2)'!B120,Währungsdaten!$A$3:$A$320,Währungsdaten!$C$3:$C$320,),""))</f>
        <v>8191153.1992084431</v>
      </c>
      <c r="I1184">
        <f>H1184*_xlfn.XLOOKUP(C1184,'Kundendaten - neu'!$A$2:$A$1001,'Kundendaten - neu'!$I$2:$I$1001,"")</f>
        <v>8354976.2631926117</v>
      </c>
      <c r="J1184" s="41">
        <f>I1184+(_xlfn.XLOOKUP(C1184,'Kundendaten - neu'!$A$2:$A$1001,'Kundendaten - neu'!$G$2:$G$1001,)*E1184)</f>
        <v>8389043.2631926127</v>
      </c>
      <c r="K1184" s="40">
        <f>J1184-(E1184*(_xlfn.XLOOKUP(D1184,Tabelle1[Produkt ID],Tabelle1[Variable Kosten],)))</f>
        <v>1999443.2631926127</v>
      </c>
    </row>
    <row r="1185" spans="1:11" ht="14.4" x14ac:dyDescent="0.3">
      <c r="A1185" s="43">
        <v>35276649</v>
      </c>
      <c r="B1185" s="13">
        <v>44893</v>
      </c>
      <c r="C1185" s="12">
        <v>889</v>
      </c>
      <c r="D1185" s="12">
        <v>2000</v>
      </c>
      <c r="E1185" s="14">
        <v>73</v>
      </c>
      <c r="F1185" s="25">
        <v>2847000</v>
      </c>
      <c r="G1185" t="str">
        <f>_xlfn.XLOOKUP(C1185,'Kundendaten - neu'!$A$2:$A$1001,'Kundendaten - neu'!$H$2:$H$1001)</f>
        <v>EUR</v>
      </c>
      <c r="H1185" s="40">
        <f>F1185</f>
        <v>2847000</v>
      </c>
      <c r="I1185">
        <f>H1185*_xlfn.XLOOKUP(C1185,'Kundendaten - neu'!$A$2:$A$1001,'Kundendaten - neu'!$I$2:$I$1001,"")</f>
        <v>2847000</v>
      </c>
      <c r="J1185" s="41">
        <f>I1185+(_xlfn.XLOOKUP(C1185,'Kundendaten - neu'!$A$2:$A$1001,'Kundendaten - neu'!$G$2:$G$1001,)*E1185)</f>
        <v>2854519</v>
      </c>
      <c r="K1185" s="40">
        <f>J1185-(E1185*(_xlfn.XLOOKUP(D1185,Tabelle1[Produkt ID],Tabelle1[Variable Kosten],)))</f>
        <v>576919</v>
      </c>
    </row>
    <row r="1186" spans="1:11" ht="14.4" x14ac:dyDescent="0.3">
      <c r="A1186" s="43">
        <v>11835966</v>
      </c>
      <c r="B1186" s="13">
        <v>44797</v>
      </c>
      <c r="C1186" s="12">
        <v>890</v>
      </c>
      <c r="D1186" s="12">
        <v>2100</v>
      </c>
      <c r="E1186" s="14">
        <v>183</v>
      </c>
      <c r="F1186" s="25">
        <v>8418000</v>
      </c>
      <c r="G1186" t="str">
        <f>_xlfn.XLOOKUP(C1186,'Kundendaten - neu'!$A$2:$A$1001,'Kundendaten - neu'!$H$2:$H$1001)</f>
        <v>EUR</v>
      </c>
      <c r="H1186" s="40">
        <f>F1186</f>
        <v>8418000</v>
      </c>
      <c r="I1186">
        <f>H1186*_xlfn.XLOOKUP(C1186,'Kundendaten - neu'!$A$2:$A$1001,'Kundendaten - neu'!$I$2:$I$1001,"")</f>
        <v>8418000</v>
      </c>
      <c r="J1186" s="41">
        <f>I1186+(_xlfn.XLOOKUP(C1186,'Kundendaten - neu'!$A$2:$A$1001,'Kundendaten - neu'!$G$2:$G$1001,)*E1186)</f>
        <v>8436666</v>
      </c>
      <c r="K1186" s="40">
        <f>J1186-(E1186*(_xlfn.XLOOKUP(D1186,Tabelle1[Produkt ID],Tabelle1[Variable Kosten],)))</f>
        <v>1702266</v>
      </c>
    </row>
    <row r="1187" spans="1:11" ht="14.4" x14ac:dyDescent="0.3">
      <c r="A1187" s="43">
        <v>25080340</v>
      </c>
      <c r="B1187" s="13">
        <v>44875</v>
      </c>
      <c r="C1187" s="12">
        <v>891</v>
      </c>
      <c r="D1187" s="12">
        <v>2200</v>
      </c>
      <c r="E1187" s="14">
        <v>144</v>
      </c>
      <c r="F1187" s="25">
        <v>13209984</v>
      </c>
      <c r="G1187" t="str">
        <f>_xlfn.XLOOKUP(C1187,'Kundendaten - neu'!$A$2:$A$1001,'Kundendaten - neu'!$H$2:$H$1001)</f>
        <v>PLN</v>
      </c>
      <c r="H1187" s="40">
        <f>IF(G1187=Währungsdaten!$G$1,F1187/_xlfn.XLOOKUP('Bewegungsdaten - neu (2)'!B1288,Währungsdaten!$A$3:$A$320,Währungsdaten!$G$3:$G$320,""),IF(G1187=Währungsdaten!$C$1,F1187/_xlfn.XLOOKUP('Bewegungsdaten - neu (2)'!B1288,Währungsdaten!$A$3:$A$320,Währungsdaten!$C$3:$C$320,),""))</f>
        <v>2810993.7438821979</v>
      </c>
      <c r="I1187">
        <f>H1187*_xlfn.XLOOKUP(C1187,'Kundendaten - neu'!$A$2:$A$1001,'Kundendaten - neu'!$I$2:$I$1001,"")</f>
        <v>2726663.9315657318</v>
      </c>
      <c r="J1187" s="41">
        <f>I1187+(_xlfn.XLOOKUP(C1187,'Kundendaten - neu'!$A$2:$A$1001,'Kundendaten - neu'!$G$2:$G$1001,)*E1187)</f>
        <v>2741495.9315657318</v>
      </c>
      <c r="K1187" s="40">
        <f>J1187-(E1187*(_xlfn.XLOOKUP(D1187,Tabelle1[Produkt ID],Tabelle1[Variable Kosten],)))</f>
        <v>437495.93156573176</v>
      </c>
    </row>
    <row r="1188" spans="1:11" ht="14.4" x14ac:dyDescent="0.3">
      <c r="A1188" s="43">
        <v>86699950</v>
      </c>
      <c r="B1188" s="13">
        <v>44676</v>
      </c>
      <c r="C1188" s="12">
        <v>892</v>
      </c>
      <c r="D1188" s="12">
        <v>2200</v>
      </c>
      <c r="E1188" s="14">
        <v>193</v>
      </c>
      <c r="F1188" s="25">
        <v>3860000</v>
      </c>
      <c r="G1188" t="str">
        <f>_xlfn.XLOOKUP(C1188,'Kundendaten - neu'!$A$2:$A$1001,'Kundendaten - neu'!$H$2:$H$1001)</f>
        <v>EUR</v>
      </c>
      <c r="H1188" s="40">
        <f>F1188</f>
        <v>3860000</v>
      </c>
      <c r="I1188">
        <f>H1188*_xlfn.XLOOKUP(C1188,'Kundendaten - neu'!$A$2:$A$1001,'Kundendaten - neu'!$I$2:$I$1001,"")</f>
        <v>4246000</v>
      </c>
      <c r="J1188" s="41">
        <f>I1188+(_xlfn.XLOOKUP(C1188,'Kundendaten - neu'!$A$2:$A$1001,'Kundendaten - neu'!$G$2:$G$1001,)*E1188)</f>
        <v>4497479</v>
      </c>
      <c r="K1188" s="40">
        <f>J1188-(E1188*(_xlfn.XLOOKUP(D1188,Tabelle1[Produkt ID],Tabelle1[Variable Kosten],)))</f>
        <v>1409479</v>
      </c>
    </row>
    <row r="1189" spans="1:11" ht="14.4" x14ac:dyDescent="0.3">
      <c r="A1189" s="43" t="s">
        <v>1457</v>
      </c>
      <c r="B1189" s="13">
        <v>44841</v>
      </c>
      <c r="C1189" s="12">
        <v>892</v>
      </c>
      <c r="D1189" s="12" t="s">
        <v>1593</v>
      </c>
      <c r="E1189" s="14">
        <v>1</v>
      </c>
      <c r="F1189" s="17">
        <v>42000</v>
      </c>
      <c r="G1189" t="str">
        <f>_xlfn.XLOOKUP(C1189,'Kundendaten - neu'!$A$2:$A$1001,'Kundendaten - neu'!$H$2:$H$1001)</f>
        <v>EUR</v>
      </c>
      <c r="H1189" s="40">
        <f>F1189</f>
        <v>42000</v>
      </c>
      <c r="I1189">
        <f>H1189*_xlfn.XLOOKUP(C1189,'Kundendaten - neu'!$A$2:$A$1001,'Kundendaten - neu'!$I$2:$I$1001,"")</f>
        <v>46200.000000000007</v>
      </c>
      <c r="J1189" s="41">
        <f>I1189+(_xlfn.XLOOKUP(C1189,'Kundendaten - neu'!$A$2:$A$1001,'Kundendaten - neu'!$G$2:$G$1001,)*E1189)</f>
        <v>47503.000000000007</v>
      </c>
      <c r="K1189" s="40">
        <f>J1189-(E1189*(_xlfn.XLOOKUP(D1189,Tabelle1[Produkt ID],Tabelle1[Variable Kosten],)))</f>
        <v>13903.000000000007</v>
      </c>
    </row>
    <row r="1190" spans="1:11" ht="14.4" x14ac:dyDescent="0.3">
      <c r="A1190" s="43">
        <v>96414657</v>
      </c>
      <c r="B1190" s="13">
        <v>44668</v>
      </c>
      <c r="C1190" s="12">
        <v>893</v>
      </c>
      <c r="D1190" s="12">
        <v>2300</v>
      </c>
      <c r="E1190" s="14">
        <v>194</v>
      </c>
      <c r="F1190" s="25">
        <v>4850000</v>
      </c>
      <c r="G1190" t="str">
        <f>_xlfn.XLOOKUP(C1190,'Kundendaten - neu'!$A$2:$A$1001,'Kundendaten - neu'!$H$2:$H$1001)</f>
        <v>EUR</v>
      </c>
      <c r="H1190" s="40">
        <f>F1190</f>
        <v>4850000</v>
      </c>
      <c r="I1190">
        <f>H1190*_xlfn.XLOOKUP(C1190,'Kundendaten - neu'!$A$2:$A$1001,'Kundendaten - neu'!$I$2:$I$1001,"")</f>
        <v>4850000</v>
      </c>
      <c r="J1190" s="41">
        <f>I1190+(_xlfn.XLOOKUP(C1190,'Kundendaten - neu'!$A$2:$A$1001,'Kundendaten - neu'!$G$2:$G$1001,)*E1190)</f>
        <v>4891516</v>
      </c>
      <c r="K1190" s="40">
        <f>J1190-(E1190*(_xlfn.XLOOKUP(D1190,Tabelle1[Produkt ID],Tabelle1[Variable Kosten],)))</f>
        <v>1011516</v>
      </c>
    </row>
    <row r="1191" spans="1:11" ht="14.4" x14ac:dyDescent="0.3">
      <c r="A1191" s="43">
        <v>48155892</v>
      </c>
      <c r="B1191" s="13">
        <v>44741</v>
      </c>
      <c r="C1191" s="12">
        <v>894</v>
      </c>
      <c r="D1191" s="12">
        <v>1000</v>
      </c>
      <c r="E1191" s="14">
        <v>107</v>
      </c>
      <c r="F1191" s="25">
        <v>40222712.399999999</v>
      </c>
      <c r="G1191" t="str">
        <f>_xlfn.XLOOKUP(C1191,'Kundendaten - neu'!$A$2:$A$1001,'Kundendaten - neu'!$H$2:$H$1001)</f>
        <v>CNY</v>
      </c>
      <c r="H1191" s="40">
        <f>IF(G1191=Währungsdaten!$B$1,F1191/_xlfn.XLOOKUP('Bewegungsdaten - neu (2)'!B80,Währungsdaten!$A$3:$A$320,Währungsdaten!$B$3:$B$320,""),IF(G1191=Währungsdaten!$C$1,F1191/_xlfn.XLOOKUP('Bewegungsdaten - neu (2)'!B80,Währungsdaten!$A$3:$A$320,Währungsdaten!$C$3:$C$320,),"")*IF(G1191=Währungsdaten!$D$1,F1191/_xlfn.XLOOKUP('Bewegungsdaten - neu (2)'!B80,Währungsdaten!$A$3:$A$320,Währungsdaten!$D$3:$D$320,),)*IF(G1191=Währungsdaten!$F$1,F1191/_xlfn.XLOOKUP('Bewegungsdaten - neu (2)'!B80,Währungsdaten!$A$3:$A$320,Währungsdaten!$F$3:$F$320,""),)*IF(G1191=Währungsdaten!$G$1,F1191/_xlfn.XLOOKUP('Bewegungsdaten - neu (2)'!B80,Währungsdaten!$A$3:$A$320,Währungsdaten!$G$3:$G$320,");""")))</f>
        <v>5711587.4643227356</v>
      </c>
      <c r="I1191">
        <f>H1191*_xlfn.XLOOKUP(C1191,'Kundendaten - neu'!$A$2:$A$1001,'Kundendaten - neu'!$I$2:$I$1001,"")</f>
        <v>6282746.2107550092</v>
      </c>
      <c r="J1191" s="41">
        <f>I1191+(_xlfn.XLOOKUP(C1191,'Kundendaten - neu'!$A$2:$A$1001,'Kundendaten - neu'!$G$2:$G$1001,)*E1191)</f>
        <v>6506162.2107550092</v>
      </c>
      <c r="K1191" s="40">
        <f>J1191-(E1191*(_xlfn.XLOOKUP(D1191,Tabelle1[Produkt ID],Tabelle1[Variable Kosten],)))</f>
        <v>2054962.2107550092</v>
      </c>
    </row>
    <row r="1192" spans="1:11" ht="14.4" x14ac:dyDescent="0.3">
      <c r="A1192" s="43">
        <v>60755925</v>
      </c>
      <c r="B1192" s="13">
        <v>44857</v>
      </c>
      <c r="C1192" s="12">
        <v>895</v>
      </c>
      <c r="D1192" s="12">
        <v>1100</v>
      </c>
      <c r="E1192" s="14">
        <v>75</v>
      </c>
      <c r="F1192" s="25">
        <v>3000000</v>
      </c>
      <c r="G1192" t="str">
        <f>_xlfn.XLOOKUP(C1192,'Kundendaten - neu'!$A$2:$A$1001,'Kundendaten - neu'!$H$2:$H$1001)</f>
        <v>EUR</v>
      </c>
      <c r="H1192" s="40">
        <f>F1192</f>
        <v>3000000</v>
      </c>
      <c r="I1192">
        <f>H1192*_xlfn.XLOOKUP(C1192,'Kundendaten - neu'!$A$2:$A$1001,'Kundendaten - neu'!$I$2:$I$1001,"")</f>
        <v>3000000</v>
      </c>
      <c r="J1192" s="41">
        <f>I1192+(_xlfn.XLOOKUP(C1192,'Kundendaten - neu'!$A$2:$A$1001,'Kundendaten - neu'!$G$2:$G$1001,)*E1192)</f>
        <v>3008250</v>
      </c>
      <c r="K1192" s="40">
        <f>J1192-(E1192*(_xlfn.XLOOKUP(D1192,Tabelle1[Produkt ID],Tabelle1[Variable Kosten],)))</f>
        <v>608250</v>
      </c>
    </row>
    <row r="1193" spans="1:11" ht="14.4" x14ac:dyDescent="0.3">
      <c r="A1193" s="43" t="s">
        <v>1459</v>
      </c>
      <c r="B1193" s="13">
        <v>44601</v>
      </c>
      <c r="C1193" s="12">
        <v>895</v>
      </c>
      <c r="D1193" s="12" t="s">
        <v>1595</v>
      </c>
      <c r="E1193" s="14">
        <v>1</v>
      </c>
      <c r="F1193" s="17">
        <v>27000</v>
      </c>
      <c r="G1193" t="str">
        <f>_xlfn.XLOOKUP(C1193,'Kundendaten - neu'!$A$2:$A$1001,'Kundendaten - neu'!$H$2:$H$1001)</f>
        <v>EUR</v>
      </c>
      <c r="H1193" s="40">
        <f>F1193</f>
        <v>27000</v>
      </c>
      <c r="I1193">
        <f>H1193*_xlfn.XLOOKUP(C1193,'Kundendaten - neu'!$A$2:$A$1001,'Kundendaten - neu'!$I$2:$I$1001,"")</f>
        <v>27000</v>
      </c>
      <c r="J1193" s="41">
        <f>I1193+(_xlfn.XLOOKUP(C1193,'Kundendaten - neu'!$A$2:$A$1001,'Kundendaten - neu'!$G$2:$G$1001,)*E1193)</f>
        <v>27110</v>
      </c>
      <c r="K1193" s="40">
        <f>J1193-(E1193*(_xlfn.XLOOKUP(D1193,Tabelle1[Produkt ID],Tabelle1[Variable Kosten],)))</f>
        <v>5510</v>
      </c>
    </row>
    <row r="1194" spans="1:11" ht="14.4" x14ac:dyDescent="0.3">
      <c r="A1194" s="43">
        <v>35279197</v>
      </c>
      <c r="B1194" s="13">
        <v>44712</v>
      </c>
      <c r="C1194" s="12">
        <v>896</v>
      </c>
      <c r="D1194" s="12">
        <v>1200</v>
      </c>
      <c r="E1194" s="14">
        <v>185</v>
      </c>
      <c r="F1194" s="25">
        <v>12025000</v>
      </c>
      <c r="G1194" t="str">
        <f>_xlfn.XLOOKUP(C1194,'Kundendaten - neu'!$A$2:$A$1001,'Kundendaten - neu'!$H$2:$H$1001)</f>
        <v>EUR</v>
      </c>
      <c r="H1194" s="40">
        <f>F1194</f>
        <v>12025000</v>
      </c>
      <c r="I1194">
        <f>H1194*_xlfn.XLOOKUP(C1194,'Kundendaten - neu'!$A$2:$A$1001,'Kundendaten - neu'!$I$2:$I$1001,"")</f>
        <v>11664250</v>
      </c>
      <c r="J1194" s="41">
        <f>I1194+(_xlfn.XLOOKUP(C1194,'Kundendaten - neu'!$A$2:$A$1001,'Kundendaten - neu'!$G$2:$G$1001,)*E1194)</f>
        <v>11701805</v>
      </c>
      <c r="K1194" s="40">
        <f>J1194-(E1194*(_xlfn.XLOOKUP(D1194,Tabelle1[Produkt ID],Tabelle1[Variable Kosten],)))</f>
        <v>2081805</v>
      </c>
    </row>
    <row r="1195" spans="1:11" ht="14.4" x14ac:dyDescent="0.3">
      <c r="A1195" s="43" t="s">
        <v>1460</v>
      </c>
      <c r="B1195" s="13">
        <v>44859</v>
      </c>
      <c r="C1195" s="12">
        <v>896</v>
      </c>
      <c r="D1195" s="12" t="s">
        <v>1582</v>
      </c>
      <c r="E1195" s="14">
        <v>1</v>
      </c>
      <c r="F1195" s="17">
        <v>49000</v>
      </c>
      <c r="G1195" t="str">
        <f>_xlfn.XLOOKUP(C1195,'Kundendaten - neu'!$A$2:$A$1001,'Kundendaten - neu'!$H$2:$H$1001)</f>
        <v>EUR</v>
      </c>
      <c r="H1195" s="40">
        <f>F1195</f>
        <v>49000</v>
      </c>
      <c r="I1195">
        <f>H1195*_xlfn.XLOOKUP(C1195,'Kundendaten - neu'!$A$2:$A$1001,'Kundendaten - neu'!$I$2:$I$1001,"")</f>
        <v>47530</v>
      </c>
      <c r="J1195" s="41">
        <f>I1195+(_xlfn.XLOOKUP(C1195,'Kundendaten - neu'!$A$2:$A$1001,'Kundendaten - neu'!$G$2:$G$1001,)*E1195)</f>
        <v>47733</v>
      </c>
      <c r="K1195" s="40">
        <f>J1195-(E1195*(_xlfn.XLOOKUP(D1195,Tabelle1[Produkt ID],Tabelle1[Variable Kosten],)))</f>
        <v>8533</v>
      </c>
    </row>
    <row r="1196" spans="1:11" ht="14.4" x14ac:dyDescent="0.3">
      <c r="A1196" s="43">
        <v>12689962</v>
      </c>
      <c r="B1196" s="13">
        <v>44649</v>
      </c>
      <c r="C1196" s="12">
        <v>897</v>
      </c>
      <c r="D1196" s="12">
        <v>1300</v>
      </c>
      <c r="E1196" s="14">
        <v>89</v>
      </c>
      <c r="F1196" s="25">
        <v>43750513.199999996</v>
      </c>
      <c r="G1196" t="str">
        <f>_xlfn.XLOOKUP(C1196,'Kundendaten - neu'!$A$2:$A$1001,'Kundendaten - neu'!$H$2:$H$1001)</f>
        <v>CNY</v>
      </c>
      <c r="H1196" s="40">
        <f>IF(G1196=Währungsdaten!$B$1,F1196/_xlfn.XLOOKUP('Bewegungsdaten - neu (2)'!B81,Währungsdaten!$A$3:$A$320,Währungsdaten!$B$3:$B$320,""),IF(G1196=Währungsdaten!$C$1,F1196/_xlfn.XLOOKUP('Bewegungsdaten - neu (2)'!B81,Währungsdaten!$A$3:$A$320,Währungsdaten!$C$3:$C$320,),"")*IF(G1196=Währungsdaten!$D$1,F1196/_xlfn.XLOOKUP('Bewegungsdaten - neu (2)'!B81,Währungsdaten!$A$3:$A$320,Währungsdaten!$D$3:$D$320,),)*IF(G1196=Währungsdaten!$F$1,F1196/_xlfn.XLOOKUP('Bewegungsdaten - neu (2)'!B81,Währungsdaten!$A$3:$A$320,Währungsdaten!$F$3:$F$320,""),)*IF(G1196=Währungsdaten!$G$1,F1196/_xlfn.XLOOKUP('Bewegungsdaten - neu (2)'!B81,Währungsdaten!$A$3:$A$320,Währungsdaten!$G$3:$G$320,");""")))</f>
        <v>5946059.7724894322</v>
      </c>
      <c r="I1196">
        <f>H1196*_xlfn.XLOOKUP(C1196,'Kundendaten - neu'!$A$2:$A$1001,'Kundendaten - neu'!$I$2:$I$1001,"")</f>
        <v>6344445.7772462238</v>
      </c>
      <c r="J1196" s="41">
        <f>I1196+(_xlfn.XLOOKUP(C1196,'Kundendaten - neu'!$A$2:$A$1001,'Kundendaten - neu'!$G$2:$G$1001,)*E1196)</f>
        <v>6537575.7772462238</v>
      </c>
      <c r="K1196" s="40">
        <f>J1196-(E1196*(_xlfn.XLOOKUP(D1196,Tabelle1[Produkt ID],Tabelle1[Variable Kosten],)))</f>
        <v>1695975.7772462238</v>
      </c>
    </row>
    <row r="1197" spans="1:11" ht="14.4" x14ac:dyDescent="0.3">
      <c r="A1197" s="43">
        <v>32100736</v>
      </c>
      <c r="B1197" s="13">
        <v>44857</v>
      </c>
      <c r="C1197" s="12">
        <v>898</v>
      </c>
      <c r="D1197" s="12">
        <v>1400</v>
      </c>
      <c r="E1197" s="14">
        <v>169</v>
      </c>
      <c r="F1197" s="25">
        <v>5766618</v>
      </c>
      <c r="G1197" t="str">
        <f>_xlfn.XLOOKUP(C1197,'Kundendaten - neu'!$A$2:$A$1001,'Kundendaten - neu'!$H$2:$H$1001)</f>
        <v>USD</v>
      </c>
      <c r="H1197" s="40">
        <f>IF(G1197=Währungsdaten!$D$1,F1197/_xlfn.XLOOKUP('Bewegungsdaten - neu (2)'!B1474,Währungsdaten!$A$3:$A$320,Währungsdaten!$D$3:$D$320,""),IF(G1197=Währungsdaten!$F$1,F1197/_xlfn.XLOOKUP('Bewegungsdaten - neu (2)'!B1474,Währungsdaten!$A$3:$A$320,Währungsdaten!$F$3:$F$320,),""))</f>
        <v>5090138.5823991522</v>
      </c>
      <c r="I1197">
        <f>H1197*_xlfn.XLOOKUP(C1197,'Kundendaten - neu'!$A$2:$A$1001,'Kundendaten - neu'!$I$2:$I$1001,"")</f>
        <v>5431177.8674198948</v>
      </c>
      <c r="J1197" s="41">
        <f>I1197+(_xlfn.XLOOKUP(C1197,'Kundendaten - neu'!$A$2:$A$1001,'Kundendaten - neu'!$G$2:$G$1001,)*E1197)</f>
        <v>5643272.8674198948</v>
      </c>
      <c r="K1197" s="40">
        <f>J1197-(E1197*(_xlfn.XLOOKUP(D1197,Tabelle1[Produkt ID],Tabelle1[Variable Kosten],)))</f>
        <v>1587272.8674198948</v>
      </c>
    </row>
    <row r="1198" spans="1:11" ht="14.4" x14ac:dyDescent="0.3">
      <c r="A1198" s="43">
        <v>84039378</v>
      </c>
      <c r="B1198" s="13">
        <v>44868</v>
      </c>
      <c r="C1198" s="12">
        <v>899</v>
      </c>
      <c r="D1198" s="12">
        <v>1500</v>
      </c>
      <c r="E1198" s="14">
        <v>104</v>
      </c>
      <c r="F1198" s="25">
        <v>2912000</v>
      </c>
      <c r="G1198" t="str">
        <f>_xlfn.XLOOKUP(C1198,'Kundendaten - neu'!$A$2:$A$1001,'Kundendaten - neu'!$H$2:$H$1001)</f>
        <v>EUR</v>
      </c>
      <c r="H1198" s="40">
        <f>F1198</f>
        <v>2912000</v>
      </c>
      <c r="I1198">
        <f>H1198*_xlfn.XLOOKUP(C1198,'Kundendaten - neu'!$A$2:$A$1001,'Kundendaten - neu'!$I$2:$I$1001,"")</f>
        <v>2912000</v>
      </c>
      <c r="J1198" s="41">
        <f>I1198+(_xlfn.XLOOKUP(C1198,'Kundendaten - neu'!$A$2:$A$1001,'Kundendaten - neu'!$G$2:$G$1001,)*E1198)</f>
        <v>2933320</v>
      </c>
      <c r="K1198" s="40">
        <f>J1198-(E1198*(_xlfn.XLOOKUP(D1198,Tabelle1[Produkt ID],Tabelle1[Variable Kosten],)))</f>
        <v>603720</v>
      </c>
    </row>
    <row r="1199" spans="1:11" ht="14.4" x14ac:dyDescent="0.3">
      <c r="A1199" s="43" t="s">
        <v>1461</v>
      </c>
      <c r="B1199" s="13">
        <v>44605</v>
      </c>
      <c r="C1199" s="12">
        <v>899</v>
      </c>
      <c r="D1199" s="12" t="s">
        <v>1583</v>
      </c>
      <c r="E1199" s="14">
        <v>1</v>
      </c>
      <c r="F1199" s="17">
        <v>46000</v>
      </c>
      <c r="G1199" t="str">
        <f>_xlfn.XLOOKUP(C1199,'Kundendaten - neu'!$A$2:$A$1001,'Kundendaten - neu'!$H$2:$H$1001)</f>
        <v>EUR</v>
      </c>
      <c r="H1199" s="40">
        <f>F1199</f>
        <v>46000</v>
      </c>
      <c r="I1199">
        <f>H1199*_xlfn.XLOOKUP(C1199,'Kundendaten - neu'!$A$2:$A$1001,'Kundendaten - neu'!$I$2:$I$1001,"")</f>
        <v>46000</v>
      </c>
      <c r="J1199" s="41">
        <f>I1199+(_xlfn.XLOOKUP(C1199,'Kundendaten - neu'!$A$2:$A$1001,'Kundendaten - neu'!$G$2:$G$1001,)*E1199)</f>
        <v>46205</v>
      </c>
      <c r="K1199" s="40">
        <f>J1199-(E1199*(_xlfn.XLOOKUP(D1199,Tabelle1[Produkt ID],Tabelle1[Variable Kosten],)))</f>
        <v>9405</v>
      </c>
    </row>
    <row r="1200" spans="1:11" ht="14.4" x14ac:dyDescent="0.3">
      <c r="A1200" s="43">
        <v>31643011</v>
      </c>
      <c r="B1200" s="13">
        <v>44895</v>
      </c>
      <c r="C1200" s="12">
        <v>900</v>
      </c>
      <c r="D1200" s="12">
        <v>1600</v>
      </c>
      <c r="E1200" s="14">
        <v>193</v>
      </c>
      <c r="F1200" s="25">
        <v>7902655.2000000002</v>
      </c>
      <c r="G1200" t="str">
        <f>_xlfn.XLOOKUP(C1200,'Kundendaten - neu'!$A$2:$A$1001,'Kundendaten - neu'!$H$2:$H$1001)</f>
        <v>USD</v>
      </c>
      <c r="H1200" s="40">
        <f>IF(G1200=Währungsdaten!$D$1,F1200/_xlfn.XLOOKUP('Bewegungsdaten - neu (2)'!B1475,Währungsdaten!$A$3:$A$320,Währungsdaten!$D$3:$D$320,""),IF(G1200=Währungsdaten!$F$1,F1200/_xlfn.XLOOKUP('Bewegungsdaten - neu (2)'!B1475,Währungsdaten!$A$3:$A$320,Währungsdaten!$F$3:$F$320,),""))</f>
        <v>7205849.5486459378</v>
      </c>
      <c r="I1200">
        <f>H1200*_xlfn.XLOOKUP(C1200,'Kundendaten - neu'!$A$2:$A$1001,'Kundendaten - neu'!$I$2:$I$1001,"")</f>
        <v>7688641.4684052151</v>
      </c>
      <c r="J1200" s="41">
        <f>I1200+(_xlfn.XLOOKUP(C1200,'Kundendaten - neu'!$A$2:$A$1001,'Kundendaten - neu'!$G$2:$G$1001,)*E1200)</f>
        <v>7932593.4684052151</v>
      </c>
      <c r="K1200" s="40">
        <f>J1200-(E1200*(_xlfn.XLOOKUP(D1200,Tabelle1[Produkt ID],Tabelle1[Variable Kosten],)))</f>
        <v>2374193.4684052151</v>
      </c>
    </row>
    <row r="1201" spans="1:11" ht="14.4" x14ac:dyDescent="0.3">
      <c r="A1201" s="43">
        <v>68409918</v>
      </c>
      <c r="B1201" s="13">
        <v>44773</v>
      </c>
      <c r="C1201" s="12">
        <v>901</v>
      </c>
      <c r="D1201" s="12">
        <v>1700</v>
      </c>
      <c r="E1201" s="14">
        <v>54</v>
      </c>
      <c r="F1201" s="25">
        <v>11320770.6</v>
      </c>
      <c r="G1201" t="str">
        <f>_xlfn.XLOOKUP(C1201,'Kundendaten - neu'!$A$2:$A$1001,'Kundendaten - neu'!$H$2:$H$1001)</f>
        <v>CNY</v>
      </c>
      <c r="H1201" s="40">
        <f>IF(G1201=Währungsdaten!$B$1,F1201/_xlfn.XLOOKUP('Bewegungsdaten - neu (2)'!B82,Währungsdaten!$A$3:$A$320,Währungsdaten!$B$3:$B$320,""),IF(G1201=Währungsdaten!$C$1,F1201/_xlfn.XLOOKUP('Bewegungsdaten - neu (2)'!B82,Währungsdaten!$A$3:$A$320,Währungsdaten!$C$3:$C$320,),"")*IF(G1201=Währungsdaten!$D$1,F1201/_xlfn.XLOOKUP('Bewegungsdaten - neu (2)'!B82,Währungsdaten!$A$3:$A$320,Währungsdaten!$D$3:$D$320,),)*IF(G1201=Währungsdaten!$F$1,F1201/_xlfn.XLOOKUP('Bewegungsdaten - neu (2)'!B82,Währungsdaten!$A$3:$A$320,Währungsdaten!$F$3:$F$320,""),)*IF(G1201=Währungsdaten!$G$1,F1201/_xlfn.XLOOKUP('Bewegungsdaten - neu (2)'!B82,Währungsdaten!$A$3:$A$320,Währungsdaten!$G$3:$G$320,");""")))</f>
        <v>1619867.8724226251</v>
      </c>
      <c r="I1201">
        <f>H1201*_xlfn.XLOOKUP(C1201,'Kundendaten - neu'!$A$2:$A$1001,'Kundendaten - neu'!$I$2:$I$1001,"")</f>
        <v>1728399.0198749409</v>
      </c>
      <c r="J1201" s="41">
        <f>I1201+(_xlfn.XLOOKUP(C1201,'Kundendaten - neu'!$A$2:$A$1001,'Kundendaten - neu'!$G$2:$G$1001,)*E1201)</f>
        <v>1844445.0198749409</v>
      </c>
      <c r="K1201" s="40">
        <f>J1201-(E1201*(_xlfn.XLOOKUP(D1201,Tabelle1[Produkt ID],Tabelle1[Variable Kosten],)))</f>
        <v>591645.01987494086</v>
      </c>
    </row>
    <row r="1202" spans="1:11" ht="14.4" x14ac:dyDescent="0.3">
      <c r="A1202" s="43">
        <v>95026468</v>
      </c>
      <c r="B1202" s="13">
        <v>44607</v>
      </c>
      <c r="C1202" s="12">
        <v>902</v>
      </c>
      <c r="D1202" s="12">
        <v>1800</v>
      </c>
      <c r="E1202" s="14">
        <v>99</v>
      </c>
      <c r="F1202" s="25">
        <v>81504720</v>
      </c>
      <c r="G1202" t="str">
        <f>_xlfn.XLOOKUP(C1202,'Kundendaten - neu'!$A$2:$A$1001,'Kundendaten - neu'!$H$2:$H$1001)</f>
        <v>SEK</v>
      </c>
      <c r="H1202" s="40">
        <f>IF(G1202=Währungsdaten!$D$1,F1202/_xlfn.XLOOKUP('Bewegungsdaten - neu (2)'!B1381,Währungsdaten!$A$3:$A$320,Währungsdaten!$D$3:$D$320,""),IF(G1202=Währungsdaten!$F$1,F1202/_xlfn.XLOOKUP('Bewegungsdaten - neu (2)'!B1381,Währungsdaten!$A$3:$A$320,Währungsdaten!$F$3:$F$320,),""))</f>
        <v>7736198.5667505097</v>
      </c>
      <c r="I1202">
        <f>H1202*_xlfn.XLOOKUP(C1202,'Kundendaten - neu'!$A$2:$A$1001,'Kundendaten - neu'!$I$2:$I$1001,"")</f>
        <v>7890922.5380855203</v>
      </c>
      <c r="J1202" s="41">
        <f>I1202+(_xlfn.XLOOKUP(C1202,'Kundendaten - neu'!$A$2:$A$1001,'Kundendaten - neu'!$G$2:$G$1001,)*E1202)</f>
        <v>7941709.5380855203</v>
      </c>
      <c r="K1202" s="40">
        <f>J1202-(E1202*(_xlfn.XLOOKUP(D1202,Tabelle1[Produkt ID],Tabelle1[Variable Kosten],)))</f>
        <v>1605709.5380855203</v>
      </c>
    </row>
    <row r="1203" spans="1:11" ht="14.4" x14ac:dyDescent="0.3">
      <c r="A1203" s="43">
        <v>70194796</v>
      </c>
      <c r="B1203" s="13">
        <v>44719</v>
      </c>
      <c r="C1203" s="12">
        <v>903</v>
      </c>
      <c r="D1203" s="12">
        <v>1900</v>
      </c>
      <c r="E1203" s="14">
        <v>138</v>
      </c>
      <c r="F1203" s="25">
        <v>7691098.7999999998</v>
      </c>
      <c r="G1203" t="str">
        <f>_xlfn.XLOOKUP(C1203,'Kundendaten - neu'!$A$2:$A$1001,'Kundendaten - neu'!$H$2:$H$1001)</f>
        <v>USD</v>
      </c>
      <c r="H1203" s="40">
        <f>IF(G1203=Währungsdaten!$D$1,F1203/_xlfn.XLOOKUP('Bewegungsdaten - neu (2)'!B1476,Währungsdaten!$A$3:$A$320,Währungsdaten!$D$3:$D$320,""),IF(G1203=Währungsdaten!$F$1,F1203/_xlfn.XLOOKUP('Bewegungsdaten - neu (2)'!B1476,Währungsdaten!$A$3:$A$320,Währungsdaten!$F$3:$F$320,),""))</f>
        <v>7739081.1028375924</v>
      </c>
      <c r="I1203">
        <f>H1203*_xlfn.XLOOKUP(C1203,'Kundendaten - neu'!$A$2:$A$1001,'Kundendaten - neu'!$I$2:$I$1001,"")</f>
        <v>8257599.5367277106</v>
      </c>
      <c r="J1203" s="41">
        <f>I1203+(_xlfn.XLOOKUP(C1203,'Kundendaten - neu'!$A$2:$A$1001,'Kundendaten - neu'!$G$2:$G$1001,)*E1203)</f>
        <v>8438655.5367277116</v>
      </c>
      <c r="K1203" s="40">
        <f>J1203-(E1203*(_xlfn.XLOOKUP(D1203,Tabelle1[Produkt ID],Tabelle1[Variable Kosten],)))</f>
        <v>3029055.5367277116</v>
      </c>
    </row>
    <row r="1204" spans="1:11" ht="14.4" x14ac:dyDescent="0.3">
      <c r="A1204" s="43">
        <v>26667884</v>
      </c>
      <c r="B1204" s="13">
        <v>44812</v>
      </c>
      <c r="C1204" s="12">
        <v>904</v>
      </c>
      <c r="D1204" s="12">
        <v>2000</v>
      </c>
      <c r="E1204" s="14">
        <v>66</v>
      </c>
      <c r="F1204" s="25">
        <v>2574000</v>
      </c>
      <c r="G1204" t="str">
        <f>_xlfn.XLOOKUP(C1204,'Kundendaten - neu'!$A$2:$A$1001,'Kundendaten - neu'!$H$2:$H$1001)</f>
        <v>EUR</v>
      </c>
      <c r="H1204" s="40">
        <f>F1204</f>
        <v>2574000</v>
      </c>
      <c r="I1204">
        <f>H1204*_xlfn.XLOOKUP(C1204,'Kundendaten - neu'!$A$2:$A$1001,'Kundendaten - neu'!$I$2:$I$1001,"")</f>
        <v>2496780</v>
      </c>
      <c r="J1204" s="41">
        <f>I1204+(_xlfn.XLOOKUP(C1204,'Kundendaten - neu'!$A$2:$A$1001,'Kundendaten - neu'!$G$2:$G$1001,)*E1204)</f>
        <v>2510442</v>
      </c>
      <c r="K1204" s="40">
        <f>J1204-(E1204*(_xlfn.XLOOKUP(D1204,Tabelle1[Produkt ID],Tabelle1[Variable Kosten],)))</f>
        <v>451242</v>
      </c>
    </row>
    <row r="1205" spans="1:11" ht="14.4" x14ac:dyDescent="0.3">
      <c r="A1205" s="43" t="s">
        <v>1462</v>
      </c>
      <c r="B1205" s="13">
        <v>44735</v>
      </c>
      <c r="C1205" s="12">
        <v>904</v>
      </c>
      <c r="D1205" s="12" t="s">
        <v>1584</v>
      </c>
      <c r="E1205" s="14">
        <v>1</v>
      </c>
      <c r="F1205" s="17">
        <v>61000</v>
      </c>
      <c r="G1205" t="str">
        <f>_xlfn.XLOOKUP(C1205,'Kundendaten - neu'!$A$2:$A$1001,'Kundendaten - neu'!$H$2:$H$1001)</f>
        <v>EUR</v>
      </c>
      <c r="H1205" s="40">
        <f>F1205</f>
        <v>61000</v>
      </c>
      <c r="I1205">
        <f>H1205*_xlfn.XLOOKUP(C1205,'Kundendaten - neu'!$A$2:$A$1001,'Kundendaten - neu'!$I$2:$I$1001,"")</f>
        <v>59170</v>
      </c>
      <c r="J1205" s="41">
        <f>I1205+(_xlfn.XLOOKUP(C1205,'Kundendaten - neu'!$A$2:$A$1001,'Kundendaten - neu'!$G$2:$G$1001,)*E1205)</f>
        <v>59377</v>
      </c>
      <c r="K1205" s="40">
        <f>J1205-(E1205*(_xlfn.XLOOKUP(D1205,Tabelle1[Produkt ID],Tabelle1[Variable Kosten],)))</f>
        <v>10577</v>
      </c>
    </row>
    <row r="1206" spans="1:11" ht="14.4" x14ac:dyDescent="0.3">
      <c r="A1206" s="43">
        <v>16415103</v>
      </c>
      <c r="B1206" s="13">
        <v>44704</v>
      </c>
      <c r="C1206" s="12">
        <v>905</v>
      </c>
      <c r="D1206" s="12">
        <v>2100</v>
      </c>
      <c r="E1206" s="14">
        <v>66</v>
      </c>
      <c r="F1206" s="25">
        <v>31243476</v>
      </c>
      <c r="G1206" t="str">
        <f>_xlfn.XLOOKUP(C1206,'Kundendaten - neu'!$A$2:$A$1001,'Kundendaten - neu'!$H$2:$H$1001)</f>
        <v>SEK</v>
      </c>
      <c r="H1206" s="40">
        <f>IF(G1206=Währungsdaten!$D$1,F1206/_xlfn.XLOOKUP('Bewegungsdaten - neu (2)'!B1382,Währungsdaten!$A$3:$A$320,Währungsdaten!$D$3:$D$320,""),IF(G1206=Währungsdaten!$F$1,F1206/_xlfn.XLOOKUP('Bewegungsdaten - neu (2)'!B1382,Währungsdaten!$A$3:$A$320,Währungsdaten!$F$3:$F$320,),""))</f>
        <v>2867294.635892259</v>
      </c>
      <c r="I1206">
        <f>H1206*_xlfn.XLOOKUP(C1206,'Kundendaten - neu'!$A$2:$A$1001,'Kundendaten - neu'!$I$2:$I$1001,"")</f>
        <v>2836901.3127518008</v>
      </c>
      <c r="J1206" s="41">
        <f>I1206+(_xlfn.XLOOKUP(C1206,'Kundendaten - neu'!$A$2:$A$1001,'Kundendaten - neu'!$G$2:$G$1001,)*E1206)</f>
        <v>2870825.3127518008</v>
      </c>
      <c r="K1206" s="40">
        <f>J1206-(E1206*(_xlfn.XLOOKUP(D1206,Tabelle1[Produkt ID],Tabelle1[Variable Kosten],)))</f>
        <v>442025.31275180075</v>
      </c>
    </row>
    <row r="1207" spans="1:11" ht="14.4" x14ac:dyDescent="0.3">
      <c r="A1207" s="43">
        <v>50391214</v>
      </c>
      <c r="B1207" s="13">
        <v>44648</v>
      </c>
      <c r="C1207" s="12">
        <v>906</v>
      </c>
      <c r="D1207" s="12">
        <v>2200</v>
      </c>
      <c r="E1207" s="14">
        <v>193</v>
      </c>
      <c r="F1207" s="25">
        <v>4390364</v>
      </c>
      <c r="G1207" t="str">
        <f>_xlfn.XLOOKUP(C1207,'Kundendaten - neu'!$A$2:$A$1001,'Kundendaten - neu'!$H$2:$H$1001)</f>
        <v>USD</v>
      </c>
      <c r="H1207" s="40">
        <f>IF(G1207=Währungsdaten!$D$1,F1207/_xlfn.XLOOKUP('Bewegungsdaten - neu (2)'!B1477,Währungsdaten!$A$3:$A$320,Währungsdaten!$D$3:$D$320,""),IF(G1207=Währungsdaten!$F$1,F1207/_xlfn.XLOOKUP('Bewegungsdaten - neu (2)'!B1477,Währungsdaten!$A$3:$A$320,Währungsdaten!$F$3:$F$320,),""))</f>
        <v>4313582.2361957161</v>
      </c>
      <c r="I1207">
        <f>H1207*_xlfn.XLOOKUP(C1207,'Kundendaten - neu'!$A$2:$A$1001,'Kundendaten - neu'!$I$2:$I$1001,"")</f>
        <v>4602592.2460208284</v>
      </c>
      <c r="J1207" s="41">
        <f>I1207+(_xlfn.XLOOKUP(C1207,'Kundendaten - neu'!$A$2:$A$1001,'Kundendaten - neu'!$G$2:$G$1001,)*E1207)</f>
        <v>4846351.2460208284</v>
      </c>
      <c r="K1207" s="40">
        <f>J1207-(E1207*(_xlfn.XLOOKUP(D1207,Tabelle1[Produkt ID],Tabelle1[Variable Kosten],)))</f>
        <v>1758351.2460208284</v>
      </c>
    </row>
    <row r="1208" spans="1:11" ht="14.4" x14ac:dyDescent="0.3">
      <c r="A1208" s="43">
        <v>90420201</v>
      </c>
      <c r="B1208" s="13">
        <v>44603</v>
      </c>
      <c r="C1208" s="12">
        <v>907</v>
      </c>
      <c r="D1208" s="12">
        <v>2200</v>
      </c>
      <c r="E1208" s="14">
        <v>111</v>
      </c>
      <c r="F1208" s="25">
        <v>10182696</v>
      </c>
      <c r="G1208" t="str">
        <f>_xlfn.XLOOKUP(C1208,'Kundendaten - neu'!$A$2:$A$1001,'Kundendaten - neu'!$H$2:$H$1001)</f>
        <v>PLN</v>
      </c>
      <c r="H1208" s="40">
        <f>IF(G1208=Währungsdaten!$G$1,F1208/_xlfn.XLOOKUP('Bewegungsdaten - neu (2)'!B1289,Währungsdaten!$A$3:$A$320,Währungsdaten!$G$3:$G$320,""),IF(G1208=Währungsdaten!$C$1,F1208/_xlfn.XLOOKUP('Bewegungsdaten - neu (2)'!B1289,Währungsdaten!$A$3:$A$320,Währungsdaten!$C$3:$C$320,),""))</f>
        <v>2223441.7101556873</v>
      </c>
      <c r="I1208">
        <f>H1208*_xlfn.XLOOKUP(C1208,'Kundendaten - neu'!$A$2:$A$1001,'Kundendaten - neu'!$I$2:$I$1001,"")</f>
        <v>2156738.4588510166</v>
      </c>
      <c r="J1208" s="41">
        <f>I1208+(_xlfn.XLOOKUP(C1208,'Kundendaten - neu'!$A$2:$A$1001,'Kundendaten - neu'!$G$2:$G$1001,)*E1208)</f>
        <v>2168615.4588510166</v>
      </c>
      <c r="K1208" s="40">
        <f>J1208-(E1208*(_xlfn.XLOOKUP(D1208,Tabelle1[Produkt ID],Tabelle1[Variable Kosten],)))</f>
        <v>392615.45885101659</v>
      </c>
    </row>
    <row r="1209" spans="1:11" ht="14.4" x14ac:dyDescent="0.3">
      <c r="A1209" s="43">
        <v>69836186</v>
      </c>
      <c r="B1209" s="13">
        <v>44619</v>
      </c>
      <c r="C1209" s="12">
        <v>908</v>
      </c>
      <c r="D1209" s="12">
        <v>2300</v>
      </c>
      <c r="E1209" s="14">
        <v>180</v>
      </c>
      <c r="F1209" s="25">
        <v>4500000</v>
      </c>
      <c r="G1209" t="str">
        <f>_xlfn.XLOOKUP(C1209,'Kundendaten - neu'!$A$2:$A$1001,'Kundendaten - neu'!$H$2:$H$1001)</f>
        <v>EUR</v>
      </c>
      <c r="H1209" s="40">
        <f>F1209</f>
        <v>4500000</v>
      </c>
      <c r="I1209">
        <f>H1209*_xlfn.XLOOKUP(C1209,'Kundendaten - neu'!$A$2:$A$1001,'Kundendaten - neu'!$I$2:$I$1001,"")</f>
        <v>4365000</v>
      </c>
      <c r="J1209" s="41">
        <f>I1209+(_xlfn.XLOOKUP(C1209,'Kundendaten - neu'!$A$2:$A$1001,'Kundendaten - neu'!$G$2:$G$1001,)*E1209)</f>
        <v>4402620</v>
      </c>
      <c r="K1209" s="40">
        <f>J1209-(E1209*(_xlfn.XLOOKUP(D1209,Tabelle1[Produkt ID],Tabelle1[Variable Kosten],)))</f>
        <v>802620</v>
      </c>
    </row>
    <row r="1210" spans="1:11" ht="14.4" x14ac:dyDescent="0.3">
      <c r="A1210" s="43" t="s">
        <v>1463</v>
      </c>
      <c r="B1210" s="13">
        <v>44801</v>
      </c>
      <c r="C1210" s="12">
        <v>908</v>
      </c>
      <c r="D1210" s="12" t="s">
        <v>1585</v>
      </c>
      <c r="E1210" s="14">
        <v>1</v>
      </c>
      <c r="F1210" s="17">
        <v>79000</v>
      </c>
      <c r="G1210" t="str">
        <f>_xlfn.XLOOKUP(C1210,'Kundendaten - neu'!$A$2:$A$1001,'Kundendaten - neu'!$H$2:$H$1001)</f>
        <v>EUR</v>
      </c>
      <c r="H1210" s="40">
        <f>F1210</f>
        <v>79000</v>
      </c>
      <c r="I1210">
        <f>H1210*_xlfn.XLOOKUP(C1210,'Kundendaten - neu'!$A$2:$A$1001,'Kundendaten - neu'!$I$2:$I$1001,"")</f>
        <v>76630</v>
      </c>
      <c r="J1210" s="41">
        <f>I1210+(_xlfn.XLOOKUP(C1210,'Kundendaten - neu'!$A$2:$A$1001,'Kundendaten - neu'!$G$2:$G$1001,)*E1210)</f>
        <v>76839</v>
      </c>
      <c r="K1210" s="40">
        <f>J1210-(E1210*(_xlfn.XLOOKUP(D1210,Tabelle1[Produkt ID],Tabelle1[Variable Kosten],)))</f>
        <v>13639</v>
      </c>
    </row>
    <row r="1211" spans="1:11" ht="14.4" x14ac:dyDescent="0.3">
      <c r="A1211" s="43">
        <v>23430679</v>
      </c>
      <c r="B1211" s="13">
        <v>44608</v>
      </c>
      <c r="C1211" s="12">
        <v>909</v>
      </c>
      <c r="D1211" s="12">
        <v>1000</v>
      </c>
      <c r="E1211" s="14">
        <v>59</v>
      </c>
      <c r="F1211" s="25">
        <v>3068000</v>
      </c>
      <c r="G1211" t="str">
        <f>_xlfn.XLOOKUP(C1211,'Kundendaten - neu'!$A$2:$A$1001,'Kundendaten - neu'!$H$2:$H$1001)</f>
        <v>EUR</v>
      </c>
      <c r="H1211" s="40">
        <f>F1211</f>
        <v>3068000</v>
      </c>
      <c r="I1211">
        <f>H1211*_xlfn.XLOOKUP(C1211,'Kundendaten - neu'!$A$2:$A$1001,'Kundendaten - neu'!$I$2:$I$1001,"")</f>
        <v>2975960</v>
      </c>
      <c r="J1211" s="41">
        <f>I1211+(_xlfn.XLOOKUP(C1211,'Kundendaten - neu'!$A$2:$A$1001,'Kundendaten - neu'!$G$2:$G$1001,)*E1211)</f>
        <v>2988055</v>
      </c>
      <c r="K1211" s="40">
        <f>J1211-(E1211*(_xlfn.XLOOKUP(D1211,Tabelle1[Produkt ID],Tabelle1[Variable Kosten],)))</f>
        <v>533655</v>
      </c>
    </row>
    <row r="1212" spans="1:11" ht="14.4" x14ac:dyDescent="0.3">
      <c r="A1212" s="43" t="s">
        <v>1464</v>
      </c>
      <c r="B1212" s="13">
        <v>44908</v>
      </c>
      <c r="C1212" s="12">
        <v>909</v>
      </c>
      <c r="D1212" s="12" t="s">
        <v>1586</v>
      </c>
      <c r="E1212" s="14">
        <v>1</v>
      </c>
      <c r="F1212" s="17">
        <v>32000</v>
      </c>
      <c r="G1212" t="str">
        <f>_xlfn.XLOOKUP(C1212,'Kundendaten - neu'!$A$2:$A$1001,'Kundendaten - neu'!$H$2:$H$1001)</f>
        <v>EUR</v>
      </c>
      <c r="H1212" s="40">
        <f>F1212</f>
        <v>32000</v>
      </c>
      <c r="I1212">
        <f>H1212*_xlfn.XLOOKUP(C1212,'Kundendaten - neu'!$A$2:$A$1001,'Kundendaten - neu'!$I$2:$I$1001,"")</f>
        <v>31040</v>
      </c>
      <c r="J1212" s="41">
        <f>I1212+(_xlfn.XLOOKUP(C1212,'Kundendaten - neu'!$A$2:$A$1001,'Kundendaten - neu'!$G$2:$G$1001,)*E1212)</f>
        <v>31245</v>
      </c>
      <c r="K1212" s="40">
        <f>J1212-(E1212*(_xlfn.XLOOKUP(D1212,Tabelle1[Produkt ID],Tabelle1[Variable Kosten],)))</f>
        <v>5645</v>
      </c>
    </row>
    <row r="1213" spans="1:11" ht="14.4" x14ac:dyDescent="0.3">
      <c r="A1213" s="43">
        <v>71610563</v>
      </c>
      <c r="B1213" s="13">
        <v>44655</v>
      </c>
      <c r="C1213" s="12">
        <v>910</v>
      </c>
      <c r="D1213" s="12">
        <v>1100</v>
      </c>
      <c r="E1213" s="14">
        <v>152</v>
      </c>
      <c r="F1213" s="25">
        <v>43952928</v>
      </c>
      <c r="G1213" t="str">
        <f>_xlfn.XLOOKUP(C1213,'Kundendaten - neu'!$A$2:$A$1001,'Kundendaten - neu'!$H$2:$H$1001)</f>
        <v>CNY</v>
      </c>
      <c r="H1213" s="40">
        <f>IF(G1213=Währungsdaten!$B$1,F1213/_xlfn.XLOOKUP('Bewegungsdaten - neu (2)'!B83,Währungsdaten!$A$3:$A$320,Währungsdaten!$B$3:$B$320,""),IF(G1213=Währungsdaten!$C$1,F1213/_xlfn.XLOOKUP('Bewegungsdaten - neu (2)'!B83,Währungsdaten!$A$3:$A$320,Währungsdaten!$C$3:$C$320,),"")*IF(G1213=Währungsdaten!$D$1,F1213/_xlfn.XLOOKUP('Bewegungsdaten - neu (2)'!B83,Währungsdaten!$A$3:$A$320,Währungsdaten!$D$3:$D$320,),)*IF(G1213=Währungsdaten!$F$1,F1213/_xlfn.XLOOKUP('Bewegungsdaten - neu (2)'!B83,Währungsdaten!$A$3:$A$320,Währungsdaten!$F$3:$F$320,""),)*IF(G1213=Währungsdaten!$G$1,F1213/_xlfn.XLOOKUP('Bewegungsdaten - neu (2)'!B83,Währungsdaten!$A$3:$A$320,Währungsdaten!$G$3:$G$320,");""")))</f>
        <v>6137048.5485695135</v>
      </c>
      <c r="I1213">
        <f>H1213*_xlfn.XLOOKUP(C1213,'Kundendaten - neu'!$A$2:$A$1001,'Kundendaten - neu'!$I$2:$I$1001,"")</f>
        <v>6548230.8013236709</v>
      </c>
      <c r="J1213" s="41">
        <f>I1213+(_xlfn.XLOOKUP(C1213,'Kundendaten - neu'!$A$2:$A$1001,'Kundendaten - neu'!$G$2:$G$1001,)*E1213)</f>
        <v>6874878.8013236709</v>
      </c>
      <c r="K1213" s="40">
        <f>J1213-(E1213*(_xlfn.XLOOKUP(D1213,Tabelle1[Produkt ID],Tabelle1[Variable Kosten],)))</f>
        <v>2010878.8013236709</v>
      </c>
    </row>
    <row r="1214" spans="1:11" ht="14.4" x14ac:dyDescent="0.3">
      <c r="A1214" s="43">
        <v>53152058</v>
      </c>
      <c r="B1214" s="13">
        <v>44633</v>
      </c>
      <c r="C1214" s="12">
        <v>911</v>
      </c>
      <c r="D1214" s="12">
        <v>1200</v>
      </c>
      <c r="E1214" s="14">
        <v>90</v>
      </c>
      <c r="F1214" s="25">
        <v>5850000</v>
      </c>
      <c r="G1214" t="str">
        <f>_xlfn.XLOOKUP(C1214,'Kundendaten - neu'!$A$2:$A$1001,'Kundendaten - neu'!$H$2:$H$1001)</f>
        <v>EUR</v>
      </c>
      <c r="H1214" s="40">
        <f t="shared" ref="H1214:H1223" si="55">F1214</f>
        <v>5850000</v>
      </c>
      <c r="I1214">
        <f>H1214*_xlfn.XLOOKUP(C1214,'Kundendaten - neu'!$A$2:$A$1001,'Kundendaten - neu'!$I$2:$I$1001,"")</f>
        <v>5674500</v>
      </c>
      <c r="J1214" s="41">
        <f>I1214+(_xlfn.XLOOKUP(C1214,'Kundendaten - neu'!$A$2:$A$1001,'Kundendaten - neu'!$G$2:$G$1001,)*E1214)</f>
        <v>5692950</v>
      </c>
      <c r="K1214" s="40">
        <f>J1214-(E1214*(_xlfn.XLOOKUP(D1214,Tabelle1[Produkt ID],Tabelle1[Variable Kosten],)))</f>
        <v>1012950</v>
      </c>
    </row>
    <row r="1215" spans="1:11" ht="14.4" x14ac:dyDescent="0.3">
      <c r="A1215" s="43" t="s">
        <v>1465</v>
      </c>
      <c r="B1215" s="13">
        <v>44811</v>
      </c>
      <c r="C1215" s="12">
        <v>911</v>
      </c>
      <c r="D1215" s="12" t="s">
        <v>1587</v>
      </c>
      <c r="E1215" s="14">
        <v>1</v>
      </c>
      <c r="F1215" s="17">
        <v>27000</v>
      </c>
      <c r="G1215" t="str">
        <f>_xlfn.XLOOKUP(C1215,'Kundendaten - neu'!$A$2:$A$1001,'Kundendaten - neu'!$H$2:$H$1001)</f>
        <v>EUR</v>
      </c>
      <c r="H1215" s="40">
        <f t="shared" si="55"/>
        <v>27000</v>
      </c>
      <c r="I1215">
        <f>H1215*_xlfn.XLOOKUP(C1215,'Kundendaten - neu'!$A$2:$A$1001,'Kundendaten - neu'!$I$2:$I$1001,"")</f>
        <v>26190</v>
      </c>
      <c r="J1215" s="41">
        <f>I1215+(_xlfn.XLOOKUP(C1215,'Kundendaten - neu'!$A$2:$A$1001,'Kundendaten - neu'!$G$2:$G$1001,)*E1215)</f>
        <v>26395</v>
      </c>
      <c r="K1215" s="40">
        <f>J1215-(E1215*(_xlfn.XLOOKUP(D1215,Tabelle1[Produkt ID],Tabelle1[Variable Kosten],)))</f>
        <v>4795</v>
      </c>
    </row>
    <row r="1216" spans="1:11" ht="14.4" x14ac:dyDescent="0.3">
      <c r="A1216" s="43">
        <v>31688153</v>
      </c>
      <c r="B1216" s="13">
        <v>44704</v>
      </c>
      <c r="C1216" s="12">
        <v>912</v>
      </c>
      <c r="D1216" s="12">
        <v>1300</v>
      </c>
      <c r="E1216" s="14">
        <v>160</v>
      </c>
      <c r="F1216" s="25">
        <v>10880000</v>
      </c>
      <c r="G1216" t="str">
        <f>_xlfn.XLOOKUP(C1216,'Kundendaten - neu'!$A$2:$A$1001,'Kundendaten - neu'!$H$2:$H$1001)</f>
        <v>EUR</v>
      </c>
      <c r="H1216" s="40">
        <f t="shared" si="55"/>
        <v>10880000</v>
      </c>
      <c r="I1216">
        <f>H1216*_xlfn.XLOOKUP(C1216,'Kundendaten - neu'!$A$2:$A$1001,'Kundendaten - neu'!$I$2:$I$1001,"")</f>
        <v>10553600</v>
      </c>
      <c r="J1216" s="41">
        <f>I1216+(_xlfn.XLOOKUP(C1216,'Kundendaten - neu'!$A$2:$A$1001,'Kundendaten - neu'!$G$2:$G$1001,)*E1216)</f>
        <v>10570080</v>
      </c>
      <c r="K1216" s="40">
        <f>J1216-(E1216*(_xlfn.XLOOKUP(D1216,Tabelle1[Produkt ID],Tabelle1[Variable Kosten],)))</f>
        <v>1866080</v>
      </c>
    </row>
    <row r="1217" spans="1:11" ht="14.4" x14ac:dyDescent="0.3">
      <c r="A1217" s="43" t="s">
        <v>1466</v>
      </c>
      <c r="B1217" s="13">
        <v>44776</v>
      </c>
      <c r="C1217" s="12">
        <v>912</v>
      </c>
      <c r="D1217" s="12" t="s">
        <v>1588</v>
      </c>
      <c r="E1217" s="14">
        <v>1</v>
      </c>
      <c r="F1217" s="17">
        <v>33000</v>
      </c>
      <c r="G1217" t="str">
        <f>_xlfn.XLOOKUP(C1217,'Kundendaten - neu'!$A$2:$A$1001,'Kundendaten - neu'!$H$2:$H$1001)</f>
        <v>EUR</v>
      </c>
      <c r="H1217" s="40">
        <f t="shared" si="55"/>
        <v>33000</v>
      </c>
      <c r="I1217">
        <f>H1217*_xlfn.XLOOKUP(C1217,'Kundendaten - neu'!$A$2:$A$1001,'Kundendaten - neu'!$I$2:$I$1001,"")</f>
        <v>32010</v>
      </c>
      <c r="J1217" s="41">
        <f>I1217+(_xlfn.XLOOKUP(C1217,'Kundendaten - neu'!$A$2:$A$1001,'Kundendaten - neu'!$G$2:$G$1001,)*E1217)</f>
        <v>32113</v>
      </c>
      <c r="K1217" s="40">
        <f>J1217-(E1217*(_xlfn.XLOOKUP(D1217,Tabelle1[Produkt ID],Tabelle1[Variable Kosten],)))</f>
        <v>5713</v>
      </c>
    </row>
    <row r="1218" spans="1:11" ht="14.4" x14ac:dyDescent="0.3">
      <c r="A1218" s="43">
        <v>57642660</v>
      </c>
      <c r="B1218" s="13">
        <v>44881</v>
      </c>
      <c r="C1218" s="12">
        <v>913</v>
      </c>
      <c r="D1218" s="12">
        <v>1400</v>
      </c>
      <c r="E1218" s="14">
        <v>179</v>
      </c>
      <c r="F1218" s="25">
        <v>5370000</v>
      </c>
      <c r="G1218" t="str">
        <f>_xlfn.XLOOKUP(C1218,'Kundendaten - neu'!$A$2:$A$1001,'Kundendaten - neu'!$H$2:$H$1001)</f>
        <v>EUR</v>
      </c>
      <c r="H1218" s="40">
        <f t="shared" si="55"/>
        <v>5370000</v>
      </c>
      <c r="I1218">
        <f>H1218*_xlfn.XLOOKUP(C1218,'Kundendaten - neu'!$A$2:$A$1001,'Kundendaten - neu'!$I$2:$I$1001,"")</f>
        <v>5208900</v>
      </c>
      <c r="J1218" s="41">
        <f>I1218+(_xlfn.XLOOKUP(C1218,'Kundendaten - neu'!$A$2:$A$1001,'Kundendaten - neu'!$G$2:$G$1001,)*E1218)</f>
        <v>5253650</v>
      </c>
      <c r="K1218" s="40">
        <f>J1218-(E1218*(_xlfn.XLOOKUP(D1218,Tabelle1[Produkt ID],Tabelle1[Variable Kosten],)))</f>
        <v>957650</v>
      </c>
    </row>
    <row r="1219" spans="1:11" ht="14.4" x14ac:dyDescent="0.3">
      <c r="A1219" s="43" t="s">
        <v>1467</v>
      </c>
      <c r="B1219" s="13">
        <v>44722</v>
      </c>
      <c r="C1219" s="12">
        <v>913</v>
      </c>
      <c r="D1219" s="12" t="s">
        <v>1589</v>
      </c>
      <c r="E1219" s="14">
        <v>1</v>
      </c>
      <c r="F1219" s="17">
        <v>27000</v>
      </c>
      <c r="G1219" t="str">
        <f>_xlfn.XLOOKUP(C1219,'Kundendaten - neu'!$A$2:$A$1001,'Kundendaten - neu'!$H$2:$H$1001)</f>
        <v>EUR</v>
      </c>
      <c r="H1219" s="40">
        <f t="shared" si="55"/>
        <v>27000</v>
      </c>
      <c r="I1219">
        <f>H1219*_xlfn.XLOOKUP(C1219,'Kundendaten - neu'!$A$2:$A$1001,'Kundendaten - neu'!$I$2:$I$1001,"")</f>
        <v>26190</v>
      </c>
      <c r="J1219" s="41">
        <f>I1219+(_xlfn.XLOOKUP(C1219,'Kundendaten - neu'!$A$2:$A$1001,'Kundendaten - neu'!$G$2:$G$1001,)*E1219)</f>
        <v>26440</v>
      </c>
      <c r="K1219" s="40">
        <f>J1219-(E1219*(_xlfn.XLOOKUP(D1219,Tabelle1[Produkt ID],Tabelle1[Variable Kosten],)))</f>
        <v>4840</v>
      </c>
    </row>
    <row r="1220" spans="1:11" ht="14.4" x14ac:dyDescent="0.3">
      <c r="A1220" s="43">
        <v>82961282</v>
      </c>
      <c r="B1220" s="13">
        <v>44794</v>
      </c>
      <c r="C1220" s="12">
        <v>914</v>
      </c>
      <c r="D1220" s="12">
        <v>1500</v>
      </c>
      <c r="E1220" s="14">
        <v>100</v>
      </c>
      <c r="F1220" s="25">
        <v>2800000</v>
      </c>
      <c r="G1220" t="str">
        <f>_xlfn.XLOOKUP(C1220,'Kundendaten - neu'!$A$2:$A$1001,'Kundendaten - neu'!$H$2:$H$1001)</f>
        <v>EUR</v>
      </c>
      <c r="H1220" s="40">
        <f t="shared" si="55"/>
        <v>2800000</v>
      </c>
      <c r="I1220">
        <f>H1220*_xlfn.XLOOKUP(C1220,'Kundendaten - neu'!$A$2:$A$1001,'Kundendaten - neu'!$I$2:$I$1001,"")</f>
        <v>2716000</v>
      </c>
      <c r="J1220" s="41">
        <f>I1220+(_xlfn.XLOOKUP(C1220,'Kundendaten - neu'!$A$2:$A$1001,'Kundendaten - neu'!$G$2:$G$1001,)*E1220)</f>
        <v>2736800</v>
      </c>
      <c r="K1220" s="40">
        <f>J1220-(E1220*(_xlfn.XLOOKUP(D1220,Tabelle1[Produkt ID],Tabelle1[Variable Kosten],)))</f>
        <v>496800</v>
      </c>
    </row>
    <row r="1221" spans="1:11" ht="14.4" x14ac:dyDescent="0.3">
      <c r="A1221" s="43" t="s">
        <v>1468</v>
      </c>
      <c r="B1221" s="13">
        <v>44593</v>
      </c>
      <c r="C1221" s="12">
        <v>914</v>
      </c>
      <c r="D1221" s="12" t="s">
        <v>1590</v>
      </c>
      <c r="E1221" s="14">
        <v>1</v>
      </c>
      <c r="F1221" s="17">
        <v>81000</v>
      </c>
      <c r="G1221" t="str">
        <f>_xlfn.XLOOKUP(C1221,'Kundendaten - neu'!$A$2:$A$1001,'Kundendaten - neu'!$H$2:$H$1001)</f>
        <v>EUR</v>
      </c>
      <c r="H1221" s="40">
        <f t="shared" si="55"/>
        <v>81000</v>
      </c>
      <c r="I1221">
        <f>H1221*_xlfn.XLOOKUP(C1221,'Kundendaten - neu'!$A$2:$A$1001,'Kundendaten - neu'!$I$2:$I$1001,"")</f>
        <v>78570</v>
      </c>
      <c r="J1221" s="41">
        <f>I1221+(_xlfn.XLOOKUP(C1221,'Kundendaten - neu'!$A$2:$A$1001,'Kundendaten - neu'!$G$2:$G$1001,)*E1221)</f>
        <v>78778</v>
      </c>
      <c r="K1221" s="40">
        <f>J1221-(E1221*(_xlfn.XLOOKUP(D1221,Tabelle1[Produkt ID],Tabelle1[Variable Kosten],)))</f>
        <v>13978</v>
      </c>
    </row>
    <row r="1222" spans="1:11" ht="14.4" x14ac:dyDescent="0.3">
      <c r="A1222" s="43">
        <v>92085221</v>
      </c>
      <c r="B1222" s="13">
        <v>44843</v>
      </c>
      <c r="C1222" s="12">
        <v>915</v>
      </c>
      <c r="D1222" s="12">
        <v>1600</v>
      </c>
      <c r="E1222" s="14">
        <v>108</v>
      </c>
      <c r="F1222" s="25">
        <v>3888000</v>
      </c>
      <c r="G1222" t="str">
        <f>_xlfn.XLOOKUP(C1222,'Kundendaten - neu'!$A$2:$A$1001,'Kundendaten - neu'!$H$2:$H$1001)</f>
        <v>EUR</v>
      </c>
      <c r="H1222" s="40">
        <f t="shared" si="55"/>
        <v>3888000</v>
      </c>
      <c r="I1222">
        <f>H1222*_xlfn.XLOOKUP(C1222,'Kundendaten - neu'!$A$2:$A$1001,'Kundendaten - neu'!$I$2:$I$1001,"")</f>
        <v>3771360</v>
      </c>
      <c r="J1222" s="41">
        <f>I1222+(_xlfn.XLOOKUP(C1222,'Kundendaten - neu'!$A$2:$A$1001,'Kundendaten - neu'!$G$2:$G$1001,)*E1222)</f>
        <v>3782916</v>
      </c>
      <c r="K1222" s="40">
        <f>J1222-(E1222*(_xlfn.XLOOKUP(D1222,Tabelle1[Produkt ID],Tabelle1[Variable Kosten],)))</f>
        <v>672516</v>
      </c>
    </row>
    <row r="1223" spans="1:11" ht="14.4" x14ac:dyDescent="0.3">
      <c r="A1223" s="43" t="s">
        <v>1469</v>
      </c>
      <c r="B1223" s="13">
        <v>44718</v>
      </c>
      <c r="C1223" s="12">
        <v>915</v>
      </c>
      <c r="D1223" s="12" t="s">
        <v>1591</v>
      </c>
      <c r="E1223" s="14">
        <v>1</v>
      </c>
      <c r="F1223" s="17">
        <v>50000</v>
      </c>
      <c r="G1223" t="str">
        <f>_xlfn.XLOOKUP(C1223,'Kundendaten - neu'!$A$2:$A$1001,'Kundendaten - neu'!$H$2:$H$1001)</f>
        <v>EUR</v>
      </c>
      <c r="H1223" s="40">
        <f t="shared" si="55"/>
        <v>50000</v>
      </c>
      <c r="I1223">
        <f>H1223*_xlfn.XLOOKUP(C1223,'Kundendaten - neu'!$A$2:$A$1001,'Kundendaten - neu'!$I$2:$I$1001,"")</f>
        <v>48500</v>
      </c>
      <c r="J1223" s="41">
        <f>I1223+(_xlfn.XLOOKUP(C1223,'Kundendaten - neu'!$A$2:$A$1001,'Kundendaten - neu'!$G$2:$G$1001,)*E1223)</f>
        <v>48607</v>
      </c>
      <c r="K1223" s="40">
        <f>J1223-(E1223*(_xlfn.XLOOKUP(D1223,Tabelle1[Produkt ID],Tabelle1[Variable Kosten],)))</f>
        <v>8607</v>
      </c>
    </row>
    <row r="1224" spans="1:11" ht="14.4" x14ac:dyDescent="0.3">
      <c r="A1224" s="43">
        <v>38524000</v>
      </c>
      <c r="B1224" s="13">
        <v>44600</v>
      </c>
      <c r="C1224" s="12">
        <v>916</v>
      </c>
      <c r="D1224" s="12">
        <v>1700</v>
      </c>
      <c r="E1224" s="14">
        <v>112</v>
      </c>
      <c r="F1224" s="25">
        <v>33425168</v>
      </c>
      <c r="G1224" t="str">
        <f>_xlfn.XLOOKUP(C1224,'Kundendaten - neu'!$A$2:$A$1001,'Kundendaten - neu'!$H$2:$H$1001)</f>
        <v>SEK</v>
      </c>
      <c r="H1224" s="40">
        <f>IF(G1224=Währungsdaten!$D$1,F1224/_xlfn.XLOOKUP('Bewegungsdaten - neu (2)'!B1383,Währungsdaten!$A$3:$A$320,Währungsdaten!$D$3:$D$320,""),IF(G1224=Währungsdaten!$F$1,F1224/_xlfn.XLOOKUP('Bewegungsdaten - neu (2)'!B1383,Währungsdaten!$A$3:$A$320,Währungsdaten!$F$3:$F$320,),""))</f>
        <v>3243618.860930237</v>
      </c>
      <c r="I1224">
        <f>H1224*_xlfn.XLOOKUP(C1224,'Kundendaten - neu'!$A$2:$A$1001,'Kundendaten - neu'!$I$2:$I$1001,"")</f>
        <v>3209236.5010043764</v>
      </c>
      <c r="J1224" s="41">
        <f>I1224+(_xlfn.XLOOKUP(C1224,'Kundendaten - neu'!$A$2:$A$1001,'Kundendaten - neu'!$G$2:$G$1001,)*E1224)</f>
        <v>3267812.5010043764</v>
      </c>
      <c r="K1224" s="40">
        <f>J1224-(E1224*(_xlfn.XLOOKUP(D1224,Tabelle1[Produkt ID],Tabelle1[Variable Kosten],)))</f>
        <v>669412.50100437645</v>
      </c>
    </row>
    <row r="1225" spans="1:11" ht="14.4" x14ac:dyDescent="0.3">
      <c r="A1225" s="43">
        <v>71383654</v>
      </c>
      <c r="B1225" s="13">
        <v>44641</v>
      </c>
      <c r="C1225" s="12">
        <v>917</v>
      </c>
      <c r="D1225" s="12">
        <v>1800</v>
      </c>
      <c r="E1225" s="14">
        <v>107</v>
      </c>
      <c r="F1225" s="25">
        <v>61881096</v>
      </c>
      <c r="G1225" t="str">
        <f>_xlfn.XLOOKUP(C1225,'Kundendaten - neu'!$A$2:$A$1001,'Kundendaten - neu'!$H$2:$H$1001)</f>
        <v>CNY</v>
      </c>
      <c r="H1225" s="40">
        <f>IF(G1225=Währungsdaten!$B$1,F1225/_xlfn.XLOOKUP('Bewegungsdaten - neu (2)'!B84,Währungsdaten!$A$3:$A$320,Währungsdaten!$B$3:$B$320,""),IF(G1225=Währungsdaten!$C$1,F1225/_xlfn.XLOOKUP('Bewegungsdaten - neu (2)'!B84,Währungsdaten!$A$3:$A$320,Währungsdaten!$C$3:$C$320,),"")*IF(G1225=Währungsdaten!$D$1,F1225/_xlfn.XLOOKUP('Bewegungsdaten - neu (2)'!B84,Währungsdaten!$A$3:$A$320,Währungsdaten!$D$3:$D$320,),)*IF(G1225=Währungsdaten!$F$1,F1225/_xlfn.XLOOKUP('Bewegungsdaten - neu (2)'!B84,Währungsdaten!$A$3:$A$320,Währungsdaten!$F$3:$F$320,""),)*IF(G1225=Währungsdaten!$G$1,F1225/_xlfn.XLOOKUP('Bewegungsdaten - neu (2)'!B84,Währungsdaten!$A$3:$A$320,Währungsdaten!$G$3:$G$320,");""")))</f>
        <v>8474656.7331790365</v>
      </c>
      <c r="I1225">
        <f>H1225*_xlfn.XLOOKUP(C1225,'Kundendaten - neu'!$A$2:$A$1001,'Kundendaten - neu'!$I$2:$I$1001,"")</f>
        <v>9042458.7343020309</v>
      </c>
      <c r="J1225" s="41">
        <f>I1225+(_xlfn.XLOOKUP(C1225,'Kundendaten - neu'!$A$2:$A$1001,'Kundendaten - neu'!$G$2:$G$1001,)*E1225)</f>
        <v>9269726.7343020309</v>
      </c>
      <c r="K1225" s="40">
        <f>J1225-(E1225*(_xlfn.XLOOKUP(D1225,Tabelle1[Produkt ID],Tabelle1[Variable Kosten],)))</f>
        <v>2421726.7343020309</v>
      </c>
    </row>
    <row r="1226" spans="1:11" ht="14.4" x14ac:dyDescent="0.3">
      <c r="A1226" s="43">
        <v>66714841</v>
      </c>
      <c r="B1226" s="13">
        <v>44626</v>
      </c>
      <c r="C1226" s="12">
        <v>918</v>
      </c>
      <c r="D1226" s="12">
        <v>1900</v>
      </c>
      <c r="E1226" s="14">
        <v>191</v>
      </c>
      <c r="F1226" s="25">
        <v>96313469</v>
      </c>
      <c r="G1226" t="str">
        <f>_xlfn.XLOOKUP(C1226,'Kundendaten - neu'!$A$2:$A$1001,'Kundendaten - neu'!$H$2:$H$1001)</f>
        <v>SEK</v>
      </c>
      <c r="H1226" s="40">
        <f>IF(G1226=Währungsdaten!$D$1,F1226/_xlfn.XLOOKUP('Bewegungsdaten - neu (2)'!B1384,Währungsdaten!$A$3:$A$320,Währungsdaten!$D$3:$D$320,""),IF(G1226=Währungsdaten!$F$1,F1226/_xlfn.XLOOKUP('Bewegungsdaten - neu (2)'!B1384,Währungsdaten!$A$3:$A$320,Währungsdaten!$F$3:$F$320,),""))</f>
        <v>8970240.1974480767</v>
      </c>
      <c r="I1226">
        <f>H1226*_xlfn.XLOOKUP(C1226,'Kundendaten - neu'!$A$2:$A$1001,'Kundendaten - neu'!$I$2:$I$1001,"")</f>
        <v>8875155.6513551269</v>
      </c>
      <c r="J1226" s="41">
        <f>I1226+(_xlfn.XLOOKUP(C1226,'Kundendaten - neu'!$A$2:$A$1001,'Kundendaten - neu'!$G$2:$G$1001,)*E1226)</f>
        <v>8971610.6513551269</v>
      </c>
      <c r="K1226" s="40">
        <f>J1226-(E1226*(_xlfn.XLOOKUP(D1226,Tabelle1[Produkt ID],Tabelle1[Variable Kosten],)))</f>
        <v>1484410.6513551269</v>
      </c>
    </row>
    <row r="1227" spans="1:11" ht="14.4" x14ac:dyDescent="0.3">
      <c r="A1227" s="43">
        <v>91078360</v>
      </c>
      <c r="B1227" s="13">
        <v>44635</v>
      </c>
      <c r="C1227" s="12">
        <v>919</v>
      </c>
      <c r="D1227" s="12">
        <v>2000</v>
      </c>
      <c r="E1227" s="14">
        <v>124</v>
      </c>
      <c r="F1227" s="25">
        <v>4836000</v>
      </c>
      <c r="G1227" t="str">
        <f>_xlfn.XLOOKUP(C1227,'Kundendaten - neu'!$A$2:$A$1001,'Kundendaten - neu'!$H$2:$H$1001)</f>
        <v>EUR</v>
      </c>
      <c r="H1227" s="40">
        <f t="shared" ref="H1227:H1232" si="56">F1227</f>
        <v>4836000</v>
      </c>
      <c r="I1227">
        <f>H1227*_xlfn.XLOOKUP(C1227,'Kundendaten - neu'!$A$2:$A$1001,'Kundendaten - neu'!$I$2:$I$1001,"")</f>
        <v>4690920</v>
      </c>
      <c r="J1227" s="41">
        <f>I1227+(_xlfn.XLOOKUP(C1227,'Kundendaten - neu'!$A$2:$A$1001,'Kundendaten - neu'!$G$2:$G$1001,)*E1227)</f>
        <v>4718200</v>
      </c>
      <c r="K1227" s="40">
        <f>J1227-(E1227*(_xlfn.XLOOKUP(D1227,Tabelle1[Produkt ID],Tabelle1[Variable Kosten],)))</f>
        <v>849400</v>
      </c>
    </row>
    <row r="1228" spans="1:11" ht="14.4" x14ac:dyDescent="0.3">
      <c r="A1228" s="43" t="s">
        <v>1470</v>
      </c>
      <c r="B1228" s="13">
        <v>44675</v>
      </c>
      <c r="C1228" s="12">
        <v>919</v>
      </c>
      <c r="D1228" s="12" t="s">
        <v>1592</v>
      </c>
      <c r="E1228" s="14">
        <v>1</v>
      </c>
      <c r="F1228" s="17">
        <v>37000</v>
      </c>
      <c r="G1228" t="str">
        <f>_xlfn.XLOOKUP(C1228,'Kundendaten - neu'!$A$2:$A$1001,'Kundendaten - neu'!$H$2:$H$1001)</f>
        <v>EUR</v>
      </c>
      <c r="H1228" s="40">
        <f t="shared" si="56"/>
        <v>37000</v>
      </c>
      <c r="I1228">
        <f>H1228*_xlfn.XLOOKUP(C1228,'Kundendaten - neu'!$A$2:$A$1001,'Kundendaten - neu'!$I$2:$I$1001,"")</f>
        <v>35890</v>
      </c>
      <c r="J1228" s="41">
        <f>I1228+(_xlfn.XLOOKUP(C1228,'Kundendaten - neu'!$A$2:$A$1001,'Kundendaten - neu'!$G$2:$G$1001,)*E1228)</f>
        <v>36110</v>
      </c>
      <c r="K1228" s="40">
        <f>J1228-(E1228*(_xlfn.XLOOKUP(D1228,Tabelle1[Produkt ID],Tabelle1[Variable Kosten],)))</f>
        <v>6510</v>
      </c>
    </row>
    <row r="1229" spans="1:11" ht="14.4" x14ac:dyDescent="0.3">
      <c r="A1229" s="43">
        <v>48967357</v>
      </c>
      <c r="B1229" s="13">
        <v>44633</v>
      </c>
      <c r="C1229" s="12">
        <v>920</v>
      </c>
      <c r="D1229" s="12">
        <v>2100</v>
      </c>
      <c r="E1229" s="14">
        <v>71</v>
      </c>
      <c r="F1229" s="25">
        <v>3266000</v>
      </c>
      <c r="G1229" t="str">
        <f>_xlfn.XLOOKUP(C1229,'Kundendaten - neu'!$A$2:$A$1001,'Kundendaten - neu'!$H$2:$H$1001)</f>
        <v>EUR</v>
      </c>
      <c r="H1229" s="40">
        <f t="shared" si="56"/>
        <v>3266000</v>
      </c>
      <c r="I1229">
        <f>H1229*_xlfn.XLOOKUP(C1229,'Kundendaten - neu'!$A$2:$A$1001,'Kundendaten - neu'!$I$2:$I$1001,"")</f>
        <v>3266000</v>
      </c>
      <c r="J1229" s="41">
        <f>I1229+(_xlfn.XLOOKUP(C1229,'Kundendaten - neu'!$A$2:$A$1001,'Kundendaten - neu'!$G$2:$G$1001,)*E1229)</f>
        <v>3273242</v>
      </c>
      <c r="K1229" s="40">
        <f>J1229-(E1229*(_xlfn.XLOOKUP(D1229,Tabelle1[Produkt ID],Tabelle1[Variable Kosten],)))</f>
        <v>660442</v>
      </c>
    </row>
    <row r="1230" spans="1:11" ht="14.4" x14ac:dyDescent="0.3">
      <c r="A1230" s="43" t="s">
        <v>1471</v>
      </c>
      <c r="B1230" s="13">
        <v>44668</v>
      </c>
      <c r="C1230" s="12">
        <v>920</v>
      </c>
      <c r="D1230" s="12" t="s">
        <v>1593</v>
      </c>
      <c r="E1230" s="14">
        <v>1</v>
      </c>
      <c r="F1230" s="17">
        <v>42000</v>
      </c>
      <c r="G1230" t="str">
        <f>_xlfn.XLOOKUP(C1230,'Kundendaten - neu'!$A$2:$A$1001,'Kundendaten - neu'!$H$2:$H$1001)</f>
        <v>EUR</v>
      </c>
      <c r="H1230" s="40">
        <f t="shared" si="56"/>
        <v>42000</v>
      </c>
      <c r="I1230">
        <f>H1230*_xlfn.XLOOKUP(C1230,'Kundendaten - neu'!$A$2:$A$1001,'Kundendaten - neu'!$I$2:$I$1001,"")</f>
        <v>42000</v>
      </c>
      <c r="J1230" s="41">
        <f>I1230+(_xlfn.XLOOKUP(C1230,'Kundendaten - neu'!$A$2:$A$1001,'Kundendaten - neu'!$G$2:$G$1001,)*E1230)</f>
        <v>42102</v>
      </c>
      <c r="K1230" s="40">
        <f>J1230-(E1230*(_xlfn.XLOOKUP(D1230,Tabelle1[Produkt ID],Tabelle1[Variable Kosten],)))</f>
        <v>8502</v>
      </c>
    </row>
    <row r="1231" spans="1:11" ht="14.4" x14ac:dyDescent="0.3">
      <c r="A1231" s="43">
        <v>45513729</v>
      </c>
      <c r="B1231" s="13">
        <v>44861</v>
      </c>
      <c r="C1231" s="12">
        <v>921</v>
      </c>
      <c r="D1231" s="12">
        <v>2200</v>
      </c>
      <c r="E1231" s="14">
        <v>151</v>
      </c>
      <c r="F1231" s="25">
        <v>3020000</v>
      </c>
      <c r="G1231" t="str">
        <f>_xlfn.XLOOKUP(C1231,'Kundendaten - neu'!$A$2:$A$1001,'Kundendaten - neu'!$H$2:$H$1001)</f>
        <v>EUR</v>
      </c>
      <c r="H1231" s="40">
        <f t="shared" si="56"/>
        <v>3020000</v>
      </c>
      <c r="I1231">
        <f>H1231*_xlfn.XLOOKUP(C1231,'Kundendaten - neu'!$A$2:$A$1001,'Kundendaten - neu'!$I$2:$I$1001,"")</f>
        <v>2929400</v>
      </c>
      <c r="J1231" s="41">
        <f>I1231+(_xlfn.XLOOKUP(C1231,'Kundendaten - neu'!$A$2:$A$1001,'Kundendaten - neu'!$G$2:$G$1001,)*E1231)</f>
        <v>2967905</v>
      </c>
      <c r="K1231" s="40">
        <f>J1231-(E1231*(_xlfn.XLOOKUP(D1231,Tabelle1[Produkt ID],Tabelle1[Variable Kosten],)))</f>
        <v>551905</v>
      </c>
    </row>
    <row r="1232" spans="1:11" ht="14.4" x14ac:dyDescent="0.3">
      <c r="A1232" s="43" t="s">
        <v>1472</v>
      </c>
      <c r="B1232" s="13">
        <v>44679</v>
      </c>
      <c r="C1232" s="12">
        <v>921</v>
      </c>
      <c r="D1232" s="12" t="s">
        <v>1594</v>
      </c>
      <c r="E1232" s="14">
        <v>1</v>
      </c>
      <c r="F1232" s="17">
        <v>21000</v>
      </c>
      <c r="G1232" t="str">
        <f>_xlfn.XLOOKUP(C1232,'Kundendaten - neu'!$A$2:$A$1001,'Kundendaten - neu'!$H$2:$H$1001)</f>
        <v>EUR</v>
      </c>
      <c r="H1232" s="40">
        <f t="shared" si="56"/>
        <v>21000</v>
      </c>
      <c r="I1232">
        <f>H1232*_xlfn.XLOOKUP(C1232,'Kundendaten - neu'!$A$2:$A$1001,'Kundendaten - neu'!$I$2:$I$1001,"")</f>
        <v>20370</v>
      </c>
      <c r="J1232" s="41">
        <f>I1232+(_xlfn.XLOOKUP(C1232,'Kundendaten - neu'!$A$2:$A$1001,'Kundendaten - neu'!$G$2:$G$1001,)*E1232)</f>
        <v>20625</v>
      </c>
      <c r="K1232" s="40">
        <f>J1232-(E1232*(_xlfn.XLOOKUP(D1232,Tabelle1[Produkt ID],Tabelle1[Variable Kosten],)))</f>
        <v>3825</v>
      </c>
    </row>
    <row r="1233" spans="1:11" ht="14.4" x14ac:dyDescent="0.3">
      <c r="A1233" s="43">
        <v>20444250</v>
      </c>
      <c r="B1233" s="13">
        <v>44880</v>
      </c>
      <c r="C1233" s="12">
        <v>922</v>
      </c>
      <c r="D1233" s="12">
        <v>2200</v>
      </c>
      <c r="E1233" s="14">
        <v>182</v>
      </c>
      <c r="F1233" s="25">
        <v>26313924</v>
      </c>
      <c r="G1233" t="str">
        <f>_xlfn.XLOOKUP(C1233,'Kundendaten - neu'!$A$2:$A$1001,'Kundendaten - neu'!$H$2:$H$1001)</f>
        <v>CNY</v>
      </c>
      <c r="H1233" s="40">
        <f>IF(G1233=Währungsdaten!$B$1,F1233/_xlfn.XLOOKUP('Bewegungsdaten - neu (2)'!B85,Währungsdaten!$A$3:$A$320,Währungsdaten!$B$3:$B$320,""),IF(G1233=Währungsdaten!$C$1,F1233/_xlfn.XLOOKUP('Bewegungsdaten - neu (2)'!B85,Währungsdaten!$A$3:$A$320,Währungsdaten!$C$3:$C$320,),"")*IF(G1233=Währungsdaten!$D$1,F1233/_xlfn.XLOOKUP('Bewegungsdaten - neu (2)'!B85,Währungsdaten!$A$3:$A$320,Währungsdaten!$D$3:$D$320,),)*IF(G1233=Währungsdaten!$F$1,F1233/_xlfn.XLOOKUP('Bewegungsdaten - neu (2)'!B85,Währungsdaten!$A$3:$A$320,Währungsdaten!$F$3:$F$320,""),)*IF(G1233=Währungsdaten!$G$1,F1233/_xlfn.XLOOKUP('Bewegungsdaten - neu (2)'!B85,Währungsdaten!$A$3:$A$320,Währungsdaten!$G$3:$G$320,");""")))</f>
        <v>3866737.7887497796</v>
      </c>
      <c r="I1233">
        <f>H1233*_xlfn.XLOOKUP(C1233,'Kundendaten - neu'!$A$2:$A$1001,'Kundendaten - neu'!$I$2:$I$1001,"")</f>
        <v>4125809.2205960145</v>
      </c>
      <c r="J1233" s="41">
        <f>I1233+(_xlfn.XLOOKUP(C1233,'Kundendaten - neu'!$A$2:$A$1001,'Kundendaten - neu'!$G$2:$G$1001,)*E1233)</f>
        <v>4496361.2205960145</v>
      </c>
      <c r="K1233" s="40">
        <f>J1233-(E1233*(_xlfn.XLOOKUP(D1233,Tabelle1[Produkt ID],Tabelle1[Variable Kosten],)))</f>
        <v>1584361.2205960145</v>
      </c>
    </row>
    <row r="1234" spans="1:11" ht="14.4" x14ac:dyDescent="0.3">
      <c r="A1234" s="43">
        <v>71412216</v>
      </c>
      <c r="B1234" s="13">
        <v>44678</v>
      </c>
      <c r="C1234" s="12">
        <v>923</v>
      </c>
      <c r="D1234" s="12">
        <v>2300</v>
      </c>
      <c r="E1234" s="14">
        <v>94</v>
      </c>
      <c r="F1234" s="25">
        <v>16988385</v>
      </c>
      <c r="G1234" t="str">
        <f>_xlfn.XLOOKUP(C1234,'Kundendaten - neu'!$A$2:$A$1001,'Kundendaten - neu'!$H$2:$H$1001)</f>
        <v>CNY</v>
      </c>
      <c r="H1234" s="40">
        <f>IF(G1234=Währungsdaten!$B$1,F1234/_xlfn.XLOOKUP('Bewegungsdaten - neu (2)'!B86,Währungsdaten!$A$3:$A$320,Währungsdaten!$B$3:$B$320,""),IF(G1234=Währungsdaten!$C$1,F1234/_xlfn.XLOOKUP('Bewegungsdaten - neu (2)'!B86,Währungsdaten!$A$3:$A$320,Währungsdaten!$C$3:$C$320,),"")*IF(G1234=Währungsdaten!$D$1,F1234/_xlfn.XLOOKUP('Bewegungsdaten - neu (2)'!B86,Währungsdaten!$A$3:$A$320,Währungsdaten!$D$3:$D$320,),)*IF(G1234=Währungsdaten!$F$1,F1234/_xlfn.XLOOKUP('Bewegungsdaten - neu (2)'!B86,Währungsdaten!$A$3:$A$320,Währungsdaten!$F$3:$F$320,""),)*IF(G1234=Währungsdaten!$G$1,F1234/_xlfn.XLOOKUP('Bewegungsdaten - neu (2)'!B86,Währungsdaten!$A$3:$A$320,Währungsdaten!$G$3:$G$320,");""")))</f>
        <v>2372580.0594947138</v>
      </c>
      <c r="I1234">
        <f>H1234*_xlfn.XLOOKUP(C1234,'Kundendaten - neu'!$A$2:$A$1001,'Kundendaten - neu'!$I$2:$I$1001,"")</f>
        <v>2531542.9234808595</v>
      </c>
      <c r="J1234" s="41">
        <f>I1234+(_xlfn.XLOOKUP(C1234,'Kundendaten - neu'!$A$2:$A$1001,'Kundendaten - neu'!$G$2:$G$1001,)*E1234)</f>
        <v>2730070.9234808595</v>
      </c>
      <c r="K1234" s="40">
        <f>J1234-(E1234*(_xlfn.XLOOKUP(D1234,Tabelle1[Produkt ID],Tabelle1[Variable Kosten],)))</f>
        <v>850070.92348085949</v>
      </c>
    </row>
    <row r="1235" spans="1:11" ht="14.4" x14ac:dyDescent="0.3">
      <c r="A1235" s="43">
        <v>59451937</v>
      </c>
      <c r="B1235" s="13">
        <v>44888</v>
      </c>
      <c r="C1235" s="12">
        <v>924</v>
      </c>
      <c r="D1235" s="12">
        <v>1000</v>
      </c>
      <c r="E1235" s="14">
        <v>98</v>
      </c>
      <c r="F1235" s="25">
        <v>5096000</v>
      </c>
      <c r="G1235" t="str">
        <f>_xlfn.XLOOKUP(C1235,'Kundendaten - neu'!$A$2:$A$1001,'Kundendaten - neu'!$H$2:$H$1001)</f>
        <v>EUR</v>
      </c>
      <c r="H1235" s="40">
        <f>F1235</f>
        <v>5096000</v>
      </c>
      <c r="I1235">
        <f>H1235*_xlfn.XLOOKUP(C1235,'Kundendaten - neu'!$A$2:$A$1001,'Kundendaten - neu'!$I$2:$I$1001,"")</f>
        <v>5096000</v>
      </c>
      <c r="J1235" s="41">
        <f>I1235+(_xlfn.XLOOKUP(C1235,'Kundendaten - neu'!$A$2:$A$1001,'Kundendaten - neu'!$G$2:$G$1001,)*E1235)</f>
        <v>5115992</v>
      </c>
      <c r="K1235" s="40">
        <f>J1235-(E1235*(_xlfn.XLOOKUP(D1235,Tabelle1[Produkt ID],Tabelle1[Variable Kosten],)))</f>
        <v>1039192</v>
      </c>
    </row>
    <row r="1236" spans="1:11" ht="14.4" x14ac:dyDescent="0.3">
      <c r="A1236" s="43" t="s">
        <v>1473</v>
      </c>
      <c r="B1236" s="13">
        <v>44794</v>
      </c>
      <c r="C1236" s="12">
        <v>924</v>
      </c>
      <c r="D1236" s="12" t="s">
        <v>1595</v>
      </c>
      <c r="E1236" s="14">
        <v>1</v>
      </c>
      <c r="F1236" s="17">
        <v>27000</v>
      </c>
      <c r="G1236" t="str">
        <f>_xlfn.XLOOKUP(C1236,'Kundendaten - neu'!$A$2:$A$1001,'Kundendaten - neu'!$H$2:$H$1001)</f>
        <v>EUR</v>
      </c>
      <c r="H1236" s="40">
        <f>F1236</f>
        <v>27000</v>
      </c>
      <c r="I1236">
        <f>H1236*_xlfn.XLOOKUP(C1236,'Kundendaten - neu'!$A$2:$A$1001,'Kundendaten - neu'!$I$2:$I$1001,"")</f>
        <v>27000</v>
      </c>
      <c r="J1236" s="41">
        <f>I1236+(_xlfn.XLOOKUP(C1236,'Kundendaten - neu'!$A$2:$A$1001,'Kundendaten - neu'!$G$2:$G$1001,)*E1236)</f>
        <v>27204</v>
      </c>
      <c r="K1236" s="40">
        <f>J1236-(E1236*(_xlfn.XLOOKUP(D1236,Tabelle1[Produkt ID],Tabelle1[Variable Kosten],)))</f>
        <v>5604</v>
      </c>
    </row>
    <row r="1237" spans="1:11" ht="14.4" x14ac:dyDescent="0.3">
      <c r="A1237" s="43">
        <v>14860537</v>
      </c>
      <c r="B1237" s="13">
        <v>44591</v>
      </c>
      <c r="C1237" s="12">
        <v>925</v>
      </c>
      <c r="D1237" s="12">
        <v>1100</v>
      </c>
      <c r="E1237" s="14">
        <v>86</v>
      </c>
      <c r="F1237" s="25">
        <v>3440000</v>
      </c>
      <c r="G1237" t="str">
        <f>_xlfn.XLOOKUP(C1237,'Kundendaten - neu'!$A$2:$A$1001,'Kundendaten - neu'!$H$2:$H$1001)</f>
        <v>EUR</v>
      </c>
      <c r="H1237" s="40">
        <f>F1237</f>
        <v>3440000</v>
      </c>
      <c r="I1237">
        <f>H1237*_xlfn.XLOOKUP(C1237,'Kundendaten - neu'!$A$2:$A$1001,'Kundendaten - neu'!$I$2:$I$1001,"")</f>
        <v>3440000</v>
      </c>
      <c r="J1237" s="41">
        <f>I1237+(_xlfn.XLOOKUP(C1237,'Kundendaten - neu'!$A$2:$A$1001,'Kundendaten - neu'!$G$2:$G$1001,)*E1237)</f>
        <v>3449202</v>
      </c>
      <c r="K1237" s="40">
        <f>J1237-(E1237*(_xlfn.XLOOKUP(D1237,Tabelle1[Produkt ID],Tabelle1[Variable Kosten],)))</f>
        <v>697202</v>
      </c>
    </row>
    <row r="1238" spans="1:11" ht="14.4" x14ac:dyDescent="0.3">
      <c r="A1238" s="43" t="s">
        <v>1474</v>
      </c>
      <c r="B1238" s="13">
        <v>44829</v>
      </c>
      <c r="C1238" s="12">
        <v>925</v>
      </c>
      <c r="D1238" s="12" t="s">
        <v>1582</v>
      </c>
      <c r="E1238" s="14">
        <v>1</v>
      </c>
      <c r="F1238" s="17">
        <v>49000</v>
      </c>
      <c r="G1238" t="str">
        <f>_xlfn.XLOOKUP(C1238,'Kundendaten - neu'!$A$2:$A$1001,'Kundendaten - neu'!$H$2:$H$1001)</f>
        <v>EUR</v>
      </c>
      <c r="H1238" s="40">
        <f>F1238</f>
        <v>49000</v>
      </c>
      <c r="I1238">
        <f>H1238*_xlfn.XLOOKUP(C1238,'Kundendaten - neu'!$A$2:$A$1001,'Kundendaten - neu'!$I$2:$I$1001,"")</f>
        <v>49000</v>
      </c>
      <c r="J1238" s="41">
        <f>I1238+(_xlfn.XLOOKUP(C1238,'Kundendaten - neu'!$A$2:$A$1001,'Kundendaten - neu'!$G$2:$G$1001,)*E1238)</f>
        <v>49107</v>
      </c>
      <c r="K1238" s="40">
        <f>J1238-(E1238*(_xlfn.XLOOKUP(D1238,Tabelle1[Produkt ID],Tabelle1[Variable Kosten],)))</f>
        <v>9907</v>
      </c>
    </row>
    <row r="1239" spans="1:11" ht="14.4" x14ac:dyDescent="0.3">
      <c r="A1239" s="43">
        <v>17482956</v>
      </c>
      <c r="B1239" s="13">
        <v>44668</v>
      </c>
      <c r="C1239" s="12">
        <v>926</v>
      </c>
      <c r="D1239" s="12">
        <v>1200</v>
      </c>
      <c r="E1239" s="14">
        <v>175</v>
      </c>
      <c r="F1239" s="25">
        <v>12937925</v>
      </c>
      <c r="G1239" t="str">
        <f>_xlfn.XLOOKUP(C1239,'Kundendaten - neu'!$A$2:$A$1001,'Kundendaten - neu'!$H$2:$H$1001)</f>
        <v>USD</v>
      </c>
      <c r="H1239" s="40">
        <f>IF(G1239=Währungsdaten!$D$1,F1239/_xlfn.XLOOKUP('Bewegungsdaten - neu (2)'!B1478,Währungsdaten!$A$3:$A$320,Währungsdaten!$D$3:$D$320,""),IF(G1239=Währungsdaten!$F$1,F1239/_xlfn.XLOOKUP('Bewegungsdaten - neu (2)'!B1478,Währungsdaten!$A$3:$A$320,Währungsdaten!$F$3:$F$320,),""))</f>
        <v>12158561.225448735</v>
      </c>
      <c r="I1239">
        <f>H1239*_xlfn.XLOOKUP(C1239,'Kundendaten - neu'!$A$2:$A$1001,'Kundendaten - neu'!$I$2:$I$1001,"")</f>
        <v>13374417.34799361</v>
      </c>
      <c r="J1239" s="41">
        <f>I1239+(_xlfn.XLOOKUP(C1239,'Kundendaten - neu'!$A$2:$A$1001,'Kundendaten - neu'!$G$2:$G$1001,)*E1239)</f>
        <v>13595092.34799361</v>
      </c>
      <c r="K1239" s="40">
        <f>J1239-(E1239*(_xlfn.XLOOKUP(D1239,Tabelle1[Produkt ID],Tabelle1[Variable Kosten],)))</f>
        <v>4495092.3479936104</v>
      </c>
    </row>
    <row r="1240" spans="1:11" ht="14.4" x14ac:dyDescent="0.3">
      <c r="A1240" s="43">
        <v>21640038</v>
      </c>
      <c r="B1240" s="13">
        <v>44615</v>
      </c>
      <c r="C1240" s="12">
        <v>927</v>
      </c>
      <c r="D1240" s="12">
        <v>1300</v>
      </c>
      <c r="E1240" s="14">
        <v>189</v>
      </c>
      <c r="F1240" s="25">
        <v>12852000</v>
      </c>
      <c r="G1240" t="str">
        <f>_xlfn.XLOOKUP(C1240,'Kundendaten - neu'!$A$2:$A$1001,'Kundendaten - neu'!$H$2:$H$1001)</f>
        <v>EUR</v>
      </c>
      <c r="H1240" s="40">
        <f>F1240</f>
        <v>12852000</v>
      </c>
      <c r="I1240">
        <f>H1240*_xlfn.XLOOKUP(C1240,'Kundendaten - neu'!$A$2:$A$1001,'Kundendaten - neu'!$I$2:$I$1001,"")</f>
        <v>12852000</v>
      </c>
      <c r="J1240" s="41">
        <f>I1240+(_xlfn.XLOOKUP(C1240,'Kundendaten - neu'!$A$2:$A$1001,'Kundendaten - neu'!$G$2:$G$1001,)*E1240)</f>
        <v>12891123</v>
      </c>
      <c r="K1240" s="40">
        <f>J1240-(E1240*(_xlfn.XLOOKUP(D1240,Tabelle1[Produkt ID],Tabelle1[Variable Kosten],)))</f>
        <v>2609523</v>
      </c>
    </row>
    <row r="1241" spans="1:11" ht="14.4" x14ac:dyDescent="0.3">
      <c r="A1241" s="43" t="s">
        <v>1475</v>
      </c>
      <c r="B1241" s="13">
        <v>44860</v>
      </c>
      <c r="C1241" s="12">
        <v>927</v>
      </c>
      <c r="D1241" s="12" t="s">
        <v>1583</v>
      </c>
      <c r="E1241" s="14">
        <v>1</v>
      </c>
      <c r="F1241" s="17">
        <v>46000</v>
      </c>
      <c r="G1241" t="str">
        <f>_xlfn.XLOOKUP(C1241,'Kundendaten - neu'!$A$2:$A$1001,'Kundendaten - neu'!$H$2:$H$1001)</f>
        <v>EUR</v>
      </c>
      <c r="H1241" s="40">
        <f>F1241</f>
        <v>46000</v>
      </c>
      <c r="I1241">
        <f>H1241*_xlfn.XLOOKUP(C1241,'Kundendaten - neu'!$A$2:$A$1001,'Kundendaten - neu'!$I$2:$I$1001,"")</f>
        <v>46000</v>
      </c>
      <c r="J1241" s="41">
        <f>I1241+(_xlfn.XLOOKUP(C1241,'Kundendaten - neu'!$A$2:$A$1001,'Kundendaten - neu'!$G$2:$G$1001,)*E1241)</f>
        <v>46207</v>
      </c>
      <c r="K1241" s="40">
        <f>J1241-(E1241*(_xlfn.XLOOKUP(D1241,Tabelle1[Produkt ID],Tabelle1[Variable Kosten],)))</f>
        <v>9407</v>
      </c>
    </row>
    <row r="1242" spans="1:11" ht="14.4" x14ac:dyDescent="0.3">
      <c r="A1242" s="43">
        <v>64779989</v>
      </c>
      <c r="B1242" s="13">
        <v>44850</v>
      </c>
      <c r="C1242" s="12">
        <v>928</v>
      </c>
      <c r="D1242" s="12">
        <v>1400</v>
      </c>
      <c r="E1242" s="14">
        <v>146</v>
      </c>
      <c r="F1242" s="25">
        <v>4380000</v>
      </c>
      <c r="G1242" t="str">
        <f>_xlfn.XLOOKUP(C1242,'Kundendaten - neu'!$A$2:$A$1001,'Kundendaten - neu'!$H$2:$H$1001)</f>
        <v>EUR</v>
      </c>
      <c r="H1242" s="40">
        <f>F1242</f>
        <v>4380000</v>
      </c>
      <c r="I1242">
        <f>H1242*_xlfn.XLOOKUP(C1242,'Kundendaten - neu'!$A$2:$A$1001,'Kundendaten - neu'!$I$2:$I$1001,"")</f>
        <v>4467600</v>
      </c>
      <c r="J1242" s="41">
        <f>I1242+(_xlfn.XLOOKUP(C1242,'Kundendaten - neu'!$A$2:$A$1001,'Kundendaten - neu'!$G$2:$G$1001,)*E1242)</f>
        <v>4545564</v>
      </c>
      <c r="K1242" s="40">
        <f>J1242-(E1242*(_xlfn.XLOOKUP(D1242,Tabelle1[Produkt ID],Tabelle1[Variable Kosten],)))</f>
        <v>1041564</v>
      </c>
    </row>
    <row r="1243" spans="1:11" ht="14.4" x14ac:dyDescent="0.3">
      <c r="A1243" s="43" t="s">
        <v>1476</v>
      </c>
      <c r="B1243" s="13">
        <v>44662</v>
      </c>
      <c r="C1243" s="12">
        <v>928</v>
      </c>
      <c r="D1243" s="12" t="s">
        <v>1584</v>
      </c>
      <c r="E1243" s="14">
        <v>1</v>
      </c>
      <c r="F1243" s="17">
        <v>61000</v>
      </c>
      <c r="G1243" t="str">
        <f>_xlfn.XLOOKUP(C1243,'Kundendaten - neu'!$A$2:$A$1001,'Kundendaten - neu'!$H$2:$H$1001)</f>
        <v>EUR</v>
      </c>
      <c r="H1243" s="40">
        <f>F1243</f>
        <v>61000</v>
      </c>
      <c r="I1243">
        <f>H1243*_xlfn.XLOOKUP(C1243,'Kundendaten - neu'!$A$2:$A$1001,'Kundendaten - neu'!$I$2:$I$1001,"")</f>
        <v>62220</v>
      </c>
      <c r="J1243" s="41">
        <f>I1243+(_xlfn.XLOOKUP(C1243,'Kundendaten - neu'!$A$2:$A$1001,'Kundendaten - neu'!$G$2:$G$1001,)*E1243)</f>
        <v>62754</v>
      </c>
      <c r="K1243" s="40">
        <f>J1243-(E1243*(_xlfn.XLOOKUP(D1243,Tabelle1[Produkt ID],Tabelle1[Variable Kosten],)))</f>
        <v>13954</v>
      </c>
    </row>
    <row r="1244" spans="1:11" ht="14.4" x14ac:dyDescent="0.3">
      <c r="A1244" s="43">
        <v>47651033</v>
      </c>
      <c r="B1244" s="13">
        <v>44768</v>
      </c>
      <c r="C1244" s="12">
        <v>929</v>
      </c>
      <c r="D1244" s="12">
        <v>1500</v>
      </c>
      <c r="E1244" s="14">
        <v>76</v>
      </c>
      <c r="F1244" s="25">
        <v>15383524.799999999</v>
      </c>
      <c r="G1244" t="str">
        <f>_xlfn.XLOOKUP(C1244,'Kundendaten - neu'!$A$2:$A$1001,'Kundendaten - neu'!$H$2:$H$1001)</f>
        <v>CNY</v>
      </c>
      <c r="H1244" s="40">
        <f>IF(G1244=Währungsdaten!$B$1,F1244/_xlfn.XLOOKUP('Bewegungsdaten - neu (2)'!B87,Währungsdaten!$A$3:$A$320,Währungsdaten!$B$3:$B$320,""),IF(G1244=Währungsdaten!$C$1,F1244/_xlfn.XLOOKUP('Bewegungsdaten - neu (2)'!B87,Währungsdaten!$A$3:$A$320,Währungsdaten!$C$3:$C$320,),"")*IF(G1244=Währungsdaten!$D$1,F1244/_xlfn.XLOOKUP('Bewegungsdaten - neu (2)'!B87,Währungsdaten!$A$3:$A$320,Währungsdaten!$D$3:$D$320,),)*IF(G1244=Währungsdaten!$F$1,F1244/_xlfn.XLOOKUP('Bewegungsdaten - neu (2)'!B87,Währungsdaten!$A$3:$A$320,Währungsdaten!$F$3:$F$320,""),)*IF(G1244=Währungsdaten!$G$1,F1244/_xlfn.XLOOKUP('Bewegungsdaten - neu (2)'!B87,Währungsdaten!$A$3:$A$320,Währungsdaten!$G$3:$G$320,");""")))</f>
        <v>2205491.648865249</v>
      </c>
      <c r="I1244">
        <f>H1244*_xlfn.XLOOKUP(C1244,'Kundendaten - neu'!$A$2:$A$1001,'Kundendaten - neu'!$I$2:$I$1001,"")</f>
        <v>2353259.5893392204</v>
      </c>
      <c r="J1244" s="41">
        <f>I1244+(_xlfn.XLOOKUP(C1244,'Kundendaten - neu'!$A$2:$A$1001,'Kundendaten - neu'!$G$2:$G$1001,)*E1244)</f>
        <v>2511491.5893392204</v>
      </c>
      <c r="K1244" s="40">
        <f>J1244-(E1244*(_xlfn.XLOOKUP(D1244,Tabelle1[Produkt ID],Tabelle1[Variable Kosten],)))</f>
        <v>809091.58933922043</v>
      </c>
    </row>
    <row r="1245" spans="1:11" ht="14.4" x14ac:dyDescent="0.3">
      <c r="A1245" s="43">
        <v>70278405</v>
      </c>
      <c r="B1245" s="13">
        <v>44797</v>
      </c>
      <c r="C1245" s="12">
        <v>930</v>
      </c>
      <c r="D1245" s="12">
        <v>1600</v>
      </c>
      <c r="E1245" s="14">
        <v>200</v>
      </c>
      <c r="F1245" s="25">
        <v>52049520</v>
      </c>
      <c r="G1245" t="str">
        <f>_xlfn.XLOOKUP(C1245,'Kundendaten - neu'!$A$2:$A$1001,'Kundendaten - neu'!$H$2:$H$1001)</f>
        <v>CNY</v>
      </c>
      <c r="H1245" s="40">
        <f>IF(G1245=Währungsdaten!$B$1,F1245/_xlfn.XLOOKUP('Bewegungsdaten - neu (2)'!B88,Währungsdaten!$A$3:$A$320,Währungsdaten!$B$3:$B$320,""),IF(G1245=Währungsdaten!$C$1,F1245/_xlfn.XLOOKUP('Bewegungsdaten - neu (2)'!B88,Währungsdaten!$A$3:$A$320,Währungsdaten!$C$3:$C$320,),"")*IF(G1245=Währungsdaten!$D$1,F1245/_xlfn.XLOOKUP('Bewegungsdaten - neu (2)'!B88,Währungsdaten!$A$3:$A$320,Währungsdaten!$D$3:$D$320,),)*IF(G1245=Währungsdaten!$F$1,F1245/_xlfn.XLOOKUP('Bewegungsdaten - neu (2)'!B88,Währungsdaten!$A$3:$A$320,Währungsdaten!$F$3:$F$320,""),)*IF(G1245=Währungsdaten!$G$1,F1245/_xlfn.XLOOKUP('Bewegungsdaten - neu (2)'!B88,Währungsdaten!$A$3:$A$320,Währungsdaten!$G$3:$G$320,");""")))</f>
        <v>7353392.7637992175</v>
      </c>
      <c r="I1245">
        <f>H1245*_xlfn.XLOOKUP(C1245,'Kundendaten - neu'!$A$2:$A$1001,'Kundendaten - neu'!$I$2:$I$1001,"")</f>
        <v>7846070.0789737646</v>
      </c>
      <c r="J1245" s="41">
        <f>I1245+(_xlfn.XLOOKUP(C1245,'Kundendaten - neu'!$A$2:$A$1001,'Kundendaten - neu'!$G$2:$G$1001,)*E1245)</f>
        <v>8269070.0789737646</v>
      </c>
      <c r="K1245" s="40">
        <f>J1245-(E1245*(_xlfn.XLOOKUP(D1245,Tabelle1[Produkt ID],Tabelle1[Variable Kosten],)))</f>
        <v>2509070.0789737646</v>
      </c>
    </row>
    <row r="1246" spans="1:11" ht="14.4" x14ac:dyDescent="0.3">
      <c r="A1246" s="43">
        <v>45266072</v>
      </c>
      <c r="B1246" s="13">
        <v>44687</v>
      </c>
      <c r="C1246" s="12">
        <v>931</v>
      </c>
      <c r="D1246" s="12">
        <v>1700</v>
      </c>
      <c r="E1246" s="14">
        <v>191</v>
      </c>
      <c r="F1246" s="25">
        <v>6300058.5999999996</v>
      </c>
      <c r="G1246" t="str">
        <f>_xlfn.XLOOKUP(C1246,'Kundendaten - neu'!$A$2:$A$1001,'Kundendaten - neu'!$H$2:$H$1001)</f>
        <v>USD</v>
      </c>
      <c r="H1246" s="40">
        <f>IF(G1246=Währungsdaten!$D$1,F1246/_xlfn.XLOOKUP('Bewegungsdaten - neu (2)'!B1479,Währungsdaten!$A$3:$A$320,Währungsdaten!$D$3:$D$320,""),IF(G1246=Währungsdaten!$F$1,F1246/_xlfn.XLOOKUP('Bewegungsdaten - neu (2)'!B1479,Währungsdaten!$A$3:$A$320,Währungsdaten!$F$3:$F$320,),""))</f>
        <v>6170478.5504407445</v>
      </c>
      <c r="I1246">
        <f>H1246*_xlfn.XLOOKUP(C1246,'Kundendaten - neu'!$A$2:$A$1001,'Kundendaten - neu'!$I$2:$I$1001,"")</f>
        <v>6583900.6133202743</v>
      </c>
      <c r="J1246" s="41">
        <f>I1246+(_xlfn.XLOOKUP(C1246,'Kundendaten - neu'!$A$2:$A$1001,'Kundendaten - neu'!$G$2:$G$1001,)*E1246)</f>
        <v>6821313.6133202743</v>
      </c>
      <c r="K1246" s="40">
        <f>J1246-(E1246*(_xlfn.XLOOKUP(D1246,Tabelle1[Produkt ID],Tabelle1[Variable Kosten],)))</f>
        <v>2390113.6133202743</v>
      </c>
    </row>
    <row r="1247" spans="1:11" ht="14.4" x14ac:dyDescent="0.3">
      <c r="A1247" s="43">
        <v>64833705</v>
      </c>
      <c r="B1247" s="13">
        <v>44683</v>
      </c>
      <c r="C1247" s="12">
        <v>932</v>
      </c>
      <c r="D1247" s="12">
        <v>1800</v>
      </c>
      <c r="E1247" s="14">
        <v>185</v>
      </c>
      <c r="F1247" s="25">
        <v>14800000</v>
      </c>
      <c r="G1247" t="str">
        <f>_xlfn.XLOOKUP(C1247,'Kundendaten - neu'!$A$2:$A$1001,'Kundendaten - neu'!$H$2:$H$1001)</f>
        <v>EUR</v>
      </c>
      <c r="H1247" s="40">
        <f>F1247</f>
        <v>14800000</v>
      </c>
      <c r="I1247">
        <f>H1247*_xlfn.XLOOKUP(C1247,'Kundendaten - neu'!$A$2:$A$1001,'Kundendaten - neu'!$I$2:$I$1001,"")</f>
        <v>14356000</v>
      </c>
      <c r="J1247" s="41">
        <f>I1247+(_xlfn.XLOOKUP(C1247,'Kundendaten - neu'!$A$2:$A$1001,'Kundendaten - neu'!$G$2:$G$1001,)*E1247)</f>
        <v>14396145</v>
      </c>
      <c r="K1247" s="40">
        <f>J1247-(E1247*(_xlfn.XLOOKUP(D1247,Tabelle1[Produkt ID],Tabelle1[Variable Kosten],)))</f>
        <v>2556145</v>
      </c>
    </row>
    <row r="1248" spans="1:11" ht="14.4" x14ac:dyDescent="0.3">
      <c r="A1248" s="43" t="s">
        <v>1477</v>
      </c>
      <c r="B1248" s="13">
        <v>44588</v>
      </c>
      <c r="C1248" s="12">
        <v>932</v>
      </c>
      <c r="D1248" s="12" t="s">
        <v>1585</v>
      </c>
      <c r="E1248" s="14">
        <v>1</v>
      </c>
      <c r="F1248" s="17">
        <v>79000</v>
      </c>
      <c r="G1248" t="str">
        <f>_xlfn.XLOOKUP(C1248,'Kundendaten - neu'!$A$2:$A$1001,'Kundendaten - neu'!$H$2:$H$1001)</f>
        <v>EUR</v>
      </c>
      <c r="H1248" s="40">
        <f>F1248</f>
        <v>79000</v>
      </c>
      <c r="I1248">
        <f>H1248*_xlfn.XLOOKUP(C1248,'Kundendaten - neu'!$A$2:$A$1001,'Kundendaten - neu'!$I$2:$I$1001,"")</f>
        <v>76630</v>
      </c>
      <c r="J1248" s="41">
        <f>I1248+(_xlfn.XLOOKUP(C1248,'Kundendaten - neu'!$A$2:$A$1001,'Kundendaten - neu'!$G$2:$G$1001,)*E1248)</f>
        <v>76847</v>
      </c>
      <c r="K1248" s="40">
        <f>J1248-(E1248*(_xlfn.XLOOKUP(D1248,Tabelle1[Produkt ID],Tabelle1[Variable Kosten],)))</f>
        <v>13647</v>
      </c>
    </row>
    <row r="1249" spans="1:11" ht="14.4" x14ac:dyDescent="0.3">
      <c r="A1249" s="43">
        <v>25799789</v>
      </c>
      <c r="B1249" s="13">
        <v>44694</v>
      </c>
      <c r="C1249" s="12">
        <v>933</v>
      </c>
      <c r="D1249" s="12">
        <v>1900</v>
      </c>
      <c r="E1249" s="14">
        <v>95</v>
      </c>
      <c r="F1249" s="25">
        <v>47904605</v>
      </c>
      <c r="G1249" t="str">
        <f>_xlfn.XLOOKUP(C1249,'Kundendaten - neu'!$A$2:$A$1001,'Kundendaten - neu'!$H$2:$H$1001)</f>
        <v>SEK</v>
      </c>
      <c r="H1249" s="40">
        <f>IF(G1249=Währungsdaten!$D$1,F1249/_xlfn.XLOOKUP('Bewegungsdaten - neu (2)'!B1385,Währungsdaten!$A$3:$A$320,Währungsdaten!$D$3:$D$320,""),IF(G1249=Währungsdaten!$F$1,F1249/_xlfn.XLOOKUP('Bewegungsdaten - neu (2)'!B1385,Währungsdaten!$A$3:$A$320,Währungsdaten!$F$3:$F$320,),""))</f>
        <v>4548179.0044338107</v>
      </c>
      <c r="I1249">
        <f>H1249*_xlfn.XLOOKUP(C1249,'Kundendaten - neu'!$A$2:$A$1001,'Kundendaten - neu'!$I$2:$I$1001,"")</f>
        <v>4499968.3069868125</v>
      </c>
      <c r="J1249" s="41">
        <f>I1249+(_xlfn.XLOOKUP(C1249,'Kundendaten - neu'!$A$2:$A$1001,'Kundendaten - neu'!$G$2:$G$1001,)*E1249)</f>
        <v>4549083.3069868125</v>
      </c>
      <c r="K1249" s="40">
        <f>J1249-(E1249*(_xlfn.XLOOKUP(D1249,Tabelle1[Produkt ID],Tabelle1[Variable Kosten],)))</f>
        <v>825083.3069868125</v>
      </c>
    </row>
    <row r="1250" spans="1:11" ht="14.4" x14ac:dyDescent="0.3">
      <c r="A1250" s="43">
        <v>67518363</v>
      </c>
      <c r="B1250" s="13">
        <v>44881</v>
      </c>
      <c r="C1250" s="12">
        <v>934</v>
      </c>
      <c r="D1250" s="12">
        <v>2000</v>
      </c>
      <c r="E1250" s="14">
        <v>117</v>
      </c>
      <c r="F1250" s="25">
        <v>4563000</v>
      </c>
      <c r="G1250" t="str">
        <f>_xlfn.XLOOKUP(C1250,'Kundendaten - neu'!$A$2:$A$1001,'Kundendaten - neu'!$H$2:$H$1001)</f>
        <v>EUR</v>
      </c>
      <c r="H1250" s="40">
        <f>F1250</f>
        <v>4563000</v>
      </c>
      <c r="I1250">
        <f>H1250*_xlfn.XLOOKUP(C1250,'Kundendaten - neu'!$A$2:$A$1001,'Kundendaten - neu'!$I$2:$I$1001,"")</f>
        <v>4426110</v>
      </c>
      <c r="J1250" s="41">
        <f>I1250+(_xlfn.XLOOKUP(C1250,'Kundendaten - neu'!$A$2:$A$1001,'Kundendaten - neu'!$G$2:$G$1001,)*E1250)</f>
        <v>4450446</v>
      </c>
      <c r="K1250" s="40">
        <f>J1250-(E1250*(_xlfn.XLOOKUP(D1250,Tabelle1[Produkt ID],Tabelle1[Variable Kosten],)))</f>
        <v>800046</v>
      </c>
    </row>
    <row r="1251" spans="1:11" ht="14.4" x14ac:dyDescent="0.3">
      <c r="A1251" s="43" t="s">
        <v>1478</v>
      </c>
      <c r="B1251" s="13">
        <v>44706</v>
      </c>
      <c r="C1251" s="12">
        <v>934</v>
      </c>
      <c r="D1251" s="12" t="s">
        <v>1586</v>
      </c>
      <c r="E1251" s="14">
        <v>1</v>
      </c>
      <c r="F1251" s="17">
        <v>32000</v>
      </c>
      <c r="G1251" t="str">
        <f>_xlfn.XLOOKUP(C1251,'Kundendaten - neu'!$A$2:$A$1001,'Kundendaten - neu'!$H$2:$H$1001)</f>
        <v>EUR</v>
      </c>
      <c r="H1251" s="40">
        <f>F1251</f>
        <v>32000</v>
      </c>
      <c r="I1251">
        <f>H1251*_xlfn.XLOOKUP(C1251,'Kundendaten - neu'!$A$2:$A$1001,'Kundendaten - neu'!$I$2:$I$1001,"")</f>
        <v>31040</v>
      </c>
      <c r="J1251" s="41">
        <f>I1251+(_xlfn.XLOOKUP(C1251,'Kundendaten - neu'!$A$2:$A$1001,'Kundendaten - neu'!$G$2:$G$1001,)*E1251)</f>
        <v>31248</v>
      </c>
      <c r="K1251" s="40">
        <f>J1251-(E1251*(_xlfn.XLOOKUP(D1251,Tabelle1[Produkt ID],Tabelle1[Variable Kosten],)))</f>
        <v>5648</v>
      </c>
    </row>
    <row r="1252" spans="1:11" ht="14.4" x14ac:dyDescent="0.3">
      <c r="A1252" s="43">
        <v>53023168</v>
      </c>
      <c r="B1252" s="13">
        <v>44832</v>
      </c>
      <c r="C1252" s="12">
        <v>935</v>
      </c>
      <c r="D1252" s="12">
        <v>2100</v>
      </c>
      <c r="E1252" s="14">
        <v>104</v>
      </c>
      <c r="F1252" s="25">
        <v>4784000</v>
      </c>
      <c r="G1252" t="str">
        <f>_xlfn.XLOOKUP(C1252,'Kundendaten - neu'!$A$2:$A$1001,'Kundendaten - neu'!$H$2:$H$1001)</f>
        <v>EUR</v>
      </c>
      <c r="H1252" s="40">
        <f>F1252</f>
        <v>4784000</v>
      </c>
      <c r="I1252">
        <f>H1252*_xlfn.XLOOKUP(C1252,'Kundendaten - neu'!$A$2:$A$1001,'Kundendaten - neu'!$I$2:$I$1001,"")</f>
        <v>4640480</v>
      </c>
      <c r="J1252" s="41">
        <f>I1252+(_xlfn.XLOOKUP(C1252,'Kundendaten - neu'!$A$2:$A$1001,'Kundendaten - neu'!$G$2:$G$1001,)*E1252)</f>
        <v>4663152</v>
      </c>
      <c r="K1252" s="40">
        <f>J1252-(E1252*(_xlfn.XLOOKUP(D1252,Tabelle1[Produkt ID],Tabelle1[Variable Kosten],)))</f>
        <v>835952</v>
      </c>
    </row>
    <row r="1253" spans="1:11" ht="14.4" x14ac:dyDescent="0.3">
      <c r="A1253" s="43" t="s">
        <v>1479</v>
      </c>
      <c r="B1253" s="13">
        <v>44675</v>
      </c>
      <c r="C1253" s="12">
        <v>935</v>
      </c>
      <c r="D1253" s="12" t="s">
        <v>1587</v>
      </c>
      <c r="E1253" s="14">
        <v>1</v>
      </c>
      <c r="F1253" s="17">
        <v>27000</v>
      </c>
      <c r="G1253" t="str">
        <f>_xlfn.XLOOKUP(C1253,'Kundendaten - neu'!$A$2:$A$1001,'Kundendaten - neu'!$H$2:$H$1001)</f>
        <v>EUR</v>
      </c>
      <c r="H1253" s="40">
        <f>F1253</f>
        <v>27000</v>
      </c>
      <c r="I1253">
        <f>H1253*_xlfn.XLOOKUP(C1253,'Kundendaten - neu'!$A$2:$A$1001,'Kundendaten - neu'!$I$2:$I$1001,"")</f>
        <v>26190</v>
      </c>
      <c r="J1253" s="41">
        <f>I1253+(_xlfn.XLOOKUP(C1253,'Kundendaten - neu'!$A$2:$A$1001,'Kundendaten - neu'!$G$2:$G$1001,)*E1253)</f>
        <v>26408</v>
      </c>
      <c r="K1253" s="40">
        <f>J1253-(E1253*(_xlfn.XLOOKUP(D1253,Tabelle1[Produkt ID],Tabelle1[Variable Kosten],)))</f>
        <v>4808</v>
      </c>
    </row>
    <row r="1254" spans="1:11" ht="14.4" x14ac:dyDescent="0.3">
      <c r="A1254" s="43">
        <v>27903137</v>
      </c>
      <c r="B1254" s="13">
        <v>44707</v>
      </c>
      <c r="C1254" s="12">
        <v>936</v>
      </c>
      <c r="D1254" s="12">
        <v>2200</v>
      </c>
      <c r="E1254" s="14">
        <v>194</v>
      </c>
      <c r="F1254" s="25">
        <v>17796784</v>
      </c>
      <c r="G1254" t="str">
        <f>_xlfn.XLOOKUP(C1254,'Kundendaten - neu'!$A$2:$A$1001,'Kundendaten - neu'!$H$2:$H$1001)</f>
        <v>PLN</v>
      </c>
      <c r="H1254" s="40">
        <f>IF(G1254=Währungsdaten!$G$1,F1254/_xlfn.XLOOKUP('Bewegungsdaten - neu (2)'!B1290,Währungsdaten!$A$3:$A$320,Währungsdaten!$G$3:$G$320,""),IF(G1254=Währungsdaten!$C$1,F1254/_xlfn.XLOOKUP('Bewegungsdaten - neu (2)'!B1290,Währungsdaten!$A$3:$A$320,Währungsdaten!$C$3:$C$320,),""))</f>
        <v>3758401.7570535564</v>
      </c>
      <c r="I1254">
        <f>H1254*_xlfn.XLOOKUP(C1254,'Kundendaten - neu'!$A$2:$A$1001,'Kundendaten - neu'!$I$2:$I$1001,"")</f>
        <v>3645649.7043419494</v>
      </c>
      <c r="J1254" s="41">
        <f>I1254+(_xlfn.XLOOKUP(C1254,'Kundendaten - neu'!$A$2:$A$1001,'Kundendaten - neu'!$G$2:$G$1001,)*E1254)</f>
        <v>3666795.7043419494</v>
      </c>
      <c r="K1254" s="40">
        <f>J1254-(E1254*(_xlfn.XLOOKUP(D1254,Tabelle1[Produkt ID],Tabelle1[Variable Kosten],)))</f>
        <v>562795.70434194943</v>
      </c>
    </row>
    <row r="1255" spans="1:11" ht="14.4" x14ac:dyDescent="0.3">
      <c r="A1255" s="43">
        <v>83599044</v>
      </c>
      <c r="B1255" s="13">
        <v>44717</v>
      </c>
      <c r="C1255" s="12">
        <v>937</v>
      </c>
      <c r="D1255" s="12">
        <v>2200</v>
      </c>
      <c r="E1255" s="14">
        <v>82</v>
      </c>
      <c r="F1255" s="25">
        <v>1640000</v>
      </c>
      <c r="G1255" t="str">
        <f>_xlfn.XLOOKUP(C1255,'Kundendaten - neu'!$A$2:$A$1001,'Kundendaten - neu'!$H$2:$H$1001)</f>
        <v>EUR</v>
      </c>
      <c r="H1255" s="40">
        <f>F1255</f>
        <v>1640000</v>
      </c>
      <c r="I1255">
        <f>H1255*_xlfn.XLOOKUP(C1255,'Kundendaten - neu'!$A$2:$A$1001,'Kundendaten - neu'!$I$2:$I$1001,"")</f>
        <v>1640000</v>
      </c>
      <c r="J1255" s="41">
        <f>I1255+(_xlfn.XLOOKUP(C1255,'Kundendaten - neu'!$A$2:$A$1001,'Kundendaten - neu'!$G$2:$G$1001,)*E1255)</f>
        <v>1661238</v>
      </c>
      <c r="K1255" s="40">
        <f>J1255-(E1255*(_xlfn.XLOOKUP(D1255,Tabelle1[Produkt ID],Tabelle1[Variable Kosten],)))</f>
        <v>349238</v>
      </c>
    </row>
    <row r="1256" spans="1:11" ht="14.4" x14ac:dyDescent="0.3">
      <c r="A1256" s="43" t="s">
        <v>1480</v>
      </c>
      <c r="B1256" s="13">
        <v>44742</v>
      </c>
      <c r="C1256" s="12">
        <v>937</v>
      </c>
      <c r="D1256" s="12" t="s">
        <v>1588</v>
      </c>
      <c r="E1256" s="14">
        <v>1</v>
      </c>
      <c r="F1256" s="17">
        <v>33000</v>
      </c>
      <c r="G1256" t="str">
        <f>_xlfn.XLOOKUP(C1256,'Kundendaten - neu'!$A$2:$A$1001,'Kundendaten - neu'!$H$2:$H$1001)</f>
        <v>EUR</v>
      </c>
      <c r="H1256" s="40">
        <f>F1256</f>
        <v>33000</v>
      </c>
      <c r="I1256">
        <f>H1256*_xlfn.XLOOKUP(C1256,'Kundendaten - neu'!$A$2:$A$1001,'Kundendaten - neu'!$I$2:$I$1001,"")</f>
        <v>33000</v>
      </c>
      <c r="J1256" s="41">
        <f>I1256+(_xlfn.XLOOKUP(C1256,'Kundendaten - neu'!$A$2:$A$1001,'Kundendaten - neu'!$G$2:$G$1001,)*E1256)</f>
        <v>33259</v>
      </c>
      <c r="K1256" s="40">
        <f>J1256-(E1256*(_xlfn.XLOOKUP(D1256,Tabelle1[Produkt ID],Tabelle1[Variable Kosten],)))</f>
        <v>6859</v>
      </c>
    </row>
    <row r="1257" spans="1:11" ht="14.4" x14ac:dyDescent="0.3">
      <c r="A1257" s="43">
        <v>49883296</v>
      </c>
      <c r="B1257" s="13">
        <v>44669</v>
      </c>
      <c r="C1257" s="12">
        <v>938</v>
      </c>
      <c r="D1257" s="12">
        <v>2300</v>
      </c>
      <c r="E1257" s="14">
        <v>157</v>
      </c>
      <c r="F1257" s="25">
        <v>3925000</v>
      </c>
      <c r="G1257" t="str">
        <f>_xlfn.XLOOKUP(C1257,'Kundendaten - neu'!$A$2:$A$1001,'Kundendaten - neu'!$H$2:$H$1001)</f>
        <v>EUR</v>
      </c>
      <c r="H1257" s="40">
        <f>F1257</f>
        <v>3925000</v>
      </c>
      <c r="I1257">
        <f>H1257*_xlfn.XLOOKUP(C1257,'Kundendaten - neu'!$A$2:$A$1001,'Kundendaten - neu'!$I$2:$I$1001,"")</f>
        <v>3807250</v>
      </c>
      <c r="J1257" s="41">
        <f>I1257+(_xlfn.XLOOKUP(C1257,'Kundendaten - neu'!$A$2:$A$1001,'Kundendaten - neu'!$G$2:$G$1001,)*E1257)</f>
        <v>3840063</v>
      </c>
      <c r="K1257" s="40">
        <f>J1257-(E1257*(_xlfn.XLOOKUP(D1257,Tabelle1[Produkt ID],Tabelle1[Variable Kosten],)))</f>
        <v>700063</v>
      </c>
    </row>
    <row r="1258" spans="1:11" ht="14.4" x14ac:dyDescent="0.3">
      <c r="A1258" s="43" t="s">
        <v>1481</v>
      </c>
      <c r="B1258" s="13">
        <v>44809</v>
      </c>
      <c r="C1258" s="12">
        <v>938</v>
      </c>
      <c r="D1258" s="12" t="s">
        <v>1589</v>
      </c>
      <c r="E1258" s="14">
        <v>1</v>
      </c>
      <c r="F1258" s="17">
        <v>27000</v>
      </c>
      <c r="G1258" t="str">
        <f>_xlfn.XLOOKUP(C1258,'Kundendaten - neu'!$A$2:$A$1001,'Kundendaten - neu'!$H$2:$H$1001)</f>
        <v>EUR</v>
      </c>
      <c r="H1258" s="40">
        <f>F1258</f>
        <v>27000</v>
      </c>
      <c r="I1258">
        <f>H1258*_xlfn.XLOOKUP(C1258,'Kundendaten - neu'!$A$2:$A$1001,'Kundendaten - neu'!$I$2:$I$1001,"")</f>
        <v>26190</v>
      </c>
      <c r="J1258" s="41">
        <f>I1258+(_xlfn.XLOOKUP(C1258,'Kundendaten - neu'!$A$2:$A$1001,'Kundendaten - neu'!$G$2:$G$1001,)*E1258)</f>
        <v>26399</v>
      </c>
      <c r="K1258" s="40">
        <f>J1258-(E1258*(_xlfn.XLOOKUP(D1258,Tabelle1[Produkt ID],Tabelle1[Variable Kosten],)))</f>
        <v>4799</v>
      </c>
    </row>
    <row r="1259" spans="1:11" ht="14.4" x14ac:dyDescent="0.3">
      <c r="A1259" s="43">
        <v>48335219</v>
      </c>
      <c r="B1259" s="13">
        <v>44684</v>
      </c>
      <c r="C1259" s="12">
        <v>939</v>
      </c>
      <c r="D1259" s="12">
        <v>1000</v>
      </c>
      <c r="E1259" s="14">
        <v>157</v>
      </c>
      <c r="F1259" s="25">
        <v>84015724</v>
      </c>
      <c r="G1259" t="str">
        <f>_xlfn.XLOOKUP(C1259,'Kundendaten - neu'!$A$2:$A$1001,'Kundendaten - neu'!$H$2:$H$1001)</f>
        <v>SEK</v>
      </c>
      <c r="H1259" s="40">
        <f>IF(G1259=Währungsdaten!$D$1,F1259/_xlfn.XLOOKUP('Bewegungsdaten - neu (2)'!B1386,Währungsdaten!$A$3:$A$320,Währungsdaten!$D$3:$D$320,""),IF(G1259=Währungsdaten!$F$1,F1259/_xlfn.XLOOKUP('Bewegungsdaten - neu (2)'!B1386,Währungsdaten!$A$3:$A$320,Währungsdaten!$F$3:$F$320,),""))</f>
        <v>8033555.2346984632</v>
      </c>
      <c r="I1259">
        <f>H1259*_xlfn.XLOOKUP(C1259,'Kundendaten - neu'!$A$2:$A$1001,'Kundendaten - neu'!$I$2:$I$1001,"")</f>
        <v>7948399.5492106592</v>
      </c>
      <c r="J1259" s="41">
        <f>I1259+(_xlfn.XLOOKUP(C1259,'Kundendaten - neu'!$A$2:$A$1001,'Kundendaten - neu'!$G$2:$G$1001,)*E1259)</f>
        <v>8029411.5492106592</v>
      </c>
      <c r="K1259" s="40">
        <f>J1259-(E1259*(_xlfn.XLOOKUP(D1259,Tabelle1[Produkt ID],Tabelle1[Variable Kosten],)))</f>
        <v>1498211.5492106592</v>
      </c>
    </row>
    <row r="1260" spans="1:11" ht="14.4" x14ac:dyDescent="0.3">
      <c r="A1260" s="43">
        <v>63877184</v>
      </c>
      <c r="B1260" s="13">
        <v>44803</v>
      </c>
      <c r="C1260" s="12">
        <v>940</v>
      </c>
      <c r="D1260" s="12">
        <v>1100</v>
      </c>
      <c r="E1260" s="14">
        <v>70</v>
      </c>
      <c r="F1260" s="25">
        <v>20241480</v>
      </c>
      <c r="G1260" t="str">
        <f>_xlfn.XLOOKUP(C1260,'Kundendaten - neu'!$A$2:$A$1001,'Kundendaten - neu'!$H$2:$H$1001)</f>
        <v>CNY</v>
      </c>
      <c r="H1260" s="40">
        <f>IF(G1260=Währungsdaten!$B$1,F1260/_xlfn.XLOOKUP('Bewegungsdaten - neu (2)'!B89,Währungsdaten!$A$3:$A$320,Währungsdaten!$B$3:$B$320,""),IF(G1260=Währungsdaten!$C$1,F1260/_xlfn.XLOOKUP('Bewegungsdaten - neu (2)'!B89,Währungsdaten!$A$3:$A$320,Währungsdaten!$C$3:$C$320,),"")*IF(G1260=Währungsdaten!$D$1,F1260/_xlfn.XLOOKUP('Bewegungsdaten - neu (2)'!B89,Währungsdaten!$A$3:$A$320,Währungsdaten!$D$3:$D$320,),)*IF(G1260=Währungsdaten!$F$1,F1260/_xlfn.XLOOKUP('Bewegungsdaten - neu (2)'!B89,Währungsdaten!$A$3:$A$320,Währungsdaten!$F$3:$F$320,""),)*IF(G1260=Währungsdaten!$G$1,F1260/_xlfn.XLOOKUP('Bewegungsdaten - neu (2)'!B89,Währungsdaten!$A$3:$A$320,Währungsdaten!$G$3:$G$320,");""")))</f>
        <v>2884346.7232854073</v>
      </c>
      <c r="I1260">
        <f>H1260*_xlfn.XLOOKUP(C1260,'Kundendaten - neu'!$A$2:$A$1001,'Kundendaten - neu'!$I$2:$I$1001,"")</f>
        <v>3077597.9537455295</v>
      </c>
      <c r="J1260" s="41">
        <f>I1260+(_xlfn.XLOOKUP(C1260,'Kundendaten - neu'!$A$2:$A$1001,'Kundendaten - neu'!$G$2:$G$1001,)*E1260)</f>
        <v>3217597.9537455295</v>
      </c>
      <c r="K1260" s="40">
        <f>J1260-(E1260*(_xlfn.XLOOKUP(D1260,Tabelle1[Produkt ID],Tabelle1[Variable Kosten],)))</f>
        <v>977597.95374552952</v>
      </c>
    </row>
    <row r="1261" spans="1:11" ht="14.4" x14ac:dyDescent="0.3">
      <c r="A1261" s="43">
        <v>96101802</v>
      </c>
      <c r="B1261" s="13">
        <v>44888</v>
      </c>
      <c r="C1261" s="12">
        <v>941</v>
      </c>
      <c r="D1261" s="12">
        <v>1200</v>
      </c>
      <c r="E1261" s="14">
        <v>117</v>
      </c>
      <c r="F1261" s="25">
        <v>7605000</v>
      </c>
      <c r="G1261" t="str">
        <f>_xlfn.XLOOKUP(C1261,'Kundendaten - neu'!$A$2:$A$1001,'Kundendaten - neu'!$H$2:$H$1001)</f>
        <v>EUR</v>
      </c>
      <c r="H1261" s="40">
        <f>F1261</f>
        <v>7605000</v>
      </c>
      <c r="I1261">
        <f>H1261*_xlfn.XLOOKUP(C1261,'Kundendaten - neu'!$A$2:$A$1001,'Kundendaten - neu'!$I$2:$I$1001,"")</f>
        <v>7376850</v>
      </c>
      <c r="J1261" s="41">
        <f>I1261+(_xlfn.XLOOKUP(C1261,'Kundendaten - neu'!$A$2:$A$1001,'Kundendaten - neu'!$G$2:$G$1001,)*E1261)</f>
        <v>7401186</v>
      </c>
      <c r="K1261" s="40">
        <f>J1261-(E1261*(_xlfn.XLOOKUP(D1261,Tabelle1[Produkt ID],Tabelle1[Variable Kosten],)))</f>
        <v>1317186</v>
      </c>
    </row>
    <row r="1262" spans="1:11" ht="14.4" x14ac:dyDescent="0.3">
      <c r="A1262" s="43" t="s">
        <v>1482</v>
      </c>
      <c r="B1262" s="13">
        <v>44572</v>
      </c>
      <c r="C1262" s="12">
        <v>941</v>
      </c>
      <c r="D1262" s="12" t="s">
        <v>1590</v>
      </c>
      <c r="E1262" s="14">
        <v>1</v>
      </c>
      <c r="F1262" s="17">
        <v>81000</v>
      </c>
      <c r="G1262" t="str">
        <f>_xlfn.XLOOKUP(C1262,'Kundendaten - neu'!$A$2:$A$1001,'Kundendaten - neu'!$H$2:$H$1001)</f>
        <v>EUR</v>
      </c>
      <c r="H1262" s="40">
        <f>F1262</f>
        <v>81000</v>
      </c>
      <c r="I1262">
        <f>H1262*_xlfn.XLOOKUP(C1262,'Kundendaten - neu'!$A$2:$A$1001,'Kundendaten - neu'!$I$2:$I$1001,"")</f>
        <v>78570</v>
      </c>
      <c r="J1262" s="41">
        <f>I1262+(_xlfn.XLOOKUP(C1262,'Kundendaten - neu'!$A$2:$A$1001,'Kundendaten - neu'!$G$2:$G$1001,)*E1262)</f>
        <v>78778</v>
      </c>
      <c r="K1262" s="40">
        <f>J1262-(E1262*(_xlfn.XLOOKUP(D1262,Tabelle1[Produkt ID],Tabelle1[Variable Kosten],)))</f>
        <v>13978</v>
      </c>
    </row>
    <row r="1263" spans="1:11" ht="14.4" x14ac:dyDescent="0.3">
      <c r="A1263" s="43">
        <v>95141460</v>
      </c>
      <c r="B1263" s="13">
        <v>44801</v>
      </c>
      <c r="C1263" s="12">
        <v>942</v>
      </c>
      <c r="D1263" s="12">
        <v>1300</v>
      </c>
      <c r="E1263" s="14">
        <v>187</v>
      </c>
      <c r="F1263" s="25">
        <v>12716000</v>
      </c>
      <c r="G1263" t="str">
        <f>_xlfn.XLOOKUP(C1263,'Kundendaten - neu'!$A$2:$A$1001,'Kundendaten - neu'!$H$2:$H$1001)</f>
        <v>EUR</v>
      </c>
      <c r="H1263" s="40">
        <f>F1263</f>
        <v>12716000</v>
      </c>
      <c r="I1263">
        <f>H1263*_xlfn.XLOOKUP(C1263,'Kundendaten - neu'!$A$2:$A$1001,'Kundendaten - neu'!$I$2:$I$1001,"")</f>
        <v>12334520</v>
      </c>
      <c r="J1263" s="41">
        <f>I1263+(_xlfn.XLOOKUP(C1263,'Kundendaten - neu'!$A$2:$A$1001,'Kundendaten - neu'!$G$2:$G$1001,)*E1263)</f>
        <v>12374164</v>
      </c>
      <c r="K1263" s="40">
        <f>J1263-(E1263*(_xlfn.XLOOKUP(D1263,Tabelle1[Produkt ID],Tabelle1[Variable Kosten],)))</f>
        <v>2201364</v>
      </c>
    </row>
    <row r="1264" spans="1:11" ht="14.4" x14ac:dyDescent="0.3">
      <c r="A1264" s="43" t="s">
        <v>1483</v>
      </c>
      <c r="B1264" s="13">
        <v>44823</v>
      </c>
      <c r="C1264" s="12">
        <v>942</v>
      </c>
      <c r="D1264" s="12" t="s">
        <v>1591</v>
      </c>
      <c r="E1264" s="14">
        <v>1</v>
      </c>
      <c r="F1264" s="17">
        <v>50000</v>
      </c>
      <c r="G1264" t="str">
        <f>_xlfn.XLOOKUP(C1264,'Kundendaten - neu'!$A$2:$A$1001,'Kundendaten - neu'!$H$2:$H$1001)</f>
        <v>EUR</v>
      </c>
      <c r="H1264" s="40">
        <f>F1264</f>
        <v>50000</v>
      </c>
      <c r="I1264">
        <f>H1264*_xlfn.XLOOKUP(C1264,'Kundendaten - neu'!$A$2:$A$1001,'Kundendaten - neu'!$I$2:$I$1001,"")</f>
        <v>48500</v>
      </c>
      <c r="J1264" s="41">
        <f>I1264+(_xlfn.XLOOKUP(C1264,'Kundendaten - neu'!$A$2:$A$1001,'Kundendaten - neu'!$G$2:$G$1001,)*E1264)</f>
        <v>48712</v>
      </c>
      <c r="K1264" s="40">
        <f>J1264-(E1264*(_xlfn.XLOOKUP(D1264,Tabelle1[Produkt ID],Tabelle1[Variable Kosten],)))</f>
        <v>8712</v>
      </c>
    </row>
    <row r="1265" spans="1:11" ht="14.4" x14ac:dyDescent="0.3">
      <c r="A1265" s="43">
        <v>30724088</v>
      </c>
      <c r="B1265" s="13">
        <v>44731</v>
      </c>
      <c r="C1265" s="12">
        <v>943</v>
      </c>
      <c r="D1265" s="12">
        <v>1400</v>
      </c>
      <c r="E1265" s="14">
        <v>111</v>
      </c>
      <c r="F1265" s="25">
        <v>15274044</v>
      </c>
      <c r="G1265" t="str">
        <f>_xlfn.XLOOKUP(C1265,'Kundendaten - neu'!$A$2:$A$1001,'Kundendaten - neu'!$H$2:$H$1001)</f>
        <v>PLN</v>
      </c>
      <c r="H1265" s="40">
        <f>IF(G1265=Währungsdaten!$G$1,F1265/_xlfn.XLOOKUP('Bewegungsdaten - neu (2)'!B1291,Währungsdaten!$A$3:$A$320,Währungsdaten!$G$3:$G$320,""),IF(G1265=Währungsdaten!$C$1,F1265/_xlfn.XLOOKUP('Bewegungsdaten - neu (2)'!B1291,Währungsdaten!$A$3:$A$320,Währungsdaten!$C$3:$C$320,),""))</f>
        <v>3306785.8843905609</v>
      </c>
      <c r="I1265">
        <f>H1265*_xlfn.XLOOKUP(C1265,'Kundendaten - neu'!$A$2:$A$1001,'Kundendaten - neu'!$I$2:$I$1001,"")</f>
        <v>3207582.3078588438</v>
      </c>
      <c r="J1265" s="41">
        <f>I1265+(_xlfn.XLOOKUP(C1265,'Kundendaten - neu'!$A$2:$A$1001,'Kundendaten - neu'!$G$2:$G$1001,)*E1265)</f>
        <v>3218793.3078588438</v>
      </c>
      <c r="K1265" s="40">
        <f>J1265-(E1265*(_xlfn.XLOOKUP(D1265,Tabelle1[Produkt ID],Tabelle1[Variable Kosten],)))</f>
        <v>554793.30785884382</v>
      </c>
    </row>
    <row r="1266" spans="1:11" ht="14.4" x14ac:dyDescent="0.3">
      <c r="A1266" s="43">
        <v>56082649</v>
      </c>
      <c r="B1266" s="13">
        <v>44706</v>
      </c>
      <c r="C1266" s="12">
        <v>944</v>
      </c>
      <c r="D1266" s="12">
        <v>1500</v>
      </c>
      <c r="E1266" s="14">
        <v>86</v>
      </c>
      <c r="F1266" s="25">
        <v>2738859.2</v>
      </c>
      <c r="G1266" t="str">
        <f>_xlfn.XLOOKUP(C1266,'Kundendaten - neu'!$A$2:$A$1001,'Kundendaten - neu'!$H$2:$H$1001)</f>
        <v>USD</v>
      </c>
      <c r="H1266" s="40">
        <f>IF(G1266=Währungsdaten!$D$1,F1266/_xlfn.XLOOKUP('Bewegungsdaten - neu (2)'!B1480,Währungsdaten!$A$3:$A$320,Währungsdaten!$D$3:$D$320,""),IF(G1266=Währungsdaten!$F$1,F1266/_xlfn.XLOOKUP('Bewegungsdaten - neu (2)'!B1480,Währungsdaten!$A$3:$A$320,Währungsdaten!$F$3:$F$320,),""))</f>
        <v>2683051.7241379316</v>
      </c>
      <c r="I1266">
        <f>H1266*_xlfn.XLOOKUP(C1266,'Kundendaten - neu'!$A$2:$A$1001,'Kundendaten - neu'!$I$2:$I$1001,"")</f>
        <v>2862816.1896551731</v>
      </c>
      <c r="J1266" s="41">
        <f>I1266+(_xlfn.XLOOKUP(C1266,'Kundendaten - neu'!$A$2:$A$1001,'Kundendaten - neu'!$G$2:$G$1001,)*E1266)</f>
        <v>2972724.1896551731</v>
      </c>
      <c r="K1266" s="40">
        <f>J1266-(E1266*(_xlfn.XLOOKUP(D1266,Tabelle1[Produkt ID],Tabelle1[Variable Kosten],)))</f>
        <v>1046324.1896551731</v>
      </c>
    </row>
    <row r="1267" spans="1:11" ht="14.4" x14ac:dyDescent="0.3">
      <c r="A1267" s="43">
        <v>73469116</v>
      </c>
      <c r="B1267" s="13">
        <v>44734</v>
      </c>
      <c r="C1267" s="12">
        <v>945</v>
      </c>
      <c r="D1267" s="12">
        <v>1600</v>
      </c>
      <c r="E1267" s="14">
        <v>164</v>
      </c>
      <c r="F1267" s="25">
        <v>42680606.399999999</v>
      </c>
      <c r="G1267" t="str">
        <f>_xlfn.XLOOKUP(C1267,'Kundendaten - neu'!$A$2:$A$1001,'Kundendaten - neu'!$H$2:$H$1001)</f>
        <v>CNY</v>
      </c>
      <c r="H1267" s="40">
        <f>IF(G1267=Währungsdaten!$B$1,F1267/_xlfn.XLOOKUP('Bewegungsdaten - neu (2)'!B90,Währungsdaten!$A$3:$A$320,Währungsdaten!$B$3:$B$320,""),IF(G1267=Währungsdaten!$C$1,F1267/_xlfn.XLOOKUP('Bewegungsdaten - neu (2)'!B90,Währungsdaten!$A$3:$A$320,Währungsdaten!$C$3:$C$320,),"")*IF(G1267=Währungsdaten!$D$1,F1267/_xlfn.XLOOKUP('Bewegungsdaten - neu (2)'!B90,Währungsdaten!$A$3:$A$320,Währungsdaten!$D$3:$D$320,),)*IF(G1267=Währungsdaten!$F$1,F1267/_xlfn.XLOOKUP('Bewegungsdaten - neu (2)'!B90,Währungsdaten!$A$3:$A$320,Währungsdaten!$F$3:$F$320,""),)*IF(G1267=Währungsdaten!$G$1,F1267/_xlfn.XLOOKUP('Bewegungsdaten - neu (2)'!B90,Währungsdaten!$A$3:$A$320,Währungsdaten!$G$3:$G$320,");""")))</f>
        <v>6151272.8111263234</v>
      </c>
      <c r="I1267">
        <f>H1267*_xlfn.XLOOKUP(C1267,'Kundendaten - neu'!$A$2:$A$1001,'Kundendaten - neu'!$I$2:$I$1001,"")</f>
        <v>6563408.0894717872</v>
      </c>
      <c r="J1267" s="41">
        <f>I1267+(_xlfn.XLOOKUP(C1267,'Kundendaten - neu'!$A$2:$A$1001,'Kundendaten - neu'!$G$2:$G$1001,)*E1267)</f>
        <v>6915024.0894717872</v>
      </c>
      <c r="K1267" s="40">
        <f>J1267-(E1267*(_xlfn.XLOOKUP(D1267,Tabelle1[Produkt ID],Tabelle1[Variable Kosten],)))</f>
        <v>2191824.0894717872</v>
      </c>
    </row>
    <row r="1268" spans="1:11" ht="14.4" x14ac:dyDescent="0.3">
      <c r="A1268" s="43">
        <v>94198580</v>
      </c>
      <c r="B1268" s="13">
        <v>44826</v>
      </c>
      <c r="C1268" s="12">
        <v>946</v>
      </c>
      <c r="D1268" s="12">
        <v>1700</v>
      </c>
      <c r="E1268" s="14">
        <v>64</v>
      </c>
      <c r="F1268" s="25">
        <v>1856000</v>
      </c>
      <c r="G1268" t="str">
        <f>_xlfn.XLOOKUP(C1268,'Kundendaten - neu'!$A$2:$A$1001,'Kundendaten - neu'!$H$2:$H$1001)</f>
        <v>EUR</v>
      </c>
      <c r="H1268" s="40">
        <f>F1268</f>
        <v>1856000</v>
      </c>
      <c r="I1268">
        <f>H1268*_xlfn.XLOOKUP(C1268,'Kundendaten - neu'!$A$2:$A$1001,'Kundendaten - neu'!$I$2:$I$1001,"")</f>
        <v>1800320</v>
      </c>
      <c r="J1268" s="41">
        <f>I1268+(_xlfn.XLOOKUP(C1268,'Kundendaten - neu'!$A$2:$A$1001,'Kundendaten - neu'!$G$2:$G$1001,)*E1268)</f>
        <v>1817856</v>
      </c>
      <c r="K1268" s="40">
        <f>J1268-(E1268*(_xlfn.XLOOKUP(D1268,Tabelle1[Produkt ID],Tabelle1[Variable Kosten],)))</f>
        <v>333056</v>
      </c>
    </row>
    <row r="1269" spans="1:11" ht="14.4" x14ac:dyDescent="0.3">
      <c r="A1269" s="43" t="s">
        <v>1484</v>
      </c>
      <c r="B1269" s="13">
        <v>44657</v>
      </c>
      <c r="C1269" s="12">
        <v>946</v>
      </c>
      <c r="D1269" s="12" t="s">
        <v>1592</v>
      </c>
      <c r="E1269" s="14">
        <v>1</v>
      </c>
      <c r="F1269" s="17">
        <v>37000</v>
      </c>
      <c r="G1269" t="str">
        <f>_xlfn.XLOOKUP(C1269,'Kundendaten - neu'!$A$2:$A$1001,'Kundendaten - neu'!$H$2:$H$1001)</f>
        <v>EUR</v>
      </c>
      <c r="H1269" s="40">
        <f>F1269</f>
        <v>37000</v>
      </c>
      <c r="I1269">
        <f>H1269*_xlfn.XLOOKUP(C1269,'Kundendaten - neu'!$A$2:$A$1001,'Kundendaten - neu'!$I$2:$I$1001,"")</f>
        <v>35890</v>
      </c>
      <c r="J1269" s="41">
        <f>I1269+(_xlfn.XLOOKUP(C1269,'Kundendaten - neu'!$A$2:$A$1001,'Kundendaten - neu'!$G$2:$G$1001,)*E1269)</f>
        <v>36164</v>
      </c>
      <c r="K1269" s="40">
        <f>J1269-(E1269*(_xlfn.XLOOKUP(D1269,Tabelle1[Produkt ID],Tabelle1[Variable Kosten],)))</f>
        <v>6564</v>
      </c>
    </row>
    <row r="1270" spans="1:11" ht="14.4" x14ac:dyDescent="0.3">
      <c r="A1270" s="43">
        <v>98729071</v>
      </c>
      <c r="B1270" s="13">
        <v>44848</v>
      </c>
      <c r="C1270" s="12">
        <v>947</v>
      </c>
      <c r="D1270" s="12">
        <v>1800</v>
      </c>
      <c r="E1270" s="14">
        <v>70</v>
      </c>
      <c r="F1270" s="25">
        <v>57629600</v>
      </c>
      <c r="G1270" t="str">
        <f>_xlfn.XLOOKUP(C1270,'Kundendaten - neu'!$A$2:$A$1001,'Kundendaten - neu'!$H$2:$H$1001)</f>
        <v>SEK</v>
      </c>
      <c r="H1270" s="40">
        <f>IF(G1270=Währungsdaten!$D$1,F1270/_xlfn.XLOOKUP('Bewegungsdaten - neu (2)'!B1387,Währungsdaten!$A$3:$A$320,Währungsdaten!$D$3:$D$320,""),IF(G1270=Währungsdaten!$F$1,F1270/_xlfn.XLOOKUP('Bewegungsdaten - neu (2)'!B1387,Währungsdaten!$A$3:$A$320,Währungsdaten!$F$3:$F$320,),""))</f>
        <v>5523092.1096767392</v>
      </c>
      <c r="I1270">
        <f>H1270*_xlfn.XLOOKUP(C1270,'Kundendaten - neu'!$A$2:$A$1001,'Kundendaten - neu'!$I$2:$I$1001,"")</f>
        <v>5464547.3333141655</v>
      </c>
      <c r="J1270" s="41">
        <f>I1270+(_xlfn.XLOOKUP(C1270,'Kundendaten - neu'!$A$2:$A$1001,'Kundendaten - neu'!$G$2:$G$1001,)*E1270)</f>
        <v>5501717.3333141655</v>
      </c>
      <c r="K1270" s="40">
        <f>J1270-(E1270*(_xlfn.XLOOKUP(D1270,Tabelle1[Produkt ID],Tabelle1[Variable Kosten],)))</f>
        <v>1021717.3333141655</v>
      </c>
    </row>
    <row r="1271" spans="1:11" ht="14.4" x14ac:dyDescent="0.3">
      <c r="A1271" s="43">
        <v>71116806</v>
      </c>
      <c r="B1271" s="13">
        <v>44792</v>
      </c>
      <c r="C1271" s="12">
        <v>948</v>
      </c>
      <c r="D1271" s="12">
        <v>1900</v>
      </c>
      <c r="E1271" s="14">
        <v>54</v>
      </c>
      <c r="F1271" s="25">
        <v>2646000</v>
      </c>
      <c r="G1271" t="str">
        <f>_xlfn.XLOOKUP(C1271,'Kundendaten - neu'!$A$2:$A$1001,'Kundendaten - neu'!$H$2:$H$1001)</f>
        <v>EUR</v>
      </c>
      <c r="H1271" s="40">
        <f t="shared" ref="H1271:H1278" si="57">F1271</f>
        <v>2646000</v>
      </c>
      <c r="I1271">
        <f>H1271*_xlfn.XLOOKUP(C1271,'Kundendaten - neu'!$A$2:$A$1001,'Kundendaten - neu'!$I$2:$I$1001,"")</f>
        <v>2646000</v>
      </c>
      <c r="J1271" s="41">
        <f>I1271+(_xlfn.XLOOKUP(C1271,'Kundendaten - neu'!$A$2:$A$1001,'Kundendaten - neu'!$G$2:$G$1001,)*E1271)</f>
        <v>2657394</v>
      </c>
      <c r="K1271" s="40">
        <f>J1271-(E1271*(_xlfn.XLOOKUP(D1271,Tabelle1[Produkt ID],Tabelle1[Variable Kosten],)))</f>
        <v>540594</v>
      </c>
    </row>
    <row r="1272" spans="1:11" ht="14.4" x14ac:dyDescent="0.3">
      <c r="A1272" s="43" t="s">
        <v>1485</v>
      </c>
      <c r="B1272" s="13">
        <v>44638</v>
      </c>
      <c r="C1272" s="12">
        <v>948</v>
      </c>
      <c r="D1272" s="12" t="s">
        <v>1593</v>
      </c>
      <c r="E1272" s="14">
        <v>1</v>
      </c>
      <c r="F1272" s="17">
        <v>42000</v>
      </c>
      <c r="G1272" t="str">
        <f>_xlfn.XLOOKUP(C1272,'Kundendaten - neu'!$A$2:$A$1001,'Kundendaten - neu'!$H$2:$H$1001)</f>
        <v>EUR</v>
      </c>
      <c r="H1272" s="40">
        <f t="shared" si="57"/>
        <v>42000</v>
      </c>
      <c r="I1272">
        <f>H1272*_xlfn.XLOOKUP(C1272,'Kundendaten - neu'!$A$2:$A$1001,'Kundendaten - neu'!$I$2:$I$1001,"")</f>
        <v>42000</v>
      </c>
      <c r="J1272" s="41">
        <f>I1272+(_xlfn.XLOOKUP(C1272,'Kundendaten - neu'!$A$2:$A$1001,'Kundendaten - neu'!$G$2:$G$1001,)*E1272)</f>
        <v>42211</v>
      </c>
      <c r="K1272" s="40">
        <f>J1272-(E1272*(_xlfn.XLOOKUP(D1272,Tabelle1[Produkt ID],Tabelle1[Variable Kosten],)))</f>
        <v>8611</v>
      </c>
    </row>
    <row r="1273" spans="1:11" ht="14.4" x14ac:dyDescent="0.3">
      <c r="A1273" s="43">
        <v>17878258</v>
      </c>
      <c r="B1273" s="13">
        <v>44708</v>
      </c>
      <c r="C1273" s="12">
        <v>949</v>
      </c>
      <c r="D1273" s="12">
        <v>2000</v>
      </c>
      <c r="E1273" s="14">
        <v>175</v>
      </c>
      <c r="F1273" s="25">
        <v>6825000</v>
      </c>
      <c r="G1273" t="str">
        <f>_xlfn.XLOOKUP(C1273,'Kundendaten - neu'!$A$2:$A$1001,'Kundendaten - neu'!$H$2:$H$1001)</f>
        <v>EUR</v>
      </c>
      <c r="H1273" s="40">
        <f t="shared" si="57"/>
        <v>6825000</v>
      </c>
      <c r="I1273">
        <f>H1273*_xlfn.XLOOKUP(C1273,'Kundendaten - neu'!$A$2:$A$1001,'Kundendaten - neu'!$I$2:$I$1001,"")</f>
        <v>6620250</v>
      </c>
      <c r="J1273" s="41">
        <f>I1273+(_xlfn.XLOOKUP(C1273,'Kundendaten - neu'!$A$2:$A$1001,'Kundendaten - neu'!$G$2:$G$1001,)*E1273)</f>
        <v>6657000</v>
      </c>
      <c r="K1273" s="40">
        <f>J1273-(E1273*(_xlfn.XLOOKUP(D1273,Tabelle1[Produkt ID],Tabelle1[Variable Kosten],)))</f>
        <v>1197000</v>
      </c>
    </row>
    <row r="1274" spans="1:11" ht="14.4" x14ac:dyDescent="0.3">
      <c r="A1274" s="43" t="s">
        <v>1486</v>
      </c>
      <c r="B1274" s="13">
        <v>44672</v>
      </c>
      <c r="C1274" s="12">
        <v>949</v>
      </c>
      <c r="D1274" s="12" t="s">
        <v>1594</v>
      </c>
      <c r="E1274" s="14">
        <v>1</v>
      </c>
      <c r="F1274" s="17">
        <v>21000</v>
      </c>
      <c r="G1274" t="str">
        <f>_xlfn.XLOOKUP(C1274,'Kundendaten - neu'!$A$2:$A$1001,'Kundendaten - neu'!$H$2:$H$1001)</f>
        <v>EUR</v>
      </c>
      <c r="H1274" s="40">
        <f t="shared" si="57"/>
        <v>21000</v>
      </c>
      <c r="I1274">
        <f>H1274*_xlfn.XLOOKUP(C1274,'Kundendaten - neu'!$A$2:$A$1001,'Kundendaten - neu'!$I$2:$I$1001,"")</f>
        <v>20370</v>
      </c>
      <c r="J1274" s="41">
        <f>I1274+(_xlfn.XLOOKUP(C1274,'Kundendaten - neu'!$A$2:$A$1001,'Kundendaten - neu'!$G$2:$G$1001,)*E1274)</f>
        <v>20580</v>
      </c>
      <c r="K1274" s="40">
        <f>J1274-(E1274*(_xlfn.XLOOKUP(D1274,Tabelle1[Produkt ID],Tabelle1[Variable Kosten],)))</f>
        <v>3780</v>
      </c>
    </row>
    <row r="1275" spans="1:11" ht="14.4" x14ac:dyDescent="0.3">
      <c r="A1275" s="43">
        <v>22769315</v>
      </c>
      <c r="B1275" s="13">
        <v>44745</v>
      </c>
      <c r="C1275" s="12">
        <v>950</v>
      </c>
      <c r="D1275" s="12">
        <v>2100</v>
      </c>
      <c r="E1275" s="14">
        <v>173</v>
      </c>
      <c r="F1275" s="25">
        <v>7958000</v>
      </c>
      <c r="G1275" t="str">
        <f>_xlfn.XLOOKUP(C1275,'Kundendaten - neu'!$A$2:$A$1001,'Kundendaten - neu'!$H$2:$H$1001)</f>
        <v>EUR</v>
      </c>
      <c r="H1275" s="40">
        <f t="shared" si="57"/>
        <v>7958000</v>
      </c>
      <c r="I1275">
        <f>H1275*_xlfn.XLOOKUP(C1275,'Kundendaten - neu'!$A$2:$A$1001,'Kundendaten - neu'!$I$2:$I$1001,"")</f>
        <v>7873645.1999999993</v>
      </c>
      <c r="J1275" s="41">
        <f>I1275+(_xlfn.XLOOKUP(C1275,'Kundendaten - neu'!$A$2:$A$1001,'Kundendaten - neu'!$G$2:$G$1001,)*E1275)</f>
        <v>7909802.1999999993</v>
      </c>
      <c r="K1275" s="40">
        <f>J1275-(E1275*(_xlfn.XLOOKUP(D1275,Tabelle1[Produkt ID],Tabelle1[Variable Kosten],)))</f>
        <v>1543402.1999999993</v>
      </c>
    </row>
    <row r="1276" spans="1:11" ht="14.4" x14ac:dyDescent="0.3">
      <c r="A1276" s="43" t="s">
        <v>1487</v>
      </c>
      <c r="B1276" s="13">
        <v>44657</v>
      </c>
      <c r="C1276" s="12">
        <v>950</v>
      </c>
      <c r="D1276" s="12" t="s">
        <v>1595</v>
      </c>
      <c r="E1276" s="14">
        <v>1</v>
      </c>
      <c r="F1276" s="17">
        <v>27000</v>
      </c>
      <c r="G1276" t="str">
        <f>_xlfn.XLOOKUP(C1276,'Kundendaten - neu'!$A$2:$A$1001,'Kundendaten - neu'!$H$2:$H$1001)</f>
        <v>EUR</v>
      </c>
      <c r="H1276" s="40">
        <f t="shared" si="57"/>
        <v>27000</v>
      </c>
      <c r="I1276">
        <f>H1276*_xlfn.XLOOKUP(C1276,'Kundendaten - neu'!$A$2:$A$1001,'Kundendaten - neu'!$I$2:$I$1001,"")</f>
        <v>26713.8</v>
      </c>
      <c r="J1276" s="41">
        <f>I1276+(_xlfn.XLOOKUP(C1276,'Kundendaten - neu'!$A$2:$A$1001,'Kundendaten - neu'!$G$2:$G$1001,)*E1276)</f>
        <v>26922.799999999999</v>
      </c>
      <c r="K1276" s="40">
        <f>J1276-(E1276*(_xlfn.XLOOKUP(D1276,Tabelle1[Produkt ID],Tabelle1[Variable Kosten],)))</f>
        <v>5322.7999999999993</v>
      </c>
    </row>
    <row r="1277" spans="1:11" ht="14.4" x14ac:dyDescent="0.3">
      <c r="A1277" s="43">
        <v>27049143</v>
      </c>
      <c r="B1277" s="13">
        <v>44724</v>
      </c>
      <c r="C1277" s="12">
        <v>951</v>
      </c>
      <c r="D1277" s="12">
        <v>2200</v>
      </c>
      <c r="E1277" s="14">
        <v>179</v>
      </c>
      <c r="F1277" s="25">
        <v>3580000</v>
      </c>
      <c r="G1277" t="str">
        <f>_xlfn.XLOOKUP(C1277,'Kundendaten - neu'!$A$2:$A$1001,'Kundendaten - neu'!$H$2:$H$1001)</f>
        <v>EUR</v>
      </c>
      <c r="H1277" s="40">
        <f t="shared" si="57"/>
        <v>3580000</v>
      </c>
      <c r="I1277">
        <f>H1277*_xlfn.XLOOKUP(C1277,'Kundendaten - neu'!$A$2:$A$1001,'Kundendaten - neu'!$I$2:$I$1001,"")</f>
        <v>3580000</v>
      </c>
      <c r="J1277" s="41">
        <f>I1277+(_xlfn.XLOOKUP(C1277,'Kundendaten - neu'!$A$2:$A$1001,'Kundendaten - neu'!$G$2:$G$1001,)*E1277)</f>
        <v>3624929</v>
      </c>
      <c r="K1277" s="40">
        <f>J1277-(E1277*(_xlfn.XLOOKUP(D1277,Tabelle1[Produkt ID],Tabelle1[Variable Kosten],)))</f>
        <v>760929</v>
      </c>
    </row>
    <row r="1278" spans="1:11" ht="14.4" x14ac:dyDescent="0.3">
      <c r="A1278" s="43" t="s">
        <v>1488</v>
      </c>
      <c r="B1278" s="13">
        <v>44867</v>
      </c>
      <c r="C1278" s="12">
        <v>951</v>
      </c>
      <c r="D1278" s="12" t="s">
        <v>1582</v>
      </c>
      <c r="E1278" s="14">
        <v>1</v>
      </c>
      <c r="F1278" s="17">
        <v>49000</v>
      </c>
      <c r="G1278" t="str">
        <f>_xlfn.XLOOKUP(C1278,'Kundendaten - neu'!$A$2:$A$1001,'Kundendaten - neu'!$H$2:$H$1001)</f>
        <v>EUR</v>
      </c>
      <c r="H1278" s="40">
        <f t="shared" si="57"/>
        <v>49000</v>
      </c>
      <c r="I1278">
        <f>H1278*_xlfn.XLOOKUP(C1278,'Kundendaten - neu'!$A$2:$A$1001,'Kundendaten - neu'!$I$2:$I$1001,"")</f>
        <v>49000</v>
      </c>
      <c r="J1278" s="41">
        <f>I1278+(_xlfn.XLOOKUP(C1278,'Kundendaten - neu'!$A$2:$A$1001,'Kundendaten - neu'!$G$2:$G$1001,)*E1278)</f>
        <v>49251</v>
      </c>
      <c r="K1278" s="40">
        <f>J1278-(E1278*(_xlfn.XLOOKUP(D1278,Tabelle1[Produkt ID],Tabelle1[Variable Kosten],)))</f>
        <v>10051</v>
      </c>
    </row>
    <row r="1279" spans="1:11" ht="14.4" x14ac:dyDescent="0.3">
      <c r="A1279" s="43">
        <v>13747818</v>
      </c>
      <c r="B1279" s="13">
        <v>44879</v>
      </c>
      <c r="C1279" s="12">
        <v>952</v>
      </c>
      <c r="D1279" s="12">
        <v>2200</v>
      </c>
      <c r="E1279" s="14">
        <v>166</v>
      </c>
      <c r="F1279" s="25">
        <v>15228176</v>
      </c>
      <c r="G1279" t="str">
        <f>_xlfn.XLOOKUP(C1279,'Kundendaten - neu'!$A$2:$A$1001,'Kundendaten - neu'!$H$2:$H$1001)</f>
        <v>PLN</v>
      </c>
      <c r="H1279" s="40">
        <f>IF(G1279=Währungsdaten!$G$1,F1279/_xlfn.XLOOKUP('Bewegungsdaten - neu (2)'!B1292,Währungsdaten!$A$3:$A$320,Währungsdaten!$G$3:$G$320,""),IF(G1279=Währungsdaten!$C$1,F1279/_xlfn.XLOOKUP('Bewegungsdaten - neu (2)'!B1292,Währungsdaten!$A$3:$A$320,Währungsdaten!$C$3:$C$320,),""))</f>
        <v>3175977.3087511468</v>
      </c>
      <c r="I1279">
        <f>H1279*_xlfn.XLOOKUP(C1279,'Kundendaten - neu'!$A$2:$A$1001,'Kundendaten - neu'!$I$2:$I$1001,"")</f>
        <v>3175977.3087511468</v>
      </c>
      <c r="J1279" s="41">
        <f>I1279+(_xlfn.XLOOKUP(C1279,'Kundendaten - neu'!$A$2:$A$1001,'Kundendaten - neu'!$G$2:$G$1001,)*E1279)</f>
        <v>3193075.3087511468</v>
      </c>
      <c r="K1279" s="40">
        <f>J1279-(E1279*(_xlfn.XLOOKUP(D1279,Tabelle1[Produkt ID],Tabelle1[Variable Kosten],)))</f>
        <v>537075.30875114677</v>
      </c>
    </row>
    <row r="1280" spans="1:11" ht="14.4" x14ac:dyDescent="0.3">
      <c r="A1280" s="43">
        <v>66850618</v>
      </c>
      <c r="B1280" s="13">
        <v>44624</v>
      </c>
      <c r="C1280" s="12">
        <v>953</v>
      </c>
      <c r="D1280" s="12">
        <v>2300</v>
      </c>
      <c r="E1280" s="14">
        <v>163</v>
      </c>
      <c r="F1280" s="25">
        <v>29458582.5</v>
      </c>
      <c r="G1280" t="str">
        <f>_xlfn.XLOOKUP(C1280,'Kundendaten - neu'!$A$2:$A$1001,'Kundendaten - neu'!$H$2:$H$1001)</f>
        <v>CNY</v>
      </c>
      <c r="H1280" s="40">
        <f>IF(G1280=Währungsdaten!$B$1,F1280/_xlfn.XLOOKUP('Bewegungsdaten - neu (2)'!B91,Währungsdaten!$A$3:$A$320,Währungsdaten!$B$3:$B$320,""),IF(G1280=Währungsdaten!$C$1,F1280/_xlfn.XLOOKUP('Bewegungsdaten - neu (2)'!B91,Währungsdaten!$A$3:$A$320,Währungsdaten!$C$3:$C$320,),"")*IF(G1280=Währungsdaten!$D$1,F1280/_xlfn.XLOOKUP('Bewegungsdaten - neu (2)'!B91,Währungsdaten!$A$3:$A$320,Währungsdaten!$D$3:$D$320,),)*IF(G1280=Währungsdaten!$F$1,F1280/_xlfn.XLOOKUP('Bewegungsdaten - neu (2)'!B91,Währungsdaten!$A$3:$A$320,Währungsdaten!$F$3:$F$320,""),)*IF(G1280=Währungsdaten!$G$1,F1280/_xlfn.XLOOKUP('Bewegungsdaten - neu (2)'!B91,Währungsdaten!$A$3:$A$320,Währungsdaten!$G$3:$G$320,");""")))</f>
        <v>3983796.6218591947</v>
      </c>
      <c r="I1280">
        <f>H1280*_xlfn.XLOOKUP(C1280,'Kundendaten - neu'!$A$2:$A$1001,'Kundendaten - neu'!$I$2:$I$1001,"")</f>
        <v>4382176.2840451142</v>
      </c>
      <c r="J1280" s="41">
        <f>I1280+(_xlfn.XLOOKUP(C1280,'Kundendaten - neu'!$A$2:$A$1001,'Kundendaten - neu'!$G$2:$G$1001,)*E1280)</f>
        <v>4717304.2840451142</v>
      </c>
      <c r="K1280" s="40">
        <f>J1280-(E1280*(_xlfn.XLOOKUP(D1280,Tabelle1[Produkt ID],Tabelle1[Variable Kosten],)))</f>
        <v>1457304.2840451142</v>
      </c>
    </row>
    <row r="1281" spans="1:11" ht="14.4" x14ac:dyDescent="0.3">
      <c r="A1281" s="43">
        <v>43851585</v>
      </c>
      <c r="B1281" s="13">
        <v>44766</v>
      </c>
      <c r="C1281" s="12">
        <v>954</v>
      </c>
      <c r="D1281" s="12">
        <v>1000</v>
      </c>
      <c r="E1281" s="14">
        <v>100</v>
      </c>
      <c r="F1281" s="25">
        <v>37591320</v>
      </c>
      <c r="G1281" t="str">
        <f>_xlfn.XLOOKUP(C1281,'Kundendaten - neu'!$A$2:$A$1001,'Kundendaten - neu'!$H$2:$H$1001)</f>
        <v>CNY</v>
      </c>
      <c r="H1281" s="40">
        <f>IF(G1281=Währungsdaten!$B$1,F1281/_xlfn.XLOOKUP('Bewegungsdaten - neu (2)'!B92,Währungsdaten!$A$3:$A$320,Währungsdaten!$B$3:$B$320,""),IF(G1281=Währungsdaten!$C$1,F1281/_xlfn.XLOOKUP('Bewegungsdaten - neu (2)'!B92,Währungsdaten!$A$3:$A$320,Währungsdaten!$C$3:$C$320,),"")*IF(G1281=Währungsdaten!$D$1,F1281/_xlfn.XLOOKUP('Bewegungsdaten - neu (2)'!B92,Währungsdaten!$A$3:$A$320,Währungsdaten!$D$3:$D$320,),)*IF(G1281=Währungsdaten!$F$1,F1281/_xlfn.XLOOKUP('Bewegungsdaten - neu (2)'!B92,Währungsdaten!$A$3:$A$320,Währungsdaten!$F$3:$F$320,""),)*IF(G1281=Währungsdaten!$G$1,F1281/_xlfn.XLOOKUP('Bewegungsdaten - neu (2)'!B92,Währungsdaten!$A$3:$A$320,Währungsdaten!$G$3:$G$320,");""")))</f>
        <v>5398259.5209374465</v>
      </c>
      <c r="I1281">
        <f>H1281*_xlfn.XLOOKUP(C1281,'Kundendaten - neu'!$A$2:$A$1001,'Kundendaten - neu'!$I$2:$I$1001,"")</f>
        <v>5938085.4730311921</v>
      </c>
      <c r="J1281" s="41">
        <f>I1281+(_xlfn.XLOOKUP(C1281,'Kundendaten - neu'!$A$2:$A$1001,'Kundendaten - neu'!$G$2:$G$1001,)*E1281)</f>
        <v>6142485.4730311921</v>
      </c>
      <c r="K1281" s="40">
        <f>J1281-(E1281*(_xlfn.XLOOKUP(D1281,Tabelle1[Produkt ID],Tabelle1[Variable Kosten],)))</f>
        <v>1982485.4730311921</v>
      </c>
    </row>
    <row r="1282" spans="1:11" ht="14.4" x14ac:dyDescent="0.3">
      <c r="A1282" s="43">
        <v>50975690</v>
      </c>
      <c r="B1282" s="13">
        <v>44783</v>
      </c>
      <c r="C1282" s="12">
        <v>955</v>
      </c>
      <c r="D1282" s="12">
        <v>1100</v>
      </c>
      <c r="E1282" s="14">
        <v>141</v>
      </c>
      <c r="F1282" s="25">
        <v>5640000</v>
      </c>
      <c r="G1282" t="str">
        <f>_xlfn.XLOOKUP(C1282,'Kundendaten - neu'!$A$2:$A$1001,'Kundendaten - neu'!$H$2:$H$1001)</f>
        <v>EUR</v>
      </c>
      <c r="H1282" s="40">
        <f>F1282</f>
        <v>5640000</v>
      </c>
      <c r="I1282">
        <f>H1282*_xlfn.XLOOKUP(C1282,'Kundendaten - neu'!$A$2:$A$1001,'Kundendaten - neu'!$I$2:$I$1001,"")</f>
        <v>5640000</v>
      </c>
      <c r="J1282" s="41">
        <f>I1282+(_xlfn.XLOOKUP(C1282,'Kundendaten - neu'!$A$2:$A$1001,'Kundendaten - neu'!$G$2:$G$1001,)*E1282)</f>
        <v>5655228</v>
      </c>
      <c r="K1282" s="40">
        <f>J1282-(E1282*(_xlfn.XLOOKUP(D1282,Tabelle1[Produkt ID],Tabelle1[Variable Kosten],)))</f>
        <v>1143228</v>
      </c>
    </row>
    <row r="1283" spans="1:11" ht="14.4" x14ac:dyDescent="0.3">
      <c r="A1283" s="43">
        <v>29294006</v>
      </c>
      <c r="B1283" s="13">
        <v>44874</v>
      </c>
      <c r="C1283" s="12">
        <v>956</v>
      </c>
      <c r="D1283" s="12">
        <v>1200</v>
      </c>
      <c r="E1283" s="14">
        <v>58</v>
      </c>
      <c r="F1283" s="25">
        <v>38797070</v>
      </c>
      <c r="G1283" t="str">
        <f>_xlfn.XLOOKUP(C1283,'Kundendaten - neu'!$A$2:$A$1001,'Kundendaten - neu'!$H$2:$H$1001)</f>
        <v>SEK</v>
      </c>
      <c r="H1283" s="40">
        <f>IF(G1283=Währungsdaten!$D$1,F1283/_xlfn.XLOOKUP('Bewegungsdaten - neu (2)'!B1388,Währungsdaten!$A$3:$A$320,Währungsdaten!$D$3:$D$320,""),IF(G1283=Währungsdaten!$F$1,F1283/_xlfn.XLOOKUP('Bewegungsdaten - neu (2)'!B1388,Währungsdaten!$A$3:$A$320,Währungsdaten!$F$3:$F$320,),""))</f>
        <v>3547030.965724682</v>
      </c>
      <c r="I1283">
        <f>H1283*_xlfn.XLOOKUP(C1283,'Kundendaten - neu'!$A$2:$A$1001,'Kundendaten - neu'!$I$2:$I$1001,"")</f>
        <v>3617971.5850391756</v>
      </c>
      <c r="J1283" s="41">
        <f>I1283+(_xlfn.XLOOKUP(C1283,'Kundendaten - neu'!$A$2:$A$1001,'Kundendaten - neu'!$G$2:$G$1001,)*E1283)</f>
        <v>3649813.5850391756</v>
      </c>
      <c r="K1283" s="40">
        <f>J1283-(E1283*(_xlfn.XLOOKUP(D1283,Tabelle1[Produkt ID],Tabelle1[Variable Kosten],)))</f>
        <v>633813.58503917558</v>
      </c>
    </row>
    <row r="1284" spans="1:11" ht="14.4" x14ac:dyDescent="0.3">
      <c r="A1284" s="43">
        <v>96390195</v>
      </c>
      <c r="B1284" s="13">
        <v>44584</v>
      </c>
      <c r="C1284" s="12">
        <v>957</v>
      </c>
      <c r="D1284" s="12">
        <v>1300</v>
      </c>
      <c r="E1284" s="14">
        <v>193</v>
      </c>
      <c r="F1284" s="25">
        <v>13124000</v>
      </c>
      <c r="G1284" t="str">
        <f>_xlfn.XLOOKUP(C1284,'Kundendaten - neu'!$A$2:$A$1001,'Kundendaten - neu'!$H$2:$H$1001)</f>
        <v>EUR</v>
      </c>
      <c r="H1284" s="40">
        <f t="shared" ref="H1284:H1290" si="58">F1284</f>
        <v>13124000</v>
      </c>
      <c r="I1284">
        <f>H1284*_xlfn.XLOOKUP(C1284,'Kundendaten - neu'!$A$2:$A$1001,'Kundendaten - neu'!$I$2:$I$1001,"")</f>
        <v>13124000</v>
      </c>
      <c r="J1284" s="41">
        <f>I1284+(_xlfn.XLOOKUP(C1284,'Kundendaten - neu'!$A$2:$A$1001,'Kundendaten - neu'!$G$2:$G$1001,)*E1284)</f>
        <v>13143493</v>
      </c>
      <c r="K1284" s="40">
        <f>J1284-(E1284*(_xlfn.XLOOKUP(D1284,Tabelle1[Produkt ID],Tabelle1[Variable Kosten],)))</f>
        <v>2644293</v>
      </c>
    </row>
    <row r="1285" spans="1:11" ht="14.4" x14ac:dyDescent="0.3">
      <c r="A1285" s="43" t="s">
        <v>1489</v>
      </c>
      <c r="B1285" s="13">
        <v>44904</v>
      </c>
      <c r="C1285" s="12">
        <v>957</v>
      </c>
      <c r="D1285" s="12" t="s">
        <v>1583</v>
      </c>
      <c r="E1285" s="14">
        <v>1</v>
      </c>
      <c r="F1285" s="17">
        <v>46000</v>
      </c>
      <c r="G1285" t="str">
        <f>_xlfn.XLOOKUP(C1285,'Kundendaten - neu'!$A$2:$A$1001,'Kundendaten - neu'!$H$2:$H$1001)</f>
        <v>EUR</v>
      </c>
      <c r="H1285" s="40">
        <f t="shared" si="58"/>
        <v>46000</v>
      </c>
      <c r="I1285">
        <f>H1285*_xlfn.XLOOKUP(C1285,'Kundendaten - neu'!$A$2:$A$1001,'Kundendaten - neu'!$I$2:$I$1001,"")</f>
        <v>46000</v>
      </c>
      <c r="J1285" s="41">
        <f>I1285+(_xlfn.XLOOKUP(C1285,'Kundendaten - neu'!$A$2:$A$1001,'Kundendaten - neu'!$G$2:$G$1001,)*E1285)</f>
        <v>46101</v>
      </c>
      <c r="K1285" s="40">
        <f>J1285-(E1285*(_xlfn.XLOOKUP(D1285,Tabelle1[Produkt ID],Tabelle1[Variable Kosten],)))</f>
        <v>9301</v>
      </c>
    </row>
    <row r="1286" spans="1:11" ht="14.4" x14ac:dyDescent="0.3">
      <c r="A1286" s="43">
        <v>45432648</v>
      </c>
      <c r="B1286" s="13">
        <v>44620</v>
      </c>
      <c r="C1286" s="12">
        <v>958</v>
      </c>
      <c r="D1286" s="12">
        <v>1400</v>
      </c>
      <c r="E1286" s="14">
        <v>174</v>
      </c>
      <c r="F1286" s="25">
        <v>5220000</v>
      </c>
      <c r="G1286" t="str">
        <f>_xlfn.XLOOKUP(C1286,'Kundendaten - neu'!$A$2:$A$1001,'Kundendaten - neu'!$H$2:$H$1001)</f>
        <v>EUR</v>
      </c>
      <c r="H1286" s="40">
        <f t="shared" si="58"/>
        <v>5220000</v>
      </c>
      <c r="I1286">
        <f>H1286*_xlfn.XLOOKUP(C1286,'Kundendaten - neu'!$A$2:$A$1001,'Kundendaten - neu'!$I$2:$I$1001,"")</f>
        <v>5324400</v>
      </c>
      <c r="J1286" s="41">
        <f>I1286+(_xlfn.XLOOKUP(C1286,'Kundendaten - neu'!$A$2:$A$1001,'Kundendaten - neu'!$G$2:$G$1001,)*E1286)</f>
        <v>5360766</v>
      </c>
      <c r="K1286" s="40">
        <f>J1286-(E1286*(_xlfn.XLOOKUP(D1286,Tabelle1[Produkt ID],Tabelle1[Variable Kosten],)))</f>
        <v>1184766</v>
      </c>
    </row>
    <row r="1287" spans="1:11" ht="14.4" x14ac:dyDescent="0.3">
      <c r="A1287" s="43" t="s">
        <v>1490</v>
      </c>
      <c r="B1287" s="13">
        <v>44855</v>
      </c>
      <c r="C1287" s="12">
        <v>958</v>
      </c>
      <c r="D1287" s="12" t="s">
        <v>1584</v>
      </c>
      <c r="E1287" s="14">
        <v>1</v>
      </c>
      <c r="F1287" s="17">
        <v>61000</v>
      </c>
      <c r="G1287" t="str">
        <f>_xlfn.XLOOKUP(C1287,'Kundendaten - neu'!$A$2:$A$1001,'Kundendaten - neu'!$H$2:$H$1001)</f>
        <v>EUR</v>
      </c>
      <c r="H1287" s="40">
        <f t="shared" si="58"/>
        <v>61000</v>
      </c>
      <c r="I1287">
        <f>H1287*_xlfn.XLOOKUP(C1287,'Kundendaten - neu'!$A$2:$A$1001,'Kundendaten - neu'!$I$2:$I$1001,"")</f>
        <v>62220</v>
      </c>
      <c r="J1287" s="41">
        <f>I1287+(_xlfn.XLOOKUP(C1287,'Kundendaten - neu'!$A$2:$A$1001,'Kundendaten - neu'!$G$2:$G$1001,)*E1287)</f>
        <v>62429</v>
      </c>
      <c r="K1287" s="40">
        <f>J1287-(E1287*(_xlfn.XLOOKUP(D1287,Tabelle1[Produkt ID],Tabelle1[Variable Kosten],)))</f>
        <v>13629</v>
      </c>
    </row>
    <row r="1288" spans="1:11" ht="14.4" x14ac:dyDescent="0.3">
      <c r="A1288" s="43">
        <v>31996141</v>
      </c>
      <c r="B1288" s="13">
        <v>44689</v>
      </c>
      <c r="C1288" s="12">
        <v>959</v>
      </c>
      <c r="D1288" s="12">
        <v>1500</v>
      </c>
      <c r="E1288" s="14">
        <v>180</v>
      </c>
      <c r="F1288" s="25">
        <v>5040000</v>
      </c>
      <c r="G1288" t="str">
        <f>_xlfn.XLOOKUP(C1288,'Kundendaten - neu'!$A$2:$A$1001,'Kundendaten - neu'!$H$2:$H$1001)</f>
        <v>EUR</v>
      </c>
      <c r="H1288" s="40">
        <f t="shared" si="58"/>
        <v>5040000</v>
      </c>
      <c r="I1288">
        <f>H1288*_xlfn.XLOOKUP(C1288,'Kundendaten - neu'!$A$2:$A$1001,'Kundendaten - neu'!$I$2:$I$1001,"")</f>
        <v>5040000</v>
      </c>
      <c r="J1288" s="41">
        <f>I1288+(_xlfn.XLOOKUP(C1288,'Kundendaten - neu'!$A$2:$A$1001,'Kundendaten - neu'!$G$2:$G$1001,)*E1288)</f>
        <v>5079420</v>
      </c>
      <c r="K1288" s="40">
        <f>J1288-(E1288*(_xlfn.XLOOKUP(D1288,Tabelle1[Produkt ID],Tabelle1[Variable Kosten],)))</f>
        <v>1047420</v>
      </c>
    </row>
    <row r="1289" spans="1:11" ht="14.4" x14ac:dyDescent="0.3">
      <c r="A1289" s="43">
        <v>32570681</v>
      </c>
      <c r="B1289" s="13">
        <v>44586</v>
      </c>
      <c r="C1289" s="12">
        <v>960</v>
      </c>
      <c r="D1289" s="12">
        <v>1600</v>
      </c>
      <c r="E1289" s="14">
        <v>133</v>
      </c>
      <c r="F1289" s="25">
        <v>4788000</v>
      </c>
      <c r="G1289" t="str">
        <f>_xlfn.XLOOKUP(C1289,'Kundendaten - neu'!$A$2:$A$1001,'Kundendaten - neu'!$H$2:$H$1001)</f>
        <v>EUR</v>
      </c>
      <c r="H1289" s="40">
        <f t="shared" si="58"/>
        <v>4788000</v>
      </c>
      <c r="I1289">
        <f>H1289*_xlfn.XLOOKUP(C1289,'Kundendaten - neu'!$A$2:$A$1001,'Kundendaten - neu'!$I$2:$I$1001,"")</f>
        <v>5266800</v>
      </c>
      <c r="J1289" s="41">
        <f>I1289+(_xlfn.XLOOKUP(C1289,'Kundendaten - neu'!$A$2:$A$1001,'Kundendaten - neu'!$G$2:$G$1001,)*E1289)</f>
        <v>5427597</v>
      </c>
      <c r="K1289" s="40">
        <f>J1289-(E1289*(_xlfn.XLOOKUP(D1289,Tabelle1[Produkt ID],Tabelle1[Variable Kosten],)))</f>
        <v>1597197</v>
      </c>
    </row>
    <row r="1290" spans="1:11" ht="14.4" x14ac:dyDescent="0.3">
      <c r="A1290" s="43" t="s">
        <v>1491</v>
      </c>
      <c r="B1290" s="13">
        <v>44799</v>
      </c>
      <c r="C1290" s="12">
        <v>960</v>
      </c>
      <c r="D1290" s="12" t="s">
        <v>1585</v>
      </c>
      <c r="E1290" s="14">
        <v>1</v>
      </c>
      <c r="F1290" s="17">
        <v>79000</v>
      </c>
      <c r="G1290" t="str">
        <f>_xlfn.XLOOKUP(C1290,'Kundendaten - neu'!$A$2:$A$1001,'Kundendaten - neu'!$H$2:$H$1001)</f>
        <v>EUR</v>
      </c>
      <c r="H1290" s="40">
        <f t="shared" si="58"/>
        <v>79000</v>
      </c>
      <c r="I1290">
        <f>H1290*_xlfn.XLOOKUP(C1290,'Kundendaten - neu'!$A$2:$A$1001,'Kundendaten - neu'!$I$2:$I$1001,"")</f>
        <v>86900</v>
      </c>
      <c r="J1290" s="41">
        <f>I1290+(_xlfn.XLOOKUP(C1290,'Kundendaten - neu'!$A$2:$A$1001,'Kundendaten - neu'!$G$2:$G$1001,)*E1290)</f>
        <v>88109</v>
      </c>
      <c r="K1290" s="40">
        <f>J1290-(E1290*(_xlfn.XLOOKUP(D1290,Tabelle1[Produkt ID],Tabelle1[Variable Kosten],)))</f>
        <v>24909</v>
      </c>
    </row>
    <row r="1291" spans="1:11" ht="14.4" x14ac:dyDescent="0.3">
      <c r="A1291" s="43">
        <v>60358486</v>
      </c>
      <c r="B1291" s="13">
        <v>44666</v>
      </c>
      <c r="C1291" s="12">
        <v>961</v>
      </c>
      <c r="D1291" s="12">
        <v>1000</v>
      </c>
      <c r="E1291" s="14">
        <v>1</v>
      </c>
      <c r="F1291" s="25">
        <v>238513.6</v>
      </c>
      <c r="G1291" t="str">
        <f>_xlfn.XLOOKUP(C1291,'Kundendaten - neu'!$A$2:$A$1001,'Kundendaten - neu'!$H$2:$H$1001)</f>
        <v>PLN</v>
      </c>
      <c r="H1291" s="40">
        <f>IF(G1291=Währungsdaten!$G$1,F1291/_xlfn.XLOOKUP('Bewegungsdaten - neu (2)'!B1293,Währungsdaten!$A$3:$A$320,Währungsdaten!$G$3:$G$320,""),IF(G1291=Währungsdaten!$C$1,F1291/_xlfn.XLOOKUP('Bewegungsdaten - neu (2)'!B1293,Währungsdaten!$A$3:$A$320,Währungsdaten!$C$3:$C$320,),""))</f>
        <v>50035.368898025976</v>
      </c>
      <c r="I1291">
        <f>H1291*_xlfn.XLOOKUP(C1291,'Kundendaten - neu'!$A$2:$A$1001,'Kundendaten - neu'!$I$2:$I$1001,"")</f>
        <v>50035.368898025976</v>
      </c>
      <c r="J1291" s="41">
        <f>I1291+(_xlfn.XLOOKUP(C1291,'Kundendaten - neu'!$A$2:$A$1001,'Kundendaten - neu'!$G$2:$G$1001,)*E1291)</f>
        <v>50144.368898025976</v>
      </c>
      <c r="K1291" s="40">
        <f>J1291-(E1291*(_xlfn.XLOOKUP(D1291,Tabelle1[Produkt ID],Tabelle1[Variable Kosten],)))</f>
        <v>8544.3688980259758</v>
      </c>
    </row>
    <row r="1292" spans="1:11" ht="14.4" x14ac:dyDescent="0.3">
      <c r="A1292" s="43">
        <v>12866788</v>
      </c>
      <c r="B1292" s="13">
        <v>44851</v>
      </c>
      <c r="C1292" s="12">
        <v>962</v>
      </c>
      <c r="D1292" s="12">
        <v>1700</v>
      </c>
      <c r="E1292" s="14">
        <v>59</v>
      </c>
      <c r="F1292" s="25">
        <v>1711000</v>
      </c>
      <c r="G1292" t="str">
        <f>_xlfn.XLOOKUP(C1292,'Kundendaten - neu'!$A$2:$A$1001,'Kundendaten - neu'!$H$2:$H$1001)</f>
        <v>EUR</v>
      </c>
      <c r="H1292" s="40">
        <f>F1292</f>
        <v>1711000</v>
      </c>
      <c r="I1292">
        <f>H1292*_xlfn.XLOOKUP(C1292,'Kundendaten - neu'!$A$2:$A$1001,'Kundendaten - neu'!$I$2:$I$1001,"")</f>
        <v>1711000</v>
      </c>
      <c r="J1292" s="41">
        <f>I1292+(_xlfn.XLOOKUP(C1292,'Kundendaten - neu'!$A$2:$A$1001,'Kundendaten - neu'!$G$2:$G$1001,)*E1292)</f>
        <v>1717431</v>
      </c>
      <c r="K1292" s="40">
        <f>J1292-(E1292*(_xlfn.XLOOKUP(D1292,Tabelle1[Produkt ID],Tabelle1[Variable Kosten],)))</f>
        <v>348631</v>
      </c>
    </row>
    <row r="1293" spans="1:11" ht="14.4" x14ac:dyDescent="0.3">
      <c r="A1293" s="43">
        <v>53601303</v>
      </c>
      <c r="B1293" s="13">
        <v>44629</v>
      </c>
      <c r="C1293" s="12">
        <v>963</v>
      </c>
      <c r="D1293" s="12">
        <v>1800</v>
      </c>
      <c r="E1293" s="14">
        <v>139</v>
      </c>
      <c r="F1293" s="25">
        <v>276621120</v>
      </c>
      <c r="G1293" t="str">
        <f>_xlfn.XLOOKUP(C1293,'Kundendaten - neu'!$A$2:$A$1001,'Kundendaten - neu'!$H$2:$H$1001)</f>
        <v>CZK</v>
      </c>
      <c r="H1293" s="40">
        <f>IF(G1293=Währungsdaten!$G$1,F1293/_xlfn.XLOOKUP('Bewegungsdaten - neu (2)'!B121,Währungsdaten!$A$3:$A$320,Währungsdaten!$G$3:$G$320,""),IF(G1293=Währungsdaten!$C$1,F1293/_xlfn.XLOOKUP('Bewegungsdaten - neu (2)'!B121,Währungsdaten!$A$3:$A$320,Währungsdaten!$C$3:$C$320,),""))</f>
        <v>11292178.946551984</v>
      </c>
      <c r="I1293">
        <f>H1293*_xlfn.XLOOKUP(C1293,'Kundendaten - neu'!$A$2:$A$1001,'Kundendaten - neu'!$I$2:$I$1001,"")</f>
        <v>11518022.525483023</v>
      </c>
      <c r="J1293" s="41">
        <f>I1293+(_xlfn.XLOOKUP(C1293,'Kundendaten - neu'!$A$2:$A$1001,'Kundendaten - neu'!$G$2:$G$1001,)*E1293)</f>
        <v>11546517.525483023</v>
      </c>
      <c r="K1293" s="40">
        <f>J1293-(E1293*(_xlfn.XLOOKUP(D1293,Tabelle1[Produkt ID],Tabelle1[Variable Kosten],)))</f>
        <v>2650517.5254830234</v>
      </c>
    </row>
    <row r="1294" spans="1:11" ht="14.4" x14ac:dyDescent="0.3">
      <c r="A1294" s="43">
        <v>49114823</v>
      </c>
      <c r="B1294" s="13">
        <v>44760</v>
      </c>
      <c r="C1294" s="12">
        <v>964</v>
      </c>
      <c r="D1294" s="12">
        <v>1900</v>
      </c>
      <c r="E1294" s="14">
        <v>89</v>
      </c>
      <c r="F1294" s="25">
        <v>4960201.3999999994</v>
      </c>
      <c r="G1294" t="str">
        <f>_xlfn.XLOOKUP(C1294,'Kundendaten - neu'!$A$2:$A$1001,'Kundendaten - neu'!$H$2:$H$1001)</f>
        <v>USD</v>
      </c>
      <c r="H1294" s="40">
        <f>IF(G1294=Währungsdaten!$D$1,F1294/_xlfn.XLOOKUP('Bewegungsdaten - neu (2)'!B1481,Währungsdaten!$A$3:$A$320,Währungsdaten!$D$3:$D$320,""),IF(G1294=Währungsdaten!$F$1,F1294/_xlfn.XLOOKUP('Bewegungsdaten - neu (2)'!B1481,Währungsdaten!$A$3:$A$320,Währungsdaten!$F$3:$F$320,),""))</f>
        <v>5039318.7036472615</v>
      </c>
      <c r="I1294">
        <f>H1294*_xlfn.XLOOKUP(C1294,'Kundendaten - neu'!$A$2:$A$1001,'Kundendaten - neu'!$I$2:$I$1001,"")</f>
        <v>5543250.574011988</v>
      </c>
      <c r="J1294" s="41">
        <f>I1294+(_xlfn.XLOOKUP(C1294,'Kundendaten - neu'!$A$2:$A$1001,'Kundendaten - neu'!$G$2:$G$1001,)*E1294)</f>
        <v>5658238.574011988</v>
      </c>
      <c r="K1294" s="40">
        <f>J1294-(E1294*(_xlfn.XLOOKUP(D1294,Tabelle1[Produkt ID],Tabelle1[Variable Kosten],)))</f>
        <v>2169438.574011988</v>
      </c>
    </row>
    <row r="1295" spans="1:11" ht="14.4" x14ac:dyDescent="0.3">
      <c r="A1295" s="43">
        <v>52952396</v>
      </c>
      <c r="B1295" s="13">
        <v>44871</v>
      </c>
      <c r="C1295" s="12">
        <v>965</v>
      </c>
      <c r="D1295" s="12">
        <v>2000</v>
      </c>
      <c r="E1295" s="14">
        <v>82</v>
      </c>
      <c r="F1295" s="25">
        <v>3198000</v>
      </c>
      <c r="G1295" t="str">
        <f>_xlfn.XLOOKUP(C1295,'Kundendaten - neu'!$A$2:$A$1001,'Kundendaten - neu'!$H$2:$H$1001)</f>
        <v>EUR</v>
      </c>
      <c r="H1295" s="40">
        <f>F1295</f>
        <v>3198000</v>
      </c>
      <c r="I1295">
        <f>H1295*_xlfn.XLOOKUP(C1295,'Kundendaten - neu'!$A$2:$A$1001,'Kundendaten - neu'!$I$2:$I$1001,"")</f>
        <v>3517800.0000000005</v>
      </c>
      <c r="J1295" s="41">
        <f>I1295+(_xlfn.XLOOKUP(C1295,'Kundendaten - neu'!$A$2:$A$1001,'Kundendaten - neu'!$G$2:$G$1001,)*E1295)</f>
        <v>3685654.0000000005</v>
      </c>
      <c r="K1295" s="40">
        <f>J1295-(E1295*(_xlfn.XLOOKUP(D1295,Tabelle1[Produkt ID],Tabelle1[Variable Kosten],)))</f>
        <v>1127254.0000000005</v>
      </c>
    </row>
    <row r="1296" spans="1:11" ht="14.4" x14ac:dyDescent="0.3">
      <c r="A1296" s="43" t="s">
        <v>1492</v>
      </c>
      <c r="B1296" s="13">
        <v>44906</v>
      </c>
      <c r="C1296" s="12">
        <v>965</v>
      </c>
      <c r="D1296" s="12" t="s">
        <v>1586</v>
      </c>
      <c r="E1296" s="14">
        <v>1</v>
      </c>
      <c r="F1296" s="17">
        <v>32000</v>
      </c>
      <c r="G1296" t="str">
        <f>_xlfn.XLOOKUP(C1296,'Kundendaten - neu'!$A$2:$A$1001,'Kundendaten - neu'!$H$2:$H$1001)</f>
        <v>EUR</v>
      </c>
      <c r="H1296" s="40">
        <f>F1296</f>
        <v>32000</v>
      </c>
      <c r="I1296">
        <f>H1296*_xlfn.XLOOKUP(C1296,'Kundendaten - neu'!$A$2:$A$1001,'Kundendaten - neu'!$I$2:$I$1001,"")</f>
        <v>35200</v>
      </c>
      <c r="J1296" s="41">
        <f>I1296+(_xlfn.XLOOKUP(C1296,'Kundendaten - neu'!$A$2:$A$1001,'Kundendaten - neu'!$G$2:$G$1001,)*E1296)</f>
        <v>37247</v>
      </c>
      <c r="K1296" s="40">
        <f>J1296-(E1296*(_xlfn.XLOOKUP(D1296,Tabelle1[Produkt ID],Tabelle1[Variable Kosten],)))</f>
        <v>11647</v>
      </c>
    </row>
    <row r="1297" spans="1:11" ht="14.4" x14ac:dyDescent="0.3">
      <c r="A1297" s="43">
        <v>59759322</v>
      </c>
      <c r="B1297" s="13">
        <v>44766</v>
      </c>
      <c r="C1297" s="12">
        <v>966</v>
      </c>
      <c r="D1297" s="12">
        <v>2100</v>
      </c>
      <c r="E1297" s="14">
        <v>178</v>
      </c>
      <c r="F1297" s="25">
        <v>8188000</v>
      </c>
      <c r="G1297" t="str">
        <f>_xlfn.XLOOKUP(C1297,'Kundendaten - neu'!$A$2:$A$1001,'Kundendaten - neu'!$H$2:$H$1001)</f>
        <v>EUR</v>
      </c>
      <c r="H1297" s="40">
        <f>F1297</f>
        <v>8188000</v>
      </c>
      <c r="I1297">
        <f>H1297*_xlfn.XLOOKUP(C1297,'Kundendaten - neu'!$A$2:$A$1001,'Kundendaten - neu'!$I$2:$I$1001,"")</f>
        <v>8188000</v>
      </c>
      <c r="J1297" s="41">
        <f>I1297+(_xlfn.XLOOKUP(C1297,'Kundendaten - neu'!$A$2:$A$1001,'Kundendaten - neu'!$G$2:$G$1001,)*E1297)</f>
        <v>8234458</v>
      </c>
      <c r="K1297" s="40">
        <f>J1297-(E1297*(_xlfn.XLOOKUP(D1297,Tabelle1[Produkt ID],Tabelle1[Variable Kosten],)))</f>
        <v>1684058</v>
      </c>
    </row>
    <row r="1298" spans="1:11" ht="14.4" x14ac:dyDescent="0.3">
      <c r="A1298" s="43" t="s">
        <v>1493</v>
      </c>
      <c r="B1298" s="13">
        <v>44612</v>
      </c>
      <c r="C1298" s="12">
        <v>966</v>
      </c>
      <c r="D1298" s="12" t="s">
        <v>1587</v>
      </c>
      <c r="E1298" s="14">
        <v>1</v>
      </c>
      <c r="F1298" s="17">
        <v>27000</v>
      </c>
      <c r="G1298" t="str">
        <f>_xlfn.XLOOKUP(C1298,'Kundendaten - neu'!$A$2:$A$1001,'Kundendaten - neu'!$H$2:$H$1001)</f>
        <v>EUR</v>
      </c>
      <c r="H1298" s="40">
        <f>F1298</f>
        <v>27000</v>
      </c>
      <c r="I1298">
        <f>H1298*_xlfn.XLOOKUP(C1298,'Kundendaten - neu'!$A$2:$A$1001,'Kundendaten - neu'!$I$2:$I$1001,"")</f>
        <v>27000</v>
      </c>
      <c r="J1298" s="41">
        <f>I1298+(_xlfn.XLOOKUP(C1298,'Kundendaten - neu'!$A$2:$A$1001,'Kundendaten - neu'!$G$2:$G$1001,)*E1298)</f>
        <v>27261</v>
      </c>
      <c r="K1298" s="40">
        <f>J1298-(E1298*(_xlfn.XLOOKUP(D1298,Tabelle1[Produkt ID],Tabelle1[Variable Kosten],)))</f>
        <v>5661</v>
      </c>
    </row>
    <row r="1299" spans="1:11" ht="14.4" x14ac:dyDescent="0.3">
      <c r="A1299" s="43">
        <v>53128607</v>
      </c>
      <c r="B1299" s="13">
        <v>44617</v>
      </c>
      <c r="C1299" s="12">
        <v>967</v>
      </c>
      <c r="D1299" s="12">
        <v>2200</v>
      </c>
      <c r="E1299" s="14">
        <v>173</v>
      </c>
      <c r="F1299" s="25">
        <v>3935404</v>
      </c>
      <c r="G1299" t="str">
        <f>_xlfn.XLOOKUP(C1299,'Kundendaten - neu'!$A$2:$A$1001,'Kundendaten - neu'!$H$2:$H$1001)</f>
        <v>USD</v>
      </c>
      <c r="H1299" s="40">
        <f>IF(G1299=Währungsdaten!$D$1,F1299/_xlfn.XLOOKUP('Bewegungsdaten - neu (2)'!B1482,Währungsdaten!$A$3:$A$320,Währungsdaten!$D$3:$D$320,""),IF(G1299=Währungsdaten!$F$1,F1299/_xlfn.XLOOKUP('Bewegungsdaten - neu (2)'!B1482,Währungsdaten!$A$3:$A$320,Währungsdaten!$F$3:$F$320,),""))</f>
        <v>3775692.2191307684</v>
      </c>
      <c r="I1299">
        <f>H1299*_xlfn.XLOOKUP(C1299,'Kundendaten - neu'!$A$2:$A$1001,'Kundendaten - neu'!$I$2:$I$1001,"")</f>
        <v>4153261.4410438458</v>
      </c>
      <c r="J1299" s="41">
        <f>I1299+(_xlfn.XLOOKUP(C1299,'Kundendaten - neu'!$A$2:$A$1001,'Kundendaten - neu'!$G$2:$G$1001,)*E1299)</f>
        <v>4380410.4410438463</v>
      </c>
      <c r="K1299" s="40">
        <f>J1299-(E1299*(_xlfn.XLOOKUP(D1299,Tabelle1[Produkt ID],Tabelle1[Variable Kosten],)))</f>
        <v>1612410.4410438463</v>
      </c>
    </row>
    <row r="1300" spans="1:11" ht="14.4" x14ac:dyDescent="0.3">
      <c r="A1300" s="43">
        <v>36341811</v>
      </c>
      <c r="B1300" s="13">
        <v>44630</v>
      </c>
      <c r="C1300" s="12">
        <v>968</v>
      </c>
      <c r="D1300" s="12">
        <v>2200</v>
      </c>
      <c r="E1300" s="14">
        <v>187</v>
      </c>
      <c r="F1300" s="25">
        <v>17154632</v>
      </c>
      <c r="G1300" t="str">
        <f>_xlfn.XLOOKUP(C1300,'Kundendaten - neu'!$A$2:$A$1001,'Kundendaten - neu'!$H$2:$H$1001)</f>
        <v>PLN</v>
      </c>
      <c r="H1300" s="40">
        <f>IF(G1300=Währungsdaten!$G$1,F1300/_xlfn.XLOOKUP('Bewegungsdaten - neu (2)'!B1294,Währungsdaten!$A$3:$A$320,Währungsdaten!$G$3:$G$320,""),IF(G1300=Währungsdaten!$C$1,F1300/_xlfn.XLOOKUP('Bewegungsdaten - neu (2)'!B1294,Währungsdaten!$A$3:$A$320,Währungsdaten!$C$3:$C$320,),""))</f>
        <v>3592818.8158418327</v>
      </c>
      <c r="I1300">
        <f>H1300*_xlfn.XLOOKUP(C1300,'Kundendaten - neu'!$A$2:$A$1001,'Kundendaten - neu'!$I$2:$I$1001,"")</f>
        <v>3592818.8158418327</v>
      </c>
      <c r="J1300" s="41">
        <f>I1300+(_xlfn.XLOOKUP(C1300,'Kundendaten - neu'!$A$2:$A$1001,'Kundendaten - neu'!$G$2:$G$1001,)*E1300)</f>
        <v>3611518.8158418327</v>
      </c>
      <c r="K1300" s="40">
        <f>J1300-(E1300*(_xlfn.XLOOKUP(D1300,Tabelle1[Produkt ID],Tabelle1[Variable Kosten],)))</f>
        <v>619518.81584183266</v>
      </c>
    </row>
    <row r="1301" spans="1:11" ht="14.4" x14ac:dyDescent="0.3">
      <c r="A1301" s="43">
        <v>59337587</v>
      </c>
      <c r="B1301" s="13">
        <v>44697</v>
      </c>
      <c r="C1301" s="12">
        <v>969</v>
      </c>
      <c r="D1301" s="12">
        <v>2300</v>
      </c>
      <c r="E1301" s="14">
        <v>70</v>
      </c>
      <c r="F1301" s="25">
        <v>8026900</v>
      </c>
      <c r="G1301" t="str">
        <f>_xlfn.XLOOKUP(C1301,'Kundendaten - neu'!$A$2:$A$1001,'Kundendaten - neu'!$H$2:$H$1001)</f>
        <v>PLN</v>
      </c>
      <c r="H1301" s="40">
        <f>IF(G1301=Währungsdaten!$G$1,F1301/_xlfn.XLOOKUP('Bewegungsdaten - neu (2)'!B1295,Währungsdaten!$A$3:$A$320,Währungsdaten!$G$3:$G$320,""),IF(G1301=Währungsdaten!$C$1,F1301/_xlfn.XLOOKUP('Bewegungsdaten - neu (2)'!B1295,Währungsdaten!$A$3:$A$320,Währungsdaten!$C$3:$C$320,),""))</f>
        <v>1712916.9245214572</v>
      </c>
      <c r="I1301">
        <f>H1301*_xlfn.XLOOKUP(C1301,'Kundendaten - neu'!$A$2:$A$1001,'Kundendaten - neu'!$I$2:$I$1001,"")</f>
        <v>1712916.9245214572</v>
      </c>
      <c r="J1301" s="41">
        <f>I1301+(_xlfn.XLOOKUP(C1301,'Kundendaten - neu'!$A$2:$A$1001,'Kundendaten - neu'!$G$2:$G$1001,)*E1301)</f>
        <v>1720476.9245214572</v>
      </c>
      <c r="K1301" s="40">
        <f>J1301-(E1301*(_xlfn.XLOOKUP(D1301,Tabelle1[Produkt ID],Tabelle1[Variable Kosten],)))</f>
        <v>320476.92452145717</v>
      </c>
    </row>
    <row r="1302" spans="1:11" ht="14.4" x14ac:dyDescent="0.3">
      <c r="A1302" s="43">
        <v>54819283</v>
      </c>
      <c r="B1302" s="13">
        <v>44717</v>
      </c>
      <c r="C1302" s="12">
        <v>970</v>
      </c>
      <c r="D1302" s="12">
        <v>1000</v>
      </c>
      <c r="E1302" s="14">
        <v>172</v>
      </c>
      <c r="F1302" s="25">
        <v>8944000</v>
      </c>
      <c r="G1302" t="str">
        <f>_xlfn.XLOOKUP(C1302,'Kundendaten - neu'!$A$2:$A$1001,'Kundendaten - neu'!$H$2:$H$1001)</f>
        <v>EUR</v>
      </c>
      <c r="H1302" s="40">
        <f>F1302</f>
        <v>8944000</v>
      </c>
      <c r="I1302">
        <f>H1302*_xlfn.XLOOKUP(C1302,'Kundendaten - neu'!$A$2:$A$1001,'Kundendaten - neu'!$I$2:$I$1001,"")</f>
        <v>8849193.5999999996</v>
      </c>
      <c r="J1302" s="41">
        <f>I1302+(_xlfn.XLOOKUP(C1302,'Kundendaten - neu'!$A$2:$A$1001,'Kundendaten - neu'!$G$2:$G$1001,)*E1302)</f>
        <v>8886173.5999999996</v>
      </c>
      <c r="K1302" s="40">
        <f>J1302-(E1302*(_xlfn.XLOOKUP(D1302,Tabelle1[Produkt ID],Tabelle1[Variable Kosten],)))</f>
        <v>1730973.5999999996</v>
      </c>
    </row>
    <row r="1303" spans="1:11" ht="14.4" x14ac:dyDescent="0.3">
      <c r="A1303" s="43" t="s">
        <v>1494</v>
      </c>
      <c r="B1303" s="13">
        <v>44861</v>
      </c>
      <c r="C1303" s="12">
        <v>970</v>
      </c>
      <c r="D1303" s="12" t="s">
        <v>1588</v>
      </c>
      <c r="E1303" s="14">
        <v>1</v>
      </c>
      <c r="F1303" s="17">
        <v>33000</v>
      </c>
      <c r="G1303" t="str">
        <f>_xlfn.XLOOKUP(C1303,'Kundendaten - neu'!$A$2:$A$1001,'Kundendaten - neu'!$H$2:$H$1001)</f>
        <v>EUR</v>
      </c>
      <c r="H1303" s="40">
        <f>F1303</f>
        <v>33000</v>
      </c>
      <c r="I1303">
        <f>H1303*_xlfn.XLOOKUP(C1303,'Kundendaten - neu'!$A$2:$A$1001,'Kundendaten - neu'!$I$2:$I$1001,"")</f>
        <v>32650.199999999997</v>
      </c>
      <c r="J1303" s="41">
        <f>I1303+(_xlfn.XLOOKUP(C1303,'Kundendaten - neu'!$A$2:$A$1001,'Kundendaten - neu'!$G$2:$G$1001,)*E1303)</f>
        <v>32865.199999999997</v>
      </c>
      <c r="K1303" s="40">
        <f>J1303-(E1303*(_xlfn.XLOOKUP(D1303,Tabelle1[Produkt ID],Tabelle1[Variable Kosten],)))</f>
        <v>6465.1999999999971</v>
      </c>
    </row>
    <row r="1304" spans="1:11" ht="14.4" x14ac:dyDescent="0.3">
      <c r="A1304" s="43">
        <v>89491879</v>
      </c>
      <c r="B1304" s="13">
        <v>44873</v>
      </c>
      <c r="C1304" s="12">
        <v>971</v>
      </c>
      <c r="D1304" s="12">
        <v>1100</v>
      </c>
      <c r="E1304" s="14">
        <v>76</v>
      </c>
      <c r="F1304" s="25">
        <v>31284640</v>
      </c>
      <c r="G1304" t="str">
        <f>_xlfn.XLOOKUP(C1304,'Kundendaten - neu'!$A$2:$A$1001,'Kundendaten - neu'!$H$2:$H$1001)</f>
        <v>SEK</v>
      </c>
      <c r="H1304" s="40">
        <f>IF(G1304=Währungsdaten!$D$1,F1304/_xlfn.XLOOKUP('Bewegungsdaten - neu (2)'!B1389,Währungsdaten!$A$3:$A$320,Währungsdaten!$D$3:$D$320,""),IF(G1304=Währungsdaten!$F$1,F1304/_xlfn.XLOOKUP('Bewegungsdaten - neu (2)'!B1389,Währungsdaten!$A$3:$A$320,Währungsdaten!$F$3:$F$320,),""))</f>
        <v>3035899.4264864288</v>
      </c>
      <c r="I1304">
        <f>H1304*_xlfn.XLOOKUP(C1304,'Kundendaten - neu'!$A$2:$A$1001,'Kundendaten - neu'!$I$2:$I$1001,"")</f>
        <v>3003718.8925656723</v>
      </c>
      <c r="J1304" s="41">
        <f>I1304+(_xlfn.XLOOKUP(C1304,'Kundendaten - neu'!$A$2:$A$1001,'Kundendaten - neu'!$G$2:$G$1001,)*E1304)</f>
        <v>3043922.8925656723</v>
      </c>
      <c r="K1304" s="40">
        <f>J1304-(E1304*(_xlfn.XLOOKUP(D1304,Tabelle1[Produkt ID],Tabelle1[Variable Kosten],)))</f>
        <v>611922.89256567229</v>
      </c>
    </row>
    <row r="1305" spans="1:11" ht="14.4" x14ac:dyDescent="0.3">
      <c r="A1305" s="43">
        <v>62622884</v>
      </c>
      <c r="B1305" s="13">
        <v>44680</v>
      </c>
      <c r="C1305" s="12">
        <v>972</v>
      </c>
      <c r="D1305" s="12">
        <v>1200</v>
      </c>
      <c r="E1305" s="14">
        <v>161</v>
      </c>
      <c r="F1305" s="25">
        <v>10465000</v>
      </c>
      <c r="G1305" t="str">
        <f>_xlfn.XLOOKUP(C1305,'Kundendaten - neu'!$A$2:$A$1001,'Kundendaten - neu'!$H$2:$H$1001)</f>
        <v>EUR</v>
      </c>
      <c r="H1305" s="40">
        <f t="shared" ref="H1305:H1310" si="59">F1305</f>
        <v>10465000</v>
      </c>
      <c r="I1305">
        <f>H1305*_xlfn.XLOOKUP(C1305,'Kundendaten - neu'!$A$2:$A$1001,'Kundendaten - neu'!$I$2:$I$1001,"")</f>
        <v>10465000</v>
      </c>
      <c r="J1305" s="41">
        <f>I1305+(_xlfn.XLOOKUP(C1305,'Kundendaten - neu'!$A$2:$A$1001,'Kundendaten - neu'!$G$2:$G$1001,)*E1305)</f>
        <v>10499454</v>
      </c>
      <c r="K1305" s="40">
        <f>J1305-(E1305*(_xlfn.XLOOKUP(D1305,Tabelle1[Produkt ID],Tabelle1[Variable Kosten],)))</f>
        <v>2127454</v>
      </c>
    </row>
    <row r="1306" spans="1:11" ht="14.4" x14ac:dyDescent="0.3">
      <c r="A1306" s="43" t="s">
        <v>1495</v>
      </c>
      <c r="B1306" s="13">
        <v>44589</v>
      </c>
      <c r="C1306" s="12">
        <v>972</v>
      </c>
      <c r="D1306" s="12" t="s">
        <v>1589</v>
      </c>
      <c r="E1306" s="14">
        <v>1</v>
      </c>
      <c r="F1306" s="17">
        <v>27000</v>
      </c>
      <c r="G1306" t="str">
        <f>_xlfn.XLOOKUP(C1306,'Kundendaten - neu'!$A$2:$A$1001,'Kundendaten - neu'!$H$2:$H$1001)</f>
        <v>EUR</v>
      </c>
      <c r="H1306" s="40">
        <f t="shared" si="59"/>
        <v>27000</v>
      </c>
      <c r="I1306">
        <f>H1306*_xlfn.XLOOKUP(C1306,'Kundendaten - neu'!$A$2:$A$1001,'Kundendaten - neu'!$I$2:$I$1001,"")</f>
        <v>27000</v>
      </c>
      <c r="J1306" s="41">
        <f>I1306+(_xlfn.XLOOKUP(C1306,'Kundendaten - neu'!$A$2:$A$1001,'Kundendaten - neu'!$G$2:$G$1001,)*E1306)</f>
        <v>27214</v>
      </c>
      <c r="K1306" s="40">
        <f>J1306-(E1306*(_xlfn.XLOOKUP(D1306,Tabelle1[Produkt ID],Tabelle1[Variable Kosten],)))</f>
        <v>5614</v>
      </c>
    </row>
    <row r="1307" spans="1:11" ht="14.4" x14ac:dyDescent="0.3">
      <c r="A1307" s="43">
        <v>51789106</v>
      </c>
      <c r="B1307" s="13">
        <v>44899</v>
      </c>
      <c r="C1307" s="12">
        <v>973</v>
      </c>
      <c r="D1307" s="12">
        <v>1300</v>
      </c>
      <c r="E1307" s="14">
        <v>143</v>
      </c>
      <c r="F1307" s="25">
        <v>9724000</v>
      </c>
      <c r="G1307" t="str">
        <f>_xlfn.XLOOKUP(C1307,'Kundendaten - neu'!$A$2:$A$1001,'Kundendaten - neu'!$H$2:$H$1001)</f>
        <v>EUR</v>
      </c>
      <c r="H1307" s="40">
        <f t="shared" si="59"/>
        <v>9724000</v>
      </c>
      <c r="I1307">
        <f>H1307*_xlfn.XLOOKUP(C1307,'Kundendaten - neu'!$A$2:$A$1001,'Kundendaten - neu'!$I$2:$I$1001,"")</f>
        <v>9724000</v>
      </c>
      <c r="J1307" s="41">
        <f>I1307+(_xlfn.XLOOKUP(C1307,'Kundendaten - neu'!$A$2:$A$1001,'Kundendaten - neu'!$G$2:$G$1001,)*E1307)</f>
        <v>9738300</v>
      </c>
      <c r="K1307" s="40">
        <f>J1307-(E1307*(_xlfn.XLOOKUP(D1307,Tabelle1[Produkt ID],Tabelle1[Variable Kosten],)))</f>
        <v>1959100</v>
      </c>
    </row>
    <row r="1308" spans="1:11" ht="14.4" x14ac:dyDescent="0.3">
      <c r="A1308" s="43" t="s">
        <v>1496</v>
      </c>
      <c r="B1308" s="13">
        <v>44587</v>
      </c>
      <c r="C1308" s="12">
        <v>973</v>
      </c>
      <c r="D1308" s="12" t="s">
        <v>1590</v>
      </c>
      <c r="E1308" s="14">
        <v>1</v>
      </c>
      <c r="F1308" s="17">
        <v>81000</v>
      </c>
      <c r="G1308" t="str">
        <f>_xlfn.XLOOKUP(C1308,'Kundendaten - neu'!$A$2:$A$1001,'Kundendaten - neu'!$H$2:$H$1001)</f>
        <v>EUR</v>
      </c>
      <c r="H1308" s="40">
        <f t="shared" si="59"/>
        <v>81000</v>
      </c>
      <c r="I1308">
        <f>H1308*_xlfn.XLOOKUP(C1308,'Kundendaten - neu'!$A$2:$A$1001,'Kundendaten - neu'!$I$2:$I$1001,"")</f>
        <v>81000</v>
      </c>
      <c r="J1308" s="41">
        <f>I1308+(_xlfn.XLOOKUP(C1308,'Kundendaten - neu'!$A$2:$A$1001,'Kundendaten - neu'!$G$2:$G$1001,)*E1308)</f>
        <v>81100</v>
      </c>
      <c r="K1308" s="40">
        <f>J1308-(E1308*(_xlfn.XLOOKUP(D1308,Tabelle1[Produkt ID],Tabelle1[Variable Kosten],)))</f>
        <v>16300</v>
      </c>
    </row>
    <row r="1309" spans="1:11" ht="14.4" x14ac:dyDescent="0.3">
      <c r="A1309" s="43">
        <v>78925466</v>
      </c>
      <c r="B1309" s="13">
        <v>44693</v>
      </c>
      <c r="C1309" s="12">
        <v>974</v>
      </c>
      <c r="D1309" s="12">
        <v>1400</v>
      </c>
      <c r="E1309" s="14">
        <v>94</v>
      </c>
      <c r="F1309" s="25">
        <v>2820000</v>
      </c>
      <c r="G1309" t="str">
        <f>_xlfn.XLOOKUP(C1309,'Kundendaten - neu'!$A$2:$A$1001,'Kundendaten - neu'!$H$2:$H$1001)</f>
        <v>EUR</v>
      </c>
      <c r="H1309" s="40">
        <f t="shared" si="59"/>
        <v>2820000</v>
      </c>
      <c r="I1309">
        <f>H1309*_xlfn.XLOOKUP(C1309,'Kundendaten - neu'!$A$2:$A$1001,'Kundendaten - neu'!$I$2:$I$1001,"")</f>
        <v>2820000</v>
      </c>
      <c r="J1309" s="41">
        <f>I1309+(_xlfn.XLOOKUP(C1309,'Kundendaten - neu'!$A$2:$A$1001,'Kundendaten - neu'!$G$2:$G$1001,)*E1309)</f>
        <v>2839364</v>
      </c>
      <c r="K1309" s="40">
        <f>J1309-(E1309*(_xlfn.XLOOKUP(D1309,Tabelle1[Produkt ID],Tabelle1[Variable Kosten],)))</f>
        <v>583364</v>
      </c>
    </row>
    <row r="1310" spans="1:11" ht="14.4" x14ac:dyDescent="0.3">
      <c r="A1310" s="43" t="s">
        <v>1497</v>
      </c>
      <c r="B1310" s="13">
        <v>44780</v>
      </c>
      <c r="C1310" s="12">
        <v>974</v>
      </c>
      <c r="D1310" s="12" t="s">
        <v>1591</v>
      </c>
      <c r="E1310" s="14">
        <v>1</v>
      </c>
      <c r="F1310" s="17">
        <v>50000</v>
      </c>
      <c r="G1310" t="str">
        <f>_xlfn.XLOOKUP(C1310,'Kundendaten - neu'!$A$2:$A$1001,'Kundendaten - neu'!$H$2:$H$1001)</f>
        <v>EUR</v>
      </c>
      <c r="H1310" s="40">
        <f t="shared" si="59"/>
        <v>50000</v>
      </c>
      <c r="I1310">
        <f>H1310*_xlfn.XLOOKUP(C1310,'Kundendaten - neu'!$A$2:$A$1001,'Kundendaten - neu'!$I$2:$I$1001,"")</f>
        <v>50000</v>
      </c>
      <c r="J1310" s="41">
        <f>I1310+(_xlfn.XLOOKUP(C1310,'Kundendaten - neu'!$A$2:$A$1001,'Kundendaten - neu'!$G$2:$G$1001,)*E1310)</f>
        <v>50206</v>
      </c>
      <c r="K1310" s="40">
        <f>J1310-(E1310*(_xlfn.XLOOKUP(D1310,Tabelle1[Produkt ID],Tabelle1[Variable Kosten],)))</f>
        <v>10206</v>
      </c>
    </row>
    <row r="1311" spans="1:11" ht="14.4" x14ac:dyDescent="0.3">
      <c r="A1311" s="43">
        <v>78466246</v>
      </c>
      <c r="B1311" s="13">
        <v>44747</v>
      </c>
      <c r="C1311" s="12">
        <v>975</v>
      </c>
      <c r="D1311" s="12">
        <v>1500</v>
      </c>
      <c r="E1311" s="14">
        <v>68</v>
      </c>
      <c r="F1311" s="25">
        <v>47363904</v>
      </c>
      <c r="G1311" t="str">
        <f>_xlfn.XLOOKUP(C1311,'Kundendaten - neu'!$A$2:$A$1001,'Kundendaten - neu'!$H$2:$H$1001)</f>
        <v>CZK</v>
      </c>
      <c r="H1311" s="40">
        <f>IF(G1311=Währungsdaten!$G$1,F1311/_xlfn.XLOOKUP('Bewegungsdaten - neu (2)'!B122,Währungsdaten!$A$3:$A$320,Währungsdaten!$G$3:$G$320,""),IF(G1311=Währungsdaten!$C$1,F1311/_xlfn.XLOOKUP('Bewegungsdaten - neu (2)'!B122,Währungsdaten!$A$3:$A$320,Währungsdaten!$C$3:$C$320,),""))</f>
        <v>1935037.1369040324</v>
      </c>
      <c r="I1311">
        <f>H1311*_xlfn.XLOOKUP(C1311,'Kundendaten - neu'!$A$2:$A$1001,'Kundendaten - neu'!$I$2:$I$1001,"")</f>
        <v>1973737.8796421131</v>
      </c>
      <c r="J1311" s="41">
        <f>I1311+(_xlfn.XLOOKUP(C1311,'Kundendaten - neu'!$A$2:$A$1001,'Kundendaten - neu'!$G$2:$G$1001,)*E1311)</f>
        <v>1988697.8796421131</v>
      </c>
      <c r="K1311" s="40">
        <f>J1311-(E1311*(_xlfn.XLOOKUP(D1311,Tabelle1[Produkt ID],Tabelle1[Variable Kosten],)))</f>
        <v>465497.87964211311</v>
      </c>
    </row>
    <row r="1312" spans="1:11" ht="14.4" x14ac:dyDescent="0.3">
      <c r="A1312" s="43">
        <v>12982232</v>
      </c>
      <c r="B1312" s="13">
        <v>44705</v>
      </c>
      <c r="C1312" s="12">
        <v>976</v>
      </c>
      <c r="D1312" s="12">
        <v>1600</v>
      </c>
      <c r="E1312" s="14">
        <v>164</v>
      </c>
      <c r="F1312" s="25">
        <v>5904000</v>
      </c>
      <c r="G1312" t="str">
        <f>_xlfn.XLOOKUP(C1312,'Kundendaten - neu'!$A$2:$A$1001,'Kundendaten - neu'!$H$2:$H$1001)</f>
        <v>EUR</v>
      </c>
      <c r="H1312" s="40">
        <f t="shared" ref="H1312:H1317" si="60">F1312</f>
        <v>5904000</v>
      </c>
      <c r="I1312">
        <f>H1312*_xlfn.XLOOKUP(C1312,'Kundendaten - neu'!$A$2:$A$1001,'Kundendaten - neu'!$I$2:$I$1001,"")</f>
        <v>5904000</v>
      </c>
      <c r="J1312" s="41">
        <f>I1312+(_xlfn.XLOOKUP(C1312,'Kundendaten - neu'!$A$2:$A$1001,'Kundendaten - neu'!$G$2:$G$1001,)*E1312)</f>
        <v>5945820</v>
      </c>
      <c r="K1312" s="40">
        <f>J1312-(E1312*(_xlfn.XLOOKUP(D1312,Tabelle1[Produkt ID],Tabelle1[Variable Kosten],)))</f>
        <v>1222620</v>
      </c>
    </row>
    <row r="1313" spans="1:11" ht="14.4" x14ac:dyDescent="0.3">
      <c r="A1313" s="43" t="s">
        <v>1498</v>
      </c>
      <c r="B1313" s="13">
        <v>44635</v>
      </c>
      <c r="C1313" s="12">
        <v>976</v>
      </c>
      <c r="D1313" s="12" t="s">
        <v>1592</v>
      </c>
      <c r="E1313" s="14">
        <v>1</v>
      </c>
      <c r="F1313" s="17">
        <v>37000</v>
      </c>
      <c r="G1313" t="str">
        <f>_xlfn.XLOOKUP(C1313,'Kundendaten - neu'!$A$2:$A$1001,'Kundendaten - neu'!$H$2:$H$1001)</f>
        <v>EUR</v>
      </c>
      <c r="H1313" s="40">
        <f t="shared" si="60"/>
        <v>37000</v>
      </c>
      <c r="I1313">
        <f>H1313*_xlfn.XLOOKUP(C1313,'Kundendaten - neu'!$A$2:$A$1001,'Kundendaten - neu'!$I$2:$I$1001,"")</f>
        <v>37000</v>
      </c>
      <c r="J1313" s="41">
        <f>I1313+(_xlfn.XLOOKUP(C1313,'Kundendaten - neu'!$A$2:$A$1001,'Kundendaten - neu'!$G$2:$G$1001,)*E1313)</f>
        <v>37255</v>
      </c>
      <c r="K1313" s="40">
        <f>J1313-(E1313*(_xlfn.XLOOKUP(D1313,Tabelle1[Produkt ID],Tabelle1[Variable Kosten],)))</f>
        <v>7655</v>
      </c>
    </row>
    <row r="1314" spans="1:11" ht="14.4" x14ac:dyDescent="0.3">
      <c r="A1314" s="43">
        <v>95635350</v>
      </c>
      <c r="B1314" s="13">
        <v>44733</v>
      </c>
      <c r="C1314" s="12">
        <v>977</v>
      </c>
      <c r="D1314" s="12">
        <v>1700</v>
      </c>
      <c r="E1314" s="14">
        <v>67</v>
      </c>
      <c r="F1314" s="25">
        <v>1943000</v>
      </c>
      <c r="G1314" t="str">
        <f>_xlfn.XLOOKUP(C1314,'Kundendaten - neu'!$A$2:$A$1001,'Kundendaten - neu'!$H$2:$H$1001)</f>
        <v>EUR</v>
      </c>
      <c r="H1314" s="40">
        <f t="shared" si="60"/>
        <v>1943000</v>
      </c>
      <c r="I1314">
        <f>H1314*_xlfn.XLOOKUP(C1314,'Kundendaten - neu'!$A$2:$A$1001,'Kundendaten - neu'!$I$2:$I$1001,"")</f>
        <v>1981860</v>
      </c>
      <c r="J1314" s="41">
        <f>I1314+(_xlfn.XLOOKUP(C1314,'Kundendaten - neu'!$A$2:$A$1001,'Kundendaten - neu'!$G$2:$G$1001,)*E1314)</f>
        <v>2017705</v>
      </c>
      <c r="K1314" s="40">
        <f>J1314-(E1314*(_xlfn.XLOOKUP(D1314,Tabelle1[Produkt ID],Tabelle1[Variable Kosten],)))</f>
        <v>463305</v>
      </c>
    </row>
    <row r="1315" spans="1:11" ht="14.4" x14ac:dyDescent="0.3">
      <c r="A1315" s="43" t="s">
        <v>1499</v>
      </c>
      <c r="B1315" s="13">
        <v>44687</v>
      </c>
      <c r="C1315" s="12">
        <v>977</v>
      </c>
      <c r="D1315" s="12" t="s">
        <v>1593</v>
      </c>
      <c r="E1315" s="14">
        <v>1</v>
      </c>
      <c r="F1315" s="17">
        <v>42000</v>
      </c>
      <c r="G1315" t="str">
        <f>_xlfn.XLOOKUP(C1315,'Kundendaten - neu'!$A$2:$A$1001,'Kundendaten - neu'!$H$2:$H$1001)</f>
        <v>EUR</v>
      </c>
      <c r="H1315" s="40">
        <f t="shared" si="60"/>
        <v>42000</v>
      </c>
      <c r="I1315">
        <f>H1315*_xlfn.XLOOKUP(C1315,'Kundendaten - neu'!$A$2:$A$1001,'Kundendaten - neu'!$I$2:$I$1001,"")</f>
        <v>42840</v>
      </c>
      <c r="J1315" s="41">
        <f>I1315+(_xlfn.XLOOKUP(C1315,'Kundendaten - neu'!$A$2:$A$1001,'Kundendaten - neu'!$G$2:$G$1001,)*E1315)</f>
        <v>43375</v>
      </c>
      <c r="K1315" s="40">
        <f>J1315-(E1315*(_xlfn.XLOOKUP(D1315,Tabelle1[Produkt ID],Tabelle1[Variable Kosten],)))</f>
        <v>9775</v>
      </c>
    </row>
    <row r="1316" spans="1:11" ht="14.4" x14ac:dyDescent="0.3">
      <c r="A1316" s="43">
        <v>72493702</v>
      </c>
      <c r="B1316" s="13">
        <v>44831</v>
      </c>
      <c r="C1316" s="12">
        <v>978</v>
      </c>
      <c r="D1316" s="12">
        <v>1800</v>
      </c>
      <c r="E1316" s="14">
        <v>95</v>
      </c>
      <c r="F1316" s="25">
        <v>7600000</v>
      </c>
      <c r="G1316" t="str">
        <f>_xlfn.XLOOKUP(C1316,'Kundendaten - neu'!$A$2:$A$1001,'Kundendaten - neu'!$H$2:$H$1001)</f>
        <v>EUR</v>
      </c>
      <c r="H1316" s="40">
        <f t="shared" si="60"/>
        <v>7600000</v>
      </c>
      <c r="I1316">
        <f>H1316*_xlfn.XLOOKUP(C1316,'Kundendaten - neu'!$A$2:$A$1001,'Kundendaten - neu'!$I$2:$I$1001,"")</f>
        <v>7519440</v>
      </c>
      <c r="J1316" s="41">
        <f>I1316+(_xlfn.XLOOKUP(C1316,'Kundendaten - neu'!$A$2:$A$1001,'Kundendaten - neu'!$G$2:$G$1001,)*E1316)</f>
        <v>7539865</v>
      </c>
      <c r="K1316" s="40">
        <f>J1316-(E1316*(_xlfn.XLOOKUP(D1316,Tabelle1[Produkt ID],Tabelle1[Variable Kosten],)))</f>
        <v>1459865</v>
      </c>
    </row>
    <row r="1317" spans="1:11" ht="14.4" x14ac:dyDescent="0.3">
      <c r="A1317" s="43" t="s">
        <v>1500</v>
      </c>
      <c r="B1317" s="13">
        <v>44630</v>
      </c>
      <c r="C1317" s="12">
        <v>978</v>
      </c>
      <c r="D1317" s="12" t="s">
        <v>1594</v>
      </c>
      <c r="E1317" s="14">
        <v>1</v>
      </c>
      <c r="F1317" s="17">
        <v>21000</v>
      </c>
      <c r="G1317" t="str">
        <f>_xlfn.XLOOKUP(C1317,'Kundendaten - neu'!$A$2:$A$1001,'Kundendaten - neu'!$H$2:$H$1001)</f>
        <v>EUR</v>
      </c>
      <c r="H1317" s="40">
        <f t="shared" si="60"/>
        <v>21000</v>
      </c>
      <c r="I1317">
        <f>H1317*_xlfn.XLOOKUP(C1317,'Kundendaten - neu'!$A$2:$A$1001,'Kundendaten - neu'!$I$2:$I$1001,"")</f>
        <v>20777.399999999998</v>
      </c>
      <c r="J1317" s="41">
        <f>I1317+(_xlfn.XLOOKUP(C1317,'Kundendaten - neu'!$A$2:$A$1001,'Kundendaten - neu'!$G$2:$G$1001,)*E1317)</f>
        <v>20992.399999999998</v>
      </c>
      <c r="K1317" s="40">
        <f>J1317-(E1317*(_xlfn.XLOOKUP(D1317,Tabelle1[Produkt ID],Tabelle1[Variable Kosten],)))</f>
        <v>4192.3999999999978</v>
      </c>
    </row>
    <row r="1318" spans="1:11" ht="14.4" x14ac:dyDescent="0.3">
      <c r="A1318" s="43">
        <v>58587514</v>
      </c>
      <c r="B1318" s="13">
        <v>44592</v>
      </c>
      <c r="C1318" s="12">
        <v>979</v>
      </c>
      <c r="D1318" s="12">
        <v>1900</v>
      </c>
      <c r="E1318" s="14">
        <v>189</v>
      </c>
      <c r="F1318" s="25">
        <v>95304951</v>
      </c>
      <c r="G1318" t="str">
        <f>_xlfn.XLOOKUP(C1318,'Kundendaten - neu'!$A$2:$A$1001,'Kundendaten - neu'!$H$2:$H$1001)</f>
        <v>SEK</v>
      </c>
      <c r="H1318" s="40">
        <f>IF(G1318=Währungsdaten!$D$1,F1318/_xlfn.XLOOKUP('Bewegungsdaten - neu (2)'!B1390,Währungsdaten!$A$3:$A$320,Währungsdaten!$D$3:$D$320,""),IF(G1318=Währungsdaten!$F$1,F1318/_xlfn.XLOOKUP('Bewegungsdaten - neu (2)'!B1390,Währungsdaten!$A$3:$A$320,Währungsdaten!$F$3:$F$320,),""))</f>
        <v>8968105.221556209</v>
      </c>
      <c r="I1318">
        <f>H1318*_xlfn.XLOOKUP(C1318,'Kundendaten - neu'!$A$2:$A$1001,'Kundendaten - neu'!$I$2:$I$1001,"")</f>
        <v>9147467.3259873334</v>
      </c>
      <c r="J1318" s="41">
        <f>I1318+(_xlfn.XLOOKUP(C1318,'Kundendaten - neu'!$A$2:$A$1001,'Kundendaten - neu'!$G$2:$G$1001,)*E1318)</f>
        <v>9249338.3259873334</v>
      </c>
      <c r="K1318" s="40">
        <f>J1318-(E1318*(_xlfn.XLOOKUP(D1318,Tabelle1[Produkt ID],Tabelle1[Variable Kosten],)))</f>
        <v>1840538.3259873334</v>
      </c>
    </row>
    <row r="1319" spans="1:11" ht="14.4" x14ac:dyDescent="0.3">
      <c r="A1319" s="43">
        <v>49294090</v>
      </c>
      <c r="B1319" s="13">
        <v>44664</v>
      </c>
      <c r="C1319" s="12">
        <v>980</v>
      </c>
      <c r="D1319" s="12">
        <v>2000</v>
      </c>
      <c r="E1319" s="14">
        <v>165</v>
      </c>
      <c r="F1319" s="25">
        <v>66222585</v>
      </c>
      <c r="G1319" t="str">
        <f>_xlfn.XLOOKUP(C1319,'Kundendaten - neu'!$A$2:$A$1001,'Kundendaten - neu'!$H$2:$H$1001)</f>
        <v>SEK</v>
      </c>
      <c r="H1319" s="40">
        <f>IF(G1319=Währungsdaten!$D$1,F1319/_xlfn.XLOOKUP('Bewegungsdaten - neu (2)'!B1391,Währungsdaten!$A$3:$A$320,Währungsdaten!$D$3:$D$320,""),IF(G1319=Währungsdaten!$F$1,F1319/_xlfn.XLOOKUP('Bewegungsdaten - neu (2)'!B1391,Währungsdaten!$A$3:$A$320,Währungsdaten!$F$3:$F$320,),""))</f>
        <v>6438566.2061388586</v>
      </c>
      <c r="I1319">
        <f>H1319*_xlfn.XLOOKUP(C1319,'Kundendaten - neu'!$A$2:$A$1001,'Kundendaten - neu'!$I$2:$I$1001,"")</f>
        <v>6567337.5302616358</v>
      </c>
      <c r="J1319" s="41">
        <f>I1319+(_xlfn.XLOOKUP(C1319,'Kundendaten - neu'!$A$2:$A$1001,'Kundendaten - neu'!$G$2:$G$1001,)*E1319)</f>
        <v>6655447.5302616358</v>
      </c>
      <c r="K1319" s="40">
        <f>J1319-(E1319*(_xlfn.XLOOKUP(D1319,Tabelle1[Produkt ID],Tabelle1[Variable Kosten],)))</f>
        <v>1507447.5302616358</v>
      </c>
    </row>
    <row r="1320" spans="1:11" ht="14.4" x14ac:dyDescent="0.3">
      <c r="A1320" s="43">
        <v>35198540</v>
      </c>
      <c r="B1320" s="13">
        <v>44815</v>
      </c>
      <c r="C1320" s="12">
        <v>981</v>
      </c>
      <c r="D1320" s="12">
        <v>2100</v>
      </c>
      <c r="E1320" s="14">
        <v>95</v>
      </c>
      <c r="F1320" s="25">
        <v>4370000</v>
      </c>
      <c r="G1320" t="str">
        <f>_xlfn.XLOOKUP(C1320,'Kundendaten - neu'!$A$2:$A$1001,'Kundendaten - neu'!$H$2:$H$1001)</f>
        <v>EUR</v>
      </c>
      <c r="H1320" s="40">
        <f>F1320</f>
        <v>4370000</v>
      </c>
      <c r="I1320">
        <f>H1320*_xlfn.XLOOKUP(C1320,'Kundendaten - neu'!$A$2:$A$1001,'Kundendaten - neu'!$I$2:$I$1001,"")</f>
        <v>4370000</v>
      </c>
      <c r="J1320" s="41">
        <f>I1320+(_xlfn.XLOOKUP(C1320,'Kundendaten - neu'!$A$2:$A$1001,'Kundendaten - neu'!$G$2:$G$1001,)*E1320)</f>
        <v>4389570</v>
      </c>
      <c r="K1320" s="40">
        <f>J1320-(E1320*(_xlfn.XLOOKUP(D1320,Tabelle1[Produkt ID],Tabelle1[Variable Kosten],)))</f>
        <v>893570</v>
      </c>
    </row>
    <row r="1321" spans="1:11" ht="14.4" x14ac:dyDescent="0.3">
      <c r="A1321" s="43">
        <v>84987929</v>
      </c>
      <c r="B1321" s="13">
        <v>44594</v>
      </c>
      <c r="C1321" s="12">
        <v>982</v>
      </c>
      <c r="D1321" s="12">
        <v>2200</v>
      </c>
      <c r="E1321" s="14">
        <v>94</v>
      </c>
      <c r="F1321" s="25">
        <v>1880000</v>
      </c>
      <c r="G1321" t="str">
        <f>_xlfn.XLOOKUP(C1321,'Kundendaten - neu'!$A$2:$A$1001,'Kundendaten - neu'!$H$2:$H$1001)</f>
        <v>EUR</v>
      </c>
      <c r="H1321" s="40">
        <f>F1321</f>
        <v>1880000</v>
      </c>
      <c r="I1321">
        <f>H1321*_xlfn.XLOOKUP(C1321,'Kundendaten - neu'!$A$2:$A$1001,'Kundendaten - neu'!$I$2:$I$1001,"")</f>
        <v>1880000</v>
      </c>
      <c r="J1321" s="41">
        <f>I1321+(_xlfn.XLOOKUP(C1321,'Kundendaten - neu'!$A$2:$A$1001,'Kundendaten - neu'!$G$2:$G$1001,)*E1321)</f>
        <v>1890340</v>
      </c>
      <c r="K1321" s="40">
        <f>J1321-(E1321*(_xlfn.XLOOKUP(D1321,Tabelle1[Produkt ID],Tabelle1[Variable Kosten],)))</f>
        <v>386340</v>
      </c>
    </row>
    <row r="1322" spans="1:11" ht="14.4" x14ac:dyDescent="0.3">
      <c r="A1322" s="43">
        <v>92754947</v>
      </c>
      <c r="B1322" s="13">
        <v>44761</v>
      </c>
      <c r="C1322" s="12">
        <v>983</v>
      </c>
      <c r="D1322" s="12">
        <v>2200</v>
      </c>
      <c r="E1322" s="14">
        <v>180</v>
      </c>
      <c r="F1322" s="25">
        <v>16512480</v>
      </c>
      <c r="G1322" t="str">
        <f>_xlfn.XLOOKUP(C1322,'Kundendaten - neu'!$A$2:$A$1001,'Kundendaten - neu'!$H$2:$H$1001)</f>
        <v>PLN</v>
      </c>
      <c r="H1322" s="40">
        <f>IF(G1322=Währungsdaten!$G$1,F1322/_xlfn.XLOOKUP('Bewegungsdaten - neu (2)'!B1296,Währungsdaten!$A$3:$A$320,Währungsdaten!$G$3:$G$320,""),IF(G1322=Währungsdaten!$C$1,F1322/_xlfn.XLOOKUP('Bewegungsdaten - neu (2)'!B1296,Währungsdaten!$A$3:$A$320,Währungsdaten!$C$3:$C$320,),""))</f>
        <v>3522662.3999999999</v>
      </c>
      <c r="I1322">
        <f>H1322*_xlfn.XLOOKUP(C1322,'Kundendaten - neu'!$A$2:$A$1001,'Kundendaten - neu'!$I$2:$I$1001,"")</f>
        <v>3416982.5279999999</v>
      </c>
      <c r="J1322" s="41">
        <f>I1322+(_xlfn.XLOOKUP(C1322,'Kundendaten - neu'!$A$2:$A$1001,'Kundendaten - neu'!$G$2:$G$1001,)*E1322)</f>
        <v>3435702.5279999999</v>
      </c>
      <c r="K1322" s="40">
        <f>J1322-(E1322*(_xlfn.XLOOKUP(D1322,Tabelle1[Produkt ID],Tabelle1[Variable Kosten],)))</f>
        <v>555702.52799999993</v>
      </c>
    </row>
    <row r="1323" spans="1:11" ht="14.4" x14ac:dyDescent="0.3">
      <c r="A1323" s="43">
        <v>45203148</v>
      </c>
      <c r="B1323" s="13">
        <v>44833</v>
      </c>
      <c r="C1323" s="12">
        <v>984</v>
      </c>
      <c r="D1323" s="12">
        <v>2300</v>
      </c>
      <c r="E1323" s="14">
        <v>182</v>
      </c>
      <c r="F1323" s="25">
        <v>46824050</v>
      </c>
      <c r="G1323" t="str">
        <f>_xlfn.XLOOKUP(C1323,'Kundendaten - neu'!$A$2:$A$1001,'Kundendaten - neu'!$H$2:$H$1001)</f>
        <v>SEK</v>
      </c>
      <c r="H1323" s="40">
        <f>IF(G1323=Währungsdaten!$D$1,F1323/_xlfn.XLOOKUP('Bewegungsdaten - neu (2)'!B1392,Währungsdaten!$A$3:$A$320,Währungsdaten!$D$3:$D$320,""),IF(G1323=Währungsdaten!$F$1,F1323/_xlfn.XLOOKUP('Bewegungsdaten - neu (2)'!B1392,Währungsdaten!$A$3:$A$320,Währungsdaten!$F$3:$F$320,),""))</f>
        <v>4293539.1584217427</v>
      </c>
      <c r="I1323">
        <f>H1323*_xlfn.XLOOKUP(C1323,'Kundendaten - neu'!$A$2:$A$1001,'Kundendaten - neu'!$I$2:$I$1001,"")</f>
        <v>4379409.9415901778</v>
      </c>
      <c r="J1323" s="41">
        <f>I1323+(_xlfn.XLOOKUP(C1323,'Kundendaten - neu'!$A$2:$A$1001,'Kundendaten - neu'!$G$2:$G$1001,)*E1323)</f>
        <v>4471865.9415901778</v>
      </c>
      <c r="K1323" s="40">
        <f>J1323-(E1323*(_xlfn.XLOOKUP(D1323,Tabelle1[Produkt ID],Tabelle1[Variable Kosten],)))</f>
        <v>831865.94159017783</v>
      </c>
    </row>
    <row r="1324" spans="1:11" ht="14.4" x14ac:dyDescent="0.3">
      <c r="A1324" s="43">
        <v>83396409</v>
      </c>
      <c r="B1324" s="13">
        <v>44878</v>
      </c>
      <c r="C1324" s="12">
        <v>985</v>
      </c>
      <c r="D1324" s="12">
        <v>1000</v>
      </c>
      <c r="E1324" s="14">
        <v>196</v>
      </c>
      <c r="F1324" s="25">
        <v>10192000</v>
      </c>
      <c r="G1324" t="str">
        <f>_xlfn.XLOOKUP(C1324,'Kundendaten - neu'!$A$2:$A$1001,'Kundendaten - neu'!$H$2:$H$1001)</f>
        <v>EUR</v>
      </c>
      <c r="H1324" s="40">
        <f t="shared" ref="H1324:H1338" si="61">F1324</f>
        <v>10192000</v>
      </c>
      <c r="I1324">
        <f>H1324*_xlfn.XLOOKUP(C1324,'Kundendaten - neu'!$A$2:$A$1001,'Kundendaten - neu'!$I$2:$I$1001,"")</f>
        <v>10192000</v>
      </c>
      <c r="J1324" s="41">
        <f>I1324+(_xlfn.XLOOKUP(C1324,'Kundendaten - neu'!$A$2:$A$1001,'Kundendaten - neu'!$G$2:$G$1001,)*E1324)</f>
        <v>10234728</v>
      </c>
      <c r="K1324" s="40">
        <f>J1324-(E1324*(_xlfn.XLOOKUP(D1324,Tabelle1[Produkt ID],Tabelle1[Variable Kosten],)))</f>
        <v>2081128</v>
      </c>
    </row>
    <row r="1325" spans="1:11" ht="14.4" x14ac:dyDescent="0.3">
      <c r="A1325" s="43">
        <v>97733946</v>
      </c>
      <c r="B1325" s="13">
        <v>44631</v>
      </c>
      <c r="C1325" s="12">
        <v>986</v>
      </c>
      <c r="D1325" s="12">
        <v>1100</v>
      </c>
      <c r="E1325" s="14">
        <v>131</v>
      </c>
      <c r="F1325" s="25">
        <v>5240000</v>
      </c>
      <c r="G1325" t="str">
        <f>_xlfn.XLOOKUP(C1325,'Kundendaten - neu'!$A$2:$A$1001,'Kundendaten - neu'!$H$2:$H$1001)</f>
        <v>EUR</v>
      </c>
      <c r="H1325" s="40">
        <f t="shared" si="61"/>
        <v>5240000</v>
      </c>
      <c r="I1325">
        <f>H1325*_xlfn.XLOOKUP(C1325,'Kundendaten - neu'!$A$2:$A$1001,'Kundendaten - neu'!$I$2:$I$1001,"")</f>
        <v>5184456</v>
      </c>
      <c r="J1325" s="41">
        <f>I1325+(_xlfn.XLOOKUP(C1325,'Kundendaten - neu'!$A$2:$A$1001,'Kundendaten - neu'!$G$2:$G$1001,)*E1325)</f>
        <v>5212621</v>
      </c>
      <c r="K1325" s="40">
        <f>J1325-(E1325*(_xlfn.XLOOKUP(D1325,Tabelle1[Produkt ID],Tabelle1[Variable Kosten],)))</f>
        <v>1020621</v>
      </c>
    </row>
    <row r="1326" spans="1:11" ht="14.4" x14ac:dyDescent="0.3">
      <c r="A1326" s="43" t="s">
        <v>1501</v>
      </c>
      <c r="B1326" s="13">
        <v>44679</v>
      </c>
      <c r="C1326" s="12">
        <v>986</v>
      </c>
      <c r="D1326" s="12" t="s">
        <v>1595</v>
      </c>
      <c r="E1326" s="14">
        <v>1</v>
      </c>
      <c r="F1326" s="17">
        <v>27000</v>
      </c>
      <c r="G1326" t="str">
        <f>_xlfn.XLOOKUP(C1326,'Kundendaten - neu'!$A$2:$A$1001,'Kundendaten - neu'!$H$2:$H$1001)</f>
        <v>EUR</v>
      </c>
      <c r="H1326" s="40">
        <f t="shared" si="61"/>
        <v>27000</v>
      </c>
      <c r="I1326">
        <f>H1326*_xlfn.XLOOKUP(C1326,'Kundendaten - neu'!$A$2:$A$1001,'Kundendaten - neu'!$I$2:$I$1001,"")</f>
        <v>26713.8</v>
      </c>
      <c r="J1326" s="41">
        <f>I1326+(_xlfn.XLOOKUP(C1326,'Kundendaten - neu'!$A$2:$A$1001,'Kundendaten - neu'!$G$2:$G$1001,)*E1326)</f>
        <v>26928.799999999999</v>
      </c>
      <c r="K1326" s="40">
        <f>J1326-(E1326*(_xlfn.XLOOKUP(D1326,Tabelle1[Produkt ID],Tabelle1[Variable Kosten],)))</f>
        <v>5328.7999999999993</v>
      </c>
    </row>
    <row r="1327" spans="1:11" ht="14.4" x14ac:dyDescent="0.3">
      <c r="A1327" s="43">
        <v>65436130</v>
      </c>
      <c r="B1327" s="13">
        <v>44661</v>
      </c>
      <c r="C1327" s="12">
        <v>987</v>
      </c>
      <c r="D1327" s="12">
        <v>1200</v>
      </c>
      <c r="E1327" s="14">
        <v>70</v>
      </c>
      <c r="F1327" s="25">
        <v>4550000</v>
      </c>
      <c r="G1327" t="str">
        <f>_xlfn.XLOOKUP(C1327,'Kundendaten - neu'!$A$2:$A$1001,'Kundendaten - neu'!$H$2:$H$1001)</f>
        <v>EUR</v>
      </c>
      <c r="H1327" s="40">
        <f t="shared" si="61"/>
        <v>4550000</v>
      </c>
      <c r="I1327">
        <f>H1327*_xlfn.XLOOKUP(C1327,'Kundendaten - neu'!$A$2:$A$1001,'Kundendaten - neu'!$I$2:$I$1001,"")</f>
        <v>4413500</v>
      </c>
      <c r="J1327" s="41">
        <f>I1327+(_xlfn.XLOOKUP(C1327,'Kundendaten - neu'!$A$2:$A$1001,'Kundendaten - neu'!$G$2:$G$1001,)*E1327)</f>
        <v>4427640</v>
      </c>
      <c r="K1327" s="40">
        <f>J1327-(E1327*(_xlfn.XLOOKUP(D1327,Tabelle1[Produkt ID],Tabelle1[Variable Kosten],)))</f>
        <v>787640</v>
      </c>
    </row>
    <row r="1328" spans="1:11" ht="14.4" x14ac:dyDescent="0.3">
      <c r="A1328" s="43" t="s">
        <v>1502</v>
      </c>
      <c r="B1328" s="13">
        <v>44902</v>
      </c>
      <c r="C1328" s="12">
        <v>987</v>
      </c>
      <c r="D1328" s="12" t="s">
        <v>1582</v>
      </c>
      <c r="E1328" s="14">
        <v>1</v>
      </c>
      <c r="F1328" s="17">
        <v>49000</v>
      </c>
      <c r="G1328" t="str">
        <f>_xlfn.XLOOKUP(C1328,'Kundendaten - neu'!$A$2:$A$1001,'Kundendaten - neu'!$H$2:$H$1001)</f>
        <v>EUR</v>
      </c>
      <c r="H1328" s="40">
        <f t="shared" si="61"/>
        <v>49000</v>
      </c>
      <c r="I1328">
        <f>H1328*_xlfn.XLOOKUP(C1328,'Kundendaten - neu'!$A$2:$A$1001,'Kundendaten - neu'!$I$2:$I$1001,"")</f>
        <v>47530</v>
      </c>
      <c r="J1328" s="41">
        <f>I1328+(_xlfn.XLOOKUP(C1328,'Kundendaten - neu'!$A$2:$A$1001,'Kundendaten - neu'!$G$2:$G$1001,)*E1328)</f>
        <v>47732</v>
      </c>
      <c r="K1328" s="40">
        <f>J1328-(E1328*(_xlfn.XLOOKUP(D1328,Tabelle1[Produkt ID],Tabelle1[Variable Kosten],)))</f>
        <v>8532</v>
      </c>
    </row>
    <row r="1329" spans="1:11" ht="14.4" x14ac:dyDescent="0.3">
      <c r="A1329" s="43">
        <v>46866497</v>
      </c>
      <c r="B1329" s="13">
        <v>44866</v>
      </c>
      <c r="C1329" s="12">
        <v>988</v>
      </c>
      <c r="D1329" s="12">
        <v>1300</v>
      </c>
      <c r="E1329" s="14">
        <v>147</v>
      </c>
      <c r="F1329" s="25">
        <v>9996000</v>
      </c>
      <c r="G1329" t="str">
        <f>_xlfn.XLOOKUP(C1329,'Kundendaten - neu'!$A$2:$A$1001,'Kundendaten - neu'!$H$2:$H$1001)</f>
        <v>EUR</v>
      </c>
      <c r="H1329" s="40">
        <f t="shared" si="61"/>
        <v>9996000</v>
      </c>
      <c r="I1329">
        <f>H1329*_xlfn.XLOOKUP(C1329,'Kundendaten - neu'!$A$2:$A$1001,'Kundendaten - neu'!$I$2:$I$1001,"")</f>
        <v>9696120</v>
      </c>
      <c r="J1329" s="41">
        <f>I1329+(_xlfn.XLOOKUP(C1329,'Kundendaten - neu'!$A$2:$A$1001,'Kundendaten - neu'!$G$2:$G$1001,)*E1329)</f>
        <v>9728166</v>
      </c>
      <c r="K1329" s="40">
        <f>J1329-(E1329*(_xlfn.XLOOKUP(D1329,Tabelle1[Produkt ID],Tabelle1[Variable Kosten],)))</f>
        <v>1731366</v>
      </c>
    </row>
    <row r="1330" spans="1:11" ht="14.4" x14ac:dyDescent="0.3">
      <c r="A1330" s="43" t="s">
        <v>1503</v>
      </c>
      <c r="B1330" s="13">
        <v>44754</v>
      </c>
      <c r="C1330" s="12">
        <v>988</v>
      </c>
      <c r="D1330" s="12" t="s">
        <v>1583</v>
      </c>
      <c r="E1330" s="14">
        <v>1</v>
      </c>
      <c r="F1330" s="17">
        <v>46000</v>
      </c>
      <c r="G1330" t="str">
        <f>_xlfn.XLOOKUP(C1330,'Kundendaten - neu'!$A$2:$A$1001,'Kundendaten - neu'!$H$2:$H$1001)</f>
        <v>EUR</v>
      </c>
      <c r="H1330" s="40">
        <f t="shared" si="61"/>
        <v>46000</v>
      </c>
      <c r="I1330">
        <f>H1330*_xlfn.XLOOKUP(C1330,'Kundendaten - neu'!$A$2:$A$1001,'Kundendaten - neu'!$I$2:$I$1001,"")</f>
        <v>44620</v>
      </c>
      <c r="J1330" s="41">
        <f>I1330+(_xlfn.XLOOKUP(C1330,'Kundendaten - neu'!$A$2:$A$1001,'Kundendaten - neu'!$G$2:$G$1001,)*E1330)</f>
        <v>44838</v>
      </c>
      <c r="K1330" s="40">
        <f>J1330-(E1330*(_xlfn.XLOOKUP(D1330,Tabelle1[Produkt ID],Tabelle1[Variable Kosten],)))</f>
        <v>8038</v>
      </c>
    </row>
    <row r="1331" spans="1:11" ht="14.4" x14ac:dyDescent="0.3">
      <c r="A1331" s="43">
        <v>90466057</v>
      </c>
      <c r="B1331" s="13">
        <v>44675</v>
      </c>
      <c r="C1331" s="12">
        <v>989</v>
      </c>
      <c r="D1331" s="12">
        <v>1400</v>
      </c>
      <c r="E1331" s="14">
        <v>130</v>
      </c>
      <c r="F1331" s="25">
        <v>3900000</v>
      </c>
      <c r="G1331" t="str">
        <f>_xlfn.XLOOKUP(C1331,'Kundendaten - neu'!$A$2:$A$1001,'Kundendaten - neu'!$H$2:$H$1001)</f>
        <v>EUR</v>
      </c>
      <c r="H1331" s="40">
        <f t="shared" si="61"/>
        <v>3900000</v>
      </c>
      <c r="I1331">
        <f>H1331*_xlfn.XLOOKUP(C1331,'Kundendaten - neu'!$A$2:$A$1001,'Kundendaten - neu'!$I$2:$I$1001,"")</f>
        <v>3900000</v>
      </c>
      <c r="J1331" s="41">
        <f>I1331+(_xlfn.XLOOKUP(C1331,'Kundendaten - neu'!$A$2:$A$1001,'Kundendaten - neu'!$G$2:$G$1001,)*E1331)</f>
        <v>3914300</v>
      </c>
      <c r="K1331" s="40">
        <f>J1331-(E1331*(_xlfn.XLOOKUP(D1331,Tabelle1[Produkt ID],Tabelle1[Variable Kosten],)))</f>
        <v>794300</v>
      </c>
    </row>
    <row r="1332" spans="1:11" ht="14.4" x14ac:dyDescent="0.3">
      <c r="A1332" s="43" t="s">
        <v>1504</v>
      </c>
      <c r="B1332" s="13">
        <v>44915</v>
      </c>
      <c r="C1332" s="12">
        <v>989</v>
      </c>
      <c r="D1332" s="12" t="s">
        <v>1584</v>
      </c>
      <c r="E1332" s="14">
        <v>1</v>
      </c>
      <c r="F1332" s="17">
        <v>61000</v>
      </c>
      <c r="G1332" t="str">
        <f>_xlfn.XLOOKUP(C1332,'Kundendaten - neu'!$A$2:$A$1001,'Kundendaten - neu'!$H$2:$H$1001)</f>
        <v>EUR</v>
      </c>
      <c r="H1332" s="40">
        <f t="shared" si="61"/>
        <v>61000</v>
      </c>
      <c r="I1332">
        <f>H1332*_xlfn.XLOOKUP(C1332,'Kundendaten - neu'!$A$2:$A$1001,'Kundendaten - neu'!$I$2:$I$1001,"")</f>
        <v>61000</v>
      </c>
      <c r="J1332" s="41">
        <f>I1332+(_xlfn.XLOOKUP(C1332,'Kundendaten - neu'!$A$2:$A$1001,'Kundendaten - neu'!$G$2:$G$1001,)*E1332)</f>
        <v>61110</v>
      </c>
      <c r="K1332" s="40">
        <f>J1332-(E1332*(_xlfn.XLOOKUP(D1332,Tabelle1[Produkt ID],Tabelle1[Variable Kosten],)))</f>
        <v>12310</v>
      </c>
    </row>
    <row r="1333" spans="1:11" ht="14.4" x14ac:dyDescent="0.3">
      <c r="A1333" s="43">
        <v>44390893</v>
      </c>
      <c r="B1333" s="13">
        <v>44766</v>
      </c>
      <c r="C1333" s="12">
        <v>990</v>
      </c>
      <c r="D1333" s="12">
        <v>1500</v>
      </c>
      <c r="E1333" s="14">
        <v>194</v>
      </c>
      <c r="F1333" s="25">
        <v>5432000</v>
      </c>
      <c r="G1333" t="str">
        <f>_xlfn.XLOOKUP(C1333,'Kundendaten - neu'!$A$2:$A$1001,'Kundendaten - neu'!$H$2:$H$1001)</f>
        <v>EUR</v>
      </c>
      <c r="H1333" s="40">
        <f t="shared" si="61"/>
        <v>5432000</v>
      </c>
      <c r="I1333">
        <f>H1333*_xlfn.XLOOKUP(C1333,'Kundendaten - neu'!$A$2:$A$1001,'Kundendaten - neu'!$I$2:$I$1001,"")</f>
        <v>5540640</v>
      </c>
      <c r="J1333" s="41">
        <f>I1333+(_xlfn.XLOOKUP(C1333,'Kundendaten - neu'!$A$2:$A$1001,'Kundendaten - neu'!$G$2:$G$1001,)*E1333)</f>
        <v>5580604</v>
      </c>
      <c r="K1333" s="40">
        <f>J1333-(E1333*(_xlfn.XLOOKUP(D1333,Tabelle1[Produkt ID],Tabelle1[Variable Kosten],)))</f>
        <v>1235004</v>
      </c>
    </row>
    <row r="1334" spans="1:11" ht="14.4" x14ac:dyDescent="0.3">
      <c r="A1334" s="43" t="s">
        <v>1505</v>
      </c>
      <c r="B1334" s="13">
        <v>44836</v>
      </c>
      <c r="C1334" s="12">
        <v>990</v>
      </c>
      <c r="D1334" s="12" t="s">
        <v>1585</v>
      </c>
      <c r="E1334" s="14">
        <v>1</v>
      </c>
      <c r="F1334" s="17">
        <v>79000</v>
      </c>
      <c r="G1334" t="str">
        <f>_xlfn.XLOOKUP(C1334,'Kundendaten - neu'!$A$2:$A$1001,'Kundendaten - neu'!$H$2:$H$1001)</f>
        <v>EUR</v>
      </c>
      <c r="H1334" s="40">
        <f t="shared" si="61"/>
        <v>79000</v>
      </c>
      <c r="I1334">
        <f>H1334*_xlfn.XLOOKUP(C1334,'Kundendaten - neu'!$A$2:$A$1001,'Kundendaten - neu'!$I$2:$I$1001,"")</f>
        <v>80580</v>
      </c>
      <c r="J1334" s="41">
        <f>I1334+(_xlfn.XLOOKUP(C1334,'Kundendaten - neu'!$A$2:$A$1001,'Kundendaten - neu'!$G$2:$G$1001,)*E1334)</f>
        <v>80786</v>
      </c>
      <c r="K1334" s="40">
        <f>J1334-(E1334*(_xlfn.XLOOKUP(D1334,Tabelle1[Produkt ID],Tabelle1[Variable Kosten],)))</f>
        <v>17586</v>
      </c>
    </row>
    <row r="1335" spans="1:11" ht="14.4" x14ac:dyDescent="0.3">
      <c r="A1335" s="43">
        <v>38374925</v>
      </c>
      <c r="B1335" s="13">
        <v>44606</v>
      </c>
      <c r="C1335" s="12">
        <v>991</v>
      </c>
      <c r="D1335" s="12">
        <v>1600</v>
      </c>
      <c r="E1335" s="14">
        <v>82</v>
      </c>
      <c r="F1335" s="25">
        <v>2952000</v>
      </c>
      <c r="G1335" t="str">
        <f>_xlfn.XLOOKUP(C1335,'Kundendaten - neu'!$A$2:$A$1001,'Kundendaten - neu'!$H$2:$H$1001)</f>
        <v>EUR</v>
      </c>
      <c r="H1335" s="40">
        <f t="shared" si="61"/>
        <v>2952000</v>
      </c>
      <c r="I1335">
        <f>H1335*_xlfn.XLOOKUP(C1335,'Kundendaten - neu'!$A$2:$A$1001,'Kundendaten - neu'!$I$2:$I$1001,"")</f>
        <v>2863440</v>
      </c>
      <c r="J1335" s="41">
        <f>I1335+(_xlfn.XLOOKUP(C1335,'Kundendaten - neu'!$A$2:$A$1001,'Kundendaten - neu'!$G$2:$G$1001,)*E1335)</f>
        <v>2884842</v>
      </c>
      <c r="K1335" s="40">
        <f>J1335-(E1335*(_xlfn.XLOOKUP(D1335,Tabelle1[Produkt ID],Tabelle1[Variable Kosten],)))</f>
        <v>523242</v>
      </c>
    </row>
    <row r="1336" spans="1:11" ht="14.4" x14ac:dyDescent="0.3">
      <c r="A1336" s="43" t="s">
        <v>1506</v>
      </c>
      <c r="B1336" s="13">
        <v>44819</v>
      </c>
      <c r="C1336" s="12">
        <v>991</v>
      </c>
      <c r="D1336" s="12" t="s">
        <v>1586</v>
      </c>
      <c r="E1336" s="14">
        <v>1</v>
      </c>
      <c r="F1336" s="17">
        <v>32000</v>
      </c>
      <c r="G1336" t="str">
        <f>_xlfn.XLOOKUP(C1336,'Kundendaten - neu'!$A$2:$A$1001,'Kundendaten - neu'!$H$2:$H$1001)</f>
        <v>EUR</v>
      </c>
      <c r="H1336" s="40">
        <f t="shared" si="61"/>
        <v>32000</v>
      </c>
      <c r="I1336">
        <f>H1336*_xlfn.XLOOKUP(C1336,'Kundendaten - neu'!$A$2:$A$1001,'Kundendaten - neu'!$I$2:$I$1001,"")</f>
        <v>31040</v>
      </c>
      <c r="J1336" s="41">
        <f>I1336+(_xlfn.XLOOKUP(C1336,'Kundendaten - neu'!$A$2:$A$1001,'Kundendaten - neu'!$G$2:$G$1001,)*E1336)</f>
        <v>31301</v>
      </c>
      <c r="K1336" s="40">
        <f>J1336-(E1336*(_xlfn.XLOOKUP(D1336,Tabelle1[Produkt ID],Tabelle1[Variable Kosten],)))</f>
        <v>5701</v>
      </c>
    </row>
    <row r="1337" spans="1:11" ht="14.4" x14ac:dyDescent="0.3">
      <c r="A1337" s="43">
        <v>96834157</v>
      </c>
      <c r="B1337" s="13">
        <v>44803</v>
      </c>
      <c r="C1337" s="12">
        <v>992</v>
      </c>
      <c r="D1337" s="12">
        <v>1700</v>
      </c>
      <c r="E1337" s="14">
        <v>142</v>
      </c>
      <c r="F1337" s="25">
        <v>4118000</v>
      </c>
      <c r="G1337" t="str">
        <f>_xlfn.XLOOKUP(C1337,'Kundendaten - neu'!$A$2:$A$1001,'Kundendaten - neu'!$H$2:$H$1001)</f>
        <v>EUR</v>
      </c>
      <c r="H1337" s="40">
        <f t="shared" si="61"/>
        <v>4118000</v>
      </c>
      <c r="I1337">
        <f>H1337*_xlfn.XLOOKUP(C1337,'Kundendaten - neu'!$A$2:$A$1001,'Kundendaten - neu'!$I$2:$I$1001,"")</f>
        <v>4074349.1999999997</v>
      </c>
      <c r="J1337" s="41">
        <f>I1337+(_xlfn.XLOOKUP(C1337,'Kundendaten - neu'!$A$2:$A$1001,'Kundendaten - neu'!$G$2:$G$1001,)*E1337)</f>
        <v>4104879.1999999997</v>
      </c>
      <c r="K1337" s="40">
        <f>J1337-(E1337*(_xlfn.XLOOKUP(D1337,Tabelle1[Produkt ID],Tabelle1[Variable Kosten],)))</f>
        <v>810479.19999999972</v>
      </c>
    </row>
    <row r="1338" spans="1:11" ht="14.4" x14ac:dyDescent="0.3">
      <c r="A1338" s="43" t="s">
        <v>1507</v>
      </c>
      <c r="B1338" s="13">
        <v>44686</v>
      </c>
      <c r="C1338" s="12">
        <v>992</v>
      </c>
      <c r="D1338" s="12" t="s">
        <v>1587</v>
      </c>
      <c r="E1338" s="14">
        <v>1</v>
      </c>
      <c r="F1338" s="17">
        <v>27000</v>
      </c>
      <c r="G1338" t="str">
        <f>_xlfn.XLOOKUP(C1338,'Kundendaten - neu'!$A$2:$A$1001,'Kundendaten - neu'!$H$2:$H$1001)</f>
        <v>EUR</v>
      </c>
      <c r="H1338" s="40">
        <f t="shared" si="61"/>
        <v>27000</v>
      </c>
      <c r="I1338">
        <f>H1338*_xlfn.XLOOKUP(C1338,'Kundendaten - neu'!$A$2:$A$1001,'Kundendaten - neu'!$I$2:$I$1001,"")</f>
        <v>26713.8</v>
      </c>
      <c r="J1338" s="41">
        <f>I1338+(_xlfn.XLOOKUP(C1338,'Kundendaten - neu'!$A$2:$A$1001,'Kundendaten - neu'!$G$2:$G$1001,)*E1338)</f>
        <v>26928.799999999999</v>
      </c>
      <c r="K1338" s="40">
        <f>J1338-(E1338*(_xlfn.XLOOKUP(D1338,Tabelle1[Produkt ID],Tabelle1[Variable Kosten],)))</f>
        <v>5328.7999999999993</v>
      </c>
    </row>
    <row r="1339" spans="1:11" ht="14.4" x14ac:dyDescent="0.3">
      <c r="A1339" s="43">
        <v>43385584</v>
      </c>
      <c r="B1339" s="13">
        <v>44735</v>
      </c>
      <c r="C1339" s="12">
        <v>993</v>
      </c>
      <c r="D1339" s="12">
        <v>1800</v>
      </c>
      <c r="E1339" s="14">
        <v>86</v>
      </c>
      <c r="F1339" s="25">
        <v>31557184</v>
      </c>
      <c r="G1339" t="str">
        <f>_xlfn.XLOOKUP(C1339,'Kundendaten - neu'!$A$2:$A$1001,'Kundendaten - neu'!$H$2:$H$1001)</f>
        <v>PLN</v>
      </c>
      <c r="H1339" s="40">
        <f>IF(G1339=Währungsdaten!$G$1,F1339/_xlfn.XLOOKUP('Bewegungsdaten - neu (2)'!B1297,Währungsdaten!$A$3:$A$320,Währungsdaten!$G$3:$G$320,""),IF(G1339=Währungsdaten!$C$1,F1339/_xlfn.XLOOKUP('Bewegungsdaten - neu (2)'!B1297,Währungsdaten!$A$3:$A$320,Währungsdaten!$C$3:$C$320,),""))</f>
        <v>6662694.0292205056</v>
      </c>
      <c r="I1339">
        <f>H1339*_xlfn.XLOOKUP(C1339,'Kundendaten - neu'!$A$2:$A$1001,'Kundendaten - neu'!$I$2:$I$1001,"")</f>
        <v>6462813.2083438905</v>
      </c>
      <c r="J1339" s="41">
        <f>I1339+(_xlfn.XLOOKUP(C1339,'Kundendaten - neu'!$A$2:$A$1001,'Kundendaten - neu'!$G$2:$G$1001,)*E1339)</f>
        <v>6471585.2083438905</v>
      </c>
      <c r="K1339" s="40">
        <f>J1339-(E1339*(_xlfn.XLOOKUP(D1339,Tabelle1[Produkt ID],Tabelle1[Variable Kosten],)))</f>
        <v>967585.2083438905</v>
      </c>
    </row>
    <row r="1340" spans="1:11" ht="14.4" x14ac:dyDescent="0.3">
      <c r="A1340" s="43">
        <v>31685182</v>
      </c>
      <c r="B1340" s="13">
        <v>44790</v>
      </c>
      <c r="C1340" s="12">
        <v>994</v>
      </c>
      <c r="D1340" s="12">
        <v>1900</v>
      </c>
      <c r="E1340" s="14">
        <v>199</v>
      </c>
      <c r="F1340" s="25">
        <v>9751000</v>
      </c>
      <c r="G1340" t="str">
        <f>_xlfn.XLOOKUP(C1340,'Kundendaten - neu'!$A$2:$A$1001,'Kundendaten - neu'!$H$2:$H$1001)</f>
        <v>EUR</v>
      </c>
      <c r="H1340" s="40">
        <f>F1340</f>
        <v>9751000</v>
      </c>
      <c r="I1340">
        <f>H1340*_xlfn.XLOOKUP(C1340,'Kundendaten - neu'!$A$2:$A$1001,'Kundendaten - neu'!$I$2:$I$1001,"")</f>
        <v>9946020</v>
      </c>
      <c r="J1340" s="41">
        <f>I1340+(_xlfn.XLOOKUP(C1340,'Kundendaten - neu'!$A$2:$A$1001,'Kundendaten - neu'!$G$2:$G$1001,)*E1340)</f>
        <v>9989601</v>
      </c>
      <c r="K1340" s="40">
        <f>J1340-(E1340*(_xlfn.XLOOKUP(D1340,Tabelle1[Produkt ID],Tabelle1[Variable Kosten],)))</f>
        <v>2188801</v>
      </c>
    </row>
    <row r="1341" spans="1:11" ht="14.4" x14ac:dyDescent="0.3">
      <c r="A1341" s="43" t="s">
        <v>1508</v>
      </c>
      <c r="B1341" s="13">
        <v>44687</v>
      </c>
      <c r="C1341" s="12">
        <v>994</v>
      </c>
      <c r="D1341" s="12" t="s">
        <v>1588</v>
      </c>
      <c r="E1341" s="14">
        <v>1</v>
      </c>
      <c r="F1341" s="17">
        <v>33000</v>
      </c>
      <c r="G1341" t="str">
        <f>_xlfn.XLOOKUP(C1341,'Kundendaten - neu'!$A$2:$A$1001,'Kundendaten - neu'!$H$2:$H$1001)</f>
        <v>EUR</v>
      </c>
      <c r="H1341" s="40">
        <f>F1341</f>
        <v>33000</v>
      </c>
      <c r="I1341">
        <f>H1341*_xlfn.XLOOKUP(C1341,'Kundendaten - neu'!$A$2:$A$1001,'Kundendaten - neu'!$I$2:$I$1001,"")</f>
        <v>33660</v>
      </c>
      <c r="J1341" s="41">
        <f>I1341+(_xlfn.XLOOKUP(C1341,'Kundendaten - neu'!$A$2:$A$1001,'Kundendaten - neu'!$G$2:$G$1001,)*E1341)</f>
        <v>33879</v>
      </c>
      <c r="K1341" s="40">
        <f>J1341-(E1341*(_xlfn.XLOOKUP(D1341,Tabelle1[Produkt ID],Tabelle1[Variable Kosten],)))</f>
        <v>7479</v>
      </c>
    </row>
    <row r="1342" spans="1:11" ht="14.4" x14ac:dyDescent="0.3">
      <c r="A1342" s="43">
        <v>59884821</v>
      </c>
      <c r="B1342" s="13">
        <v>44635</v>
      </c>
      <c r="C1342" s="12">
        <v>995</v>
      </c>
      <c r="D1342" s="12">
        <v>2000</v>
      </c>
      <c r="E1342" s="14">
        <v>124</v>
      </c>
      <c r="F1342" s="25">
        <v>5500466.3999999994</v>
      </c>
      <c r="G1342" t="str">
        <f>_xlfn.XLOOKUP(C1342,'Kundendaten - neu'!$A$2:$A$1001,'Kundendaten - neu'!$H$2:$H$1001)</f>
        <v>USD</v>
      </c>
      <c r="H1342" s="40">
        <f>IF(G1342=Währungsdaten!$D$1,F1342/_xlfn.XLOOKUP('Bewegungsdaten - neu (2)'!B1483,Währungsdaten!$A$3:$A$320,Währungsdaten!$D$3:$D$320,""),IF(G1342=Währungsdaten!$F$1,F1342/_xlfn.XLOOKUP('Bewegungsdaten - neu (2)'!B1483,Währungsdaten!$A$3:$A$320,Währungsdaten!$F$3:$F$320,),""))</f>
        <v>5484014.3569292128</v>
      </c>
      <c r="I1342">
        <f>H1342*_xlfn.XLOOKUP(C1342,'Kundendaten - neu'!$A$2:$A$1001,'Kundendaten - neu'!$I$2:$I$1001,"")</f>
        <v>6032415.792622135</v>
      </c>
      <c r="J1342" s="41">
        <f>I1342+(_xlfn.XLOOKUP(C1342,'Kundendaten - neu'!$A$2:$A$1001,'Kundendaten - neu'!$G$2:$G$1001,)*E1342)</f>
        <v>6190143.792622135</v>
      </c>
      <c r="K1342" s="40">
        <f>J1342-(E1342*(_xlfn.XLOOKUP(D1342,Tabelle1[Produkt ID],Tabelle1[Variable Kosten],)))</f>
        <v>2321343.792622135</v>
      </c>
    </row>
    <row r="1343" spans="1:11" ht="14.4" x14ac:dyDescent="0.3">
      <c r="A1343" s="43">
        <v>87313359</v>
      </c>
      <c r="B1343" s="13">
        <v>44824</v>
      </c>
      <c r="C1343" s="12">
        <v>996</v>
      </c>
      <c r="D1343" s="12">
        <v>2100</v>
      </c>
      <c r="E1343" s="14">
        <v>102</v>
      </c>
      <c r="F1343" s="25">
        <v>48285372</v>
      </c>
      <c r="G1343" t="str">
        <f>_xlfn.XLOOKUP(C1343,'Kundendaten - neu'!$A$2:$A$1001,'Kundendaten - neu'!$H$2:$H$1001)</f>
        <v>SEK</v>
      </c>
      <c r="H1343" s="40">
        <f>IF(G1343=Währungsdaten!$D$1,F1343/_xlfn.XLOOKUP('Bewegungsdaten - neu (2)'!B1393,Währungsdaten!$A$3:$A$320,Währungsdaten!$D$3:$D$320,""),IF(G1343=Währungsdaten!$F$1,F1343/_xlfn.XLOOKUP('Bewegungsdaten - neu (2)'!B1393,Währungsdaten!$A$3:$A$320,Währungsdaten!$F$3:$F$320,),""))</f>
        <v>4491955.011023974</v>
      </c>
      <c r="I1343">
        <f>H1343*_xlfn.XLOOKUP(C1343,'Kundendaten - neu'!$A$2:$A$1001,'Kundendaten - neu'!$I$2:$I$1001,"")</f>
        <v>4444340.2879071198</v>
      </c>
      <c r="J1343" s="41">
        <f>I1343+(_xlfn.XLOOKUP(C1343,'Kundendaten - neu'!$A$2:$A$1001,'Kundendaten - neu'!$G$2:$G$1001,)*E1343)</f>
        <v>4495544.2879071198</v>
      </c>
      <c r="K1343" s="40">
        <f>J1343-(E1343*(_xlfn.XLOOKUP(D1343,Tabelle1[Produkt ID],Tabelle1[Variable Kosten],)))</f>
        <v>741944.28790711984</v>
      </c>
    </row>
    <row r="1344" spans="1:11" ht="14.4" x14ac:dyDescent="0.3">
      <c r="A1344" s="43">
        <v>80497313</v>
      </c>
      <c r="B1344" s="13">
        <v>44644</v>
      </c>
      <c r="C1344" s="12">
        <v>997</v>
      </c>
      <c r="D1344" s="12">
        <v>2200</v>
      </c>
      <c r="E1344" s="14">
        <v>92</v>
      </c>
      <c r="F1344" s="25">
        <v>1840000</v>
      </c>
      <c r="G1344" t="str">
        <f>_xlfn.XLOOKUP(C1344,'Kundendaten - neu'!$A$2:$A$1001,'Kundendaten - neu'!$H$2:$H$1001)</f>
        <v>EUR</v>
      </c>
      <c r="H1344" s="40">
        <f>F1344</f>
        <v>1840000</v>
      </c>
      <c r="I1344">
        <f>H1344*_xlfn.XLOOKUP(C1344,'Kundendaten - neu'!$A$2:$A$1001,'Kundendaten - neu'!$I$2:$I$1001,"")</f>
        <v>1784800</v>
      </c>
      <c r="J1344" s="41">
        <f>I1344+(_xlfn.XLOOKUP(C1344,'Kundendaten - neu'!$A$2:$A$1001,'Kundendaten - neu'!$G$2:$G$1001,)*E1344)</f>
        <v>1794552</v>
      </c>
      <c r="K1344" s="40">
        <f>J1344-(E1344*(_xlfn.XLOOKUP(D1344,Tabelle1[Produkt ID],Tabelle1[Variable Kosten],)))</f>
        <v>322552</v>
      </c>
    </row>
    <row r="1345" spans="1:11" ht="14.4" x14ac:dyDescent="0.3">
      <c r="A1345" s="43" t="s">
        <v>1509</v>
      </c>
      <c r="B1345" s="13">
        <v>44683</v>
      </c>
      <c r="C1345" s="12">
        <v>997</v>
      </c>
      <c r="D1345" s="12" t="s">
        <v>1589</v>
      </c>
      <c r="E1345" s="14">
        <v>1</v>
      </c>
      <c r="F1345" s="17">
        <v>27000</v>
      </c>
      <c r="G1345" t="str">
        <f>_xlfn.XLOOKUP(C1345,'Kundendaten - neu'!$A$2:$A$1001,'Kundendaten - neu'!$H$2:$H$1001)</f>
        <v>EUR</v>
      </c>
      <c r="H1345" s="40">
        <f>F1345</f>
        <v>27000</v>
      </c>
      <c r="I1345">
        <f>H1345*_xlfn.XLOOKUP(C1345,'Kundendaten - neu'!$A$2:$A$1001,'Kundendaten - neu'!$I$2:$I$1001,"")</f>
        <v>26190</v>
      </c>
      <c r="J1345" s="41">
        <f>I1345+(_xlfn.XLOOKUP(C1345,'Kundendaten - neu'!$A$2:$A$1001,'Kundendaten - neu'!$G$2:$G$1001,)*E1345)</f>
        <v>26296</v>
      </c>
      <c r="K1345" s="40">
        <f>J1345-(E1345*(_xlfn.XLOOKUP(D1345,Tabelle1[Produkt ID],Tabelle1[Variable Kosten],)))</f>
        <v>4696</v>
      </c>
    </row>
    <row r="1346" spans="1:11" ht="14.4" x14ac:dyDescent="0.3">
      <c r="A1346" s="43">
        <v>82899313</v>
      </c>
      <c r="B1346" s="13">
        <v>44711</v>
      </c>
      <c r="C1346" s="12">
        <v>998</v>
      </c>
      <c r="D1346" s="12">
        <v>2200</v>
      </c>
      <c r="E1346" s="14">
        <v>158</v>
      </c>
      <c r="F1346" s="25">
        <v>3594184</v>
      </c>
      <c r="G1346" t="str">
        <f>_xlfn.XLOOKUP(C1346,'Kundendaten - neu'!$A$2:$A$1001,'Kundendaten - neu'!$H$2:$H$1001)</f>
        <v>USD</v>
      </c>
      <c r="H1346" s="40">
        <f>IF(G1346=Währungsdaten!$D$1,F1346/_xlfn.XLOOKUP('Bewegungsdaten - neu (2)'!B1484,Währungsdaten!$A$3:$A$320,Währungsdaten!$D$3:$D$320,""),IF(G1346=Währungsdaten!$F$1,F1346/_xlfn.XLOOKUP('Bewegungsdaten - neu (2)'!B1484,Währungsdaten!$A$3:$A$320,Währungsdaten!$F$3:$F$320,),""))</f>
        <v>3150305.8988517835</v>
      </c>
      <c r="I1346">
        <f>H1346*_xlfn.XLOOKUP(C1346,'Kundendaten - neu'!$A$2:$A$1001,'Kundendaten - neu'!$I$2:$I$1001,"")</f>
        <v>3361376.394074853</v>
      </c>
      <c r="J1346" s="41">
        <f>I1346+(_xlfn.XLOOKUP(C1346,'Kundendaten - neu'!$A$2:$A$1001,'Kundendaten - neu'!$G$2:$G$1001,)*E1346)</f>
        <v>3556506.394074853</v>
      </c>
      <c r="K1346" s="40">
        <f>J1346-(E1346*(_xlfn.XLOOKUP(D1346,Tabelle1[Produkt ID],Tabelle1[Variable Kosten],)))</f>
        <v>1028506.394074853</v>
      </c>
    </row>
    <row r="1347" spans="1:11" ht="14.4" x14ac:dyDescent="0.3">
      <c r="A1347" s="43">
        <v>99543850</v>
      </c>
      <c r="B1347" s="13">
        <v>44592</v>
      </c>
      <c r="C1347" s="12">
        <v>999</v>
      </c>
      <c r="D1347" s="12">
        <v>2300</v>
      </c>
      <c r="E1347" s="14">
        <v>182</v>
      </c>
      <c r="F1347" s="25">
        <v>32892405</v>
      </c>
      <c r="G1347" t="str">
        <f>_xlfn.XLOOKUP(C1347,'Kundendaten - neu'!$A$2:$A$1001,'Kundendaten - neu'!$H$2:$H$1001)</f>
        <v>CNY</v>
      </c>
      <c r="H1347" s="40">
        <f>IF(G1347=Währungsdaten!$B$1,F1347/_xlfn.XLOOKUP('Bewegungsdaten - neu (2)'!B93,Währungsdaten!$A$3:$A$320,Währungsdaten!$B$3:$B$320,""),IF(G1347=Währungsdaten!$C$1,F1347/_xlfn.XLOOKUP('Bewegungsdaten - neu (2)'!B93,Währungsdaten!$A$3:$A$320,Währungsdaten!$C$3:$C$320,),"")*IF(G1347=Währungsdaten!$D$1,F1347/_xlfn.XLOOKUP('Bewegungsdaten - neu (2)'!B93,Währungsdaten!$A$3:$A$320,Währungsdaten!$D$3:$D$320,),)*IF(G1347=Währungsdaten!$F$1,F1347/_xlfn.XLOOKUP('Bewegungsdaten - neu (2)'!B93,Währungsdaten!$A$3:$A$320,Währungsdaten!$F$3:$F$320,""),)*IF(G1347=Währungsdaten!$G$1,F1347/_xlfn.XLOOKUP('Bewegungsdaten - neu (2)'!B93,Währungsdaten!$A$3:$A$320,Währungsdaten!$G$3:$G$320,");""")))</f>
        <v>4595515.8924205378</v>
      </c>
      <c r="I1347">
        <f>H1347*_xlfn.XLOOKUP(C1347,'Kundendaten - neu'!$A$2:$A$1001,'Kundendaten - neu'!$I$2:$I$1001,"")</f>
        <v>4903415.4572127135</v>
      </c>
      <c r="J1347" s="41">
        <f>I1347+(_xlfn.XLOOKUP(C1347,'Kundendaten - neu'!$A$2:$A$1001,'Kundendaten - neu'!$G$2:$G$1001,)*E1347)</f>
        <v>5279063.4572127135</v>
      </c>
      <c r="K1347" s="40">
        <f>J1347-(E1347*(_xlfn.XLOOKUP(D1347,Tabelle1[Produkt ID],Tabelle1[Variable Kosten],)))</f>
        <v>1639063.4572127135</v>
      </c>
    </row>
    <row r="1348" spans="1:11" ht="14.4" x14ac:dyDescent="0.3">
      <c r="A1348" s="43">
        <v>14174598</v>
      </c>
      <c r="B1348" s="13">
        <v>44671</v>
      </c>
      <c r="C1348" s="12">
        <v>1000</v>
      </c>
      <c r="D1348" s="12">
        <v>1000</v>
      </c>
      <c r="E1348" s="14">
        <v>128</v>
      </c>
      <c r="F1348" s="25">
        <v>7570534.3999999994</v>
      </c>
      <c r="G1348" t="str">
        <f>_xlfn.XLOOKUP(C1348,'Kundendaten - neu'!$A$2:$A$1001,'Kundendaten - neu'!$H$2:$H$1001)</f>
        <v>USD</v>
      </c>
      <c r="H1348" s="40">
        <f>IF(G1348=Währungsdaten!$D$1,F1348/_xlfn.XLOOKUP('Bewegungsdaten - neu (2)'!B1485,Währungsdaten!$A$3:$A$320,Währungsdaten!$D$3:$D$320,""),IF(G1348=Währungsdaten!$F$1,F1348/_xlfn.XLOOKUP('Bewegungsdaten - neu (2)'!B1485,Währungsdaten!$A$3:$A$320,Währungsdaten!$F$3:$F$320,),""))</f>
        <v>7572806.2418725612</v>
      </c>
      <c r="I1348">
        <f>H1348*_xlfn.XLOOKUP(C1348,'Kundendaten - neu'!$A$2:$A$1001,'Kundendaten - neu'!$I$2:$I$1001,"")</f>
        <v>8080184.2600780223</v>
      </c>
      <c r="J1348" s="41">
        <f>I1348+(_xlfn.XLOOKUP(C1348,'Kundendaten - neu'!$A$2:$A$1001,'Kundendaten - neu'!$G$2:$G$1001,)*E1348)</f>
        <v>8242488.2600780223</v>
      </c>
      <c r="K1348" s="40">
        <f>J1348-(E1348*(_xlfn.XLOOKUP(D1348,Tabelle1[Produkt ID],Tabelle1[Variable Kosten],)))</f>
        <v>2917688.2600780223</v>
      </c>
    </row>
    <row r="1349" spans="1:11" ht="14.4" x14ac:dyDescent="0.3">
      <c r="A1349" s="43">
        <v>96606399</v>
      </c>
      <c r="B1349" s="13">
        <v>44731</v>
      </c>
      <c r="C1349" s="12">
        <v>1001</v>
      </c>
      <c r="D1349" s="12">
        <v>1100</v>
      </c>
      <c r="E1349" s="14">
        <v>86</v>
      </c>
      <c r="F1349" s="25">
        <v>3912656</v>
      </c>
      <c r="G1349" t="str">
        <f>_xlfn.XLOOKUP(C1349,'Kundendaten - neu'!$A$2:$A$1001,'Kundendaten - neu'!$H$2:$H$1001)</f>
        <v>USD</v>
      </c>
      <c r="H1349" s="40">
        <f>IF(G1349=Währungsdaten!$D$1,F1349/_xlfn.XLOOKUP('Bewegungsdaten - neu (2)'!B1486,Währungsdaten!$A$3:$A$320,Währungsdaten!$D$3:$D$320,""),IF(G1349=Währungsdaten!$F$1,F1349/_xlfn.XLOOKUP('Bewegungsdaten - neu (2)'!B1486,Währungsdaten!$A$3:$A$320,Währungsdaten!$F$3:$F$320,),""))</f>
        <v>3456104.5844006711</v>
      </c>
      <c r="I1349">
        <f>H1349*_xlfn.XLOOKUP(C1349,'Kundendaten - neu'!$A$2:$A$1001,'Kundendaten - neu'!$I$2:$I$1001,"")</f>
        <v>3687663.5915555158</v>
      </c>
      <c r="J1349" s="41">
        <f>I1349+(_xlfn.XLOOKUP(C1349,'Kundendaten - neu'!$A$2:$A$1001,'Kundendaten - neu'!$G$2:$G$1001,)*E1349)</f>
        <v>3793529.5915555158</v>
      </c>
      <c r="K1349" s="40">
        <f>J1349-(E1349*(_xlfn.XLOOKUP(D1349,Tabelle1[Produkt ID],Tabelle1[Variable Kosten],)))</f>
        <v>1041529.5915555158</v>
      </c>
    </row>
    <row r="1350" spans="1:11" ht="14.4" x14ac:dyDescent="0.3">
      <c r="A1350" s="43">
        <v>86028889</v>
      </c>
      <c r="B1350" s="13">
        <v>44759</v>
      </c>
      <c r="C1350" s="12">
        <v>1002</v>
      </c>
      <c r="D1350" s="12">
        <v>1200</v>
      </c>
      <c r="E1350" s="14">
        <v>135</v>
      </c>
      <c r="F1350" s="25">
        <v>90303525</v>
      </c>
      <c r="G1350" t="str">
        <f>_xlfn.XLOOKUP(C1350,'Kundendaten - neu'!$A$2:$A$1001,'Kundendaten - neu'!$H$2:$H$1001)</f>
        <v>SEK</v>
      </c>
      <c r="H1350" s="40">
        <f>IF(G1350=Währungsdaten!$D$1,F1350/_xlfn.XLOOKUP('Bewegungsdaten - neu (2)'!B1394,Währungsdaten!$A$3:$A$320,Währungsdaten!$D$3:$D$320,""),IF(G1350=Währungsdaten!$F$1,F1350/_xlfn.XLOOKUP('Bewegungsdaten - neu (2)'!B1394,Währungsdaten!$A$3:$A$320,Währungsdaten!$F$3:$F$320,),""))</f>
        <v>8253303.9345610747</v>
      </c>
      <c r="I1350">
        <f>H1350*_xlfn.XLOOKUP(C1350,'Kundendaten - neu'!$A$2:$A$1001,'Kundendaten - neu'!$I$2:$I$1001,"")</f>
        <v>8165818.9128547264</v>
      </c>
      <c r="J1350" s="41">
        <f>I1350+(_xlfn.XLOOKUP(C1350,'Kundendaten - neu'!$A$2:$A$1001,'Kundendaten - neu'!$G$2:$G$1001,)*E1350)</f>
        <v>8237638.9128547264</v>
      </c>
      <c r="K1350" s="40">
        <f>J1350-(E1350*(_xlfn.XLOOKUP(D1350,Tabelle1[Produkt ID],Tabelle1[Variable Kosten],)))</f>
        <v>1217638.9128547264</v>
      </c>
    </row>
    <row r="1351" spans="1:11" ht="14.4" x14ac:dyDescent="0.3">
      <c r="A1351" s="43">
        <v>23019745</v>
      </c>
      <c r="B1351" s="13">
        <v>44703</v>
      </c>
      <c r="C1351" s="12">
        <v>1003</v>
      </c>
      <c r="D1351" s="12">
        <v>1300</v>
      </c>
      <c r="E1351" s="14">
        <v>66</v>
      </c>
      <c r="F1351" s="25">
        <v>20585558.400000002</v>
      </c>
      <c r="G1351" t="str">
        <f>_xlfn.XLOOKUP(C1351,'Kundendaten - neu'!$A$2:$A$1001,'Kundendaten - neu'!$H$2:$H$1001)</f>
        <v>PLN</v>
      </c>
      <c r="H1351" s="40">
        <f>IF(G1351=Währungsdaten!$G$1,F1351/_xlfn.XLOOKUP('Bewegungsdaten - neu (2)'!B1298,Währungsdaten!$A$3:$A$320,Währungsdaten!$G$3:$G$320,""),IF(G1351=Währungsdaten!$C$1,F1351/_xlfn.XLOOKUP('Bewegungsdaten - neu (2)'!B1298,Währungsdaten!$A$3:$A$320,Währungsdaten!$C$3:$C$320,),""))</f>
        <v>4550199.6861254182</v>
      </c>
      <c r="I1351">
        <f>H1351*_xlfn.XLOOKUP(C1351,'Kundendaten - neu'!$A$2:$A$1001,'Kundendaten - neu'!$I$2:$I$1001,"")</f>
        <v>4413693.6955416556</v>
      </c>
      <c r="J1351" s="41">
        <f>I1351+(_xlfn.XLOOKUP(C1351,'Kundendaten - neu'!$A$2:$A$1001,'Kundendaten - neu'!$G$2:$G$1001,)*E1351)</f>
        <v>4420425.6955416556</v>
      </c>
      <c r="K1351" s="40">
        <f>J1351-(E1351*(_xlfn.XLOOKUP(D1351,Tabelle1[Produkt ID],Tabelle1[Variable Kosten],)))</f>
        <v>830025.69554165564</v>
      </c>
    </row>
    <row r="1352" spans="1:11" ht="14.4" x14ac:dyDescent="0.3">
      <c r="A1352" s="43">
        <v>23980590</v>
      </c>
      <c r="B1352" s="13">
        <v>44651</v>
      </c>
      <c r="C1352" s="12">
        <v>1004</v>
      </c>
      <c r="D1352" s="12">
        <v>1400</v>
      </c>
      <c r="E1352" s="14">
        <v>139</v>
      </c>
      <c r="F1352" s="25">
        <v>4170000</v>
      </c>
      <c r="G1352" t="str">
        <f>_xlfn.XLOOKUP(C1352,'Kundendaten - neu'!$A$2:$A$1001,'Kundendaten - neu'!$H$2:$H$1001)</f>
        <v>EUR</v>
      </c>
      <c r="H1352" s="40">
        <f t="shared" ref="H1352:H1378" si="62">F1352</f>
        <v>4170000</v>
      </c>
      <c r="I1352">
        <f>H1352*_xlfn.XLOOKUP(C1352,'Kundendaten - neu'!$A$2:$A$1001,'Kundendaten - neu'!$I$2:$I$1001,"")</f>
        <v>4253400</v>
      </c>
      <c r="J1352" s="41">
        <f>I1352+(_xlfn.XLOOKUP(C1352,'Kundendaten - neu'!$A$2:$A$1001,'Kundendaten - neu'!$G$2:$G$1001,)*E1352)</f>
        <v>4282868</v>
      </c>
      <c r="K1352" s="40">
        <f>J1352-(E1352*(_xlfn.XLOOKUP(D1352,Tabelle1[Produkt ID],Tabelle1[Variable Kosten],)))</f>
        <v>946868</v>
      </c>
    </row>
    <row r="1353" spans="1:11" ht="14.4" x14ac:dyDescent="0.3">
      <c r="A1353" s="43" t="s">
        <v>1510</v>
      </c>
      <c r="B1353" s="13">
        <v>44658</v>
      </c>
      <c r="C1353" s="12">
        <v>1004</v>
      </c>
      <c r="D1353" s="12" t="s">
        <v>1590</v>
      </c>
      <c r="E1353" s="14">
        <v>1</v>
      </c>
      <c r="F1353" s="17">
        <v>81000</v>
      </c>
      <c r="G1353" t="str">
        <f>_xlfn.XLOOKUP(C1353,'Kundendaten - neu'!$A$2:$A$1001,'Kundendaten - neu'!$H$2:$H$1001)</f>
        <v>EUR</v>
      </c>
      <c r="H1353" s="40">
        <f t="shared" si="62"/>
        <v>81000</v>
      </c>
      <c r="I1353">
        <f>H1353*_xlfn.XLOOKUP(C1353,'Kundendaten - neu'!$A$2:$A$1001,'Kundendaten - neu'!$I$2:$I$1001,"")</f>
        <v>82620</v>
      </c>
      <c r="J1353" s="41">
        <f>I1353+(_xlfn.XLOOKUP(C1353,'Kundendaten - neu'!$A$2:$A$1001,'Kundendaten - neu'!$G$2:$G$1001,)*E1353)</f>
        <v>82832</v>
      </c>
      <c r="K1353" s="40">
        <f>J1353-(E1353*(_xlfn.XLOOKUP(D1353,Tabelle1[Produkt ID],Tabelle1[Variable Kosten],)))</f>
        <v>18032</v>
      </c>
    </row>
    <row r="1354" spans="1:11" ht="14.4" x14ac:dyDescent="0.3">
      <c r="A1354" s="43">
        <v>48596946</v>
      </c>
      <c r="B1354" s="13">
        <v>44816</v>
      </c>
      <c r="C1354" s="12">
        <v>1005</v>
      </c>
      <c r="D1354" s="12">
        <v>1500</v>
      </c>
      <c r="E1354" s="14">
        <v>84</v>
      </c>
      <c r="F1354" s="25">
        <v>2352000</v>
      </c>
      <c r="G1354" t="str">
        <f>_xlfn.XLOOKUP(C1354,'Kundendaten - neu'!$A$2:$A$1001,'Kundendaten - neu'!$H$2:$H$1001)</f>
        <v>EUR</v>
      </c>
      <c r="H1354" s="40">
        <f t="shared" si="62"/>
        <v>2352000</v>
      </c>
      <c r="I1354">
        <f>H1354*_xlfn.XLOOKUP(C1354,'Kundendaten - neu'!$A$2:$A$1001,'Kundendaten - neu'!$I$2:$I$1001,"")</f>
        <v>2327068.7999999998</v>
      </c>
      <c r="J1354" s="41">
        <f>I1354+(_xlfn.XLOOKUP(C1354,'Kundendaten - neu'!$A$2:$A$1001,'Kundendaten - neu'!$G$2:$G$1001,)*E1354)</f>
        <v>2345296.7999999998</v>
      </c>
      <c r="K1354" s="40">
        <f>J1354-(E1354*(_xlfn.XLOOKUP(D1354,Tabelle1[Produkt ID],Tabelle1[Variable Kosten],)))</f>
        <v>463696.79999999981</v>
      </c>
    </row>
    <row r="1355" spans="1:11" ht="14.4" x14ac:dyDescent="0.3">
      <c r="A1355" s="43" t="s">
        <v>1511</v>
      </c>
      <c r="B1355" s="13">
        <v>44591</v>
      </c>
      <c r="C1355" s="12">
        <v>1005</v>
      </c>
      <c r="D1355" s="12" t="s">
        <v>1591</v>
      </c>
      <c r="E1355" s="14">
        <v>1</v>
      </c>
      <c r="F1355" s="17">
        <v>50000</v>
      </c>
      <c r="G1355" t="str">
        <f>_xlfn.XLOOKUP(C1355,'Kundendaten - neu'!$A$2:$A$1001,'Kundendaten - neu'!$H$2:$H$1001)</f>
        <v>EUR</v>
      </c>
      <c r="H1355" s="40">
        <f t="shared" si="62"/>
        <v>50000</v>
      </c>
      <c r="I1355">
        <f>H1355*_xlfn.XLOOKUP(C1355,'Kundendaten - neu'!$A$2:$A$1001,'Kundendaten - neu'!$I$2:$I$1001,"")</f>
        <v>49470</v>
      </c>
      <c r="J1355" s="41">
        <f>I1355+(_xlfn.XLOOKUP(C1355,'Kundendaten - neu'!$A$2:$A$1001,'Kundendaten - neu'!$G$2:$G$1001,)*E1355)</f>
        <v>49687</v>
      </c>
      <c r="K1355" s="40">
        <f>J1355-(E1355*(_xlfn.XLOOKUP(D1355,Tabelle1[Produkt ID],Tabelle1[Variable Kosten],)))</f>
        <v>9687</v>
      </c>
    </row>
    <row r="1356" spans="1:11" ht="14.4" x14ac:dyDescent="0.3">
      <c r="A1356" s="43">
        <v>12327284</v>
      </c>
      <c r="B1356" s="13">
        <v>44778</v>
      </c>
      <c r="C1356" s="12">
        <v>1006</v>
      </c>
      <c r="D1356" s="12">
        <v>1600</v>
      </c>
      <c r="E1356" s="14">
        <v>121</v>
      </c>
      <c r="F1356" s="25">
        <v>4356000</v>
      </c>
      <c r="G1356" t="str">
        <f>_xlfn.XLOOKUP(C1356,'Kundendaten - neu'!$A$2:$A$1001,'Kundendaten - neu'!$H$2:$H$1001)</f>
        <v>EUR</v>
      </c>
      <c r="H1356" s="40">
        <f t="shared" si="62"/>
        <v>4356000</v>
      </c>
      <c r="I1356">
        <f>H1356*_xlfn.XLOOKUP(C1356,'Kundendaten - neu'!$A$2:$A$1001,'Kundendaten - neu'!$I$2:$I$1001,"")</f>
        <v>4225320</v>
      </c>
      <c r="J1356" s="41">
        <f>I1356+(_xlfn.XLOOKUP(C1356,'Kundendaten - neu'!$A$2:$A$1001,'Kundendaten - neu'!$G$2:$G$1001,)*E1356)</f>
        <v>4238388</v>
      </c>
      <c r="K1356" s="40">
        <f>J1356-(E1356*(_xlfn.XLOOKUP(D1356,Tabelle1[Produkt ID],Tabelle1[Variable Kosten],)))</f>
        <v>753588</v>
      </c>
    </row>
    <row r="1357" spans="1:11" ht="14.4" x14ac:dyDescent="0.3">
      <c r="A1357" s="43">
        <v>25737169</v>
      </c>
      <c r="B1357" s="13">
        <v>44610</v>
      </c>
      <c r="C1357" s="12">
        <v>1007</v>
      </c>
      <c r="D1357" s="12">
        <v>1700</v>
      </c>
      <c r="E1357" s="14">
        <v>134</v>
      </c>
      <c r="F1357" s="25">
        <v>3886000</v>
      </c>
      <c r="G1357" t="str">
        <f>_xlfn.XLOOKUP(C1357,'Kundendaten - neu'!$A$2:$A$1001,'Kundendaten - neu'!$H$2:$H$1001)</f>
        <v>EUR</v>
      </c>
      <c r="H1357" s="40">
        <f t="shared" si="62"/>
        <v>3886000</v>
      </c>
      <c r="I1357">
        <f>H1357*_xlfn.XLOOKUP(C1357,'Kundendaten - neu'!$A$2:$A$1001,'Kundendaten - neu'!$I$2:$I$1001,"")</f>
        <v>3769420</v>
      </c>
      <c r="J1357" s="41">
        <f>I1357+(_xlfn.XLOOKUP(C1357,'Kundendaten - neu'!$A$2:$A$1001,'Kundendaten - neu'!$G$2:$G$1001,)*E1357)</f>
        <v>3798364</v>
      </c>
      <c r="K1357" s="40">
        <f>J1357-(E1357*(_xlfn.XLOOKUP(D1357,Tabelle1[Produkt ID],Tabelle1[Variable Kosten],)))</f>
        <v>689564</v>
      </c>
    </row>
    <row r="1358" spans="1:11" ht="14.4" x14ac:dyDescent="0.3">
      <c r="A1358" s="43" t="s">
        <v>1513</v>
      </c>
      <c r="B1358" s="13">
        <v>44581</v>
      </c>
      <c r="C1358" s="12">
        <v>1007</v>
      </c>
      <c r="D1358" s="12" t="s">
        <v>1593</v>
      </c>
      <c r="E1358" s="14">
        <v>1</v>
      </c>
      <c r="F1358" s="17">
        <v>42000</v>
      </c>
      <c r="G1358" t="str">
        <f>_xlfn.XLOOKUP(C1358,'Kundendaten - neu'!$A$2:$A$1001,'Kundendaten - neu'!$H$2:$H$1001)</f>
        <v>EUR</v>
      </c>
      <c r="H1358" s="40">
        <f t="shared" si="62"/>
        <v>42000</v>
      </c>
      <c r="I1358">
        <f>H1358*_xlfn.XLOOKUP(C1358,'Kundendaten - neu'!$A$2:$A$1001,'Kundendaten - neu'!$I$2:$I$1001,"")</f>
        <v>40740</v>
      </c>
      <c r="J1358" s="41">
        <f>I1358+(_xlfn.XLOOKUP(C1358,'Kundendaten - neu'!$A$2:$A$1001,'Kundendaten - neu'!$G$2:$G$1001,)*E1358)</f>
        <v>40956</v>
      </c>
      <c r="K1358" s="40">
        <f>J1358-(E1358*(_xlfn.XLOOKUP(D1358,Tabelle1[Produkt ID],Tabelle1[Variable Kosten],)))</f>
        <v>7356</v>
      </c>
    </row>
    <row r="1359" spans="1:11" ht="14.4" x14ac:dyDescent="0.3">
      <c r="A1359" s="43">
        <v>23412560</v>
      </c>
      <c r="B1359" s="13">
        <v>44588</v>
      </c>
      <c r="C1359" s="12">
        <v>1008</v>
      </c>
      <c r="D1359" s="12">
        <v>1800</v>
      </c>
      <c r="E1359" s="14">
        <v>58</v>
      </c>
      <c r="F1359" s="25">
        <v>4640000</v>
      </c>
      <c r="G1359" t="str">
        <f>_xlfn.XLOOKUP(C1359,'Kundendaten - neu'!$A$2:$A$1001,'Kundendaten - neu'!$H$2:$H$1001)</f>
        <v>EUR</v>
      </c>
      <c r="H1359" s="40">
        <f t="shared" si="62"/>
        <v>4640000</v>
      </c>
      <c r="I1359">
        <f>H1359*_xlfn.XLOOKUP(C1359,'Kundendaten - neu'!$A$2:$A$1001,'Kundendaten - neu'!$I$2:$I$1001,"")</f>
        <v>4590816</v>
      </c>
      <c r="J1359" s="41">
        <f>I1359+(_xlfn.XLOOKUP(C1359,'Kundendaten - neu'!$A$2:$A$1001,'Kundendaten - neu'!$G$2:$G$1001,)*E1359)</f>
        <v>4603112</v>
      </c>
      <c r="K1359" s="40">
        <f>J1359-(E1359*(_xlfn.XLOOKUP(D1359,Tabelle1[Produkt ID],Tabelle1[Variable Kosten],)))</f>
        <v>891112</v>
      </c>
    </row>
    <row r="1360" spans="1:11" ht="14.4" x14ac:dyDescent="0.3">
      <c r="A1360" s="43" t="s">
        <v>1514</v>
      </c>
      <c r="B1360" s="13">
        <v>44652</v>
      </c>
      <c r="C1360" s="12">
        <v>1008</v>
      </c>
      <c r="D1360" s="12" t="s">
        <v>1594</v>
      </c>
      <c r="E1360" s="14">
        <v>1</v>
      </c>
      <c r="F1360" s="17">
        <v>21000</v>
      </c>
      <c r="G1360" t="str">
        <f>_xlfn.XLOOKUP(C1360,'Kundendaten - neu'!$A$2:$A$1001,'Kundendaten - neu'!$H$2:$H$1001)</f>
        <v>EUR</v>
      </c>
      <c r="H1360" s="40">
        <f t="shared" si="62"/>
        <v>21000</v>
      </c>
      <c r="I1360">
        <f>H1360*_xlfn.XLOOKUP(C1360,'Kundendaten - neu'!$A$2:$A$1001,'Kundendaten - neu'!$I$2:$I$1001,"")</f>
        <v>20777.399999999998</v>
      </c>
      <c r="J1360" s="41">
        <f>I1360+(_xlfn.XLOOKUP(C1360,'Kundendaten - neu'!$A$2:$A$1001,'Kundendaten - neu'!$G$2:$G$1001,)*E1360)</f>
        <v>20989.399999999998</v>
      </c>
      <c r="K1360" s="40">
        <f>J1360-(E1360*(_xlfn.XLOOKUP(D1360,Tabelle1[Produkt ID],Tabelle1[Variable Kosten],)))</f>
        <v>4189.3999999999978</v>
      </c>
    </row>
    <row r="1361" spans="1:11" ht="14.4" x14ac:dyDescent="0.3">
      <c r="A1361" s="43">
        <v>46812281</v>
      </c>
      <c r="B1361" s="13">
        <v>44782</v>
      </c>
      <c r="C1361" s="12">
        <v>1009</v>
      </c>
      <c r="D1361" s="12">
        <v>1900</v>
      </c>
      <c r="E1361" s="14">
        <v>88</v>
      </c>
      <c r="F1361" s="25">
        <v>4312000</v>
      </c>
      <c r="G1361" t="str">
        <f>_xlfn.XLOOKUP(C1361,'Kundendaten - neu'!$A$2:$A$1001,'Kundendaten - neu'!$H$2:$H$1001)</f>
        <v>EUR</v>
      </c>
      <c r="H1361" s="40">
        <f t="shared" si="62"/>
        <v>4312000</v>
      </c>
      <c r="I1361">
        <f>H1361*_xlfn.XLOOKUP(C1361,'Kundendaten - neu'!$A$2:$A$1001,'Kundendaten - neu'!$I$2:$I$1001,"")</f>
        <v>4312000</v>
      </c>
      <c r="J1361" s="41">
        <f>I1361+(_xlfn.XLOOKUP(C1361,'Kundendaten - neu'!$A$2:$A$1001,'Kundendaten - neu'!$G$2:$G$1001,)*E1361)</f>
        <v>4334880</v>
      </c>
      <c r="K1361" s="40">
        <f>J1361-(E1361*(_xlfn.XLOOKUP(D1361,Tabelle1[Produkt ID],Tabelle1[Variable Kosten],)))</f>
        <v>885280</v>
      </c>
    </row>
    <row r="1362" spans="1:11" ht="14.4" x14ac:dyDescent="0.3">
      <c r="A1362" s="43" t="s">
        <v>1515</v>
      </c>
      <c r="B1362" s="13">
        <v>44766</v>
      </c>
      <c r="C1362" s="12">
        <v>1009</v>
      </c>
      <c r="D1362" s="12" t="s">
        <v>1595</v>
      </c>
      <c r="E1362" s="14">
        <v>1</v>
      </c>
      <c r="F1362" s="17">
        <v>27000</v>
      </c>
      <c r="G1362" t="str">
        <f>_xlfn.XLOOKUP(C1362,'Kundendaten - neu'!$A$2:$A$1001,'Kundendaten - neu'!$H$2:$H$1001)</f>
        <v>EUR</v>
      </c>
      <c r="H1362" s="40">
        <f t="shared" si="62"/>
        <v>27000</v>
      </c>
      <c r="I1362">
        <f>H1362*_xlfn.XLOOKUP(C1362,'Kundendaten - neu'!$A$2:$A$1001,'Kundendaten - neu'!$I$2:$I$1001,"")</f>
        <v>27000</v>
      </c>
      <c r="J1362" s="41">
        <f>I1362+(_xlfn.XLOOKUP(C1362,'Kundendaten - neu'!$A$2:$A$1001,'Kundendaten - neu'!$G$2:$G$1001,)*E1362)</f>
        <v>27260</v>
      </c>
      <c r="K1362" s="40">
        <f>J1362-(E1362*(_xlfn.XLOOKUP(D1362,Tabelle1[Produkt ID],Tabelle1[Variable Kosten],)))</f>
        <v>5660</v>
      </c>
    </row>
    <row r="1363" spans="1:11" ht="14.4" x14ac:dyDescent="0.3">
      <c r="A1363" s="43">
        <v>91985839</v>
      </c>
      <c r="B1363" s="13">
        <v>44838</v>
      </c>
      <c r="C1363" s="12">
        <v>1010</v>
      </c>
      <c r="D1363" s="12">
        <v>2000</v>
      </c>
      <c r="E1363" s="14">
        <v>128</v>
      </c>
      <c r="F1363" s="25">
        <v>4992000</v>
      </c>
      <c r="G1363" t="str">
        <f>_xlfn.XLOOKUP(C1363,'Kundendaten - neu'!$A$2:$A$1001,'Kundendaten - neu'!$H$2:$H$1001)</f>
        <v>EUR</v>
      </c>
      <c r="H1363" s="40">
        <f t="shared" si="62"/>
        <v>4992000</v>
      </c>
      <c r="I1363">
        <f>H1363*_xlfn.XLOOKUP(C1363,'Kundendaten - neu'!$A$2:$A$1001,'Kundendaten - neu'!$I$2:$I$1001,"")</f>
        <v>4992000</v>
      </c>
      <c r="J1363" s="41">
        <f>I1363+(_xlfn.XLOOKUP(C1363,'Kundendaten - neu'!$A$2:$A$1001,'Kundendaten - neu'!$G$2:$G$1001,)*E1363)</f>
        <v>5018240</v>
      </c>
      <c r="K1363" s="40">
        <f>J1363-(E1363*(_xlfn.XLOOKUP(D1363,Tabelle1[Produkt ID],Tabelle1[Variable Kosten],)))</f>
        <v>1024640</v>
      </c>
    </row>
    <row r="1364" spans="1:11" ht="14.4" x14ac:dyDescent="0.3">
      <c r="A1364" s="43" t="s">
        <v>1516</v>
      </c>
      <c r="B1364" s="13">
        <v>44570</v>
      </c>
      <c r="C1364" s="12">
        <v>1010</v>
      </c>
      <c r="D1364" s="12" t="s">
        <v>1582</v>
      </c>
      <c r="E1364" s="14">
        <v>1</v>
      </c>
      <c r="F1364" s="17">
        <v>49000</v>
      </c>
      <c r="G1364" t="str">
        <f>_xlfn.XLOOKUP(C1364,'Kundendaten - neu'!$A$2:$A$1001,'Kundendaten - neu'!$H$2:$H$1001)</f>
        <v>EUR</v>
      </c>
      <c r="H1364" s="40">
        <f t="shared" si="62"/>
        <v>49000</v>
      </c>
      <c r="I1364">
        <f>H1364*_xlfn.XLOOKUP(C1364,'Kundendaten - neu'!$A$2:$A$1001,'Kundendaten - neu'!$I$2:$I$1001,"")</f>
        <v>49000</v>
      </c>
      <c r="J1364" s="41">
        <f>I1364+(_xlfn.XLOOKUP(C1364,'Kundendaten - neu'!$A$2:$A$1001,'Kundendaten - neu'!$G$2:$G$1001,)*E1364)</f>
        <v>49205</v>
      </c>
      <c r="K1364" s="40">
        <f>J1364-(E1364*(_xlfn.XLOOKUP(D1364,Tabelle1[Produkt ID],Tabelle1[Variable Kosten],)))</f>
        <v>10005</v>
      </c>
    </row>
    <row r="1365" spans="1:11" ht="14.4" x14ac:dyDescent="0.3">
      <c r="A1365" s="43">
        <v>60798091</v>
      </c>
      <c r="B1365" s="13">
        <v>44745</v>
      </c>
      <c r="C1365" s="12">
        <v>1011</v>
      </c>
      <c r="D1365" s="12">
        <v>2100</v>
      </c>
      <c r="E1365" s="14">
        <v>110</v>
      </c>
      <c r="F1365" s="25">
        <v>5060000</v>
      </c>
      <c r="G1365" t="str">
        <f>_xlfn.XLOOKUP(C1365,'Kundendaten - neu'!$A$2:$A$1001,'Kundendaten - neu'!$H$2:$H$1001)</f>
        <v>EUR</v>
      </c>
      <c r="H1365" s="40">
        <f t="shared" si="62"/>
        <v>5060000</v>
      </c>
      <c r="I1365">
        <f>H1365*_xlfn.XLOOKUP(C1365,'Kundendaten - neu'!$A$2:$A$1001,'Kundendaten - neu'!$I$2:$I$1001,"")</f>
        <v>5060000</v>
      </c>
      <c r="J1365" s="41">
        <f>I1365+(_xlfn.XLOOKUP(C1365,'Kundendaten - neu'!$A$2:$A$1001,'Kundendaten - neu'!$G$2:$G$1001,)*E1365)</f>
        <v>5083100</v>
      </c>
      <c r="K1365" s="40">
        <f>J1365-(E1365*(_xlfn.XLOOKUP(D1365,Tabelle1[Produkt ID],Tabelle1[Variable Kosten],)))</f>
        <v>1035100</v>
      </c>
    </row>
    <row r="1366" spans="1:11" ht="14.4" x14ac:dyDescent="0.3">
      <c r="A1366" s="43" t="s">
        <v>1517</v>
      </c>
      <c r="B1366" s="13">
        <v>44588</v>
      </c>
      <c r="C1366" s="12">
        <v>1011</v>
      </c>
      <c r="D1366" s="12" t="s">
        <v>1583</v>
      </c>
      <c r="E1366" s="14">
        <v>1</v>
      </c>
      <c r="F1366" s="17">
        <v>46000</v>
      </c>
      <c r="G1366" t="str">
        <f>_xlfn.XLOOKUP(C1366,'Kundendaten - neu'!$A$2:$A$1001,'Kundendaten - neu'!$H$2:$H$1001)</f>
        <v>EUR</v>
      </c>
      <c r="H1366" s="40">
        <f t="shared" si="62"/>
        <v>46000</v>
      </c>
      <c r="I1366">
        <f>H1366*_xlfn.XLOOKUP(C1366,'Kundendaten - neu'!$A$2:$A$1001,'Kundendaten - neu'!$I$2:$I$1001,"")</f>
        <v>46000</v>
      </c>
      <c r="J1366" s="41">
        <f>I1366+(_xlfn.XLOOKUP(C1366,'Kundendaten - neu'!$A$2:$A$1001,'Kundendaten - neu'!$G$2:$G$1001,)*E1366)</f>
        <v>46210</v>
      </c>
      <c r="K1366" s="40">
        <f>J1366-(E1366*(_xlfn.XLOOKUP(D1366,Tabelle1[Produkt ID],Tabelle1[Variable Kosten],)))</f>
        <v>9410</v>
      </c>
    </row>
    <row r="1367" spans="1:11" ht="14.4" x14ac:dyDescent="0.3">
      <c r="A1367" s="43">
        <v>59929883</v>
      </c>
      <c r="B1367" s="13">
        <v>44707</v>
      </c>
      <c r="C1367" s="12">
        <v>1012</v>
      </c>
      <c r="D1367" s="12">
        <v>2200</v>
      </c>
      <c r="E1367" s="14">
        <v>60</v>
      </c>
      <c r="F1367" s="25">
        <v>1200000</v>
      </c>
      <c r="G1367" t="str">
        <f>_xlfn.XLOOKUP(C1367,'Kundendaten - neu'!$A$2:$A$1001,'Kundendaten - neu'!$H$2:$H$1001)</f>
        <v>EUR</v>
      </c>
      <c r="H1367" s="40">
        <f t="shared" si="62"/>
        <v>1200000</v>
      </c>
      <c r="I1367">
        <f>H1367*_xlfn.XLOOKUP(C1367,'Kundendaten - neu'!$A$2:$A$1001,'Kundendaten - neu'!$I$2:$I$1001,"")</f>
        <v>1200000</v>
      </c>
      <c r="J1367" s="41">
        <f>I1367+(_xlfn.XLOOKUP(C1367,'Kundendaten - neu'!$A$2:$A$1001,'Kundendaten - neu'!$G$2:$G$1001,)*E1367)</f>
        <v>1215900</v>
      </c>
      <c r="K1367" s="40">
        <f>J1367-(E1367*(_xlfn.XLOOKUP(D1367,Tabelle1[Produkt ID],Tabelle1[Variable Kosten],)))</f>
        <v>255900</v>
      </c>
    </row>
    <row r="1368" spans="1:11" ht="14.4" x14ac:dyDescent="0.3">
      <c r="A1368" s="43">
        <v>78052121</v>
      </c>
      <c r="B1368" s="13">
        <v>44857</v>
      </c>
      <c r="C1368" s="12">
        <v>1013</v>
      </c>
      <c r="D1368" s="12">
        <v>2200</v>
      </c>
      <c r="E1368" s="14">
        <v>57</v>
      </c>
      <c r="F1368" s="25">
        <v>1140000</v>
      </c>
      <c r="G1368" t="str">
        <f>_xlfn.XLOOKUP(C1368,'Kundendaten - neu'!$A$2:$A$1001,'Kundendaten - neu'!$H$2:$H$1001)</f>
        <v>EUR</v>
      </c>
      <c r="H1368" s="40">
        <f t="shared" si="62"/>
        <v>1140000</v>
      </c>
      <c r="I1368">
        <f>H1368*_xlfn.XLOOKUP(C1368,'Kundendaten - neu'!$A$2:$A$1001,'Kundendaten - neu'!$I$2:$I$1001,"")</f>
        <v>1140000</v>
      </c>
      <c r="J1368" s="41">
        <f>I1368+(_xlfn.XLOOKUP(C1368,'Kundendaten - neu'!$A$2:$A$1001,'Kundendaten - neu'!$G$2:$G$1001,)*E1368)</f>
        <v>1151856</v>
      </c>
      <c r="K1368" s="40">
        <f>J1368-(E1368*(_xlfn.XLOOKUP(D1368,Tabelle1[Produkt ID],Tabelle1[Variable Kosten],)))</f>
        <v>239856</v>
      </c>
    </row>
    <row r="1369" spans="1:11" ht="14.4" x14ac:dyDescent="0.3">
      <c r="A1369" s="43" t="s">
        <v>1518</v>
      </c>
      <c r="B1369" s="13">
        <v>44565</v>
      </c>
      <c r="C1369" s="12">
        <v>1013</v>
      </c>
      <c r="D1369" s="12" t="s">
        <v>1584</v>
      </c>
      <c r="E1369" s="14">
        <v>1</v>
      </c>
      <c r="F1369" s="17">
        <v>61000</v>
      </c>
      <c r="G1369" t="str">
        <f>_xlfn.XLOOKUP(C1369,'Kundendaten - neu'!$A$2:$A$1001,'Kundendaten - neu'!$H$2:$H$1001)</f>
        <v>EUR</v>
      </c>
      <c r="H1369" s="40">
        <f t="shared" si="62"/>
        <v>61000</v>
      </c>
      <c r="I1369">
        <f>H1369*_xlfn.XLOOKUP(C1369,'Kundendaten - neu'!$A$2:$A$1001,'Kundendaten - neu'!$I$2:$I$1001,"")</f>
        <v>61000</v>
      </c>
      <c r="J1369" s="41">
        <f>I1369+(_xlfn.XLOOKUP(C1369,'Kundendaten - neu'!$A$2:$A$1001,'Kundendaten - neu'!$G$2:$G$1001,)*E1369)</f>
        <v>61208</v>
      </c>
      <c r="K1369" s="40">
        <f>J1369-(E1369*(_xlfn.XLOOKUP(D1369,Tabelle1[Produkt ID],Tabelle1[Variable Kosten],)))</f>
        <v>12408</v>
      </c>
    </row>
    <row r="1370" spans="1:11" ht="14.4" x14ac:dyDescent="0.3">
      <c r="A1370" s="43">
        <v>83334618</v>
      </c>
      <c r="B1370" s="13">
        <v>44630</v>
      </c>
      <c r="C1370" s="12">
        <v>1014</v>
      </c>
      <c r="D1370" s="12">
        <v>2300</v>
      </c>
      <c r="E1370" s="14">
        <v>160</v>
      </c>
      <c r="F1370" s="25">
        <v>4000000</v>
      </c>
      <c r="G1370" t="str">
        <f>_xlfn.XLOOKUP(C1370,'Kundendaten - neu'!$A$2:$A$1001,'Kundendaten - neu'!$H$2:$H$1001)</f>
        <v>EUR</v>
      </c>
      <c r="H1370" s="40">
        <f t="shared" si="62"/>
        <v>4000000</v>
      </c>
      <c r="I1370">
        <f>H1370*_xlfn.XLOOKUP(C1370,'Kundendaten - neu'!$A$2:$A$1001,'Kundendaten - neu'!$I$2:$I$1001,"")</f>
        <v>4000000</v>
      </c>
      <c r="J1370" s="41">
        <f>I1370+(_xlfn.XLOOKUP(C1370,'Kundendaten - neu'!$A$2:$A$1001,'Kundendaten - neu'!$G$2:$G$1001,)*E1370)</f>
        <v>4040640</v>
      </c>
      <c r="K1370" s="40">
        <f>J1370-(E1370*(_xlfn.XLOOKUP(D1370,Tabelle1[Produkt ID],Tabelle1[Variable Kosten],)))</f>
        <v>840640</v>
      </c>
    </row>
    <row r="1371" spans="1:11" ht="14.4" x14ac:dyDescent="0.3">
      <c r="A1371" s="43" t="s">
        <v>1519</v>
      </c>
      <c r="B1371" s="13">
        <v>44907</v>
      </c>
      <c r="C1371" s="12">
        <v>1014</v>
      </c>
      <c r="D1371" s="12" t="s">
        <v>1585</v>
      </c>
      <c r="E1371" s="14">
        <v>1</v>
      </c>
      <c r="F1371" s="17">
        <v>79000</v>
      </c>
      <c r="G1371" t="str">
        <f>_xlfn.XLOOKUP(C1371,'Kundendaten - neu'!$A$2:$A$1001,'Kundendaten - neu'!$H$2:$H$1001)</f>
        <v>EUR</v>
      </c>
      <c r="H1371" s="40">
        <f t="shared" si="62"/>
        <v>79000</v>
      </c>
      <c r="I1371">
        <f>H1371*_xlfn.XLOOKUP(C1371,'Kundendaten - neu'!$A$2:$A$1001,'Kundendaten - neu'!$I$2:$I$1001,"")</f>
        <v>79000</v>
      </c>
      <c r="J1371" s="41">
        <f>I1371+(_xlfn.XLOOKUP(C1371,'Kundendaten - neu'!$A$2:$A$1001,'Kundendaten - neu'!$G$2:$G$1001,)*E1371)</f>
        <v>79254</v>
      </c>
      <c r="K1371" s="40">
        <f>J1371-(E1371*(_xlfn.XLOOKUP(D1371,Tabelle1[Produkt ID],Tabelle1[Variable Kosten],)))</f>
        <v>16054</v>
      </c>
    </row>
    <row r="1372" spans="1:11" ht="14.4" x14ac:dyDescent="0.3">
      <c r="A1372" s="43">
        <v>26177534</v>
      </c>
      <c r="B1372" s="13">
        <v>44562</v>
      </c>
      <c r="C1372" s="12">
        <v>1015</v>
      </c>
      <c r="D1372" s="12">
        <v>1000</v>
      </c>
      <c r="E1372" s="14">
        <v>143</v>
      </c>
      <c r="F1372" s="25">
        <v>7436000</v>
      </c>
      <c r="G1372" t="str">
        <f>_xlfn.XLOOKUP(C1372,'Kundendaten - neu'!$A$2:$A$1001,'Kundendaten - neu'!$H$2:$H$1001)</f>
        <v>EUR</v>
      </c>
      <c r="H1372" s="40">
        <f t="shared" si="62"/>
        <v>7436000</v>
      </c>
      <c r="I1372">
        <f>H1372*_xlfn.XLOOKUP(C1372,'Kundendaten - neu'!$A$2:$A$1001,'Kundendaten - neu'!$I$2:$I$1001,"")</f>
        <v>7436000</v>
      </c>
      <c r="J1372" s="41">
        <f>I1372+(_xlfn.XLOOKUP(C1372,'Kundendaten - neu'!$A$2:$A$1001,'Kundendaten - neu'!$G$2:$G$1001,)*E1372)</f>
        <v>7451158</v>
      </c>
      <c r="K1372" s="40">
        <f>J1372-(E1372*(_xlfn.XLOOKUP(D1372,Tabelle1[Produkt ID],Tabelle1[Variable Kosten],)))</f>
        <v>1502358</v>
      </c>
    </row>
    <row r="1373" spans="1:11" ht="14.4" x14ac:dyDescent="0.3">
      <c r="A1373" s="43" t="s">
        <v>1520</v>
      </c>
      <c r="B1373" s="13">
        <v>44600</v>
      </c>
      <c r="C1373" s="12">
        <v>1015</v>
      </c>
      <c r="D1373" s="12" t="s">
        <v>1586</v>
      </c>
      <c r="E1373" s="14">
        <v>1</v>
      </c>
      <c r="F1373" s="17">
        <v>32000</v>
      </c>
      <c r="G1373" t="str">
        <f>_xlfn.XLOOKUP(C1373,'Kundendaten - neu'!$A$2:$A$1001,'Kundendaten - neu'!$H$2:$H$1001)</f>
        <v>EUR</v>
      </c>
      <c r="H1373" s="40">
        <f t="shared" si="62"/>
        <v>32000</v>
      </c>
      <c r="I1373">
        <f>H1373*_xlfn.XLOOKUP(C1373,'Kundendaten - neu'!$A$2:$A$1001,'Kundendaten - neu'!$I$2:$I$1001,"")</f>
        <v>32000</v>
      </c>
      <c r="J1373" s="41">
        <f>I1373+(_xlfn.XLOOKUP(C1373,'Kundendaten - neu'!$A$2:$A$1001,'Kundendaten - neu'!$G$2:$G$1001,)*E1373)</f>
        <v>32106</v>
      </c>
      <c r="K1373" s="40">
        <f>J1373-(E1373*(_xlfn.XLOOKUP(D1373,Tabelle1[Produkt ID],Tabelle1[Variable Kosten],)))</f>
        <v>6506</v>
      </c>
    </row>
    <row r="1374" spans="1:11" ht="14.4" x14ac:dyDescent="0.3">
      <c r="A1374" s="43">
        <v>51890488</v>
      </c>
      <c r="B1374" s="13">
        <v>44852</v>
      </c>
      <c r="C1374" s="12">
        <v>1016</v>
      </c>
      <c r="D1374" s="12">
        <v>1100</v>
      </c>
      <c r="E1374" s="14">
        <v>143</v>
      </c>
      <c r="F1374" s="25">
        <v>5720000</v>
      </c>
      <c r="G1374" t="str">
        <f>_xlfn.XLOOKUP(C1374,'Kundendaten - neu'!$A$2:$A$1001,'Kundendaten - neu'!$H$2:$H$1001)</f>
        <v>EUR</v>
      </c>
      <c r="H1374" s="40">
        <f t="shared" si="62"/>
        <v>5720000</v>
      </c>
      <c r="I1374">
        <f>H1374*_xlfn.XLOOKUP(C1374,'Kundendaten - neu'!$A$2:$A$1001,'Kundendaten - neu'!$I$2:$I$1001,"")</f>
        <v>5834400</v>
      </c>
      <c r="J1374" s="41">
        <f>I1374+(_xlfn.XLOOKUP(C1374,'Kundendaten - neu'!$A$2:$A$1001,'Kundendaten - neu'!$G$2:$G$1001,)*E1374)</f>
        <v>5913050</v>
      </c>
      <c r="K1374" s="40">
        <f>J1374-(E1374*(_xlfn.XLOOKUP(D1374,Tabelle1[Produkt ID],Tabelle1[Variable Kosten],)))</f>
        <v>1337050</v>
      </c>
    </row>
    <row r="1375" spans="1:11" ht="14.4" x14ac:dyDescent="0.3">
      <c r="A1375" s="43" t="s">
        <v>1521</v>
      </c>
      <c r="B1375" s="13">
        <v>44892</v>
      </c>
      <c r="C1375" s="12">
        <v>1016</v>
      </c>
      <c r="D1375" s="12" t="s">
        <v>1587</v>
      </c>
      <c r="E1375" s="14">
        <v>1</v>
      </c>
      <c r="F1375" s="17">
        <v>27000</v>
      </c>
      <c r="G1375" t="str">
        <f>_xlfn.XLOOKUP(C1375,'Kundendaten - neu'!$A$2:$A$1001,'Kundendaten - neu'!$H$2:$H$1001)</f>
        <v>EUR</v>
      </c>
      <c r="H1375" s="40">
        <f t="shared" si="62"/>
        <v>27000</v>
      </c>
      <c r="I1375">
        <f>H1375*_xlfn.XLOOKUP(C1375,'Kundendaten - neu'!$A$2:$A$1001,'Kundendaten - neu'!$I$2:$I$1001,"")</f>
        <v>27540</v>
      </c>
      <c r="J1375" s="41">
        <f>I1375+(_xlfn.XLOOKUP(C1375,'Kundendaten - neu'!$A$2:$A$1001,'Kundendaten - neu'!$G$2:$G$1001,)*E1375)</f>
        <v>28090</v>
      </c>
      <c r="K1375" s="40">
        <f>J1375-(E1375*(_xlfn.XLOOKUP(D1375,Tabelle1[Produkt ID],Tabelle1[Variable Kosten],)))</f>
        <v>6490</v>
      </c>
    </row>
    <row r="1376" spans="1:11" ht="14.4" x14ac:dyDescent="0.3">
      <c r="A1376" s="43">
        <v>56494487</v>
      </c>
      <c r="B1376" s="13">
        <v>44791</v>
      </c>
      <c r="C1376" s="12">
        <v>1017</v>
      </c>
      <c r="D1376" s="12">
        <v>1200</v>
      </c>
      <c r="E1376" s="14">
        <v>87</v>
      </c>
      <c r="F1376" s="25">
        <v>5655000</v>
      </c>
      <c r="G1376" t="str">
        <f>_xlfn.XLOOKUP(C1376,'Kundendaten - neu'!$A$2:$A$1001,'Kundendaten - neu'!$H$2:$H$1001)</f>
        <v>EUR</v>
      </c>
      <c r="H1376" s="40">
        <f t="shared" si="62"/>
        <v>5655000</v>
      </c>
      <c r="I1376">
        <f>H1376*_xlfn.XLOOKUP(C1376,'Kundendaten - neu'!$A$2:$A$1001,'Kundendaten - neu'!$I$2:$I$1001,"")</f>
        <v>5655000</v>
      </c>
      <c r="J1376" s="41">
        <f>I1376+(_xlfn.XLOOKUP(C1376,'Kundendaten - neu'!$A$2:$A$1001,'Kundendaten - neu'!$G$2:$G$1001,)*E1376)</f>
        <v>5678577</v>
      </c>
      <c r="K1376" s="40">
        <f>J1376-(E1376*(_xlfn.XLOOKUP(D1376,Tabelle1[Produkt ID],Tabelle1[Variable Kosten],)))</f>
        <v>1154577</v>
      </c>
    </row>
    <row r="1377" spans="1:11" ht="14.4" x14ac:dyDescent="0.3">
      <c r="A1377" s="43">
        <v>88081711</v>
      </c>
      <c r="B1377" s="13">
        <v>44612</v>
      </c>
      <c r="C1377" s="12">
        <v>1018</v>
      </c>
      <c r="D1377" s="12">
        <v>1300</v>
      </c>
      <c r="E1377" s="14">
        <v>50</v>
      </c>
      <c r="F1377" s="25">
        <v>3400000</v>
      </c>
      <c r="G1377" t="str">
        <f>_xlfn.XLOOKUP(C1377,'Kundendaten - neu'!$A$2:$A$1001,'Kundendaten - neu'!$H$2:$H$1001)</f>
        <v>EUR</v>
      </c>
      <c r="H1377" s="40">
        <f t="shared" si="62"/>
        <v>3400000</v>
      </c>
      <c r="I1377">
        <f>H1377*_xlfn.XLOOKUP(C1377,'Kundendaten - neu'!$A$2:$A$1001,'Kundendaten - neu'!$I$2:$I$1001,"")</f>
        <v>3740000.0000000005</v>
      </c>
      <c r="J1377" s="41">
        <f>I1377+(_xlfn.XLOOKUP(C1377,'Kundendaten - neu'!$A$2:$A$1001,'Kundendaten - neu'!$G$2:$G$1001,)*E1377)</f>
        <v>3848100.0000000005</v>
      </c>
      <c r="K1377" s="40">
        <f>J1377-(E1377*(_xlfn.XLOOKUP(D1377,Tabelle1[Produkt ID],Tabelle1[Variable Kosten],)))</f>
        <v>1128100.0000000005</v>
      </c>
    </row>
    <row r="1378" spans="1:11" ht="14.4" x14ac:dyDescent="0.3">
      <c r="A1378" s="43" t="s">
        <v>1523</v>
      </c>
      <c r="B1378" s="13">
        <v>44610</v>
      </c>
      <c r="C1378" s="12">
        <v>1018</v>
      </c>
      <c r="D1378" s="12" t="s">
        <v>1589</v>
      </c>
      <c r="E1378" s="14">
        <v>1</v>
      </c>
      <c r="F1378" s="17">
        <v>27000</v>
      </c>
      <c r="G1378" t="str">
        <f>_xlfn.XLOOKUP(C1378,'Kundendaten - neu'!$A$2:$A$1001,'Kundendaten - neu'!$H$2:$H$1001)</f>
        <v>EUR</v>
      </c>
      <c r="H1378" s="40">
        <f t="shared" si="62"/>
        <v>27000</v>
      </c>
      <c r="I1378">
        <f>H1378*_xlfn.XLOOKUP(C1378,'Kundendaten - neu'!$A$2:$A$1001,'Kundendaten - neu'!$I$2:$I$1001,"")</f>
        <v>29700.000000000004</v>
      </c>
      <c r="J1378" s="41">
        <f>I1378+(_xlfn.XLOOKUP(C1378,'Kundendaten - neu'!$A$2:$A$1001,'Kundendaten - neu'!$G$2:$G$1001,)*E1378)</f>
        <v>31862.000000000004</v>
      </c>
      <c r="K1378" s="40">
        <f>J1378-(E1378*(_xlfn.XLOOKUP(D1378,Tabelle1[Produkt ID],Tabelle1[Variable Kosten],)))</f>
        <v>10262.000000000004</v>
      </c>
    </row>
    <row r="1379" spans="1:11" ht="14.4" x14ac:dyDescent="0.3">
      <c r="A1379" s="43">
        <v>15706069</v>
      </c>
      <c r="B1379" s="13">
        <v>44593</v>
      </c>
      <c r="C1379" s="12">
        <v>1019</v>
      </c>
      <c r="D1379" s="12">
        <v>1400</v>
      </c>
      <c r="E1379" s="14">
        <v>180</v>
      </c>
      <c r="F1379" s="25">
        <v>6141960</v>
      </c>
      <c r="G1379" t="str">
        <f>_xlfn.XLOOKUP(C1379,'Kundendaten - neu'!$A$2:$A$1001,'Kundendaten - neu'!$H$2:$H$1001)</f>
        <v>USD</v>
      </c>
      <c r="H1379" s="40">
        <f>IF(G1379=Währungsdaten!$D$1,F1379/_xlfn.XLOOKUP('Bewegungsdaten - neu (2)'!B1487,Währungsdaten!$A$3:$A$320,Währungsdaten!$D$3:$D$320,""),IF(G1379=Währungsdaten!$F$1,F1379/_xlfn.XLOOKUP('Bewegungsdaten - neu (2)'!B1487,Währungsdaten!$A$3:$A$320,Währungsdaten!$F$3:$F$320,),""))</f>
        <v>5432958.8677576287</v>
      </c>
      <c r="I1379">
        <f>H1379*_xlfn.XLOOKUP(C1379,'Kundendaten - neu'!$A$2:$A$1001,'Kundendaten - neu'!$I$2:$I$1001,"")</f>
        <v>5976254.7545333924</v>
      </c>
      <c r="J1379" s="41">
        <f>I1379+(_xlfn.XLOOKUP(C1379,'Kundendaten - neu'!$A$2:$A$1001,'Kundendaten - neu'!$G$2:$G$1001,)*E1379)</f>
        <v>6197114.7545333924</v>
      </c>
      <c r="K1379" s="40">
        <f>J1379-(E1379*(_xlfn.XLOOKUP(D1379,Tabelle1[Produkt ID],Tabelle1[Variable Kosten],)))</f>
        <v>1877114.7545333924</v>
      </c>
    </row>
    <row r="1380" spans="1:11" ht="14.4" x14ac:dyDescent="0.3">
      <c r="A1380" s="43">
        <v>59245581</v>
      </c>
      <c r="B1380" s="13">
        <v>44633</v>
      </c>
      <c r="C1380" s="12">
        <v>1020</v>
      </c>
      <c r="D1380" s="12">
        <v>1500</v>
      </c>
      <c r="E1380" s="14">
        <v>110</v>
      </c>
      <c r="F1380" s="25">
        <v>3503192</v>
      </c>
      <c r="G1380" t="str">
        <f>_xlfn.XLOOKUP(C1380,'Kundendaten - neu'!$A$2:$A$1001,'Kundendaten - neu'!$H$2:$H$1001)</f>
        <v>USD</v>
      </c>
      <c r="H1380" s="40">
        <f>IF(G1380=Währungsdaten!$D$1,F1380/_xlfn.XLOOKUP('Bewegungsdaten - neu (2)'!B1488,Währungsdaten!$A$3:$A$320,Währungsdaten!$D$3:$D$320,""),IF(G1380=Währungsdaten!$F$1,F1380/_xlfn.XLOOKUP('Bewegungsdaten - neu (2)'!B1488,Währungsdaten!$A$3:$A$320,Währungsdaten!$F$3:$F$320,),""))</f>
        <v>3178651.6650031754</v>
      </c>
      <c r="I1380">
        <f>H1380*_xlfn.XLOOKUP(C1380,'Kundendaten - neu'!$A$2:$A$1001,'Kundendaten - neu'!$I$2:$I$1001,"")</f>
        <v>3496516.8315034932</v>
      </c>
      <c r="J1380" s="41">
        <f>I1380+(_xlfn.XLOOKUP(C1380,'Kundendaten - neu'!$A$2:$A$1001,'Kundendaten - neu'!$G$2:$G$1001,)*E1380)</f>
        <v>3632916.8315034932</v>
      </c>
      <c r="K1380" s="40">
        <f>J1380-(E1380*(_xlfn.XLOOKUP(D1380,Tabelle1[Produkt ID],Tabelle1[Variable Kosten],)))</f>
        <v>1168916.8315034932</v>
      </c>
    </row>
    <row r="1381" spans="1:11" ht="14.4" x14ac:dyDescent="0.3">
      <c r="A1381" s="43">
        <v>91527017</v>
      </c>
      <c r="B1381" s="13">
        <v>44644</v>
      </c>
      <c r="C1381" s="12">
        <v>1021</v>
      </c>
      <c r="D1381" s="12">
        <v>1600</v>
      </c>
      <c r="E1381" s="14">
        <v>118</v>
      </c>
      <c r="F1381" s="25">
        <v>4831675.2</v>
      </c>
      <c r="G1381" t="str">
        <f>_xlfn.XLOOKUP(C1381,'Kundendaten - neu'!$A$2:$A$1001,'Kundendaten - neu'!$H$2:$H$1001)</f>
        <v>USD</v>
      </c>
      <c r="H1381" s="40">
        <f>IF(G1381=Währungsdaten!$D$1,F1381/_xlfn.XLOOKUP('Bewegungsdaten - neu (2)'!B1489,Währungsdaten!$A$3:$A$320,Währungsdaten!$D$3:$D$320,""),IF(G1381=Währungsdaten!$F$1,F1381/_xlfn.XLOOKUP('Bewegungsdaten - neu (2)'!B1489,Währungsdaten!$A$3:$A$320,Währungsdaten!$F$3:$F$320,),""))</f>
        <v>4855954.9748743717</v>
      </c>
      <c r="I1381">
        <f>H1381*_xlfn.XLOOKUP(C1381,'Kundendaten - neu'!$A$2:$A$1001,'Kundendaten - neu'!$I$2:$I$1001,"")</f>
        <v>5341550.4723618096</v>
      </c>
      <c r="J1381" s="41">
        <f>I1381+(_xlfn.XLOOKUP(C1381,'Kundendaten - neu'!$A$2:$A$1001,'Kundendaten - neu'!$G$2:$G$1001,)*E1381)</f>
        <v>5483622.4723618096</v>
      </c>
      <c r="K1381" s="40">
        <f>J1381-(E1381*(_xlfn.XLOOKUP(D1381,Tabelle1[Produkt ID],Tabelle1[Variable Kosten],)))</f>
        <v>2085222.4723618096</v>
      </c>
    </row>
    <row r="1382" spans="1:11" ht="14.4" x14ac:dyDescent="0.3">
      <c r="A1382" s="43">
        <v>64511002</v>
      </c>
      <c r="B1382" s="13">
        <v>44865</v>
      </c>
      <c r="C1382" s="12">
        <v>1022</v>
      </c>
      <c r="D1382" s="12">
        <v>1700</v>
      </c>
      <c r="E1382" s="14">
        <v>169</v>
      </c>
      <c r="F1382" s="25">
        <v>50436191</v>
      </c>
      <c r="G1382" t="str">
        <f>_xlfn.XLOOKUP(C1382,'Kundendaten - neu'!$A$2:$A$1001,'Kundendaten - neu'!$H$2:$H$1001)</f>
        <v>SEK</v>
      </c>
      <c r="H1382" s="40">
        <f>IF(G1382=Währungsdaten!$D$1,F1382/_xlfn.XLOOKUP('Bewegungsdaten - neu (2)'!B1395,Währungsdaten!$A$3:$A$320,Währungsdaten!$D$3:$D$320,""),IF(G1382=Währungsdaten!$F$1,F1382/_xlfn.XLOOKUP('Bewegungsdaten - neu (2)'!B1395,Währungsdaten!$A$3:$A$320,Währungsdaten!$F$3:$F$320,),""))</f>
        <v>4903716.08023101</v>
      </c>
      <c r="I1382">
        <f>H1382*_xlfn.XLOOKUP(C1382,'Kundendaten - neu'!$A$2:$A$1001,'Kundendaten - neu'!$I$2:$I$1001,"")</f>
        <v>5001790.4018356306</v>
      </c>
      <c r="J1382" s="41">
        <f>I1382+(_xlfn.XLOOKUP(C1382,'Kundendaten - neu'!$A$2:$A$1001,'Kundendaten - neu'!$G$2:$G$1001,)*E1382)</f>
        <v>5088994.4018356306</v>
      </c>
      <c r="K1382" s="40">
        <f>J1382-(E1382*(_xlfn.XLOOKUP(D1382,Tabelle1[Produkt ID],Tabelle1[Variable Kosten],)))</f>
        <v>1168194.4018356306</v>
      </c>
    </row>
    <row r="1383" spans="1:11" ht="14.4" x14ac:dyDescent="0.3">
      <c r="A1383" s="43">
        <v>27666971</v>
      </c>
      <c r="B1383" s="13">
        <v>44678</v>
      </c>
      <c r="C1383" s="12">
        <v>1023</v>
      </c>
      <c r="D1383" s="12">
        <v>1800</v>
      </c>
      <c r="E1383" s="14">
        <v>90</v>
      </c>
      <c r="F1383" s="25">
        <v>7200000</v>
      </c>
      <c r="G1383" t="str">
        <f>_xlfn.XLOOKUP(C1383,'Kundendaten - neu'!$A$2:$A$1001,'Kundendaten - neu'!$H$2:$H$1001)</f>
        <v>EUR</v>
      </c>
      <c r="H1383" s="40">
        <f>F1383</f>
        <v>7200000</v>
      </c>
      <c r="I1383">
        <f>H1383*_xlfn.XLOOKUP(C1383,'Kundendaten - neu'!$A$2:$A$1001,'Kundendaten - neu'!$I$2:$I$1001,"")</f>
        <v>7200000</v>
      </c>
      <c r="J1383" s="41">
        <f>I1383+(_xlfn.XLOOKUP(C1383,'Kundendaten - neu'!$A$2:$A$1001,'Kundendaten - neu'!$G$2:$G$1001,)*E1383)</f>
        <v>7218090</v>
      </c>
      <c r="K1383" s="40">
        <f>J1383-(E1383*(_xlfn.XLOOKUP(D1383,Tabelle1[Produkt ID],Tabelle1[Variable Kosten],)))</f>
        <v>1458090</v>
      </c>
    </row>
    <row r="1384" spans="1:11" ht="14.4" x14ac:dyDescent="0.3">
      <c r="A1384" s="43">
        <v>28730914</v>
      </c>
      <c r="B1384" s="13">
        <v>44834</v>
      </c>
      <c r="C1384" s="12">
        <v>1024</v>
      </c>
      <c r="D1384" s="12">
        <v>1900</v>
      </c>
      <c r="E1384" s="14">
        <v>125</v>
      </c>
      <c r="F1384" s="25">
        <v>6125000</v>
      </c>
      <c r="G1384" t="str">
        <f>_xlfn.XLOOKUP(C1384,'Kundendaten - neu'!$A$2:$A$1001,'Kundendaten - neu'!$H$2:$H$1001)</f>
        <v>EUR</v>
      </c>
      <c r="H1384" s="40">
        <f>F1384</f>
        <v>6125000</v>
      </c>
      <c r="I1384">
        <f>H1384*_xlfn.XLOOKUP(C1384,'Kundendaten - neu'!$A$2:$A$1001,'Kundendaten - neu'!$I$2:$I$1001,"")</f>
        <v>6125000</v>
      </c>
      <c r="J1384" s="41">
        <f>I1384+(_xlfn.XLOOKUP(C1384,'Kundendaten - neu'!$A$2:$A$1001,'Kundendaten - neu'!$G$2:$G$1001,)*E1384)</f>
        <v>6150375</v>
      </c>
      <c r="K1384" s="40">
        <f>J1384-(E1384*(_xlfn.XLOOKUP(D1384,Tabelle1[Produkt ID],Tabelle1[Variable Kosten],)))</f>
        <v>1250375</v>
      </c>
    </row>
    <row r="1385" spans="1:11" ht="14.4" x14ac:dyDescent="0.3">
      <c r="A1385" s="43">
        <v>45717568</v>
      </c>
      <c r="B1385" s="13">
        <v>44725</v>
      </c>
      <c r="C1385" s="12">
        <v>1025</v>
      </c>
      <c r="D1385" s="12">
        <v>2000</v>
      </c>
      <c r="E1385" s="14">
        <v>92</v>
      </c>
      <c r="F1385" s="25">
        <v>3588000</v>
      </c>
      <c r="G1385" t="str">
        <f>_xlfn.XLOOKUP(C1385,'Kundendaten - neu'!$A$2:$A$1001,'Kundendaten - neu'!$H$2:$H$1001)</f>
        <v>EUR</v>
      </c>
      <c r="H1385" s="40">
        <f>F1385</f>
        <v>3588000</v>
      </c>
      <c r="I1385">
        <f>H1385*_xlfn.XLOOKUP(C1385,'Kundendaten - neu'!$A$2:$A$1001,'Kundendaten - neu'!$I$2:$I$1001,"")</f>
        <v>3659760</v>
      </c>
      <c r="J1385" s="41">
        <f>I1385+(_xlfn.XLOOKUP(C1385,'Kundendaten - neu'!$A$2:$A$1001,'Kundendaten - neu'!$G$2:$G$1001,)*E1385)</f>
        <v>3706036</v>
      </c>
      <c r="K1385" s="40">
        <f>J1385-(E1385*(_xlfn.XLOOKUP(D1385,Tabelle1[Produkt ID],Tabelle1[Variable Kosten],)))</f>
        <v>835636</v>
      </c>
    </row>
    <row r="1386" spans="1:11" ht="14.4" x14ac:dyDescent="0.3">
      <c r="A1386" s="43" t="s">
        <v>1525</v>
      </c>
      <c r="B1386" s="13">
        <v>44785</v>
      </c>
      <c r="C1386" s="12">
        <v>1025</v>
      </c>
      <c r="D1386" s="12" t="s">
        <v>1591</v>
      </c>
      <c r="E1386" s="14">
        <v>1</v>
      </c>
      <c r="F1386" s="17">
        <v>50000</v>
      </c>
      <c r="G1386" t="str">
        <f>_xlfn.XLOOKUP(C1386,'Kundendaten - neu'!$A$2:$A$1001,'Kundendaten - neu'!$H$2:$H$1001)</f>
        <v>EUR</v>
      </c>
      <c r="H1386" s="40">
        <f>F1386</f>
        <v>50000</v>
      </c>
      <c r="I1386">
        <f>H1386*_xlfn.XLOOKUP(C1386,'Kundendaten - neu'!$A$2:$A$1001,'Kundendaten - neu'!$I$2:$I$1001,"")</f>
        <v>51000</v>
      </c>
      <c r="J1386" s="41">
        <f>I1386+(_xlfn.XLOOKUP(C1386,'Kundendaten - neu'!$A$2:$A$1001,'Kundendaten - neu'!$G$2:$G$1001,)*E1386)</f>
        <v>51503</v>
      </c>
      <c r="K1386" s="40">
        <f>J1386-(E1386*(_xlfn.XLOOKUP(D1386,Tabelle1[Produkt ID],Tabelle1[Variable Kosten],)))</f>
        <v>11503</v>
      </c>
    </row>
    <row r="1387" spans="1:11" ht="14.4" x14ac:dyDescent="0.3">
      <c r="A1387" s="43">
        <v>25013398</v>
      </c>
      <c r="B1387" s="13">
        <v>44789</v>
      </c>
      <c r="C1387" s="12">
        <v>1026</v>
      </c>
      <c r="D1387" s="12">
        <v>2100</v>
      </c>
      <c r="E1387" s="14">
        <v>148</v>
      </c>
      <c r="F1387" s="25">
        <v>6808000</v>
      </c>
      <c r="G1387" t="str">
        <f>_xlfn.XLOOKUP(C1387,'Kundendaten - neu'!$A$2:$A$1001,'Kundendaten - neu'!$H$2:$H$1001)</f>
        <v>EUR</v>
      </c>
      <c r="H1387" s="40">
        <f>F1387</f>
        <v>6808000</v>
      </c>
      <c r="I1387">
        <f>H1387*_xlfn.XLOOKUP(C1387,'Kundendaten - neu'!$A$2:$A$1001,'Kundendaten - neu'!$I$2:$I$1001,"")</f>
        <v>6808000</v>
      </c>
      <c r="J1387" s="41">
        <f>I1387+(_xlfn.XLOOKUP(C1387,'Kundendaten - neu'!$A$2:$A$1001,'Kundendaten - neu'!$G$2:$G$1001,)*E1387)</f>
        <v>6845296</v>
      </c>
      <c r="K1387" s="40">
        <f>J1387-(E1387*(_xlfn.XLOOKUP(D1387,Tabelle1[Produkt ID],Tabelle1[Variable Kosten],)))</f>
        <v>1398896</v>
      </c>
    </row>
    <row r="1388" spans="1:11" ht="14.4" x14ac:dyDescent="0.3">
      <c r="A1388" s="43">
        <v>13735465</v>
      </c>
      <c r="B1388" s="13">
        <v>44860</v>
      </c>
      <c r="C1388" s="12">
        <v>1027</v>
      </c>
      <c r="D1388" s="12">
        <v>2200</v>
      </c>
      <c r="E1388" s="14">
        <v>189</v>
      </c>
      <c r="F1388" s="25">
        <v>17338104</v>
      </c>
      <c r="G1388" t="str">
        <f>_xlfn.XLOOKUP(C1388,'Kundendaten - neu'!$A$2:$A$1001,'Kundendaten - neu'!$H$2:$H$1001)</f>
        <v>PLN</v>
      </c>
      <c r="H1388" s="40">
        <f>IF(G1388=Währungsdaten!$G$1,F1388/_xlfn.XLOOKUP('Bewegungsdaten - neu (2)'!B1299,Währungsdaten!$A$3:$A$320,Währungsdaten!$G$3:$G$320,""),IF(G1388=Währungsdaten!$C$1,F1388/_xlfn.XLOOKUP('Bewegungsdaten - neu (2)'!B1299,Währungsdaten!$A$3:$A$320,Währungsdaten!$C$3:$C$320,),""))</f>
        <v>3747563.8171403869</v>
      </c>
      <c r="I1388">
        <f>H1388*_xlfn.XLOOKUP(C1388,'Kundendaten - neu'!$A$2:$A$1001,'Kundendaten - neu'!$I$2:$I$1001,"")</f>
        <v>3747563.8171403869</v>
      </c>
      <c r="J1388" s="41">
        <f>I1388+(_xlfn.XLOOKUP(C1388,'Kundendaten - neu'!$A$2:$A$1001,'Kundendaten - neu'!$G$2:$G$1001,)*E1388)</f>
        <v>3767219.8171403869</v>
      </c>
      <c r="K1388" s="40">
        <f>J1388-(E1388*(_xlfn.XLOOKUP(D1388,Tabelle1[Produkt ID],Tabelle1[Variable Kosten],)))</f>
        <v>743219.81714038691</v>
      </c>
    </row>
    <row r="1389" spans="1:11" ht="14.4" x14ac:dyDescent="0.3">
      <c r="A1389" s="43">
        <v>32106653</v>
      </c>
      <c r="B1389" s="13">
        <v>44678</v>
      </c>
      <c r="C1389" s="12">
        <v>1028</v>
      </c>
      <c r="D1389" s="12">
        <v>2200</v>
      </c>
      <c r="E1389" s="14">
        <v>109</v>
      </c>
      <c r="F1389" s="25">
        <v>2180000</v>
      </c>
      <c r="G1389" t="str">
        <f>_xlfn.XLOOKUP(C1389,'Kundendaten - neu'!$A$2:$A$1001,'Kundendaten - neu'!$H$2:$H$1001)</f>
        <v>EUR</v>
      </c>
      <c r="H1389" s="40">
        <f>F1389</f>
        <v>2180000</v>
      </c>
      <c r="I1389">
        <f>H1389*_xlfn.XLOOKUP(C1389,'Kundendaten - neu'!$A$2:$A$1001,'Kundendaten - neu'!$I$2:$I$1001,"")</f>
        <v>2180000</v>
      </c>
      <c r="J1389" s="41">
        <f>I1389+(_xlfn.XLOOKUP(C1389,'Kundendaten - neu'!$A$2:$A$1001,'Kundendaten - neu'!$G$2:$G$1001,)*E1389)</f>
        <v>2191445</v>
      </c>
      <c r="K1389" s="40">
        <f>J1389-(E1389*(_xlfn.XLOOKUP(D1389,Tabelle1[Produkt ID],Tabelle1[Variable Kosten],)))</f>
        <v>447445</v>
      </c>
    </row>
    <row r="1390" spans="1:11" ht="14.4" x14ac:dyDescent="0.3">
      <c r="A1390" s="43">
        <v>39144085</v>
      </c>
      <c r="B1390" s="13">
        <v>44622</v>
      </c>
      <c r="C1390" s="12">
        <v>1029</v>
      </c>
      <c r="D1390" s="12">
        <v>2300</v>
      </c>
      <c r="E1390" s="14">
        <v>157</v>
      </c>
      <c r="F1390" s="25">
        <v>40392175</v>
      </c>
      <c r="G1390" t="str">
        <f>_xlfn.XLOOKUP(C1390,'Kundendaten - neu'!$A$2:$A$1001,'Kundendaten - neu'!$H$2:$H$1001)</f>
        <v>SEK</v>
      </c>
      <c r="H1390" s="40">
        <f>IF(G1390=Währungsdaten!$D$1,F1390/_xlfn.XLOOKUP('Bewegungsdaten - neu (2)'!B1396,Währungsdaten!$A$3:$A$320,Währungsdaten!$D$3:$D$320,""),IF(G1390=Währungsdaten!$F$1,F1390/_xlfn.XLOOKUP('Bewegungsdaten - neu (2)'!B1396,Währungsdaten!$A$3:$A$320,Währungsdaten!$F$3:$F$320,),""))</f>
        <v>3785086.7739940402</v>
      </c>
      <c r="I1390">
        <f>H1390*_xlfn.XLOOKUP(C1390,'Kundendaten - neu'!$A$2:$A$1001,'Kundendaten - neu'!$I$2:$I$1001,"")</f>
        <v>3860788.5094739213</v>
      </c>
      <c r="J1390" s="41">
        <f>I1390+(_xlfn.XLOOKUP(C1390,'Kundendaten - neu'!$A$2:$A$1001,'Kundendaten - neu'!$G$2:$G$1001,)*E1390)</f>
        <v>3945725.5094739213</v>
      </c>
      <c r="K1390" s="40">
        <f>J1390-(E1390*(_xlfn.XLOOKUP(D1390,Tabelle1[Produkt ID],Tabelle1[Variable Kosten],)))</f>
        <v>805725.50947392127</v>
      </c>
    </row>
    <row r="1391" spans="1:11" ht="14.4" x14ac:dyDescent="0.3">
      <c r="A1391" s="43">
        <v>31889541</v>
      </c>
      <c r="B1391" s="13">
        <v>44569</v>
      </c>
      <c r="C1391" s="12">
        <v>1030</v>
      </c>
      <c r="D1391" s="12">
        <v>1000</v>
      </c>
      <c r="E1391" s="14">
        <v>168</v>
      </c>
      <c r="F1391" s="25">
        <v>8736000</v>
      </c>
      <c r="G1391" t="str">
        <f>_xlfn.XLOOKUP(C1391,'Kundendaten - neu'!$A$2:$A$1001,'Kundendaten - neu'!$H$2:$H$1001)</f>
        <v>EUR</v>
      </c>
      <c r="H1391" s="40">
        <f t="shared" ref="H1391:H1398" si="63">F1391</f>
        <v>8736000</v>
      </c>
      <c r="I1391">
        <f>H1391*_xlfn.XLOOKUP(C1391,'Kundendaten - neu'!$A$2:$A$1001,'Kundendaten - neu'!$I$2:$I$1001,"")</f>
        <v>8736000</v>
      </c>
      <c r="J1391" s="41">
        <f>I1391+(_xlfn.XLOOKUP(C1391,'Kundendaten - neu'!$A$2:$A$1001,'Kundendaten - neu'!$G$2:$G$1001,)*E1391)</f>
        <v>8753640</v>
      </c>
      <c r="K1391" s="40">
        <f>J1391-(E1391*(_xlfn.XLOOKUP(D1391,Tabelle1[Produkt ID],Tabelle1[Variable Kosten],)))</f>
        <v>1764840</v>
      </c>
    </row>
    <row r="1392" spans="1:11" ht="14.4" x14ac:dyDescent="0.3">
      <c r="A1392" s="43">
        <v>25663683</v>
      </c>
      <c r="B1392" s="13">
        <v>44897</v>
      </c>
      <c r="C1392" s="12">
        <v>1031</v>
      </c>
      <c r="D1392" s="12">
        <v>1100</v>
      </c>
      <c r="E1392" s="14">
        <v>158</v>
      </c>
      <c r="F1392" s="25">
        <v>6320000</v>
      </c>
      <c r="G1392" t="str">
        <f>_xlfn.XLOOKUP(C1392,'Kundendaten - neu'!$A$2:$A$1001,'Kundendaten - neu'!$H$2:$H$1001)</f>
        <v>EUR</v>
      </c>
      <c r="H1392" s="40">
        <f t="shared" si="63"/>
        <v>6320000</v>
      </c>
      <c r="I1392">
        <f>H1392*_xlfn.XLOOKUP(C1392,'Kundendaten - neu'!$A$2:$A$1001,'Kundendaten - neu'!$I$2:$I$1001,"")</f>
        <v>6320000</v>
      </c>
      <c r="J1392" s="41">
        <f>I1392+(_xlfn.XLOOKUP(C1392,'Kundendaten - neu'!$A$2:$A$1001,'Kundendaten - neu'!$G$2:$G$1001,)*E1392)</f>
        <v>6336590</v>
      </c>
      <c r="K1392" s="40">
        <f>J1392-(E1392*(_xlfn.XLOOKUP(D1392,Tabelle1[Produkt ID],Tabelle1[Variable Kosten],)))</f>
        <v>1280590</v>
      </c>
    </row>
    <row r="1393" spans="1:11" ht="14.4" x14ac:dyDescent="0.3">
      <c r="A1393" s="43" t="s">
        <v>1527</v>
      </c>
      <c r="B1393" s="13">
        <v>44764</v>
      </c>
      <c r="C1393" s="12">
        <v>1031</v>
      </c>
      <c r="D1393" s="12" t="s">
        <v>1593</v>
      </c>
      <c r="E1393" s="14">
        <v>1</v>
      </c>
      <c r="F1393" s="17">
        <v>42000</v>
      </c>
      <c r="G1393" t="str">
        <f>_xlfn.XLOOKUP(C1393,'Kundendaten - neu'!$A$2:$A$1001,'Kundendaten - neu'!$H$2:$H$1001)</f>
        <v>EUR</v>
      </c>
      <c r="H1393" s="40">
        <f t="shared" si="63"/>
        <v>42000</v>
      </c>
      <c r="I1393">
        <f>H1393*_xlfn.XLOOKUP(C1393,'Kundendaten - neu'!$A$2:$A$1001,'Kundendaten - neu'!$I$2:$I$1001,"")</f>
        <v>42000</v>
      </c>
      <c r="J1393" s="41">
        <f>I1393+(_xlfn.XLOOKUP(C1393,'Kundendaten - neu'!$A$2:$A$1001,'Kundendaten - neu'!$G$2:$G$1001,)*E1393)</f>
        <v>42105</v>
      </c>
      <c r="K1393" s="40">
        <f>J1393-(E1393*(_xlfn.XLOOKUP(D1393,Tabelle1[Produkt ID],Tabelle1[Variable Kosten],)))</f>
        <v>8505</v>
      </c>
    </row>
    <row r="1394" spans="1:11" ht="14.4" x14ac:dyDescent="0.3">
      <c r="A1394" s="43">
        <v>21291729</v>
      </c>
      <c r="B1394" s="13">
        <v>44894</v>
      </c>
      <c r="C1394" s="12">
        <v>1032</v>
      </c>
      <c r="D1394" s="12">
        <v>1200</v>
      </c>
      <c r="E1394" s="14">
        <v>98</v>
      </c>
      <c r="F1394" s="25">
        <v>6370000</v>
      </c>
      <c r="G1394" t="str">
        <f>_xlfn.XLOOKUP(C1394,'Kundendaten - neu'!$A$2:$A$1001,'Kundendaten - neu'!$H$2:$H$1001)</f>
        <v>EUR</v>
      </c>
      <c r="H1394" s="40">
        <f t="shared" si="63"/>
        <v>6370000</v>
      </c>
      <c r="I1394">
        <f>H1394*_xlfn.XLOOKUP(C1394,'Kundendaten - neu'!$A$2:$A$1001,'Kundendaten - neu'!$I$2:$I$1001,"")</f>
        <v>6497400</v>
      </c>
      <c r="J1394" s="41">
        <f>I1394+(_xlfn.XLOOKUP(C1394,'Kundendaten - neu'!$A$2:$A$1001,'Kundendaten - neu'!$G$2:$G$1001,)*E1394)</f>
        <v>6518470</v>
      </c>
      <c r="K1394" s="40">
        <f>J1394-(E1394*(_xlfn.XLOOKUP(D1394,Tabelle1[Produkt ID],Tabelle1[Variable Kosten],)))</f>
        <v>1422470</v>
      </c>
    </row>
    <row r="1395" spans="1:11" ht="14.4" x14ac:dyDescent="0.3">
      <c r="A1395" s="43" t="s">
        <v>1528</v>
      </c>
      <c r="B1395" s="13">
        <v>44569</v>
      </c>
      <c r="C1395" s="12">
        <v>1032</v>
      </c>
      <c r="D1395" s="12" t="s">
        <v>1594</v>
      </c>
      <c r="E1395" s="14">
        <v>1</v>
      </c>
      <c r="F1395" s="17">
        <v>21000</v>
      </c>
      <c r="G1395" t="str">
        <f>_xlfn.XLOOKUP(C1395,'Kundendaten - neu'!$A$2:$A$1001,'Kundendaten - neu'!$H$2:$H$1001)</f>
        <v>EUR</v>
      </c>
      <c r="H1395" s="40">
        <f t="shared" si="63"/>
        <v>21000</v>
      </c>
      <c r="I1395">
        <f>H1395*_xlfn.XLOOKUP(C1395,'Kundendaten - neu'!$A$2:$A$1001,'Kundendaten - neu'!$I$2:$I$1001,"")</f>
        <v>21420</v>
      </c>
      <c r="J1395" s="41">
        <f>I1395+(_xlfn.XLOOKUP(C1395,'Kundendaten - neu'!$A$2:$A$1001,'Kundendaten - neu'!$G$2:$G$1001,)*E1395)</f>
        <v>21635</v>
      </c>
      <c r="K1395" s="40">
        <f>J1395-(E1395*(_xlfn.XLOOKUP(D1395,Tabelle1[Produkt ID],Tabelle1[Variable Kosten],)))</f>
        <v>4835</v>
      </c>
    </row>
    <row r="1396" spans="1:11" ht="14.4" x14ac:dyDescent="0.3">
      <c r="A1396" s="43">
        <v>17033929</v>
      </c>
      <c r="B1396" s="13">
        <v>44848</v>
      </c>
      <c r="C1396" s="12">
        <v>1033</v>
      </c>
      <c r="D1396" s="12">
        <v>1300</v>
      </c>
      <c r="E1396" s="14">
        <v>149</v>
      </c>
      <c r="F1396" s="25">
        <v>10132000</v>
      </c>
      <c r="G1396" t="str">
        <f>_xlfn.XLOOKUP(C1396,'Kundendaten - neu'!$A$2:$A$1001,'Kundendaten - neu'!$H$2:$H$1001)</f>
        <v>EUR</v>
      </c>
      <c r="H1396" s="40">
        <f t="shared" si="63"/>
        <v>10132000</v>
      </c>
      <c r="I1396">
        <f>H1396*_xlfn.XLOOKUP(C1396,'Kundendaten - neu'!$A$2:$A$1001,'Kundendaten - neu'!$I$2:$I$1001,"")</f>
        <v>11145200</v>
      </c>
      <c r="J1396" s="41">
        <f>I1396+(_xlfn.XLOOKUP(C1396,'Kundendaten - neu'!$A$2:$A$1001,'Kundendaten - neu'!$G$2:$G$1001,)*E1396)</f>
        <v>11448862</v>
      </c>
      <c r="K1396" s="40">
        <f>J1396-(E1396*(_xlfn.XLOOKUP(D1396,Tabelle1[Produkt ID],Tabelle1[Variable Kosten],)))</f>
        <v>3343262</v>
      </c>
    </row>
    <row r="1397" spans="1:11" ht="14.4" x14ac:dyDescent="0.3">
      <c r="A1397" s="43" t="s">
        <v>1529</v>
      </c>
      <c r="B1397" s="13">
        <v>44783</v>
      </c>
      <c r="C1397" s="12">
        <v>1033</v>
      </c>
      <c r="D1397" s="12" t="s">
        <v>1595</v>
      </c>
      <c r="E1397" s="14">
        <v>1</v>
      </c>
      <c r="F1397" s="17">
        <v>27000</v>
      </c>
      <c r="G1397" t="str">
        <f>_xlfn.XLOOKUP(C1397,'Kundendaten - neu'!$A$2:$A$1001,'Kundendaten - neu'!$H$2:$H$1001)</f>
        <v>EUR</v>
      </c>
      <c r="H1397" s="40">
        <f t="shared" si="63"/>
        <v>27000</v>
      </c>
      <c r="I1397">
        <f>H1397*_xlfn.XLOOKUP(C1397,'Kundendaten - neu'!$A$2:$A$1001,'Kundendaten - neu'!$I$2:$I$1001,"")</f>
        <v>29700.000000000004</v>
      </c>
      <c r="J1397" s="41">
        <f>I1397+(_xlfn.XLOOKUP(C1397,'Kundendaten - neu'!$A$2:$A$1001,'Kundendaten - neu'!$G$2:$G$1001,)*E1397)</f>
        <v>31738.000000000004</v>
      </c>
      <c r="K1397" s="40">
        <f>J1397-(E1397*(_xlfn.XLOOKUP(D1397,Tabelle1[Produkt ID],Tabelle1[Variable Kosten],)))</f>
        <v>10138.000000000004</v>
      </c>
    </row>
    <row r="1398" spans="1:11" ht="14.4" x14ac:dyDescent="0.3">
      <c r="A1398" s="43">
        <v>89550226</v>
      </c>
      <c r="B1398" s="13">
        <v>44773</v>
      </c>
      <c r="C1398" s="12">
        <v>1034</v>
      </c>
      <c r="D1398" s="12">
        <v>1400</v>
      </c>
      <c r="E1398" s="14">
        <v>136</v>
      </c>
      <c r="F1398" s="25">
        <v>4080000</v>
      </c>
      <c r="G1398" t="str">
        <f>_xlfn.XLOOKUP(C1398,'Kundendaten - neu'!$A$2:$A$1001,'Kundendaten - neu'!$H$2:$H$1001)</f>
        <v>EUR</v>
      </c>
      <c r="H1398" s="40">
        <f t="shared" si="63"/>
        <v>4080000</v>
      </c>
      <c r="I1398">
        <f>H1398*_xlfn.XLOOKUP(C1398,'Kundendaten - neu'!$A$2:$A$1001,'Kundendaten - neu'!$I$2:$I$1001,"")</f>
        <v>4080000</v>
      </c>
      <c r="J1398" s="41">
        <f>I1398+(_xlfn.XLOOKUP(C1398,'Kundendaten - neu'!$A$2:$A$1001,'Kundendaten - neu'!$G$2:$G$1001,)*E1398)</f>
        <v>4109104</v>
      </c>
      <c r="K1398" s="40">
        <f>J1398-(E1398*(_xlfn.XLOOKUP(D1398,Tabelle1[Produkt ID],Tabelle1[Variable Kosten],)))</f>
        <v>845104</v>
      </c>
    </row>
    <row r="1399" spans="1:11" ht="14.4" x14ac:dyDescent="0.3">
      <c r="A1399" s="43">
        <v>29342166</v>
      </c>
      <c r="B1399" s="13">
        <v>44818</v>
      </c>
      <c r="C1399" s="12">
        <v>1035</v>
      </c>
      <c r="D1399" s="12">
        <v>1500</v>
      </c>
      <c r="E1399" s="14">
        <v>80</v>
      </c>
      <c r="F1399" s="25">
        <v>2547776</v>
      </c>
      <c r="G1399" t="str">
        <f>_xlfn.XLOOKUP(C1399,'Kundendaten - neu'!$A$2:$A$1001,'Kundendaten - neu'!$H$2:$H$1001)</f>
        <v>USD</v>
      </c>
      <c r="H1399" s="40">
        <f>IF(G1399=Währungsdaten!$D$1,F1399/_xlfn.XLOOKUP('Bewegungsdaten - neu (2)'!B1490,Währungsdaten!$A$3:$A$320,Währungsdaten!$D$3:$D$320,""),IF(G1399=Währungsdaten!$F$1,F1399/_xlfn.XLOOKUP('Bewegungsdaten - neu (2)'!B1490,Währungsdaten!$A$3:$A$320,Währungsdaten!$F$3:$F$320,),""))</f>
        <v>2436431.0987855024</v>
      </c>
      <c r="I1399">
        <f>H1399*_xlfn.XLOOKUP(C1399,'Kundendaten - neu'!$A$2:$A$1001,'Kundendaten - neu'!$I$2:$I$1001,"")</f>
        <v>2599671.982404131</v>
      </c>
      <c r="J1399" s="41">
        <f>I1399+(_xlfn.XLOOKUP(C1399,'Kundendaten - neu'!$A$2:$A$1001,'Kundendaten - neu'!$G$2:$G$1001,)*E1399)</f>
        <v>2700231.982404131</v>
      </c>
      <c r="K1399" s="40">
        <f>J1399-(E1399*(_xlfn.XLOOKUP(D1399,Tabelle1[Produkt ID],Tabelle1[Variable Kosten],)))</f>
        <v>908231.98240413098</v>
      </c>
    </row>
    <row r="1400" spans="1:11" ht="14.4" x14ac:dyDescent="0.3">
      <c r="A1400" s="43">
        <v>93113512</v>
      </c>
      <c r="B1400" s="13">
        <v>44610</v>
      </c>
      <c r="C1400" s="12">
        <v>1036</v>
      </c>
      <c r="D1400" s="12">
        <v>1600</v>
      </c>
      <c r="E1400" s="14">
        <v>159</v>
      </c>
      <c r="F1400" s="25">
        <v>5724000</v>
      </c>
      <c r="G1400" t="str">
        <f>_xlfn.XLOOKUP(C1400,'Kundendaten - neu'!$A$2:$A$1001,'Kundendaten - neu'!$H$2:$H$1001)</f>
        <v>EUR</v>
      </c>
      <c r="H1400" s="40">
        <f t="shared" ref="H1400:H1405" si="64">F1400</f>
        <v>5724000</v>
      </c>
      <c r="I1400">
        <f>H1400*_xlfn.XLOOKUP(C1400,'Kundendaten - neu'!$A$2:$A$1001,'Kundendaten - neu'!$I$2:$I$1001,"")</f>
        <v>5663325.5999999996</v>
      </c>
      <c r="J1400" s="41">
        <f>I1400+(_xlfn.XLOOKUP(C1400,'Kundendaten - neu'!$A$2:$A$1001,'Kundendaten - neu'!$G$2:$G$1001,)*E1400)</f>
        <v>5695761.5999999996</v>
      </c>
      <c r="K1400" s="40">
        <f>J1400-(E1400*(_xlfn.XLOOKUP(D1400,Tabelle1[Produkt ID],Tabelle1[Variable Kosten],)))</f>
        <v>1116561.5999999996</v>
      </c>
    </row>
    <row r="1401" spans="1:11" ht="14.4" x14ac:dyDescent="0.3">
      <c r="A1401" s="43" t="s">
        <v>1530</v>
      </c>
      <c r="B1401" s="13">
        <v>44855</v>
      </c>
      <c r="C1401" s="12">
        <v>1036</v>
      </c>
      <c r="D1401" s="12" t="s">
        <v>1582</v>
      </c>
      <c r="E1401" s="14">
        <v>1</v>
      </c>
      <c r="F1401" s="17">
        <v>49000</v>
      </c>
      <c r="G1401" t="str">
        <f>_xlfn.XLOOKUP(C1401,'Kundendaten - neu'!$A$2:$A$1001,'Kundendaten - neu'!$H$2:$H$1001)</f>
        <v>EUR</v>
      </c>
      <c r="H1401" s="40">
        <f t="shared" si="64"/>
        <v>49000</v>
      </c>
      <c r="I1401">
        <f>H1401*_xlfn.XLOOKUP(C1401,'Kundendaten - neu'!$A$2:$A$1001,'Kundendaten - neu'!$I$2:$I$1001,"")</f>
        <v>48480.6</v>
      </c>
      <c r="J1401" s="41">
        <f>I1401+(_xlfn.XLOOKUP(C1401,'Kundendaten - neu'!$A$2:$A$1001,'Kundendaten - neu'!$G$2:$G$1001,)*E1401)</f>
        <v>48684.6</v>
      </c>
      <c r="K1401" s="40">
        <f>J1401-(E1401*(_xlfn.XLOOKUP(D1401,Tabelle1[Produkt ID],Tabelle1[Variable Kosten],)))</f>
        <v>9484.5999999999985</v>
      </c>
    </row>
    <row r="1402" spans="1:11" ht="14.4" x14ac:dyDescent="0.3">
      <c r="A1402" s="43">
        <v>69798855</v>
      </c>
      <c r="B1402" s="13">
        <v>44671</v>
      </c>
      <c r="C1402" s="12">
        <v>1037</v>
      </c>
      <c r="D1402" s="12">
        <v>1700</v>
      </c>
      <c r="E1402" s="14">
        <v>56</v>
      </c>
      <c r="F1402" s="25">
        <v>1624000</v>
      </c>
      <c r="G1402" t="str">
        <f>_xlfn.XLOOKUP(C1402,'Kundendaten - neu'!$A$2:$A$1001,'Kundendaten - neu'!$H$2:$H$1001)</f>
        <v>EUR</v>
      </c>
      <c r="H1402" s="40">
        <f t="shared" si="64"/>
        <v>1624000</v>
      </c>
      <c r="I1402">
        <f>H1402*_xlfn.XLOOKUP(C1402,'Kundendaten - neu'!$A$2:$A$1001,'Kundendaten - neu'!$I$2:$I$1001,"")</f>
        <v>1624000</v>
      </c>
      <c r="J1402" s="41">
        <f>I1402+(_xlfn.XLOOKUP(C1402,'Kundendaten - neu'!$A$2:$A$1001,'Kundendaten - neu'!$G$2:$G$1001,)*E1402)</f>
        <v>1629992</v>
      </c>
      <c r="K1402" s="40">
        <f>J1402-(E1402*(_xlfn.XLOOKUP(D1402,Tabelle1[Produkt ID],Tabelle1[Variable Kosten],)))</f>
        <v>330792</v>
      </c>
    </row>
    <row r="1403" spans="1:11" ht="14.4" x14ac:dyDescent="0.3">
      <c r="A1403" s="43" t="s">
        <v>1531</v>
      </c>
      <c r="B1403" s="13">
        <v>44735</v>
      </c>
      <c r="C1403" s="12">
        <v>1037</v>
      </c>
      <c r="D1403" s="12" t="s">
        <v>1583</v>
      </c>
      <c r="E1403" s="14">
        <v>1</v>
      </c>
      <c r="F1403" s="17">
        <v>46000</v>
      </c>
      <c r="G1403" t="str">
        <f>_xlfn.XLOOKUP(C1403,'Kundendaten - neu'!$A$2:$A$1001,'Kundendaten - neu'!$H$2:$H$1001)</f>
        <v>EUR</v>
      </c>
      <c r="H1403" s="40">
        <f t="shared" si="64"/>
        <v>46000</v>
      </c>
      <c r="I1403">
        <f>H1403*_xlfn.XLOOKUP(C1403,'Kundendaten - neu'!$A$2:$A$1001,'Kundendaten - neu'!$I$2:$I$1001,"")</f>
        <v>46000</v>
      </c>
      <c r="J1403" s="41">
        <f>I1403+(_xlfn.XLOOKUP(C1403,'Kundendaten - neu'!$A$2:$A$1001,'Kundendaten - neu'!$G$2:$G$1001,)*E1403)</f>
        <v>46107</v>
      </c>
      <c r="K1403" s="40">
        <f>J1403-(E1403*(_xlfn.XLOOKUP(D1403,Tabelle1[Produkt ID],Tabelle1[Variable Kosten],)))</f>
        <v>9307</v>
      </c>
    </row>
    <row r="1404" spans="1:11" ht="14.4" x14ac:dyDescent="0.3">
      <c r="A1404" s="43">
        <v>15205989</v>
      </c>
      <c r="B1404" s="13">
        <v>44731</v>
      </c>
      <c r="C1404" s="12">
        <v>1038</v>
      </c>
      <c r="D1404" s="12">
        <v>1800</v>
      </c>
      <c r="E1404" s="14">
        <v>168</v>
      </c>
      <c r="F1404" s="25">
        <v>13440000</v>
      </c>
      <c r="G1404" t="str">
        <f>_xlfn.XLOOKUP(C1404,'Kundendaten - neu'!$A$2:$A$1001,'Kundendaten - neu'!$H$2:$H$1001)</f>
        <v>EUR</v>
      </c>
      <c r="H1404" s="40">
        <f t="shared" si="64"/>
        <v>13440000</v>
      </c>
      <c r="I1404">
        <f>H1404*_xlfn.XLOOKUP(C1404,'Kundendaten - neu'!$A$2:$A$1001,'Kundendaten - neu'!$I$2:$I$1001,"")</f>
        <v>14784000.000000002</v>
      </c>
      <c r="J1404" s="41">
        <f>I1404+(_xlfn.XLOOKUP(C1404,'Kundendaten - neu'!$A$2:$A$1001,'Kundendaten - neu'!$G$2:$G$1001,)*E1404)</f>
        <v>15124872.000000002</v>
      </c>
      <c r="K1404" s="40">
        <f>J1404-(E1404*(_xlfn.XLOOKUP(D1404,Tabelle1[Produkt ID],Tabelle1[Variable Kosten],)))</f>
        <v>4372872.0000000019</v>
      </c>
    </row>
    <row r="1405" spans="1:11" ht="14.4" x14ac:dyDescent="0.3">
      <c r="A1405" s="43" t="s">
        <v>1532</v>
      </c>
      <c r="B1405" s="13">
        <v>44586</v>
      </c>
      <c r="C1405" s="12">
        <v>1038</v>
      </c>
      <c r="D1405" s="12" t="s">
        <v>1584</v>
      </c>
      <c r="E1405" s="14">
        <v>1</v>
      </c>
      <c r="F1405" s="17">
        <v>61000</v>
      </c>
      <c r="G1405" t="str">
        <f>_xlfn.XLOOKUP(C1405,'Kundendaten - neu'!$A$2:$A$1001,'Kundendaten - neu'!$H$2:$H$1001)</f>
        <v>EUR</v>
      </c>
      <c r="H1405" s="40">
        <f t="shared" si="64"/>
        <v>61000</v>
      </c>
      <c r="I1405">
        <f>H1405*_xlfn.XLOOKUP(C1405,'Kundendaten - neu'!$A$2:$A$1001,'Kundendaten - neu'!$I$2:$I$1001,"")</f>
        <v>67100</v>
      </c>
      <c r="J1405" s="41">
        <f>I1405+(_xlfn.XLOOKUP(C1405,'Kundendaten - neu'!$A$2:$A$1001,'Kundendaten - neu'!$G$2:$G$1001,)*E1405)</f>
        <v>69129</v>
      </c>
      <c r="K1405" s="40">
        <f>J1405-(E1405*(_xlfn.XLOOKUP(D1405,Tabelle1[Produkt ID],Tabelle1[Variable Kosten],)))</f>
        <v>20329</v>
      </c>
    </row>
    <row r="1406" spans="1:11" ht="14.4" x14ac:dyDescent="0.3">
      <c r="A1406" s="43">
        <v>47084865</v>
      </c>
      <c r="B1406" s="13">
        <v>44658</v>
      </c>
      <c r="C1406" s="12">
        <v>1039</v>
      </c>
      <c r="D1406" s="12">
        <v>1900</v>
      </c>
      <c r="E1406" s="14">
        <v>196</v>
      </c>
      <c r="F1406" s="25">
        <v>10923589.6</v>
      </c>
      <c r="G1406" t="str">
        <f>_xlfn.XLOOKUP(C1406,'Kundendaten - neu'!$A$2:$A$1001,'Kundendaten - neu'!$H$2:$H$1001)</f>
        <v>USD</v>
      </c>
      <c r="H1406" s="40">
        <f>IF(G1406=Währungsdaten!$D$1,F1406/_xlfn.XLOOKUP('Bewegungsdaten - neu (2)'!B1491,Währungsdaten!$A$3:$A$320,Währungsdaten!$D$3:$D$320,""),IF(G1406=Währungsdaten!$F$1,F1406/_xlfn.XLOOKUP('Bewegungsdaten - neu (2)'!B1491,Währungsdaten!$A$3:$A$320,Währungsdaten!$F$3:$F$320,),""))</f>
        <v>10679039.59331313</v>
      </c>
      <c r="I1406">
        <f>H1406*_xlfn.XLOOKUP(C1406,'Kundendaten - neu'!$A$2:$A$1001,'Kundendaten - neu'!$I$2:$I$1001,"")</f>
        <v>11394535.246065108</v>
      </c>
      <c r="J1406" s="41">
        <f>I1406+(_xlfn.XLOOKUP(C1406,'Kundendaten - neu'!$A$2:$A$1001,'Kundendaten - neu'!$G$2:$G$1001,)*E1406)</f>
        <v>11647571.246065108</v>
      </c>
      <c r="K1406" s="40">
        <f>J1406-(E1406*(_xlfn.XLOOKUP(D1406,Tabelle1[Produkt ID],Tabelle1[Variable Kosten],)))</f>
        <v>3964371.2460651081</v>
      </c>
    </row>
    <row r="1407" spans="1:11" ht="14.4" x14ac:dyDescent="0.3">
      <c r="A1407" s="43">
        <v>65625841</v>
      </c>
      <c r="B1407" s="13">
        <v>44769</v>
      </c>
      <c r="C1407" s="12">
        <v>1040</v>
      </c>
      <c r="D1407" s="12">
        <v>2000</v>
      </c>
      <c r="E1407" s="14">
        <v>173</v>
      </c>
      <c r="F1407" s="25">
        <v>6747000</v>
      </c>
      <c r="G1407" t="str">
        <f>_xlfn.XLOOKUP(C1407,'Kundendaten - neu'!$A$2:$A$1001,'Kundendaten - neu'!$H$2:$H$1001)</f>
        <v>EUR</v>
      </c>
      <c r="H1407" s="40">
        <f>F1407</f>
        <v>6747000</v>
      </c>
      <c r="I1407">
        <f>H1407*_xlfn.XLOOKUP(C1407,'Kundendaten - neu'!$A$2:$A$1001,'Kundendaten - neu'!$I$2:$I$1001,"")</f>
        <v>6747000</v>
      </c>
      <c r="J1407" s="41">
        <f>I1407+(_xlfn.XLOOKUP(C1407,'Kundendaten - neu'!$A$2:$A$1001,'Kundendaten - neu'!$G$2:$G$1001,)*E1407)</f>
        <v>6791115</v>
      </c>
      <c r="K1407" s="40">
        <f>J1407-(E1407*(_xlfn.XLOOKUP(D1407,Tabelle1[Produkt ID],Tabelle1[Variable Kosten],)))</f>
        <v>1393515</v>
      </c>
    </row>
    <row r="1408" spans="1:11" ht="14.4" x14ac:dyDescent="0.3">
      <c r="A1408" s="43">
        <v>40123289</v>
      </c>
      <c r="B1408" s="13">
        <v>44598</v>
      </c>
      <c r="C1408" s="12">
        <v>1041</v>
      </c>
      <c r="D1408" s="12">
        <v>2100</v>
      </c>
      <c r="E1408" s="14">
        <v>183</v>
      </c>
      <c r="F1408" s="25">
        <v>38611682.400000006</v>
      </c>
      <c r="G1408" t="str">
        <f>_xlfn.XLOOKUP(C1408,'Kundendaten - neu'!$A$2:$A$1001,'Kundendaten - neu'!$H$2:$H$1001)</f>
        <v>PLN</v>
      </c>
      <c r="H1408" s="40">
        <f>IF(G1408=Währungsdaten!$G$1,F1408/_xlfn.XLOOKUP('Bewegungsdaten - neu (2)'!B1300,Währungsdaten!$A$3:$A$320,Währungsdaten!$G$3:$G$320,""),IF(G1408=Währungsdaten!$C$1,F1408/_xlfn.XLOOKUP('Bewegungsdaten - neu (2)'!B1300,Währungsdaten!$A$3:$A$320,Währungsdaten!$C$3:$C$320,),""))</f>
        <v>8072522.5063243518</v>
      </c>
      <c r="I1408">
        <f>H1408*_xlfn.XLOOKUP(C1408,'Kundendaten - neu'!$A$2:$A$1001,'Kundendaten - neu'!$I$2:$I$1001,"")</f>
        <v>8072522.5063243518</v>
      </c>
      <c r="J1408" s="41">
        <f>I1408+(_xlfn.XLOOKUP(C1408,'Kundendaten - neu'!$A$2:$A$1001,'Kundendaten - neu'!$G$2:$G$1001,)*E1408)</f>
        <v>8092652.5063243518</v>
      </c>
      <c r="K1408" s="40">
        <f>J1408-(E1408*(_xlfn.XLOOKUP(D1408,Tabelle1[Produkt ID],Tabelle1[Variable Kosten],)))</f>
        <v>1358252.5063243518</v>
      </c>
    </row>
    <row r="1409" spans="1:11" ht="14.4" x14ac:dyDescent="0.3">
      <c r="A1409" s="43">
        <v>92730826</v>
      </c>
      <c r="B1409" s="13">
        <v>44795</v>
      </c>
      <c r="C1409" s="12">
        <v>1042</v>
      </c>
      <c r="D1409" s="12">
        <v>2200</v>
      </c>
      <c r="E1409" s="14">
        <v>146</v>
      </c>
      <c r="F1409" s="25">
        <v>2920000</v>
      </c>
      <c r="G1409" t="str">
        <f>_xlfn.XLOOKUP(C1409,'Kundendaten - neu'!$A$2:$A$1001,'Kundendaten - neu'!$H$2:$H$1001)</f>
        <v>EUR</v>
      </c>
      <c r="H1409" s="40">
        <f>F1409</f>
        <v>2920000</v>
      </c>
      <c r="I1409">
        <f>H1409*_xlfn.XLOOKUP(C1409,'Kundendaten - neu'!$A$2:$A$1001,'Kundendaten - neu'!$I$2:$I$1001,"")</f>
        <v>2920000</v>
      </c>
      <c r="J1409" s="41">
        <f>I1409+(_xlfn.XLOOKUP(C1409,'Kundendaten - neu'!$A$2:$A$1001,'Kundendaten - neu'!$G$2:$G$1001,)*E1409)</f>
        <v>2958690</v>
      </c>
      <c r="K1409" s="40">
        <f>J1409-(E1409*(_xlfn.XLOOKUP(D1409,Tabelle1[Produkt ID],Tabelle1[Variable Kosten],)))</f>
        <v>622690</v>
      </c>
    </row>
    <row r="1410" spans="1:11" ht="14.4" x14ac:dyDescent="0.3">
      <c r="A1410" s="43">
        <v>76941075</v>
      </c>
      <c r="B1410" s="13">
        <v>44703</v>
      </c>
      <c r="C1410" s="12">
        <v>1043</v>
      </c>
      <c r="D1410" s="12">
        <v>2200</v>
      </c>
      <c r="E1410" s="14">
        <v>59</v>
      </c>
      <c r="F1410" s="25">
        <v>1180000</v>
      </c>
      <c r="G1410" t="str">
        <f>_xlfn.XLOOKUP(C1410,'Kundendaten - neu'!$A$2:$A$1001,'Kundendaten - neu'!$H$2:$H$1001)</f>
        <v>EUR</v>
      </c>
      <c r="H1410" s="40">
        <f>F1410</f>
        <v>1180000</v>
      </c>
      <c r="I1410">
        <f>H1410*_xlfn.XLOOKUP(C1410,'Kundendaten - neu'!$A$2:$A$1001,'Kundendaten - neu'!$I$2:$I$1001,"")</f>
        <v>1180000</v>
      </c>
      <c r="J1410" s="41">
        <f>I1410+(_xlfn.XLOOKUP(C1410,'Kundendaten - neu'!$A$2:$A$1001,'Kundendaten - neu'!$G$2:$G$1001,)*E1410)</f>
        <v>1192449</v>
      </c>
      <c r="K1410" s="40">
        <f>J1410-(E1410*(_xlfn.XLOOKUP(D1410,Tabelle1[Produkt ID],Tabelle1[Variable Kosten],)))</f>
        <v>248449</v>
      </c>
    </row>
    <row r="1411" spans="1:11" ht="14.4" x14ac:dyDescent="0.3">
      <c r="A1411" s="43">
        <v>21173394</v>
      </c>
      <c r="B1411" s="13">
        <v>44703</v>
      </c>
      <c r="C1411" s="12">
        <v>1044</v>
      </c>
      <c r="D1411" s="12">
        <v>2300</v>
      </c>
      <c r="E1411" s="14">
        <v>154</v>
      </c>
      <c r="F1411" s="25">
        <v>3850000</v>
      </c>
      <c r="G1411" t="str">
        <f>_xlfn.XLOOKUP(C1411,'Kundendaten - neu'!$A$2:$A$1001,'Kundendaten - neu'!$H$2:$H$1001)</f>
        <v>EUR</v>
      </c>
      <c r="H1411" s="40">
        <f>F1411</f>
        <v>3850000</v>
      </c>
      <c r="I1411">
        <f>H1411*_xlfn.XLOOKUP(C1411,'Kundendaten - neu'!$A$2:$A$1001,'Kundendaten - neu'!$I$2:$I$1001,"")</f>
        <v>3850000</v>
      </c>
      <c r="J1411" s="41">
        <f>I1411+(_xlfn.XLOOKUP(C1411,'Kundendaten - neu'!$A$2:$A$1001,'Kundendaten - neu'!$G$2:$G$1001,)*E1411)</f>
        <v>3881878</v>
      </c>
      <c r="K1411" s="40">
        <f>J1411-(E1411*(_xlfn.XLOOKUP(D1411,Tabelle1[Produkt ID],Tabelle1[Variable Kosten],)))</f>
        <v>801878</v>
      </c>
    </row>
    <row r="1412" spans="1:11" ht="14.4" x14ac:dyDescent="0.3">
      <c r="A1412" s="43">
        <v>68105272</v>
      </c>
      <c r="B1412" s="13">
        <v>44689</v>
      </c>
      <c r="C1412" s="12">
        <v>1045</v>
      </c>
      <c r="D1412" s="12">
        <v>1000</v>
      </c>
      <c r="E1412" s="14">
        <v>160</v>
      </c>
      <c r="F1412" s="25">
        <v>8320000</v>
      </c>
      <c r="G1412" t="str">
        <f>_xlfn.XLOOKUP(C1412,'Kundendaten - neu'!$A$2:$A$1001,'Kundendaten - neu'!$H$2:$H$1001)</f>
        <v>EUR</v>
      </c>
      <c r="H1412" s="40">
        <f>F1412</f>
        <v>8320000</v>
      </c>
      <c r="I1412">
        <f>H1412*_xlfn.XLOOKUP(C1412,'Kundendaten - neu'!$A$2:$A$1001,'Kundendaten - neu'!$I$2:$I$1001,"")</f>
        <v>8320000</v>
      </c>
      <c r="J1412" s="41">
        <f>I1412+(_xlfn.XLOOKUP(C1412,'Kundendaten - neu'!$A$2:$A$1001,'Kundendaten - neu'!$G$2:$G$1001,)*E1412)</f>
        <v>8363040</v>
      </c>
      <c r="K1412" s="40">
        <f>J1412-(E1412*(_xlfn.XLOOKUP(D1412,Tabelle1[Produkt ID],Tabelle1[Variable Kosten],)))</f>
        <v>1707040</v>
      </c>
    </row>
    <row r="1413" spans="1:11" ht="14.4" x14ac:dyDescent="0.3">
      <c r="A1413" s="43" t="s">
        <v>1533</v>
      </c>
      <c r="B1413" s="13">
        <v>44579</v>
      </c>
      <c r="C1413" s="12">
        <v>1045</v>
      </c>
      <c r="D1413" s="12" t="s">
        <v>1585</v>
      </c>
      <c r="E1413" s="14">
        <v>1</v>
      </c>
      <c r="F1413" s="17">
        <v>79000</v>
      </c>
      <c r="G1413" t="str">
        <f>_xlfn.XLOOKUP(C1413,'Kundendaten - neu'!$A$2:$A$1001,'Kundendaten - neu'!$H$2:$H$1001)</f>
        <v>EUR</v>
      </c>
      <c r="H1413" s="40">
        <f>F1413</f>
        <v>79000</v>
      </c>
      <c r="I1413">
        <f>H1413*_xlfn.XLOOKUP(C1413,'Kundendaten - neu'!$A$2:$A$1001,'Kundendaten - neu'!$I$2:$I$1001,"")</f>
        <v>79000</v>
      </c>
      <c r="J1413" s="41">
        <f>I1413+(_xlfn.XLOOKUP(C1413,'Kundendaten - neu'!$A$2:$A$1001,'Kundendaten - neu'!$G$2:$G$1001,)*E1413)</f>
        <v>79269</v>
      </c>
      <c r="K1413" s="40">
        <f>J1413-(E1413*(_xlfn.XLOOKUP(D1413,Tabelle1[Produkt ID],Tabelle1[Variable Kosten],)))</f>
        <v>16069</v>
      </c>
    </row>
    <row r="1414" spans="1:11" ht="14.4" x14ac:dyDescent="0.3">
      <c r="A1414" s="43">
        <v>24484038</v>
      </c>
      <c r="B1414" s="13">
        <v>44843</v>
      </c>
      <c r="C1414" s="12">
        <v>1046</v>
      </c>
      <c r="D1414" s="12">
        <v>1100</v>
      </c>
      <c r="E1414" s="14">
        <v>83</v>
      </c>
      <c r="F1414" s="25">
        <v>3776168</v>
      </c>
      <c r="G1414" t="str">
        <f>_xlfn.XLOOKUP(C1414,'Kundendaten - neu'!$A$2:$A$1001,'Kundendaten - neu'!$H$2:$H$1001)</f>
        <v>USD</v>
      </c>
      <c r="H1414" s="40">
        <f>IF(G1414=Währungsdaten!$D$1,F1414/_xlfn.XLOOKUP('Bewegungsdaten - neu (2)'!B1492,Währungsdaten!$A$3:$A$320,Währungsdaten!$D$3:$D$320,""),IF(G1414=Währungsdaten!$F$1,F1414/_xlfn.XLOOKUP('Bewegungsdaten - neu (2)'!B1492,Währungsdaten!$A$3:$A$320,Währungsdaten!$F$3:$F$320,),""))</f>
        <v>3410556.3583815028</v>
      </c>
      <c r="I1414">
        <f>H1414*_xlfn.XLOOKUP(C1414,'Kundendaten - neu'!$A$2:$A$1001,'Kundendaten - neu'!$I$2:$I$1001,"")</f>
        <v>3639063.6343930634</v>
      </c>
      <c r="J1414" s="41">
        <f>I1414+(_xlfn.XLOOKUP(C1414,'Kundendaten - neu'!$A$2:$A$1001,'Kundendaten - neu'!$G$2:$G$1001,)*E1414)</f>
        <v>3742979.6343930634</v>
      </c>
      <c r="K1414" s="40">
        <f>J1414-(E1414*(_xlfn.XLOOKUP(D1414,Tabelle1[Produkt ID],Tabelle1[Variable Kosten],)))</f>
        <v>1086979.6343930634</v>
      </c>
    </row>
    <row r="1415" spans="1:11" ht="14.4" x14ac:dyDescent="0.3">
      <c r="A1415" s="43">
        <v>93152259</v>
      </c>
      <c r="B1415" s="13">
        <v>44854</v>
      </c>
      <c r="C1415" s="12">
        <v>1047</v>
      </c>
      <c r="D1415" s="12">
        <v>1200</v>
      </c>
      <c r="E1415" s="14">
        <v>156</v>
      </c>
      <c r="F1415" s="25">
        <v>46510152</v>
      </c>
      <c r="G1415" t="str">
        <f>_xlfn.XLOOKUP(C1415,'Kundendaten - neu'!$A$2:$A$1001,'Kundendaten - neu'!$H$2:$H$1001)</f>
        <v>PLN</v>
      </c>
      <c r="H1415" s="40">
        <f>IF(G1415=Währungsdaten!$G$1,F1415/_xlfn.XLOOKUP('Bewegungsdaten - neu (2)'!B1301,Währungsdaten!$A$3:$A$320,Währungsdaten!$G$3:$G$320,""),IF(G1415=Währungsdaten!$C$1,F1415/_xlfn.XLOOKUP('Bewegungsdaten - neu (2)'!B1301,Währungsdaten!$A$3:$A$320,Währungsdaten!$C$3:$C$320,),""))</f>
        <v>9998742.7981769703</v>
      </c>
      <c r="I1415">
        <f>H1415*_xlfn.XLOOKUP(C1415,'Kundendaten - neu'!$A$2:$A$1001,'Kundendaten - neu'!$I$2:$I$1001,"")</f>
        <v>9698780.5142316613</v>
      </c>
      <c r="J1415" s="41">
        <f>I1415+(_xlfn.XLOOKUP(C1415,'Kundendaten - neu'!$A$2:$A$1001,'Kundendaten - neu'!$G$2:$G$1001,)*E1415)</f>
        <v>9715784.5142316613</v>
      </c>
      <c r="K1415" s="40">
        <f>J1415-(E1415*(_xlfn.XLOOKUP(D1415,Tabelle1[Produkt ID],Tabelle1[Variable Kosten],)))</f>
        <v>1603784.5142316613</v>
      </c>
    </row>
    <row r="1416" spans="1:11" ht="14.4" x14ac:dyDescent="0.3">
      <c r="A1416" s="43">
        <v>73279634</v>
      </c>
      <c r="B1416" s="13">
        <v>44676</v>
      </c>
      <c r="C1416" s="12">
        <v>1048</v>
      </c>
      <c r="D1416" s="12">
        <v>1300</v>
      </c>
      <c r="E1416" s="14">
        <v>196</v>
      </c>
      <c r="F1416" s="25">
        <v>96349444.799999997</v>
      </c>
      <c r="G1416" t="str">
        <f>_xlfn.XLOOKUP(C1416,'Kundendaten - neu'!$A$2:$A$1001,'Kundendaten - neu'!$H$2:$H$1001)</f>
        <v>CNY</v>
      </c>
      <c r="H1416" s="40">
        <f>IF(G1416=Währungsdaten!$B$1,F1416/_xlfn.XLOOKUP('Bewegungsdaten - neu (2)'!B94,Währungsdaten!$A$3:$A$320,Währungsdaten!$B$3:$B$320,""),IF(G1416=Währungsdaten!$C$1,F1416/_xlfn.XLOOKUP('Bewegungsdaten - neu (2)'!B94,Währungsdaten!$A$3:$A$320,Währungsdaten!$C$3:$C$320,),"")*IF(G1416=Währungsdaten!$D$1,F1416/_xlfn.XLOOKUP('Bewegungsdaten - neu (2)'!B94,Währungsdaten!$A$3:$A$320,Währungsdaten!$D$3:$D$320,),)*IF(G1416=Währungsdaten!$F$1,F1416/_xlfn.XLOOKUP('Bewegungsdaten - neu (2)'!B94,Währungsdaten!$A$3:$A$320,Währungsdaten!$F$3:$F$320,""),)*IF(G1416=Währungsdaten!$G$1,F1416/_xlfn.XLOOKUP('Bewegungsdaten - neu (2)'!B94,Währungsdaten!$A$3:$A$320,Währungsdaten!$G$3:$G$320,");""")))</f>
        <v>14085970.20511396</v>
      </c>
      <c r="I1416">
        <f>H1416*_xlfn.XLOOKUP(C1416,'Kundendaten - neu'!$A$2:$A$1001,'Kundendaten - neu'!$I$2:$I$1001,"")</f>
        <v>15029730.208856596</v>
      </c>
      <c r="J1416" s="41">
        <f>I1416+(_xlfn.XLOOKUP(C1416,'Kundendaten - neu'!$A$2:$A$1001,'Kundendaten - neu'!$G$2:$G$1001,)*E1416)</f>
        <v>15444466.208856596</v>
      </c>
      <c r="K1416" s="40">
        <f>J1416-(E1416*(_xlfn.XLOOKUP(D1416,Tabelle1[Produkt ID],Tabelle1[Variable Kosten],)))</f>
        <v>4782066.2088565957</v>
      </c>
    </row>
    <row r="1417" spans="1:11" ht="14.4" x14ac:dyDescent="0.3">
      <c r="A1417" s="43">
        <v>58696134</v>
      </c>
      <c r="B1417" s="13">
        <v>44615</v>
      </c>
      <c r="C1417" s="12">
        <v>1049</v>
      </c>
      <c r="D1417" s="12">
        <v>1400</v>
      </c>
      <c r="E1417" s="14">
        <v>198</v>
      </c>
      <c r="F1417" s="25">
        <v>5940000</v>
      </c>
      <c r="G1417" t="str">
        <f>_xlfn.XLOOKUP(C1417,'Kundendaten - neu'!$A$2:$A$1001,'Kundendaten - neu'!$H$2:$H$1001)</f>
        <v>EUR</v>
      </c>
      <c r="H1417" s="40">
        <f t="shared" ref="H1417:H1428" si="65">F1417</f>
        <v>5940000</v>
      </c>
      <c r="I1417">
        <f>H1417*_xlfn.XLOOKUP(C1417,'Kundendaten - neu'!$A$2:$A$1001,'Kundendaten - neu'!$I$2:$I$1001,"")</f>
        <v>5761800</v>
      </c>
      <c r="J1417" s="41">
        <f>I1417+(_xlfn.XLOOKUP(C1417,'Kundendaten - neu'!$A$2:$A$1001,'Kundendaten - neu'!$G$2:$G$1001,)*E1417)</f>
        <v>5801796</v>
      </c>
      <c r="K1417" s="40">
        <f>J1417-(E1417*(_xlfn.XLOOKUP(D1417,Tabelle1[Produkt ID],Tabelle1[Variable Kosten],)))</f>
        <v>1049796</v>
      </c>
    </row>
    <row r="1418" spans="1:11" ht="14.4" x14ac:dyDescent="0.3">
      <c r="A1418" s="43" t="s">
        <v>1534</v>
      </c>
      <c r="B1418" s="13">
        <v>44733</v>
      </c>
      <c r="C1418" s="12">
        <v>1049</v>
      </c>
      <c r="D1418" s="12" t="s">
        <v>1586</v>
      </c>
      <c r="E1418" s="14">
        <v>1</v>
      </c>
      <c r="F1418" s="17">
        <v>32000</v>
      </c>
      <c r="G1418" t="str">
        <f>_xlfn.XLOOKUP(C1418,'Kundendaten - neu'!$A$2:$A$1001,'Kundendaten - neu'!$H$2:$H$1001)</f>
        <v>EUR</v>
      </c>
      <c r="H1418" s="40">
        <f t="shared" si="65"/>
        <v>32000</v>
      </c>
      <c r="I1418">
        <f>H1418*_xlfn.XLOOKUP(C1418,'Kundendaten - neu'!$A$2:$A$1001,'Kundendaten - neu'!$I$2:$I$1001,"")</f>
        <v>31040</v>
      </c>
      <c r="J1418" s="41">
        <f>I1418+(_xlfn.XLOOKUP(C1418,'Kundendaten - neu'!$A$2:$A$1001,'Kundendaten - neu'!$G$2:$G$1001,)*E1418)</f>
        <v>31242</v>
      </c>
      <c r="K1418" s="40">
        <f>J1418-(E1418*(_xlfn.XLOOKUP(D1418,Tabelle1[Produkt ID],Tabelle1[Variable Kosten],)))</f>
        <v>5642</v>
      </c>
    </row>
    <row r="1419" spans="1:11" ht="14.4" x14ac:dyDescent="0.3">
      <c r="A1419" s="43">
        <v>93108806</v>
      </c>
      <c r="B1419" s="13">
        <v>44859</v>
      </c>
      <c r="C1419" s="12">
        <v>1050</v>
      </c>
      <c r="D1419" s="12">
        <v>1500</v>
      </c>
      <c r="E1419" s="14">
        <v>55</v>
      </c>
      <c r="F1419" s="25">
        <v>1540000</v>
      </c>
      <c r="G1419" t="str">
        <f>_xlfn.XLOOKUP(C1419,'Kundendaten - neu'!$A$2:$A$1001,'Kundendaten - neu'!$H$2:$H$1001)</f>
        <v>EUR</v>
      </c>
      <c r="H1419" s="40">
        <f t="shared" si="65"/>
        <v>1540000</v>
      </c>
      <c r="I1419">
        <f>H1419*_xlfn.XLOOKUP(C1419,'Kundendaten - neu'!$A$2:$A$1001,'Kundendaten - neu'!$I$2:$I$1001,"")</f>
        <v>1493800</v>
      </c>
      <c r="J1419" s="41">
        <f>I1419+(_xlfn.XLOOKUP(C1419,'Kundendaten - neu'!$A$2:$A$1001,'Kundendaten - neu'!$G$2:$G$1001,)*E1419)</f>
        <v>1508265</v>
      </c>
      <c r="K1419" s="40">
        <f>J1419-(E1419*(_xlfn.XLOOKUP(D1419,Tabelle1[Produkt ID],Tabelle1[Variable Kosten],)))</f>
        <v>276265</v>
      </c>
    </row>
    <row r="1420" spans="1:11" ht="14.4" x14ac:dyDescent="0.3">
      <c r="A1420" s="43" t="s">
        <v>1535</v>
      </c>
      <c r="B1420" s="13">
        <v>44872</v>
      </c>
      <c r="C1420" s="12">
        <v>1050</v>
      </c>
      <c r="D1420" s="12" t="s">
        <v>1587</v>
      </c>
      <c r="E1420" s="14">
        <v>1</v>
      </c>
      <c r="F1420" s="17">
        <v>27000</v>
      </c>
      <c r="G1420" t="str">
        <f>_xlfn.XLOOKUP(C1420,'Kundendaten - neu'!$A$2:$A$1001,'Kundendaten - neu'!$H$2:$H$1001)</f>
        <v>EUR</v>
      </c>
      <c r="H1420" s="40">
        <f t="shared" si="65"/>
        <v>27000</v>
      </c>
      <c r="I1420">
        <f>H1420*_xlfn.XLOOKUP(C1420,'Kundendaten - neu'!$A$2:$A$1001,'Kundendaten - neu'!$I$2:$I$1001,"")</f>
        <v>26190</v>
      </c>
      <c r="J1420" s="41">
        <f>I1420+(_xlfn.XLOOKUP(C1420,'Kundendaten - neu'!$A$2:$A$1001,'Kundendaten - neu'!$G$2:$G$1001,)*E1420)</f>
        <v>26453</v>
      </c>
      <c r="K1420" s="40">
        <f>J1420-(E1420*(_xlfn.XLOOKUP(D1420,Tabelle1[Produkt ID],Tabelle1[Variable Kosten],)))</f>
        <v>4853</v>
      </c>
    </row>
    <row r="1421" spans="1:11" ht="14.4" x14ac:dyDescent="0.3">
      <c r="A1421" s="43">
        <v>80132720</v>
      </c>
      <c r="B1421" s="13">
        <v>44852</v>
      </c>
      <c r="C1421" s="12">
        <v>1051</v>
      </c>
      <c r="D1421" s="12">
        <v>1600</v>
      </c>
      <c r="E1421" s="14">
        <v>107</v>
      </c>
      <c r="F1421" s="25">
        <v>3852000</v>
      </c>
      <c r="G1421" t="str">
        <f>_xlfn.XLOOKUP(C1421,'Kundendaten - neu'!$A$2:$A$1001,'Kundendaten - neu'!$H$2:$H$1001)</f>
        <v>EUR</v>
      </c>
      <c r="H1421" s="40">
        <f t="shared" si="65"/>
        <v>3852000</v>
      </c>
      <c r="I1421">
        <f>H1421*_xlfn.XLOOKUP(C1421,'Kundendaten - neu'!$A$2:$A$1001,'Kundendaten - neu'!$I$2:$I$1001,"")</f>
        <v>3736440</v>
      </c>
      <c r="J1421" s="41">
        <f>I1421+(_xlfn.XLOOKUP(C1421,'Kundendaten - neu'!$A$2:$A$1001,'Kundendaten - neu'!$G$2:$G$1001,)*E1421)</f>
        <v>3759231</v>
      </c>
      <c r="K1421" s="40">
        <f>J1421-(E1421*(_xlfn.XLOOKUP(D1421,Tabelle1[Produkt ID],Tabelle1[Variable Kosten],)))</f>
        <v>677631</v>
      </c>
    </row>
    <row r="1422" spans="1:11" ht="14.4" x14ac:dyDescent="0.3">
      <c r="A1422" s="43" t="s">
        <v>1536</v>
      </c>
      <c r="B1422" s="13">
        <v>44824</v>
      </c>
      <c r="C1422" s="12">
        <v>1051</v>
      </c>
      <c r="D1422" s="12" t="s">
        <v>1588</v>
      </c>
      <c r="E1422" s="14">
        <v>1</v>
      </c>
      <c r="F1422" s="17">
        <v>33000</v>
      </c>
      <c r="G1422" t="str">
        <f>_xlfn.XLOOKUP(C1422,'Kundendaten - neu'!$A$2:$A$1001,'Kundendaten - neu'!$H$2:$H$1001)</f>
        <v>EUR</v>
      </c>
      <c r="H1422" s="40">
        <f t="shared" si="65"/>
        <v>33000</v>
      </c>
      <c r="I1422">
        <f>H1422*_xlfn.XLOOKUP(C1422,'Kundendaten - neu'!$A$2:$A$1001,'Kundendaten - neu'!$I$2:$I$1001,"")</f>
        <v>32010</v>
      </c>
      <c r="J1422" s="41">
        <f>I1422+(_xlfn.XLOOKUP(C1422,'Kundendaten - neu'!$A$2:$A$1001,'Kundendaten - neu'!$G$2:$G$1001,)*E1422)</f>
        <v>32223</v>
      </c>
      <c r="K1422" s="40">
        <f>J1422-(E1422*(_xlfn.XLOOKUP(D1422,Tabelle1[Produkt ID],Tabelle1[Variable Kosten],)))</f>
        <v>5823</v>
      </c>
    </row>
    <row r="1423" spans="1:11" ht="14.4" x14ac:dyDescent="0.3">
      <c r="A1423" s="43">
        <v>22431080</v>
      </c>
      <c r="B1423" s="13">
        <v>44804</v>
      </c>
      <c r="C1423" s="12">
        <v>1052</v>
      </c>
      <c r="D1423" s="12">
        <v>1700</v>
      </c>
      <c r="E1423" s="14">
        <v>185</v>
      </c>
      <c r="F1423" s="25">
        <v>5365000</v>
      </c>
      <c r="G1423" t="str">
        <f>_xlfn.XLOOKUP(C1423,'Kundendaten - neu'!$A$2:$A$1001,'Kundendaten - neu'!$H$2:$H$1001)</f>
        <v>EUR</v>
      </c>
      <c r="H1423" s="40">
        <f t="shared" si="65"/>
        <v>5365000</v>
      </c>
      <c r="I1423">
        <f>H1423*_xlfn.XLOOKUP(C1423,'Kundendaten - neu'!$A$2:$A$1001,'Kundendaten - neu'!$I$2:$I$1001,"")</f>
        <v>5308131</v>
      </c>
      <c r="J1423" s="41">
        <f>I1423+(_xlfn.XLOOKUP(C1423,'Kundendaten - neu'!$A$2:$A$1001,'Kundendaten - neu'!$G$2:$G$1001,)*E1423)</f>
        <v>5346611</v>
      </c>
      <c r="K1423" s="40">
        <f>J1423-(E1423*(_xlfn.XLOOKUP(D1423,Tabelle1[Produkt ID],Tabelle1[Variable Kosten],)))</f>
        <v>1054611</v>
      </c>
    </row>
    <row r="1424" spans="1:11" ht="14.4" x14ac:dyDescent="0.3">
      <c r="A1424" s="43" t="s">
        <v>1537</v>
      </c>
      <c r="B1424" s="13">
        <v>44668</v>
      </c>
      <c r="C1424" s="12">
        <v>1052</v>
      </c>
      <c r="D1424" s="12" t="s">
        <v>1589</v>
      </c>
      <c r="E1424" s="14">
        <v>1</v>
      </c>
      <c r="F1424" s="17">
        <v>27000</v>
      </c>
      <c r="G1424" t="str">
        <f>_xlfn.XLOOKUP(C1424,'Kundendaten - neu'!$A$2:$A$1001,'Kundendaten - neu'!$H$2:$H$1001)</f>
        <v>EUR</v>
      </c>
      <c r="H1424" s="40">
        <f t="shared" si="65"/>
        <v>27000</v>
      </c>
      <c r="I1424">
        <f>H1424*_xlfn.XLOOKUP(C1424,'Kundendaten - neu'!$A$2:$A$1001,'Kundendaten - neu'!$I$2:$I$1001,"")</f>
        <v>26713.8</v>
      </c>
      <c r="J1424" s="41">
        <f>I1424+(_xlfn.XLOOKUP(C1424,'Kundendaten - neu'!$A$2:$A$1001,'Kundendaten - neu'!$G$2:$G$1001,)*E1424)</f>
        <v>26921.8</v>
      </c>
      <c r="K1424" s="40">
        <f>J1424-(E1424*(_xlfn.XLOOKUP(D1424,Tabelle1[Produkt ID],Tabelle1[Variable Kosten],)))</f>
        <v>5321.7999999999993</v>
      </c>
    </row>
    <row r="1425" spans="1:11" ht="14.4" x14ac:dyDescent="0.3">
      <c r="A1425" s="43">
        <v>14709438</v>
      </c>
      <c r="B1425" s="13">
        <v>44822</v>
      </c>
      <c r="C1425" s="12">
        <v>1053</v>
      </c>
      <c r="D1425" s="12">
        <v>1800</v>
      </c>
      <c r="E1425" s="14">
        <v>167</v>
      </c>
      <c r="F1425" s="25">
        <v>13360000</v>
      </c>
      <c r="G1425" t="str">
        <f>_xlfn.XLOOKUP(C1425,'Kundendaten - neu'!$A$2:$A$1001,'Kundendaten - neu'!$H$2:$H$1001)</f>
        <v>EUR</v>
      </c>
      <c r="H1425" s="40">
        <f t="shared" si="65"/>
        <v>13360000</v>
      </c>
      <c r="I1425">
        <f>H1425*_xlfn.XLOOKUP(C1425,'Kundendaten - neu'!$A$2:$A$1001,'Kundendaten - neu'!$I$2:$I$1001,"")</f>
        <v>12959200</v>
      </c>
      <c r="J1425" s="41">
        <f>I1425+(_xlfn.XLOOKUP(C1425,'Kundendaten - neu'!$A$2:$A$1001,'Kundendaten - neu'!$G$2:$G$1001,)*E1425)</f>
        <v>12993602</v>
      </c>
      <c r="K1425" s="40">
        <f>J1425-(E1425*(_xlfn.XLOOKUP(D1425,Tabelle1[Produkt ID],Tabelle1[Variable Kosten],)))</f>
        <v>2305602</v>
      </c>
    </row>
    <row r="1426" spans="1:11" ht="14.4" x14ac:dyDescent="0.3">
      <c r="A1426" s="43" t="s">
        <v>1538</v>
      </c>
      <c r="B1426" s="13">
        <v>44836</v>
      </c>
      <c r="C1426" s="12">
        <v>1053</v>
      </c>
      <c r="D1426" s="12" t="s">
        <v>1590</v>
      </c>
      <c r="E1426" s="14">
        <v>1</v>
      </c>
      <c r="F1426" s="17">
        <v>81000</v>
      </c>
      <c r="G1426" t="str">
        <f>_xlfn.XLOOKUP(C1426,'Kundendaten - neu'!$A$2:$A$1001,'Kundendaten - neu'!$H$2:$H$1001)</f>
        <v>EUR</v>
      </c>
      <c r="H1426" s="40">
        <f t="shared" si="65"/>
        <v>81000</v>
      </c>
      <c r="I1426">
        <f>H1426*_xlfn.XLOOKUP(C1426,'Kundendaten - neu'!$A$2:$A$1001,'Kundendaten - neu'!$I$2:$I$1001,"")</f>
        <v>78570</v>
      </c>
      <c r="J1426" s="41">
        <f>I1426+(_xlfn.XLOOKUP(C1426,'Kundendaten - neu'!$A$2:$A$1001,'Kundendaten - neu'!$G$2:$G$1001,)*E1426)</f>
        <v>78776</v>
      </c>
      <c r="K1426" s="40">
        <f>J1426-(E1426*(_xlfn.XLOOKUP(D1426,Tabelle1[Produkt ID],Tabelle1[Variable Kosten],)))</f>
        <v>13976</v>
      </c>
    </row>
    <row r="1427" spans="1:11" ht="14.4" x14ac:dyDescent="0.3">
      <c r="A1427" s="43">
        <v>54080571</v>
      </c>
      <c r="B1427" s="13">
        <v>44697</v>
      </c>
      <c r="C1427" s="12">
        <v>1054</v>
      </c>
      <c r="D1427" s="12">
        <v>1900</v>
      </c>
      <c r="E1427" s="14">
        <v>79</v>
      </c>
      <c r="F1427" s="25">
        <v>3871000</v>
      </c>
      <c r="G1427" t="str">
        <f>_xlfn.XLOOKUP(C1427,'Kundendaten - neu'!$A$2:$A$1001,'Kundendaten - neu'!$H$2:$H$1001)</f>
        <v>EUR</v>
      </c>
      <c r="H1427" s="40">
        <f t="shared" si="65"/>
        <v>3871000</v>
      </c>
      <c r="I1427">
        <f>H1427*_xlfn.XLOOKUP(C1427,'Kundendaten - neu'!$A$2:$A$1001,'Kundendaten - neu'!$I$2:$I$1001,"")</f>
        <v>3754870</v>
      </c>
      <c r="J1427" s="41">
        <f>I1427+(_xlfn.XLOOKUP(C1427,'Kundendaten - neu'!$A$2:$A$1001,'Kundendaten - neu'!$G$2:$G$1001,)*E1427)</f>
        <v>3763165</v>
      </c>
      <c r="K1427" s="40">
        <f>J1427-(E1427*(_xlfn.XLOOKUP(D1427,Tabelle1[Produkt ID],Tabelle1[Variable Kosten],)))</f>
        <v>666365</v>
      </c>
    </row>
    <row r="1428" spans="1:11" ht="14.4" x14ac:dyDescent="0.3">
      <c r="A1428" s="43" t="s">
        <v>1539</v>
      </c>
      <c r="B1428" s="13">
        <v>44801</v>
      </c>
      <c r="C1428" s="12">
        <v>1054</v>
      </c>
      <c r="D1428" s="12" t="s">
        <v>1591</v>
      </c>
      <c r="E1428" s="14">
        <v>1</v>
      </c>
      <c r="F1428" s="17">
        <v>50000</v>
      </c>
      <c r="G1428" t="str">
        <f>_xlfn.XLOOKUP(C1428,'Kundendaten - neu'!$A$2:$A$1001,'Kundendaten - neu'!$H$2:$H$1001)</f>
        <v>EUR</v>
      </c>
      <c r="H1428" s="40">
        <f t="shared" si="65"/>
        <v>50000</v>
      </c>
      <c r="I1428">
        <f>H1428*_xlfn.XLOOKUP(C1428,'Kundendaten - neu'!$A$2:$A$1001,'Kundendaten - neu'!$I$2:$I$1001,"")</f>
        <v>48500</v>
      </c>
      <c r="J1428" s="41">
        <f>I1428+(_xlfn.XLOOKUP(C1428,'Kundendaten - neu'!$A$2:$A$1001,'Kundendaten - neu'!$G$2:$G$1001,)*E1428)</f>
        <v>48605</v>
      </c>
      <c r="K1428" s="40">
        <f>J1428-(E1428*(_xlfn.XLOOKUP(D1428,Tabelle1[Produkt ID],Tabelle1[Variable Kosten],)))</f>
        <v>8605</v>
      </c>
    </row>
    <row r="1429" spans="1:11" ht="14.4" x14ac:dyDescent="0.3">
      <c r="A1429" s="43">
        <v>64674315</v>
      </c>
      <c r="B1429" s="13">
        <v>44839</v>
      </c>
      <c r="C1429" s="12">
        <v>1055</v>
      </c>
      <c r="D1429" s="12">
        <v>2000</v>
      </c>
      <c r="E1429" s="14">
        <v>54</v>
      </c>
      <c r="F1429" s="25">
        <v>9659800.8000000007</v>
      </c>
      <c r="G1429" t="str">
        <f>_xlfn.XLOOKUP(C1429,'Kundendaten - neu'!$A$2:$A$1001,'Kundendaten - neu'!$H$2:$H$1001)</f>
        <v>PLN</v>
      </c>
      <c r="H1429" s="40">
        <f>IF(G1429=Währungsdaten!$G$1,F1429/_xlfn.XLOOKUP('Bewegungsdaten - neu (2)'!B1302,Währungsdaten!$A$3:$A$320,Währungsdaten!$G$3:$G$320,""),IF(G1429=Währungsdaten!$C$1,F1429/_xlfn.XLOOKUP('Bewegungsdaten - neu (2)'!B1302,Währungsdaten!$A$3:$A$320,Währungsdaten!$C$3:$C$320,),""))</f>
        <v>2107148.4850467904</v>
      </c>
      <c r="I1429">
        <f>H1429*_xlfn.XLOOKUP(C1429,'Kundendaten - neu'!$A$2:$A$1001,'Kundendaten - neu'!$I$2:$I$1001,"")</f>
        <v>2107148.4850467904</v>
      </c>
      <c r="J1429" s="41">
        <f>I1429+(_xlfn.XLOOKUP(C1429,'Kundendaten - neu'!$A$2:$A$1001,'Kundendaten - neu'!$G$2:$G$1001,)*E1429)</f>
        <v>2112764.4850467904</v>
      </c>
      <c r="K1429" s="40">
        <f>J1429-(E1429*(_xlfn.XLOOKUP(D1429,Tabelle1[Produkt ID],Tabelle1[Variable Kosten],)))</f>
        <v>427964.48504679045</v>
      </c>
    </row>
    <row r="1430" spans="1:11" ht="14.4" x14ac:dyDescent="0.3">
      <c r="A1430" s="43">
        <v>10718826</v>
      </c>
      <c r="B1430" s="13">
        <v>44571</v>
      </c>
      <c r="C1430" s="12">
        <v>1056</v>
      </c>
      <c r="D1430" s="12">
        <v>2100</v>
      </c>
      <c r="E1430" s="14">
        <v>130</v>
      </c>
      <c r="F1430" s="25">
        <v>6801652</v>
      </c>
      <c r="G1430" t="str">
        <f>_xlfn.XLOOKUP(C1430,'Kundendaten - neu'!$A$2:$A$1001,'Kundendaten - neu'!$H$2:$H$1001)</f>
        <v>USD</v>
      </c>
      <c r="H1430" s="40">
        <f>IF(G1430=Währungsdaten!$D$1,F1430/_xlfn.XLOOKUP('Bewegungsdaten - neu (2)'!B1493,Währungsdaten!$A$3:$A$320,Währungsdaten!$D$3:$D$320,""),IF(G1430=Währungsdaten!$F$1,F1430/_xlfn.XLOOKUP('Bewegungsdaten - neu (2)'!B1493,Währungsdaten!$A$3:$A$320,Währungsdaten!$F$3:$F$320,),""))</f>
        <v>6775228.6084271343</v>
      </c>
      <c r="I1430">
        <f>H1430*_xlfn.XLOOKUP(C1430,'Kundendaten - neu'!$A$2:$A$1001,'Kundendaten - neu'!$I$2:$I$1001,"")</f>
        <v>7452751.4692698484</v>
      </c>
      <c r="J1430" s="41">
        <f>I1430+(_xlfn.XLOOKUP(C1430,'Kundendaten - neu'!$A$2:$A$1001,'Kundendaten - neu'!$G$2:$G$1001,)*E1430)</f>
        <v>7623441.4692698484</v>
      </c>
      <c r="K1430" s="40">
        <f>J1430-(E1430*(_xlfn.XLOOKUP(D1430,Tabelle1[Produkt ID],Tabelle1[Variable Kosten],)))</f>
        <v>2839441.4692698484</v>
      </c>
    </row>
    <row r="1431" spans="1:11" ht="14.4" x14ac:dyDescent="0.3">
      <c r="A1431" s="43">
        <v>38163455</v>
      </c>
      <c r="B1431" s="13">
        <v>44613</v>
      </c>
      <c r="C1431" s="12">
        <v>1057</v>
      </c>
      <c r="D1431" s="12">
        <v>2200</v>
      </c>
      <c r="E1431" s="14">
        <v>110</v>
      </c>
      <c r="F1431" s="25">
        <v>10090960</v>
      </c>
      <c r="G1431" t="str">
        <f>_xlfn.XLOOKUP(C1431,'Kundendaten - neu'!$A$2:$A$1001,'Kundendaten - neu'!$H$2:$H$1001)</f>
        <v>PLN</v>
      </c>
      <c r="H1431" s="40">
        <f>IF(G1431=Währungsdaten!$G$1,F1431/_xlfn.XLOOKUP('Bewegungsdaten - neu (2)'!B1303,Währungsdaten!$A$3:$A$320,Währungsdaten!$G$3:$G$320,""),IF(G1431=Währungsdaten!$C$1,F1431/_xlfn.XLOOKUP('Bewegungsdaten - neu (2)'!B1303,Währungsdaten!$A$3:$A$320,Währungsdaten!$C$3:$C$320,),""))</f>
        <v>2136873.9808991384</v>
      </c>
      <c r="I1431">
        <f>H1431*_xlfn.XLOOKUP(C1431,'Kundendaten - neu'!$A$2:$A$1001,'Kundendaten - neu'!$I$2:$I$1001,"")</f>
        <v>2072767.7614721642</v>
      </c>
      <c r="J1431" s="41">
        <f>I1431+(_xlfn.XLOOKUP(C1431,'Kundendaten - neu'!$A$2:$A$1001,'Kundendaten - neu'!$G$2:$G$1001,)*E1431)</f>
        <v>2084647.7614721642</v>
      </c>
      <c r="K1431" s="40">
        <f>J1431-(E1431*(_xlfn.XLOOKUP(D1431,Tabelle1[Produkt ID],Tabelle1[Variable Kosten],)))</f>
        <v>324647.76147216419</v>
      </c>
    </row>
    <row r="1432" spans="1:11" ht="14.4" x14ac:dyDescent="0.3">
      <c r="A1432" s="43">
        <v>26680849</v>
      </c>
      <c r="B1432" s="13">
        <v>44684</v>
      </c>
      <c r="C1432" s="12">
        <v>1058</v>
      </c>
      <c r="D1432" s="12">
        <v>2200</v>
      </c>
      <c r="E1432" s="14">
        <v>69</v>
      </c>
      <c r="F1432" s="25">
        <v>1380000</v>
      </c>
      <c r="G1432" t="str">
        <f>_xlfn.XLOOKUP(C1432,'Kundendaten - neu'!$A$2:$A$1001,'Kundendaten - neu'!$H$2:$H$1001)</f>
        <v>EUR</v>
      </c>
      <c r="H1432" s="40">
        <f>F1432</f>
        <v>1380000</v>
      </c>
      <c r="I1432">
        <f>H1432*_xlfn.XLOOKUP(C1432,'Kundendaten - neu'!$A$2:$A$1001,'Kundendaten - neu'!$I$2:$I$1001,"")</f>
        <v>1338600</v>
      </c>
      <c r="J1432" s="41">
        <f>I1432+(_xlfn.XLOOKUP(C1432,'Kundendaten - neu'!$A$2:$A$1001,'Kundendaten - neu'!$G$2:$G$1001,)*E1432)</f>
        <v>1345500</v>
      </c>
      <c r="K1432" s="40">
        <f>J1432-(E1432*(_xlfn.XLOOKUP(D1432,Tabelle1[Produkt ID],Tabelle1[Variable Kosten],)))</f>
        <v>241500</v>
      </c>
    </row>
    <row r="1433" spans="1:11" ht="14.4" x14ac:dyDescent="0.3">
      <c r="A1433" s="43" t="s">
        <v>1540</v>
      </c>
      <c r="B1433" s="13">
        <v>44715</v>
      </c>
      <c r="C1433" s="12">
        <v>1058</v>
      </c>
      <c r="D1433" s="12" t="s">
        <v>1592</v>
      </c>
      <c r="E1433" s="14">
        <v>1</v>
      </c>
      <c r="F1433" s="17">
        <v>37000</v>
      </c>
      <c r="G1433" t="str">
        <f>_xlfn.XLOOKUP(C1433,'Kundendaten - neu'!$A$2:$A$1001,'Kundendaten - neu'!$H$2:$H$1001)</f>
        <v>EUR</v>
      </c>
      <c r="H1433" s="40">
        <f>F1433</f>
        <v>37000</v>
      </c>
      <c r="I1433">
        <f>H1433*_xlfn.XLOOKUP(C1433,'Kundendaten - neu'!$A$2:$A$1001,'Kundendaten - neu'!$I$2:$I$1001,"")</f>
        <v>35890</v>
      </c>
      <c r="J1433" s="41">
        <f>I1433+(_xlfn.XLOOKUP(C1433,'Kundendaten - neu'!$A$2:$A$1001,'Kundendaten - neu'!$G$2:$G$1001,)*E1433)</f>
        <v>35990</v>
      </c>
      <c r="K1433" s="40">
        <f>J1433-(E1433*(_xlfn.XLOOKUP(D1433,Tabelle1[Produkt ID],Tabelle1[Variable Kosten],)))</f>
        <v>6390</v>
      </c>
    </row>
    <row r="1434" spans="1:11" ht="14.4" x14ac:dyDescent="0.3">
      <c r="A1434" s="43">
        <v>98610716</v>
      </c>
      <c r="B1434" s="13">
        <v>44658</v>
      </c>
      <c r="C1434" s="12">
        <v>1059</v>
      </c>
      <c r="D1434" s="12">
        <v>2300</v>
      </c>
      <c r="E1434" s="14">
        <v>68</v>
      </c>
      <c r="F1434" s="25">
        <v>1700000</v>
      </c>
      <c r="G1434" t="str">
        <f>_xlfn.XLOOKUP(C1434,'Kundendaten - neu'!$A$2:$A$1001,'Kundendaten - neu'!$H$2:$H$1001)</f>
        <v>EUR</v>
      </c>
      <c r="H1434" s="40">
        <f>F1434</f>
        <v>1700000</v>
      </c>
      <c r="I1434">
        <f>H1434*_xlfn.XLOOKUP(C1434,'Kundendaten - neu'!$A$2:$A$1001,'Kundendaten - neu'!$I$2:$I$1001,"")</f>
        <v>1700000</v>
      </c>
      <c r="J1434" s="41">
        <f>I1434+(_xlfn.XLOOKUP(C1434,'Kundendaten - neu'!$A$2:$A$1001,'Kundendaten - neu'!$G$2:$G$1001,)*E1434)</f>
        <v>1718088</v>
      </c>
      <c r="K1434" s="40">
        <f>J1434-(E1434*(_xlfn.XLOOKUP(D1434,Tabelle1[Produkt ID],Tabelle1[Variable Kosten],)))</f>
        <v>358088</v>
      </c>
    </row>
    <row r="1435" spans="1:11" ht="14.4" x14ac:dyDescent="0.3">
      <c r="A1435" s="43" t="s">
        <v>1541</v>
      </c>
      <c r="B1435" s="13">
        <v>44661</v>
      </c>
      <c r="C1435" s="12">
        <v>1059</v>
      </c>
      <c r="D1435" s="12" t="s">
        <v>1593</v>
      </c>
      <c r="E1435" s="14">
        <v>1</v>
      </c>
      <c r="F1435" s="17">
        <v>42000</v>
      </c>
      <c r="G1435" t="str">
        <f>_xlfn.XLOOKUP(C1435,'Kundendaten - neu'!$A$2:$A$1001,'Kundendaten - neu'!$H$2:$H$1001)</f>
        <v>EUR</v>
      </c>
      <c r="H1435" s="40">
        <f>F1435</f>
        <v>42000</v>
      </c>
      <c r="I1435">
        <f>H1435*_xlfn.XLOOKUP(C1435,'Kundendaten - neu'!$A$2:$A$1001,'Kundendaten - neu'!$I$2:$I$1001,"")</f>
        <v>42000</v>
      </c>
      <c r="J1435" s="41">
        <f>I1435+(_xlfn.XLOOKUP(C1435,'Kundendaten - neu'!$A$2:$A$1001,'Kundendaten - neu'!$G$2:$G$1001,)*E1435)</f>
        <v>42266</v>
      </c>
      <c r="K1435" s="40">
        <f>J1435-(E1435*(_xlfn.XLOOKUP(D1435,Tabelle1[Produkt ID],Tabelle1[Variable Kosten],)))</f>
        <v>8666</v>
      </c>
    </row>
    <row r="1436" spans="1:11" ht="14.4" x14ac:dyDescent="0.3">
      <c r="A1436" s="43">
        <v>85568569</v>
      </c>
      <c r="B1436" s="13">
        <v>44581</v>
      </c>
      <c r="C1436" s="12">
        <v>1060</v>
      </c>
      <c r="D1436" s="12">
        <v>1000</v>
      </c>
      <c r="E1436" s="14">
        <v>83</v>
      </c>
      <c r="F1436" s="25">
        <v>44415956</v>
      </c>
      <c r="G1436" t="str">
        <f>_xlfn.XLOOKUP(C1436,'Kundendaten - neu'!$A$2:$A$1001,'Kundendaten - neu'!$H$2:$H$1001)</f>
        <v>SEK</v>
      </c>
      <c r="H1436" s="40">
        <f>IF(G1436=Währungsdaten!$D$1,F1436/_xlfn.XLOOKUP('Bewegungsdaten - neu (2)'!B1397,Währungsdaten!$A$3:$A$320,Währungsdaten!$D$3:$D$320,""),IF(G1436=Währungsdaten!$F$1,F1436/_xlfn.XLOOKUP('Bewegungsdaten - neu (2)'!B1397,Währungsdaten!$A$3:$A$320,Währungsdaten!$F$3:$F$320,),""))</f>
        <v>4203827.1371242525</v>
      </c>
      <c r="I1436">
        <f>H1436*_xlfn.XLOOKUP(C1436,'Kundendaten - neu'!$A$2:$A$1001,'Kundendaten - neu'!$I$2:$I$1001,"")</f>
        <v>4159266.5694707353</v>
      </c>
      <c r="J1436" s="41">
        <f>I1436+(_xlfn.XLOOKUP(C1436,'Kundendaten - neu'!$A$2:$A$1001,'Kundendaten - neu'!$G$2:$G$1001,)*E1436)</f>
        <v>4201098.5694707353</v>
      </c>
      <c r="K1436" s="40">
        <f>J1436-(E1436*(_xlfn.XLOOKUP(D1436,Tabelle1[Produkt ID],Tabelle1[Variable Kosten],)))</f>
        <v>748298.56947073527</v>
      </c>
    </row>
    <row r="1437" spans="1:11" ht="14.4" x14ac:dyDescent="0.3">
      <c r="A1437" s="43">
        <v>92054486</v>
      </c>
      <c r="B1437" s="13">
        <v>44752</v>
      </c>
      <c r="C1437" s="12">
        <v>1061</v>
      </c>
      <c r="D1437" s="12">
        <v>1100</v>
      </c>
      <c r="E1437" s="14">
        <v>161</v>
      </c>
      <c r="F1437" s="25">
        <v>7324856</v>
      </c>
      <c r="G1437" t="str">
        <f>_xlfn.XLOOKUP(C1437,'Kundendaten - neu'!$A$2:$A$1001,'Kundendaten - neu'!$H$2:$H$1001)</f>
        <v>USD</v>
      </c>
      <c r="H1437" s="40">
        <f>IF(G1437=Währungsdaten!$D$1,F1437/_xlfn.XLOOKUP('Bewegungsdaten - neu (2)'!B1494,Währungsdaten!$A$3:$A$320,Währungsdaten!$D$3:$D$320,""),IF(G1437=Währungsdaten!$F$1,F1437/_xlfn.XLOOKUP('Bewegungsdaten - neu (2)'!B1494,Währungsdaten!$A$3:$A$320,Währungsdaten!$F$3:$F$320,),""))</f>
        <v>7352058.6168824658</v>
      </c>
      <c r="I1437">
        <f>H1437*_xlfn.XLOOKUP(C1437,'Kundendaten - neu'!$A$2:$A$1001,'Kundendaten - neu'!$I$2:$I$1001,"")</f>
        <v>7844646.5442135902</v>
      </c>
      <c r="J1437" s="41">
        <f>I1437+(_xlfn.XLOOKUP(C1437,'Kundendaten - neu'!$A$2:$A$1001,'Kundendaten - neu'!$G$2:$G$1001,)*E1437)</f>
        <v>8056522.5442135902</v>
      </c>
      <c r="K1437" s="40">
        <f>J1437-(E1437*(_xlfn.XLOOKUP(D1437,Tabelle1[Produkt ID],Tabelle1[Variable Kosten],)))</f>
        <v>2904522.5442135902</v>
      </c>
    </row>
    <row r="1438" spans="1:11" ht="14.4" x14ac:dyDescent="0.3">
      <c r="A1438" s="43">
        <v>32808828</v>
      </c>
      <c r="B1438" s="13">
        <v>44564</v>
      </c>
      <c r="C1438" s="12">
        <v>1062</v>
      </c>
      <c r="D1438" s="12">
        <v>1200</v>
      </c>
      <c r="E1438" s="14">
        <v>81</v>
      </c>
      <c r="F1438" s="25">
        <v>24149502</v>
      </c>
      <c r="G1438" t="str">
        <f>_xlfn.XLOOKUP(C1438,'Kundendaten - neu'!$A$2:$A$1001,'Kundendaten - neu'!$H$2:$H$1001)</f>
        <v>PLN</v>
      </c>
      <c r="H1438" s="40">
        <f>IF(G1438=Währungsdaten!$G$1,F1438/_xlfn.XLOOKUP('Bewegungsdaten - neu (2)'!B1304,Währungsdaten!$A$3:$A$320,Währungsdaten!$G$3:$G$320,""),IF(G1438=Währungsdaten!$C$1,F1438/_xlfn.XLOOKUP('Bewegungsdaten - neu (2)'!B1304,Währungsdaten!$A$3:$A$320,Währungsdaten!$C$3:$C$320,),""))</f>
        <v>5147830.4058663025</v>
      </c>
      <c r="I1438">
        <f>H1438*_xlfn.XLOOKUP(C1438,'Kundendaten - neu'!$A$2:$A$1001,'Kundendaten - neu'!$I$2:$I$1001,"")</f>
        <v>4993395.4936903138</v>
      </c>
      <c r="J1438" s="41">
        <f>I1438+(_xlfn.XLOOKUP(C1438,'Kundendaten - neu'!$A$2:$A$1001,'Kundendaten - neu'!$G$2:$G$1001,)*E1438)</f>
        <v>5002224.4936903138</v>
      </c>
      <c r="K1438" s="40">
        <f>J1438-(E1438*(_xlfn.XLOOKUP(D1438,Tabelle1[Produkt ID],Tabelle1[Variable Kosten],)))</f>
        <v>790224.49369031377</v>
      </c>
    </row>
    <row r="1439" spans="1:11" ht="14.4" x14ac:dyDescent="0.3">
      <c r="A1439" s="43">
        <v>63525156</v>
      </c>
      <c r="B1439" s="13">
        <v>44636</v>
      </c>
      <c r="C1439" s="12">
        <v>1063</v>
      </c>
      <c r="D1439" s="12">
        <v>1300</v>
      </c>
      <c r="E1439" s="14">
        <v>109</v>
      </c>
      <c r="F1439" s="25">
        <v>7412000</v>
      </c>
      <c r="G1439" t="str">
        <f>_xlfn.XLOOKUP(C1439,'Kundendaten - neu'!$A$2:$A$1001,'Kundendaten - neu'!$H$2:$H$1001)</f>
        <v>EUR</v>
      </c>
      <c r="H1439" s="40">
        <f t="shared" ref="H1439:H1444" si="66">F1439</f>
        <v>7412000</v>
      </c>
      <c r="I1439">
        <f>H1439*_xlfn.XLOOKUP(C1439,'Kundendaten - neu'!$A$2:$A$1001,'Kundendaten - neu'!$I$2:$I$1001,"")</f>
        <v>7333432.7999999998</v>
      </c>
      <c r="J1439" s="41">
        <f>I1439+(_xlfn.XLOOKUP(C1439,'Kundendaten - neu'!$A$2:$A$1001,'Kundendaten - neu'!$G$2:$G$1001,)*E1439)</f>
        <v>7356976.7999999998</v>
      </c>
      <c r="K1439" s="40">
        <f>J1439-(E1439*(_xlfn.XLOOKUP(D1439,Tabelle1[Produkt ID],Tabelle1[Variable Kosten],)))</f>
        <v>1427376.7999999998</v>
      </c>
    </row>
    <row r="1440" spans="1:11" ht="14.4" x14ac:dyDescent="0.3">
      <c r="A1440" s="43" t="s">
        <v>1542</v>
      </c>
      <c r="B1440" s="13">
        <v>44740</v>
      </c>
      <c r="C1440" s="12">
        <v>1063</v>
      </c>
      <c r="D1440" s="12" t="s">
        <v>1594</v>
      </c>
      <c r="E1440" s="14">
        <v>1</v>
      </c>
      <c r="F1440" s="17">
        <v>21000</v>
      </c>
      <c r="G1440" t="str">
        <f>_xlfn.XLOOKUP(C1440,'Kundendaten - neu'!$A$2:$A$1001,'Kundendaten - neu'!$H$2:$H$1001)</f>
        <v>EUR</v>
      </c>
      <c r="H1440" s="40">
        <f t="shared" si="66"/>
        <v>21000</v>
      </c>
      <c r="I1440">
        <f>H1440*_xlfn.XLOOKUP(C1440,'Kundendaten - neu'!$A$2:$A$1001,'Kundendaten - neu'!$I$2:$I$1001,"")</f>
        <v>20777.399999999998</v>
      </c>
      <c r="J1440" s="41">
        <f>I1440+(_xlfn.XLOOKUP(C1440,'Kundendaten - neu'!$A$2:$A$1001,'Kundendaten - neu'!$G$2:$G$1001,)*E1440)</f>
        <v>20993.399999999998</v>
      </c>
      <c r="K1440" s="40">
        <f>J1440-(E1440*(_xlfn.XLOOKUP(D1440,Tabelle1[Produkt ID],Tabelle1[Variable Kosten],)))</f>
        <v>4193.3999999999978</v>
      </c>
    </row>
    <row r="1441" spans="1:11" ht="14.4" x14ac:dyDescent="0.3">
      <c r="A1441" s="43">
        <v>81176809</v>
      </c>
      <c r="B1441" s="13">
        <v>44895</v>
      </c>
      <c r="C1441" s="12">
        <v>1064</v>
      </c>
      <c r="D1441" s="12">
        <v>1400</v>
      </c>
      <c r="E1441" s="14">
        <v>96</v>
      </c>
      <c r="F1441" s="25">
        <v>2880000</v>
      </c>
      <c r="G1441" t="str">
        <f>_xlfn.XLOOKUP(C1441,'Kundendaten - neu'!$A$2:$A$1001,'Kundendaten - neu'!$H$2:$H$1001)</f>
        <v>EUR</v>
      </c>
      <c r="H1441" s="40">
        <f t="shared" si="66"/>
        <v>2880000</v>
      </c>
      <c r="I1441">
        <f>H1441*_xlfn.XLOOKUP(C1441,'Kundendaten - neu'!$A$2:$A$1001,'Kundendaten - neu'!$I$2:$I$1001,"")</f>
        <v>2793600</v>
      </c>
      <c r="J1441" s="41">
        <f>I1441+(_xlfn.XLOOKUP(C1441,'Kundendaten - neu'!$A$2:$A$1001,'Kundendaten - neu'!$G$2:$G$1001,)*E1441)</f>
        <v>2812992</v>
      </c>
      <c r="K1441" s="40">
        <f>J1441-(E1441*(_xlfn.XLOOKUP(D1441,Tabelle1[Produkt ID],Tabelle1[Variable Kosten],)))</f>
        <v>508992</v>
      </c>
    </row>
    <row r="1442" spans="1:11" ht="14.4" x14ac:dyDescent="0.3">
      <c r="A1442" s="43" t="s">
        <v>1543</v>
      </c>
      <c r="B1442" s="13">
        <v>44904</v>
      </c>
      <c r="C1442" s="12">
        <v>1064</v>
      </c>
      <c r="D1442" s="12" t="s">
        <v>1595</v>
      </c>
      <c r="E1442" s="14">
        <v>1</v>
      </c>
      <c r="F1442" s="17">
        <v>27000</v>
      </c>
      <c r="G1442" t="str">
        <f>_xlfn.XLOOKUP(C1442,'Kundendaten - neu'!$A$2:$A$1001,'Kundendaten - neu'!$H$2:$H$1001)</f>
        <v>EUR</v>
      </c>
      <c r="H1442" s="40">
        <f t="shared" si="66"/>
        <v>27000</v>
      </c>
      <c r="I1442">
        <f>H1442*_xlfn.XLOOKUP(C1442,'Kundendaten - neu'!$A$2:$A$1001,'Kundendaten - neu'!$I$2:$I$1001,"")</f>
        <v>26190</v>
      </c>
      <c r="J1442" s="41">
        <f>I1442+(_xlfn.XLOOKUP(C1442,'Kundendaten - neu'!$A$2:$A$1001,'Kundendaten - neu'!$G$2:$G$1001,)*E1442)</f>
        <v>26392</v>
      </c>
      <c r="K1442" s="40">
        <f>J1442-(E1442*(_xlfn.XLOOKUP(D1442,Tabelle1[Produkt ID],Tabelle1[Variable Kosten],)))</f>
        <v>4792</v>
      </c>
    </row>
    <row r="1443" spans="1:11" ht="14.4" x14ac:dyDescent="0.3">
      <c r="A1443" s="43">
        <v>34774423</v>
      </c>
      <c r="B1443" s="13">
        <v>44918</v>
      </c>
      <c r="C1443" s="12">
        <v>1065</v>
      </c>
      <c r="D1443" s="12">
        <v>1500</v>
      </c>
      <c r="E1443" s="14">
        <v>168</v>
      </c>
      <c r="F1443" s="25">
        <v>4704000</v>
      </c>
      <c r="G1443" t="str">
        <f>_xlfn.XLOOKUP(C1443,'Kundendaten - neu'!$A$2:$A$1001,'Kundendaten - neu'!$H$2:$H$1001)</f>
        <v>EUR</v>
      </c>
      <c r="H1443" s="40">
        <f t="shared" si="66"/>
        <v>4704000</v>
      </c>
      <c r="I1443">
        <f>H1443*_xlfn.XLOOKUP(C1443,'Kundendaten - neu'!$A$2:$A$1001,'Kundendaten - neu'!$I$2:$I$1001,"")</f>
        <v>4562880</v>
      </c>
      <c r="J1443" s="41">
        <f>I1443+(_xlfn.XLOOKUP(C1443,'Kundendaten - neu'!$A$2:$A$1001,'Kundendaten - neu'!$G$2:$G$1001,)*E1443)</f>
        <v>4580184</v>
      </c>
      <c r="K1443" s="40">
        <f>J1443-(E1443*(_xlfn.XLOOKUP(D1443,Tabelle1[Produkt ID],Tabelle1[Variable Kosten],)))</f>
        <v>816984</v>
      </c>
    </row>
    <row r="1444" spans="1:11" ht="14.4" x14ac:dyDescent="0.3">
      <c r="A1444" s="43" t="s">
        <v>1544</v>
      </c>
      <c r="B1444" s="13">
        <v>44769</v>
      </c>
      <c r="C1444" s="12">
        <v>1065</v>
      </c>
      <c r="D1444" s="12" t="s">
        <v>1582</v>
      </c>
      <c r="E1444" s="14">
        <v>1</v>
      </c>
      <c r="F1444" s="17">
        <v>49000</v>
      </c>
      <c r="G1444" t="str">
        <f>_xlfn.XLOOKUP(C1444,'Kundendaten - neu'!$A$2:$A$1001,'Kundendaten - neu'!$H$2:$H$1001)</f>
        <v>EUR</v>
      </c>
      <c r="H1444" s="40">
        <f t="shared" si="66"/>
        <v>49000</v>
      </c>
      <c r="I1444">
        <f>H1444*_xlfn.XLOOKUP(C1444,'Kundendaten - neu'!$A$2:$A$1001,'Kundendaten - neu'!$I$2:$I$1001,"")</f>
        <v>47530</v>
      </c>
      <c r="J1444" s="41">
        <f>I1444+(_xlfn.XLOOKUP(C1444,'Kundendaten - neu'!$A$2:$A$1001,'Kundendaten - neu'!$G$2:$G$1001,)*E1444)</f>
        <v>47633</v>
      </c>
      <c r="K1444" s="40">
        <f>J1444-(E1444*(_xlfn.XLOOKUP(D1444,Tabelle1[Produkt ID],Tabelle1[Variable Kosten],)))</f>
        <v>8433</v>
      </c>
    </row>
    <row r="1445" spans="1:11" ht="14.4" x14ac:dyDescent="0.3">
      <c r="A1445" s="43">
        <v>65323840</v>
      </c>
      <c r="B1445" s="13">
        <v>44605</v>
      </c>
      <c r="C1445" s="12">
        <v>1066</v>
      </c>
      <c r="D1445" s="12">
        <v>1600</v>
      </c>
      <c r="E1445" s="14">
        <v>105</v>
      </c>
      <c r="F1445" s="25">
        <v>17338104</v>
      </c>
      <c r="G1445" t="str">
        <f>_xlfn.XLOOKUP(C1445,'Kundendaten - neu'!$A$2:$A$1001,'Kundendaten - neu'!$H$2:$H$1001)</f>
        <v>PLN</v>
      </c>
      <c r="H1445" s="40">
        <f>IF(G1445=Währungsdaten!$G$1,F1445/_xlfn.XLOOKUP('Bewegungsdaten - neu (2)'!B1305,Währungsdaten!$A$3:$A$320,Währungsdaten!$G$3:$G$320,""),IF(G1445=Währungsdaten!$C$1,F1445/_xlfn.XLOOKUP('Bewegungsdaten - neu (2)'!B1305,Währungsdaten!$A$3:$A$320,Währungsdaten!$C$3:$C$320,),""))</f>
        <v>3712735.6046168013</v>
      </c>
      <c r="I1445">
        <f>H1445*_xlfn.XLOOKUP(C1445,'Kundendaten - neu'!$A$2:$A$1001,'Kundendaten - neu'!$I$2:$I$1001,"")</f>
        <v>3601353.5364782973</v>
      </c>
      <c r="J1445" s="41">
        <f>I1445+(_xlfn.XLOOKUP(C1445,'Kundendaten - neu'!$A$2:$A$1001,'Kundendaten - neu'!$G$2:$G$1001,)*E1445)</f>
        <v>3612903.5364782973</v>
      </c>
      <c r="K1445" s="40">
        <f>J1445-(E1445*(_xlfn.XLOOKUP(D1445,Tabelle1[Produkt ID],Tabelle1[Variable Kosten],)))</f>
        <v>588903.53647829732</v>
      </c>
    </row>
    <row r="1446" spans="1:11" ht="14.4" x14ac:dyDescent="0.3">
      <c r="A1446" s="43">
        <v>20175475</v>
      </c>
      <c r="B1446" s="13">
        <v>44649</v>
      </c>
      <c r="C1446" s="12">
        <v>1067</v>
      </c>
      <c r="D1446" s="12">
        <v>1700</v>
      </c>
      <c r="E1446" s="14">
        <v>76</v>
      </c>
      <c r="F1446" s="25">
        <v>2204000</v>
      </c>
      <c r="G1446" t="str">
        <f>_xlfn.XLOOKUP(C1446,'Kundendaten - neu'!$A$2:$A$1001,'Kundendaten - neu'!$H$2:$H$1001)</f>
        <v>EUR</v>
      </c>
      <c r="H1446" s="40">
        <f t="shared" ref="H1446:H1463" si="67">F1446</f>
        <v>2204000</v>
      </c>
      <c r="I1446">
        <f>H1446*_xlfn.XLOOKUP(C1446,'Kundendaten - neu'!$A$2:$A$1001,'Kundendaten - neu'!$I$2:$I$1001,"")</f>
        <v>2137880</v>
      </c>
      <c r="J1446" s="41">
        <f>I1446+(_xlfn.XLOOKUP(C1446,'Kundendaten - neu'!$A$2:$A$1001,'Kundendaten - neu'!$G$2:$G$1001,)*E1446)</f>
        <v>2156956</v>
      </c>
      <c r="K1446" s="40">
        <f>J1446-(E1446*(_xlfn.XLOOKUP(D1446,Tabelle1[Produkt ID],Tabelle1[Variable Kosten],)))</f>
        <v>393756</v>
      </c>
    </row>
    <row r="1447" spans="1:11" ht="14.4" x14ac:dyDescent="0.3">
      <c r="A1447" s="43" t="s">
        <v>1545</v>
      </c>
      <c r="B1447" s="13">
        <v>44761</v>
      </c>
      <c r="C1447" s="12">
        <v>1067</v>
      </c>
      <c r="D1447" s="12" t="s">
        <v>1583</v>
      </c>
      <c r="E1447" s="14">
        <v>1</v>
      </c>
      <c r="F1447" s="17">
        <v>46000</v>
      </c>
      <c r="G1447" t="str">
        <f>_xlfn.XLOOKUP(C1447,'Kundendaten - neu'!$A$2:$A$1001,'Kundendaten - neu'!$H$2:$H$1001)</f>
        <v>EUR</v>
      </c>
      <c r="H1447" s="40">
        <f t="shared" si="67"/>
        <v>46000</v>
      </c>
      <c r="I1447">
        <f>H1447*_xlfn.XLOOKUP(C1447,'Kundendaten - neu'!$A$2:$A$1001,'Kundendaten - neu'!$I$2:$I$1001,"")</f>
        <v>44620</v>
      </c>
      <c r="J1447" s="41">
        <f>I1447+(_xlfn.XLOOKUP(C1447,'Kundendaten - neu'!$A$2:$A$1001,'Kundendaten - neu'!$G$2:$G$1001,)*E1447)</f>
        <v>44871</v>
      </c>
      <c r="K1447" s="40">
        <f>J1447-(E1447*(_xlfn.XLOOKUP(D1447,Tabelle1[Produkt ID],Tabelle1[Variable Kosten],)))</f>
        <v>8071</v>
      </c>
    </row>
    <row r="1448" spans="1:11" ht="14.4" x14ac:dyDescent="0.3">
      <c r="A1448" s="43">
        <v>41503197</v>
      </c>
      <c r="B1448" s="13">
        <v>44785</v>
      </c>
      <c r="C1448" s="12">
        <v>1068</v>
      </c>
      <c r="D1448" s="12">
        <v>1800</v>
      </c>
      <c r="E1448" s="14">
        <v>181</v>
      </c>
      <c r="F1448" s="25">
        <v>14480000</v>
      </c>
      <c r="G1448" t="str">
        <f>_xlfn.XLOOKUP(C1448,'Kundendaten - neu'!$A$2:$A$1001,'Kundendaten - neu'!$H$2:$H$1001)</f>
        <v>EUR</v>
      </c>
      <c r="H1448" s="40">
        <f t="shared" si="67"/>
        <v>14480000</v>
      </c>
      <c r="I1448">
        <f>H1448*_xlfn.XLOOKUP(C1448,'Kundendaten - neu'!$A$2:$A$1001,'Kundendaten - neu'!$I$2:$I$1001,"")</f>
        <v>14045600</v>
      </c>
      <c r="J1448" s="41">
        <f>I1448+(_xlfn.XLOOKUP(C1448,'Kundendaten - neu'!$A$2:$A$1001,'Kundendaten - neu'!$G$2:$G$1001,)*E1448)</f>
        <v>14085058</v>
      </c>
      <c r="K1448" s="40">
        <f>J1448-(E1448*(_xlfn.XLOOKUP(D1448,Tabelle1[Produkt ID],Tabelle1[Variable Kosten],)))</f>
        <v>2501058</v>
      </c>
    </row>
    <row r="1449" spans="1:11" ht="14.4" x14ac:dyDescent="0.3">
      <c r="A1449" s="43" t="s">
        <v>1546</v>
      </c>
      <c r="B1449" s="13">
        <v>44780</v>
      </c>
      <c r="C1449" s="12">
        <v>1068</v>
      </c>
      <c r="D1449" s="12" t="s">
        <v>1584</v>
      </c>
      <c r="E1449" s="14">
        <v>1</v>
      </c>
      <c r="F1449" s="17">
        <v>61000</v>
      </c>
      <c r="G1449" t="str">
        <f>_xlfn.XLOOKUP(C1449,'Kundendaten - neu'!$A$2:$A$1001,'Kundendaten - neu'!$H$2:$H$1001)</f>
        <v>EUR</v>
      </c>
      <c r="H1449" s="40">
        <f t="shared" si="67"/>
        <v>61000</v>
      </c>
      <c r="I1449">
        <f>H1449*_xlfn.XLOOKUP(C1449,'Kundendaten - neu'!$A$2:$A$1001,'Kundendaten - neu'!$I$2:$I$1001,"")</f>
        <v>59170</v>
      </c>
      <c r="J1449" s="41">
        <f>I1449+(_xlfn.XLOOKUP(C1449,'Kundendaten - neu'!$A$2:$A$1001,'Kundendaten - neu'!$G$2:$G$1001,)*E1449)</f>
        <v>59388</v>
      </c>
      <c r="K1449" s="40">
        <f>J1449-(E1449*(_xlfn.XLOOKUP(D1449,Tabelle1[Produkt ID],Tabelle1[Variable Kosten],)))</f>
        <v>10588</v>
      </c>
    </row>
    <row r="1450" spans="1:11" ht="14.4" x14ac:dyDescent="0.3">
      <c r="A1450" s="43">
        <v>89566938</v>
      </c>
      <c r="B1450" s="13">
        <v>44664</v>
      </c>
      <c r="C1450" s="12">
        <v>1069</v>
      </c>
      <c r="D1450" s="12">
        <v>1900</v>
      </c>
      <c r="E1450" s="14">
        <v>187</v>
      </c>
      <c r="F1450" s="25">
        <v>9163000</v>
      </c>
      <c r="G1450" t="str">
        <f>_xlfn.XLOOKUP(C1450,'Kundendaten - neu'!$A$2:$A$1001,'Kundendaten - neu'!$H$2:$H$1001)</f>
        <v>EUR</v>
      </c>
      <c r="H1450" s="40">
        <f t="shared" si="67"/>
        <v>9163000</v>
      </c>
      <c r="I1450">
        <f>H1450*_xlfn.XLOOKUP(C1450,'Kundendaten - neu'!$A$2:$A$1001,'Kundendaten - neu'!$I$2:$I$1001,"")</f>
        <v>9163000</v>
      </c>
      <c r="J1450" s="41">
        <f>I1450+(_xlfn.XLOOKUP(C1450,'Kundendaten - neu'!$A$2:$A$1001,'Kundendaten - neu'!$G$2:$G$1001,)*E1450)</f>
        <v>9183570</v>
      </c>
      <c r="K1450" s="40">
        <f>J1450-(E1450*(_xlfn.XLOOKUP(D1450,Tabelle1[Produkt ID],Tabelle1[Variable Kosten],)))</f>
        <v>1853170</v>
      </c>
    </row>
    <row r="1451" spans="1:11" ht="14.4" x14ac:dyDescent="0.3">
      <c r="A1451" s="43" t="s">
        <v>1547</v>
      </c>
      <c r="B1451" s="13">
        <v>44726</v>
      </c>
      <c r="C1451" s="12">
        <v>1069</v>
      </c>
      <c r="D1451" s="12" t="s">
        <v>1585</v>
      </c>
      <c r="E1451" s="14">
        <v>1</v>
      </c>
      <c r="F1451" s="17">
        <v>79000</v>
      </c>
      <c r="G1451" t="str">
        <f>_xlfn.XLOOKUP(C1451,'Kundendaten - neu'!$A$2:$A$1001,'Kundendaten - neu'!$H$2:$H$1001)</f>
        <v>EUR</v>
      </c>
      <c r="H1451" s="40">
        <f t="shared" si="67"/>
        <v>79000</v>
      </c>
      <c r="I1451">
        <f>H1451*_xlfn.XLOOKUP(C1451,'Kundendaten - neu'!$A$2:$A$1001,'Kundendaten - neu'!$I$2:$I$1001,"")</f>
        <v>79000</v>
      </c>
      <c r="J1451" s="41">
        <f>I1451+(_xlfn.XLOOKUP(C1451,'Kundendaten - neu'!$A$2:$A$1001,'Kundendaten - neu'!$G$2:$G$1001,)*E1451)</f>
        <v>79110</v>
      </c>
      <c r="K1451" s="40">
        <f>J1451-(E1451*(_xlfn.XLOOKUP(D1451,Tabelle1[Produkt ID],Tabelle1[Variable Kosten],)))</f>
        <v>15910</v>
      </c>
    </row>
    <row r="1452" spans="1:11" ht="14.4" x14ac:dyDescent="0.3">
      <c r="A1452" s="43">
        <v>16848464</v>
      </c>
      <c r="B1452" s="13">
        <v>44865</v>
      </c>
      <c r="C1452" s="12">
        <v>1070</v>
      </c>
      <c r="D1452" s="12">
        <v>2000</v>
      </c>
      <c r="E1452" s="14">
        <v>155</v>
      </c>
      <c r="F1452" s="25">
        <v>6045000</v>
      </c>
      <c r="G1452" t="str">
        <f>_xlfn.XLOOKUP(C1452,'Kundendaten - neu'!$A$2:$A$1001,'Kundendaten - neu'!$H$2:$H$1001)</f>
        <v>EUR</v>
      </c>
      <c r="H1452" s="40">
        <f t="shared" si="67"/>
        <v>6045000</v>
      </c>
      <c r="I1452">
        <f>H1452*_xlfn.XLOOKUP(C1452,'Kundendaten - neu'!$A$2:$A$1001,'Kundendaten - neu'!$I$2:$I$1001,"")</f>
        <v>6649500.0000000009</v>
      </c>
      <c r="J1452" s="41">
        <f>I1452+(_xlfn.XLOOKUP(C1452,'Kundendaten - neu'!$A$2:$A$1001,'Kundendaten - neu'!$G$2:$G$1001,)*E1452)</f>
        <v>6848830.0000000009</v>
      </c>
      <c r="K1452" s="40">
        <f>J1452-(E1452*(_xlfn.XLOOKUP(D1452,Tabelle1[Produkt ID],Tabelle1[Variable Kosten],)))</f>
        <v>2012830.0000000009</v>
      </c>
    </row>
    <row r="1453" spans="1:11" ht="14.4" x14ac:dyDescent="0.3">
      <c r="A1453" s="43" t="s">
        <v>1548</v>
      </c>
      <c r="B1453" s="13">
        <v>44793</v>
      </c>
      <c r="C1453" s="12">
        <v>1070</v>
      </c>
      <c r="D1453" s="12" t="s">
        <v>1586</v>
      </c>
      <c r="E1453" s="14">
        <v>1</v>
      </c>
      <c r="F1453" s="17">
        <v>32000</v>
      </c>
      <c r="G1453" t="str">
        <f>_xlfn.XLOOKUP(C1453,'Kundendaten - neu'!$A$2:$A$1001,'Kundendaten - neu'!$H$2:$H$1001)</f>
        <v>EUR</v>
      </c>
      <c r="H1453" s="40">
        <f t="shared" si="67"/>
        <v>32000</v>
      </c>
      <c r="I1453">
        <f>H1453*_xlfn.XLOOKUP(C1453,'Kundendaten - neu'!$A$2:$A$1001,'Kundendaten - neu'!$I$2:$I$1001,"")</f>
        <v>35200</v>
      </c>
      <c r="J1453" s="41">
        <f>I1453+(_xlfn.XLOOKUP(C1453,'Kundendaten - neu'!$A$2:$A$1001,'Kundendaten - neu'!$G$2:$G$1001,)*E1453)</f>
        <v>36486</v>
      </c>
      <c r="K1453" s="40">
        <f>J1453-(E1453*(_xlfn.XLOOKUP(D1453,Tabelle1[Produkt ID],Tabelle1[Variable Kosten],)))</f>
        <v>10886</v>
      </c>
    </row>
    <row r="1454" spans="1:11" ht="14.4" x14ac:dyDescent="0.3">
      <c r="A1454" s="43">
        <v>62206397</v>
      </c>
      <c r="B1454" s="13">
        <v>44894</v>
      </c>
      <c r="C1454" s="12">
        <v>1071</v>
      </c>
      <c r="D1454" s="12">
        <v>2100</v>
      </c>
      <c r="E1454" s="14">
        <v>109</v>
      </c>
      <c r="F1454" s="25">
        <v>5014000</v>
      </c>
      <c r="G1454" t="str">
        <f>_xlfn.XLOOKUP(C1454,'Kundendaten - neu'!$A$2:$A$1001,'Kundendaten - neu'!$H$2:$H$1001)</f>
        <v>EUR</v>
      </c>
      <c r="H1454" s="40">
        <f t="shared" si="67"/>
        <v>5014000</v>
      </c>
      <c r="I1454">
        <f>H1454*_xlfn.XLOOKUP(C1454,'Kundendaten - neu'!$A$2:$A$1001,'Kundendaten - neu'!$I$2:$I$1001,"")</f>
        <v>5114280</v>
      </c>
      <c r="J1454" s="41">
        <f>I1454+(_xlfn.XLOOKUP(C1454,'Kundendaten - neu'!$A$2:$A$1001,'Kundendaten - neu'!$G$2:$G$1001,)*E1454)</f>
        <v>5137061</v>
      </c>
      <c r="K1454" s="40">
        <f>J1454-(E1454*(_xlfn.XLOOKUP(D1454,Tabelle1[Produkt ID],Tabelle1[Variable Kosten],)))</f>
        <v>1125861</v>
      </c>
    </row>
    <row r="1455" spans="1:11" ht="14.4" x14ac:dyDescent="0.3">
      <c r="A1455" s="43" t="s">
        <v>1549</v>
      </c>
      <c r="B1455" s="13">
        <v>44776</v>
      </c>
      <c r="C1455" s="12">
        <v>1071</v>
      </c>
      <c r="D1455" s="12" t="s">
        <v>1587</v>
      </c>
      <c r="E1455" s="14">
        <v>1</v>
      </c>
      <c r="F1455" s="17">
        <v>27000</v>
      </c>
      <c r="G1455" t="str">
        <f>_xlfn.XLOOKUP(C1455,'Kundendaten - neu'!$A$2:$A$1001,'Kundendaten - neu'!$H$2:$H$1001)</f>
        <v>EUR</v>
      </c>
      <c r="H1455" s="40">
        <f t="shared" si="67"/>
        <v>27000</v>
      </c>
      <c r="I1455">
        <f>H1455*_xlfn.XLOOKUP(C1455,'Kundendaten - neu'!$A$2:$A$1001,'Kundendaten - neu'!$I$2:$I$1001,"")</f>
        <v>27540</v>
      </c>
      <c r="J1455" s="41">
        <f>I1455+(_xlfn.XLOOKUP(C1455,'Kundendaten - neu'!$A$2:$A$1001,'Kundendaten - neu'!$G$2:$G$1001,)*E1455)</f>
        <v>27749</v>
      </c>
      <c r="K1455" s="40">
        <f>J1455-(E1455*(_xlfn.XLOOKUP(D1455,Tabelle1[Produkt ID],Tabelle1[Variable Kosten],)))</f>
        <v>6149</v>
      </c>
    </row>
    <row r="1456" spans="1:11" ht="14.4" x14ac:dyDescent="0.3">
      <c r="A1456" s="43">
        <v>41710667</v>
      </c>
      <c r="B1456" s="13">
        <v>44573</v>
      </c>
      <c r="C1456" s="12">
        <v>1072</v>
      </c>
      <c r="D1456" s="12">
        <v>2200</v>
      </c>
      <c r="E1456" s="14">
        <v>112</v>
      </c>
      <c r="F1456" s="25">
        <v>2240000</v>
      </c>
      <c r="G1456" t="str">
        <f>_xlfn.XLOOKUP(C1456,'Kundendaten - neu'!$A$2:$A$1001,'Kundendaten - neu'!$H$2:$H$1001)</f>
        <v>EUR</v>
      </c>
      <c r="H1456" s="40">
        <f t="shared" si="67"/>
        <v>2240000</v>
      </c>
      <c r="I1456">
        <f>H1456*_xlfn.XLOOKUP(C1456,'Kundendaten - neu'!$A$2:$A$1001,'Kundendaten - neu'!$I$2:$I$1001,"")</f>
        <v>2464000</v>
      </c>
      <c r="J1456" s="41">
        <f>I1456+(_xlfn.XLOOKUP(C1456,'Kundendaten - neu'!$A$2:$A$1001,'Kundendaten - neu'!$G$2:$G$1001,)*E1456)</f>
        <v>2691472</v>
      </c>
      <c r="K1456" s="40">
        <f>J1456-(E1456*(_xlfn.XLOOKUP(D1456,Tabelle1[Produkt ID],Tabelle1[Variable Kosten],)))</f>
        <v>899472</v>
      </c>
    </row>
    <row r="1457" spans="1:11" ht="14.4" x14ac:dyDescent="0.3">
      <c r="A1457" s="43">
        <v>24852969</v>
      </c>
      <c r="B1457" s="13">
        <v>44696</v>
      </c>
      <c r="C1457" s="12">
        <v>1073</v>
      </c>
      <c r="D1457" s="12">
        <v>2200</v>
      </c>
      <c r="E1457" s="14">
        <v>130</v>
      </c>
      <c r="F1457" s="25">
        <v>2600000</v>
      </c>
      <c r="G1457" t="str">
        <f>_xlfn.XLOOKUP(C1457,'Kundendaten - neu'!$A$2:$A$1001,'Kundendaten - neu'!$H$2:$H$1001)</f>
        <v>EUR</v>
      </c>
      <c r="H1457" s="40">
        <f t="shared" si="67"/>
        <v>2600000</v>
      </c>
      <c r="I1457">
        <f>H1457*_xlfn.XLOOKUP(C1457,'Kundendaten - neu'!$A$2:$A$1001,'Kundendaten - neu'!$I$2:$I$1001,"")</f>
        <v>2652000</v>
      </c>
      <c r="J1457" s="41">
        <f>I1457+(_xlfn.XLOOKUP(C1457,'Kundendaten - neu'!$A$2:$A$1001,'Kundendaten - neu'!$G$2:$G$1001,)*E1457)</f>
        <v>2679690</v>
      </c>
      <c r="K1457" s="40">
        <f>J1457-(E1457*(_xlfn.XLOOKUP(D1457,Tabelle1[Produkt ID],Tabelle1[Variable Kosten],)))</f>
        <v>599690</v>
      </c>
    </row>
    <row r="1458" spans="1:11" ht="14.4" x14ac:dyDescent="0.3">
      <c r="A1458" s="43" t="s">
        <v>1551</v>
      </c>
      <c r="B1458" s="13">
        <v>44820</v>
      </c>
      <c r="C1458" s="12">
        <v>1073</v>
      </c>
      <c r="D1458" s="12" t="s">
        <v>1589</v>
      </c>
      <c r="E1458" s="14">
        <v>1</v>
      </c>
      <c r="F1458" s="17">
        <v>27000</v>
      </c>
      <c r="G1458" t="str">
        <f>_xlfn.XLOOKUP(C1458,'Kundendaten - neu'!$A$2:$A$1001,'Kundendaten - neu'!$H$2:$H$1001)</f>
        <v>EUR</v>
      </c>
      <c r="H1458" s="40">
        <f t="shared" si="67"/>
        <v>27000</v>
      </c>
      <c r="I1458">
        <f>H1458*_xlfn.XLOOKUP(C1458,'Kundendaten - neu'!$A$2:$A$1001,'Kundendaten - neu'!$I$2:$I$1001,"")</f>
        <v>27540</v>
      </c>
      <c r="J1458" s="41">
        <f>I1458+(_xlfn.XLOOKUP(C1458,'Kundendaten - neu'!$A$2:$A$1001,'Kundendaten - neu'!$G$2:$G$1001,)*E1458)</f>
        <v>27753</v>
      </c>
      <c r="K1458" s="40">
        <f>J1458-(E1458*(_xlfn.XLOOKUP(D1458,Tabelle1[Produkt ID],Tabelle1[Variable Kosten],)))</f>
        <v>6153</v>
      </c>
    </row>
    <row r="1459" spans="1:11" ht="14.4" x14ac:dyDescent="0.3">
      <c r="A1459" s="43">
        <v>41421553</v>
      </c>
      <c r="B1459" s="13">
        <v>44726</v>
      </c>
      <c r="C1459" s="12">
        <v>1074</v>
      </c>
      <c r="D1459" s="12">
        <v>2300</v>
      </c>
      <c r="E1459" s="14">
        <v>115</v>
      </c>
      <c r="F1459" s="25">
        <v>2875000</v>
      </c>
      <c r="G1459" t="str">
        <f>_xlfn.XLOOKUP(C1459,'Kundendaten - neu'!$A$2:$A$1001,'Kundendaten - neu'!$H$2:$H$1001)</f>
        <v>EUR</v>
      </c>
      <c r="H1459" s="40">
        <f t="shared" si="67"/>
        <v>2875000</v>
      </c>
      <c r="I1459">
        <f>H1459*_xlfn.XLOOKUP(C1459,'Kundendaten - neu'!$A$2:$A$1001,'Kundendaten - neu'!$I$2:$I$1001,"")</f>
        <v>3162500.0000000005</v>
      </c>
      <c r="J1459" s="41">
        <f>I1459+(_xlfn.XLOOKUP(C1459,'Kundendaten - neu'!$A$2:$A$1001,'Kundendaten - neu'!$G$2:$G$1001,)*E1459)</f>
        <v>3414120.0000000005</v>
      </c>
      <c r="K1459" s="40">
        <f>J1459-(E1459*(_xlfn.XLOOKUP(D1459,Tabelle1[Produkt ID],Tabelle1[Variable Kosten],)))</f>
        <v>1114120.0000000005</v>
      </c>
    </row>
    <row r="1460" spans="1:11" ht="14.4" x14ac:dyDescent="0.3">
      <c r="A1460" s="43">
        <v>67891186</v>
      </c>
      <c r="B1460" s="13">
        <v>44801</v>
      </c>
      <c r="C1460" s="12">
        <v>1075</v>
      </c>
      <c r="D1460" s="12">
        <v>1000</v>
      </c>
      <c r="E1460" s="14">
        <v>124</v>
      </c>
      <c r="F1460" s="25">
        <v>6448000</v>
      </c>
      <c r="G1460" t="str">
        <f>_xlfn.XLOOKUP(C1460,'Kundendaten - neu'!$A$2:$A$1001,'Kundendaten - neu'!$H$2:$H$1001)</f>
        <v>EUR</v>
      </c>
      <c r="H1460" s="40">
        <f t="shared" si="67"/>
        <v>6448000</v>
      </c>
      <c r="I1460">
        <f>H1460*_xlfn.XLOOKUP(C1460,'Kundendaten - neu'!$A$2:$A$1001,'Kundendaten - neu'!$I$2:$I$1001,"")</f>
        <v>7092800.0000000009</v>
      </c>
      <c r="J1460" s="41">
        <f>I1460+(_xlfn.XLOOKUP(C1460,'Kundendaten - neu'!$A$2:$A$1001,'Kundendaten - neu'!$G$2:$G$1001,)*E1460)</f>
        <v>7356796.0000000009</v>
      </c>
      <c r="K1460" s="40">
        <f>J1460-(E1460*(_xlfn.XLOOKUP(D1460,Tabelle1[Produkt ID],Tabelle1[Variable Kosten],)))</f>
        <v>2198396.0000000009</v>
      </c>
    </row>
    <row r="1461" spans="1:11" ht="14.4" x14ac:dyDescent="0.3">
      <c r="A1461" s="43" t="s">
        <v>1552</v>
      </c>
      <c r="B1461" s="13">
        <v>44621</v>
      </c>
      <c r="C1461" s="12">
        <v>1075</v>
      </c>
      <c r="D1461" s="12" t="s">
        <v>1591</v>
      </c>
      <c r="E1461" s="14">
        <v>1</v>
      </c>
      <c r="F1461" s="17">
        <v>50000</v>
      </c>
      <c r="G1461" t="str">
        <f>_xlfn.XLOOKUP(C1461,'Kundendaten - neu'!$A$2:$A$1001,'Kundendaten - neu'!$H$2:$H$1001)</f>
        <v>EUR</v>
      </c>
      <c r="H1461" s="40">
        <f t="shared" si="67"/>
        <v>50000</v>
      </c>
      <c r="I1461">
        <f>H1461*_xlfn.XLOOKUP(C1461,'Kundendaten - neu'!$A$2:$A$1001,'Kundendaten - neu'!$I$2:$I$1001,"")</f>
        <v>55000.000000000007</v>
      </c>
      <c r="J1461" s="41">
        <f>I1461+(_xlfn.XLOOKUP(C1461,'Kundendaten - neu'!$A$2:$A$1001,'Kundendaten - neu'!$G$2:$G$1001,)*E1461)</f>
        <v>57129.000000000007</v>
      </c>
      <c r="K1461" s="40">
        <f>J1461-(E1461*(_xlfn.XLOOKUP(D1461,Tabelle1[Produkt ID],Tabelle1[Variable Kosten],)))</f>
        <v>17129.000000000007</v>
      </c>
    </row>
    <row r="1462" spans="1:11" ht="14.4" x14ac:dyDescent="0.3">
      <c r="A1462" s="43">
        <v>75348675</v>
      </c>
      <c r="B1462" s="13">
        <v>44612</v>
      </c>
      <c r="C1462" s="12">
        <v>1076</v>
      </c>
      <c r="D1462" s="12">
        <v>1100</v>
      </c>
      <c r="E1462" s="14">
        <v>95</v>
      </c>
      <c r="F1462" s="25">
        <v>3800000</v>
      </c>
      <c r="G1462" t="str">
        <f>_xlfn.XLOOKUP(C1462,'Kundendaten - neu'!$A$2:$A$1001,'Kundendaten - neu'!$H$2:$H$1001)</f>
        <v>EUR</v>
      </c>
      <c r="H1462" s="40">
        <f t="shared" si="67"/>
        <v>3800000</v>
      </c>
      <c r="I1462">
        <f>H1462*_xlfn.XLOOKUP(C1462,'Kundendaten - neu'!$A$2:$A$1001,'Kundendaten - neu'!$I$2:$I$1001,"")</f>
        <v>3876000</v>
      </c>
      <c r="J1462" s="41">
        <f>I1462+(_xlfn.XLOOKUP(C1462,'Kundendaten - neu'!$A$2:$A$1001,'Kundendaten - neu'!$G$2:$G$1001,)*E1462)</f>
        <v>3926540</v>
      </c>
      <c r="K1462" s="40">
        <f>J1462-(E1462*(_xlfn.XLOOKUP(D1462,Tabelle1[Produkt ID],Tabelle1[Variable Kosten],)))</f>
        <v>886540</v>
      </c>
    </row>
    <row r="1463" spans="1:11" ht="14.4" x14ac:dyDescent="0.3">
      <c r="A1463" s="43" t="s">
        <v>1553</v>
      </c>
      <c r="B1463" s="13">
        <v>44780</v>
      </c>
      <c r="C1463" s="12">
        <v>1076</v>
      </c>
      <c r="D1463" s="12" t="s">
        <v>1592</v>
      </c>
      <c r="E1463" s="14">
        <v>1</v>
      </c>
      <c r="F1463" s="17">
        <v>37000</v>
      </c>
      <c r="G1463" t="str">
        <f>_xlfn.XLOOKUP(C1463,'Kundendaten - neu'!$A$2:$A$1001,'Kundendaten - neu'!$H$2:$H$1001)</f>
        <v>EUR</v>
      </c>
      <c r="H1463" s="40">
        <f t="shared" si="67"/>
        <v>37000</v>
      </c>
      <c r="I1463">
        <f>H1463*_xlfn.XLOOKUP(C1463,'Kundendaten - neu'!$A$2:$A$1001,'Kundendaten - neu'!$I$2:$I$1001,"")</f>
        <v>37740</v>
      </c>
      <c r="J1463" s="41">
        <f>I1463+(_xlfn.XLOOKUP(C1463,'Kundendaten - neu'!$A$2:$A$1001,'Kundendaten - neu'!$G$2:$G$1001,)*E1463)</f>
        <v>38272</v>
      </c>
      <c r="K1463" s="40">
        <f>J1463-(E1463*(_xlfn.XLOOKUP(D1463,Tabelle1[Produkt ID],Tabelle1[Variable Kosten],)))</f>
        <v>8672</v>
      </c>
    </row>
    <row r="1464" spans="1:11" ht="14.4" x14ac:dyDescent="0.3">
      <c r="A1464" s="43">
        <v>41712735</v>
      </c>
      <c r="B1464" s="13">
        <v>44832</v>
      </c>
      <c r="C1464" s="12">
        <v>1077</v>
      </c>
      <c r="D1464" s="12">
        <v>1200</v>
      </c>
      <c r="E1464" s="14">
        <v>187</v>
      </c>
      <c r="F1464" s="25">
        <v>13825097</v>
      </c>
      <c r="G1464" t="str">
        <f>_xlfn.XLOOKUP(C1464,'Kundendaten - neu'!$A$2:$A$1001,'Kundendaten - neu'!$H$2:$H$1001)</f>
        <v>USD</v>
      </c>
      <c r="H1464" s="40">
        <f>IF(G1464=Währungsdaten!$D$1,F1464/_xlfn.XLOOKUP('Bewegungsdaten - neu (2)'!B1495,Währungsdaten!$A$3:$A$320,Währungsdaten!$D$3:$D$320,""),IF(G1464=Währungsdaten!$F$1,F1464/_xlfn.XLOOKUP('Bewegungsdaten - neu (2)'!B1495,Währungsdaten!$A$3:$A$320,Währungsdaten!$F$3:$F$320,),""))</f>
        <v>13579311.462528238</v>
      </c>
      <c r="I1464">
        <f>H1464*_xlfn.XLOOKUP(C1464,'Kundendaten - neu'!$A$2:$A$1001,'Kundendaten - neu'!$I$2:$I$1001,"")</f>
        <v>14937242.608781064</v>
      </c>
      <c r="J1464" s="41">
        <f>I1464+(_xlfn.XLOOKUP(C1464,'Kundendaten - neu'!$A$2:$A$1001,'Kundendaten - neu'!$G$2:$G$1001,)*E1464)</f>
        <v>15177537.608781064</v>
      </c>
      <c r="K1464" s="40">
        <f>J1464-(E1464*(_xlfn.XLOOKUP(D1464,Tabelle1[Produkt ID],Tabelle1[Variable Kosten],)))</f>
        <v>5453537.6087810639</v>
      </c>
    </row>
    <row r="1465" spans="1:11" ht="14.4" x14ac:dyDescent="0.3">
      <c r="A1465" s="43">
        <v>34146495</v>
      </c>
      <c r="B1465" s="13">
        <v>44862</v>
      </c>
      <c r="C1465" s="12">
        <v>1078</v>
      </c>
      <c r="D1465" s="12">
        <v>1300</v>
      </c>
      <c r="E1465" s="14">
        <v>161</v>
      </c>
      <c r="F1465" s="25">
        <v>10948000</v>
      </c>
      <c r="G1465" t="str">
        <f>_xlfn.XLOOKUP(C1465,'Kundendaten - neu'!$A$2:$A$1001,'Kundendaten - neu'!$H$2:$H$1001)</f>
        <v>EUR</v>
      </c>
      <c r="H1465" s="40">
        <f t="shared" ref="H1465:H1472" si="68">F1465</f>
        <v>10948000</v>
      </c>
      <c r="I1465">
        <f>H1465*_xlfn.XLOOKUP(C1465,'Kundendaten - neu'!$A$2:$A$1001,'Kundendaten - neu'!$I$2:$I$1001,"")</f>
        <v>10948000</v>
      </c>
      <c r="J1465" s="41">
        <f>I1465+(_xlfn.XLOOKUP(C1465,'Kundendaten - neu'!$A$2:$A$1001,'Kundendaten - neu'!$G$2:$G$1001,)*E1465)</f>
        <v>10964583</v>
      </c>
      <c r="K1465" s="40">
        <f>J1465-(E1465*(_xlfn.XLOOKUP(D1465,Tabelle1[Produkt ID],Tabelle1[Variable Kosten],)))</f>
        <v>2206183</v>
      </c>
    </row>
    <row r="1466" spans="1:11" ht="14.4" x14ac:dyDescent="0.3">
      <c r="A1466" s="43" t="s">
        <v>1554</v>
      </c>
      <c r="B1466" s="13">
        <v>44565</v>
      </c>
      <c r="C1466" s="12">
        <v>1078</v>
      </c>
      <c r="D1466" s="12" t="s">
        <v>1593</v>
      </c>
      <c r="E1466" s="14">
        <v>1</v>
      </c>
      <c r="F1466" s="17">
        <v>42000</v>
      </c>
      <c r="G1466" t="str">
        <f>_xlfn.XLOOKUP(C1466,'Kundendaten - neu'!$A$2:$A$1001,'Kundendaten - neu'!$H$2:$H$1001)</f>
        <v>EUR</v>
      </c>
      <c r="H1466" s="40">
        <f t="shared" si="68"/>
        <v>42000</v>
      </c>
      <c r="I1466">
        <f>H1466*_xlfn.XLOOKUP(C1466,'Kundendaten - neu'!$A$2:$A$1001,'Kundendaten - neu'!$I$2:$I$1001,"")</f>
        <v>42000</v>
      </c>
      <c r="J1466" s="41">
        <f>I1466+(_xlfn.XLOOKUP(C1466,'Kundendaten - neu'!$A$2:$A$1001,'Kundendaten - neu'!$G$2:$G$1001,)*E1466)</f>
        <v>42103</v>
      </c>
      <c r="K1466" s="40">
        <f>J1466-(E1466*(_xlfn.XLOOKUP(D1466,Tabelle1[Produkt ID],Tabelle1[Variable Kosten],)))</f>
        <v>8503</v>
      </c>
    </row>
    <row r="1467" spans="1:11" ht="14.4" x14ac:dyDescent="0.3">
      <c r="A1467" s="43">
        <v>26224402</v>
      </c>
      <c r="B1467" s="13">
        <v>44745</v>
      </c>
      <c r="C1467" s="12">
        <v>1079</v>
      </c>
      <c r="D1467" s="12">
        <v>1400</v>
      </c>
      <c r="E1467" s="14">
        <v>80</v>
      </c>
      <c r="F1467" s="25">
        <v>2400000</v>
      </c>
      <c r="G1467" t="str">
        <f>_xlfn.XLOOKUP(C1467,'Kundendaten - neu'!$A$2:$A$1001,'Kundendaten - neu'!$H$2:$H$1001)</f>
        <v>EUR</v>
      </c>
      <c r="H1467" s="40">
        <f t="shared" si="68"/>
        <v>2400000</v>
      </c>
      <c r="I1467">
        <f>H1467*_xlfn.XLOOKUP(C1467,'Kundendaten - neu'!$A$2:$A$1001,'Kundendaten - neu'!$I$2:$I$1001,"")</f>
        <v>2400000</v>
      </c>
      <c r="J1467" s="41">
        <f>I1467+(_xlfn.XLOOKUP(C1467,'Kundendaten - neu'!$A$2:$A$1001,'Kundendaten - neu'!$G$2:$G$1001,)*E1467)</f>
        <v>2408400</v>
      </c>
      <c r="K1467" s="40">
        <f>J1467-(E1467*(_xlfn.XLOOKUP(D1467,Tabelle1[Produkt ID],Tabelle1[Variable Kosten],)))</f>
        <v>488400</v>
      </c>
    </row>
    <row r="1468" spans="1:11" ht="14.4" x14ac:dyDescent="0.3">
      <c r="A1468" s="43">
        <v>34154670</v>
      </c>
      <c r="B1468" s="13">
        <v>44838</v>
      </c>
      <c r="C1468" s="12">
        <v>1080</v>
      </c>
      <c r="D1468" s="12">
        <v>1500</v>
      </c>
      <c r="E1468" s="14">
        <v>53</v>
      </c>
      <c r="F1468" s="25">
        <v>1484000</v>
      </c>
      <c r="G1468" t="str">
        <f>_xlfn.XLOOKUP(C1468,'Kundendaten - neu'!$A$2:$A$1001,'Kundendaten - neu'!$H$2:$H$1001)</f>
        <v>EUR</v>
      </c>
      <c r="H1468" s="40">
        <f t="shared" si="68"/>
        <v>1484000</v>
      </c>
      <c r="I1468">
        <f>H1468*_xlfn.XLOOKUP(C1468,'Kundendaten - neu'!$A$2:$A$1001,'Kundendaten - neu'!$I$2:$I$1001,"")</f>
        <v>1632400.0000000002</v>
      </c>
      <c r="J1468" s="41">
        <f>I1468+(_xlfn.XLOOKUP(C1468,'Kundendaten - neu'!$A$2:$A$1001,'Kundendaten - neu'!$G$2:$G$1001,)*E1468)</f>
        <v>1699922.0000000002</v>
      </c>
      <c r="K1468" s="40">
        <f>J1468-(E1468*(_xlfn.XLOOKUP(D1468,Tabelle1[Produkt ID],Tabelle1[Variable Kosten],)))</f>
        <v>512722.00000000023</v>
      </c>
    </row>
    <row r="1469" spans="1:11" ht="14.4" x14ac:dyDescent="0.3">
      <c r="A1469" s="43" t="s">
        <v>1555</v>
      </c>
      <c r="B1469" s="13">
        <v>44595</v>
      </c>
      <c r="C1469" s="12">
        <v>1080</v>
      </c>
      <c r="D1469" s="12" t="s">
        <v>1594</v>
      </c>
      <c r="E1469" s="14">
        <v>1</v>
      </c>
      <c r="F1469" s="17">
        <v>21000</v>
      </c>
      <c r="G1469" t="str">
        <f>_xlfn.XLOOKUP(C1469,'Kundendaten - neu'!$A$2:$A$1001,'Kundendaten - neu'!$H$2:$H$1001)</f>
        <v>EUR</v>
      </c>
      <c r="H1469" s="40">
        <f t="shared" si="68"/>
        <v>21000</v>
      </c>
      <c r="I1469">
        <f>H1469*_xlfn.XLOOKUP(C1469,'Kundendaten - neu'!$A$2:$A$1001,'Kundendaten - neu'!$I$2:$I$1001,"")</f>
        <v>23100.000000000004</v>
      </c>
      <c r="J1469" s="41">
        <f>I1469+(_xlfn.XLOOKUP(C1469,'Kundendaten - neu'!$A$2:$A$1001,'Kundendaten - neu'!$G$2:$G$1001,)*E1469)</f>
        <v>24374.000000000004</v>
      </c>
      <c r="K1469" s="40">
        <f>J1469-(E1469*(_xlfn.XLOOKUP(D1469,Tabelle1[Produkt ID],Tabelle1[Variable Kosten],)))</f>
        <v>7574.0000000000036</v>
      </c>
    </row>
    <row r="1470" spans="1:11" ht="14.4" x14ac:dyDescent="0.3">
      <c r="A1470" s="43">
        <v>40887351</v>
      </c>
      <c r="B1470" s="13">
        <v>44624</v>
      </c>
      <c r="C1470" s="12">
        <v>1081</v>
      </c>
      <c r="D1470" s="12">
        <v>1600</v>
      </c>
      <c r="E1470" s="14">
        <v>190</v>
      </c>
      <c r="F1470" s="25">
        <v>6840000</v>
      </c>
      <c r="G1470" t="str">
        <f>_xlfn.XLOOKUP(C1470,'Kundendaten - neu'!$A$2:$A$1001,'Kundendaten - neu'!$H$2:$H$1001)</f>
        <v>EUR</v>
      </c>
      <c r="H1470" s="40">
        <f t="shared" si="68"/>
        <v>6840000</v>
      </c>
      <c r="I1470">
        <f>H1470*_xlfn.XLOOKUP(C1470,'Kundendaten - neu'!$A$2:$A$1001,'Kundendaten - neu'!$I$2:$I$1001,"")</f>
        <v>6976800</v>
      </c>
      <c r="J1470" s="41">
        <f>I1470+(_xlfn.XLOOKUP(C1470,'Kundendaten - neu'!$A$2:$A$1001,'Kundendaten - neu'!$G$2:$G$1001,)*E1470)</f>
        <v>7015370</v>
      </c>
      <c r="K1470" s="40">
        <f>J1470-(E1470*(_xlfn.XLOOKUP(D1470,Tabelle1[Produkt ID],Tabelle1[Variable Kosten],)))</f>
        <v>1543370</v>
      </c>
    </row>
    <row r="1471" spans="1:11" ht="14.4" x14ac:dyDescent="0.3">
      <c r="A1471" s="43">
        <v>43032794</v>
      </c>
      <c r="B1471" s="13">
        <v>44677</v>
      </c>
      <c r="C1471" s="12">
        <v>1082</v>
      </c>
      <c r="D1471" s="12">
        <v>1700</v>
      </c>
      <c r="E1471" s="14">
        <v>112</v>
      </c>
      <c r="F1471" s="25">
        <v>3248000</v>
      </c>
      <c r="G1471" t="str">
        <f>_xlfn.XLOOKUP(C1471,'Kundendaten - neu'!$A$2:$A$1001,'Kundendaten - neu'!$H$2:$H$1001)</f>
        <v>EUR</v>
      </c>
      <c r="H1471" s="40">
        <f t="shared" si="68"/>
        <v>3248000</v>
      </c>
      <c r="I1471">
        <f>H1471*_xlfn.XLOOKUP(C1471,'Kundendaten - neu'!$A$2:$A$1001,'Kundendaten - neu'!$I$2:$I$1001,"")</f>
        <v>3248000</v>
      </c>
      <c r="J1471" s="41">
        <f>I1471+(_xlfn.XLOOKUP(C1471,'Kundendaten - neu'!$A$2:$A$1001,'Kundendaten - neu'!$G$2:$G$1001,)*E1471)</f>
        <v>3277904</v>
      </c>
      <c r="K1471" s="40">
        <f>J1471-(E1471*(_xlfn.XLOOKUP(D1471,Tabelle1[Produkt ID],Tabelle1[Variable Kosten],)))</f>
        <v>679504</v>
      </c>
    </row>
    <row r="1472" spans="1:11" ht="14.4" x14ac:dyDescent="0.3">
      <c r="A1472" s="43" t="s">
        <v>1557</v>
      </c>
      <c r="B1472" s="13">
        <v>44620</v>
      </c>
      <c r="C1472" s="12">
        <v>1082</v>
      </c>
      <c r="D1472" s="12" t="s">
        <v>1582</v>
      </c>
      <c r="E1472" s="14">
        <v>1</v>
      </c>
      <c r="F1472" s="17">
        <v>49000</v>
      </c>
      <c r="G1472" t="str">
        <f>_xlfn.XLOOKUP(C1472,'Kundendaten - neu'!$A$2:$A$1001,'Kundendaten - neu'!$H$2:$H$1001)</f>
        <v>EUR</v>
      </c>
      <c r="H1472" s="40">
        <f t="shared" si="68"/>
        <v>49000</v>
      </c>
      <c r="I1472">
        <f>H1472*_xlfn.XLOOKUP(C1472,'Kundendaten - neu'!$A$2:$A$1001,'Kundendaten - neu'!$I$2:$I$1001,"")</f>
        <v>49000</v>
      </c>
      <c r="J1472" s="41">
        <f>I1472+(_xlfn.XLOOKUP(C1472,'Kundendaten - neu'!$A$2:$A$1001,'Kundendaten - neu'!$G$2:$G$1001,)*E1472)</f>
        <v>49267</v>
      </c>
      <c r="K1472" s="40">
        <f>J1472-(E1472*(_xlfn.XLOOKUP(D1472,Tabelle1[Produkt ID],Tabelle1[Variable Kosten],)))</f>
        <v>10067</v>
      </c>
    </row>
    <row r="1473" spans="1:11" ht="14.4" x14ac:dyDescent="0.3">
      <c r="A1473" s="43">
        <v>55961012</v>
      </c>
      <c r="B1473" s="13">
        <v>44605</v>
      </c>
      <c r="C1473" s="12">
        <v>1083</v>
      </c>
      <c r="D1473" s="12">
        <v>1800</v>
      </c>
      <c r="E1473" s="14">
        <v>71</v>
      </c>
      <c r="F1473" s="25">
        <v>26053024</v>
      </c>
      <c r="G1473" t="str">
        <f>_xlfn.XLOOKUP(C1473,'Kundendaten - neu'!$A$2:$A$1001,'Kundendaten - neu'!$H$2:$H$1001)</f>
        <v>PLN</v>
      </c>
      <c r="H1473" s="40">
        <f>IF(G1473=Währungsdaten!$G$1,F1473/_xlfn.XLOOKUP('Bewegungsdaten - neu (2)'!B1306,Währungsdaten!$A$3:$A$320,Währungsdaten!$G$3:$G$320,""),IF(G1473=Währungsdaten!$C$1,F1473/_xlfn.XLOOKUP('Bewegungsdaten - neu (2)'!B1306,Währungsdaten!$A$3:$A$320,Währungsdaten!$C$3:$C$320,),""))</f>
        <v>5692907.9625906833</v>
      </c>
      <c r="I1473">
        <f>H1473*_xlfn.XLOOKUP(C1473,'Kundendaten - neu'!$A$2:$A$1001,'Kundendaten - neu'!$I$2:$I$1001,"")</f>
        <v>5522120.7237129631</v>
      </c>
      <c r="J1473" s="41">
        <f>I1473+(_xlfn.XLOOKUP(C1473,'Kundendaten - neu'!$A$2:$A$1001,'Kundendaten - neu'!$G$2:$G$1001,)*E1473)</f>
        <v>5529504.7237129631</v>
      </c>
      <c r="K1473" s="40">
        <f>J1473-(E1473*(_xlfn.XLOOKUP(D1473,Tabelle1[Produkt ID],Tabelle1[Variable Kosten],)))</f>
        <v>985504.72371296305</v>
      </c>
    </row>
    <row r="1474" spans="1:11" ht="14.4" x14ac:dyDescent="0.3">
      <c r="A1474" s="43">
        <v>40360524</v>
      </c>
      <c r="B1474" s="13">
        <v>44571</v>
      </c>
      <c r="C1474" s="12">
        <v>1084</v>
      </c>
      <c r="D1474" s="12">
        <v>1900</v>
      </c>
      <c r="E1474" s="14">
        <v>90</v>
      </c>
      <c r="F1474" s="25">
        <v>45383310</v>
      </c>
      <c r="G1474" t="str">
        <f>_xlfn.XLOOKUP(C1474,'Kundendaten - neu'!$A$2:$A$1001,'Kundendaten - neu'!$H$2:$H$1001)</f>
        <v>SEK</v>
      </c>
      <c r="H1474" s="40">
        <f>IF(G1474=Währungsdaten!$D$1,F1474/_xlfn.XLOOKUP('Bewegungsdaten - neu (2)'!B1398,Währungsdaten!$A$3:$A$320,Währungsdaten!$D$3:$D$320,""),IF(G1474=Währungsdaten!$F$1,F1474/_xlfn.XLOOKUP('Bewegungsdaten - neu (2)'!B1398,Währungsdaten!$A$3:$A$320,Währungsdaten!$F$3:$F$320,),""))</f>
        <v>4239330.985586579</v>
      </c>
      <c r="I1474">
        <f>H1474*_xlfn.XLOOKUP(C1474,'Kundendaten - neu'!$A$2:$A$1001,'Kundendaten - neu'!$I$2:$I$1001,"")</f>
        <v>4194394.0771393608</v>
      </c>
      <c r="J1474" s="41">
        <f>I1474+(_xlfn.XLOOKUP(C1474,'Kundendaten - neu'!$A$2:$A$1001,'Kundendaten - neu'!$G$2:$G$1001,)*E1474)</f>
        <v>4241734.0771393608</v>
      </c>
      <c r="K1474" s="40">
        <f>J1474-(E1474*(_xlfn.XLOOKUP(D1474,Tabelle1[Produkt ID],Tabelle1[Variable Kosten],)))</f>
        <v>713734.07713936083</v>
      </c>
    </row>
    <row r="1475" spans="1:11" ht="14.4" x14ac:dyDescent="0.3">
      <c r="A1475" s="43">
        <v>23607078</v>
      </c>
      <c r="B1475" s="13">
        <v>44638</v>
      </c>
      <c r="C1475" s="12">
        <v>1085</v>
      </c>
      <c r="D1475" s="12">
        <v>2000</v>
      </c>
      <c r="E1475" s="14">
        <v>100</v>
      </c>
      <c r="F1475" s="25">
        <v>28193490.000000004</v>
      </c>
      <c r="G1475" t="str">
        <f>_xlfn.XLOOKUP(C1475,'Kundendaten - neu'!$A$2:$A$1001,'Kundendaten - neu'!$H$2:$H$1001)</f>
        <v>CNY</v>
      </c>
      <c r="H1475" s="40">
        <f>IF(G1475=Währungsdaten!$B$1,F1475/_xlfn.XLOOKUP('Bewegungsdaten - neu (2)'!B95,Währungsdaten!$A$3:$A$320,Währungsdaten!$B$3:$B$320,""),IF(G1475=Währungsdaten!$C$1,F1475/_xlfn.XLOOKUP('Bewegungsdaten - neu (2)'!B95,Währungsdaten!$A$3:$A$320,Währungsdaten!$C$3:$C$320,),"")*IF(G1475=Währungsdaten!$D$1,F1475/_xlfn.XLOOKUP('Bewegungsdaten - neu (2)'!B95,Währungsdaten!$A$3:$A$320,Währungsdaten!$D$3:$D$320,),)*IF(G1475=Währungsdaten!$F$1,F1475/_xlfn.XLOOKUP('Bewegungsdaten - neu (2)'!B95,Währungsdaten!$A$3:$A$320,Währungsdaten!$F$3:$F$320,""),)*IF(G1475=Währungsdaten!$G$1,F1475/_xlfn.XLOOKUP('Bewegungsdaten - neu (2)'!B95,Währungsdaten!$A$3:$A$320,Währungsdaten!$G$3:$G$320,");""")))</f>
        <v>4035135.2511807648</v>
      </c>
      <c r="I1475">
        <f>H1475*_xlfn.XLOOKUP(C1475,'Kundendaten - neu'!$A$2:$A$1001,'Kundendaten - neu'!$I$2:$I$1001,"")</f>
        <v>4305489.3130098758</v>
      </c>
      <c r="J1475" s="41">
        <f>I1475+(_xlfn.XLOOKUP(C1475,'Kundendaten - neu'!$A$2:$A$1001,'Kundendaten - neu'!$G$2:$G$1001,)*E1475)</f>
        <v>4510789.3130098758</v>
      </c>
      <c r="K1475" s="40">
        <f>J1475-(E1475*(_xlfn.XLOOKUP(D1475,Tabelle1[Produkt ID],Tabelle1[Variable Kosten],)))</f>
        <v>1390789.3130098758</v>
      </c>
    </row>
    <row r="1476" spans="1:11" ht="14.4" x14ac:dyDescent="0.3">
      <c r="A1476" s="43">
        <v>49896830</v>
      </c>
      <c r="B1476" s="13">
        <v>44804</v>
      </c>
      <c r="C1476" s="12">
        <v>1086</v>
      </c>
      <c r="D1476" s="12">
        <v>2100</v>
      </c>
      <c r="E1476" s="14">
        <v>125</v>
      </c>
      <c r="F1476" s="25">
        <v>5750000</v>
      </c>
      <c r="G1476" t="str">
        <f>_xlfn.XLOOKUP(C1476,'Kundendaten - neu'!$A$2:$A$1001,'Kundendaten - neu'!$H$2:$H$1001)</f>
        <v>EUR</v>
      </c>
      <c r="H1476" s="40">
        <f t="shared" ref="H1476:H1481" si="69">F1476</f>
        <v>5750000</v>
      </c>
      <c r="I1476">
        <f>H1476*_xlfn.XLOOKUP(C1476,'Kundendaten - neu'!$A$2:$A$1001,'Kundendaten - neu'!$I$2:$I$1001,"")</f>
        <v>6325000.0000000009</v>
      </c>
      <c r="J1476" s="41">
        <f>I1476+(_xlfn.XLOOKUP(C1476,'Kundendaten - neu'!$A$2:$A$1001,'Kundendaten - neu'!$G$2:$G$1001,)*E1476)</f>
        <v>6485000.0000000009</v>
      </c>
      <c r="K1476" s="40">
        <f>J1476-(E1476*(_xlfn.XLOOKUP(D1476,Tabelle1[Produkt ID],Tabelle1[Variable Kosten],)))</f>
        <v>1885000.0000000009</v>
      </c>
    </row>
    <row r="1477" spans="1:11" ht="14.4" x14ac:dyDescent="0.3">
      <c r="A1477" s="43" t="s">
        <v>1558</v>
      </c>
      <c r="B1477" s="13">
        <v>44788</v>
      </c>
      <c r="C1477" s="12">
        <v>1086</v>
      </c>
      <c r="D1477" s="12" t="s">
        <v>1583</v>
      </c>
      <c r="E1477" s="14">
        <v>1</v>
      </c>
      <c r="F1477" s="17">
        <v>46000</v>
      </c>
      <c r="G1477" t="str">
        <f>_xlfn.XLOOKUP(C1477,'Kundendaten - neu'!$A$2:$A$1001,'Kundendaten - neu'!$H$2:$H$1001)</f>
        <v>EUR</v>
      </c>
      <c r="H1477" s="40">
        <f t="shared" si="69"/>
        <v>46000</v>
      </c>
      <c r="I1477">
        <f>H1477*_xlfn.XLOOKUP(C1477,'Kundendaten - neu'!$A$2:$A$1001,'Kundendaten - neu'!$I$2:$I$1001,"")</f>
        <v>50600.000000000007</v>
      </c>
      <c r="J1477" s="41">
        <f>I1477+(_xlfn.XLOOKUP(C1477,'Kundendaten - neu'!$A$2:$A$1001,'Kundendaten - neu'!$G$2:$G$1001,)*E1477)</f>
        <v>51880.000000000007</v>
      </c>
      <c r="K1477" s="40">
        <f>J1477-(E1477*(_xlfn.XLOOKUP(D1477,Tabelle1[Produkt ID],Tabelle1[Variable Kosten],)))</f>
        <v>15080.000000000007</v>
      </c>
    </row>
    <row r="1478" spans="1:11" ht="14.4" x14ac:dyDescent="0.3">
      <c r="A1478" s="43">
        <v>64342583</v>
      </c>
      <c r="B1478" s="13">
        <v>44683</v>
      </c>
      <c r="C1478" s="12">
        <v>1087</v>
      </c>
      <c r="D1478" s="12">
        <v>2200</v>
      </c>
      <c r="E1478" s="14">
        <v>100</v>
      </c>
      <c r="F1478" s="25">
        <v>2000000</v>
      </c>
      <c r="G1478" t="str">
        <f>_xlfn.XLOOKUP(C1478,'Kundendaten - neu'!$A$2:$A$1001,'Kundendaten - neu'!$H$2:$H$1001)</f>
        <v>EUR</v>
      </c>
      <c r="H1478" s="40">
        <f t="shared" si="69"/>
        <v>2000000</v>
      </c>
      <c r="I1478">
        <f>H1478*_xlfn.XLOOKUP(C1478,'Kundendaten - neu'!$A$2:$A$1001,'Kundendaten - neu'!$I$2:$I$1001,"")</f>
        <v>2000000</v>
      </c>
      <c r="J1478" s="41">
        <f>I1478+(_xlfn.XLOOKUP(C1478,'Kundendaten - neu'!$A$2:$A$1001,'Kundendaten - neu'!$G$2:$G$1001,)*E1478)</f>
        <v>2010500</v>
      </c>
      <c r="K1478" s="40">
        <f>J1478-(E1478*(_xlfn.XLOOKUP(D1478,Tabelle1[Produkt ID],Tabelle1[Variable Kosten],)))</f>
        <v>410500</v>
      </c>
    </row>
    <row r="1479" spans="1:11" ht="14.4" x14ac:dyDescent="0.3">
      <c r="A1479" s="43" t="s">
        <v>1559</v>
      </c>
      <c r="B1479" s="13">
        <v>44773</v>
      </c>
      <c r="C1479" s="12">
        <v>1087</v>
      </c>
      <c r="D1479" s="12" t="s">
        <v>1584</v>
      </c>
      <c r="E1479" s="14">
        <v>1</v>
      </c>
      <c r="F1479" s="17">
        <v>61000</v>
      </c>
      <c r="G1479" t="str">
        <f>_xlfn.XLOOKUP(C1479,'Kundendaten - neu'!$A$2:$A$1001,'Kundendaten - neu'!$H$2:$H$1001)</f>
        <v>EUR</v>
      </c>
      <c r="H1479" s="40">
        <f t="shared" si="69"/>
        <v>61000</v>
      </c>
      <c r="I1479">
        <f>H1479*_xlfn.XLOOKUP(C1479,'Kundendaten - neu'!$A$2:$A$1001,'Kundendaten - neu'!$I$2:$I$1001,"")</f>
        <v>61000</v>
      </c>
      <c r="J1479" s="41">
        <f>I1479+(_xlfn.XLOOKUP(C1479,'Kundendaten - neu'!$A$2:$A$1001,'Kundendaten - neu'!$G$2:$G$1001,)*E1479)</f>
        <v>61105</v>
      </c>
      <c r="K1479" s="40">
        <f>J1479-(E1479*(_xlfn.XLOOKUP(D1479,Tabelle1[Produkt ID],Tabelle1[Variable Kosten],)))</f>
        <v>12305</v>
      </c>
    </row>
    <row r="1480" spans="1:11" ht="14.4" x14ac:dyDescent="0.3">
      <c r="A1480" s="43">
        <v>45097460</v>
      </c>
      <c r="B1480" s="13">
        <v>44791</v>
      </c>
      <c r="C1480" s="12">
        <v>1088</v>
      </c>
      <c r="D1480" s="12">
        <v>2200</v>
      </c>
      <c r="E1480" s="14">
        <v>99</v>
      </c>
      <c r="F1480" s="25">
        <v>1980000</v>
      </c>
      <c r="G1480" t="str">
        <f>_xlfn.XLOOKUP(C1480,'Kundendaten - neu'!$A$2:$A$1001,'Kundendaten - neu'!$H$2:$H$1001)</f>
        <v>EUR</v>
      </c>
      <c r="H1480" s="40">
        <f t="shared" si="69"/>
        <v>1980000</v>
      </c>
      <c r="I1480">
        <f>H1480*_xlfn.XLOOKUP(C1480,'Kundendaten - neu'!$A$2:$A$1001,'Kundendaten - neu'!$I$2:$I$1001,"")</f>
        <v>1980000</v>
      </c>
      <c r="J1480" s="41">
        <f>I1480+(_xlfn.XLOOKUP(C1480,'Kundendaten - neu'!$A$2:$A$1001,'Kundendaten - neu'!$G$2:$G$1001,)*E1480)</f>
        <v>1989999</v>
      </c>
      <c r="K1480" s="40">
        <f>J1480-(E1480*(_xlfn.XLOOKUP(D1480,Tabelle1[Produkt ID],Tabelle1[Variable Kosten],)))</f>
        <v>405999</v>
      </c>
    </row>
    <row r="1481" spans="1:11" ht="14.4" x14ac:dyDescent="0.3">
      <c r="A1481" s="43" t="s">
        <v>1560</v>
      </c>
      <c r="B1481" s="13">
        <v>44866</v>
      </c>
      <c r="C1481" s="12">
        <v>1088</v>
      </c>
      <c r="D1481" s="12" t="s">
        <v>1585</v>
      </c>
      <c r="E1481" s="14">
        <v>2</v>
      </c>
      <c r="F1481" s="17">
        <v>158000</v>
      </c>
      <c r="G1481" t="str">
        <f>_xlfn.XLOOKUP(C1481,'Kundendaten - neu'!$A$2:$A$1001,'Kundendaten - neu'!$H$2:$H$1001)</f>
        <v>EUR</v>
      </c>
      <c r="H1481" s="40">
        <f t="shared" si="69"/>
        <v>158000</v>
      </c>
      <c r="I1481">
        <f>H1481*_xlfn.XLOOKUP(C1481,'Kundendaten - neu'!$A$2:$A$1001,'Kundendaten - neu'!$I$2:$I$1001,"")</f>
        <v>158000</v>
      </c>
      <c r="J1481" s="41">
        <f>I1481+(_xlfn.XLOOKUP(C1481,'Kundendaten - neu'!$A$2:$A$1001,'Kundendaten - neu'!$G$2:$G$1001,)*E1481)</f>
        <v>158202</v>
      </c>
      <c r="K1481" s="40">
        <f>J1481-(E1481*(_xlfn.XLOOKUP(D1481,Tabelle1[Produkt ID],Tabelle1[Variable Kosten],)))</f>
        <v>31802</v>
      </c>
    </row>
    <row r="1482" spans="1:11" ht="14.4" x14ac:dyDescent="0.3">
      <c r="A1482" s="43">
        <v>19057379</v>
      </c>
      <c r="B1482" s="13">
        <v>44913</v>
      </c>
      <c r="C1482" s="12">
        <v>1089</v>
      </c>
      <c r="D1482" s="12">
        <v>2300</v>
      </c>
      <c r="E1482" s="14">
        <v>126</v>
      </c>
      <c r="F1482" s="25">
        <v>3582810</v>
      </c>
      <c r="G1482" t="str">
        <f>_xlfn.XLOOKUP(C1482,'Kundendaten - neu'!$A$2:$A$1001,'Kundendaten - neu'!$H$2:$H$1001)</f>
        <v>USD</v>
      </c>
      <c r="H1482" s="40">
        <f>IF(G1482=Währungsdaten!$D$1,F1482/_xlfn.XLOOKUP('Bewegungsdaten - neu (2)'!B1496,Währungsdaten!$A$3:$A$320,Währungsdaten!$D$3:$D$320,""),IF(G1482=Währungsdaten!$F$1,F1482/_xlfn.XLOOKUP('Bewegungsdaten - neu (2)'!B1496,Währungsdaten!$A$3:$A$320,Währungsdaten!$F$3:$F$320,),""))</f>
        <v>3680717.0741730016</v>
      </c>
      <c r="I1482">
        <f>H1482*_xlfn.XLOOKUP(C1482,'Kundendaten - neu'!$A$2:$A$1001,'Kundendaten - neu'!$I$2:$I$1001,"")</f>
        <v>4048788.781590302</v>
      </c>
      <c r="J1482" s="41">
        <f>I1482+(_xlfn.XLOOKUP(C1482,'Kundendaten - neu'!$A$2:$A$1001,'Kundendaten - neu'!$G$2:$G$1001,)*E1482)</f>
        <v>4208052.7815903015</v>
      </c>
      <c r="K1482" s="40">
        <f>J1482-(E1482*(_xlfn.XLOOKUP(D1482,Tabelle1[Produkt ID],Tabelle1[Variable Kosten],)))</f>
        <v>1688052.7815903015</v>
      </c>
    </row>
    <row r="1483" spans="1:11" ht="14.4" x14ac:dyDescent="0.3">
      <c r="A1483" s="43">
        <v>43133074</v>
      </c>
      <c r="B1483" s="13">
        <v>44762</v>
      </c>
      <c r="C1483" s="12">
        <v>1090</v>
      </c>
      <c r="D1483" s="12">
        <v>1000</v>
      </c>
      <c r="E1483" s="14">
        <v>72</v>
      </c>
      <c r="F1483" s="25">
        <v>3744000</v>
      </c>
      <c r="G1483" t="str">
        <f>_xlfn.XLOOKUP(C1483,'Kundendaten - neu'!$A$2:$A$1001,'Kundendaten - neu'!$H$2:$H$1001)</f>
        <v>EUR</v>
      </c>
      <c r="H1483" s="40">
        <f t="shared" ref="H1483:H1493" si="70">F1483</f>
        <v>3744000</v>
      </c>
      <c r="I1483">
        <f>H1483*_xlfn.XLOOKUP(C1483,'Kundendaten - neu'!$A$2:$A$1001,'Kundendaten - neu'!$I$2:$I$1001,"")</f>
        <v>3744000</v>
      </c>
      <c r="J1483" s="41">
        <f>I1483+(_xlfn.XLOOKUP(C1483,'Kundendaten - neu'!$A$2:$A$1001,'Kundendaten - neu'!$G$2:$G$1001,)*E1483)</f>
        <v>3751200</v>
      </c>
      <c r="K1483" s="40">
        <f>J1483-(E1483*(_xlfn.XLOOKUP(D1483,Tabelle1[Produkt ID],Tabelle1[Variable Kosten],)))</f>
        <v>756000</v>
      </c>
    </row>
    <row r="1484" spans="1:11" ht="14.4" x14ac:dyDescent="0.3">
      <c r="A1484" s="43" t="s">
        <v>1561</v>
      </c>
      <c r="B1484" s="13">
        <v>44578</v>
      </c>
      <c r="C1484" s="12">
        <v>1090</v>
      </c>
      <c r="D1484" s="12" t="s">
        <v>1586</v>
      </c>
      <c r="E1484" s="14">
        <v>1</v>
      </c>
      <c r="F1484" s="17">
        <v>32000</v>
      </c>
      <c r="G1484" t="str">
        <f>_xlfn.XLOOKUP(C1484,'Kundendaten - neu'!$A$2:$A$1001,'Kundendaten - neu'!$H$2:$H$1001)</f>
        <v>EUR</v>
      </c>
      <c r="H1484" s="40">
        <f t="shared" si="70"/>
        <v>32000</v>
      </c>
      <c r="I1484">
        <f>H1484*_xlfn.XLOOKUP(C1484,'Kundendaten - neu'!$A$2:$A$1001,'Kundendaten - neu'!$I$2:$I$1001,"")</f>
        <v>32000</v>
      </c>
      <c r="J1484" s="41">
        <f>I1484+(_xlfn.XLOOKUP(C1484,'Kundendaten - neu'!$A$2:$A$1001,'Kundendaten - neu'!$G$2:$G$1001,)*E1484)</f>
        <v>32100</v>
      </c>
      <c r="K1484" s="40">
        <f>J1484-(E1484*(_xlfn.XLOOKUP(D1484,Tabelle1[Produkt ID],Tabelle1[Variable Kosten],)))</f>
        <v>6500</v>
      </c>
    </row>
    <row r="1485" spans="1:11" ht="14.4" x14ac:dyDescent="0.3">
      <c r="A1485" s="43">
        <v>10573138</v>
      </c>
      <c r="B1485" s="13">
        <v>44822</v>
      </c>
      <c r="C1485" s="12">
        <v>1091</v>
      </c>
      <c r="D1485" s="12">
        <v>1100</v>
      </c>
      <c r="E1485" s="14">
        <v>56</v>
      </c>
      <c r="F1485" s="25">
        <v>2240000</v>
      </c>
      <c r="G1485" t="str">
        <f>_xlfn.XLOOKUP(C1485,'Kundendaten - neu'!$A$2:$A$1001,'Kundendaten - neu'!$H$2:$H$1001)</f>
        <v>EUR</v>
      </c>
      <c r="H1485" s="40">
        <f t="shared" si="70"/>
        <v>2240000</v>
      </c>
      <c r="I1485">
        <f>H1485*_xlfn.XLOOKUP(C1485,'Kundendaten - neu'!$A$2:$A$1001,'Kundendaten - neu'!$I$2:$I$1001,"")</f>
        <v>2284800</v>
      </c>
      <c r="J1485" s="41">
        <f>I1485+(_xlfn.XLOOKUP(C1485,'Kundendaten - neu'!$A$2:$A$1001,'Kundendaten - neu'!$G$2:$G$1001,)*E1485)</f>
        <v>2315040</v>
      </c>
      <c r="K1485" s="40">
        <f>J1485-(E1485*(_xlfn.XLOOKUP(D1485,Tabelle1[Produkt ID],Tabelle1[Variable Kosten],)))</f>
        <v>523040</v>
      </c>
    </row>
    <row r="1486" spans="1:11" ht="14.4" x14ac:dyDescent="0.3">
      <c r="A1486" s="43" t="s">
        <v>1562</v>
      </c>
      <c r="B1486" s="13">
        <v>44614</v>
      </c>
      <c r="C1486" s="12">
        <v>1091</v>
      </c>
      <c r="D1486" s="12" t="s">
        <v>1587</v>
      </c>
      <c r="E1486" s="14">
        <v>1</v>
      </c>
      <c r="F1486" s="17">
        <v>27000</v>
      </c>
      <c r="G1486" t="str">
        <f>_xlfn.XLOOKUP(C1486,'Kundendaten - neu'!$A$2:$A$1001,'Kundendaten - neu'!$H$2:$H$1001)</f>
        <v>EUR</v>
      </c>
      <c r="H1486" s="40">
        <f t="shared" si="70"/>
        <v>27000</v>
      </c>
      <c r="I1486">
        <f>H1486*_xlfn.XLOOKUP(C1486,'Kundendaten - neu'!$A$2:$A$1001,'Kundendaten - neu'!$I$2:$I$1001,"")</f>
        <v>27540</v>
      </c>
      <c r="J1486" s="41">
        <f>I1486+(_xlfn.XLOOKUP(C1486,'Kundendaten - neu'!$A$2:$A$1001,'Kundendaten - neu'!$G$2:$G$1001,)*E1486)</f>
        <v>28080</v>
      </c>
      <c r="K1486" s="40">
        <f>J1486-(E1486*(_xlfn.XLOOKUP(D1486,Tabelle1[Produkt ID],Tabelle1[Variable Kosten],)))</f>
        <v>6480</v>
      </c>
    </row>
    <row r="1487" spans="1:11" ht="14.4" x14ac:dyDescent="0.3">
      <c r="A1487" s="43">
        <v>60591953</v>
      </c>
      <c r="B1487" s="13">
        <v>44619</v>
      </c>
      <c r="C1487" s="12">
        <v>1092</v>
      </c>
      <c r="D1487" s="12">
        <v>1200</v>
      </c>
      <c r="E1487" s="14">
        <v>64</v>
      </c>
      <c r="F1487" s="25">
        <v>4160000</v>
      </c>
      <c r="G1487" t="str">
        <f>_xlfn.XLOOKUP(C1487,'Kundendaten - neu'!$A$2:$A$1001,'Kundendaten - neu'!$H$2:$H$1001)</f>
        <v>EUR</v>
      </c>
      <c r="H1487" s="40">
        <f t="shared" si="70"/>
        <v>4160000</v>
      </c>
      <c r="I1487">
        <f>H1487*_xlfn.XLOOKUP(C1487,'Kundendaten - neu'!$A$2:$A$1001,'Kundendaten - neu'!$I$2:$I$1001,"")</f>
        <v>4160000</v>
      </c>
      <c r="J1487" s="41">
        <f>I1487+(_xlfn.XLOOKUP(C1487,'Kundendaten - neu'!$A$2:$A$1001,'Kundendaten - neu'!$G$2:$G$1001,)*E1487)</f>
        <v>4166912</v>
      </c>
      <c r="K1487" s="40">
        <f>J1487-(E1487*(_xlfn.XLOOKUP(D1487,Tabelle1[Produkt ID],Tabelle1[Variable Kosten],)))</f>
        <v>838912</v>
      </c>
    </row>
    <row r="1488" spans="1:11" ht="14.4" x14ac:dyDescent="0.3">
      <c r="A1488" s="43" t="s">
        <v>1563</v>
      </c>
      <c r="B1488" s="13">
        <v>44640</v>
      </c>
      <c r="C1488" s="12">
        <v>1092</v>
      </c>
      <c r="D1488" s="12" t="s">
        <v>1588</v>
      </c>
      <c r="E1488" s="14">
        <v>1</v>
      </c>
      <c r="F1488" s="17">
        <v>33000</v>
      </c>
      <c r="G1488" t="str">
        <f>_xlfn.XLOOKUP(C1488,'Kundendaten - neu'!$A$2:$A$1001,'Kundendaten - neu'!$H$2:$H$1001)</f>
        <v>EUR</v>
      </c>
      <c r="H1488" s="40">
        <f t="shared" si="70"/>
        <v>33000</v>
      </c>
      <c r="I1488">
        <f>H1488*_xlfn.XLOOKUP(C1488,'Kundendaten - neu'!$A$2:$A$1001,'Kundendaten - neu'!$I$2:$I$1001,"")</f>
        <v>33000</v>
      </c>
      <c r="J1488" s="41">
        <f>I1488+(_xlfn.XLOOKUP(C1488,'Kundendaten - neu'!$A$2:$A$1001,'Kundendaten - neu'!$G$2:$G$1001,)*E1488)</f>
        <v>33108</v>
      </c>
      <c r="K1488" s="40">
        <f>J1488-(E1488*(_xlfn.XLOOKUP(D1488,Tabelle1[Produkt ID],Tabelle1[Variable Kosten],)))</f>
        <v>6708</v>
      </c>
    </row>
    <row r="1489" spans="1:11" ht="14.4" x14ac:dyDescent="0.3">
      <c r="A1489" s="43">
        <v>18564353</v>
      </c>
      <c r="B1489" s="13">
        <v>44819</v>
      </c>
      <c r="C1489" s="12">
        <v>1093</v>
      </c>
      <c r="D1489" s="12">
        <v>1300</v>
      </c>
      <c r="E1489" s="14">
        <v>51</v>
      </c>
      <c r="F1489" s="25">
        <v>3468000</v>
      </c>
      <c r="G1489" t="str">
        <f>_xlfn.XLOOKUP(C1489,'Kundendaten - neu'!$A$2:$A$1001,'Kundendaten - neu'!$H$2:$H$1001)</f>
        <v>EUR</v>
      </c>
      <c r="H1489" s="40">
        <f t="shared" si="70"/>
        <v>3468000</v>
      </c>
      <c r="I1489">
        <f>H1489*_xlfn.XLOOKUP(C1489,'Kundendaten - neu'!$A$2:$A$1001,'Kundendaten - neu'!$I$2:$I$1001,"")</f>
        <v>3468000</v>
      </c>
      <c r="J1489" s="41">
        <f>I1489+(_xlfn.XLOOKUP(C1489,'Kundendaten - neu'!$A$2:$A$1001,'Kundendaten - neu'!$G$2:$G$1001,)*E1489)</f>
        <v>3473202</v>
      </c>
      <c r="K1489" s="40">
        <f>J1489-(E1489*(_xlfn.XLOOKUP(D1489,Tabelle1[Produkt ID],Tabelle1[Variable Kosten],)))</f>
        <v>698802</v>
      </c>
    </row>
    <row r="1490" spans="1:11" ht="14.4" x14ac:dyDescent="0.3">
      <c r="A1490" s="43">
        <v>66160981</v>
      </c>
      <c r="B1490" s="13">
        <v>44734</v>
      </c>
      <c r="C1490" s="12">
        <v>1094</v>
      </c>
      <c r="D1490" s="12">
        <v>1400</v>
      </c>
      <c r="E1490" s="14">
        <v>69</v>
      </c>
      <c r="F1490" s="25">
        <v>2070000</v>
      </c>
      <c r="G1490" t="str">
        <f>_xlfn.XLOOKUP(C1490,'Kundendaten - neu'!$A$2:$A$1001,'Kundendaten - neu'!$H$2:$H$1001)</f>
        <v>EUR</v>
      </c>
      <c r="H1490" s="40">
        <f t="shared" si="70"/>
        <v>2070000</v>
      </c>
      <c r="I1490">
        <f>H1490*_xlfn.XLOOKUP(C1490,'Kundendaten - neu'!$A$2:$A$1001,'Kundendaten - neu'!$I$2:$I$1001,"")</f>
        <v>2111400</v>
      </c>
      <c r="J1490" s="41">
        <f>I1490+(_xlfn.XLOOKUP(C1490,'Kundendaten - neu'!$A$2:$A$1001,'Kundendaten - neu'!$G$2:$G$1001,)*E1490)</f>
        <v>2146866</v>
      </c>
      <c r="K1490" s="40">
        <f>J1490-(E1490*(_xlfn.XLOOKUP(D1490,Tabelle1[Produkt ID],Tabelle1[Variable Kosten],)))</f>
        <v>490866</v>
      </c>
    </row>
    <row r="1491" spans="1:11" ht="14.4" x14ac:dyDescent="0.3">
      <c r="A1491" s="43" t="s">
        <v>1564</v>
      </c>
      <c r="B1491" s="13">
        <v>44769</v>
      </c>
      <c r="C1491" s="12">
        <v>1094</v>
      </c>
      <c r="D1491" s="12" t="s">
        <v>1589</v>
      </c>
      <c r="E1491" s="14">
        <v>2</v>
      </c>
      <c r="F1491" s="17">
        <v>54000</v>
      </c>
      <c r="G1491" t="str">
        <f>_xlfn.XLOOKUP(C1491,'Kundendaten - neu'!$A$2:$A$1001,'Kundendaten - neu'!$H$2:$H$1001)</f>
        <v>EUR</v>
      </c>
      <c r="H1491" s="40">
        <f t="shared" si="70"/>
        <v>54000</v>
      </c>
      <c r="I1491">
        <f>H1491*_xlfn.XLOOKUP(C1491,'Kundendaten - neu'!$A$2:$A$1001,'Kundendaten - neu'!$I$2:$I$1001,"")</f>
        <v>55080</v>
      </c>
      <c r="J1491" s="41">
        <f>I1491+(_xlfn.XLOOKUP(C1491,'Kundendaten - neu'!$A$2:$A$1001,'Kundendaten - neu'!$G$2:$G$1001,)*E1491)</f>
        <v>56108</v>
      </c>
      <c r="K1491" s="40">
        <f>J1491-(E1491*(_xlfn.XLOOKUP(D1491,Tabelle1[Produkt ID],Tabelle1[Variable Kosten],)))</f>
        <v>12908</v>
      </c>
    </row>
    <row r="1492" spans="1:11" ht="14.4" x14ac:dyDescent="0.3">
      <c r="A1492" s="43">
        <v>14576768</v>
      </c>
      <c r="B1492" s="13">
        <v>44633</v>
      </c>
      <c r="C1492" s="12">
        <v>1095</v>
      </c>
      <c r="D1492" s="12">
        <v>1500</v>
      </c>
      <c r="E1492" s="14">
        <v>104</v>
      </c>
      <c r="F1492" s="25">
        <v>2912000</v>
      </c>
      <c r="G1492" t="str">
        <f>_xlfn.XLOOKUP(C1492,'Kundendaten - neu'!$A$2:$A$1001,'Kundendaten - neu'!$H$2:$H$1001)</f>
        <v>EUR</v>
      </c>
      <c r="H1492" s="40">
        <f t="shared" si="70"/>
        <v>2912000</v>
      </c>
      <c r="I1492">
        <f>H1492*_xlfn.XLOOKUP(C1492,'Kundendaten - neu'!$A$2:$A$1001,'Kundendaten - neu'!$I$2:$I$1001,"")</f>
        <v>2824640</v>
      </c>
      <c r="J1492" s="41">
        <f>I1492+(_xlfn.XLOOKUP(C1492,'Kundendaten - neu'!$A$2:$A$1001,'Kundendaten - neu'!$G$2:$G$1001,)*E1492)</f>
        <v>2835040</v>
      </c>
      <c r="K1492" s="40">
        <f>J1492-(E1492*(_xlfn.XLOOKUP(D1492,Tabelle1[Produkt ID],Tabelle1[Variable Kosten],)))</f>
        <v>505440</v>
      </c>
    </row>
    <row r="1493" spans="1:11" ht="14.4" x14ac:dyDescent="0.3">
      <c r="A1493" s="43" t="s">
        <v>1565</v>
      </c>
      <c r="B1493" s="13">
        <v>44824</v>
      </c>
      <c r="C1493" s="12">
        <v>1095</v>
      </c>
      <c r="D1493" s="12" t="s">
        <v>1590</v>
      </c>
      <c r="E1493" s="14">
        <v>1</v>
      </c>
      <c r="F1493" s="17">
        <v>81000</v>
      </c>
      <c r="G1493" t="str">
        <f>_xlfn.XLOOKUP(C1493,'Kundendaten - neu'!$A$2:$A$1001,'Kundendaten - neu'!$H$2:$H$1001)</f>
        <v>EUR</v>
      </c>
      <c r="H1493" s="40">
        <f t="shared" si="70"/>
        <v>81000</v>
      </c>
      <c r="I1493">
        <f>H1493*_xlfn.XLOOKUP(C1493,'Kundendaten - neu'!$A$2:$A$1001,'Kundendaten - neu'!$I$2:$I$1001,"")</f>
        <v>78570</v>
      </c>
      <c r="J1493" s="41">
        <f>I1493+(_xlfn.XLOOKUP(C1493,'Kundendaten - neu'!$A$2:$A$1001,'Kundendaten - neu'!$G$2:$G$1001,)*E1493)</f>
        <v>78670</v>
      </c>
      <c r="K1493" s="40">
        <f>J1493-(E1493*(_xlfn.XLOOKUP(D1493,Tabelle1[Produkt ID],Tabelle1[Variable Kosten],)))</f>
        <v>13870</v>
      </c>
    </row>
    <row r="1494" spans="1:11" ht="14.4" x14ac:dyDescent="0.3">
      <c r="A1494" s="43">
        <v>91937040</v>
      </c>
      <c r="B1494" s="13">
        <v>44878</v>
      </c>
      <c r="C1494" s="12">
        <v>1096</v>
      </c>
      <c r="D1494" s="12">
        <v>1600</v>
      </c>
      <c r="E1494" s="14">
        <v>52</v>
      </c>
      <c r="F1494" s="25">
        <v>19264752</v>
      </c>
      <c r="G1494" t="str">
        <f>_xlfn.XLOOKUP(C1494,'Kundendaten - neu'!$A$2:$A$1001,'Kundendaten - neu'!$H$2:$H$1001)</f>
        <v>SEK</v>
      </c>
      <c r="H1494" s="40">
        <f>IF(G1494=Währungsdaten!$D$1,F1494/_xlfn.XLOOKUP('Bewegungsdaten - neu (2)'!B1399,Währungsdaten!$A$3:$A$320,Währungsdaten!$D$3:$D$320,""),IF(G1494=Währungsdaten!$F$1,F1494/_xlfn.XLOOKUP('Bewegungsdaten - neu (2)'!B1399,Währungsdaten!$A$3:$A$320,Währungsdaten!$F$3:$F$320,),""))</f>
        <v>1821174.8690703521</v>
      </c>
      <c r="I1494">
        <f>H1494*_xlfn.XLOOKUP(C1494,'Kundendaten - neu'!$A$2:$A$1001,'Kundendaten - neu'!$I$2:$I$1001,"")</f>
        <v>1857598.3664517591</v>
      </c>
      <c r="J1494" s="41">
        <f>I1494+(_xlfn.XLOOKUP(C1494,'Kundendaten - neu'!$A$2:$A$1001,'Kundendaten - neu'!$G$2:$G$1001,)*E1494)</f>
        <v>1884898.3664517591</v>
      </c>
      <c r="K1494" s="40">
        <f>J1494-(E1494*(_xlfn.XLOOKUP(D1494,Tabelle1[Produkt ID],Tabelle1[Variable Kosten],)))</f>
        <v>387298.36645175912</v>
      </c>
    </row>
    <row r="1495" spans="1:11" ht="14.4" x14ac:dyDescent="0.3">
      <c r="A1495" s="43">
        <v>78280900</v>
      </c>
      <c r="B1495" s="13">
        <v>44787</v>
      </c>
      <c r="C1495" s="12">
        <v>1097</v>
      </c>
      <c r="D1495" s="12">
        <v>1700</v>
      </c>
      <c r="E1495" s="14">
        <v>154</v>
      </c>
      <c r="F1495" s="25">
        <v>20484648.800000001</v>
      </c>
      <c r="G1495" t="str">
        <f>_xlfn.XLOOKUP(C1495,'Kundendaten - neu'!$A$2:$A$1001,'Kundendaten - neu'!$H$2:$H$1001)</f>
        <v>PLN</v>
      </c>
      <c r="H1495" s="40">
        <f>IF(G1495=Währungsdaten!$G$1,F1495/_xlfn.XLOOKUP('Bewegungsdaten - neu (2)'!B1307,Währungsdaten!$A$3:$A$320,Währungsdaten!$G$3:$G$320,""),IF(G1495=Währungsdaten!$C$1,F1495/_xlfn.XLOOKUP('Bewegungsdaten - neu (2)'!B1307,Währungsdaten!$A$3:$A$320,Währungsdaten!$C$3:$C$320,),""))</f>
        <v>4383524.5982324369</v>
      </c>
      <c r="I1495">
        <f>H1495*_xlfn.XLOOKUP(C1495,'Kundendaten - neu'!$A$2:$A$1001,'Kundendaten - neu'!$I$2:$I$1001,"")</f>
        <v>4252018.8602854637</v>
      </c>
      <c r="J1495" s="41">
        <f>I1495+(_xlfn.XLOOKUP(C1495,'Kundendaten - neu'!$A$2:$A$1001,'Kundendaten - neu'!$G$2:$G$1001,)*E1495)</f>
        <v>4268342.8602854637</v>
      </c>
      <c r="K1495" s="40">
        <f>J1495-(E1495*(_xlfn.XLOOKUP(D1495,Tabelle1[Produkt ID],Tabelle1[Variable Kosten],)))</f>
        <v>695542.86028546374</v>
      </c>
    </row>
    <row r="1496" spans="1:11" ht="14.4" x14ac:dyDescent="0.3">
      <c r="A1496" s="43">
        <v>10974759</v>
      </c>
      <c r="B1496" s="13">
        <v>44857</v>
      </c>
      <c r="C1496" s="12">
        <v>1098</v>
      </c>
      <c r="D1496" s="12">
        <v>1800</v>
      </c>
      <c r="E1496" s="14">
        <v>178</v>
      </c>
      <c r="F1496" s="25">
        <v>16196576</v>
      </c>
      <c r="G1496" t="str">
        <f>_xlfn.XLOOKUP(C1496,'Kundendaten - neu'!$A$2:$A$1001,'Kundendaten - neu'!$H$2:$H$1001)</f>
        <v>USD</v>
      </c>
      <c r="H1496" s="40">
        <f>IF(G1496=Währungsdaten!$D$1,F1496/_xlfn.XLOOKUP('Bewegungsdaten - neu (2)'!B1497,Währungsdaten!$A$3:$A$320,Währungsdaten!$D$3:$D$320,""),IF(G1496=Währungsdaten!$F$1,F1496/_xlfn.XLOOKUP('Bewegungsdaten - neu (2)'!B1497,Währungsdaten!$A$3:$A$320,Währungsdaten!$F$3:$F$320,),""))</f>
        <v>16149741.748928109</v>
      </c>
      <c r="I1496">
        <f>H1496*_xlfn.XLOOKUP(C1496,'Kundendaten - neu'!$A$2:$A$1001,'Kundendaten - neu'!$I$2:$I$1001,"")</f>
        <v>17231774.446106292</v>
      </c>
      <c r="J1496" s="41">
        <f>I1496+(_xlfn.XLOOKUP(C1496,'Kundendaten - neu'!$A$2:$A$1001,'Kundendaten - neu'!$G$2:$G$1001,)*E1496)</f>
        <v>17461394.446106292</v>
      </c>
      <c r="K1496" s="40">
        <f>J1496-(E1496*(_xlfn.XLOOKUP(D1496,Tabelle1[Produkt ID],Tabelle1[Variable Kosten],)))</f>
        <v>6069394.4461062923</v>
      </c>
    </row>
    <row r="1497" spans="1:11" ht="14.4" x14ac:dyDescent="0.3">
      <c r="A1497" s="43">
        <v>79767634</v>
      </c>
      <c r="B1497" s="13">
        <v>44836</v>
      </c>
      <c r="C1497" s="12">
        <v>1099</v>
      </c>
      <c r="D1497" s="12">
        <v>1900</v>
      </c>
      <c r="E1497" s="14">
        <v>175</v>
      </c>
      <c r="F1497" s="25">
        <v>61989532.499999993</v>
      </c>
      <c r="G1497" t="str">
        <f>_xlfn.XLOOKUP(C1497,'Kundendaten - neu'!$A$2:$A$1001,'Kundendaten - neu'!$H$2:$H$1001)</f>
        <v>CNY</v>
      </c>
      <c r="H1497" s="40">
        <f>IF(G1497=Währungsdaten!$B$1,F1497/_xlfn.XLOOKUP('Bewegungsdaten - neu (2)'!B96,Währungsdaten!$A$3:$A$320,Währungsdaten!$B$3:$B$320,""),IF(G1497=Währungsdaten!$C$1,F1497/_xlfn.XLOOKUP('Bewegungsdaten - neu (2)'!B96,Währungsdaten!$A$3:$A$320,Währungsdaten!$C$3:$C$320,),""))</f>
        <v>8983599.6261032131</v>
      </c>
      <c r="I1497">
        <f>H1497*_xlfn.XLOOKUP(C1497,'Kundendaten - neu'!$A$2:$A$1001,'Kundendaten - neu'!$I$2:$I$1001,"")</f>
        <v>9585500.801052127</v>
      </c>
      <c r="J1497" s="41">
        <f>I1497+(_xlfn.XLOOKUP(C1497,'Kundendaten - neu'!$A$2:$A$1001,'Kundendaten - neu'!$G$2:$G$1001,)*E1497)</f>
        <v>9944425.801052127</v>
      </c>
      <c r="K1497" s="40">
        <f>J1497-(E1497*(_xlfn.XLOOKUP(D1497,Tabelle1[Produkt ID],Tabelle1[Variable Kosten],)))</f>
        <v>3084425.801052127</v>
      </c>
    </row>
    <row r="1498" spans="1:11" ht="14.4" x14ac:dyDescent="0.3">
      <c r="A1498" s="43">
        <v>67346431</v>
      </c>
      <c r="B1498" s="13">
        <v>44754</v>
      </c>
      <c r="C1498" s="12">
        <v>1100</v>
      </c>
      <c r="D1498" s="12">
        <v>2000</v>
      </c>
      <c r="E1498" s="14">
        <v>157</v>
      </c>
      <c r="F1498" s="25">
        <v>6964300.2000000002</v>
      </c>
      <c r="G1498" t="str">
        <f>_xlfn.XLOOKUP(C1498,'Kundendaten - neu'!$A$2:$A$1001,'Kundendaten - neu'!$H$2:$H$1001)</f>
        <v>USD</v>
      </c>
      <c r="H1498" s="40">
        <f>IF(G1498=Währungsdaten!$D$1,F1498/_xlfn.XLOOKUP('Bewegungsdaten - neu (2)'!B1498,Währungsdaten!$A$3:$A$320,Währungsdaten!$D$3:$D$320,""),IF(G1498=Währungsdaten!$F$1,F1498/_xlfn.XLOOKUP('Bewegungsdaten - neu (2)'!B1498,Währungsdaten!$A$3:$A$320,Währungsdaten!$F$3:$F$320,),""))</f>
        <v>6676541.2712108148</v>
      </c>
      <c r="I1498">
        <f>H1498*_xlfn.XLOOKUP(C1498,'Kundendaten - neu'!$A$2:$A$1001,'Kundendaten - neu'!$I$2:$I$1001,"")</f>
        <v>7123869.5363819394</v>
      </c>
      <c r="J1498" s="41">
        <f>I1498+(_xlfn.XLOOKUP(C1498,'Kundendaten - neu'!$A$2:$A$1001,'Kundendaten - neu'!$G$2:$G$1001,)*E1498)</f>
        <v>7313682.5363819394</v>
      </c>
      <c r="K1498" s="40">
        <f>J1498-(E1498*(_xlfn.XLOOKUP(D1498,Tabelle1[Produkt ID],Tabelle1[Variable Kosten],)))</f>
        <v>2415282.5363819394</v>
      </c>
    </row>
  </sheetData>
  <conditionalFormatting sqref="A2:A1000">
    <cfRule type="duplicateValues" dxfId="16" priority="5"/>
  </conditionalFormatting>
  <conditionalFormatting sqref="A2:A1498">
    <cfRule type="duplicateValues" dxfId="15" priority="1"/>
    <cfRule type="duplicateValues" dxfId="14" priority="2"/>
  </conditionalFormatting>
  <conditionalFormatting sqref="A1001:A1498">
    <cfRule type="duplicateValues" dxfId="13" priority="3"/>
    <cfRule type="duplicateValues" dxfId="12" priority="4"/>
  </conditionalFormatting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442DD-2D2D-F24D-B1B2-B355DB166D9B}">
  <sheetPr>
    <tabColor theme="4"/>
  </sheetPr>
  <dimension ref="A1:J1001"/>
  <sheetViews>
    <sheetView workbookViewId="0">
      <selection activeCell="C10" sqref="C10"/>
    </sheetView>
  </sheetViews>
  <sheetFormatPr defaultColWidth="10.77734375" defaultRowHeight="13.2" x14ac:dyDescent="0.25"/>
  <cols>
    <col min="1" max="1" width="12.21875" customWidth="1"/>
    <col min="2" max="2" width="12.109375" customWidth="1"/>
    <col min="3" max="3" width="27.5546875" bestFit="1" customWidth="1"/>
    <col min="4" max="4" width="13.33203125" customWidth="1"/>
    <col min="5" max="5" width="13.44140625" customWidth="1"/>
    <col min="6" max="6" width="13.109375" customWidth="1"/>
    <col min="7" max="7" width="18.77734375" customWidth="1"/>
    <col min="8" max="8" width="16.109375" customWidth="1"/>
    <col min="9" max="9" width="15.77734375" customWidth="1"/>
    <col min="10" max="10" width="12.109375" customWidth="1"/>
  </cols>
  <sheetData>
    <row r="1" spans="1:10" ht="14.4" x14ac:dyDescent="0.3">
      <c r="A1" s="33" t="s">
        <v>3131</v>
      </c>
      <c r="B1" s="33" t="s">
        <v>1609</v>
      </c>
      <c r="C1" s="33" t="s">
        <v>3130</v>
      </c>
      <c r="D1" s="27" t="s">
        <v>6</v>
      </c>
      <c r="E1" s="26" t="s">
        <v>7</v>
      </c>
      <c r="F1" s="27" t="s">
        <v>8</v>
      </c>
      <c r="G1" s="27" t="s">
        <v>9</v>
      </c>
      <c r="H1" s="27" t="s">
        <v>10</v>
      </c>
      <c r="I1" s="27" t="s">
        <v>11</v>
      </c>
      <c r="J1" s="27" t="s">
        <v>1606</v>
      </c>
    </row>
    <row r="2" spans="1:10" x14ac:dyDescent="0.25">
      <c r="A2" s="37">
        <v>101</v>
      </c>
      <c r="B2" s="34">
        <v>644664336</v>
      </c>
      <c r="C2" s="34" t="s">
        <v>128</v>
      </c>
      <c r="D2" s="34" t="s">
        <v>43</v>
      </c>
      <c r="E2" s="36" t="s">
        <v>44</v>
      </c>
      <c r="F2" s="36" t="s">
        <v>45</v>
      </c>
      <c r="G2" s="35">
        <v>105</v>
      </c>
      <c r="H2" s="34" t="s">
        <v>46</v>
      </c>
      <c r="I2" s="35">
        <v>0.97</v>
      </c>
      <c r="J2" s="34" t="s">
        <v>17</v>
      </c>
    </row>
    <row r="3" spans="1:10" x14ac:dyDescent="0.25">
      <c r="A3" s="37">
        <v>102</v>
      </c>
      <c r="B3" s="34">
        <v>829297741</v>
      </c>
      <c r="C3" s="34" t="s">
        <v>345</v>
      </c>
      <c r="D3" s="34" t="s">
        <v>31</v>
      </c>
      <c r="E3" s="36" t="s">
        <v>32</v>
      </c>
      <c r="F3" s="36" t="s">
        <v>33</v>
      </c>
      <c r="G3" s="35">
        <v>270</v>
      </c>
      <c r="H3" s="34" t="s">
        <v>23</v>
      </c>
      <c r="I3" s="35">
        <v>0.97</v>
      </c>
      <c r="J3" s="34" t="s">
        <v>17</v>
      </c>
    </row>
    <row r="4" spans="1:10" x14ac:dyDescent="0.25">
      <c r="A4" s="37">
        <v>103</v>
      </c>
      <c r="B4" s="34">
        <v>408389319</v>
      </c>
      <c r="C4" s="34" t="s">
        <v>426</v>
      </c>
      <c r="D4" s="34" t="s">
        <v>1566</v>
      </c>
      <c r="E4" s="36" t="s">
        <v>1596</v>
      </c>
      <c r="F4" s="36" t="s">
        <v>1597</v>
      </c>
      <c r="G4" s="35">
        <v>205</v>
      </c>
      <c r="H4" s="34" t="s">
        <v>23</v>
      </c>
      <c r="I4" s="35">
        <v>0.98939999999999995</v>
      </c>
      <c r="J4" s="34" t="s">
        <v>17</v>
      </c>
    </row>
    <row r="5" spans="1:10" x14ac:dyDescent="0.25">
      <c r="A5" s="37">
        <v>104</v>
      </c>
      <c r="B5" s="34">
        <v>251535273</v>
      </c>
      <c r="C5" s="34" t="s">
        <v>301</v>
      </c>
      <c r="D5" s="34" t="s">
        <v>29</v>
      </c>
      <c r="E5" s="36" t="s">
        <v>1600</v>
      </c>
      <c r="F5" s="36" t="s">
        <v>1601</v>
      </c>
      <c r="G5" s="35">
        <v>201</v>
      </c>
      <c r="H5" s="34" t="s">
        <v>23</v>
      </c>
      <c r="I5" s="35">
        <v>0.97</v>
      </c>
      <c r="J5" s="34" t="s">
        <v>17</v>
      </c>
    </row>
    <row r="6" spans="1:10" x14ac:dyDescent="0.25">
      <c r="A6" s="37">
        <v>105</v>
      </c>
      <c r="B6" s="34">
        <v>973395158</v>
      </c>
      <c r="C6" s="34" t="s">
        <v>220</v>
      </c>
      <c r="D6" s="34" t="s">
        <v>35</v>
      </c>
      <c r="E6" s="36" t="s">
        <v>36</v>
      </c>
      <c r="F6" s="36" t="s">
        <v>26</v>
      </c>
      <c r="G6" s="35">
        <v>542</v>
      </c>
      <c r="H6" s="34" t="s">
        <v>37</v>
      </c>
      <c r="I6" s="35">
        <v>0.98939999999999995</v>
      </c>
      <c r="J6" s="34" t="s">
        <v>17</v>
      </c>
    </row>
    <row r="7" spans="1:10" x14ac:dyDescent="0.25">
      <c r="A7" s="37">
        <v>106</v>
      </c>
      <c r="B7" s="34">
        <v>693035738</v>
      </c>
      <c r="C7" s="34" t="s">
        <v>704</v>
      </c>
      <c r="D7" s="34" t="s">
        <v>20</v>
      </c>
      <c r="E7" s="36" t="s">
        <v>21</v>
      </c>
      <c r="F7" s="36" t="s">
        <v>22</v>
      </c>
      <c r="G7" s="35">
        <v>521</v>
      </c>
      <c r="H7" s="34" t="s">
        <v>23</v>
      </c>
      <c r="I7" s="35">
        <v>1.02</v>
      </c>
      <c r="J7" s="34" t="s">
        <v>637</v>
      </c>
    </row>
    <row r="8" spans="1:10" x14ac:dyDescent="0.25">
      <c r="A8" s="37">
        <v>107</v>
      </c>
      <c r="B8" s="34">
        <v>576146989</v>
      </c>
      <c r="C8" s="34" t="s">
        <v>138</v>
      </c>
      <c r="D8" s="34" t="s">
        <v>1566</v>
      </c>
      <c r="E8" s="36" t="s">
        <v>1596</v>
      </c>
      <c r="F8" s="36" t="s">
        <v>1597</v>
      </c>
      <c r="G8" s="35">
        <v>213</v>
      </c>
      <c r="H8" s="34" t="s">
        <v>23</v>
      </c>
      <c r="I8" s="35">
        <v>0.98939999999999995</v>
      </c>
      <c r="J8" s="34" t="s">
        <v>17</v>
      </c>
    </row>
    <row r="9" spans="1:10" x14ac:dyDescent="0.25">
      <c r="A9" s="37">
        <v>108</v>
      </c>
      <c r="B9" s="34">
        <v>290073386</v>
      </c>
      <c r="C9" s="34" t="s">
        <v>115</v>
      </c>
      <c r="D9" s="34" t="s">
        <v>39</v>
      </c>
      <c r="E9" s="36" t="s">
        <v>1598</v>
      </c>
      <c r="F9" s="36" t="s">
        <v>1599</v>
      </c>
      <c r="G9" s="35">
        <v>220</v>
      </c>
      <c r="H9" s="34" t="s">
        <v>23</v>
      </c>
      <c r="I9" s="35">
        <v>0.97</v>
      </c>
      <c r="J9" s="34" t="s">
        <v>17</v>
      </c>
    </row>
    <row r="10" spans="1:10" x14ac:dyDescent="0.25">
      <c r="A10" s="37">
        <v>109</v>
      </c>
      <c r="B10" s="34">
        <v>802723745</v>
      </c>
      <c r="C10" s="34" t="s">
        <v>435</v>
      </c>
      <c r="D10" s="34" t="s">
        <v>1566</v>
      </c>
      <c r="E10" s="36" t="s">
        <v>1596</v>
      </c>
      <c r="F10" s="36" t="s">
        <v>1597</v>
      </c>
      <c r="G10" s="35">
        <v>211</v>
      </c>
      <c r="H10" s="34" t="s">
        <v>23</v>
      </c>
      <c r="I10" s="35">
        <v>0.98939999999999995</v>
      </c>
      <c r="J10" s="34" t="s">
        <v>17</v>
      </c>
    </row>
    <row r="11" spans="1:10" x14ac:dyDescent="0.25">
      <c r="A11" s="37">
        <v>110</v>
      </c>
      <c r="B11" s="34">
        <v>525866797</v>
      </c>
      <c r="C11" s="34" t="s">
        <v>381</v>
      </c>
      <c r="D11" s="34" t="s">
        <v>31</v>
      </c>
      <c r="E11" s="36" t="s">
        <v>32</v>
      </c>
      <c r="F11" s="36" t="s">
        <v>33</v>
      </c>
      <c r="G11" s="35">
        <v>271</v>
      </c>
      <c r="H11" s="34" t="s">
        <v>23</v>
      </c>
      <c r="I11" s="35">
        <v>0.97</v>
      </c>
      <c r="J11" s="34" t="s">
        <v>17</v>
      </c>
    </row>
    <row r="12" spans="1:10" x14ac:dyDescent="0.25">
      <c r="A12" s="37">
        <v>111</v>
      </c>
      <c r="B12" s="34">
        <v>336022029</v>
      </c>
      <c r="C12" s="34" t="s">
        <v>665</v>
      </c>
      <c r="D12" s="34" t="s">
        <v>20</v>
      </c>
      <c r="E12" s="36" t="s">
        <v>21</v>
      </c>
      <c r="F12" s="36" t="s">
        <v>22</v>
      </c>
      <c r="G12" s="35">
        <v>109</v>
      </c>
      <c r="H12" s="34" t="s">
        <v>23</v>
      </c>
      <c r="I12" s="35">
        <v>1</v>
      </c>
      <c r="J12" s="34" t="s">
        <v>637</v>
      </c>
    </row>
    <row r="13" spans="1:10" x14ac:dyDescent="0.25">
      <c r="A13" s="37">
        <v>112</v>
      </c>
      <c r="B13" s="34">
        <v>212058230</v>
      </c>
      <c r="C13" s="34" t="s">
        <v>467</v>
      </c>
      <c r="D13" s="34" t="s">
        <v>59</v>
      </c>
      <c r="E13" s="36" t="s">
        <v>1604</v>
      </c>
      <c r="F13" s="36" t="s">
        <v>1605</v>
      </c>
      <c r="G13" s="35">
        <v>2057</v>
      </c>
      <c r="H13" s="34" t="s">
        <v>60</v>
      </c>
      <c r="I13" s="35">
        <v>1.0669999999999999</v>
      </c>
      <c r="J13" s="34" t="s">
        <v>17</v>
      </c>
    </row>
    <row r="14" spans="1:10" x14ac:dyDescent="0.25">
      <c r="A14" s="37">
        <v>113</v>
      </c>
      <c r="B14" s="34">
        <v>650389857</v>
      </c>
      <c r="C14" s="34" t="s">
        <v>50</v>
      </c>
      <c r="D14" s="34" t="s">
        <v>13</v>
      </c>
      <c r="E14" s="36" t="s">
        <v>14</v>
      </c>
      <c r="F14" s="36" t="s">
        <v>15</v>
      </c>
      <c r="G14" s="35">
        <v>1315</v>
      </c>
      <c r="H14" s="34" t="s">
        <v>16</v>
      </c>
      <c r="I14" s="35">
        <v>1.0669999999999999</v>
      </c>
      <c r="J14" s="34" t="s">
        <v>17</v>
      </c>
    </row>
    <row r="15" spans="1:10" x14ac:dyDescent="0.25">
      <c r="A15" s="37">
        <v>114</v>
      </c>
      <c r="B15" s="34">
        <v>860794482</v>
      </c>
      <c r="C15" s="34" t="s">
        <v>297</v>
      </c>
      <c r="D15" s="34" t="s">
        <v>43</v>
      </c>
      <c r="E15" s="36" t="s">
        <v>44</v>
      </c>
      <c r="F15" s="36" t="s">
        <v>45</v>
      </c>
      <c r="G15" s="35">
        <v>102</v>
      </c>
      <c r="H15" s="34" t="s">
        <v>46</v>
      </c>
      <c r="I15" s="35">
        <v>0.97</v>
      </c>
      <c r="J15" s="34" t="s">
        <v>17</v>
      </c>
    </row>
    <row r="16" spans="1:10" x14ac:dyDescent="0.25">
      <c r="A16" s="37">
        <v>115</v>
      </c>
      <c r="B16" s="34">
        <v>396932648</v>
      </c>
      <c r="C16" s="34" t="s">
        <v>329</v>
      </c>
      <c r="D16" s="34" t="s">
        <v>39</v>
      </c>
      <c r="E16" s="36" t="s">
        <v>1598</v>
      </c>
      <c r="F16" s="36" t="s">
        <v>1599</v>
      </c>
      <c r="G16" s="35">
        <v>216</v>
      </c>
      <c r="H16" s="34" t="s">
        <v>23</v>
      </c>
      <c r="I16" s="35">
        <v>0.97</v>
      </c>
      <c r="J16" s="34" t="s">
        <v>17</v>
      </c>
    </row>
    <row r="17" spans="1:10" x14ac:dyDescent="0.25">
      <c r="A17" s="37">
        <v>116</v>
      </c>
      <c r="B17" s="34">
        <v>677244475</v>
      </c>
      <c r="C17" s="34" t="s">
        <v>399</v>
      </c>
      <c r="D17" s="34" t="s">
        <v>31</v>
      </c>
      <c r="E17" s="36" t="s">
        <v>32</v>
      </c>
      <c r="F17" s="36" t="s">
        <v>33</v>
      </c>
      <c r="G17" s="35">
        <v>260</v>
      </c>
      <c r="H17" s="34" t="s">
        <v>23</v>
      </c>
      <c r="I17" s="35">
        <v>0.97</v>
      </c>
      <c r="J17" s="34" t="s">
        <v>17</v>
      </c>
    </row>
    <row r="18" spans="1:10" x14ac:dyDescent="0.25">
      <c r="A18" s="37">
        <v>117</v>
      </c>
      <c r="B18" s="34">
        <v>419412476</v>
      </c>
      <c r="C18" s="34" t="s">
        <v>660</v>
      </c>
      <c r="D18" s="34" t="s">
        <v>31</v>
      </c>
      <c r="E18" s="36" t="s">
        <v>32</v>
      </c>
      <c r="F18" s="36" t="s">
        <v>33</v>
      </c>
      <c r="G18" s="35">
        <v>263</v>
      </c>
      <c r="H18" s="34" t="s">
        <v>23</v>
      </c>
      <c r="I18" s="35">
        <v>1</v>
      </c>
      <c r="J18" s="34" t="s">
        <v>637</v>
      </c>
    </row>
    <row r="19" spans="1:10" x14ac:dyDescent="0.25">
      <c r="A19" s="37">
        <v>118</v>
      </c>
      <c r="B19" s="34">
        <v>509111317</v>
      </c>
      <c r="C19" s="34" t="s">
        <v>459</v>
      </c>
      <c r="D19" s="34" t="s">
        <v>13</v>
      </c>
      <c r="E19" s="36" t="s">
        <v>14</v>
      </c>
      <c r="F19" s="36" t="s">
        <v>15</v>
      </c>
      <c r="G19" s="35">
        <v>1229</v>
      </c>
      <c r="H19" s="34" t="s">
        <v>16</v>
      </c>
      <c r="I19" s="35">
        <v>1.0669999999999999</v>
      </c>
      <c r="J19" s="34" t="s">
        <v>17</v>
      </c>
    </row>
    <row r="20" spans="1:10" x14ac:dyDescent="0.25">
      <c r="A20" s="37">
        <v>119</v>
      </c>
      <c r="B20" s="34">
        <v>289452803</v>
      </c>
      <c r="C20" s="34" t="s">
        <v>235</v>
      </c>
      <c r="D20" s="34" t="s">
        <v>20</v>
      </c>
      <c r="E20" s="36" t="s">
        <v>21</v>
      </c>
      <c r="F20" s="36" t="s">
        <v>22</v>
      </c>
      <c r="G20" s="35">
        <v>106</v>
      </c>
      <c r="H20" s="34" t="s">
        <v>23</v>
      </c>
      <c r="I20" s="35">
        <v>0.97</v>
      </c>
      <c r="J20" s="34" t="s">
        <v>17</v>
      </c>
    </row>
    <row r="21" spans="1:10" x14ac:dyDescent="0.25">
      <c r="A21" s="37">
        <v>120</v>
      </c>
      <c r="B21" s="34">
        <v>462402522</v>
      </c>
      <c r="C21" s="34" t="s">
        <v>189</v>
      </c>
      <c r="D21" s="34" t="s">
        <v>13</v>
      </c>
      <c r="E21" s="36" t="s">
        <v>14</v>
      </c>
      <c r="F21" s="36" t="s">
        <v>15</v>
      </c>
      <c r="G21" s="35">
        <v>1310</v>
      </c>
      <c r="H21" s="34" t="s">
        <v>16</v>
      </c>
      <c r="I21" s="35">
        <v>1.0669999999999999</v>
      </c>
      <c r="J21" s="34" t="s">
        <v>17</v>
      </c>
    </row>
    <row r="22" spans="1:10" x14ac:dyDescent="0.25">
      <c r="A22" s="37">
        <v>121</v>
      </c>
      <c r="B22" s="34">
        <v>975849171</v>
      </c>
      <c r="C22" s="34" t="s">
        <v>409</v>
      </c>
      <c r="D22" s="34" t="s">
        <v>35</v>
      </c>
      <c r="E22" s="36" t="s">
        <v>36</v>
      </c>
      <c r="F22" s="36" t="s">
        <v>26</v>
      </c>
      <c r="G22" s="35">
        <v>540</v>
      </c>
      <c r="H22" s="34" t="s">
        <v>37</v>
      </c>
      <c r="I22" s="35">
        <v>0.98939999999999995</v>
      </c>
      <c r="J22" s="34" t="s">
        <v>17</v>
      </c>
    </row>
    <row r="23" spans="1:10" x14ac:dyDescent="0.25">
      <c r="A23" s="37">
        <v>122</v>
      </c>
      <c r="B23" s="34">
        <v>656939313</v>
      </c>
      <c r="C23" s="34" t="s">
        <v>266</v>
      </c>
      <c r="D23" s="34" t="s">
        <v>39</v>
      </c>
      <c r="E23" s="36" t="s">
        <v>1598</v>
      </c>
      <c r="F23" s="36" t="s">
        <v>1599</v>
      </c>
      <c r="G23" s="35">
        <v>205</v>
      </c>
      <c r="H23" s="34" t="s">
        <v>23</v>
      </c>
      <c r="I23" s="35">
        <v>0.97</v>
      </c>
      <c r="J23" s="34" t="s">
        <v>17</v>
      </c>
    </row>
    <row r="24" spans="1:10" x14ac:dyDescent="0.25">
      <c r="A24" s="37">
        <v>123</v>
      </c>
      <c r="B24" s="34">
        <v>921088209</v>
      </c>
      <c r="C24" s="34" t="s">
        <v>386</v>
      </c>
      <c r="D24" s="34" t="s">
        <v>20</v>
      </c>
      <c r="E24" s="36" t="s">
        <v>21</v>
      </c>
      <c r="F24" s="36" t="s">
        <v>22</v>
      </c>
      <c r="G24" s="35">
        <v>103</v>
      </c>
      <c r="H24" s="34" t="s">
        <v>23</v>
      </c>
      <c r="I24" s="35">
        <v>0.97</v>
      </c>
      <c r="J24" s="34" t="s">
        <v>17</v>
      </c>
    </row>
    <row r="25" spans="1:10" x14ac:dyDescent="0.25">
      <c r="A25" s="37">
        <v>124</v>
      </c>
      <c r="B25" s="34">
        <v>144192704</v>
      </c>
      <c r="C25" s="34" t="s">
        <v>164</v>
      </c>
      <c r="D25" s="34" t="s">
        <v>43</v>
      </c>
      <c r="E25" s="36" t="s">
        <v>44</v>
      </c>
      <c r="F25" s="36" t="s">
        <v>45</v>
      </c>
      <c r="G25" s="35">
        <v>104</v>
      </c>
      <c r="H25" s="34" t="s">
        <v>46</v>
      </c>
      <c r="I25" s="35">
        <v>0.97</v>
      </c>
      <c r="J25" s="34" t="s">
        <v>17</v>
      </c>
    </row>
    <row r="26" spans="1:10" x14ac:dyDescent="0.25">
      <c r="A26" s="37">
        <v>125</v>
      </c>
      <c r="B26" s="34">
        <v>247960689</v>
      </c>
      <c r="C26" s="34" t="s">
        <v>545</v>
      </c>
      <c r="D26" s="34" t="s">
        <v>31</v>
      </c>
      <c r="E26" s="36" t="s">
        <v>32</v>
      </c>
      <c r="F26" s="36" t="s">
        <v>33</v>
      </c>
      <c r="G26" s="35">
        <v>259</v>
      </c>
      <c r="H26" s="34" t="s">
        <v>23</v>
      </c>
      <c r="I26" s="35">
        <v>0.97</v>
      </c>
      <c r="J26" s="34" t="s">
        <v>17</v>
      </c>
    </row>
    <row r="27" spans="1:10" x14ac:dyDescent="0.25">
      <c r="A27" s="37">
        <v>126</v>
      </c>
      <c r="B27" s="34">
        <v>387797708</v>
      </c>
      <c r="C27" s="34" t="s">
        <v>56</v>
      </c>
      <c r="D27" s="34" t="s">
        <v>13</v>
      </c>
      <c r="E27" s="36" t="s">
        <v>14</v>
      </c>
      <c r="F27" s="36" t="s">
        <v>15</v>
      </c>
      <c r="G27" s="35">
        <v>1258</v>
      </c>
      <c r="H27" s="34" t="s">
        <v>16</v>
      </c>
      <c r="I27" s="35">
        <v>1.0669999999999999</v>
      </c>
      <c r="J27" s="34" t="s">
        <v>17</v>
      </c>
    </row>
    <row r="28" spans="1:10" x14ac:dyDescent="0.25">
      <c r="A28" s="37">
        <v>127</v>
      </c>
      <c r="B28" s="34">
        <v>459622292</v>
      </c>
      <c r="C28" s="34" t="s">
        <v>492</v>
      </c>
      <c r="D28" s="34" t="s">
        <v>29</v>
      </c>
      <c r="E28" s="36" t="s">
        <v>1600</v>
      </c>
      <c r="F28" s="36" t="s">
        <v>1601</v>
      </c>
      <c r="G28" s="35">
        <v>213</v>
      </c>
      <c r="H28" s="34" t="s">
        <v>23</v>
      </c>
      <c r="I28" s="35">
        <v>0.97</v>
      </c>
      <c r="J28" s="34" t="s">
        <v>17</v>
      </c>
    </row>
    <row r="29" spans="1:10" x14ac:dyDescent="0.25">
      <c r="A29" s="37">
        <v>128</v>
      </c>
      <c r="B29" s="34">
        <v>603635648</v>
      </c>
      <c r="C29" s="34" t="s">
        <v>680</v>
      </c>
      <c r="D29" s="34" t="s">
        <v>39</v>
      </c>
      <c r="E29" s="36" t="s">
        <v>1598</v>
      </c>
      <c r="F29" s="36" t="s">
        <v>1599</v>
      </c>
      <c r="G29" s="35">
        <v>212</v>
      </c>
      <c r="H29" s="34" t="s">
        <v>23</v>
      </c>
      <c r="I29" s="35">
        <v>1</v>
      </c>
      <c r="J29" s="34" t="s">
        <v>637</v>
      </c>
    </row>
    <row r="30" spans="1:10" x14ac:dyDescent="0.25">
      <c r="A30" s="37">
        <v>129</v>
      </c>
      <c r="B30" s="34">
        <v>544489025</v>
      </c>
      <c r="C30" s="34" t="s">
        <v>131</v>
      </c>
      <c r="D30" s="34" t="s">
        <v>31</v>
      </c>
      <c r="E30" s="36" t="s">
        <v>32</v>
      </c>
      <c r="F30" s="36" t="s">
        <v>33</v>
      </c>
      <c r="G30" s="35">
        <v>253</v>
      </c>
      <c r="H30" s="34" t="s">
        <v>23</v>
      </c>
      <c r="I30" s="35">
        <v>0.97</v>
      </c>
      <c r="J30" s="34" t="s">
        <v>17</v>
      </c>
    </row>
    <row r="31" spans="1:10" x14ac:dyDescent="0.25">
      <c r="A31" s="37">
        <v>130</v>
      </c>
      <c r="B31" s="34">
        <v>434406991</v>
      </c>
      <c r="C31" s="34" t="s">
        <v>659</v>
      </c>
      <c r="D31" s="34" t="s">
        <v>35</v>
      </c>
      <c r="E31" s="36" t="s">
        <v>36</v>
      </c>
      <c r="F31" s="36" t="s">
        <v>26</v>
      </c>
      <c r="G31" s="35">
        <v>522</v>
      </c>
      <c r="H31" s="34" t="s">
        <v>37</v>
      </c>
      <c r="I31" s="35">
        <v>1.02</v>
      </c>
      <c r="J31" s="34" t="s">
        <v>637</v>
      </c>
    </row>
    <row r="32" spans="1:10" x14ac:dyDescent="0.25">
      <c r="A32" s="37">
        <v>131</v>
      </c>
      <c r="B32" s="34">
        <v>118360029</v>
      </c>
      <c r="C32" s="34" t="s">
        <v>530</v>
      </c>
      <c r="D32" s="34" t="s">
        <v>59</v>
      </c>
      <c r="E32" s="36" t="s">
        <v>1604</v>
      </c>
      <c r="F32" s="36" t="s">
        <v>1605</v>
      </c>
      <c r="G32" s="35">
        <v>2149</v>
      </c>
      <c r="H32" s="34" t="s">
        <v>60</v>
      </c>
      <c r="I32" s="35">
        <v>1.0669999999999999</v>
      </c>
      <c r="J32" s="34" t="s">
        <v>17</v>
      </c>
    </row>
    <row r="33" spans="1:10" x14ac:dyDescent="0.25">
      <c r="A33" s="37">
        <v>132</v>
      </c>
      <c r="B33" s="34">
        <v>353176377</v>
      </c>
      <c r="C33" s="34" t="s">
        <v>553</v>
      </c>
      <c r="D33" s="34" t="s">
        <v>35</v>
      </c>
      <c r="E33" s="36" t="s">
        <v>36</v>
      </c>
      <c r="F33" s="36" t="s">
        <v>26</v>
      </c>
      <c r="G33" s="35">
        <v>525</v>
      </c>
      <c r="H33" s="34" t="s">
        <v>37</v>
      </c>
      <c r="I33" s="35">
        <v>0.98939999999999995</v>
      </c>
      <c r="J33" s="34" t="s">
        <v>17</v>
      </c>
    </row>
    <row r="34" spans="1:10" x14ac:dyDescent="0.25">
      <c r="A34" s="37">
        <v>133</v>
      </c>
      <c r="B34" s="34">
        <v>836157394</v>
      </c>
      <c r="C34" s="34" t="s">
        <v>1567</v>
      </c>
      <c r="D34" s="34" t="s">
        <v>1566</v>
      </c>
      <c r="E34" s="36" t="s">
        <v>1596</v>
      </c>
      <c r="F34" s="36" t="s">
        <v>1597</v>
      </c>
      <c r="G34" s="35">
        <v>213</v>
      </c>
      <c r="H34" s="34" t="s">
        <v>23</v>
      </c>
      <c r="I34" s="35">
        <v>1.02</v>
      </c>
      <c r="J34" s="34" t="s">
        <v>637</v>
      </c>
    </row>
    <row r="35" spans="1:10" x14ac:dyDescent="0.25">
      <c r="A35" s="37">
        <v>134</v>
      </c>
      <c r="B35" s="34">
        <v>836535966</v>
      </c>
      <c r="C35" s="34" t="s">
        <v>565</v>
      </c>
      <c r="D35" s="34" t="s">
        <v>39</v>
      </c>
      <c r="E35" s="36" t="s">
        <v>1598</v>
      </c>
      <c r="F35" s="36" t="s">
        <v>1599</v>
      </c>
      <c r="G35" s="35">
        <v>210</v>
      </c>
      <c r="H35" s="34" t="s">
        <v>23</v>
      </c>
      <c r="I35" s="35">
        <v>0.97</v>
      </c>
      <c r="J35" s="34" t="s">
        <v>17</v>
      </c>
    </row>
    <row r="36" spans="1:10" x14ac:dyDescent="0.25">
      <c r="A36" s="37">
        <v>135</v>
      </c>
      <c r="B36" s="34">
        <v>435829370</v>
      </c>
      <c r="C36" s="34" t="s">
        <v>541</v>
      </c>
      <c r="D36" s="34" t="s">
        <v>20</v>
      </c>
      <c r="E36" s="36" t="s">
        <v>21</v>
      </c>
      <c r="F36" s="36" t="s">
        <v>22</v>
      </c>
      <c r="G36" s="35">
        <v>101</v>
      </c>
      <c r="H36" s="34" t="s">
        <v>23</v>
      </c>
      <c r="I36" s="35">
        <v>0.97</v>
      </c>
      <c r="J36" s="34" t="s">
        <v>17</v>
      </c>
    </row>
    <row r="37" spans="1:10" x14ac:dyDescent="0.25">
      <c r="A37" s="37">
        <v>136</v>
      </c>
      <c r="B37" s="34">
        <v>628996115</v>
      </c>
      <c r="C37" s="34" t="s">
        <v>458</v>
      </c>
      <c r="D37" s="34" t="s">
        <v>59</v>
      </c>
      <c r="E37" s="36" t="s">
        <v>1604</v>
      </c>
      <c r="F37" s="36" t="s">
        <v>1605</v>
      </c>
      <c r="G37" s="35">
        <v>2188</v>
      </c>
      <c r="H37" s="34" t="s">
        <v>60</v>
      </c>
      <c r="I37" s="35">
        <v>1.0669999999999999</v>
      </c>
      <c r="J37" s="34" t="s">
        <v>17</v>
      </c>
    </row>
    <row r="38" spans="1:10" x14ac:dyDescent="0.25">
      <c r="A38" s="37">
        <v>137</v>
      </c>
      <c r="B38" s="34">
        <v>183331815</v>
      </c>
      <c r="C38" s="34" t="s">
        <v>303</v>
      </c>
      <c r="D38" s="34" t="s">
        <v>59</v>
      </c>
      <c r="E38" s="36" t="s">
        <v>1604</v>
      </c>
      <c r="F38" s="36" t="s">
        <v>1605</v>
      </c>
      <c r="G38" s="35">
        <v>2038</v>
      </c>
      <c r="H38" s="34" t="s">
        <v>60</v>
      </c>
      <c r="I38" s="35">
        <v>1.0669999999999999</v>
      </c>
      <c r="J38" s="34" t="s">
        <v>17</v>
      </c>
    </row>
    <row r="39" spans="1:10" x14ac:dyDescent="0.25">
      <c r="A39" s="37">
        <v>138</v>
      </c>
      <c r="B39" s="34">
        <v>722512394</v>
      </c>
      <c r="C39" s="34" t="s">
        <v>423</v>
      </c>
      <c r="D39" s="34" t="s">
        <v>13</v>
      </c>
      <c r="E39" s="36" t="s">
        <v>14</v>
      </c>
      <c r="F39" s="36" t="s">
        <v>15</v>
      </c>
      <c r="G39" s="35">
        <v>1238</v>
      </c>
      <c r="H39" s="34" t="s">
        <v>16</v>
      </c>
      <c r="I39" s="35">
        <v>1.0669999999999999</v>
      </c>
      <c r="J39" s="34" t="s">
        <v>17</v>
      </c>
    </row>
    <row r="40" spans="1:10" x14ac:dyDescent="0.25">
      <c r="A40" s="37">
        <v>139</v>
      </c>
      <c r="B40" s="34">
        <v>935667494</v>
      </c>
      <c r="C40" s="34" t="s">
        <v>327</v>
      </c>
      <c r="D40" s="34" t="s">
        <v>31</v>
      </c>
      <c r="E40" s="36" t="s">
        <v>32</v>
      </c>
      <c r="F40" s="36" t="s">
        <v>33</v>
      </c>
      <c r="G40" s="35">
        <v>269</v>
      </c>
      <c r="H40" s="34" t="s">
        <v>23</v>
      </c>
      <c r="I40" s="35">
        <v>0.97</v>
      </c>
      <c r="J40" s="34" t="s">
        <v>17</v>
      </c>
    </row>
    <row r="41" spans="1:10" x14ac:dyDescent="0.25">
      <c r="A41" s="37">
        <v>140</v>
      </c>
      <c r="B41" s="34">
        <v>304625985</v>
      </c>
      <c r="C41" s="34" t="s">
        <v>41</v>
      </c>
      <c r="D41" s="34" t="s">
        <v>20</v>
      </c>
      <c r="E41" s="36" t="s">
        <v>21</v>
      </c>
      <c r="F41" s="36" t="s">
        <v>22</v>
      </c>
      <c r="G41" s="35">
        <v>100</v>
      </c>
      <c r="H41" s="34" t="s">
        <v>23</v>
      </c>
      <c r="I41" s="35">
        <v>0.97</v>
      </c>
      <c r="J41" s="34" t="s">
        <v>17</v>
      </c>
    </row>
    <row r="42" spans="1:10" x14ac:dyDescent="0.25">
      <c r="A42" s="37">
        <v>141</v>
      </c>
      <c r="B42" s="34">
        <v>656162293</v>
      </c>
      <c r="C42" s="34" t="s">
        <v>674</v>
      </c>
      <c r="D42" s="34" t="s">
        <v>20</v>
      </c>
      <c r="E42" s="36" t="s">
        <v>21</v>
      </c>
      <c r="F42" s="36" t="s">
        <v>22</v>
      </c>
      <c r="G42" s="35">
        <v>107</v>
      </c>
      <c r="H42" s="34" t="s">
        <v>23</v>
      </c>
      <c r="I42" s="35">
        <v>1</v>
      </c>
      <c r="J42" s="34" t="s">
        <v>637</v>
      </c>
    </row>
    <row r="43" spans="1:10" x14ac:dyDescent="0.25">
      <c r="A43" s="37">
        <v>142</v>
      </c>
      <c r="B43" s="34">
        <v>409952210</v>
      </c>
      <c r="C43" s="34" t="s">
        <v>452</v>
      </c>
      <c r="D43" s="34" t="s">
        <v>43</v>
      </c>
      <c r="E43" s="36" t="s">
        <v>44</v>
      </c>
      <c r="F43" s="36" t="s">
        <v>45</v>
      </c>
      <c r="G43" s="35">
        <v>102</v>
      </c>
      <c r="H43" s="34" t="s">
        <v>46</v>
      </c>
      <c r="I43" s="35">
        <v>0.97</v>
      </c>
      <c r="J43" s="34" t="s">
        <v>17</v>
      </c>
    </row>
    <row r="44" spans="1:10" x14ac:dyDescent="0.25">
      <c r="A44" s="37">
        <v>143</v>
      </c>
      <c r="B44" s="34">
        <v>789702184</v>
      </c>
      <c r="C44" s="34" t="s">
        <v>226</v>
      </c>
      <c r="D44" s="34" t="s">
        <v>20</v>
      </c>
      <c r="E44" s="36" t="s">
        <v>21</v>
      </c>
      <c r="F44" s="36" t="s">
        <v>22</v>
      </c>
      <c r="G44" s="35">
        <v>106</v>
      </c>
      <c r="H44" s="34" t="s">
        <v>23</v>
      </c>
      <c r="I44" s="35">
        <v>0.97</v>
      </c>
      <c r="J44" s="34" t="s">
        <v>17</v>
      </c>
    </row>
    <row r="45" spans="1:10" x14ac:dyDescent="0.25">
      <c r="A45" s="37">
        <v>144</v>
      </c>
      <c r="B45" s="34">
        <v>779443554</v>
      </c>
      <c r="C45" s="34" t="s">
        <v>575</v>
      </c>
      <c r="D45" s="34" t="s">
        <v>59</v>
      </c>
      <c r="E45" s="36" t="s">
        <v>1604</v>
      </c>
      <c r="F45" s="36" t="s">
        <v>1605</v>
      </c>
      <c r="G45" s="35">
        <v>2193</v>
      </c>
      <c r="H45" s="34" t="s">
        <v>60</v>
      </c>
      <c r="I45" s="35">
        <v>1.0669999999999999</v>
      </c>
      <c r="J45" s="34" t="s">
        <v>17</v>
      </c>
    </row>
    <row r="46" spans="1:10" x14ac:dyDescent="0.25">
      <c r="A46" s="37">
        <v>145</v>
      </c>
      <c r="B46" s="34">
        <v>192015643</v>
      </c>
      <c r="C46" s="34" t="s">
        <v>364</v>
      </c>
      <c r="D46" s="34" t="s">
        <v>29</v>
      </c>
      <c r="E46" s="36" t="s">
        <v>1600</v>
      </c>
      <c r="F46" s="36" t="s">
        <v>1601</v>
      </c>
      <c r="G46" s="35">
        <v>205</v>
      </c>
      <c r="H46" s="34" t="s">
        <v>23</v>
      </c>
      <c r="I46" s="35">
        <v>0.97</v>
      </c>
      <c r="J46" s="34" t="s">
        <v>17</v>
      </c>
    </row>
    <row r="47" spans="1:10" x14ac:dyDescent="0.25">
      <c r="A47" s="37">
        <v>146</v>
      </c>
      <c r="B47" s="34">
        <v>685697760</v>
      </c>
      <c r="C47" s="34" t="s">
        <v>509</v>
      </c>
      <c r="D47" s="34" t="s">
        <v>31</v>
      </c>
      <c r="E47" s="36" t="s">
        <v>32</v>
      </c>
      <c r="F47" s="36" t="s">
        <v>33</v>
      </c>
      <c r="G47" s="35">
        <v>273</v>
      </c>
      <c r="H47" s="34" t="s">
        <v>23</v>
      </c>
      <c r="I47" s="35">
        <v>0.97</v>
      </c>
      <c r="J47" s="34" t="s">
        <v>17</v>
      </c>
    </row>
    <row r="48" spans="1:10" x14ac:dyDescent="0.25">
      <c r="A48" s="37">
        <v>147</v>
      </c>
      <c r="B48" s="34">
        <v>348349516</v>
      </c>
      <c r="C48" s="34" t="s">
        <v>666</v>
      </c>
      <c r="D48" s="34" t="s">
        <v>43</v>
      </c>
      <c r="E48" s="36" t="s">
        <v>44</v>
      </c>
      <c r="F48" s="36" t="s">
        <v>45</v>
      </c>
      <c r="G48" s="35">
        <v>110</v>
      </c>
      <c r="H48" s="34" t="s">
        <v>46</v>
      </c>
      <c r="I48" s="35">
        <v>1</v>
      </c>
      <c r="J48" s="34" t="s">
        <v>637</v>
      </c>
    </row>
    <row r="49" spans="1:10" x14ac:dyDescent="0.25">
      <c r="A49" s="37">
        <v>148</v>
      </c>
      <c r="B49" s="34">
        <v>665319830</v>
      </c>
      <c r="C49" s="34" t="s">
        <v>165</v>
      </c>
      <c r="D49" s="34" t="s">
        <v>1566</v>
      </c>
      <c r="E49" s="36" t="s">
        <v>1596</v>
      </c>
      <c r="F49" s="36" t="s">
        <v>1597</v>
      </c>
      <c r="G49" s="35">
        <v>215</v>
      </c>
      <c r="H49" s="34" t="s">
        <v>23</v>
      </c>
      <c r="I49" s="35">
        <v>0.98939999999999995</v>
      </c>
      <c r="J49" s="34" t="s">
        <v>17</v>
      </c>
    </row>
    <row r="50" spans="1:10" x14ac:dyDescent="0.25">
      <c r="A50" s="37">
        <v>149</v>
      </c>
      <c r="B50" s="34">
        <v>110190074</v>
      </c>
      <c r="C50" s="34" t="s">
        <v>350</v>
      </c>
      <c r="D50" s="34" t="s">
        <v>20</v>
      </c>
      <c r="E50" s="36" t="s">
        <v>21</v>
      </c>
      <c r="F50" s="36" t="s">
        <v>22</v>
      </c>
      <c r="G50" s="35">
        <v>102</v>
      </c>
      <c r="H50" s="34" t="s">
        <v>23</v>
      </c>
      <c r="I50" s="35">
        <v>0.97</v>
      </c>
      <c r="J50" s="34" t="s">
        <v>17</v>
      </c>
    </row>
    <row r="51" spans="1:10" x14ac:dyDescent="0.25">
      <c r="A51" s="37">
        <v>150</v>
      </c>
      <c r="B51" s="34">
        <v>624894146</v>
      </c>
      <c r="C51" s="34" t="s">
        <v>316</v>
      </c>
      <c r="D51" s="34" t="s">
        <v>1566</v>
      </c>
      <c r="E51" s="36" t="s">
        <v>1596</v>
      </c>
      <c r="F51" s="36" t="s">
        <v>1597</v>
      </c>
      <c r="G51" s="35">
        <v>218</v>
      </c>
      <c r="H51" s="34" t="s">
        <v>23</v>
      </c>
      <c r="I51" s="35">
        <v>0.98939999999999995</v>
      </c>
      <c r="J51" s="34" t="s">
        <v>17</v>
      </c>
    </row>
    <row r="52" spans="1:10" x14ac:dyDescent="0.25">
      <c r="A52" s="37">
        <v>151</v>
      </c>
      <c r="B52" s="34">
        <v>635992017</v>
      </c>
      <c r="C52" s="34" t="s">
        <v>413</v>
      </c>
      <c r="D52" s="34" t="s">
        <v>59</v>
      </c>
      <c r="E52" s="36" t="s">
        <v>1604</v>
      </c>
      <c r="F52" s="36" t="s">
        <v>1605</v>
      </c>
      <c r="G52" s="35">
        <v>2051</v>
      </c>
      <c r="H52" s="34" t="s">
        <v>60</v>
      </c>
      <c r="I52" s="35">
        <v>1.0669999999999999</v>
      </c>
      <c r="J52" s="34" t="s">
        <v>17</v>
      </c>
    </row>
    <row r="53" spans="1:10" x14ac:dyDescent="0.25">
      <c r="A53" s="37">
        <v>152</v>
      </c>
      <c r="B53" s="34">
        <v>593095912</v>
      </c>
      <c r="C53" s="34" t="s">
        <v>211</v>
      </c>
      <c r="D53" s="34" t="s">
        <v>35</v>
      </c>
      <c r="E53" s="36" t="s">
        <v>36</v>
      </c>
      <c r="F53" s="36" t="s">
        <v>26</v>
      </c>
      <c r="G53" s="35">
        <v>501</v>
      </c>
      <c r="H53" s="34" t="s">
        <v>37</v>
      </c>
      <c r="I53" s="35">
        <v>0.98939999999999995</v>
      </c>
      <c r="J53" s="34" t="s">
        <v>17</v>
      </c>
    </row>
    <row r="54" spans="1:10" x14ac:dyDescent="0.25">
      <c r="A54" s="37">
        <v>153</v>
      </c>
      <c r="B54" s="34">
        <v>919396550</v>
      </c>
      <c r="C54" s="34" t="s">
        <v>379</v>
      </c>
      <c r="D54" s="34" t="s">
        <v>1566</v>
      </c>
      <c r="E54" s="36" t="s">
        <v>1596</v>
      </c>
      <c r="F54" s="36" t="s">
        <v>1597</v>
      </c>
      <c r="G54" s="35">
        <v>203</v>
      </c>
      <c r="H54" s="34" t="s">
        <v>23</v>
      </c>
      <c r="I54" s="35">
        <v>0.98939999999999995</v>
      </c>
      <c r="J54" s="34" t="s">
        <v>17</v>
      </c>
    </row>
    <row r="55" spans="1:10" x14ac:dyDescent="0.25">
      <c r="A55" s="37">
        <v>154</v>
      </c>
      <c r="B55" s="34">
        <v>783070144</v>
      </c>
      <c r="C55" s="34" t="s">
        <v>496</v>
      </c>
      <c r="D55" s="34" t="s">
        <v>20</v>
      </c>
      <c r="E55" s="36" t="s">
        <v>21</v>
      </c>
      <c r="F55" s="36" t="s">
        <v>22</v>
      </c>
      <c r="G55" s="35">
        <v>107</v>
      </c>
      <c r="H55" s="34" t="s">
        <v>23</v>
      </c>
      <c r="I55" s="35">
        <v>0.97</v>
      </c>
      <c r="J55" s="34" t="s">
        <v>17</v>
      </c>
    </row>
    <row r="56" spans="1:10" x14ac:dyDescent="0.25">
      <c r="A56" s="37">
        <v>155</v>
      </c>
      <c r="B56" s="34">
        <v>984663592</v>
      </c>
      <c r="C56" s="34" t="s">
        <v>471</v>
      </c>
      <c r="D56" s="34" t="s">
        <v>1566</v>
      </c>
      <c r="E56" s="36" t="s">
        <v>1596</v>
      </c>
      <c r="F56" s="36" t="s">
        <v>1597</v>
      </c>
      <c r="G56" s="35">
        <v>209</v>
      </c>
      <c r="H56" s="34" t="s">
        <v>23</v>
      </c>
      <c r="I56" s="35">
        <v>0.98939999999999995</v>
      </c>
      <c r="J56" s="34" t="s">
        <v>17</v>
      </c>
    </row>
    <row r="57" spans="1:10" x14ac:dyDescent="0.25">
      <c r="A57" s="37">
        <v>156</v>
      </c>
      <c r="B57" s="34">
        <v>844855482</v>
      </c>
      <c r="C57" s="34" t="s">
        <v>374</v>
      </c>
      <c r="D57" s="34" t="s">
        <v>39</v>
      </c>
      <c r="E57" s="36" t="s">
        <v>1598</v>
      </c>
      <c r="F57" s="36" t="s">
        <v>1599</v>
      </c>
      <c r="G57" s="35">
        <v>217</v>
      </c>
      <c r="H57" s="34" t="s">
        <v>23</v>
      </c>
      <c r="I57" s="35">
        <v>0.97</v>
      </c>
      <c r="J57" s="34" t="s">
        <v>17</v>
      </c>
    </row>
    <row r="58" spans="1:10" x14ac:dyDescent="0.25">
      <c r="A58" s="37">
        <v>157</v>
      </c>
      <c r="B58" s="34">
        <v>733960334</v>
      </c>
      <c r="C58" s="34" t="s">
        <v>68</v>
      </c>
      <c r="D58" s="34" t="s">
        <v>20</v>
      </c>
      <c r="E58" s="36" t="s">
        <v>21</v>
      </c>
      <c r="F58" s="36" t="s">
        <v>22</v>
      </c>
      <c r="G58" s="35">
        <v>109</v>
      </c>
      <c r="H58" s="34" t="s">
        <v>23</v>
      </c>
      <c r="I58" s="35">
        <v>0.97</v>
      </c>
      <c r="J58" s="34" t="s">
        <v>17</v>
      </c>
    </row>
    <row r="59" spans="1:10" x14ac:dyDescent="0.25">
      <c r="A59" s="37">
        <v>158</v>
      </c>
      <c r="B59" s="34">
        <v>674953961</v>
      </c>
      <c r="C59" s="34" t="s">
        <v>522</v>
      </c>
      <c r="D59" s="34" t="s">
        <v>13</v>
      </c>
      <c r="E59" s="36" t="s">
        <v>14</v>
      </c>
      <c r="F59" s="36" t="s">
        <v>15</v>
      </c>
      <c r="G59" s="35">
        <v>1215</v>
      </c>
      <c r="H59" s="34" t="s">
        <v>16</v>
      </c>
      <c r="I59" s="35">
        <v>1.0669999999999999</v>
      </c>
      <c r="J59" s="34" t="s">
        <v>17</v>
      </c>
    </row>
    <row r="60" spans="1:10" x14ac:dyDescent="0.25">
      <c r="A60" s="37">
        <v>159</v>
      </c>
      <c r="B60" s="34">
        <v>575109586</v>
      </c>
      <c r="C60" s="34" t="s">
        <v>532</v>
      </c>
      <c r="D60" s="34" t="s">
        <v>20</v>
      </c>
      <c r="E60" s="36" t="s">
        <v>21</v>
      </c>
      <c r="F60" s="36" t="s">
        <v>22</v>
      </c>
      <c r="G60" s="35">
        <v>109</v>
      </c>
      <c r="H60" s="34" t="s">
        <v>23</v>
      </c>
      <c r="I60" s="35">
        <v>0.97</v>
      </c>
      <c r="J60" s="34" t="s">
        <v>17</v>
      </c>
    </row>
    <row r="61" spans="1:10" x14ac:dyDescent="0.25">
      <c r="A61" s="37">
        <v>160</v>
      </c>
      <c r="B61" s="34">
        <v>375240332</v>
      </c>
      <c r="C61" s="34" t="s">
        <v>122</v>
      </c>
      <c r="D61" s="34" t="s">
        <v>31</v>
      </c>
      <c r="E61" s="36" t="s">
        <v>32</v>
      </c>
      <c r="F61" s="36" t="s">
        <v>33</v>
      </c>
      <c r="G61" s="35">
        <v>273</v>
      </c>
      <c r="H61" s="34" t="s">
        <v>23</v>
      </c>
      <c r="I61" s="35">
        <v>0.97</v>
      </c>
      <c r="J61" s="34" t="s">
        <v>17</v>
      </c>
    </row>
    <row r="62" spans="1:10" x14ac:dyDescent="0.25">
      <c r="A62" s="37">
        <v>161</v>
      </c>
      <c r="B62" s="34">
        <v>312949201</v>
      </c>
      <c r="C62" s="34" t="s">
        <v>508</v>
      </c>
      <c r="D62" s="34" t="s">
        <v>35</v>
      </c>
      <c r="E62" s="36" t="s">
        <v>36</v>
      </c>
      <c r="F62" s="36" t="s">
        <v>26</v>
      </c>
      <c r="G62" s="35">
        <v>521</v>
      </c>
      <c r="H62" s="34" t="s">
        <v>37</v>
      </c>
      <c r="I62" s="35">
        <v>0.98939999999999995</v>
      </c>
      <c r="J62" s="34" t="s">
        <v>17</v>
      </c>
    </row>
    <row r="63" spans="1:10" x14ac:dyDescent="0.25">
      <c r="A63" s="37">
        <v>162</v>
      </c>
      <c r="B63" s="34">
        <v>424333840</v>
      </c>
      <c r="C63" s="34" t="s">
        <v>542</v>
      </c>
      <c r="D63" s="34" t="s">
        <v>43</v>
      </c>
      <c r="E63" s="36" t="s">
        <v>44</v>
      </c>
      <c r="F63" s="36" t="s">
        <v>45</v>
      </c>
      <c r="G63" s="35">
        <v>101</v>
      </c>
      <c r="H63" s="34" t="s">
        <v>46</v>
      </c>
      <c r="I63" s="35">
        <v>0.97</v>
      </c>
      <c r="J63" s="34" t="s">
        <v>17</v>
      </c>
    </row>
    <row r="64" spans="1:10" x14ac:dyDescent="0.25">
      <c r="A64" s="37">
        <v>163</v>
      </c>
      <c r="B64" s="34">
        <v>266356373</v>
      </c>
      <c r="C64" s="34" t="s">
        <v>73</v>
      </c>
      <c r="D64" s="34" t="s">
        <v>13</v>
      </c>
      <c r="E64" s="36" t="s">
        <v>14</v>
      </c>
      <c r="F64" s="36" t="s">
        <v>15</v>
      </c>
      <c r="G64" s="35">
        <v>1287</v>
      </c>
      <c r="H64" s="34" t="s">
        <v>16</v>
      </c>
      <c r="I64" s="35">
        <v>1.0669999999999999</v>
      </c>
      <c r="J64" s="34" t="s">
        <v>17</v>
      </c>
    </row>
    <row r="65" spans="1:10" x14ac:dyDescent="0.25">
      <c r="A65" s="37">
        <v>164</v>
      </c>
      <c r="B65" s="34">
        <v>610909682</v>
      </c>
      <c r="C65" s="34" t="s">
        <v>366</v>
      </c>
      <c r="D65" s="34" t="s">
        <v>59</v>
      </c>
      <c r="E65" s="36" t="s">
        <v>1604</v>
      </c>
      <c r="F65" s="36" t="s">
        <v>1605</v>
      </c>
      <c r="G65" s="35">
        <v>2029</v>
      </c>
      <c r="H65" s="34" t="s">
        <v>60</v>
      </c>
      <c r="I65" s="35">
        <v>1.0669999999999999</v>
      </c>
      <c r="J65" s="34" t="s">
        <v>17</v>
      </c>
    </row>
    <row r="66" spans="1:10" x14ac:dyDescent="0.25">
      <c r="A66" s="37">
        <v>165</v>
      </c>
      <c r="B66" s="34">
        <v>872895997</v>
      </c>
      <c r="C66" s="34" t="s">
        <v>166</v>
      </c>
      <c r="D66" s="34" t="s">
        <v>35</v>
      </c>
      <c r="E66" s="36" t="s">
        <v>36</v>
      </c>
      <c r="F66" s="36" t="s">
        <v>26</v>
      </c>
      <c r="G66" s="35">
        <v>542</v>
      </c>
      <c r="H66" s="34" t="s">
        <v>37</v>
      </c>
      <c r="I66" s="35">
        <v>0.98939999999999995</v>
      </c>
      <c r="J66" s="34" t="s">
        <v>17</v>
      </c>
    </row>
    <row r="67" spans="1:10" x14ac:dyDescent="0.25">
      <c r="A67" s="37">
        <v>166</v>
      </c>
      <c r="B67" s="34">
        <v>115369722</v>
      </c>
      <c r="C67" s="34" t="s">
        <v>628</v>
      </c>
      <c r="D67" s="34" t="s">
        <v>20</v>
      </c>
      <c r="E67" s="36" t="s">
        <v>21</v>
      </c>
      <c r="F67" s="36" t="s">
        <v>22</v>
      </c>
      <c r="G67" s="35">
        <v>108</v>
      </c>
      <c r="H67" s="34" t="s">
        <v>23</v>
      </c>
      <c r="I67" s="35">
        <v>0.97</v>
      </c>
      <c r="J67" s="34" t="s">
        <v>17</v>
      </c>
    </row>
    <row r="68" spans="1:10" x14ac:dyDescent="0.25">
      <c r="A68" s="37">
        <v>167</v>
      </c>
      <c r="B68" s="34">
        <v>678383704</v>
      </c>
      <c r="C68" s="34" t="s">
        <v>683</v>
      </c>
      <c r="D68" s="34" t="s">
        <v>20</v>
      </c>
      <c r="E68" s="36" t="s">
        <v>21</v>
      </c>
      <c r="F68" s="36" t="s">
        <v>22</v>
      </c>
      <c r="G68" s="35">
        <v>102</v>
      </c>
      <c r="H68" s="34" t="s">
        <v>23</v>
      </c>
      <c r="I68" s="35">
        <v>1</v>
      </c>
      <c r="J68" s="34" t="s">
        <v>637</v>
      </c>
    </row>
    <row r="69" spans="1:10" x14ac:dyDescent="0.25">
      <c r="A69" s="37">
        <v>168</v>
      </c>
      <c r="B69" s="34">
        <v>350255186</v>
      </c>
      <c r="C69" s="34" t="s">
        <v>908</v>
      </c>
      <c r="D69" s="34" t="s">
        <v>31</v>
      </c>
      <c r="E69" s="36" t="s">
        <v>32</v>
      </c>
      <c r="F69" s="36" t="s">
        <v>33</v>
      </c>
      <c r="G69" s="35">
        <v>267</v>
      </c>
      <c r="H69" s="34" t="s">
        <v>23</v>
      </c>
      <c r="I69" s="35">
        <v>1</v>
      </c>
      <c r="J69" s="34" t="s">
        <v>637</v>
      </c>
    </row>
    <row r="70" spans="1:10" x14ac:dyDescent="0.25">
      <c r="A70" s="37">
        <v>169</v>
      </c>
      <c r="B70" s="34">
        <v>809608149</v>
      </c>
      <c r="C70" s="34" t="s">
        <v>973</v>
      </c>
      <c r="D70" s="34" t="s">
        <v>20</v>
      </c>
      <c r="E70" s="36" t="s">
        <v>21</v>
      </c>
      <c r="F70" s="36" t="s">
        <v>22</v>
      </c>
      <c r="G70" s="35">
        <v>109</v>
      </c>
      <c r="H70" s="34" t="s">
        <v>23</v>
      </c>
      <c r="I70" s="35">
        <v>1</v>
      </c>
      <c r="J70" s="34" t="s">
        <v>637</v>
      </c>
    </row>
    <row r="71" spans="1:10" x14ac:dyDescent="0.25">
      <c r="A71" s="37">
        <v>170</v>
      </c>
      <c r="B71" s="34">
        <v>349934091</v>
      </c>
      <c r="C71" s="34" t="s">
        <v>936</v>
      </c>
      <c r="D71" s="34" t="s">
        <v>29</v>
      </c>
      <c r="E71" s="36" t="s">
        <v>1600</v>
      </c>
      <c r="F71" s="36" t="s">
        <v>1601</v>
      </c>
      <c r="G71" s="35">
        <v>220</v>
      </c>
      <c r="H71" s="34" t="s">
        <v>23</v>
      </c>
      <c r="I71" s="35">
        <v>1</v>
      </c>
      <c r="J71" s="34" t="s">
        <v>637</v>
      </c>
    </row>
    <row r="72" spans="1:10" x14ac:dyDescent="0.25">
      <c r="A72" s="37">
        <v>171</v>
      </c>
      <c r="B72" s="34">
        <v>891633706</v>
      </c>
      <c r="C72" s="34" t="s">
        <v>999</v>
      </c>
      <c r="D72" s="34" t="s">
        <v>13</v>
      </c>
      <c r="E72" s="36" t="s">
        <v>14</v>
      </c>
      <c r="F72" s="36" t="s">
        <v>15</v>
      </c>
      <c r="G72" s="35">
        <v>1206</v>
      </c>
      <c r="H72" s="34" t="s">
        <v>16</v>
      </c>
      <c r="I72" s="35">
        <v>1.1000000000000001</v>
      </c>
      <c r="J72" s="34" t="s">
        <v>637</v>
      </c>
    </row>
    <row r="73" spans="1:10" x14ac:dyDescent="0.25">
      <c r="A73" s="37">
        <v>172</v>
      </c>
      <c r="B73" s="34">
        <v>985092916</v>
      </c>
      <c r="C73" s="34" t="s">
        <v>214</v>
      </c>
      <c r="D73" s="34" t="s">
        <v>39</v>
      </c>
      <c r="E73" s="36" t="s">
        <v>1598</v>
      </c>
      <c r="F73" s="36" t="s">
        <v>1599</v>
      </c>
      <c r="G73" s="35">
        <v>206</v>
      </c>
      <c r="H73" s="34" t="s">
        <v>23</v>
      </c>
      <c r="I73" s="35">
        <v>0.97</v>
      </c>
      <c r="J73" s="34" t="s">
        <v>17</v>
      </c>
    </row>
    <row r="74" spans="1:10" x14ac:dyDescent="0.25">
      <c r="A74" s="37">
        <v>173</v>
      </c>
      <c r="B74" s="34">
        <v>744222763</v>
      </c>
      <c r="C74" s="34" t="s">
        <v>286</v>
      </c>
      <c r="D74" s="34" t="s">
        <v>13</v>
      </c>
      <c r="E74" s="36" t="s">
        <v>14</v>
      </c>
      <c r="F74" s="36" t="s">
        <v>15</v>
      </c>
      <c r="G74" s="35">
        <v>1232</v>
      </c>
      <c r="H74" s="34" t="s">
        <v>16</v>
      </c>
      <c r="I74" s="35">
        <v>1.0669999999999999</v>
      </c>
      <c r="J74" s="34" t="s">
        <v>17</v>
      </c>
    </row>
    <row r="75" spans="1:10" x14ac:dyDescent="0.25">
      <c r="A75" s="37">
        <v>174</v>
      </c>
      <c r="B75" s="34">
        <v>785743965</v>
      </c>
      <c r="C75" s="34" t="s">
        <v>98</v>
      </c>
      <c r="D75" s="34" t="s">
        <v>13</v>
      </c>
      <c r="E75" s="36" t="s">
        <v>14</v>
      </c>
      <c r="F75" s="36" t="s">
        <v>15</v>
      </c>
      <c r="G75" s="35">
        <v>1278</v>
      </c>
      <c r="H75" s="34" t="s">
        <v>16</v>
      </c>
      <c r="I75" s="35">
        <v>1.0669999999999999</v>
      </c>
      <c r="J75" s="34" t="s">
        <v>17</v>
      </c>
    </row>
    <row r="76" spans="1:10" x14ac:dyDescent="0.25">
      <c r="A76" s="37">
        <v>175</v>
      </c>
      <c r="B76" s="34">
        <v>782564715</v>
      </c>
      <c r="C76" s="34" t="s">
        <v>1029</v>
      </c>
      <c r="D76" s="34" t="s">
        <v>25</v>
      </c>
      <c r="E76" s="36" t="s">
        <v>1602</v>
      </c>
      <c r="F76" s="36" t="s">
        <v>1603</v>
      </c>
      <c r="G76" s="35">
        <v>206</v>
      </c>
      <c r="H76" s="34" t="s">
        <v>27</v>
      </c>
      <c r="I76" s="35">
        <v>1.02</v>
      </c>
      <c r="J76" s="34" t="s">
        <v>637</v>
      </c>
    </row>
    <row r="77" spans="1:10" x14ac:dyDescent="0.25">
      <c r="A77" s="37">
        <v>176</v>
      </c>
      <c r="B77" s="34">
        <v>410513948</v>
      </c>
      <c r="C77" s="34" t="s">
        <v>351</v>
      </c>
      <c r="D77" s="34" t="s">
        <v>43</v>
      </c>
      <c r="E77" s="36" t="s">
        <v>44</v>
      </c>
      <c r="F77" s="36" t="s">
        <v>45</v>
      </c>
      <c r="G77" s="35">
        <v>109</v>
      </c>
      <c r="H77" s="34" t="s">
        <v>46</v>
      </c>
      <c r="I77" s="35">
        <v>0.97</v>
      </c>
      <c r="J77" s="34" t="s">
        <v>17</v>
      </c>
    </row>
    <row r="78" spans="1:10" x14ac:dyDescent="0.25">
      <c r="A78" s="37">
        <v>177</v>
      </c>
      <c r="B78" s="34">
        <v>178747953</v>
      </c>
      <c r="C78" s="34" t="s">
        <v>514</v>
      </c>
      <c r="D78" s="34" t="s">
        <v>20</v>
      </c>
      <c r="E78" s="36" t="s">
        <v>21</v>
      </c>
      <c r="F78" s="36" t="s">
        <v>22</v>
      </c>
      <c r="G78" s="35">
        <v>110</v>
      </c>
      <c r="H78" s="34" t="s">
        <v>23</v>
      </c>
      <c r="I78" s="35">
        <v>0.97</v>
      </c>
      <c r="J78" s="34" t="s">
        <v>17</v>
      </c>
    </row>
    <row r="79" spans="1:10" x14ac:dyDescent="0.25">
      <c r="A79" s="37">
        <v>178</v>
      </c>
      <c r="B79" s="34">
        <v>691268831</v>
      </c>
      <c r="C79" s="34" t="s">
        <v>1031</v>
      </c>
      <c r="D79" s="34" t="s">
        <v>31</v>
      </c>
      <c r="E79" s="36" t="s">
        <v>32</v>
      </c>
      <c r="F79" s="36" t="s">
        <v>33</v>
      </c>
      <c r="G79" s="35">
        <v>270</v>
      </c>
      <c r="H79" s="34" t="s">
        <v>23</v>
      </c>
      <c r="I79" s="35">
        <v>1</v>
      </c>
      <c r="J79" s="34" t="s">
        <v>637</v>
      </c>
    </row>
    <row r="80" spans="1:10" x14ac:dyDescent="0.25">
      <c r="A80" s="37">
        <v>179</v>
      </c>
      <c r="B80" s="34">
        <v>984026213</v>
      </c>
      <c r="C80" s="34" t="s">
        <v>133</v>
      </c>
      <c r="D80" s="34" t="s">
        <v>39</v>
      </c>
      <c r="E80" s="36" t="s">
        <v>1598</v>
      </c>
      <c r="F80" s="36" t="s">
        <v>1599</v>
      </c>
      <c r="G80" s="35">
        <v>220</v>
      </c>
      <c r="H80" s="34" t="s">
        <v>23</v>
      </c>
      <c r="I80" s="35">
        <v>0.97</v>
      </c>
      <c r="J80" s="34" t="s">
        <v>17</v>
      </c>
    </row>
    <row r="81" spans="1:10" x14ac:dyDescent="0.25">
      <c r="A81" s="37">
        <v>180</v>
      </c>
      <c r="B81" s="34">
        <v>811186367</v>
      </c>
      <c r="C81" s="34" t="s">
        <v>212</v>
      </c>
      <c r="D81" s="34" t="s">
        <v>31</v>
      </c>
      <c r="E81" s="36" t="s">
        <v>32</v>
      </c>
      <c r="F81" s="36" t="s">
        <v>33</v>
      </c>
      <c r="G81" s="35">
        <v>271</v>
      </c>
      <c r="H81" s="34" t="s">
        <v>23</v>
      </c>
      <c r="I81" s="35">
        <v>0.97</v>
      </c>
      <c r="J81" s="34" t="s">
        <v>17</v>
      </c>
    </row>
    <row r="82" spans="1:10" x14ac:dyDescent="0.25">
      <c r="A82" s="37">
        <v>181</v>
      </c>
      <c r="B82" s="34">
        <v>244864185</v>
      </c>
      <c r="C82" s="34" t="s">
        <v>113</v>
      </c>
      <c r="D82" s="34" t="s">
        <v>31</v>
      </c>
      <c r="E82" s="36" t="s">
        <v>32</v>
      </c>
      <c r="F82" s="36" t="s">
        <v>33</v>
      </c>
      <c r="G82" s="35">
        <v>253</v>
      </c>
      <c r="H82" s="34" t="s">
        <v>23</v>
      </c>
      <c r="I82" s="35">
        <v>0.97</v>
      </c>
      <c r="J82" s="34" t="s">
        <v>17</v>
      </c>
    </row>
    <row r="83" spans="1:10" x14ac:dyDescent="0.25">
      <c r="A83" s="37">
        <v>182</v>
      </c>
      <c r="B83" s="34">
        <v>551232375</v>
      </c>
      <c r="C83" s="34" t="s">
        <v>105</v>
      </c>
      <c r="D83" s="34" t="s">
        <v>43</v>
      </c>
      <c r="E83" s="36" t="s">
        <v>44</v>
      </c>
      <c r="F83" s="36" t="s">
        <v>45</v>
      </c>
      <c r="G83" s="35">
        <v>101</v>
      </c>
      <c r="H83" s="34" t="s">
        <v>46</v>
      </c>
      <c r="I83" s="35">
        <v>0.97</v>
      </c>
      <c r="J83" s="34" t="s">
        <v>17</v>
      </c>
    </row>
    <row r="84" spans="1:10" x14ac:dyDescent="0.25">
      <c r="A84" s="37">
        <v>183</v>
      </c>
      <c r="B84" s="34">
        <v>148141897</v>
      </c>
      <c r="C84" s="34" t="s">
        <v>90</v>
      </c>
      <c r="D84" s="34" t="s">
        <v>35</v>
      </c>
      <c r="E84" s="36" t="s">
        <v>36</v>
      </c>
      <c r="F84" s="36" t="s">
        <v>26</v>
      </c>
      <c r="G84" s="35">
        <v>522</v>
      </c>
      <c r="H84" s="34" t="s">
        <v>37</v>
      </c>
      <c r="I84" s="35">
        <v>0.98939999999999995</v>
      </c>
      <c r="J84" s="34" t="s">
        <v>17</v>
      </c>
    </row>
    <row r="85" spans="1:10" x14ac:dyDescent="0.25">
      <c r="A85" s="37">
        <v>184</v>
      </c>
      <c r="B85" s="34">
        <v>992837467</v>
      </c>
      <c r="C85" s="34" t="s">
        <v>707</v>
      </c>
      <c r="D85" s="34" t="s">
        <v>39</v>
      </c>
      <c r="E85" s="36" t="s">
        <v>1598</v>
      </c>
      <c r="F85" s="36" t="s">
        <v>1599</v>
      </c>
      <c r="G85" s="35">
        <v>211</v>
      </c>
      <c r="H85" s="34" t="s">
        <v>23</v>
      </c>
      <c r="I85" s="35">
        <v>1</v>
      </c>
      <c r="J85" s="34" t="s">
        <v>637</v>
      </c>
    </row>
    <row r="86" spans="1:10" x14ac:dyDescent="0.25">
      <c r="A86" s="37">
        <v>185</v>
      </c>
      <c r="B86" s="34">
        <v>543832009</v>
      </c>
      <c r="C86" s="34" t="s">
        <v>873</v>
      </c>
      <c r="D86" s="34" t="s">
        <v>31</v>
      </c>
      <c r="E86" s="36" t="s">
        <v>32</v>
      </c>
      <c r="F86" s="36" t="s">
        <v>33</v>
      </c>
      <c r="G86" s="35">
        <v>267</v>
      </c>
      <c r="H86" s="34" t="s">
        <v>23</v>
      </c>
      <c r="I86" s="35">
        <v>1</v>
      </c>
      <c r="J86" s="34" t="s">
        <v>637</v>
      </c>
    </row>
    <row r="87" spans="1:10" x14ac:dyDescent="0.25">
      <c r="A87" s="37">
        <v>186</v>
      </c>
      <c r="B87" s="34">
        <v>869539285</v>
      </c>
      <c r="C87" s="34" t="s">
        <v>943</v>
      </c>
      <c r="D87" s="34" t="s">
        <v>35</v>
      </c>
      <c r="E87" s="36" t="s">
        <v>36</v>
      </c>
      <c r="F87" s="36" t="s">
        <v>26</v>
      </c>
      <c r="G87" s="35">
        <v>513</v>
      </c>
      <c r="H87" s="34" t="s">
        <v>37</v>
      </c>
      <c r="I87" s="35">
        <v>1.02</v>
      </c>
      <c r="J87" s="34" t="s">
        <v>637</v>
      </c>
    </row>
    <row r="88" spans="1:10" x14ac:dyDescent="0.25">
      <c r="A88" s="37">
        <v>187</v>
      </c>
      <c r="B88" s="34">
        <v>819854431</v>
      </c>
      <c r="C88" s="34" t="s">
        <v>1006</v>
      </c>
      <c r="D88" s="34" t="s">
        <v>39</v>
      </c>
      <c r="E88" s="36" t="s">
        <v>1598</v>
      </c>
      <c r="F88" s="36" t="s">
        <v>1599</v>
      </c>
      <c r="G88" s="35">
        <v>215</v>
      </c>
      <c r="H88" s="34" t="s">
        <v>23</v>
      </c>
      <c r="I88" s="35">
        <v>1</v>
      </c>
      <c r="J88" s="34" t="s">
        <v>637</v>
      </c>
    </row>
    <row r="89" spans="1:10" x14ac:dyDescent="0.25">
      <c r="A89" s="37">
        <v>188</v>
      </c>
      <c r="B89" s="34">
        <v>686290524</v>
      </c>
      <c r="C89" s="34" t="s">
        <v>888</v>
      </c>
      <c r="D89" s="34" t="s">
        <v>25</v>
      </c>
      <c r="E89" s="36" t="s">
        <v>1602</v>
      </c>
      <c r="F89" s="36" t="s">
        <v>1603</v>
      </c>
      <c r="G89" s="35">
        <v>207</v>
      </c>
      <c r="H89" s="34" t="s">
        <v>27</v>
      </c>
      <c r="I89" s="35">
        <v>1.02</v>
      </c>
      <c r="J89" s="34" t="s">
        <v>637</v>
      </c>
    </row>
    <row r="90" spans="1:10" x14ac:dyDescent="0.25">
      <c r="A90" s="37">
        <v>189</v>
      </c>
      <c r="B90" s="34">
        <v>548571071</v>
      </c>
      <c r="C90" s="34" t="s">
        <v>708</v>
      </c>
      <c r="D90" s="34" t="s">
        <v>1566</v>
      </c>
      <c r="E90" s="36" t="s">
        <v>1596</v>
      </c>
      <c r="F90" s="36" t="s">
        <v>1597</v>
      </c>
      <c r="G90" s="35">
        <v>2145</v>
      </c>
      <c r="H90" s="34" t="s">
        <v>23</v>
      </c>
      <c r="I90" s="35">
        <v>1.1000000000000001</v>
      </c>
      <c r="J90" s="34" t="s">
        <v>637</v>
      </c>
    </row>
    <row r="91" spans="1:10" x14ac:dyDescent="0.25">
      <c r="A91" s="37">
        <v>190</v>
      </c>
      <c r="B91" s="34">
        <v>805695045</v>
      </c>
      <c r="C91" s="34" t="s">
        <v>730</v>
      </c>
      <c r="D91" s="34" t="s">
        <v>1566</v>
      </c>
      <c r="E91" s="36" t="s">
        <v>1596</v>
      </c>
      <c r="F91" s="36" t="s">
        <v>1597</v>
      </c>
      <c r="G91" s="35">
        <v>205</v>
      </c>
      <c r="H91" s="34" t="s">
        <v>23</v>
      </c>
      <c r="I91" s="35">
        <v>1.02</v>
      </c>
      <c r="J91" s="34" t="s">
        <v>637</v>
      </c>
    </row>
    <row r="92" spans="1:10" x14ac:dyDescent="0.25">
      <c r="A92" s="37">
        <v>191</v>
      </c>
      <c r="B92" s="34">
        <v>341891607</v>
      </c>
      <c r="C92" s="34" t="s">
        <v>1034</v>
      </c>
      <c r="D92" s="34" t="s">
        <v>59</v>
      </c>
      <c r="E92" s="36" t="s">
        <v>1604</v>
      </c>
      <c r="F92" s="36" t="s">
        <v>1605</v>
      </c>
      <c r="G92" s="35">
        <v>2117</v>
      </c>
      <c r="H92" s="34" t="s">
        <v>60</v>
      </c>
      <c r="I92" s="35">
        <v>1.1000000000000001</v>
      </c>
      <c r="J92" s="34" t="s">
        <v>637</v>
      </c>
    </row>
    <row r="93" spans="1:10" x14ac:dyDescent="0.25">
      <c r="A93" s="37">
        <v>192</v>
      </c>
      <c r="B93" s="34">
        <v>358504728</v>
      </c>
      <c r="C93" s="34" t="s">
        <v>736</v>
      </c>
      <c r="D93" s="34" t="s">
        <v>39</v>
      </c>
      <c r="E93" s="36" t="s">
        <v>1598</v>
      </c>
      <c r="F93" s="36" t="s">
        <v>1599</v>
      </c>
      <c r="G93" s="35">
        <v>1268</v>
      </c>
      <c r="H93" s="34" t="s">
        <v>23</v>
      </c>
      <c r="I93" s="35">
        <v>1.1000000000000001</v>
      </c>
      <c r="J93" s="34" t="s">
        <v>637</v>
      </c>
    </row>
    <row r="94" spans="1:10" x14ac:dyDescent="0.25">
      <c r="A94" s="37">
        <v>193</v>
      </c>
      <c r="B94" s="34">
        <v>764966928</v>
      </c>
      <c r="C94" s="34" t="s">
        <v>826</v>
      </c>
      <c r="D94" s="34" t="s">
        <v>20</v>
      </c>
      <c r="E94" s="36" t="s">
        <v>21</v>
      </c>
      <c r="F94" s="36" t="s">
        <v>22</v>
      </c>
      <c r="G94" s="35">
        <v>211</v>
      </c>
      <c r="H94" s="34" t="s">
        <v>23</v>
      </c>
      <c r="I94" s="35">
        <v>1.02</v>
      </c>
      <c r="J94" s="34" t="s">
        <v>637</v>
      </c>
    </row>
    <row r="95" spans="1:10" x14ac:dyDescent="0.25">
      <c r="A95" s="37">
        <v>194</v>
      </c>
      <c r="B95" s="34">
        <v>410776719</v>
      </c>
      <c r="C95" s="34" t="s">
        <v>859</v>
      </c>
      <c r="D95" s="34" t="s">
        <v>13</v>
      </c>
      <c r="E95" s="36" t="s">
        <v>14</v>
      </c>
      <c r="F95" s="36" t="s">
        <v>15</v>
      </c>
      <c r="G95" s="35">
        <v>1213</v>
      </c>
      <c r="H95" s="34" t="s">
        <v>16</v>
      </c>
      <c r="I95" s="35">
        <v>1.1000000000000001</v>
      </c>
      <c r="J95" s="34" t="s">
        <v>637</v>
      </c>
    </row>
    <row r="96" spans="1:10" x14ac:dyDescent="0.25">
      <c r="A96" s="37">
        <v>195</v>
      </c>
      <c r="B96" s="34">
        <v>653796726</v>
      </c>
      <c r="C96" s="34" t="s">
        <v>821</v>
      </c>
      <c r="D96" s="34" t="s">
        <v>20</v>
      </c>
      <c r="E96" s="36" t="s">
        <v>21</v>
      </c>
      <c r="F96" s="36" t="s">
        <v>22</v>
      </c>
      <c r="G96" s="35">
        <v>213</v>
      </c>
      <c r="H96" s="34" t="s">
        <v>23</v>
      </c>
      <c r="I96" s="35">
        <v>1</v>
      </c>
      <c r="J96" s="34" t="s">
        <v>637</v>
      </c>
    </row>
    <row r="97" spans="1:10" x14ac:dyDescent="0.25">
      <c r="A97" s="37">
        <v>196</v>
      </c>
      <c r="B97" s="34">
        <v>686500627</v>
      </c>
      <c r="C97" s="34" t="s">
        <v>800</v>
      </c>
      <c r="D97" s="34" t="s">
        <v>39</v>
      </c>
      <c r="E97" s="36" t="s">
        <v>1598</v>
      </c>
      <c r="F97" s="36" t="s">
        <v>1599</v>
      </c>
      <c r="G97" s="35">
        <v>506</v>
      </c>
      <c r="H97" s="34" t="s">
        <v>23</v>
      </c>
      <c r="I97" s="35">
        <v>1.02</v>
      </c>
      <c r="J97" s="34" t="s">
        <v>637</v>
      </c>
    </row>
    <row r="98" spans="1:10" x14ac:dyDescent="0.25">
      <c r="A98" s="37">
        <v>197</v>
      </c>
      <c r="B98" s="34">
        <v>151849736</v>
      </c>
      <c r="C98" s="34" t="s">
        <v>940</v>
      </c>
      <c r="D98" s="34" t="s">
        <v>20</v>
      </c>
      <c r="E98" s="36" t="s">
        <v>21</v>
      </c>
      <c r="F98" s="36" t="s">
        <v>22</v>
      </c>
      <c r="G98" s="35">
        <v>102</v>
      </c>
      <c r="H98" s="34" t="s">
        <v>23</v>
      </c>
      <c r="I98" s="35">
        <v>1</v>
      </c>
      <c r="J98" s="34" t="s">
        <v>637</v>
      </c>
    </row>
    <row r="99" spans="1:10" x14ac:dyDescent="0.25">
      <c r="A99" s="37">
        <v>198</v>
      </c>
      <c r="B99" s="34">
        <v>984652601</v>
      </c>
      <c r="C99" s="34" t="s">
        <v>1003</v>
      </c>
      <c r="D99" s="34" t="s">
        <v>35</v>
      </c>
      <c r="E99" s="36" t="s">
        <v>36</v>
      </c>
      <c r="F99" s="36" t="s">
        <v>26</v>
      </c>
      <c r="G99" s="35">
        <v>501</v>
      </c>
      <c r="H99" s="34" t="s">
        <v>37</v>
      </c>
      <c r="I99" s="35">
        <v>1.02</v>
      </c>
      <c r="J99" s="34" t="s">
        <v>637</v>
      </c>
    </row>
    <row r="100" spans="1:10" x14ac:dyDescent="0.25">
      <c r="A100" s="37">
        <v>199</v>
      </c>
      <c r="B100" s="34">
        <v>772493323</v>
      </c>
      <c r="C100" s="34" t="s">
        <v>899</v>
      </c>
      <c r="D100" s="34" t="s">
        <v>31</v>
      </c>
      <c r="E100" s="36" t="s">
        <v>32</v>
      </c>
      <c r="F100" s="36" t="s">
        <v>33</v>
      </c>
      <c r="G100" s="35">
        <v>255</v>
      </c>
      <c r="H100" s="34" t="s">
        <v>23</v>
      </c>
      <c r="I100" s="35">
        <v>1</v>
      </c>
      <c r="J100" s="34" t="s">
        <v>637</v>
      </c>
    </row>
    <row r="101" spans="1:10" x14ac:dyDescent="0.25">
      <c r="A101" s="37">
        <v>200</v>
      </c>
      <c r="B101" s="34">
        <v>572197575</v>
      </c>
      <c r="C101" s="34" t="s">
        <v>965</v>
      </c>
      <c r="D101" s="34" t="s">
        <v>43</v>
      </c>
      <c r="E101" s="36" t="s">
        <v>44</v>
      </c>
      <c r="F101" s="36" t="s">
        <v>45</v>
      </c>
      <c r="G101" s="35">
        <v>100</v>
      </c>
      <c r="H101" s="34" t="s">
        <v>46</v>
      </c>
      <c r="I101" s="35">
        <v>1</v>
      </c>
      <c r="J101" s="34" t="s">
        <v>637</v>
      </c>
    </row>
    <row r="102" spans="1:10" x14ac:dyDescent="0.25">
      <c r="A102" s="37">
        <v>201</v>
      </c>
      <c r="B102" s="34">
        <v>641400702</v>
      </c>
      <c r="C102" s="34" t="s">
        <v>1019</v>
      </c>
      <c r="D102" s="34" t="s">
        <v>43</v>
      </c>
      <c r="E102" s="36" t="s">
        <v>44</v>
      </c>
      <c r="F102" s="36" t="s">
        <v>45</v>
      </c>
      <c r="G102" s="35">
        <v>102</v>
      </c>
      <c r="H102" s="34" t="s">
        <v>46</v>
      </c>
      <c r="I102" s="35">
        <v>1</v>
      </c>
      <c r="J102" s="34" t="s">
        <v>637</v>
      </c>
    </row>
    <row r="103" spans="1:10" x14ac:dyDescent="0.25">
      <c r="A103" s="37">
        <v>202</v>
      </c>
      <c r="B103" s="34">
        <v>769145673</v>
      </c>
      <c r="C103" s="34" t="s">
        <v>874</v>
      </c>
      <c r="D103" s="34" t="s">
        <v>29</v>
      </c>
      <c r="E103" s="36" t="s">
        <v>1600</v>
      </c>
      <c r="F103" s="36" t="s">
        <v>1601</v>
      </c>
      <c r="G103" s="35">
        <v>214</v>
      </c>
      <c r="H103" s="34" t="s">
        <v>23</v>
      </c>
      <c r="I103" s="35">
        <v>1</v>
      </c>
      <c r="J103" s="34" t="s">
        <v>637</v>
      </c>
    </row>
    <row r="104" spans="1:10" x14ac:dyDescent="0.25">
      <c r="A104" s="37">
        <v>203</v>
      </c>
      <c r="B104" s="34">
        <v>619589484</v>
      </c>
      <c r="C104" s="34" t="s">
        <v>928</v>
      </c>
      <c r="D104" s="34" t="s">
        <v>39</v>
      </c>
      <c r="E104" s="36" t="s">
        <v>1598</v>
      </c>
      <c r="F104" s="36" t="s">
        <v>1599</v>
      </c>
      <c r="G104" s="35">
        <v>215</v>
      </c>
      <c r="H104" s="34" t="s">
        <v>23</v>
      </c>
      <c r="I104" s="35">
        <v>1</v>
      </c>
      <c r="J104" s="34" t="s">
        <v>637</v>
      </c>
    </row>
    <row r="105" spans="1:10" x14ac:dyDescent="0.25">
      <c r="A105" s="37">
        <v>204</v>
      </c>
      <c r="B105" s="34">
        <v>536499159</v>
      </c>
      <c r="C105" s="34" t="s">
        <v>991</v>
      </c>
      <c r="D105" s="34" t="s">
        <v>20</v>
      </c>
      <c r="E105" s="36" t="s">
        <v>21</v>
      </c>
      <c r="F105" s="36" t="s">
        <v>22</v>
      </c>
      <c r="G105" s="35">
        <v>109</v>
      </c>
      <c r="H105" s="34" t="s">
        <v>23</v>
      </c>
      <c r="I105" s="35">
        <v>1</v>
      </c>
      <c r="J105" s="34" t="s">
        <v>637</v>
      </c>
    </row>
    <row r="106" spans="1:10" x14ac:dyDescent="0.25">
      <c r="A106" s="37">
        <v>205</v>
      </c>
      <c r="B106" s="34">
        <v>757868679</v>
      </c>
      <c r="C106" s="34" t="s">
        <v>911</v>
      </c>
      <c r="D106" s="34" t="s">
        <v>59</v>
      </c>
      <c r="E106" s="36" t="s">
        <v>1604</v>
      </c>
      <c r="F106" s="36" t="s">
        <v>1605</v>
      </c>
      <c r="G106" s="35">
        <v>2007</v>
      </c>
      <c r="H106" s="34" t="s">
        <v>60</v>
      </c>
      <c r="I106" s="35">
        <v>1.1000000000000001</v>
      </c>
      <c r="J106" s="34" t="s">
        <v>637</v>
      </c>
    </row>
    <row r="107" spans="1:10" x14ac:dyDescent="0.25">
      <c r="A107" s="37">
        <v>206</v>
      </c>
      <c r="B107" s="34">
        <v>852258426</v>
      </c>
      <c r="C107" s="34" t="s">
        <v>974</v>
      </c>
      <c r="D107" s="34" t="s">
        <v>43</v>
      </c>
      <c r="E107" s="36" t="s">
        <v>44</v>
      </c>
      <c r="F107" s="36" t="s">
        <v>45</v>
      </c>
      <c r="G107" s="35">
        <v>102</v>
      </c>
      <c r="H107" s="34" t="s">
        <v>46</v>
      </c>
      <c r="I107" s="35">
        <v>1</v>
      </c>
      <c r="J107" s="34" t="s">
        <v>637</v>
      </c>
    </row>
    <row r="108" spans="1:10" x14ac:dyDescent="0.25">
      <c r="A108" s="37">
        <v>207</v>
      </c>
      <c r="B108" s="34">
        <v>192744892</v>
      </c>
      <c r="C108" s="34" t="s">
        <v>1028</v>
      </c>
      <c r="D108" s="34" t="s">
        <v>43</v>
      </c>
      <c r="E108" s="36" t="s">
        <v>44</v>
      </c>
      <c r="F108" s="36" t="s">
        <v>45</v>
      </c>
      <c r="G108" s="35">
        <v>100</v>
      </c>
      <c r="H108" s="34" t="s">
        <v>46</v>
      </c>
      <c r="I108" s="35">
        <v>1</v>
      </c>
      <c r="J108" s="34" t="s">
        <v>637</v>
      </c>
    </row>
    <row r="109" spans="1:10" x14ac:dyDescent="0.25">
      <c r="A109" s="37">
        <v>208</v>
      </c>
      <c r="B109" s="34">
        <v>889668672</v>
      </c>
      <c r="C109" s="34" t="s">
        <v>895</v>
      </c>
      <c r="D109" s="34" t="s">
        <v>20</v>
      </c>
      <c r="E109" s="36" t="s">
        <v>21</v>
      </c>
      <c r="F109" s="36" t="s">
        <v>22</v>
      </c>
      <c r="G109" s="35">
        <v>107</v>
      </c>
      <c r="H109" s="34" t="s">
        <v>23</v>
      </c>
      <c r="I109" s="35">
        <v>1</v>
      </c>
      <c r="J109" s="34" t="s">
        <v>637</v>
      </c>
    </row>
    <row r="110" spans="1:10" x14ac:dyDescent="0.25">
      <c r="A110" s="37">
        <v>209</v>
      </c>
      <c r="B110" s="34">
        <v>837141303</v>
      </c>
      <c r="C110" s="34" t="s">
        <v>960</v>
      </c>
      <c r="D110" s="34" t="s">
        <v>29</v>
      </c>
      <c r="E110" s="36" t="s">
        <v>1600</v>
      </c>
      <c r="F110" s="36" t="s">
        <v>1601</v>
      </c>
      <c r="G110" s="35">
        <v>204</v>
      </c>
      <c r="H110" s="34" t="s">
        <v>23</v>
      </c>
      <c r="I110" s="35">
        <v>1</v>
      </c>
      <c r="J110" s="34" t="s">
        <v>637</v>
      </c>
    </row>
    <row r="111" spans="1:10" x14ac:dyDescent="0.25">
      <c r="A111" s="37">
        <v>210</v>
      </c>
      <c r="B111" s="34">
        <v>946026497</v>
      </c>
      <c r="C111" s="34" t="s">
        <v>1014</v>
      </c>
      <c r="D111" s="34" t="s">
        <v>29</v>
      </c>
      <c r="E111" s="36" t="s">
        <v>1600</v>
      </c>
      <c r="F111" s="36" t="s">
        <v>1601</v>
      </c>
      <c r="G111" s="35">
        <v>207</v>
      </c>
      <c r="H111" s="34" t="s">
        <v>23</v>
      </c>
      <c r="I111" s="35">
        <v>1</v>
      </c>
      <c r="J111" s="34" t="s">
        <v>637</v>
      </c>
    </row>
    <row r="112" spans="1:10" x14ac:dyDescent="0.25">
      <c r="A112" s="37">
        <v>211</v>
      </c>
      <c r="B112" s="34">
        <v>147468840</v>
      </c>
      <c r="C112" s="34" t="s">
        <v>891</v>
      </c>
      <c r="D112" s="34" t="s">
        <v>29</v>
      </c>
      <c r="E112" s="36" t="s">
        <v>1600</v>
      </c>
      <c r="F112" s="36" t="s">
        <v>1601</v>
      </c>
      <c r="G112" s="35">
        <v>203</v>
      </c>
      <c r="H112" s="34" t="s">
        <v>23</v>
      </c>
      <c r="I112" s="35">
        <v>1</v>
      </c>
      <c r="J112" s="34" t="s">
        <v>637</v>
      </c>
    </row>
    <row r="113" spans="1:10" x14ac:dyDescent="0.25">
      <c r="A113" s="37">
        <v>212</v>
      </c>
      <c r="B113" s="34">
        <v>704124706</v>
      </c>
      <c r="C113" s="34" t="s">
        <v>957</v>
      </c>
      <c r="D113" s="34" t="s">
        <v>25</v>
      </c>
      <c r="E113" s="36" t="s">
        <v>1602</v>
      </c>
      <c r="F113" s="36" t="s">
        <v>1603</v>
      </c>
      <c r="G113" s="35">
        <v>212</v>
      </c>
      <c r="H113" s="34" t="s">
        <v>27</v>
      </c>
      <c r="I113" s="35">
        <v>1.02</v>
      </c>
      <c r="J113" s="34" t="s">
        <v>637</v>
      </c>
    </row>
    <row r="114" spans="1:10" x14ac:dyDescent="0.25">
      <c r="A114" s="37">
        <v>213</v>
      </c>
      <c r="B114" s="34">
        <v>589932908</v>
      </c>
      <c r="C114" s="34" t="s">
        <v>1011</v>
      </c>
      <c r="D114" s="34" t="s">
        <v>25</v>
      </c>
      <c r="E114" s="36" t="s">
        <v>1602</v>
      </c>
      <c r="F114" s="36" t="s">
        <v>1603</v>
      </c>
      <c r="G114" s="35">
        <v>217</v>
      </c>
      <c r="H114" s="34" t="s">
        <v>27</v>
      </c>
      <c r="I114" s="35">
        <v>1.02</v>
      </c>
      <c r="J114" s="34" t="s">
        <v>637</v>
      </c>
    </row>
    <row r="115" spans="1:10" x14ac:dyDescent="0.25">
      <c r="A115" s="37">
        <v>214</v>
      </c>
      <c r="B115" s="34">
        <v>713934312</v>
      </c>
      <c r="C115" s="34" t="s">
        <v>725</v>
      </c>
      <c r="D115" s="34" t="s">
        <v>39</v>
      </c>
      <c r="E115" s="36" t="s">
        <v>1598</v>
      </c>
      <c r="F115" s="36" t="s">
        <v>1599</v>
      </c>
      <c r="G115" s="35">
        <v>206</v>
      </c>
      <c r="H115" s="34" t="s">
        <v>23</v>
      </c>
      <c r="I115" s="35">
        <v>1</v>
      </c>
      <c r="J115" s="34" t="s">
        <v>637</v>
      </c>
    </row>
    <row r="116" spans="1:10" x14ac:dyDescent="0.25">
      <c r="A116" s="37">
        <v>215</v>
      </c>
      <c r="B116" s="34">
        <v>620436872</v>
      </c>
      <c r="C116" s="34" t="s">
        <v>876</v>
      </c>
      <c r="D116" s="34" t="s">
        <v>59</v>
      </c>
      <c r="E116" s="36" t="s">
        <v>1604</v>
      </c>
      <c r="F116" s="36" t="s">
        <v>1605</v>
      </c>
      <c r="G116" s="35">
        <v>2018</v>
      </c>
      <c r="H116" s="34" t="s">
        <v>60</v>
      </c>
      <c r="I116" s="35">
        <v>1.1000000000000001</v>
      </c>
      <c r="J116" s="34" t="s">
        <v>637</v>
      </c>
    </row>
    <row r="117" spans="1:10" x14ac:dyDescent="0.25">
      <c r="A117" s="37">
        <v>216</v>
      </c>
      <c r="B117" s="34">
        <v>792344186</v>
      </c>
      <c r="C117" s="34" t="s">
        <v>861</v>
      </c>
      <c r="D117" s="34" t="s">
        <v>43</v>
      </c>
      <c r="E117" s="36" t="s">
        <v>44</v>
      </c>
      <c r="F117" s="36" t="s">
        <v>45</v>
      </c>
      <c r="G117" s="35">
        <v>108</v>
      </c>
      <c r="H117" s="34" t="s">
        <v>46</v>
      </c>
      <c r="I117" s="35">
        <v>1</v>
      </c>
      <c r="J117" s="34" t="s">
        <v>637</v>
      </c>
    </row>
    <row r="118" spans="1:10" x14ac:dyDescent="0.25">
      <c r="A118" s="37">
        <v>217</v>
      </c>
      <c r="B118" s="34">
        <v>401535038</v>
      </c>
      <c r="C118" s="34" t="s">
        <v>870</v>
      </c>
      <c r="D118" s="34" t="s">
        <v>43</v>
      </c>
      <c r="E118" s="36" t="s">
        <v>44</v>
      </c>
      <c r="F118" s="36" t="s">
        <v>45</v>
      </c>
      <c r="G118" s="35">
        <v>104</v>
      </c>
      <c r="H118" s="34" t="s">
        <v>46</v>
      </c>
      <c r="I118" s="35">
        <v>1</v>
      </c>
      <c r="J118" s="34" t="s">
        <v>637</v>
      </c>
    </row>
    <row r="119" spans="1:10" x14ac:dyDescent="0.25">
      <c r="A119" s="37">
        <v>218</v>
      </c>
      <c r="B119" s="34">
        <v>530816198</v>
      </c>
      <c r="C119" s="34" t="s">
        <v>926</v>
      </c>
      <c r="D119" s="34" t="s">
        <v>31</v>
      </c>
      <c r="E119" s="36" t="s">
        <v>32</v>
      </c>
      <c r="F119" s="36" t="s">
        <v>33</v>
      </c>
      <c r="G119" s="35">
        <v>251</v>
      </c>
      <c r="H119" s="34" t="s">
        <v>23</v>
      </c>
      <c r="I119" s="35">
        <v>1</v>
      </c>
      <c r="J119" s="34" t="s">
        <v>637</v>
      </c>
    </row>
    <row r="120" spans="1:10" x14ac:dyDescent="0.25">
      <c r="A120" s="37">
        <v>219</v>
      </c>
      <c r="B120" s="34">
        <v>492775884</v>
      </c>
      <c r="C120" s="34" t="s">
        <v>989</v>
      </c>
      <c r="D120" s="34" t="s">
        <v>59</v>
      </c>
      <c r="E120" s="36" t="s">
        <v>1604</v>
      </c>
      <c r="F120" s="36" t="s">
        <v>1605</v>
      </c>
      <c r="G120" s="35">
        <v>2197</v>
      </c>
      <c r="H120" s="34" t="s">
        <v>60</v>
      </c>
      <c r="I120" s="35">
        <v>1.1000000000000001</v>
      </c>
      <c r="J120" s="34" t="s">
        <v>637</v>
      </c>
    </row>
    <row r="121" spans="1:10" x14ac:dyDescent="0.25">
      <c r="A121" s="37">
        <v>220</v>
      </c>
      <c r="B121" s="34">
        <v>709195374</v>
      </c>
      <c r="C121" s="34" t="s">
        <v>884</v>
      </c>
      <c r="D121" s="34" t="s">
        <v>39</v>
      </c>
      <c r="E121" s="36" t="s">
        <v>1598</v>
      </c>
      <c r="F121" s="36" t="s">
        <v>1599</v>
      </c>
      <c r="G121" s="35">
        <v>212</v>
      </c>
      <c r="H121" s="34" t="s">
        <v>23</v>
      </c>
      <c r="I121" s="35">
        <v>1</v>
      </c>
      <c r="J121" s="34" t="s">
        <v>637</v>
      </c>
    </row>
    <row r="122" spans="1:10" x14ac:dyDescent="0.25">
      <c r="A122" s="37">
        <v>221</v>
      </c>
      <c r="B122" s="34">
        <v>859365129</v>
      </c>
      <c r="C122" s="34" t="s">
        <v>952</v>
      </c>
      <c r="D122" s="34" t="s">
        <v>35</v>
      </c>
      <c r="E122" s="36" t="s">
        <v>36</v>
      </c>
      <c r="F122" s="36" t="s">
        <v>26</v>
      </c>
      <c r="G122" s="35">
        <v>505</v>
      </c>
      <c r="H122" s="34" t="s">
        <v>37</v>
      </c>
      <c r="I122" s="35">
        <v>1.02</v>
      </c>
      <c r="J122" s="34" t="s">
        <v>637</v>
      </c>
    </row>
    <row r="123" spans="1:10" x14ac:dyDescent="0.25">
      <c r="A123" s="37">
        <v>222</v>
      </c>
      <c r="B123" s="34">
        <v>769784574</v>
      </c>
      <c r="C123" s="34" t="s">
        <v>720</v>
      </c>
      <c r="D123" s="34" t="s">
        <v>31</v>
      </c>
      <c r="E123" s="36" t="s">
        <v>32</v>
      </c>
      <c r="F123" s="36" t="s">
        <v>33</v>
      </c>
      <c r="G123" s="35">
        <v>108</v>
      </c>
      <c r="H123" s="34" t="s">
        <v>23</v>
      </c>
      <c r="I123" s="35">
        <v>1</v>
      </c>
      <c r="J123" s="34" t="s">
        <v>637</v>
      </c>
    </row>
    <row r="124" spans="1:10" x14ac:dyDescent="0.25">
      <c r="A124" s="37">
        <v>223</v>
      </c>
      <c r="B124" s="34">
        <v>750156415</v>
      </c>
      <c r="C124" s="34" t="s">
        <v>693</v>
      </c>
      <c r="D124" s="34" t="s">
        <v>20</v>
      </c>
      <c r="E124" s="36" t="s">
        <v>21</v>
      </c>
      <c r="F124" s="36" t="s">
        <v>22</v>
      </c>
      <c r="G124" s="35">
        <v>108</v>
      </c>
      <c r="H124" s="34" t="s">
        <v>23</v>
      </c>
      <c r="I124" s="35">
        <v>1</v>
      </c>
      <c r="J124" s="34" t="s">
        <v>637</v>
      </c>
    </row>
    <row r="125" spans="1:10" x14ac:dyDescent="0.25">
      <c r="A125" s="37">
        <v>224</v>
      </c>
      <c r="B125" s="34">
        <v>177538467</v>
      </c>
      <c r="C125" s="34" t="s">
        <v>864</v>
      </c>
      <c r="D125" s="34" t="s">
        <v>31</v>
      </c>
      <c r="E125" s="36" t="s">
        <v>32</v>
      </c>
      <c r="F125" s="36" t="s">
        <v>33</v>
      </c>
      <c r="G125" s="35">
        <v>251</v>
      </c>
      <c r="H125" s="34" t="s">
        <v>23</v>
      </c>
      <c r="I125" s="35">
        <v>1</v>
      </c>
      <c r="J125" s="34" t="s">
        <v>637</v>
      </c>
    </row>
    <row r="126" spans="1:10" x14ac:dyDescent="0.25">
      <c r="A126" s="37">
        <v>225</v>
      </c>
      <c r="B126" s="34">
        <v>328139914</v>
      </c>
      <c r="C126" s="34" t="s">
        <v>731</v>
      </c>
      <c r="D126" s="34" t="s">
        <v>31</v>
      </c>
      <c r="E126" s="36" t="s">
        <v>32</v>
      </c>
      <c r="F126" s="36" t="s">
        <v>33</v>
      </c>
      <c r="G126" s="35">
        <v>526</v>
      </c>
      <c r="H126" s="34" t="s">
        <v>23</v>
      </c>
      <c r="I126" s="35">
        <v>1.02</v>
      </c>
      <c r="J126" s="34" t="s">
        <v>637</v>
      </c>
    </row>
    <row r="127" spans="1:10" x14ac:dyDescent="0.25">
      <c r="A127" s="37">
        <v>226</v>
      </c>
      <c r="B127" s="34">
        <v>639322904</v>
      </c>
      <c r="C127" s="34" t="s">
        <v>916</v>
      </c>
      <c r="D127" s="34" t="s">
        <v>35</v>
      </c>
      <c r="E127" s="36" t="s">
        <v>36</v>
      </c>
      <c r="F127" s="36" t="s">
        <v>26</v>
      </c>
      <c r="G127" s="35">
        <v>543</v>
      </c>
      <c r="H127" s="34" t="s">
        <v>37</v>
      </c>
      <c r="I127" s="35">
        <v>1.02</v>
      </c>
      <c r="J127" s="34" t="s">
        <v>637</v>
      </c>
    </row>
    <row r="128" spans="1:10" x14ac:dyDescent="0.25">
      <c r="A128" s="37">
        <v>227</v>
      </c>
      <c r="B128" s="34">
        <v>518254406</v>
      </c>
      <c r="C128" s="34" t="s">
        <v>979</v>
      </c>
      <c r="D128" s="34" t="s">
        <v>39</v>
      </c>
      <c r="E128" s="36" t="s">
        <v>1598</v>
      </c>
      <c r="F128" s="36" t="s">
        <v>1599</v>
      </c>
      <c r="G128" s="35">
        <v>220</v>
      </c>
      <c r="H128" s="34" t="s">
        <v>23</v>
      </c>
      <c r="I128" s="35">
        <v>1</v>
      </c>
      <c r="J128" s="34" t="s">
        <v>637</v>
      </c>
    </row>
    <row r="129" spans="1:10" x14ac:dyDescent="0.25">
      <c r="A129" s="37">
        <v>228</v>
      </c>
      <c r="B129" s="34">
        <v>404087455</v>
      </c>
      <c r="C129" s="34" t="s">
        <v>689</v>
      </c>
      <c r="D129" s="34" t="s">
        <v>39</v>
      </c>
      <c r="E129" s="36" t="s">
        <v>1598</v>
      </c>
      <c r="F129" s="36" t="s">
        <v>1599</v>
      </c>
      <c r="G129" s="35">
        <v>218</v>
      </c>
      <c r="H129" s="34" t="s">
        <v>23</v>
      </c>
      <c r="I129" s="35">
        <v>1</v>
      </c>
      <c r="J129" s="34" t="s">
        <v>637</v>
      </c>
    </row>
    <row r="130" spans="1:10" x14ac:dyDescent="0.25">
      <c r="A130" s="37">
        <v>229</v>
      </c>
      <c r="B130" s="34">
        <v>310969226</v>
      </c>
      <c r="C130" s="34" t="s">
        <v>923</v>
      </c>
      <c r="D130" s="34" t="s">
        <v>43</v>
      </c>
      <c r="E130" s="36" t="s">
        <v>44</v>
      </c>
      <c r="F130" s="36" t="s">
        <v>45</v>
      </c>
      <c r="G130" s="35">
        <v>108</v>
      </c>
      <c r="H130" s="34" t="s">
        <v>46</v>
      </c>
      <c r="I130" s="35">
        <v>1</v>
      </c>
      <c r="J130" s="34" t="s">
        <v>637</v>
      </c>
    </row>
    <row r="131" spans="1:10" x14ac:dyDescent="0.25">
      <c r="A131" s="37">
        <v>230</v>
      </c>
      <c r="B131" s="34">
        <v>604768239</v>
      </c>
      <c r="C131" s="34" t="s">
        <v>986</v>
      </c>
      <c r="D131" s="34" t="s">
        <v>31</v>
      </c>
      <c r="E131" s="36" t="s">
        <v>32</v>
      </c>
      <c r="F131" s="36" t="s">
        <v>33</v>
      </c>
      <c r="G131" s="35">
        <v>269</v>
      </c>
      <c r="H131" s="34" t="s">
        <v>23</v>
      </c>
      <c r="I131" s="35">
        <v>1</v>
      </c>
      <c r="J131" s="34" t="s">
        <v>637</v>
      </c>
    </row>
    <row r="132" spans="1:10" x14ac:dyDescent="0.25">
      <c r="A132" s="37">
        <v>231</v>
      </c>
      <c r="B132" s="34">
        <v>221926571</v>
      </c>
      <c r="C132" s="34" t="s">
        <v>904</v>
      </c>
      <c r="D132" s="34" t="s">
        <v>20</v>
      </c>
      <c r="E132" s="36" t="s">
        <v>21</v>
      </c>
      <c r="F132" s="36" t="s">
        <v>22</v>
      </c>
      <c r="G132" s="35">
        <v>104</v>
      </c>
      <c r="H132" s="34" t="s">
        <v>23</v>
      </c>
      <c r="I132" s="35">
        <v>1</v>
      </c>
      <c r="J132" s="34" t="s">
        <v>637</v>
      </c>
    </row>
    <row r="133" spans="1:10" x14ac:dyDescent="0.25">
      <c r="A133" s="37">
        <v>232</v>
      </c>
      <c r="B133" s="34">
        <v>855725145</v>
      </c>
      <c r="C133" s="34" t="s">
        <v>933</v>
      </c>
      <c r="D133" s="34" t="s">
        <v>25</v>
      </c>
      <c r="E133" s="36" t="s">
        <v>1602</v>
      </c>
      <c r="F133" s="36" t="s">
        <v>1603</v>
      </c>
      <c r="G133" s="35">
        <v>210</v>
      </c>
      <c r="H133" s="34" t="s">
        <v>27</v>
      </c>
      <c r="I133" s="35">
        <v>1.02</v>
      </c>
      <c r="J133" s="34" t="s">
        <v>637</v>
      </c>
    </row>
    <row r="134" spans="1:10" x14ac:dyDescent="0.25">
      <c r="A134" s="37">
        <v>233</v>
      </c>
      <c r="B134" s="34">
        <v>525394325</v>
      </c>
      <c r="C134" s="34" t="s">
        <v>996</v>
      </c>
      <c r="D134" s="34" t="s">
        <v>29</v>
      </c>
      <c r="E134" s="36" t="s">
        <v>1600</v>
      </c>
      <c r="F134" s="36" t="s">
        <v>1601</v>
      </c>
      <c r="G134" s="35">
        <v>201</v>
      </c>
      <c r="H134" s="34" t="s">
        <v>23</v>
      </c>
      <c r="I134" s="35">
        <v>1</v>
      </c>
      <c r="J134" s="34" t="s">
        <v>637</v>
      </c>
    </row>
    <row r="135" spans="1:10" x14ac:dyDescent="0.25">
      <c r="A135" s="37">
        <v>234</v>
      </c>
      <c r="B135" s="34">
        <v>118981311</v>
      </c>
      <c r="C135" s="34" t="s">
        <v>854</v>
      </c>
      <c r="D135" s="34" t="s">
        <v>35</v>
      </c>
      <c r="E135" s="36" t="s">
        <v>36</v>
      </c>
      <c r="F135" s="36" t="s">
        <v>26</v>
      </c>
      <c r="G135" s="35">
        <v>547</v>
      </c>
      <c r="H135" s="34" t="s">
        <v>37</v>
      </c>
      <c r="I135" s="35">
        <v>1.02</v>
      </c>
      <c r="J135" s="34" t="s">
        <v>637</v>
      </c>
    </row>
    <row r="136" spans="1:10" x14ac:dyDescent="0.25">
      <c r="A136" s="37">
        <v>235</v>
      </c>
      <c r="B136" s="34">
        <v>657099506</v>
      </c>
      <c r="C136" s="34" t="s">
        <v>737</v>
      </c>
      <c r="D136" s="34" t="s">
        <v>20</v>
      </c>
      <c r="E136" s="36" t="s">
        <v>21</v>
      </c>
      <c r="F136" s="36" t="s">
        <v>22</v>
      </c>
      <c r="G136" s="35">
        <v>102</v>
      </c>
      <c r="H136" s="34" t="s">
        <v>23</v>
      </c>
      <c r="I136" s="35">
        <v>1</v>
      </c>
      <c r="J136" s="34" t="s">
        <v>637</v>
      </c>
    </row>
    <row r="137" spans="1:10" x14ac:dyDescent="0.25">
      <c r="A137" s="37">
        <v>236</v>
      </c>
      <c r="B137" s="34">
        <v>950652913</v>
      </c>
      <c r="C137" s="34" t="s">
        <v>420</v>
      </c>
      <c r="D137" s="34" t="s">
        <v>29</v>
      </c>
      <c r="E137" s="36" t="s">
        <v>1600</v>
      </c>
      <c r="F137" s="36" t="s">
        <v>1601</v>
      </c>
      <c r="G137" s="35">
        <v>220</v>
      </c>
      <c r="H137" s="34" t="s">
        <v>23</v>
      </c>
      <c r="I137" s="35">
        <v>0.97</v>
      </c>
      <c r="J137" s="34" t="s">
        <v>17</v>
      </c>
    </row>
    <row r="138" spans="1:10" x14ac:dyDescent="0.25">
      <c r="A138" s="37">
        <v>237</v>
      </c>
      <c r="B138" s="34">
        <v>527103273</v>
      </c>
      <c r="C138" s="34" t="s">
        <v>356</v>
      </c>
      <c r="D138" s="34" t="s">
        <v>39</v>
      </c>
      <c r="E138" s="36" t="s">
        <v>1598</v>
      </c>
      <c r="F138" s="36" t="s">
        <v>1599</v>
      </c>
      <c r="G138" s="35">
        <v>208</v>
      </c>
      <c r="H138" s="34" t="s">
        <v>23</v>
      </c>
      <c r="I138" s="35">
        <v>0.97</v>
      </c>
      <c r="J138" s="34" t="s">
        <v>17</v>
      </c>
    </row>
    <row r="139" spans="1:10" x14ac:dyDescent="0.25">
      <c r="A139" s="37">
        <v>238</v>
      </c>
      <c r="B139" s="34">
        <v>583285029</v>
      </c>
      <c r="C139" s="34" t="s">
        <v>441</v>
      </c>
      <c r="D139" s="34" t="s">
        <v>13</v>
      </c>
      <c r="E139" s="36" t="s">
        <v>14</v>
      </c>
      <c r="F139" s="36" t="s">
        <v>15</v>
      </c>
      <c r="G139" s="35">
        <v>1207</v>
      </c>
      <c r="H139" s="34" t="s">
        <v>16</v>
      </c>
      <c r="I139" s="35">
        <v>1.0669999999999999</v>
      </c>
      <c r="J139" s="34" t="s">
        <v>17</v>
      </c>
    </row>
    <row r="140" spans="1:10" x14ac:dyDescent="0.25">
      <c r="A140" s="37">
        <v>239</v>
      </c>
      <c r="B140" s="34">
        <v>192857759</v>
      </c>
      <c r="C140" s="34" t="s">
        <v>291</v>
      </c>
      <c r="D140" s="34" t="s">
        <v>31</v>
      </c>
      <c r="E140" s="36" t="s">
        <v>32</v>
      </c>
      <c r="F140" s="36" t="s">
        <v>33</v>
      </c>
      <c r="G140" s="35">
        <v>251</v>
      </c>
      <c r="H140" s="34" t="s">
        <v>23</v>
      </c>
      <c r="I140" s="35">
        <v>0.97</v>
      </c>
      <c r="J140" s="34" t="s">
        <v>17</v>
      </c>
    </row>
    <row r="141" spans="1:10" x14ac:dyDescent="0.25">
      <c r="A141" s="37">
        <v>240</v>
      </c>
      <c r="B141" s="34">
        <v>747912865</v>
      </c>
      <c r="C141" s="34" t="s">
        <v>186</v>
      </c>
      <c r="D141" s="34" t="s">
        <v>29</v>
      </c>
      <c r="E141" s="36" t="s">
        <v>1600</v>
      </c>
      <c r="F141" s="36" t="s">
        <v>1601</v>
      </c>
      <c r="G141" s="35">
        <v>215</v>
      </c>
      <c r="H141" s="34" t="s">
        <v>23</v>
      </c>
      <c r="I141" s="35">
        <v>0.97</v>
      </c>
      <c r="J141" s="34" t="s">
        <v>17</v>
      </c>
    </row>
    <row r="142" spans="1:10" x14ac:dyDescent="0.25">
      <c r="A142" s="37">
        <v>241</v>
      </c>
      <c r="B142" s="34">
        <v>191972125</v>
      </c>
      <c r="C142" s="34" t="s">
        <v>259</v>
      </c>
      <c r="D142" s="34" t="s">
        <v>39</v>
      </c>
      <c r="E142" s="36" t="s">
        <v>1598</v>
      </c>
      <c r="F142" s="36" t="s">
        <v>1599</v>
      </c>
      <c r="G142" s="35">
        <v>206</v>
      </c>
      <c r="H142" s="34" t="s">
        <v>23</v>
      </c>
      <c r="I142" s="35">
        <v>0.97</v>
      </c>
      <c r="J142" s="34" t="s">
        <v>17</v>
      </c>
    </row>
    <row r="143" spans="1:10" x14ac:dyDescent="0.25">
      <c r="A143" s="37">
        <v>242</v>
      </c>
      <c r="B143" s="34">
        <v>591745339</v>
      </c>
      <c r="C143" s="34" t="s">
        <v>322</v>
      </c>
      <c r="D143" s="34" t="s">
        <v>13</v>
      </c>
      <c r="E143" s="36" t="s">
        <v>14</v>
      </c>
      <c r="F143" s="36" t="s">
        <v>15</v>
      </c>
      <c r="G143" s="35">
        <v>1303</v>
      </c>
      <c r="H143" s="34" t="s">
        <v>16</v>
      </c>
      <c r="I143" s="35">
        <v>1.0669999999999999</v>
      </c>
      <c r="J143" s="34" t="s">
        <v>17</v>
      </c>
    </row>
    <row r="144" spans="1:10" x14ac:dyDescent="0.25">
      <c r="A144" s="37">
        <v>243</v>
      </c>
      <c r="B144" s="34">
        <v>290519918</v>
      </c>
      <c r="C144" s="34" t="s">
        <v>228</v>
      </c>
      <c r="D144" s="34" t="s">
        <v>1566</v>
      </c>
      <c r="E144" s="36" t="s">
        <v>1596</v>
      </c>
      <c r="F144" s="36" t="s">
        <v>1597</v>
      </c>
      <c r="G144" s="35">
        <v>207</v>
      </c>
      <c r="H144" s="34" t="s">
        <v>23</v>
      </c>
      <c r="I144" s="35">
        <v>0.98939999999999995</v>
      </c>
      <c r="J144" s="34" t="s">
        <v>17</v>
      </c>
    </row>
    <row r="145" spans="1:10" x14ac:dyDescent="0.25">
      <c r="A145" s="37">
        <v>244</v>
      </c>
      <c r="B145" s="34">
        <v>197448363</v>
      </c>
      <c r="C145" s="34" t="s">
        <v>380</v>
      </c>
      <c r="D145" s="34" t="s">
        <v>35</v>
      </c>
      <c r="E145" s="36" t="s">
        <v>36</v>
      </c>
      <c r="F145" s="36" t="s">
        <v>26</v>
      </c>
      <c r="G145" s="35">
        <v>505</v>
      </c>
      <c r="H145" s="34" t="s">
        <v>37</v>
      </c>
      <c r="I145" s="35">
        <v>0.98939999999999995</v>
      </c>
      <c r="J145" s="34" t="s">
        <v>17</v>
      </c>
    </row>
    <row r="146" spans="1:10" x14ac:dyDescent="0.25">
      <c r="A146" s="37">
        <v>245</v>
      </c>
      <c r="B146" s="34">
        <v>109983416</v>
      </c>
      <c r="C146" s="34" t="s">
        <v>256</v>
      </c>
      <c r="D146" s="34" t="s">
        <v>35</v>
      </c>
      <c r="E146" s="36" t="s">
        <v>36</v>
      </c>
      <c r="F146" s="36" t="s">
        <v>26</v>
      </c>
      <c r="G146" s="35">
        <v>541</v>
      </c>
      <c r="H146" s="34" t="s">
        <v>37</v>
      </c>
      <c r="I146" s="35">
        <v>0.98939999999999995</v>
      </c>
      <c r="J146" s="34" t="s">
        <v>17</v>
      </c>
    </row>
    <row r="147" spans="1:10" x14ac:dyDescent="0.25">
      <c r="A147" s="37">
        <v>246</v>
      </c>
      <c r="B147" s="34">
        <v>224329928</v>
      </c>
      <c r="C147" s="34" t="s">
        <v>91</v>
      </c>
      <c r="D147" s="34" t="s">
        <v>29</v>
      </c>
      <c r="E147" s="36" t="s">
        <v>1600</v>
      </c>
      <c r="F147" s="36" t="s">
        <v>1601</v>
      </c>
      <c r="G147" s="35">
        <v>217</v>
      </c>
      <c r="H147" s="34" t="s">
        <v>23</v>
      </c>
      <c r="I147" s="35">
        <v>0.97</v>
      </c>
      <c r="J147" s="34" t="s">
        <v>17</v>
      </c>
    </row>
    <row r="148" spans="1:10" x14ac:dyDescent="0.25">
      <c r="A148" s="37">
        <v>247</v>
      </c>
      <c r="B148" s="34">
        <v>145643190</v>
      </c>
      <c r="C148" s="34" t="s">
        <v>682</v>
      </c>
      <c r="D148" s="34" t="s">
        <v>13</v>
      </c>
      <c r="E148" s="36" t="s">
        <v>14</v>
      </c>
      <c r="F148" s="36" t="s">
        <v>15</v>
      </c>
      <c r="G148" s="35">
        <v>1205</v>
      </c>
      <c r="H148" s="34" t="s">
        <v>16</v>
      </c>
      <c r="I148" s="35">
        <v>1.1000000000000001</v>
      </c>
      <c r="J148" s="34" t="s">
        <v>637</v>
      </c>
    </row>
    <row r="149" spans="1:10" x14ac:dyDescent="0.25">
      <c r="A149" s="37">
        <v>248</v>
      </c>
      <c r="B149" s="34">
        <v>753751714</v>
      </c>
      <c r="C149" s="34" t="s">
        <v>108</v>
      </c>
      <c r="D149" s="34" t="s">
        <v>1566</v>
      </c>
      <c r="E149" s="36" t="s">
        <v>1596</v>
      </c>
      <c r="F149" s="36" t="s">
        <v>1597</v>
      </c>
      <c r="G149" s="35">
        <v>214</v>
      </c>
      <c r="H149" s="34" t="s">
        <v>23</v>
      </c>
      <c r="I149" s="35">
        <v>0.98939999999999995</v>
      </c>
      <c r="J149" s="34" t="s">
        <v>17</v>
      </c>
    </row>
    <row r="150" spans="1:10" x14ac:dyDescent="0.25">
      <c r="A150" s="37">
        <v>249</v>
      </c>
      <c r="B150" s="34">
        <v>430010888</v>
      </c>
      <c r="C150" s="34" t="s">
        <v>622</v>
      </c>
      <c r="D150" s="34" t="s">
        <v>20</v>
      </c>
      <c r="E150" s="36" t="s">
        <v>21</v>
      </c>
      <c r="F150" s="36" t="s">
        <v>22</v>
      </c>
      <c r="G150" s="35">
        <v>100</v>
      </c>
      <c r="H150" s="34" t="s">
        <v>23</v>
      </c>
      <c r="I150" s="35">
        <v>0.97</v>
      </c>
      <c r="J150" s="34" t="s">
        <v>17</v>
      </c>
    </row>
    <row r="151" spans="1:10" x14ac:dyDescent="0.25">
      <c r="A151" s="37">
        <v>250</v>
      </c>
      <c r="B151" s="34">
        <v>970243014</v>
      </c>
      <c r="C151" s="34" t="s">
        <v>512</v>
      </c>
      <c r="D151" s="34" t="s">
        <v>59</v>
      </c>
      <c r="E151" s="36" t="s">
        <v>1604</v>
      </c>
      <c r="F151" s="36" t="s">
        <v>1605</v>
      </c>
      <c r="G151" s="35">
        <v>2056</v>
      </c>
      <c r="H151" s="34" t="s">
        <v>60</v>
      </c>
      <c r="I151" s="35">
        <v>1.0669999999999999</v>
      </c>
      <c r="J151" s="34" t="s">
        <v>17</v>
      </c>
    </row>
    <row r="152" spans="1:10" x14ac:dyDescent="0.25">
      <c r="A152" s="37">
        <v>251</v>
      </c>
      <c r="B152" s="34">
        <v>259306410</v>
      </c>
      <c r="C152" s="34" t="s">
        <v>667</v>
      </c>
      <c r="D152" s="34" t="s">
        <v>1566</v>
      </c>
      <c r="E152" s="36" t="s">
        <v>1596</v>
      </c>
      <c r="F152" s="36" t="s">
        <v>1597</v>
      </c>
      <c r="G152" s="35">
        <v>212</v>
      </c>
      <c r="H152" s="34" t="s">
        <v>23</v>
      </c>
      <c r="I152" s="35">
        <v>1.02</v>
      </c>
      <c r="J152" s="34" t="s">
        <v>637</v>
      </c>
    </row>
    <row r="153" spans="1:10" x14ac:dyDescent="0.25">
      <c r="A153" s="37">
        <v>252</v>
      </c>
      <c r="B153" s="34">
        <v>733388103</v>
      </c>
      <c r="C153" s="34" t="s">
        <v>268</v>
      </c>
      <c r="D153" s="34" t="s">
        <v>13</v>
      </c>
      <c r="E153" s="36" t="s">
        <v>14</v>
      </c>
      <c r="F153" s="36" t="s">
        <v>15</v>
      </c>
      <c r="G153" s="35">
        <v>1240</v>
      </c>
      <c r="H153" s="34" t="s">
        <v>16</v>
      </c>
      <c r="I153" s="35">
        <v>1.0669999999999999</v>
      </c>
      <c r="J153" s="34" t="s">
        <v>17</v>
      </c>
    </row>
    <row r="154" spans="1:10" x14ac:dyDescent="0.25">
      <c r="A154" s="37">
        <v>253</v>
      </c>
      <c r="B154" s="34">
        <v>599701483</v>
      </c>
      <c r="C154" s="34" t="s">
        <v>167</v>
      </c>
      <c r="D154" s="34" t="s">
        <v>31</v>
      </c>
      <c r="E154" s="36" t="s">
        <v>32</v>
      </c>
      <c r="F154" s="36" t="s">
        <v>33</v>
      </c>
      <c r="G154" s="35">
        <v>256</v>
      </c>
      <c r="H154" s="34" t="s">
        <v>23</v>
      </c>
      <c r="I154" s="35">
        <v>0.97</v>
      </c>
      <c r="J154" s="34" t="s">
        <v>17</v>
      </c>
    </row>
    <row r="155" spans="1:10" x14ac:dyDescent="0.25">
      <c r="A155" s="37">
        <v>254</v>
      </c>
      <c r="B155" s="34">
        <v>786935317</v>
      </c>
      <c r="C155" s="34" t="s">
        <v>382</v>
      </c>
      <c r="D155" s="34" t="s">
        <v>29</v>
      </c>
      <c r="E155" s="36" t="s">
        <v>1600</v>
      </c>
      <c r="F155" s="36" t="s">
        <v>1601</v>
      </c>
      <c r="G155" s="35">
        <v>200</v>
      </c>
      <c r="H155" s="34" t="s">
        <v>23</v>
      </c>
      <c r="I155" s="35">
        <v>0.97</v>
      </c>
      <c r="J155" s="34" t="s">
        <v>17</v>
      </c>
    </row>
    <row r="156" spans="1:10" x14ac:dyDescent="0.25">
      <c r="A156" s="37">
        <v>255</v>
      </c>
      <c r="B156" s="34">
        <v>297499378</v>
      </c>
      <c r="C156" s="34" t="s">
        <v>305</v>
      </c>
      <c r="D156" s="34" t="s">
        <v>20</v>
      </c>
      <c r="E156" s="36" t="s">
        <v>21</v>
      </c>
      <c r="F156" s="36" t="s">
        <v>22</v>
      </c>
      <c r="G156" s="35">
        <v>110</v>
      </c>
      <c r="H156" s="34" t="s">
        <v>23</v>
      </c>
      <c r="I156" s="35">
        <v>0.97</v>
      </c>
      <c r="J156" s="34" t="s">
        <v>17</v>
      </c>
    </row>
    <row r="157" spans="1:10" x14ac:dyDescent="0.25">
      <c r="A157" s="37">
        <v>256</v>
      </c>
      <c r="B157" s="34">
        <v>561327379</v>
      </c>
      <c r="C157" s="34" t="s">
        <v>193</v>
      </c>
      <c r="D157" s="34" t="s">
        <v>35</v>
      </c>
      <c r="E157" s="36" t="s">
        <v>36</v>
      </c>
      <c r="F157" s="36" t="s">
        <v>26</v>
      </c>
      <c r="G157" s="35">
        <v>531</v>
      </c>
      <c r="H157" s="34" t="s">
        <v>37</v>
      </c>
      <c r="I157" s="35">
        <v>0.98939999999999995</v>
      </c>
      <c r="J157" s="34" t="s">
        <v>17</v>
      </c>
    </row>
    <row r="158" spans="1:10" x14ac:dyDescent="0.25">
      <c r="A158" s="37">
        <v>257</v>
      </c>
      <c r="B158" s="34">
        <v>381367024</v>
      </c>
      <c r="C158" s="34" t="s">
        <v>408</v>
      </c>
      <c r="D158" s="34" t="s">
        <v>1566</v>
      </c>
      <c r="E158" s="36" t="s">
        <v>1596</v>
      </c>
      <c r="F158" s="36" t="s">
        <v>1597</v>
      </c>
      <c r="G158" s="35">
        <v>216</v>
      </c>
      <c r="H158" s="34" t="s">
        <v>23</v>
      </c>
      <c r="I158" s="35">
        <v>0.98939999999999995</v>
      </c>
      <c r="J158" s="34" t="s">
        <v>17</v>
      </c>
    </row>
    <row r="159" spans="1:10" x14ac:dyDescent="0.25">
      <c r="A159" s="37">
        <v>258</v>
      </c>
      <c r="B159" s="34">
        <v>789497058</v>
      </c>
      <c r="C159" s="34" t="s">
        <v>477</v>
      </c>
      <c r="D159" s="34" t="s">
        <v>13</v>
      </c>
      <c r="E159" s="36" t="s">
        <v>14</v>
      </c>
      <c r="F159" s="36" t="s">
        <v>15</v>
      </c>
      <c r="G159" s="35">
        <v>1272</v>
      </c>
      <c r="H159" s="34" t="s">
        <v>16</v>
      </c>
      <c r="I159" s="35">
        <v>1.0669999999999999</v>
      </c>
      <c r="J159" s="34" t="s">
        <v>17</v>
      </c>
    </row>
    <row r="160" spans="1:10" x14ac:dyDescent="0.25">
      <c r="A160" s="37">
        <v>259</v>
      </c>
      <c r="B160" s="34">
        <v>929027860</v>
      </c>
      <c r="C160" s="34" t="s">
        <v>449</v>
      </c>
      <c r="D160" s="34" t="s">
        <v>59</v>
      </c>
      <c r="E160" s="36" t="s">
        <v>1604</v>
      </c>
      <c r="F160" s="36" t="s">
        <v>1605</v>
      </c>
      <c r="G160" s="35">
        <v>2111</v>
      </c>
      <c r="H160" s="34" t="s">
        <v>60</v>
      </c>
      <c r="I160" s="35">
        <v>1.0669999999999999</v>
      </c>
      <c r="J160" s="34" t="s">
        <v>17</v>
      </c>
    </row>
    <row r="161" spans="1:10" x14ac:dyDescent="0.25">
      <c r="A161" s="37">
        <v>260</v>
      </c>
      <c r="B161" s="34">
        <v>378746867</v>
      </c>
      <c r="C161" s="34" t="s">
        <v>139</v>
      </c>
      <c r="D161" s="34" t="s">
        <v>35</v>
      </c>
      <c r="E161" s="36" t="s">
        <v>36</v>
      </c>
      <c r="F161" s="36" t="s">
        <v>26</v>
      </c>
      <c r="G161" s="35">
        <v>523</v>
      </c>
      <c r="H161" s="34" t="s">
        <v>37</v>
      </c>
      <c r="I161" s="35">
        <v>0.98939999999999995</v>
      </c>
      <c r="J161" s="34" t="s">
        <v>17</v>
      </c>
    </row>
    <row r="162" spans="1:10" x14ac:dyDescent="0.25">
      <c r="A162" s="37">
        <v>261</v>
      </c>
      <c r="B162" s="34">
        <v>513635633</v>
      </c>
      <c r="C162" s="34" t="s">
        <v>816</v>
      </c>
      <c r="D162" s="34" t="s">
        <v>20</v>
      </c>
      <c r="E162" s="36" t="s">
        <v>21</v>
      </c>
      <c r="F162" s="36" t="s">
        <v>22</v>
      </c>
      <c r="G162" s="35">
        <v>106</v>
      </c>
      <c r="H162" s="34" t="s">
        <v>23</v>
      </c>
      <c r="I162" s="35">
        <v>1</v>
      </c>
      <c r="J162" s="34" t="s">
        <v>637</v>
      </c>
    </row>
    <row r="163" spans="1:10" x14ac:dyDescent="0.25">
      <c r="A163" s="37">
        <v>262</v>
      </c>
      <c r="B163" s="34">
        <v>227256575</v>
      </c>
      <c r="C163" s="34" t="s">
        <v>510</v>
      </c>
      <c r="D163" s="34" t="s">
        <v>29</v>
      </c>
      <c r="E163" s="36" t="s">
        <v>1600</v>
      </c>
      <c r="F163" s="36" t="s">
        <v>1601</v>
      </c>
      <c r="G163" s="35">
        <v>219</v>
      </c>
      <c r="H163" s="34" t="s">
        <v>23</v>
      </c>
      <c r="I163" s="35">
        <v>0.97</v>
      </c>
      <c r="J163" s="34" t="s">
        <v>17</v>
      </c>
    </row>
    <row r="164" spans="1:10" x14ac:dyDescent="0.25">
      <c r="A164" s="37">
        <v>263</v>
      </c>
      <c r="B164" s="34">
        <v>867199190</v>
      </c>
      <c r="C164" s="34" t="s">
        <v>354</v>
      </c>
      <c r="D164" s="34" t="s">
        <v>31</v>
      </c>
      <c r="E164" s="36" t="s">
        <v>32</v>
      </c>
      <c r="F164" s="36" t="s">
        <v>33</v>
      </c>
      <c r="G164" s="35">
        <v>257</v>
      </c>
      <c r="H164" s="34" t="s">
        <v>23</v>
      </c>
      <c r="I164" s="35">
        <v>0.97</v>
      </c>
      <c r="J164" s="34" t="s">
        <v>17</v>
      </c>
    </row>
    <row r="165" spans="1:10" x14ac:dyDescent="0.25">
      <c r="A165" s="37">
        <v>264</v>
      </c>
      <c r="B165" s="34">
        <v>649746610</v>
      </c>
      <c r="C165" s="34" t="s">
        <v>111</v>
      </c>
      <c r="D165" s="34" t="s">
        <v>1566</v>
      </c>
      <c r="E165" s="36" t="s">
        <v>1596</v>
      </c>
      <c r="F165" s="36" t="s">
        <v>1597</v>
      </c>
      <c r="G165" s="35">
        <v>208</v>
      </c>
      <c r="H165" s="34" t="s">
        <v>23</v>
      </c>
      <c r="I165" s="35">
        <v>0.98939999999999995</v>
      </c>
      <c r="J165" s="34" t="s">
        <v>17</v>
      </c>
    </row>
    <row r="166" spans="1:10" x14ac:dyDescent="0.25">
      <c r="A166" s="37">
        <v>265</v>
      </c>
      <c r="B166" s="34">
        <v>996762661</v>
      </c>
      <c r="C166" s="34" t="s">
        <v>168</v>
      </c>
      <c r="D166" s="34" t="s">
        <v>29</v>
      </c>
      <c r="E166" s="36" t="s">
        <v>1600</v>
      </c>
      <c r="F166" s="36" t="s">
        <v>1601</v>
      </c>
      <c r="G166" s="35">
        <v>206</v>
      </c>
      <c r="H166" s="34" t="s">
        <v>23</v>
      </c>
      <c r="I166" s="35">
        <v>0.97</v>
      </c>
      <c r="J166" s="34" t="s">
        <v>17</v>
      </c>
    </row>
    <row r="167" spans="1:10" x14ac:dyDescent="0.25">
      <c r="A167" s="37">
        <v>266</v>
      </c>
      <c r="B167" s="34">
        <v>646196563</v>
      </c>
      <c r="C167" s="34" t="s">
        <v>78</v>
      </c>
      <c r="D167" s="34" t="s">
        <v>31</v>
      </c>
      <c r="E167" s="36" t="s">
        <v>32</v>
      </c>
      <c r="F167" s="36" t="s">
        <v>33</v>
      </c>
      <c r="G167" s="35">
        <v>265</v>
      </c>
      <c r="H167" s="34" t="s">
        <v>23</v>
      </c>
      <c r="I167" s="35">
        <v>0.97</v>
      </c>
      <c r="J167" s="34" t="s">
        <v>17</v>
      </c>
    </row>
    <row r="168" spans="1:10" x14ac:dyDescent="0.25">
      <c r="A168" s="37">
        <v>267</v>
      </c>
      <c r="B168" s="34">
        <v>406533805</v>
      </c>
      <c r="C168" s="34" t="s">
        <v>868</v>
      </c>
      <c r="D168" s="34" t="s">
        <v>13</v>
      </c>
      <c r="E168" s="36" t="s">
        <v>14</v>
      </c>
      <c r="F168" s="36" t="s">
        <v>15</v>
      </c>
      <c r="G168" s="35">
        <v>1242</v>
      </c>
      <c r="H168" s="34" t="s">
        <v>16</v>
      </c>
      <c r="I168" s="35">
        <v>1.1000000000000001</v>
      </c>
      <c r="J168" s="34" t="s">
        <v>637</v>
      </c>
    </row>
    <row r="169" spans="1:10" x14ac:dyDescent="0.25">
      <c r="A169" s="37">
        <v>268</v>
      </c>
      <c r="B169" s="34">
        <v>599564161</v>
      </c>
      <c r="C169" s="34" t="s">
        <v>920</v>
      </c>
      <c r="D169" s="34" t="s">
        <v>59</v>
      </c>
      <c r="E169" s="36" t="s">
        <v>1604</v>
      </c>
      <c r="F169" s="36" t="s">
        <v>1605</v>
      </c>
      <c r="G169" s="35">
        <v>2094</v>
      </c>
      <c r="H169" s="34" t="s">
        <v>60</v>
      </c>
      <c r="I169" s="35">
        <v>1.1000000000000001</v>
      </c>
      <c r="J169" s="34" t="s">
        <v>637</v>
      </c>
    </row>
    <row r="170" spans="1:10" x14ac:dyDescent="0.25">
      <c r="A170" s="37">
        <v>269</v>
      </c>
      <c r="B170" s="34">
        <v>902621879</v>
      </c>
      <c r="C170" s="34" t="s">
        <v>983</v>
      </c>
      <c r="D170" s="34" t="s">
        <v>43</v>
      </c>
      <c r="E170" s="36" t="s">
        <v>44</v>
      </c>
      <c r="F170" s="36" t="s">
        <v>45</v>
      </c>
      <c r="G170" s="35">
        <v>110</v>
      </c>
      <c r="H170" s="34" t="s">
        <v>46</v>
      </c>
      <c r="I170" s="35">
        <v>1</v>
      </c>
      <c r="J170" s="34" t="s">
        <v>637</v>
      </c>
    </row>
    <row r="171" spans="1:10" x14ac:dyDescent="0.25">
      <c r="A171" s="37">
        <v>270</v>
      </c>
      <c r="B171" s="34">
        <v>379870268</v>
      </c>
      <c r="C171" s="34" t="s">
        <v>490</v>
      </c>
      <c r="D171" s="34" t="s">
        <v>35</v>
      </c>
      <c r="E171" s="36" t="s">
        <v>36</v>
      </c>
      <c r="F171" s="36" t="s">
        <v>26</v>
      </c>
      <c r="G171" s="35">
        <v>539</v>
      </c>
      <c r="H171" s="34" t="s">
        <v>37</v>
      </c>
      <c r="I171" s="35">
        <v>0.98939999999999995</v>
      </c>
      <c r="J171" s="34" t="s">
        <v>17</v>
      </c>
    </row>
    <row r="172" spans="1:10" x14ac:dyDescent="0.25">
      <c r="A172" s="37">
        <v>271</v>
      </c>
      <c r="B172" s="34">
        <v>366981026</v>
      </c>
      <c r="C172" s="34" t="s">
        <v>518</v>
      </c>
      <c r="D172" s="34" t="s">
        <v>31</v>
      </c>
      <c r="E172" s="36" t="s">
        <v>32</v>
      </c>
      <c r="F172" s="36" t="s">
        <v>33</v>
      </c>
      <c r="G172" s="35">
        <v>263</v>
      </c>
      <c r="H172" s="34" t="s">
        <v>23</v>
      </c>
      <c r="I172" s="35">
        <v>0.97</v>
      </c>
      <c r="J172" s="34" t="s">
        <v>17</v>
      </c>
    </row>
    <row r="173" spans="1:10" x14ac:dyDescent="0.25">
      <c r="A173" s="37">
        <v>272</v>
      </c>
      <c r="B173" s="34">
        <v>497340806</v>
      </c>
      <c r="C173" s="34" t="s">
        <v>893</v>
      </c>
      <c r="D173" s="34" t="s">
        <v>59</v>
      </c>
      <c r="E173" s="36" t="s">
        <v>1604</v>
      </c>
      <c r="F173" s="36" t="s">
        <v>1605</v>
      </c>
      <c r="G173" s="35">
        <v>2137</v>
      </c>
      <c r="H173" s="34" t="s">
        <v>60</v>
      </c>
      <c r="I173" s="35">
        <v>1.1000000000000001</v>
      </c>
      <c r="J173" s="34" t="s">
        <v>637</v>
      </c>
    </row>
    <row r="174" spans="1:10" x14ac:dyDescent="0.25">
      <c r="A174" s="37">
        <v>273</v>
      </c>
      <c r="B174" s="34">
        <v>710972494</v>
      </c>
      <c r="C174" s="34" t="s">
        <v>511</v>
      </c>
      <c r="D174" s="34" t="s">
        <v>39</v>
      </c>
      <c r="E174" s="36" t="s">
        <v>1598</v>
      </c>
      <c r="F174" s="36" t="s">
        <v>1599</v>
      </c>
      <c r="G174" s="35">
        <v>211</v>
      </c>
      <c r="H174" s="34" t="s">
        <v>23</v>
      </c>
      <c r="I174" s="35">
        <v>0.97</v>
      </c>
      <c r="J174" s="34" t="s">
        <v>17</v>
      </c>
    </row>
    <row r="175" spans="1:10" x14ac:dyDescent="0.25">
      <c r="A175" s="37">
        <v>274</v>
      </c>
      <c r="B175" s="34">
        <v>625816129</v>
      </c>
      <c r="C175" s="34" t="s">
        <v>605</v>
      </c>
      <c r="D175" s="34" t="s">
        <v>43</v>
      </c>
      <c r="E175" s="36" t="s">
        <v>44</v>
      </c>
      <c r="F175" s="36" t="s">
        <v>45</v>
      </c>
      <c r="G175" s="35">
        <v>102</v>
      </c>
      <c r="H175" s="34" t="s">
        <v>46</v>
      </c>
      <c r="I175" s="35">
        <v>0.97</v>
      </c>
      <c r="J175" s="34" t="s">
        <v>17</v>
      </c>
    </row>
    <row r="176" spans="1:10" x14ac:dyDescent="0.25">
      <c r="A176" s="37">
        <v>275</v>
      </c>
      <c r="B176" s="34">
        <v>822198747</v>
      </c>
      <c r="C176" s="34" t="s">
        <v>137</v>
      </c>
      <c r="D176" s="34" t="s">
        <v>43</v>
      </c>
      <c r="E176" s="36" t="s">
        <v>44</v>
      </c>
      <c r="F176" s="36" t="s">
        <v>45</v>
      </c>
      <c r="G176" s="35">
        <v>104</v>
      </c>
      <c r="H176" s="34" t="s">
        <v>46</v>
      </c>
      <c r="I176" s="35">
        <v>0.97</v>
      </c>
      <c r="J176" s="34" t="s">
        <v>17</v>
      </c>
    </row>
    <row r="177" spans="1:10" x14ac:dyDescent="0.25">
      <c r="A177" s="37">
        <v>276</v>
      </c>
      <c r="B177" s="34">
        <v>214607296</v>
      </c>
      <c r="C177" s="34" t="s">
        <v>879</v>
      </c>
      <c r="D177" s="34" t="s">
        <v>43</v>
      </c>
      <c r="E177" s="36" t="s">
        <v>44</v>
      </c>
      <c r="F177" s="36" t="s">
        <v>45</v>
      </c>
      <c r="G177" s="35">
        <v>104</v>
      </c>
      <c r="H177" s="34" t="s">
        <v>46</v>
      </c>
      <c r="I177" s="35">
        <v>1</v>
      </c>
      <c r="J177" s="34" t="s">
        <v>637</v>
      </c>
    </row>
    <row r="178" spans="1:10" x14ac:dyDescent="0.25">
      <c r="A178" s="37">
        <v>277</v>
      </c>
      <c r="B178" s="34">
        <v>290780882</v>
      </c>
      <c r="C178" s="34" t="s">
        <v>947</v>
      </c>
      <c r="D178" s="34" t="s">
        <v>59</v>
      </c>
      <c r="E178" s="36" t="s">
        <v>1604</v>
      </c>
      <c r="F178" s="36" t="s">
        <v>1605</v>
      </c>
      <c r="G178" s="35">
        <v>2046</v>
      </c>
      <c r="H178" s="34" t="s">
        <v>60</v>
      </c>
      <c r="I178" s="35">
        <v>1.1000000000000001</v>
      </c>
      <c r="J178" s="34" t="s">
        <v>637</v>
      </c>
    </row>
    <row r="179" spans="1:10" x14ac:dyDescent="0.25">
      <c r="A179" s="37">
        <v>278</v>
      </c>
      <c r="B179" s="34">
        <v>388175744</v>
      </c>
      <c r="C179" s="34" t="s">
        <v>325</v>
      </c>
      <c r="D179" s="34" t="s">
        <v>1566</v>
      </c>
      <c r="E179" s="36" t="s">
        <v>1596</v>
      </c>
      <c r="F179" s="36" t="s">
        <v>1597</v>
      </c>
      <c r="G179" s="35">
        <v>212</v>
      </c>
      <c r="H179" s="34" t="s">
        <v>23</v>
      </c>
      <c r="I179" s="35">
        <v>0.98939999999999995</v>
      </c>
      <c r="J179" s="34" t="s">
        <v>17</v>
      </c>
    </row>
    <row r="180" spans="1:10" x14ac:dyDescent="0.25">
      <c r="A180" s="37">
        <v>279</v>
      </c>
      <c r="B180" s="34">
        <v>320890907</v>
      </c>
      <c r="C180" s="34" t="s">
        <v>247</v>
      </c>
      <c r="D180" s="34" t="s">
        <v>35</v>
      </c>
      <c r="E180" s="36" t="s">
        <v>36</v>
      </c>
      <c r="F180" s="36" t="s">
        <v>26</v>
      </c>
      <c r="G180" s="35">
        <v>541</v>
      </c>
      <c r="H180" s="34" t="s">
        <v>37</v>
      </c>
      <c r="I180" s="35">
        <v>0.98939999999999995</v>
      </c>
      <c r="J180" s="34" t="s">
        <v>17</v>
      </c>
    </row>
    <row r="181" spans="1:10" x14ac:dyDescent="0.25">
      <c r="A181" s="37">
        <v>280</v>
      </c>
      <c r="B181" s="34">
        <v>465452265</v>
      </c>
      <c r="C181" s="34" t="s">
        <v>201</v>
      </c>
      <c r="D181" s="34" t="s">
        <v>1566</v>
      </c>
      <c r="E181" s="36" t="s">
        <v>1596</v>
      </c>
      <c r="F181" s="36" t="s">
        <v>1597</v>
      </c>
      <c r="G181" s="35">
        <v>214</v>
      </c>
      <c r="H181" s="34" t="s">
        <v>23</v>
      </c>
      <c r="I181" s="35">
        <v>0.98939999999999995</v>
      </c>
      <c r="J181" s="34" t="s">
        <v>17</v>
      </c>
    </row>
    <row r="182" spans="1:10" x14ac:dyDescent="0.25">
      <c r="A182" s="37">
        <v>281</v>
      </c>
      <c r="B182" s="34">
        <v>778790000</v>
      </c>
      <c r="C182" s="34" t="s">
        <v>66</v>
      </c>
      <c r="D182" s="34" t="s">
        <v>25</v>
      </c>
      <c r="E182" s="36" t="s">
        <v>1602</v>
      </c>
      <c r="F182" s="36" t="s">
        <v>1603</v>
      </c>
      <c r="G182" s="35">
        <v>202</v>
      </c>
      <c r="H182" s="34" t="s">
        <v>27</v>
      </c>
      <c r="I182" s="35">
        <v>0.98939999999999995</v>
      </c>
      <c r="J182" s="34" t="s">
        <v>17</v>
      </c>
    </row>
    <row r="183" spans="1:10" x14ac:dyDescent="0.25">
      <c r="A183" s="37">
        <v>282</v>
      </c>
      <c r="B183" s="34">
        <v>402110119</v>
      </c>
      <c r="C183" s="34" t="s">
        <v>278</v>
      </c>
      <c r="D183" s="34" t="s">
        <v>20</v>
      </c>
      <c r="E183" s="36" t="s">
        <v>21</v>
      </c>
      <c r="F183" s="36" t="s">
        <v>22</v>
      </c>
      <c r="G183" s="35">
        <v>103</v>
      </c>
      <c r="H183" s="34" t="s">
        <v>23</v>
      </c>
      <c r="I183" s="35">
        <v>0.97</v>
      </c>
      <c r="J183" s="34" t="s">
        <v>17</v>
      </c>
    </row>
    <row r="184" spans="1:10" x14ac:dyDescent="0.25">
      <c r="A184" s="37">
        <v>283</v>
      </c>
      <c r="B184" s="34">
        <v>245226312</v>
      </c>
      <c r="C184" s="34" t="s">
        <v>140</v>
      </c>
      <c r="D184" s="34" t="s">
        <v>31</v>
      </c>
      <c r="E184" s="36" t="s">
        <v>32</v>
      </c>
      <c r="F184" s="36" t="s">
        <v>33</v>
      </c>
      <c r="G184" s="35">
        <v>255</v>
      </c>
      <c r="H184" s="34" t="s">
        <v>23</v>
      </c>
      <c r="I184" s="35">
        <v>0.97</v>
      </c>
      <c r="J184" s="34" t="s">
        <v>17</v>
      </c>
    </row>
    <row r="185" spans="1:10" x14ac:dyDescent="0.25">
      <c r="A185" s="37">
        <v>284</v>
      </c>
      <c r="B185" s="34">
        <v>231731496</v>
      </c>
      <c r="C185" s="34" t="s">
        <v>443</v>
      </c>
      <c r="D185" s="34" t="s">
        <v>43</v>
      </c>
      <c r="E185" s="36" t="s">
        <v>44</v>
      </c>
      <c r="F185" s="36" t="s">
        <v>45</v>
      </c>
      <c r="G185" s="35">
        <v>110</v>
      </c>
      <c r="H185" s="34" t="s">
        <v>46</v>
      </c>
      <c r="I185" s="35">
        <v>0.97</v>
      </c>
      <c r="J185" s="34" t="s">
        <v>17</v>
      </c>
    </row>
    <row r="186" spans="1:10" x14ac:dyDescent="0.25">
      <c r="A186" s="37">
        <v>285</v>
      </c>
      <c r="B186" s="34">
        <v>742425512</v>
      </c>
      <c r="C186" s="34" t="s">
        <v>271</v>
      </c>
      <c r="D186" s="34" t="s">
        <v>1566</v>
      </c>
      <c r="E186" s="36" t="s">
        <v>1596</v>
      </c>
      <c r="F186" s="36" t="s">
        <v>1597</v>
      </c>
      <c r="G186" s="35">
        <v>217</v>
      </c>
      <c r="H186" s="34" t="s">
        <v>23</v>
      </c>
      <c r="I186" s="35">
        <v>0.98939999999999995</v>
      </c>
      <c r="J186" s="34" t="s">
        <v>17</v>
      </c>
    </row>
    <row r="187" spans="1:10" x14ac:dyDescent="0.25">
      <c r="A187" s="37">
        <v>286</v>
      </c>
      <c r="B187" s="34">
        <v>957380738</v>
      </c>
      <c r="C187" s="34" t="s">
        <v>343</v>
      </c>
      <c r="D187" s="34" t="s">
        <v>1566</v>
      </c>
      <c r="E187" s="36" t="s">
        <v>1596</v>
      </c>
      <c r="F187" s="36" t="s">
        <v>1597</v>
      </c>
      <c r="G187" s="35">
        <v>200</v>
      </c>
      <c r="H187" s="34" t="s">
        <v>23</v>
      </c>
      <c r="I187" s="35">
        <v>0.98939999999999995</v>
      </c>
      <c r="J187" s="34" t="s">
        <v>17</v>
      </c>
    </row>
    <row r="188" spans="1:10" x14ac:dyDescent="0.25">
      <c r="A188" s="37">
        <v>287</v>
      </c>
      <c r="B188" s="34">
        <v>299218365</v>
      </c>
      <c r="C188" s="34" t="s">
        <v>302</v>
      </c>
      <c r="D188" s="34" t="s">
        <v>39</v>
      </c>
      <c r="E188" s="36" t="s">
        <v>1598</v>
      </c>
      <c r="F188" s="36" t="s">
        <v>1599</v>
      </c>
      <c r="G188" s="35">
        <v>216</v>
      </c>
      <c r="H188" s="34" t="s">
        <v>23</v>
      </c>
      <c r="I188" s="35">
        <v>0.97</v>
      </c>
      <c r="J188" s="34" t="s">
        <v>17</v>
      </c>
    </row>
    <row r="189" spans="1:10" x14ac:dyDescent="0.25">
      <c r="A189" s="37">
        <v>288</v>
      </c>
      <c r="B189" s="34">
        <v>424148534</v>
      </c>
      <c r="C189" s="34" t="s">
        <v>216</v>
      </c>
      <c r="D189" s="34" t="s">
        <v>13</v>
      </c>
      <c r="E189" s="36" t="s">
        <v>14</v>
      </c>
      <c r="F189" s="36" t="s">
        <v>15</v>
      </c>
      <c r="G189" s="35">
        <v>1266</v>
      </c>
      <c r="H189" s="34" t="s">
        <v>16</v>
      </c>
      <c r="I189" s="35">
        <v>1.0669999999999999</v>
      </c>
      <c r="J189" s="34" t="s">
        <v>17</v>
      </c>
    </row>
    <row r="190" spans="1:10" x14ac:dyDescent="0.25">
      <c r="A190" s="37">
        <v>289</v>
      </c>
      <c r="B190" s="34">
        <v>735890937</v>
      </c>
      <c r="C190" s="34" t="s">
        <v>40</v>
      </c>
      <c r="D190" s="34" t="s">
        <v>20</v>
      </c>
      <c r="E190" s="36" t="s">
        <v>21</v>
      </c>
      <c r="F190" s="36" t="s">
        <v>22</v>
      </c>
      <c r="G190" s="35">
        <v>109</v>
      </c>
      <c r="H190" s="34" t="s">
        <v>23</v>
      </c>
      <c r="I190" s="35">
        <v>0.97</v>
      </c>
      <c r="J190" s="34" t="s">
        <v>17</v>
      </c>
    </row>
    <row r="191" spans="1:10" x14ac:dyDescent="0.25">
      <c r="A191" s="37">
        <v>290</v>
      </c>
      <c r="B191" s="34">
        <v>855266101</v>
      </c>
      <c r="C191" s="34" t="s">
        <v>668</v>
      </c>
      <c r="D191" s="34" t="s">
        <v>35</v>
      </c>
      <c r="E191" s="36" t="s">
        <v>36</v>
      </c>
      <c r="F191" s="36" t="s">
        <v>26</v>
      </c>
      <c r="G191" s="35">
        <v>549</v>
      </c>
      <c r="H191" s="34" t="s">
        <v>37</v>
      </c>
      <c r="I191" s="35">
        <v>1.02</v>
      </c>
      <c r="J191" s="34" t="s">
        <v>637</v>
      </c>
    </row>
    <row r="192" spans="1:10" x14ac:dyDescent="0.25">
      <c r="A192" s="37">
        <v>291</v>
      </c>
      <c r="B192" s="34">
        <v>543949474</v>
      </c>
      <c r="C192" s="34" t="s">
        <v>240</v>
      </c>
      <c r="D192" s="34" t="s">
        <v>29</v>
      </c>
      <c r="E192" s="36" t="s">
        <v>1600</v>
      </c>
      <c r="F192" s="36" t="s">
        <v>1601</v>
      </c>
      <c r="G192" s="35">
        <v>213</v>
      </c>
      <c r="H192" s="34" t="s">
        <v>23</v>
      </c>
      <c r="I192" s="35">
        <v>0.97</v>
      </c>
      <c r="J192" s="34" t="s">
        <v>17</v>
      </c>
    </row>
    <row r="193" spans="1:10" x14ac:dyDescent="0.25">
      <c r="A193" s="37">
        <v>292</v>
      </c>
      <c r="B193" s="34">
        <v>495958332</v>
      </c>
      <c r="C193" s="34" t="s">
        <v>422</v>
      </c>
      <c r="D193" s="34" t="s">
        <v>59</v>
      </c>
      <c r="E193" s="36" t="s">
        <v>1604</v>
      </c>
      <c r="F193" s="36" t="s">
        <v>1605</v>
      </c>
      <c r="G193" s="35">
        <v>2104</v>
      </c>
      <c r="H193" s="34" t="s">
        <v>60</v>
      </c>
      <c r="I193" s="35">
        <v>1.0669999999999999</v>
      </c>
      <c r="J193" s="34" t="s">
        <v>17</v>
      </c>
    </row>
    <row r="194" spans="1:10" x14ac:dyDescent="0.25">
      <c r="A194" s="37">
        <v>293</v>
      </c>
      <c r="B194" s="34">
        <v>511262528</v>
      </c>
      <c r="C194" s="34" t="s">
        <v>94</v>
      </c>
      <c r="D194" s="34" t="s">
        <v>29</v>
      </c>
      <c r="E194" s="36" t="s">
        <v>1600</v>
      </c>
      <c r="F194" s="36" t="s">
        <v>1601</v>
      </c>
      <c r="G194" s="35">
        <v>216</v>
      </c>
      <c r="H194" s="34" t="s">
        <v>23</v>
      </c>
      <c r="I194" s="35">
        <v>0.97</v>
      </c>
      <c r="J194" s="34" t="s">
        <v>17</v>
      </c>
    </row>
    <row r="195" spans="1:10" x14ac:dyDescent="0.25">
      <c r="A195" s="37">
        <v>294</v>
      </c>
      <c r="B195" s="34">
        <v>365746985</v>
      </c>
      <c r="C195" s="34" t="s">
        <v>283</v>
      </c>
      <c r="D195" s="34" t="s">
        <v>29</v>
      </c>
      <c r="E195" s="36" t="s">
        <v>1600</v>
      </c>
      <c r="F195" s="36" t="s">
        <v>1601</v>
      </c>
      <c r="G195" s="35">
        <v>203</v>
      </c>
      <c r="H195" s="34" t="s">
        <v>23</v>
      </c>
      <c r="I195" s="35">
        <v>0.97</v>
      </c>
      <c r="J195" s="34" t="s">
        <v>17</v>
      </c>
    </row>
    <row r="196" spans="1:10" x14ac:dyDescent="0.25">
      <c r="A196" s="37">
        <v>295</v>
      </c>
      <c r="B196" s="34">
        <v>403690271</v>
      </c>
      <c r="C196" s="34" t="s">
        <v>373</v>
      </c>
      <c r="D196" s="34" t="s">
        <v>29</v>
      </c>
      <c r="E196" s="36" t="s">
        <v>1600</v>
      </c>
      <c r="F196" s="36" t="s">
        <v>1601</v>
      </c>
      <c r="G196" s="35">
        <v>205</v>
      </c>
      <c r="H196" s="34" t="s">
        <v>23</v>
      </c>
      <c r="I196" s="35">
        <v>0.97</v>
      </c>
      <c r="J196" s="34" t="s">
        <v>17</v>
      </c>
    </row>
    <row r="197" spans="1:10" x14ac:dyDescent="0.25">
      <c r="A197" s="37">
        <v>296</v>
      </c>
      <c r="B197" s="34">
        <v>202495531</v>
      </c>
      <c r="C197" s="34" t="s">
        <v>210</v>
      </c>
      <c r="D197" s="34" t="s">
        <v>1566</v>
      </c>
      <c r="E197" s="36" t="s">
        <v>1596</v>
      </c>
      <c r="F197" s="36" t="s">
        <v>1597</v>
      </c>
      <c r="G197" s="35">
        <v>205</v>
      </c>
      <c r="H197" s="34" t="s">
        <v>23</v>
      </c>
      <c r="I197" s="35">
        <v>0.98939999999999995</v>
      </c>
      <c r="J197" s="34" t="s">
        <v>17</v>
      </c>
    </row>
    <row r="198" spans="1:10" x14ac:dyDescent="0.25">
      <c r="A198" s="37">
        <v>297</v>
      </c>
      <c r="B198" s="34">
        <v>222357481</v>
      </c>
      <c r="C198" s="34" t="s">
        <v>433</v>
      </c>
      <c r="D198" s="34" t="s">
        <v>20</v>
      </c>
      <c r="E198" s="36" t="s">
        <v>21</v>
      </c>
      <c r="F198" s="36" t="s">
        <v>22</v>
      </c>
      <c r="G198" s="35">
        <v>105</v>
      </c>
      <c r="H198" s="34" t="s">
        <v>23</v>
      </c>
      <c r="I198" s="35">
        <v>0.97</v>
      </c>
      <c r="J198" s="34" t="s">
        <v>17</v>
      </c>
    </row>
    <row r="199" spans="1:10" x14ac:dyDescent="0.25">
      <c r="A199" s="37">
        <v>298</v>
      </c>
      <c r="B199" s="34">
        <v>213581451</v>
      </c>
      <c r="C199" s="34" t="s">
        <v>252</v>
      </c>
      <c r="D199" s="34" t="s">
        <v>13</v>
      </c>
      <c r="E199" s="36" t="s">
        <v>14</v>
      </c>
      <c r="F199" s="36" t="s">
        <v>15</v>
      </c>
      <c r="G199" s="35">
        <v>1258</v>
      </c>
      <c r="H199" s="34" t="s">
        <v>16</v>
      </c>
      <c r="I199" s="35">
        <v>1.0669999999999999</v>
      </c>
      <c r="J199" s="34" t="s">
        <v>17</v>
      </c>
    </row>
    <row r="200" spans="1:10" x14ac:dyDescent="0.25">
      <c r="A200" s="37">
        <v>299</v>
      </c>
      <c r="B200" s="34">
        <v>674599705</v>
      </c>
      <c r="C200" s="34" t="s">
        <v>169</v>
      </c>
      <c r="D200" s="34" t="s">
        <v>39</v>
      </c>
      <c r="E200" s="36" t="s">
        <v>1598</v>
      </c>
      <c r="F200" s="36" t="s">
        <v>1599</v>
      </c>
      <c r="G200" s="35">
        <v>200</v>
      </c>
      <c r="H200" s="34" t="s">
        <v>23</v>
      </c>
      <c r="I200" s="35">
        <v>0.97</v>
      </c>
      <c r="J200" s="34" t="s">
        <v>17</v>
      </c>
    </row>
    <row r="201" spans="1:10" x14ac:dyDescent="0.25">
      <c r="A201" s="37">
        <v>300</v>
      </c>
      <c r="B201" s="34">
        <v>650092499</v>
      </c>
      <c r="C201" s="34" t="s">
        <v>442</v>
      </c>
      <c r="D201" s="34" t="s">
        <v>20</v>
      </c>
      <c r="E201" s="36" t="s">
        <v>21</v>
      </c>
      <c r="F201" s="36" t="s">
        <v>22</v>
      </c>
      <c r="G201" s="35">
        <v>106</v>
      </c>
      <c r="H201" s="34" t="s">
        <v>23</v>
      </c>
      <c r="I201" s="35">
        <v>0.97</v>
      </c>
      <c r="J201" s="34" t="s">
        <v>17</v>
      </c>
    </row>
    <row r="202" spans="1:10" x14ac:dyDescent="0.25">
      <c r="A202" s="37">
        <v>301</v>
      </c>
      <c r="B202" s="34">
        <v>690661309</v>
      </c>
      <c r="C202" s="34" t="s">
        <v>141</v>
      </c>
      <c r="D202" s="34" t="s">
        <v>29</v>
      </c>
      <c r="E202" s="36" t="s">
        <v>1600</v>
      </c>
      <c r="F202" s="36" t="s">
        <v>1601</v>
      </c>
      <c r="G202" s="35">
        <v>205</v>
      </c>
      <c r="H202" s="34" t="s">
        <v>23</v>
      </c>
      <c r="I202" s="35">
        <v>0.97</v>
      </c>
      <c r="J202" s="34" t="s">
        <v>17</v>
      </c>
    </row>
    <row r="203" spans="1:10" x14ac:dyDescent="0.25">
      <c r="A203" s="37">
        <v>302</v>
      </c>
      <c r="B203" s="34">
        <v>950947218</v>
      </c>
      <c r="C203" s="34" t="s">
        <v>377</v>
      </c>
      <c r="D203" s="34" t="s">
        <v>20</v>
      </c>
      <c r="E203" s="36" t="s">
        <v>21</v>
      </c>
      <c r="F203" s="36" t="s">
        <v>22</v>
      </c>
      <c r="G203" s="35">
        <v>107</v>
      </c>
      <c r="H203" s="34" t="s">
        <v>23</v>
      </c>
      <c r="I203" s="35">
        <v>0.97</v>
      </c>
      <c r="J203" s="34" t="s">
        <v>17</v>
      </c>
    </row>
    <row r="204" spans="1:10" x14ac:dyDescent="0.25">
      <c r="A204" s="37">
        <v>303</v>
      </c>
      <c r="B204" s="34">
        <v>722331437</v>
      </c>
      <c r="C204" s="34" t="s">
        <v>690</v>
      </c>
      <c r="D204" s="34" t="s">
        <v>59</v>
      </c>
      <c r="E204" s="36" t="s">
        <v>1604</v>
      </c>
      <c r="F204" s="36" t="s">
        <v>1605</v>
      </c>
      <c r="G204" s="35">
        <v>2113</v>
      </c>
      <c r="H204" s="34" t="s">
        <v>60</v>
      </c>
      <c r="I204" s="35">
        <v>1.1000000000000001</v>
      </c>
      <c r="J204" s="34" t="s">
        <v>637</v>
      </c>
    </row>
    <row r="205" spans="1:10" x14ac:dyDescent="0.25">
      <c r="A205" s="37">
        <v>304</v>
      </c>
      <c r="B205" s="34">
        <v>990407720</v>
      </c>
      <c r="C205" s="34" t="s">
        <v>962</v>
      </c>
      <c r="D205" s="34" t="s">
        <v>59</v>
      </c>
      <c r="E205" s="36" t="s">
        <v>1604</v>
      </c>
      <c r="F205" s="36" t="s">
        <v>1605</v>
      </c>
      <c r="G205" s="35">
        <v>2008</v>
      </c>
      <c r="H205" s="34" t="s">
        <v>60</v>
      </c>
      <c r="I205" s="35">
        <v>1.1000000000000001</v>
      </c>
      <c r="J205" s="34" t="s">
        <v>637</v>
      </c>
    </row>
    <row r="206" spans="1:10" x14ac:dyDescent="0.25">
      <c r="A206" s="37">
        <v>305</v>
      </c>
      <c r="B206" s="34">
        <v>925670934</v>
      </c>
      <c r="C206" s="34" t="s">
        <v>1016</v>
      </c>
      <c r="D206" s="34" t="s">
        <v>59</v>
      </c>
      <c r="E206" s="36" t="s">
        <v>1604</v>
      </c>
      <c r="F206" s="36" t="s">
        <v>1605</v>
      </c>
      <c r="G206" s="35">
        <v>2016</v>
      </c>
      <c r="H206" s="34" t="s">
        <v>60</v>
      </c>
      <c r="I206" s="35">
        <v>1.1000000000000001</v>
      </c>
      <c r="J206" s="34" t="s">
        <v>637</v>
      </c>
    </row>
    <row r="207" spans="1:10" x14ac:dyDescent="0.25">
      <c r="A207" s="37">
        <v>306</v>
      </c>
      <c r="B207" s="34">
        <v>166012208</v>
      </c>
      <c r="C207" s="34" t="s">
        <v>909</v>
      </c>
      <c r="D207" s="34" t="s">
        <v>29</v>
      </c>
      <c r="E207" s="36" t="s">
        <v>1600</v>
      </c>
      <c r="F207" s="36" t="s">
        <v>1601</v>
      </c>
      <c r="G207" s="35">
        <v>215</v>
      </c>
      <c r="H207" s="34" t="s">
        <v>23</v>
      </c>
      <c r="I207" s="35">
        <v>1</v>
      </c>
      <c r="J207" s="34" t="s">
        <v>637</v>
      </c>
    </row>
    <row r="208" spans="1:10" x14ac:dyDescent="0.25">
      <c r="A208" s="37">
        <v>307</v>
      </c>
      <c r="B208" s="34">
        <v>855147563</v>
      </c>
      <c r="C208" s="34" t="s">
        <v>862</v>
      </c>
      <c r="D208" s="34" t="s">
        <v>25</v>
      </c>
      <c r="E208" s="36" t="s">
        <v>1602</v>
      </c>
      <c r="F208" s="36" t="s">
        <v>1603</v>
      </c>
      <c r="G208" s="35">
        <v>200</v>
      </c>
      <c r="H208" s="34" t="s">
        <v>27</v>
      </c>
      <c r="I208" s="35">
        <v>1.02</v>
      </c>
      <c r="J208" s="34" t="s">
        <v>637</v>
      </c>
    </row>
    <row r="209" spans="1:10" x14ac:dyDescent="0.25">
      <c r="A209" s="37">
        <v>308</v>
      </c>
      <c r="B209" s="34">
        <v>192747008</v>
      </c>
      <c r="C209" s="34" t="s">
        <v>608</v>
      </c>
      <c r="D209" s="34" t="s">
        <v>31</v>
      </c>
      <c r="E209" s="36" t="s">
        <v>32</v>
      </c>
      <c r="F209" s="36" t="s">
        <v>33</v>
      </c>
      <c r="G209" s="35">
        <v>275</v>
      </c>
      <c r="H209" s="34" t="s">
        <v>23</v>
      </c>
      <c r="I209" s="35">
        <v>0.97</v>
      </c>
      <c r="J209" s="34" t="s">
        <v>17</v>
      </c>
    </row>
    <row r="210" spans="1:10" x14ac:dyDescent="0.25">
      <c r="A210" s="37">
        <v>309</v>
      </c>
      <c r="B210" s="34">
        <v>438515341</v>
      </c>
      <c r="C210" s="34" t="s">
        <v>688</v>
      </c>
      <c r="D210" s="34" t="s">
        <v>29</v>
      </c>
      <c r="E210" s="36" t="s">
        <v>1600</v>
      </c>
      <c r="F210" s="36" t="s">
        <v>1601</v>
      </c>
      <c r="G210" s="35">
        <v>210</v>
      </c>
      <c r="H210" s="34" t="s">
        <v>23</v>
      </c>
      <c r="I210" s="35">
        <v>1</v>
      </c>
      <c r="J210" s="34" t="s">
        <v>637</v>
      </c>
    </row>
    <row r="211" spans="1:10" x14ac:dyDescent="0.25">
      <c r="A211" s="37">
        <v>310</v>
      </c>
      <c r="B211" s="34">
        <v>804073051</v>
      </c>
      <c r="C211" s="34" t="s">
        <v>129</v>
      </c>
      <c r="D211" s="34" t="s">
        <v>1566</v>
      </c>
      <c r="E211" s="36" t="s">
        <v>1596</v>
      </c>
      <c r="F211" s="36" t="s">
        <v>1597</v>
      </c>
      <c r="G211" s="35">
        <v>201</v>
      </c>
      <c r="H211" s="34" t="s">
        <v>23</v>
      </c>
      <c r="I211" s="35">
        <v>0.98939999999999995</v>
      </c>
      <c r="J211" s="34" t="s">
        <v>17</v>
      </c>
    </row>
    <row r="212" spans="1:10" x14ac:dyDescent="0.25">
      <c r="A212" s="37">
        <v>311</v>
      </c>
      <c r="B212" s="34">
        <v>407799650</v>
      </c>
      <c r="C212" s="34" t="s">
        <v>642</v>
      </c>
      <c r="D212" s="34" t="s">
        <v>31</v>
      </c>
      <c r="E212" s="36" t="s">
        <v>32</v>
      </c>
      <c r="F212" s="36" t="s">
        <v>33</v>
      </c>
      <c r="G212" s="35">
        <v>275</v>
      </c>
      <c r="H212" s="34" t="s">
        <v>23</v>
      </c>
      <c r="I212" s="35">
        <v>1</v>
      </c>
      <c r="J212" s="34" t="s">
        <v>637</v>
      </c>
    </row>
    <row r="213" spans="1:10" x14ac:dyDescent="0.25">
      <c r="A213" s="37">
        <v>312</v>
      </c>
      <c r="B213" s="34">
        <v>483721543</v>
      </c>
      <c r="C213" s="34" t="s">
        <v>519</v>
      </c>
      <c r="D213" s="34" t="s">
        <v>29</v>
      </c>
      <c r="E213" s="36" t="s">
        <v>1600</v>
      </c>
      <c r="F213" s="36" t="s">
        <v>1601</v>
      </c>
      <c r="G213" s="35">
        <v>213</v>
      </c>
      <c r="H213" s="34" t="s">
        <v>23</v>
      </c>
      <c r="I213" s="35">
        <v>0.97</v>
      </c>
      <c r="J213" s="34" t="s">
        <v>17</v>
      </c>
    </row>
    <row r="214" spans="1:10" x14ac:dyDescent="0.25">
      <c r="A214" s="37">
        <v>313</v>
      </c>
      <c r="B214" s="34">
        <v>142407211</v>
      </c>
      <c r="C214" s="34" t="s">
        <v>526</v>
      </c>
      <c r="D214" s="34" t="s">
        <v>35</v>
      </c>
      <c r="E214" s="36" t="s">
        <v>36</v>
      </c>
      <c r="F214" s="36" t="s">
        <v>26</v>
      </c>
      <c r="G214" s="35">
        <v>514</v>
      </c>
      <c r="H214" s="34" t="s">
        <v>37</v>
      </c>
      <c r="I214" s="35">
        <v>0.98939999999999995</v>
      </c>
      <c r="J214" s="34" t="s">
        <v>17</v>
      </c>
    </row>
    <row r="215" spans="1:10" x14ac:dyDescent="0.25">
      <c r="A215" s="37">
        <v>314</v>
      </c>
      <c r="B215" s="34">
        <v>323508554</v>
      </c>
      <c r="C215" s="34" t="s">
        <v>615</v>
      </c>
      <c r="D215" s="34" t="s">
        <v>1566</v>
      </c>
      <c r="E215" s="36" t="s">
        <v>1596</v>
      </c>
      <c r="F215" s="36" t="s">
        <v>1597</v>
      </c>
      <c r="G215" s="35">
        <v>213</v>
      </c>
      <c r="H215" s="34" t="s">
        <v>23</v>
      </c>
      <c r="I215" s="35">
        <v>0.98939999999999995</v>
      </c>
      <c r="J215" s="34" t="s">
        <v>17</v>
      </c>
    </row>
    <row r="216" spans="1:10" x14ac:dyDescent="0.25">
      <c r="A216" s="37">
        <v>315</v>
      </c>
      <c r="B216" s="34">
        <v>765591904</v>
      </c>
      <c r="C216" s="34" t="s">
        <v>171</v>
      </c>
      <c r="D216" s="34" t="s">
        <v>13</v>
      </c>
      <c r="E216" s="36" t="s">
        <v>14</v>
      </c>
      <c r="F216" s="36" t="s">
        <v>15</v>
      </c>
      <c r="G216" s="35">
        <v>1218</v>
      </c>
      <c r="H216" s="34" t="s">
        <v>16</v>
      </c>
      <c r="I216" s="35">
        <v>1.0669999999999999</v>
      </c>
      <c r="J216" s="34" t="s">
        <v>17</v>
      </c>
    </row>
    <row r="217" spans="1:10" x14ac:dyDescent="0.25">
      <c r="A217" s="37">
        <v>316</v>
      </c>
      <c r="B217" s="34">
        <v>129011233</v>
      </c>
      <c r="C217" s="34" t="s">
        <v>365</v>
      </c>
      <c r="D217" s="34" t="s">
        <v>39</v>
      </c>
      <c r="E217" s="36" t="s">
        <v>1598</v>
      </c>
      <c r="F217" s="36" t="s">
        <v>1599</v>
      </c>
      <c r="G217" s="35">
        <v>201</v>
      </c>
      <c r="H217" s="34" t="s">
        <v>23</v>
      </c>
      <c r="I217" s="35">
        <v>0.97</v>
      </c>
      <c r="J217" s="34" t="s">
        <v>17</v>
      </c>
    </row>
    <row r="218" spans="1:10" x14ac:dyDescent="0.25">
      <c r="A218" s="37">
        <v>317</v>
      </c>
      <c r="B218" s="34">
        <v>868107038</v>
      </c>
      <c r="C218" s="34" t="s">
        <v>87</v>
      </c>
      <c r="D218" s="34" t="s">
        <v>20</v>
      </c>
      <c r="E218" s="36" t="s">
        <v>21</v>
      </c>
      <c r="F218" s="36" t="s">
        <v>22</v>
      </c>
      <c r="G218" s="35">
        <v>100</v>
      </c>
      <c r="H218" s="34" t="s">
        <v>23</v>
      </c>
      <c r="I218" s="35">
        <v>0.97</v>
      </c>
      <c r="J218" s="34" t="s">
        <v>17</v>
      </c>
    </row>
    <row r="219" spans="1:10" x14ac:dyDescent="0.25">
      <c r="A219" s="37">
        <v>318</v>
      </c>
      <c r="B219" s="34">
        <v>919281132</v>
      </c>
      <c r="C219" s="34" t="s">
        <v>58</v>
      </c>
      <c r="D219" s="34" t="s">
        <v>59</v>
      </c>
      <c r="E219" s="36" t="s">
        <v>1604</v>
      </c>
      <c r="F219" s="36" t="s">
        <v>1605</v>
      </c>
      <c r="G219" s="35">
        <v>2044</v>
      </c>
      <c r="H219" s="34" t="s">
        <v>60</v>
      </c>
      <c r="I219" s="35">
        <v>1.0669999999999999</v>
      </c>
      <c r="J219" s="34" t="s">
        <v>17</v>
      </c>
    </row>
    <row r="220" spans="1:10" x14ac:dyDescent="0.25">
      <c r="A220" s="37">
        <v>319</v>
      </c>
      <c r="B220" s="34">
        <v>781442630</v>
      </c>
      <c r="C220" s="34" t="s">
        <v>197</v>
      </c>
      <c r="D220" s="34" t="s">
        <v>59</v>
      </c>
      <c r="E220" s="36" t="s">
        <v>1604</v>
      </c>
      <c r="F220" s="36" t="s">
        <v>1605</v>
      </c>
      <c r="G220" s="35">
        <v>2161</v>
      </c>
      <c r="H220" s="34" t="s">
        <v>60</v>
      </c>
      <c r="I220" s="35">
        <v>1.0669999999999999</v>
      </c>
      <c r="J220" s="34" t="s">
        <v>17</v>
      </c>
    </row>
    <row r="221" spans="1:10" x14ac:dyDescent="0.25">
      <c r="A221" s="37">
        <v>320</v>
      </c>
      <c r="B221" s="34">
        <v>730162041</v>
      </c>
      <c r="C221" s="34" t="s">
        <v>344</v>
      </c>
      <c r="D221" s="34" t="s">
        <v>35</v>
      </c>
      <c r="E221" s="36" t="s">
        <v>36</v>
      </c>
      <c r="F221" s="36" t="s">
        <v>26</v>
      </c>
      <c r="G221" s="35">
        <v>547</v>
      </c>
      <c r="H221" s="34" t="s">
        <v>37</v>
      </c>
      <c r="I221" s="35">
        <v>0.98939999999999995</v>
      </c>
      <c r="J221" s="34" t="s">
        <v>17</v>
      </c>
    </row>
    <row r="222" spans="1:10" x14ac:dyDescent="0.25">
      <c r="A222" s="37">
        <v>321</v>
      </c>
      <c r="B222" s="34">
        <v>640117228</v>
      </c>
      <c r="C222" s="34" t="s">
        <v>520</v>
      </c>
      <c r="D222" s="34" t="s">
        <v>39</v>
      </c>
      <c r="E222" s="36" t="s">
        <v>1598</v>
      </c>
      <c r="F222" s="36" t="s">
        <v>1599</v>
      </c>
      <c r="G222" s="35">
        <v>208</v>
      </c>
      <c r="H222" s="34" t="s">
        <v>23</v>
      </c>
      <c r="I222" s="35">
        <v>0.97</v>
      </c>
      <c r="J222" s="34" t="s">
        <v>17</v>
      </c>
    </row>
    <row r="223" spans="1:10" x14ac:dyDescent="0.25">
      <c r="A223" s="37">
        <v>322</v>
      </c>
      <c r="B223" s="34">
        <v>988340090</v>
      </c>
      <c r="C223" s="34" t="s">
        <v>143</v>
      </c>
      <c r="D223" s="34" t="s">
        <v>59</v>
      </c>
      <c r="E223" s="36" t="s">
        <v>1604</v>
      </c>
      <c r="F223" s="36" t="s">
        <v>1605</v>
      </c>
      <c r="G223" s="35">
        <v>2061</v>
      </c>
      <c r="H223" s="34" t="s">
        <v>60</v>
      </c>
      <c r="I223" s="35">
        <v>1.0669999999999999</v>
      </c>
      <c r="J223" s="34" t="s">
        <v>17</v>
      </c>
    </row>
    <row r="224" spans="1:10" x14ac:dyDescent="0.25">
      <c r="A224" s="37">
        <v>323</v>
      </c>
      <c r="B224" s="34">
        <v>953432141</v>
      </c>
      <c r="C224" s="34" t="s">
        <v>412</v>
      </c>
      <c r="D224" s="34" t="s">
        <v>39</v>
      </c>
      <c r="E224" s="36" t="s">
        <v>1598</v>
      </c>
      <c r="F224" s="36" t="s">
        <v>1599</v>
      </c>
      <c r="G224" s="35">
        <v>210</v>
      </c>
      <c r="H224" s="34" t="s">
        <v>23</v>
      </c>
      <c r="I224" s="35">
        <v>0.97</v>
      </c>
      <c r="J224" s="34" t="s">
        <v>17</v>
      </c>
    </row>
    <row r="225" spans="1:10" x14ac:dyDescent="0.25">
      <c r="A225" s="37">
        <v>324</v>
      </c>
      <c r="B225" s="34">
        <v>815326909</v>
      </c>
      <c r="C225" s="34" t="s">
        <v>307</v>
      </c>
      <c r="D225" s="34" t="s">
        <v>1566</v>
      </c>
      <c r="E225" s="36" t="s">
        <v>1596</v>
      </c>
      <c r="F225" s="36" t="s">
        <v>1597</v>
      </c>
      <c r="G225" s="35">
        <v>212</v>
      </c>
      <c r="H225" s="34" t="s">
        <v>23</v>
      </c>
      <c r="I225" s="35">
        <v>0.98939999999999995</v>
      </c>
      <c r="J225" s="34" t="s">
        <v>17</v>
      </c>
    </row>
    <row r="226" spans="1:10" x14ac:dyDescent="0.25">
      <c r="A226" s="37">
        <v>325</v>
      </c>
      <c r="B226" s="34">
        <v>561639389</v>
      </c>
      <c r="C226" s="34" t="s">
        <v>625</v>
      </c>
      <c r="D226" s="34" t="s">
        <v>35</v>
      </c>
      <c r="E226" s="36" t="s">
        <v>36</v>
      </c>
      <c r="F226" s="36" t="s">
        <v>26</v>
      </c>
      <c r="G226" s="35">
        <v>549</v>
      </c>
      <c r="H226" s="34" t="s">
        <v>37</v>
      </c>
      <c r="I226" s="35">
        <v>0.98939999999999995</v>
      </c>
      <c r="J226" s="34" t="s">
        <v>17</v>
      </c>
    </row>
    <row r="227" spans="1:10" x14ac:dyDescent="0.25">
      <c r="A227" s="37">
        <v>326</v>
      </c>
      <c r="B227" s="34">
        <v>115520565</v>
      </c>
      <c r="C227" s="34" t="s">
        <v>64</v>
      </c>
      <c r="D227" s="34" t="s">
        <v>13</v>
      </c>
      <c r="E227" s="36" t="s">
        <v>14</v>
      </c>
      <c r="F227" s="36" t="s">
        <v>15</v>
      </c>
      <c r="G227" s="35">
        <v>1307</v>
      </c>
      <c r="H227" s="34" t="s">
        <v>16</v>
      </c>
      <c r="I227" s="35">
        <v>1.0669999999999999</v>
      </c>
      <c r="J227" s="34" t="s">
        <v>17</v>
      </c>
    </row>
    <row r="228" spans="1:10" x14ac:dyDescent="0.25">
      <c r="A228" s="37">
        <v>327</v>
      </c>
      <c r="B228" s="34">
        <v>453393525</v>
      </c>
      <c r="C228" s="34" t="s">
        <v>142</v>
      </c>
      <c r="D228" s="34" t="s">
        <v>39</v>
      </c>
      <c r="E228" s="36" t="s">
        <v>1598</v>
      </c>
      <c r="F228" s="36" t="s">
        <v>1599</v>
      </c>
      <c r="G228" s="35">
        <v>207</v>
      </c>
      <c r="H228" s="34" t="s">
        <v>23</v>
      </c>
      <c r="I228" s="35">
        <v>0.97</v>
      </c>
      <c r="J228" s="34" t="s">
        <v>17</v>
      </c>
    </row>
    <row r="229" spans="1:10" x14ac:dyDescent="0.25">
      <c r="A229" s="37">
        <v>328</v>
      </c>
      <c r="B229" s="34">
        <v>235902795</v>
      </c>
      <c r="C229" s="34" t="s">
        <v>591</v>
      </c>
      <c r="D229" s="34" t="s">
        <v>29</v>
      </c>
      <c r="E229" s="36" t="s">
        <v>1600</v>
      </c>
      <c r="F229" s="36" t="s">
        <v>1601</v>
      </c>
      <c r="G229" s="35">
        <v>217</v>
      </c>
      <c r="H229" s="34" t="s">
        <v>23</v>
      </c>
      <c r="I229" s="35">
        <v>0.97</v>
      </c>
      <c r="J229" s="34" t="s">
        <v>17</v>
      </c>
    </row>
    <row r="230" spans="1:10" x14ac:dyDescent="0.25">
      <c r="A230" s="37">
        <v>329</v>
      </c>
      <c r="B230" s="34">
        <v>976864686</v>
      </c>
      <c r="C230" s="34" t="s">
        <v>284</v>
      </c>
      <c r="D230" s="34" t="s">
        <v>39</v>
      </c>
      <c r="E230" s="36" t="s">
        <v>1598</v>
      </c>
      <c r="F230" s="36" t="s">
        <v>1599</v>
      </c>
      <c r="G230" s="35">
        <v>212</v>
      </c>
      <c r="H230" s="34" t="s">
        <v>23</v>
      </c>
      <c r="I230" s="35">
        <v>0.97</v>
      </c>
      <c r="J230" s="34" t="s">
        <v>17</v>
      </c>
    </row>
    <row r="231" spans="1:10" x14ac:dyDescent="0.25">
      <c r="A231" s="37">
        <v>330</v>
      </c>
      <c r="B231" s="34">
        <v>555972264</v>
      </c>
      <c r="C231" s="34" t="s">
        <v>346</v>
      </c>
      <c r="D231" s="34" t="s">
        <v>29</v>
      </c>
      <c r="E231" s="36" t="s">
        <v>1600</v>
      </c>
      <c r="F231" s="36" t="s">
        <v>1601</v>
      </c>
      <c r="G231" s="35">
        <v>208</v>
      </c>
      <c r="H231" s="34" t="s">
        <v>23</v>
      </c>
      <c r="I231" s="35">
        <v>0.97</v>
      </c>
      <c r="J231" s="34" t="s">
        <v>17</v>
      </c>
    </row>
    <row r="232" spans="1:10" x14ac:dyDescent="0.25">
      <c r="A232" s="37">
        <v>331</v>
      </c>
      <c r="B232" s="34">
        <v>965441490</v>
      </c>
      <c r="C232" s="34" t="s">
        <v>406</v>
      </c>
      <c r="D232" s="34" t="s">
        <v>20</v>
      </c>
      <c r="E232" s="36" t="s">
        <v>21</v>
      </c>
      <c r="F232" s="36" t="s">
        <v>22</v>
      </c>
      <c r="G232" s="35">
        <v>110</v>
      </c>
      <c r="H232" s="34" t="s">
        <v>23</v>
      </c>
      <c r="I232" s="35">
        <v>0.97</v>
      </c>
      <c r="J232" s="34" t="s">
        <v>17</v>
      </c>
    </row>
    <row r="233" spans="1:10" x14ac:dyDescent="0.25">
      <c r="A233" s="37">
        <v>332</v>
      </c>
      <c r="B233" s="34">
        <v>671471702</v>
      </c>
      <c r="C233" s="34" t="s">
        <v>314</v>
      </c>
      <c r="D233" s="34" t="s">
        <v>20</v>
      </c>
      <c r="E233" s="36" t="s">
        <v>21</v>
      </c>
      <c r="F233" s="36" t="s">
        <v>22</v>
      </c>
      <c r="G233" s="35">
        <v>104</v>
      </c>
      <c r="H233" s="34" t="s">
        <v>23</v>
      </c>
      <c r="I233" s="35">
        <v>0.97</v>
      </c>
      <c r="J233" s="34" t="s">
        <v>17</v>
      </c>
    </row>
    <row r="234" spans="1:10" x14ac:dyDescent="0.25">
      <c r="A234" s="37">
        <v>333</v>
      </c>
      <c r="B234" s="34">
        <v>860989905</v>
      </c>
      <c r="C234" s="34" t="s">
        <v>217</v>
      </c>
      <c r="D234" s="34" t="s">
        <v>20</v>
      </c>
      <c r="E234" s="36" t="s">
        <v>21</v>
      </c>
      <c r="F234" s="36" t="s">
        <v>22</v>
      </c>
      <c r="G234" s="35">
        <v>107</v>
      </c>
      <c r="H234" s="34" t="s">
        <v>23</v>
      </c>
      <c r="I234" s="35">
        <v>0.97</v>
      </c>
      <c r="J234" s="34" t="s">
        <v>17</v>
      </c>
    </row>
    <row r="235" spans="1:10" x14ac:dyDescent="0.25">
      <c r="A235" s="37">
        <v>334</v>
      </c>
      <c r="B235" s="34">
        <v>631744399</v>
      </c>
      <c r="C235" s="34" t="s">
        <v>170</v>
      </c>
      <c r="D235" s="34" t="s">
        <v>59</v>
      </c>
      <c r="E235" s="36" t="s">
        <v>1604</v>
      </c>
      <c r="F235" s="36" t="s">
        <v>1605</v>
      </c>
      <c r="G235" s="35">
        <v>2058</v>
      </c>
      <c r="H235" s="34" t="s">
        <v>60</v>
      </c>
      <c r="I235" s="35">
        <v>1.0669999999999999</v>
      </c>
      <c r="J235" s="34" t="s">
        <v>17</v>
      </c>
    </row>
    <row r="236" spans="1:10" x14ac:dyDescent="0.25">
      <c r="A236" s="37">
        <v>335</v>
      </c>
      <c r="B236" s="34">
        <v>682721911</v>
      </c>
      <c r="C236" s="34" t="s">
        <v>474</v>
      </c>
      <c r="D236" s="34" t="s">
        <v>29</v>
      </c>
      <c r="E236" s="36" t="s">
        <v>1600</v>
      </c>
      <c r="F236" s="36" t="s">
        <v>1601</v>
      </c>
      <c r="G236" s="35">
        <v>201</v>
      </c>
      <c r="H236" s="34" t="s">
        <v>23</v>
      </c>
      <c r="I236" s="35">
        <v>0.97</v>
      </c>
      <c r="J236" s="34" t="s">
        <v>17</v>
      </c>
    </row>
    <row r="237" spans="1:10" x14ac:dyDescent="0.25">
      <c r="A237" s="37">
        <v>336</v>
      </c>
      <c r="B237" s="34">
        <v>164355745</v>
      </c>
      <c r="C237" s="34" t="s">
        <v>817</v>
      </c>
      <c r="D237" s="34" t="s">
        <v>1566</v>
      </c>
      <c r="E237" s="36" t="s">
        <v>1596</v>
      </c>
      <c r="F237" s="36" t="s">
        <v>1597</v>
      </c>
      <c r="G237" s="35">
        <v>219</v>
      </c>
      <c r="H237" s="34" t="s">
        <v>23</v>
      </c>
      <c r="I237" s="35">
        <v>1.02</v>
      </c>
      <c r="J237" s="34" t="s">
        <v>637</v>
      </c>
    </row>
    <row r="238" spans="1:10" x14ac:dyDescent="0.25">
      <c r="A238" s="37">
        <v>337</v>
      </c>
      <c r="B238" s="34">
        <v>406290738</v>
      </c>
      <c r="C238" s="34" t="s">
        <v>568</v>
      </c>
      <c r="D238" s="34" t="s">
        <v>20</v>
      </c>
      <c r="E238" s="36" t="s">
        <v>21</v>
      </c>
      <c r="F238" s="36" t="s">
        <v>22</v>
      </c>
      <c r="G238" s="35">
        <v>105</v>
      </c>
      <c r="H238" s="34" t="s">
        <v>23</v>
      </c>
      <c r="I238" s="35">
        <v>0.97</v>
      </c>
      <c r="J238" s="34" t="s">
        <v>17</v>
      </c>
    </row>
    <row r="239" spans="1:10" x14ac:dyDescent="0.25">
      <c r="A239" s="37">
        <v>338</v>
      </c>
      <c r="B239" s="34">
        <v>853576429</v>
      </c>
      <c r="C239" s="34" t="s">
        <v>529</v>
      </c>
      <c r="D239" s="34" t="s">
        <v>39</v>
      </c>
      <c r="E239" s="36" t="s">
        <v>1598</v>
      </c>
      <c r="F239" s="36" t="s">
        <v>1599</v>
      </c>
      <c r="G239" s="35">
        <v>203</v>
      </c>
      <c r="H239" s="34" t="s">
        <v>23</v>
      </c>
      <c r="I239" s="35">
        <v>0.97</v>
      </c>
      <c r="J239" s="34" t="s">
        <v>17</v>
      </c>
    </row>
    <row r="240" spans="1:10" x14ac:dyDescent="0.25">
      <c r="A240" s="37">
        <v>339</v>
      </c>
      <c r="B240" s="34">
        <v>378928592</v>
      </c>
      <c r="C240" s="34" t="s">
        <v>639</v>
      </c>
      <c r="D240" s="34" t="s">
        <v>43</v>
      </c>
      <c r="E240" s="36" t="s">
        <v>44</v>
      </c>
      <c r="F240" s="36" t="s">
        <v>45</v>
      </c>
      <c r="G240" s="35">
        <v>109</v>
      </c>
      <c r="H240" s="34" t="s">
        <v>46</v>
      </c>
      <c r="I240" s="35">
        <v>1</v>
      </c>
      <c r="J240" s="34" t="s">
        <v>637</v>
      </c>
    </row>
    <row r="241" spans="1:10" x14ac:dyDescent="0.25">
      <c r="A241" s="37">
        <v>340</v>
      </c>
      <c r="B241" s="34">
        <v>653455782</v>
      </c>
      <c r="C241" s="34" t="s">
        <v>527</v>
      </c>
      <c r="D241" s="34" t="s">
        <v>31</v>
      </c>
      <c r="E241" s="36" t="s">
        <v>32</v>
      </c>
      <c r="F241" s="36" t="s">
        <v>33</v>
      </c>
      <c r="G241" s="35">
        <v>259</v>
      </c>
      <c r="H241" s="34" t="s">
        <v>23</v>
      </c>
      <c r="I241" s="35">
        <v>0.97</v>
      </c>
      <c r="J241" s="34" t="s">
        <v>17</v>
      </c>
    </row>
    <row r="242" spans="1:10" x14ac:dyDescent="0.25">
      <c r="A242" s="37">
        <v>341</v>
      </c>
      <c r="B242" s="34">
        <v>896792639</v>
      </c>
      <c r="C242" s="34" t="s">
        <v>837</v>
      </c>
      <c r="D242" s="34" t="s">
        <v>31</v>
      </c>
      <c r="E242" s="36" t="s">
        <v>32</v>
      </c>
      <c r="F242" s="36" t="s">
        <v>33</v>
      </c>
      <c r="G242" s="35">
        <v>266</v>
      </c>
      <c r="H242" s="34" t="s">
        <v>23</v>
      </c>
      <c r="I242" s="35">
        <v>1</v>
      </c>
      <c r="J242" s="34" t="s">
        <v>637</v>
      </c>
    </row>
    <row r="243" spans="1:10" x14ac:dyDescent="0.25">
      <c r="A243" s="37">
        <v>342</v>
      </c>
      <c r="B243" s="34">
        <v>352054178</v>
      </c>
      <c r="C243" s="34" t="s">
        <v>767</v>
      </c>
      <c r="D243" s="34" t="s">
        <v>39</v>
      </c>
      <c r="E243" s="36" t="s">
        <v>1598</v>
      </c>
      <c r="F243" s="36" t="s">
        <v>1599</v>
      </c>
      <c r="G243" s="35">
        <v>208</v>
      </c>
      <c r="H243" s="34" t="s">
        <v>23</v>
      </c>
      <c r="I243" s="35">
        <v>1</v>
      </c>
      <c r="J243" s="34" t="s">
        <v>637</v>
      </c>
    </row>
    <row r="244" spans="1:10" x14ac:dyDescent="0.25">
      <c r="A244" s="37">
        <v>343</v>
      </c>
      <c r="B244" s="34">
        <v>578123246</v>
      </c>
      <c r="C244" s="34" t="s">
        <v>811</v>
      </c>
      <c r="D244" s="34" t="s">
        <v>20</v>
      </c>
      <c r="E244" s="36" t="s">
        <v>21</v>
      </c>
      <c r="F244" s="36" t="s">
        <v>22</v>
      </c>
      <c r="G244" s="35">
        <v>215</v>
      </c>
      <c r="H244" s="34" t="s">
        <v>23</v>
      </c>
      <c r="I244" s="35">
        <v>1</v>
      </c>
      <c r="J244" s="34" t="s">
        <v>637</v>
      </c>
    </row>
    <row r="245" spans="1:10" x14ac:dyDescent="0.25">
      <c r="A245" s="37">
        <v>344</v>
      </c>
      <c r="B245" s="34">
        <v>880022882</v>
      </c>
      <c r="C245" s="34" t="s">
        <v>791</v>
      </c>
      <c r="D245" s="34" t="s">
        <v>20</v>
      </c>
      <c r="E245" s="36" t="s">
        <v>21</v>
      </c>
      <c r="F245" s="36" t="s">
        <v>22</v>
      </c>
      <c r="G245" s="35">
        <v>549</v>
      </c>
      <c r="H245" s="34" t="s">
        <v>23</v>
      </c>
      <c r="I245" s="35">
        <v>1.02</v>
      </c>
      <c r="J245" s="34" t="s">
        <v>637</v>
      </c>
    </row>
    <row r="246" spans="1:10" x14ac:dyDescent="0.25">
      <c r="A246" s="37">
        <v>345</v>
      </c>
      <c r="B246" s="34">
        <v>203591991</v>
      </c>
      <c r="C246" s="34" t="s">
        <v>702</v>
      </c>
      <c r="D246" s="34" t="s">
        <v>39</v>
      </c>
      <c r="E246" s="36" t="s">
        <v>1598</v>
      </c>
      <c r="F246" s="36" t="s">
        <v>1599</v>
      </c>
      <c r="G246" s="35">
        <v>100</v>
      </c>
      <c r="H246" s="34" t="s">
        <v>23</v>
      </c>
      <c r="I246" s="35">
        <v>1</v>
      </c>
      <c r="J246" s="34" t="s">
        <v>637</v>
      </c>
    </row>
    <row r="247" spans="1:10" x14ac:dyDescent="0.25">
      <c r="A247" s="37">
        <v>346</v>
      </c>
      <c r="B247" s="34">
        <v>262668763</v>
      </c>
      <c r="C247" s="34" t="s">
        <v>723</v>
      </c>
      <c r="D247" s="34" t="s">
        <v>31</v>
      </c>
      <c r="E247" s="36" t="s">
        <v>32</v>
      </c>
      <c r="F247" s="36" t="s">
        <v>33</v>
      </c>
      <c r="G247" s="35">
        <v>253</v>
      </c>
      <c r="H247" s="34" t="s">
        <v>23</v>
      </c>
      <c r="I247" s="35">
        <v>1</v>
      </c>
      <c r="J247" s="34" t="s">
        <v>637</v>
      </c>
    </row>
    <row r="248" spans="1:10" x14ac:dyDescent="0.25">
      <c r="A248" s="37">
        <v>347</v>
      </c>
      <c r="B248" s="34">
        <v>825010205</v>
      </c>
      <c r="C248" s="34" t="s">
        <v>719</v>
      </c>
      <c r="D248" s="34" t="s">
        <v>20</v>
      </c>
      <c r="E248" s="36" t="s">
        <v>21</v>
      </c>
      <c r="F248" s="36" t="s">
        <v>22</v>
      </c>
      <c r="G248" s="35">
        <v>105</v>
      </c>
      <c r="H248" s="34" t="s">
        <v>23</v>
      </c>
      <c r="I248" s="35">
        <v>1</v>
      </c>
      <c r="J248" s="34" t="s">
        <v>637</v>
      </c>
    </row>
    <row r="249" spans="1:10" x14ac:dyDescent="0.25">
      <c r="A249" s="37">
        <v>348</v>
      </c>
      <c r="B249" s="34">
        <v>618204127</v>
      </c>
      <c r="C249" s="34" t="s">
        <v>907</v>
      </c>
      <c r="D249" s="34" t="s">
        <v>35</v>
      </c>
      <c r="E249" s="36" t="s">
        <v>36</v>
      </c>
      <c r="F249" s="36" t="s">
        <v>26</v>
      </c>
      <c r="G249" s="35">
        <v>512</v>
      </c>
      <c r="H249" s="34" t="s">
        <v>37</v>
      </c>
      <c r="I249" s="35">
        <v>1.02</v>
      </c>
      <c r="J249" s="34" t="s">
        <v>637</v>
      </c>
    </row>
    <row r="250" spans="1:10" x14ac:dyDescent="0.25">
      <c r="A250" s="37">
        <v>349</v>
      </c>
      <c r="B250" s="34">
        <v>627501682</v>
      </c>
      <c r="C250" s="34" t="s">
        <v>972</v>
      </c>
      <c r="D250" s="34" t="s">
        <v>13</v>
      </c>
      <c r="E250" s="36" t="s">
        <v>14</v>
      </c>
      <c r="F250" s="36" t="s">
        <v>15</v>
      </c>
      <c r="G250" s="35">
        <v>1236</v>
      </c>
      <c r="H250" s="34" t="s">
        <v>16</v>
      </c>
      <c r="I250" s="35">
        <v>1.1000000000000001</v>
      </c>
      <c r="J250" s="34" t="s">
        <v>637</v>
      </c>
    </row>
    <row r="251" spans="1:10" x14ac:dyDescent="0.25">
      <c r="A251" s="37">
        <v>350</v>
      </c>
      <c r="B251" s="34">
        <v>928858691</v>
      </c>
      <c r="C251" s="34" t="s">
        <v>964</v>
      </c>
      <c r="D251" s="34" t="s">
        <v>20</v>
      </c>
      <c r="E251" s="36" t="s">
        <v>21</v>
      </c>
      <c r="F251" s="36" t="s">
        <v>22</v>
      </c>
      <c r="G251" s="35">
        <v>105</v>
      </c>
      <c r="H251" s="34" t="s">
        <v>23</v>
      </c>
      <c r="I251" s="35">
        <v>1</v>
      </c>
      <c r="J251" s="34" t="s">
        <v>637</v>
      </c>
    </row>
    <row r="252" spans="1:10" x14ac:dyDescent="0.25">
      <c r="A252" s="37">
        <v>351</v>
      </c>
      <c r="B252" s="34">
        <v>175099853</v>
      </c>
      <c r="C252" s="34" t="s">
        <v>1018</v>
      </c>
      <c r="D252" s="34" t="s">
        <v>20</v>
      </c>
      <c r="E252" s="36" t="s">
        <v>21</v>
      </c>
      <c r="F252" s="36" t="s">
        <v>22</v>
      </c>
      <c r="G252" s="35">
        <v>105</v>
      </c>
      <c r="H252" s="34" t="s">
        <v>23</v>
      </c>
      <c r="I252" s="35">
        <v>1</v>
      </c>
      <c r="J252" s="34" t="s">
        <v>637</v>
      </c>
    </row>
    <row r="253" spans="1:10" x14ac:dyDescent="0.25">
      <c r="A253" s="37">
        <v>352</v>
      </c>
      <c r="B253" s="34">
        <v>601199931</v>
      </c>
      <c r="C253" s="34" t="s">
        <v>871</v>
      </c>
      <c r="D253" s="34" t="s">
        <v>25</v>
      </c>
      <c r="E253" s="36" t="s">
        <v>1602</v>
      </c>
      <c r="F253" s="36" t="s">
        <v>1603</v>
      </c>
      <c r="G253" s="35">
        <v>215</v>
      </c>
      <c r="H253" s="34" t="s">
        <v>27</v>
      </c>
      <c r="I253" s="35">
        <v>1.02</v>
      </c>
      <c r="J253" s="34" t="s">
        <v>637</v>
      </c>
    </row>
    <row r="254" spans="1:10" x14ac:dyDescent="0.25">
      <c r="A254" s="37">
        <v>353</v>
      </c>
      <c r="B254" s="34">
        <v>920278099</v>
      </c>
      <c r="C254" s="34" t="s">
        <v>929</v>
      </c>
      <c r="D254" s="34" t="s">
        <v>59</v>
      </c>
      <c r="E254" s="36" t="s">
        <v>1604</v>
      </c>
      <c r="F254" s="36" t="s">
        <v>1605</v>
      </c>
      <c r="G254" s="35">
        <v>2102</v>
      </c>
      <c r="H254" s="34" t="s">
        <v>60</v>
      </c>
      <c r="I254" s="35">
        <v>1.1000000000000001</v>
      </c>
      <c r="J254" s="34" t="s">
        <v>637</v>
      </c>
    </row>
    <row r="255" spans="1:10" x14ac:dyDescent="0.25">
      <c r="A255" s="37">
        <v>354</v>
      </c>
      <c r="B255" s="34">
        <v>384194031</v>
      </c>
      <c r="C255" s="34" t="s">
        <v>834</v>
      </c>
      <c r="D255" s="34" t="s">
        <v>43</v>
      </c>
      <c r="E255" s="36" t="s">
        <v>44</v>
      </c>
      <c r="F255" s="36" t="s">
        <v>45</v>
      </c>
      <c r="G255" s="35">
        <v>109</v>
      </c>
      <c r="H255" s="34" t="s">
        <v>46</v>
      </c>
      <c r="I255" s="35">
        <v>1</v>
      </c>
      <c r="J255" s="34" t="s">
        <v>637</v>
      </c>
    </row>
    <row r="256" spans="1:10" x14ac:dyDescent="0.25">
      <c r="A256" s="37">
        <v>355</v>
      </c>
      <c r="B256" s="34">
        <v>135748406</v>
      </c>
      <c r="C256" s="34" t="s">
        <v>992</v>
      </c>
      <c r="D256" s="34" t="s">
        <v>43</v>
      </c>
      <c r="E256" s="36" t="s">
        <v>44</v>
      </c>
      <c r="F256" s="36" t="s">
        <v>45</v>
      </c>
      <c r="G256" s="35">
        <v>107</v>
      </c>
      <c r="H256" s="34" t="s">
        <v>46</v>
      </c>
      <c r="I256" s="35">
        <v>1</v>
      </c>
      <c r="J256" s="34" t="s">
        <v>637</v>
      </c>
    </row>
    <row r="257" spans="1:10" x14ac:dyDescent="0.25">
      <c r="A257" s="37">
        <v>356</v>
      </c>
      <c r="B257" s="34">
        <v>674609472</v>
      </c>
      <c r="C257" s="34" t="s">
        <v>710</v>
      </c>
      <c r="D257" s="34" t="s">
        <v>20</v>
      </c>
      <c r="E257" s="36" t="s">
        <v>21</v>
      </c>
      <c r="F257" s="36" t="s">
        <v>22</v>
      </c>
      <c r="G257" s="35">
        <v>100</v>
      </c>
      <c r="H257" s="34" t="s">
        <v>23</v>
      </c>
      <c r="I257" s="35">
        <v>1</v>
      </c>
      <c r="J257" s="34" t="s">
        <v>637</v>
      </c>
    </row>
    <row r="258" spans="1:10" x14ac:dyDescent="0.25">
      <c r="A258" s="37">
        <v>357</v>
      </c>
      <c r="B258" s="34">
        <v>395074839</v>
      </c>
      <c r="C258" s="34" t="s">
        <v>927</v>
      </c>
      <c r="D258" s="34" t="s">
        <v>29</v>
      </c>
      <c r="E258" s="36" t="s">
        <v>1600</v>
      </c>
      <c r="F258" s="36" t="s">
        <v>1601</v>
      </c>
      <c r="G258" s="35">
        <v>205</v>
      </c>
      <c r="H258" s="34" t="s">
        <v>23</v>
      </c>
      <c r="I258" s="35">
        <v>1</v>
      </c>
      <c r="J258" s="34" t="s">
        <v>637</v>
      </c>
    </row>
    <row r="259" spans="1:10" x14ac:dyDescent="0.25">
      <c r="A259" s="37">
        <v>358</v>
      </c>
      <c r="B259" s="34">
        <v>884151542</v>
      </c>
      <c r="C259" s="34" t="s">
        <v>990</v>
      </c>
      <c r="D259" s="34" t="s">
        <v>13</v>
      </c>
      <c r="E259" s="36" t="s">
        <v>14</v>
      </c>
      <c r="F259" s="36" t="s">
        <v>15</v>
      </c>
      <c r="G259" s="35">
        <v>1271</v>
      </c>
      <c r="H259" s="34" t="s">
        <v>16</v>
      </c>
      <c r="I259" s="35">
        <v>1.1000000000000001</v>
      </c>
      <c r="J259" s="34" t="s">
        <v>637</v>
      </c>
    </row>
    <row r="260" spans="1:10" x14ac:dyDescent="0.25">
      <c r="A260" s="37">
        <v>359</v>
      </c>
      <c r="B260" s="34">
        <v>683107940</v>
      </c>
      <c r="C260" s="34" t="s">
        <v>877</v>
      </c>
      <c r="D260" s="34" t="s">
        <v>13</v>
      </c>
      <c r="E260" s="36" t="s">
        <v>14</v>
      </c>
      <c r="F260" s="36" t="s">
        <v>15</v>
      </c>
      <c r="G260" s="35">
        <v>1287</v>
      </c>
      <c r="H260" s="34" t="s">
        <v>16</v>
      </c>
      <c r="I260" s="35">
        <v>1.1000000000000001</v>
      </c>
      <c r="J260" s="34" t="s">
        <v>637</v>
      </c>
    </row>
    <row r="261" spans="1:10" x14ac:dyDescent="0.25">
      <c r="A261" s="37">
        <v>360</v>
      </c>
      <c r="B261" s="34">
        <v>741294881</v>
      </c>
      <c r="C261" s="34" t="s">
        <v>944</v>
      </c>
      <c r="D261" s="34" t="s">
        <v>31</v>
      </c>
      <c r="E261" s="36" t="s">
        <v>32</v>
      </c>
      <c r="F261" s="36" t="s">
        <v>33</v>
      </c>
      <c r="G261" s="35">
        <v>263</v>
      </c>
      <c r="H261" s="34" t="s">
        <v>23</v>
      </c>
      <c r="I261" s="35">
        <v>1</v>
      </c>
      <c r="J261" s="34" t="s">
        <v>637</v>
      </c>
    </row>
    <row r="262" spans="1:10" x14ac:dyDescent="0.25">
      <c r="A262" s="37">
        <v>361</v>
      </c>
      <c r="B262" s="34">
        <v>381323604</v>
      </c>
      <c r="C262" s="34" t="s">
        <v>1007</v>
      </c>
      <c r="D262" s="34" t="s">
        <v>59</v>
      </c>
      <c r="E262" s="36" t="s">
        <v>1604</v>
      </c>
      <c r="F262" s="36" t="s">
        <v>1605</v>
      </c>
      <c r="G262" s="35">
        <v>2166</v>
      </c>
      <c r="H262" s="34" t="s">
        <v>60</v>
      </c>
      <c r="I262" s="35">
        <v>1.1000000000000001</v>
      </c>
      <c r="J262" s="34" t="s">
        <v>637</v>
      </c>
    </row>
    <row r="263" spans="1:10" x14ac:dyDescent="0.25">
      <c r="A263" s="37">
        <v>362</v>
      </c>
      <c r="B263" s="34">
        <v>942388364</v>
      </c>
      <c r="C263" s="34" t="s">
        <v>715</v>
      </c>
      <c r="D263" s="34" t="s">
        <v>29</v>
      </c>
      <c r="E263" s="36" t="s">
        <v>1600</v>
      </c>
      <c r="F263" s="36" t="s">
        <v>1601</v>
      </c>
      <c r="G263" s="35">
        <v>212</v>
      </c>
      <c r="H263" s="34" t="s">
        <v>23</v>
      </c>
      <c r="I263" s="35">
        <v>1</v>
      </c>
      <c r="J263" s="34" t="s">
        <v>637</v>
      </c>
    </row>
    <row r="264" spans="1:10" x14ac:dyDescent="0.25">
      <c r="A264" s="37">
        <v>363</v>
      </c>
      <c r="B264" s="34">
        <v>230999379</v>
      </c>
      <c r="C264" s="34" t="s">
        <v>917</v>
      </c>
      <c r="D264" s="34" t="s">
        <v>31</v>
      </c>
      <c r="E264" s="36" t="s">
        <v>32</v>
      </c>
      <c r="F264" s="36" t="s">
        <v>33</v>
      </c>
      <c r="G264" s="35">
        <v>256</v>
      </c>
      <c r="H264" s="34" t="s">
        <v>23</v>
      </c>
      <c r="I264" s="35">
        <v>1</v>
      </c>
      <c r="J264" s="34" t="s">
        <v>637</v>
      </c>
    </row>
    <row r="265" spans="1:10" x14ac:dyDescent="0.25">
      <c r="A265" s="37">
        <v>364</v>
      </c>
      <c r="B265" s="34">
        <v>655595798</v>
      </c>
      <c r="C265" s="34" t="s">
        <v>980</v>
      </c>
      <c r="D265" s="34" t="s">
        <v>59</v>
      </c>
      <c r="E265" s="36" t="s">
        <v>1604</v>
      </c>
      <c r="F265" s="36" t="s">
        <v>1605</v>
      </c>
      <c r="G265" s="35">
        <v>2191</v>
      </c>
      <c r="H265" s="34" t="s">
        <v>60</v>
      </c>
      <c r="I265" s="35">
        <v>1.1000000000000001</v>
      </c>
      <c r="J265" s="34" t="s">
        <v>637</v>
      </c>
    </row>
    <row r="266" spans="1:10" x14ac:dyDescent="0.25">
      <c r="A266" s="37">
        <v>365</v>
      </c>
      <c r="B266" s="34">
        <v>181240325</v>
      </c>
      <c r="C266" s="34" t="s">
        <v>865</v>
      </c>
      <c r="D266" s="34" t="s">
        <v>29</v>
      </c>
      <c r="E266" s="36" t="s">
        <v>1600</v>
      </c>
      <c r="F266" s="36" t="s">
        <v>1601</v>
      </c>
      <c r="G266" s="35">
        <v>212</v>
      </c>
      <c r="H266" s="34" t="s">
        <v>23</v>
      </c>
      <c r="I266" s="35">
        <v>1</v>
      </c>
      <c r="J266" s="34" t="s">
        <v>637</v>
      </c>
    </row>
    <row r="267" spans="1:10" x14ac:dyDescent="0.25">
      <c r="A267" s="37">
        <v>366</v>
      </c>
      <c r="B267" s="34">
        <v>748678007</v>
      </c>
      <c r="C267" s="34" t="s">
        <v>935</v>
      </c>
      <c r="D267" s="34" t="s">
        <v>31</v>
      </c>
      <c r="E267" s="36" t="s">
        <v>32</v>
      </c>
      <c r="F267" s="36" t="s">
        <v>33</v>
      </c>
      <c r="G267" s="35">
        <v>273</v>
      </c>
      <c r="H267" s="34" t="s">
        <v>23</v>
      </c>
      <c r="I267" s="35">
        <v>1</v>
      </c>
      <c r="J267" s="34" t="s">
        <v>637</v>
      </c>
    </row>
    <row r="268" spans="1:10" x14ac:dyDescent="0.25">
      <c r="A268" s="37">
        <v>367</v>
      </c>
      <c r="B268" s="34">
        <v>326958991</v>
      </c>
      <c r="C268" s="34" t="s">
        <v>998</v>
      </c>
      <c r="D268" s="34" t="s">
        <v>59</v>
      </c>
      <c r="E268" s="36" t="s">
        <v>1604</v>
      </c>
      <c r="F268" s="36" t="s">
        <v>1605</v>
      </c>
      <c r="G268" s="35">
        <v>2149</v>
      </c>
      <c r="H268" s="34" t="s">
        <v>60</v>
      </c>
      <c r="I268" s="35">
        <v>1.1000000000000001</v>
      </c>
      <c r="J268" s="34" t="s">
        <v>637</v>
      </c>
    </row>
    <row r="269" spans="1:10" x14ac:dyDescent="0.25">
      <c r="A269" s="37">
        <v>368</v>
      </c>
      <c r="B269" s="34">
        <v>777204055</v>
      </c>
      <c r="C269" s="34" t="s">
        <v>953</v>
      </c>
      <c r="D269" s="34" t="s">
        <v>31</v>
      </c>
      <c r="E269" s="36" t="s">
        <v>32</v>
      </c>
      <c r="F269" s="36" t="s">
        <v>33</v>
      </c>
      <c r="G269" s="35">
        <v>255</v>
      </c>
      <c r="H269" s="34" t="s">
        <v>23</v>
      </c>
      <c r="I269" s="35">
        <v>1</v>
      </c>
      <c r="J269" s="34" t="s">
        <v>637</v>
      </c>
    </row>
    <row r="270" spans="1:10" x14ac:dyDescent="0.25">
      <c r="A270" s="37">
        <v>369</v>
      </c>
      <c r="B270" s="34">
        <v>983565352</v>
      </c>
      <c r="C270" s="34" t="s">
        <v>1035</v>
      </c>
      <c r="D270" s="34" t="s">
        <v>13</v>
      </c>
      <c r="E270" s="36" t="s">
        <v>14</v>
      </c>
      <c r="F270" s="36" t="s">
        <v>15</v>
      </c>
      <c r="G270" s="35">
        <v>1318</v>
      </c>
      <c r="H270" s="34" t="s">
        <v>16</v>
      </c>
      <c r="I270" s="35">
        <v>1.1000000000000001</v>
      </c>
      <c r="J270" s="34" t="s">
        <v>637</v>
      </c>
    </row>
    <row r="271" spans="1:10" x14ac:dyDescent="0.25">
      <c r="A271" s="37">
        <v>370</v>
      </c>
      <c r="B271" s="34">
        <v>861689241</v>
      </c>
      <c r="C271" s="34" t="s">
        <v>883</v>
      </c>
      <c r="D271" s="34" t="s">
        <v>29</v>
      </c>
      <c r="E271" s="36" t="s">
        <v>1600</v>
      </c>
      <c r="F271" s="36" t="s">
        <v>1601</v>
      </c>
      <c r="G271" s="35">
        <v>219</v>
      </c>
      <c r="H271" s="34" t="s">
        <v>23</v>
      </c>
      <c r="I271" s="35">
        <v>1</v>
      </c>
      <c r="J271" s="34" t="s">
        <v>637</v>
      </c>
    </row>
    <row r="272" spans="1:10" x14ac:dyDescent="0.25">
      <c r="A272" s="37">
        <v>371</v>
      </c>
      <c r="B272" s="34">
        <v>726513692</v>
      </c>
      <c r="C272" s="34" t="s">
        <v>912</v>
      </c>
      <c r="D272" s="34" t="s">
        <v>13</v>
      </c>
      <c r="E272" s="36" t="s">
        <v>14</v>
      </c>
      <c r="F272" s="36" t="s">
        <v>15</v>
      </c>
      <c r="G272" s="35">
        <v>1212</v>
      </c>
      <c r="H272" s="34" t="s">
        <v>16</v>
      </c>
      <c r="I272" s="35">
        <v>1.1000000000000001</v>
      </c>
      <c r="J272" s="34" t="s">
        <v>637</v>
      </c>
    </row>
    <row r="273" spans="1:10" x14ac:dyDescent="0.25">
      <c r="A273" s="37">
        <v>372</v>
      </c>
      <c r="B273" s="34">
        <v>905452068</v>
      </c>
      <c r="C273" s="34" t="s">
        <v>951</v>
      </c>
      <c r="D273" s="34" t="s">
        <v>25</v>
      </c>
      <c r="E273" s="36" t="s">
        <v>1602</v>
      </c>
      <c r="F273" s="36" t="s">
        <v>1603</v>
      </c>
      <c r="G273" s="35">
        <v>213</v>
      </c>
      <c r="H273" s="34" t="s">
        <v>27</v>
      </c>
      <c r="I273" s="35">
        <v>1.02</v>
      </c>
      <c r="J273" s="34" t="s">
        <v>637</v>
      </c>
    </row>
    <row r="274" spans="1:10" x14ac:dyDescent="0.25">
      <c r="A274" s="37">
        <v>373</v>
      </c>
      <c r="B274" s="34">
        <v>411207339</v>
      </c>
      <c r="C274" s="34" t="s">
        <v>1033</v>
      </c>
      <c r="D274" s="34" t="s">
        <v>39</v>
      </c>
      <c r="E274" s="36" t="s">
        <v>1598</v>
      </c>
      <c r="F274" s="36" t="s">
        <v>1599</v>
      </c>
      <c r="G274" s="35">
        <v>204</v>
      </c>
      <c r="H274" s="34" t="s">
        <v>23</v>
      </c>
      <c r="I274" s="35">
        <v>1</v>
      </c>
      <c r="J274" s="34" t="s">
        <v>637</v>
      </c>
    </row>
    <row r="275" spans="1:10" x14ac:dyDescent="0.25">
      <c r="A275" s="37">
        <v>374</v>
      </c>
      <c r="B275" s="34">
        <v>617201995</v>
      </c>
      <c r="C275" s="34" t="s">
        <v>975</v>
      </c>
      <c r="D275" s="34" t="s">
        <v>25</v>
      </c>
      <c r="E275" s="36" t="s">
        <v>1602</v>
      </c>
      <c r="F275" s="36" t="s">
        <v>1603</v>
      </c>
      <c r="G275" s="35">
        <v>204</v>
      </c>
      <c r="H275" s="34" t="s">
        <v>27</v>
      </c>
      <c r="I275" s="35">
        <v>1.02</v>
      </c>
      <c r="J275" s="34" t="s">
        <v>637</v>
      </c>
    </row>
    <row r="276" spans="1:10" x14ac:dyDescent="0.25">
      <c r="A276" s="37">
        <v>375</v>
      </c>
      <c r="B276" s="34">
        <v>434042810</v>
      </c>
      <c r="C276" s="34" t="s">
        <v>901</v>
      </c>
      <c r="D276" s="34" t="s">
        <v>39</v>
      </c>
      <c r="E276" s="36" t="s">
        <v>1598</v>
      </c>
      <c r="F276" s="36" t="s">
        <v>1599</v>
      </c>
      <c r="G276" s="35">
        <v>212</v>
      </c>
      <c r="H276" s="34" t="s">
        <v>23</v>
      </c>
      <c r="I276" s="35">
        <v>1</v>
      </c>
      <c r="J276" s="34" t="s">
        <v>637</v>
      </c>
    </row>
    <row r="277" spans="1:10" x14ac:dyDescent="0.25">
      <c r="A277" s="37">
        <v>376</v>
      </c>
      <c r="B277" s="34">
        <v>172564131</v>
      </c>
      <c r="C277" s="34" t="s">
        <v>967</v>
      </c>
      <c r="D277" s="34" t="s">
        <v>35</v>
      </c>
      <c r="E277" s="36" t="s">
        <v>36</v>
      </c>
      <c r="F277" s="36" t="s">
        <v>26</v>
      </c>
      <c r="G277" s="35">
        <v>521</v>
      </c>
      <c r="H277" s="34" t="s">
        <v>37</v>
      </c>
      <c r="I277" s="35">
        <v>1.02</v>
      </c>
      <c r="J277" s="34" t="s">
        <v>637</v>
      </c>
    </row>
    <row r="278" spans="1:10" x14ac:dyDescent="0.25">
      <c r="A278" s="37">
        <v>377</v>
      </c>
      <c r="B278" s="34">
        <v>183582521</v>
      </c>
      <c r="C278" s="34" t="s">
        <v>1021</v>
      </c>
      <c r="D278" s="34" t="s">
        <v>35</v>
      </c>
      <c r="E278" s="36" t="s">
        <v>36</v>
      </c>
      <c r="F278" s="36" t="s">
        <v>26</v>
      </c>
      <c r="G278" s="35">
        <v>525</v>
      </c>
      <c r="H278" s="34" t="s">
        <v>37</v>
      </c>
      <c r="I278" s="35">
        <v>1.02</v>
      </c>
      <c r="J278" s="34" t="s">
        <v>637</v>
      </c>
    </row>
    <row r="279" spans="1:10" x14ac:dyDescent="0.25">
      <c r="A279" s="37">
        <v>378</v>
      </c>
      <c r="B279" s="34">
        <v>902336437</v>
      </c>
      <c r="C279" s="34" t="s">
        <v>875</v>
      </c>
      <c r="D279" s="34" t="s">
        <v>39</v>
      </c>
      <c r="E279" s="36" t="s">
        <v>1598</v>
      </c>
      <c r="F279" s="36" t="s">
        <v>1599</v>
      </c>
      <c r="G279" s="35">
        <v>207</v>
      </c>
      <c r="H279" s="34" t="s">
        <v>23</v>
      </c>
      <c r="I279" s="35">
        <v>1</v>
      </c>
      <c r="J279" s="34" t="s">
        <v>637</v>
      </c>
    </row>
    <row r="280" spans="1:10" x14ac:dyDescent="0.25">
      <c r="A280" s="37">
        <v>379</v>
      </c>
      <c r="B280" s="34">
        <v>196158774</v>
      </c>
      <c r="C280" s="34" t="s">
        <v>924</v>
      </c>
      <c r="D280" s="34" t="s">
        <v>25</v>
      </c>
      <c r="E280" s="36" t="s">
        <v>1602</v>
      </c>
      <c r="F280" s="36" t="s">
        <v>1603</v>
      </c>
      <c r="G280" s="35">
        <v>214</v>
      </c>
      <c r="H280" s="34" t="s">
        <v>27</v>
      </c>
      <c r="I280" s="35">
        <v>1.02</v>
      </c>
      <c r="J280" s="34" t="s">
        <v>637</v>
      </c>
    </row>
    <row r="281" spans="1:10" x14ac:dyDescent="0.25">
      <c r="A281" s="37">
        <v>380</v>
      </c>
      <c r="B281" s="34">
        <v>668091168</v>
      </c>
      <c r="C281" s="34" t="s">
        <v>987</v>
      </c>
      <c r="D281" s="34" t="s">
        <v>29</v>
      </c>
      <c r="E281" s="36" t="s">
        <v>1600</v>
      </c>
      <c r="F281" s="36" t="s">
        <v>1601</v>
      </c>
      <c r="G281" s="35">
        <v>203</v>
      </c>
      <c r="H281" s="34" t="s">
        <v>23</v>
      </c>
      <c r="I281" s="35">
        <v>1</v>
      </c>
      <c r="J281" s="34" t="s">
        <v>637</v>
      </c>
    </row>
    <row r="282" spans="1:10" x14ac:dyDescent="0.25">
      <c r="A282" s="37">
        <v>381</v>
      </c>
      <c r="B282" s="34">
        <v>621025401</v>
      </c>
      <c r="C282" s="34" t="s">
        <v>728</v>
      </c>
      <c r="D282" s="34" t="s">
        <v>20</v>
      </c>
      <c r="E282" s="36" t="s">
        <v>21</v>
      </c>
      <c r="F282" s="36" t="s">
        <v>22</v>
      </c>
      <c r="G282" s="35">
        <v>100</v>
      </c>
      <c r="H282" s="34" t="s">
        <v>23</v>
      </c>
      <c r="I282" s="35">
        <v>1</v>
      </c>
      <c r="J282" s="34" t="s">
        <v>637</v>
      </c>
    </row>
    <row r="283" spans="1:10" x14ac:dyDescent="0.25">
      <c r="A283" s="37">
        <v>382</v>
      </c>
      <c r="B283" s="34">
        <v>123998626</v>
      </c>
      <c r="C283" s="34" t="s">
        <v>692</v>
      </c>
      <c r="D283" s="34" t="s">
        <v>20</v>
      </c>
      <c r="E283" s="36" t="s">
        <v>21</v>
      </c>
      <c r="F283" s="36" t="s">
        <v>22</v>
      </c>
      <c r="G283" s="35">
        <v>101</v>
      </c>
      <c r="H283" s="34" t="s">
        <v>23</v>
      </c>
      <c r="I283" s="35">
        <v>1</v>
      </c>
      <c r="J283" s="34" t="s">
        <v>637</v>
      </c>
    </row>
    <row r="284" spans="1:10" x14ac:dyDescent="0.25">
      <c r="A284" s="37">
        <v>383</v>
      </c>
      <c r="B284" s="34">
        <v>469743176</v>
      </c>
      <c r="C284" s="34" t="s">
        <v>889</v>
      </c>
      <c r="D284" s="34" t="s">
        <v>35</v>
      </c>
      <c r="E284" s="36" t="s">
        <v>36</v>
      </c>
      <c r="F284" s="36" t="s">
        <v>26</v>
      </c>
      <c r="G284" s="35">
        <v>531</v>
      </c>
      <c r="H284" s="34" t="s">
        <v>37</v>
      </c>
      <c r="I284" s="35">
        <v>1.02</v>
      </c>
      <c r="J284" s="34" t="s">
        <v>637</v>
      </c>
    </row>
    <row r="285" spans="1:10" x14ac:dyDescent="0.25">
      <c r="A285" s="37">
        <v>384</v>
      </c>
      <c r="B285" s="34">
        <v>952323189</v>
      </c>
      <c r="C285" s="34" t="s">
        <v>958</v>
      </c>
      <c r="D285" s="34" t="s">
        <v>35</v>
      </c>
      <c r="E285" s="36" t="s">
        <v>36</v>
      </c>
      <c r="F285" s="36" t="s">
        <v>26</v>
      </c>
      <c r="G285" s="35">
        <v>500</v>
      </c>
      <c r="H285" s="34" t="s">
        <v>37</v>
      </c>
      <c r="I285" s="35">
        <v>1.02</v>
      </c>
      <c r="J285" s="34" t="s">
        <v>637</v>
      </c>
    </row>
    <row r="286" spans="1:10" x14ac:dyDescent="0.25">
      <c r="A286" s="37">
        <v>385</v>
      </c>
      <c r="B286" s="34">
        <v>822832314</v>
      </c>
      <c r="C286" s="34" t="s">
        <v>1012</v>
      </c>
      <c r="D286" s="34" t="s">
        <v>35</v>
      </c>
      <c r="E286" s="36" t="s">
        <v>36</v>
      </c>
      <c r="F286" s="36" t="s">
        <v>26</v>
      </c>
      <c r="G286" s="35">
        <v>510</v>
      </c>
      <c r="H286" s="34" t="s">
        <v>37</v>
      </c>
      <c r="I286" s="35">
        <v>1.02</v>
      </c>
      <c r="J286" s="34" t="s">
        <v>637</v>
      </c>
    </row>
    <row r="287" spans="1:10" x14ac:dyDescent="0.25">
      <c r="A287" s="37">
        <v>386</v>
      </c>
      <c r="B287" s="34">
        <v>406022155</v>
      </c>
      <c r="C287" s="34" t="s">
        <v>706</v>
      </c>
      <c r="D287" s="34" t="s">
        <v>29</v>
      </c>
      <c r="E287" s="36" t="s">
        <v>1600</v>
      </c>
      <c r="F287" s="36" t="s">
        <v>1601</v>
      </c>
      <c r="G287" s="35">
        <v>213</v>
      </c>
      <c r="H287" s="34" t="s">
        <v>23</v>
      </c>
      <c r="I287" s="35">
        <v>1</v>
      </c>
      <c r="J287" s="34" t="s">
        <v>637</v>
      </c>
    </row>
    <row r="288" spans="1:10" x14ac:dyDescent="0.25">
      <c r="A288" s="37">
        <v>387</v>
      </c>
      <c r="B288" s="34">
        <v>408844009</v>
      </c>
      <c r="C288" s="34" t="s">
        <v>733</v>
      </c>
      <c r="D288" s="34" t="s">
        <v>29</v>
      </c>
      <c r="E288" s="36" t="s">
        <v>1600</v>
      </c>
      <c r="F288" s="36" t="s">
        <v>1601</v>
      </c>
      <c r="G288" s="35">
        <v>205</v>
      </c>
      <c r="H288" s="34" t="s">
        <v>23</v>
      </c>
      <c r="I288" s="35">
        <v>1</v>
      </c>
      <c r="J288" s="34" t="s">
        <v>637</v>
      </c>
    </row>
    <row r="289" spans="1:10" x14ac:dyDescent="0.25">
      <c r="A289" s="37">
        <v>388</v>
      </c>
      <c r="B289" s="34">
        <v>784748069</v>
      </c>
      <c r="C289" s="34" t="s">
        <v>855</v>
      </c>
      <c r="D289" s="34" t="s">
        <v>31</v>
      </c>
      <c r="E289" s="36" t="s">
        <v>32</v>
      </c>
      <c r="F289" s="36" t="s">
        <v>33</v>
      </c>
      <c r="G289" s="35">
        <v>262</v>
      </c>
      <c r="H289" s="34" t="s">
        <v>23</v>
      </c>
      <c r="I289" s="35">
        <v>1</v>
      </c>
      <c r="J289" s="34" t="s">
        <v>637</v>
      </c>
    </row>
    <row r="290" spans="1:10" x14ac:dyDescent="0.25">
      <c r="A290" s="37">
        <v>389</v>
      </c>
      <c r="B290" s="34">
        <v>132839635</v>
      </c>
      <c r="C290" s="34" t="s">
        <v>74</v>
      </c>
      <c r="D290" s="34" t="s">
        <v>13</v>
      </c>
      <c r="E290" s="36" t="s">
        <v>14</v>
      </c>
      <c r="F290" s="36" t="s">
        <v>15</v>
      </c>
      <c r="G290" s="35">
        <v>1293</v>
      </c>
      <c r="H290" s="34" t="s">
        <v>16</v>
      </c>
      <c r="I290" s="35">
        <v>1.0669999999999999</v>
      </c>
      <c r="J290" s="34" t="s">
        <v>17</v>
      </c>
    </row>
    <row r="291" spans="1:10" x14ac:dyDescent="0.25">
      <c r="A291" s="37">
        <v>390</v>
      </c>
      <c r="B291" s="34">
        <v>218249853</v>
      </c>
      <c r="C291" s="34" t="s">
        <v>558</v>
      </c>
      <c r="D291" s="34" t="s">
        <v>13</v>
      </c>
      <c r="E291" s="36" t="s">
        <v>14</v>
      </c>
      <c r="F291" s="36" t="s">
        <v>15</v>
      </c>
      <c r="G291" s="35">
        <v>1213</v>
      </c>
      <c r="H291" s="34" t="s">
        <v>16</v>
      </c>
      <c r="I291" s="35">
        <v>1.0669999999999999</v>
      </c>
      <c r="J291" s="34" t="s">
        <v>17</v>
      </c>
    </row>
    <row r="292" spans="1:10" x14ac:dyDescent="0.25">
      <c r="A292" s="37">
        <v>391</v>
      </c>
      <c r="B292" s="34">
        <v>739246755</v>
      </c>
      <c r="C292" s="34" t="s">
        <v>749</v>
      </c>
      <c r="D292" s="34" t="s">
        <v>39</v>
      </c>
      <c r="E292" s="36" t="s">
        <v>1598</v>
      </c>
      <c r="F292" s="36" t="s">
        <v>1599</v>
      </c>
      <c r="G292" s="35">
        <v>212</v>
      </c>
      <c r="H292" s="34" t="s">
        <v>23</v>
      </c>
      <c r="I292" s="35">
        <v>1</v>
      </c>
      <c r="J292" s="34" t="s">
        <v>637</v>
      </c>
    </row>
    <row r="293" spans="1:10" x14ac:dyDescent="0.25">
      <c r="A293" s="37">
        <v>392</v>
      </c>
      <c r="B293" s="34">
        <v>710823335</v>
      </c>
      <c r="C293" s="34" t="s">
        <v>777</v>
      </c>
      <c r="D293" s="34" t="s">
        <v>1566</v>
      </c>
      <c r="E293" s="36" t="s">
        <v>1596</v>
      </c>
      <c r="F293" s="36" t="s">
        <v>1597</v>
      </c>
      <c r="G293" s="35">
        <v>2176</v>
      </c>
      <c r="H293" s="34" t="s">
        <v>23</v>
      </c>
      <c r="I293" s="35">
        <v>1.1000000000000001</v>
      </c>
      <c r="J293" s="34" t="s">
        <v>637</v>
      </c>
    </row>
    <row r="294" spans="1:10" x14ac:dyDescent="0.25">
      <c r="A294" s="37">
        <v>393</v>
      </c>
      <c r="B294" s="34">
        <v>692608369</v>
      </c>
      <c r="C294" s="34" t="s">
        <v>801</v>
      </c>
      <c r="D294" s="34" t="s">
        <v>20</v>
      </c>
      <c r="E294" s="36" t="s">
        <v>21</v>
      </c>
      <c r="F294" s="36" t="s">
        <v>22</v>
      </c>
      <c r="G294" s="35">
        <v>259</v>
      </c>
      <c r="H294" s="34" t="s">
        <v>23</v>
      </c>
      <c r="I294" s="35">
        <v>1</v>
      </c>
      <c r="J294" s="34" t="s">
        <v>637</v>
      </c>
    </row>
    <row r="295" spans="1:10" x14ac:dyDescent="0.25">
      <c r="A295" s="37">
        <v>394</v>
      </c>
      <c r="B295" s="34">
        <v>713932947</v>
      </c>
      <c r="C295" s="34" t="s">
        <v>847</v>
      </c>
      <c r="D295" s="34" t="s">
        <v>29</v>
      </c>
      <c r="E295" s="36" t="s">
        <v>1600</v>
      </c>
      <c r="F295" s="36" t="s">
        <v>1601</v>
      </c>
      <c r="G295" s="35">
        <v>217</v>
      </c>
      <c r="H295" s="34" t="s">
        <v>23</v>
      </c>
      <c r="I295" s="35">
        <v>1</v>
      </c>
      <c r="J295" s="34" t="s">
        <v>637</v>
      </c>
    </row>
    <row r="296" spans="1:10" x14ac:dyDescent="0.25">
      <c r="A296" s="37">
        <v>395</v>
      </c>
      <c r="B296" s="34">
        <v>590119808</v>
      </c>
      <c r="C296" s="34" t="s">
        <v>761</v>
      </c>
      <c r="D296" s="34" t="s">
        <v>20</v>
      </c>
      <c r="E296" s="36" t="s">
        <v>21</v>
      </c>
      <c r="F296" s="36" t="s">
        <v>22</v>
      </c>
      <c r="G296" s="35">
        <v>107</v>
      </c>
      <c r="H296" s="34" t="s">
        <v>23</v>
      </c>
      <c r="I296" s="35">
        <v>1</v>
      </c>
      <c r="J296" s="34" t="s">
        <v>637</v>
      </c>
    </row>
    <row r="297" spans="1:10" x14ac:dyDescent="0.25">
      <c r="A297" s="37">
        <v>396</v>
      </c>
      <c r="B297" s="34">
        <v>119704379</v>
      </c>
      <c r="C297" s="34" t="s">
        <v>786</v>
      </c>
      <c r="D297" s="34" t="s">
        <v>20</v>
      </c>
      <c r="E297" s="36" t="s">
        <v>21</v>
      </c>
      <c r="F297" s="36" t="s">
        <v>22</v>
      </c>
      <c r="G297" s="35">
        <v>2072</v>
      </c>
      <c r="H297" s="34" t="s">
        <v>23</v>
      </c>
      <c r="I297" s="35">
        <v>1.1000000000000001</v>
      </c>
      <c r="J297" s="34" t="s">
        <v>637</v>
      </c>
    </row>
    <row r="298" spans="1:10" x14ac:dyDescent="0.25">
      <c r="A298" s="37">
        <v>397</v>
      </c>
      <c r="B298" s="34">
        <v>502679717</v>
      </c>
      <c r="C298" s="34" t="s">
        <v>804</v>
      </c>
      <c r="D298" s="34" t="s">
        <v>29</v>
      </c>
      <c r="E298" s="36" t="s">
        <v>1600</v>
      </c>
      <c r="F298" s="36" t="s">
        <v>1601</v>
      </c>
      <c r="G298" s="35">
        <v>2198</v>
      </c>
      <c r="H298" s="34" t="s">
        <v>23</v>
      </c>
      <c r="I298" s="35">
        <v>1.1000000000000001</v>
      </c>
      <c r="J298" s="34" t="s">
        <v>637</v>
      </c>
    </row>
    <row r="299" spans="1:10" x14ac:dyDescent="0.25">
      <c r="A299" s="37">
        <v>398</v>
      </c>
      <c r="B299" s="34">
        <v>613882828</v>
      </c>
      <c r="C299" s="34" t="s">
        <v>813</v>
      </c>
      <c r="D299" s="34" t="s">
        <v>31</v>
      </c>
      <c r="E299" s="36" t="s">
        <v>32</v>
      </c>
      <c r="F299" s="36" t="s">
        <v>33</v>
      </c>
      <c r="G299" s="35">
        <v>2186</v>
      </c>
      <c r="H299" s="34" t="s">
        <v>23</v>
      </c>
      <c r="I299" s="35">
        <v>1.1000000000000001</v>
      </c>
      <c r="J299" s="34" t="s">
        <v>637</v>
      </c>
    </row>
    <row r="300" spans="1:10" x14ac:dyDescent="0.25">
      <c r="A300" s="37">
        <v>399</v>
      </c>
      <c r="B300" s="34">
        <v>623523285</v>
      </c>
      <c r="C300" s="34" t="s">
        <v>753</v>
      </c>
      <c r="D300" s="34" t="s">
        <v>1566</v>
      </c>
      <c r="E300" s="36" t="s">
        <v>1596</v>
      </c>
      <c r="F300" s="36" t="s">
        <v>1597</v>
      </c>
      <c r="G300" s="35">
        <v>107</v>
      </c>
      <c r="H300" s="34" t="s">
        <v>23</v>
      </c>
      <c r="I300" s="35">
        <v>1</v>
      </c>
      <c r="J300" s="34" t="s">
        <v>637</v>
      </c>
    </row>
    <row r="301" spans="1:10" x14ac:dyDescent="0.25">
      <c r="A301" s="37">
        <v>400</v>
      </c>
      <c r="B301" s="34">
        <v>101391457</v>
      </c>
      <c r="C301" s="34" t="s">
        <v>769</v>
      </c>
      <c r="D301" s="34" t="s">
        <v>29</v>
      </c>
      <c r="E301" s="36" t="s">
        <v>1600</v>
      </c>
      <c r="F301" s="36" t="s">
        <v>1601</v>
      </c>
      <c r="G301" s="35">
        <v>1239</v>
      </c>
      <c r="H301" s="34" t="s">
        <v>23</v>
      </c>
      <c r="I301" s="35">
        <v>1.1000000000000001</v>
      </c>
      <c r="J301" s="34" t="s">
        <v>637</v>
      </c>
    </row>
    <row r="302" spans="1:10" x14ac:dyDescent="0.25">
      <c r="A302" s="37">
        <v>401</v>
      </c>
      <c r="B302" s="34">
        <v>282169179</v>
      </c>
      <c r="C302" s="34" t="s">
        <v>839</v>
      </c>
      <c r="D302" s="34" t="s">
        <v>39</v>
      </c>
      <c r="E302" s="36" t="s">
        <v>1598</v>
      </c>
      <c r="F302" s="36" t="s">
        <v>1599</v>
      </c>
      <c r="G302" s="35">
        <v>203</v>
      </c>
      <c r="H302" s="34" t="s">
        <v>23</v>
      </c>
      <c r="I302" s="35">
        <v>1</v>
      </c>
      <c r="J302" s="34" t="s">
        <v>637</v>
      </c>
    </row>
    <row r="303" spans="1:10" x14ac:dyDescent="0.25">
      <c r="A303" s="37">
        <v>402</v>
      </c>
      <c r="B303" s="34">
        <v>170954499</v>
      </c>
      <c r="C303" s="34" t="s">
        <v>793</v>
      </c>
      <c r="D303" s="34" t="s">
        <v>31</v>
      </c>
      <c r="E303" s="36" t="s">
        <v>32</v>
      </c>
      <c r="F303" s="36" t="s">
        <v>33</v>
      </c>
      <c r="G303" s="35">
        <v>218</v>
      </c>
      <c r="H303" s="34" t="s">
        <v>23</v>
      </c>
      <c r="I303" s="35">
        <v>1</v>
      </c>
      <c r="J303" s="34" t="s">
        <v>637</v>
      </c>
    </row>
    <row r="304" spans="1:10" x14ac:dyDescent="0.25">
      <c r="A304" s="37">
        <v>403</v>
      </c>
      <c r="B304" s="34">
        <v>185432450</v>
      </c>
      <c r="C304" s="34" t="s">
        <v>123</v>
      </c>
      <c r="D304" s="34" t="s">
        <v>29</v>
      </c>
      <c r="E304" s="36" t="s">
        <v>1600</v>
      </c>
      <c r="F304" s="36" t="s">
        <v>1601</v>
      </c>
      <c r="G304" s="35">
        <v>207</v>
      </c>
      <c r="H304" s="34" t="s">
        <v>23</v>
      </c>
      <c r="I304" s="35">
        <v>0.97</v>
      </c>
      <c r="J304" s="34" t="s">
        <v>17</v>
      </c>
    </row>
    <row r="305" spans="1:10" x14ac:dyDescent="0.25">
      <c r="A305" s="37">
        <v>404</v>
      </c>
      <c r="B305" s="34">
        <v>476819634</v>
      </c>
      <c r="C305" s="34" t="s">
        <v>648</v>
      </c>
      <c r="D305" s="34" t="s">
        <v>43</v>
      </c>
      <c r="E305" s="36" t="s">
        <v>44</v>
      </c>
      <c r="F305" s="36" t="s">
        <v>45</v>
      </c>
      <c r="G305" s="35">
        <v>107</v>
      </c>
      <c r="H305" s="34" t="s">
        <v>46</v>
      </c>
      <c r="I305" s="35">
        <v>1</v>
      </c>
      <c r="J305" s="34" t="s">
        <v>637</v>
      </c>
    </row>
    <row r="306" spans="1:10" x14ac:dyDescent="0.25">
      <c r="A306" s="37">
        <v>405</v>
      </c>
      <c r="B306" s="34">
        <v>837572176</v>
      </c>
      <c r="C306" s="34" t="s">
        <v>331</v>
      </c>
      <c r="D306" s="34" t="s">
        <v>13</v>
      </c>
      <c r="E306" s="36" t="s">
        <v>14</v>
      </c>
      <c r="F306" s="36" t="s">
        <v>15</v>
      </c>
      <c r="G306" s="35">
        <v>1207</v>
      </c>
      <c r="H306" s="34" t="s">
        <v>16</v>
      </c>
      <c r="I306" s="35">
        <v>1.0669999999999999</v>
      </c>
      <c r="J306" s="34" t="s">
        <v>17</v>
      </c>
    </row>
    <row r="307" spans="1:10" x14ac:dyDescent="0.25">
      <c r="A307" s="37">
        <v>406</v>
      </c>
      <c r="B307" s="34">
        <v>100129944</v>
      </c>
      <c r="C307" s="34" t="s">
        <v>401</v>
      </c>
      <c r="D307" s="34" t="s">
        <v>39</v>
      </c>
      <c r="E307" s="36" t="s">
        <v>1598</v>
      </c>
      <c r="F307" s="36" t="s">
        <v>1599</v>
      </c>
      <c r="G307" s="35">
        <v>214</v>
      </c>
      <c r="H307" s="34" t="s">
        <v>23</v>
      </c>
      <c r="I307" s="35">
        <v>0.97</v>
      </c>
      <c r="J307" s="34" t="s">
        <v>17</v>
      </c>
    </row>
    <row r="308" spans="1:10" x14ac:dyDescent="0.25">
      <c r="A308" s="37">
        <v>407</v>
      </c>
      <c r="B308" s="34">
        <v>105154781</v>
      </c>
      <c r="C308" s="34" t="s">
        <v>144</v>
      </c>
      <c r="D308" s="34" t="s">
        <v>13</v>
      </c>
      <c r="E308" s="36" t="s">
        <v>14</v>
      </c>
      <c r="F308" s="36" t="s">
        <v>15</v>
      </c>
      <c r="G308" s="35">
        <v>1289</v>
      </c>
      <c r="H308" s="34" t="s">
        <v>16</v>
      </c>
      <c r="I308" s="35">
        <v>1.0669999999999999</v>
      </c>
      <c r="J308" s="34" t="s">
        <v>17</v>
      </c>
    </row>
    <row r="309" spans="1:10" x14ac:dyDescent="0.25">
      <c r="A309" s="37">
        <v>408</v>
      </c>
      <c r="B309" s="34">
        <v>226567136</v>
      </c>
      <c r="C309" s="34" t="s">
        <v>51</v>
      </c>
      <c r="D309" s="34" t="s">
        <v>39</v>
      </c>
      <c r="E309" s="36" t="s">
        <v>1598</v>
      </c>
      <c r="F309" s="36" t="s">
        <v>1599</v>
      </c>
      <c r="G309" s="35">
        <v>214</v>
      </c>
      <c r="H309" s="34" t="s">
        <v>23</v>
      </c>
      <c r="I309" s="35">
        <v>0.97</v>
      </c>
      <c r="J309" s="34" t="s">
        <v>17</v>
      </c>
    </row>
    <row r="310" spans="1:10" x14ac:dyDescent="0.25">
      <c r="A310" s="37">
        <v>409</v>
      </c>
      <c r="B310" s="34">
        <v>433443050</v>
      </c>
      <c r="C310" s="34" t="s">
        <v>336</v>
      </c>
      <c r="D310" s="34" t="s">
        <v>31</v>
      </c>
      <c r="E310" s="36" t="s">
        <v>32</v>
      </c>
      <c r="F310" s="36" t="s">
        <v>33</v>
      </c>
      <c r="G310" s="35">
        <v>258</v>
      </c>
      <c r="H310" s="34" t="s">
        <v>23</v>
      </c>
      <c r="I310" s="35">
        <v>0.97</v>
      </c>
      <c r="J310" s="34" t="s">
        <v>17</v>
      </c>
    </row>
    <row r="311" spans="1:10" x14ac:dyDescent="0.25">
      <c r="A311" s="37">
        <v>410</v>
      </c>
      <c r="B311" s="34">
        <v>789733633</v>
      </c>
      <c r="C311" s="34" t="s">
        <v>215</v>
      </c>
      <c r="D311" s="34" t="s">
        <v>59</v>
      </c>
      <c r="E311" s="36" t="s">
        <v>1604</v>
      </c>
      <c r="F311" s="36" t="s">
        <v>1605</v>
      </c>
      <c r="G311" s="35">
        <v>2123</v>
      </c>
      <c r="H311" s="34" t="s">
        <v>60</v>
      </c>
      <c r="I311" s="35">
        <v>1.0669999999999999</v>
      </c>
      <c r="J311" s="34" t="s">
        <v>17</v>
      </c>
    </row>
    <row r="312" spans="1:10" x14ac:dyDescent="0.25">
      <c r="A312" s="37">
        <v>411</v>
      </c>
      <c r="B312" s="34">
        <v>256641924</v>
      </c>
      <c r="C312" s="34" t="s">
        <v>172</v>
      </c>
      <c r="D312" s="34" t="s">
        <v>20</v>
      </c>
      <c r="E312" s="36" t="s">
        <v>21</v>
      </c>
      <c r="F312" s="36" t="s">
        <v>22</v>
      </c>
      <c r="G312" s="35">
        <v>104</v>
      </c>
      <c r="H312" s="34" t="s">
        <v>23</v>
      </c>
      <c r="I312" s="35">
        <v>0.97</v>
      </c>
      <c r="J312" s="34" t="s">
        <v>17</v>
      </c>
    </row>
    <row r="313" spans="1:10" x14ac:dyDescent="0.25">
      <c r="A313" s="37">
        <v>412</v>
      </c>
      <c r="B313" s="34">
        <v>782129431</v>
      </c>
      <c r="C313" s="34" t="s">
        <v>955</v>
      </c>
      <c r="D313" s="34" t="s">
        <v>20</v>
      </c>
      <c r="E313" s="36" t="s">
        <v>21</v>
      </c>
      <c r="F313" s="36" t="s">
        <v>22</v>
      </c>
      <c r="G313" s="35">
        <v>108</v>
      </c>
      <c r="H313" s="34" t="s">
        <v>23</v>
      </c>
      <c r="I313" s="35">
        <v>1</v>
      </c>
      <c r="J313" s="34" t="s">
        <v>637</v>
      </c>
    </row>
    <row r="314" spans="1:10" x14ac:dyDescent="0.25">
      <c r="A314" s="37">
        <v>413</v>
      </c>
      <c r="B314" s="34">
        <v>746920337</v>
      </c>
      <c r="C314" s="34" t="s">
        <v>886</v>
      </c>
      <c r="D314" s="34" t="s">
        <v>13</v>
      </c>
      <c r="E314" s="36" t="s">
        <v>14</v>
      </c>
      <c r="F314" s="36" t="s">
        <v>15</v>
      </c>
      <c r="G314" s="35">
        <v>1255</v>
      </c>
      <c r="H314" s="34" t="s">
        <v>16</v>
      </c>
      <c r="I314" s="35">
        <v>1.1000000000000001</v>
      </c>
      <c r="J314" s="34" t="s">
        <v>637</v>
      </c>
    </row>
    <row r="315" spans="1:10" x14ac:dyDescent="0.25">
      <c r="A315" s="37">
        <v>414</v>
      </c>
      <c r="B315" s="34">
        <v>911382468</v>
      </c>
      <c r="C315" s="34" t="s">
        <v>938</v>
      </c>
      <c r="D315" s="34" t="s">
        <v>59</v>
      </c>
      <c r="E315" s="36" t="s">
        <v>1604</v>
      </c>
      <c r="F315" s="36" t="s">
        <v>1605</v>
      </c>
      <c r="G315" s="35">
        <v>2129</v>
      </c>
      <c r="H315" s="34" t="s">
        <v>60</v>
      </c>
      <c r="I315" s="35">
        <v>1.1000000000000001</v>
      </c>
      <c r="J315" s="34" t="s">
        <v>637</v>
      </c>
    </row>
    <row r="316" spans="1:10" x14ac:dyDescent="0.25">
      <c r="A316" s="37">
        <v>415</v>
      </c>
      <c r="B316" s="34">
        <v>682750627</v>
      </c>
      <c r="C316" s="34" t="s">
        <v>1001</v>
      </c>
      <c r="D316" s="34" t="s">
        <v>43</v>
      </c>
      <c r="E316" s="36" t="s">
        <v>44</v>
      </c>
      <c r="F316" s="36" t="s">
        <v>45</v>
      </c>
      <c r="G316" s="35">
        <v>103</v>
      </c>
      <c r="H316" s="34" t="s">
        <v>46</v>
      </c>
      <c r="I316" s="35">
        <v>1</v>
      </c>
      <c r="J316" s="34" t="s">
        <v>637</v>
      </c>
    </row>
    <row r="317" spans="1:10" x14ac:dyDescent="0.25">
      <c r="A317" s="37">
        <v>416</v>
      </c>
      <c r="B317" s="34">
        <v>296200767</v>
      </c>
      <c r="C317" s="34" t="s">
        <v>897</v>
      </c>
      <c r="D317" s="34" t="s">
        <v>25</v>
      </c>
      <c r="E317" s="36" t="s">
        <v>1602</v>
      </c>
      <c r="F317" s="36" t="s">
        <v>1603</v>
      </c>
      <c r="G317" s="35">
        <v>200</v>
      </c>
      <c r="H317" s="34" t="s">
        <v>27</v>
      </c>
      <c r="I317" s="35">
        <v>1.02</v>
      </c>
      <c r="J317" s="34" t="s">
        <v>637</v>
      </c>
    </row>
    <row r="318" spans="1:10" x14ac:dyDescent="0.25">
      <c r="A318" s="37">
        <v>417</v>
      </c>
      <c r="B318" s="34">
        <v>279067436</v>
      </c>
      <c r="C318" s="34" t="s">
        <v>428</v>
      </c>
      <c r="D318" s="34" t="s">
        <v>31</v>
      </c>
      <c r="E318" s="36" t="s">
        <v>32</v>
      </c>
      <c r="F318" s="36" t="s">
        <v>33</v>
      </c>
      <c r="G318" s="35">
        <v>264</v>
      </c>
      <c r="H318" s="34" t="s">
        <v>23</v>
      </c>
      <c r="I318" s="35">
        <v>0.97</v>
      </c>
      <c r="J318" s="34" t="s">
        <v>17</v>
      </c>
    </row>
    <row r="319" spans="1:10" x14ac:dyDescent="0.25">
      <c r="A319" s="37">
        <v>418</v>
      </c>
      <c r="B319" s="34">
        <v>653577015</v>
      </c>
      <c r="C319" s="34" t="s">
        <v>106</v>
      </c>
      <c r="D319" s="34" t="s">
        <v>43</v>
      </c>
      <c r="E319" s="36" t="s">
        <v>44</v>
      </c>
      <c r="F319" s="36" t="s">
        <v>45</v>
      </c>
      <c r="G319" s="35">
        <v>102</v>
      </c>
      <c r="H319" s="34" t="s">
        <v>46</v>
      </c>
      <c r="I319" s="35">
        <v>0.97</v>
      </c>
      <c r="J319" s="34" t="s">
        <v>17</v>
      </c>
    </row>
    <row r="320" spans="1:10" x14ac:dyDescent="0.25">
      <c r="A320" s="37">
        <v>419</v>
      </c>
      <c r="B320" s="34">
        <v>746565930</v>
      </c>
      <c r="C320" s="34" t="s">
        <v>367</v>
      </c>
      <c r="D320" s="34" t="s">
        <v>13</v>
      </c>
      <c r="E320" s="36" t="s">
        <v>14</v>
      </c>
      <c r="F320" s="36" t="s">
        <v>15</v>
      </c>
      <c r="G320" s="35">
        <v>1223</v>
      </c>
      <c r="H320" s="34" t="s">
        <v>16</v>
      </c>
      <c r="I320" s="35">
        <v>1.0669999999999999</v>
      </c>
      <c r="J320" s="34" t="s">
        <v>17</v>
      </c>
    </row>
    <row r="321" spans="1:10" x14ac:dyDescent="0.25">
      <c r="A321" s="37">
        <v>420</v>
      </c>
      <c r="B321" s="34">
        <v>287594646</v>
      </c>
      <c r="C321" s="34" t="s">
        <v>573</v>
      </c>
      <c r="D321" s="34" t="s">
        <v>29</v>
      </c>
      <c r="E321" s="36" t="s">
        <v>1600</v>
      </c>
      <c r="F321" s="36" t="s">
        <v>1601</v>
      </c>
      <c r="G321" s="35">
        <v>208</v>
      </c>
      <c r="H321" s="34" t="s">
        <v>23</v>
      </c>
      <c r="I321" s="35">
        <v>0.97</v>
      </c>
      <c r="J321" s="34" t="s">
        <v>17</v>
      </c>
    </row>
    <row r="322" spans="1:10" x14ac:dyDescent="0.25">
      <c r="A322" s="37">
        <v>421</v>
      </c>
      <c r="B322" s="34">
        <v>990569218</v>
      </c>
      <c r="C322" s="34" t="s">
        <v>446</v>
      </c>
      <c r="D322" s="34" t="s">
        <v>31</v>
      </c>
      <c r="E322" s="36" t="s">
        <v>32</v>
      </c>
      <c r="F322" s="36" t="s">
        <v>33</v>
      </c>
      <c r="G322" s="35">
        <v>264</v>
      </c>
      <c r="H322" s="34" t="s">
        <v>23</v>
      </c>
      <c r="I322" s="35">
        <v>0.97</v>
      </c>
      <c r="J322" s="34" t="s">
        <v>17</v>
      </c>
    </row>
    <row r="323" spans="1:10" x14ac:dyDescent="0.25">
      <c r="A323" s="37">
        <v>422</v>
      </c>
      <c r="B323" s="34">
        <v>205496296</v>
      </c>
      <c r="C323" s="34" t="s">
        <v>95</v>
      </c>
      <c r="D323" s="34" t="s">
        <v>59</v>
      </c>
      <c r="E323" s="36" t="s">
        <v>1604</v>
      </c>
      <c r="F323" s="36" t="s">
        <v>1605</v>
      </c>
      <c r="G323" s="35">
        <v>2189</v>
      </c>
      <c r="H323" s="34" t="s">
        <v>60</v>
      </c>
      <c r="I323" s="35">
        <v>1.0669999999999999</v>
      </c>
      <c r="J323" s="34" t="s">
        <v>17</v>
      </c>
    </row>
    <row r="324" spans="1:10" x14ac:dyDescent="0.25">
      <c r="A324" s="37">
        <v>423</v>
      </c>
      <c r="B324" s="34">
        <v>911223319</v>
      </c>
      <c r="C324" s="34" t="s">
        <v>484</v>
      </c>
      <c r="D324" s="34" t="s">
        <v>39</v>
      </c>
      <c r="E324" s="36" t="s">
        <v>1598</v>
      </c>
      <c r="F324" s="36" t="s">
        <v>1599</v>
      </c>
      <c r="G324" s="35">
        <v>209</v>
      </c>
      <c r="H324" s="34" t="s">
        <v>23</v>
      </c>
      <c r="I324" s="35">
        <v>0.97</v>
      </c>
      <c r="J324" s="34" t="s">
        <v>17</v>
      </c>
    </row>
    <row r="325" spans="1:10" x14ac:dyDescent="0.25">
      <c r="A325" s="37">
        <v>424</v>
      </c>
      <c r="B325" s="34">
        <v>122920874</v>
      </c>
      <c r="C325" s="34" t="s">
        <v>253</v>
      </c>
      <c r="D325" s="34" t="s">
        <v>20</v>
      </c>
      <c r="E325" s="36" t="s">
        <v>21</v>
      </c>
      <c r="F325" s="36" t="s">
        <v>22</v>
      </c>
      <c r="G325" s="35">
        <v>108</v>
      </c>
      <c r="H325" s="34" t="s">
        <v>23</v>
      </c>
      <c r="I325" s="35">
        <v>0.97</v>
      </c>
      <c r="J325" s="34" t="s">
        <v>17</v>
      </c>
    </row>
    <row r="326" spans="1:10" x14ac:dyDescent="0.25">
      <c r="A326" s="37">
        <v>425</v>
      </c>
      <c r="B326" s="34">
        <v>393677358</v>
      </c>
      <c r="C326" s="34" t="s">
        <v>383</v>
      </c>
      <c r="D326" s="34" t="s">
        <v>39</v>
      </c>
      <c r="E326" s="36" t="s">
        <v>1598</v>
      </c>
      <c r="F326" s="36" t="s">
        <v>1599</v>
      </c>
      <c r="G326" s="35">
        <v>210</v>
      </c>
      <c r="H326" s="34" t="s">
        <v>23</v>
      </c>
      <c r="I326" s="35">
        <v>0.97</v>
      </c>
      <c r="J326" s="34" t="s">
        <v>17</v>
      </c>
    </row>
    <row r="327" spans="1:10" x14ac:dyDescent="0.25">
      <c r="A327" s="37">
        <v>426</v>
      </c>
      <c r="B327" s="34">
        <v>492236758</v>
      </c>
      <c r="C327" s="34" t="s">
        <v>363</v>
      </c>
      <c r="D327" s="34" t="s">
        <v>31</v>
      </c>
      <c r="E327" s="36" t="s">
        <v>32</v>
      </c>
      <c r="F327" s="36" t="s">
        <v>33</v>
      </c>
      <c r="G327" s="35">
        <v>272</v>
      </c>
      <c r="H327" s="34" t="s">
        <v>23</v>
      </c>
      <c r="I327" s="35">
        <v>0.97</v>
      </c>
      <c r="J327" s="34" t="s">
        <v>17</v>
      </c>
    </row>
    <row r="328" spans="1:10" x14ac:dyDescent="0.25">
      <c r="A328" s="37">
        <v>427</v>
      </c>
      <c r="B328" s="34">
        <v>112479460</v>
      </c>
      <c r="C328" s="34" t="s">
        <v>125</v>
      </c>
      <c r="D328" s="34" t="s">
        <v>59</v>
      </c>
      <c r="E328" s="36" t="s">
        <v>1604</v>
      </c>
      <c r="F328" s="36" t="s">
        <v>1605</v>
      </c>
      <c r="G328" s="35">
        <v>2001</v>
      </c>
      <c r="H328" s="34" t="s">
        <v>60</v>
      </c>
      <c r="I328" s="35">
        <v>1.0669999999999999</v>
      </c>
      <c r="J328" s="34" t="s">
        <v>17</v>
      </c>
    </row>
    <row r="329" spans="1:10" x14ac:dyDescent="0.25">
      <c r="A329" s="37">
        <v>428</v>
      </c>
      <c r="B329" s="34">
        <v>787368003</v>
      </c>
      <c r="C329" s="34" t="s">
        <v>460</v>
      </c>
      <c r="D329" s="34" t="s">
        <v>20</v>
      </c>
      <c r="E329" s="36" t="s">
        <v>21</v>
      </c>
      <c r="F329" s="36" t="s">
        <v>22</v>
      </c>
      <c r="G329" s="35">
        <v>104</v>
      </c>
      <c r="H329" s="34" t="s">
        <v>23</v>
      </c>
      <c r="I329" s="35">
        <v>0.97</v>
      </c>
      <c r="J329" s="34" t="s">
        <v>17</v>
      </c>
    </row>
    <row r="330" spans="1:10" x14ac:dyDescent="0.25">
      <c r="A330" s="37">
        <v>429</v>
      </c>
      <c r="B330" s="34">
        <v>962212675</v>
      </c>
      <c r="C330" s="34" t="s">
        <v>469</v>
      </c>
      <c r="D330" s="34" t="s">
        <v>20</v>
      </c>
      <c r="E330" s="36" t="s">
        <v>21</v>
      </c>
      <c r="F330" s="36" t="s">
        <v>22</v>
      </c>
      <c r="G330" s="35">
        <v>107</v>
      </c>
      <c r="H330" s="34" t="s">
        <v>23</v>
      </c>
      <c r="I330" s="35">
        <v>0.97</v>
      </c>
      <c r="J330" s="34" t="s">
        <v>17</v>
      </c>
    </row>
    <row r="331" spans="1:10" x14ac:dyDescent="0.25">
      <c r="A331" s="37">
        <v>430</v>
      </c>
      <c r="B331" s="34">
        <v>114299465</v>
      </c>
      <c r="C331" s="34" t="s">
        <v>333</v>
      </c>
      <c r="D331" s="34" t="s">
        <v>43</v>
      </c>
      <c r="E331" s="36" t="s">
        <v>44</v>
      </c>
      <c r="F331" s="36" t="s">
        <v>45</v>
      </c>
      <c r="G331" s="35">
        <v>108</v>
      </c>
      <c r="H331" s="34" t="s">
        <v>46</v>
      </c>
      <c r="I331" s="35">
        <v>0.97</v>
      </c>
      <c r="J331" s="34" t="s">
        <v>17</v>
      </c>
    </row>
    <row r="332" spans="1:10" x14ac:dyDescent="0.25">
      <c r="A332" s="37">
        <v>431</v>
      </c>
      <c r="B332" s="34">
        <v>457107103</v>
      </c>
      <c r="C332" s="34" t="s">
        <v>464</v>
      </c>
      <c r="D332" s="34" t="s">
        <v>31</v>
      </c>
      <c r="E332" s="36" t="s">
        <v>32</v>
      </c>
      <c r="F332" s="36" t="s">
        <v>33</v>
      </c>
      <c r="G332" s="35">
        <v>270</v>
      </c>
      <c r="H332" s="34" t="s">
        <v>23</v>
      </c>
      <c r="I332" s="35">
        <v>0.97</v>
      </c>
      <c r="J332" s="34" t="s">
        <v>17</v>
      </c>
    </row>
    <row r="333" spans="1:10" x14ac:dyDescent="0.25">
      <c r="A333" s="37">
        <v>432</v>
      </c>
      <c r="B333" s="34">
        <v>535134698</v>
      </c>
      <c r="C333" s="34" t="s">
        <v>204</v>
      </c>
      <c r="D333" s="34" t="s">
        <v>29</v>
      </c>
      <c r="E333" s="36" t="s">
        <v>1600</v>
      </c>
      <c r="F333" s="36" t="s">
        <v>1601</v>
      </c>
      <c r="G333" s="35">
        <v>212</v>
      </c>
      <c r="H333" s="34" t="s">
        <v>23</v>
      </c>
      <c r="I333" s="35">
        <v>0.97</v>
      </c>
      <c r="J333" s="34" t="s">
        <v>17</v>
      </c>
    </row>
    <row r="334" spans="1:10" x14ac:dyDescent="0.25">
      <c r="A334" s="37">
        <v>433</v>
      </c>
      <c r="B334" s="34">
        <v>374546425</v>
      </c>
      <c r="C334" s="34" t="s">
        <v>273</v>
      </c>
      <c r="D334" s="34" t="s">
        <v>31</v>
      </c>
      <c r="E334" s="36" t="s">
        <v>32</v>
      </c>
      <c r="F334" s="36" t="s">
        <v>33</v>
      </c>
      <c r="G334" s="35">
        <v>273</v>
      </c>
      <c r="H334" s="34" t="s">
        <v>23</v>
      </c>
      <c r="I334" s="35">
        <v>0.97</v>
      </c>
      <c r="J334" s="34" t="s">
        <v>17</v>
      </c>
    </row>
    <row r="335" spans="1:10" x14ac:dyDescent="0.25">
      <c r="A335" s="37">
        <v>434</v>
      </c>
      <c r="B335" s="34">
        <v>747395262</v>
      </c>
      <c r="C335" s="34" t="s">
        <v>427</v>
      </c>
      <c r="D335" s="34" t="s">
        <v>35</v>
      </c>
      <c r="E335" s="36" t="s">
        <v>36</v>
      </c>
      <c r="F335" s="36" t="s">
        <v>26</v>
      </c>
      <c r="G335" s="35">
        <v>530</v>
      </c>
      <c r="H335" s="34" t="s">
        <v>37</v>
      </c>
      <c r="I335" s="35">
        <v>0.98939999999999995</v>
      </c>
      <c r="J335" s="34" t="s">
        <v>17</v>
      </c>
    </row>
    <row r="336" spans="1:10" x14ac:dyDescent="0.25">
      <c r="A336" s="37">
        <v>435</v>
      </c>
      <c r="B336" s="34">
        <v>548709975</v>
      </c>
      <c r="C336" s="34" t="s">
        <v>324</v>
      </c>
      <c r="D336" s="34" t="s">
        <v>43</v>
      </c>
      <c r="E336" s="36" t="s">
        <v>44</v>
      </c>
      <c r="F336" s="36" t="s">
        <v>45</v>
      </c>
      <c r="G336" s="35">
        <v>106</v>
      </c>
      <c r="H336" s="34" t="s">
        <v>46</v>
      </c>
      <c r="I336" s="35">
        <v>0.97</v>
      </c>
      <c r="J336" s="34" t="s">
        <v>17</v>
      </c>
    </row>
    <row r="337" spans="1:10" x14ac:dyDescent="0.25">
      <c r="A337" s="37">
        <v>436</v>
      </c>
      <c r="B337" s="34">
        <v>838039031</v>
      </c>
      <c r="C337" s="34" t="s">
        <v>416</v>
      </c>
      <c r="D337" s="34" t="s">
        <v>43</v>
      </c>
      <c r="E337" s="36" t="s">
        <v>44</v>
      </c>
      <c r="F337" s="36" t="s">
        <v>45</v>
      </c>
      <c r="G337" s="35">
        <v>100</v>
      </c>
      <c r="H337" s="34" t="s">
        <v>46</v>
      </c>
      <c r="I337" s="35">
        <v>0.97</v>
      </c>
      <c r="J337" s="34" t="s">
        <v>17</v>
      </c>
    </row>
    <row r="338" spans="1:10" x14ac:dyDescent="0.25">
      <c r="A338" s="37">
        <v>437</v>
      </c>
      <c r="B338" s="34">
        <v>600787279</v>
      </c>
      <c r="C338" s="34" t="s">
        <v>304</v>
      </c>
      <c r="D338" s="34" t="s">
        <v>13</v>
      </c>
      <c r="E338" s="36" t="s">
        <v>14</v>
      </c>
      <c r="F338" s="36" t="s">
        <v>15</v>
      </c>
      <c r="G338" s="35">
        <v>1224</v>
      </c>
      <c r="H338" s="34" t="s">
        <v>16</v>
      </c>
      <c r="I338" s="35">
        <v>1.0669999999999999</v>
      </c>
      <c r="J338" s="34" t="s">
        <v>17</v>
      </c>
    </row>
    <row r="339" spans="1:10" x14ac:dyDescent="0.25">
      <c r="A339" s="37">
        <v>438</v>
      </c>
      <c r="B339" s="34">
        <v>198438602</v>
      </c>
      <c r="C339" s="34" t="s">
        <v>394</v>
      </c>
      <c r="D339" s="34" t="s">
        <v>13</v>
      </c>
      <c r="E339" s="36" t="s">
        <v>14</v>
      </c>
      <c r="F339" s="36" t="s">
        <v>15</v>
      </c>
      <c r="G339" s="35">
        <v>1219</v>
      </c>
      <c r="H339" s="34" t="s">
        <v>16</v>
      </c>
      <c r="I339" s="35">
        <v>1.0669999999999999</v>
      </c>
      <c r="J339" s="34" t="s">
        <v>17</v>
      </c>
    </row>
    <row r="340" spans="1:10" x14ac:dyDescent="0.25">
      <c r="A340" s="37">
        <v>439</v>
      </c>
      <c r="B340" s="34">
        <v>228178164</v>
      </c>
      <c r="C340" s="34" t="s">
        <v>342</v>
      </c>
      <c r="D340" s="34" t="s">
        <v>43</v>
      </c>
      <c r="E340" s="36" t="s">
        <v>44</v>
      </c>
      <c r="F340" s="36" t="s">
        <v>45</v>
      </c>
      <c r="G340" s="35">
        <v>102</v>
      </c>
      <c r="H340" s="34" t="s">
        <v>46</v>
      </c>
      <c r="I340" s="35">
        <v>0.97</v>
      </c>
      <c r="J340" s="34" t="s">
        <v>17</v>
      </c>
    </row>
    <row r="341" spans="1:10" x14ac:dyDescent="0.25">
      <c r="A341" s="37">
        <v>440</v>
      </c>
      <c r="B341" s="34">
        <v>996400251</v>
      </c>
      <c r="C341" s="34" t="s">
        <v>242</v>
      </c>
      <c r="D341" s="34" t="s">
        <v>59</v>
      </c>
      <c r="E341" s="36" t="s">
        <v>1604</v>
      </c>
      <c r="F341" s="36" t="s">
        <v>1605</v>
      </c>
      <c r="G341" s="35">
        <v>2188</v>
      </c>
      <c r="H341" s="34" t="s">
        <v>60</v>
      </c>
      <c r="I341" s="35">
        <v>1.0669999999999999</v>
      </c>
      <c r="J341" s="34" t="s">
        <v>17</v>
      </c>
    </row>
    <row r="342" spans="1:10" x14ac:dyDescent="0.25">
      <c r="A342" s="37">
        <v>441</v>
      </c>
      <c r="B342" s="34">
        <v>208819847</v>
      </c>
      <c r="C342" s="34" t="s">
        <v>287</v>
      </c>
      <c r="D342" s="34" t="s">
        <v>20</v>
      </c>
      <c r="E342" s="36" t="s">
        <v>21</v>
      </c>
      <c r="F342" s="36" t="s">
        <v>22</v>
      </c>
      <c r="G342" s="35">
        <v>107</v>
      </c>
      <c r="H342" s="34" t="s">
        <v>23</v>
      </c>
      <c r="I342" s="35">
        <v>0.97</v>
      </c>
      <c r="J342" s="34" t="s">
        <v>17</v>
      </c>
    </row>
    <row r="343" spans="1:10" x14ac:dyDescent="0.25">
      <c r="A343" s="37">
        <v>442</v>
      </c>
      <c r="B343" s="34">
        <v>808387473</v>
      </c>
      <c r="C343" s="34" t="s">
        <v>12</v>
      </c>
      <c r="D343" s="34" t="s">
        <v>13</v>
      </c>
      <c r="E343" s="36" t="s">
        <v>14</v>
      </c>
      <c r="F343" s="36" t="s">
        <v>15</v>
      </c>
      <c r="G343" s="35">
        <v>1295</v>
      </c>
      <c r="H343" s="34" t="s">
        <v>16</v>
      </c>
      <c r="I343" s="35">
        <v>1.0669999999999999</v>
      </c>
      <c r="J343" s="34" t="s">
        <v>17</v>
      </c>
    </row>
    <row r="344" spans="1:10" x14ac:dyDescent="0.25">
      <c r="A344" s="37">
        <v>443</v>
      </c>
      <c r="B344" s="34">
        <v>609105066</v>
      </c>
      <c r="C344" s="34" t="s">
        <v>482</v>
      </c>
      <c r="D344" s="34" t="s">
        <v>31</v>
      </c>
      <c r="E344" s="36" t="s">
        <v>32</v>
      </c>
      <c r="F344" s="36" t="s">
        <v>33</v>
      </c>
      <c r="G344" s="35">
        <v>275</v>
      </c>
      <c r="H344" s="34" t="s">
        <v>23</v>
      </c>
      <c r="I344" s="35">
        <v>0.97</v>
      </c>
      <c r="J344" s="34" t="s">
        <v>17</v>
      </c>
    </row>
    <row r="345" spans="1:10" x14ac:dyDescent="0.25">
      <c r="A345" s="37">
        <v>444</v>
      </c>
      <c r="B345" s="34">
        <v>528487181</v>
      </c>
      <c r="C345" s="34" t="s">
        <v>554</v>
      </c>
      <c r="D345" s="34" t="s">
        <v>31</v>
      </c>
      <c r="E345" s="36" t="s">
        <v>32</v>
      </c>
      <c r="F345" s="36" t="s">
        <v>33</v>
      </c>
      <c r="G345" s="35">
        <v>254</v>
      </c>
      <c r="H345" s="34" t="s">
        <v>23</v>
      </c>
      <c r="I345" s="35">
        <v>0.97</v>
      </c>
      <c r="J345" s="34" t="s">
        <v>17</v>
      </c>
    </row>
    <row r="346" spans="1:10" x14ac:dyDescent="0.25">
      <c r="A346" s="37">
        <v>445</v>
      </c>
      <c r="B346" s="34">
        <v>915250224</v>
      </c>
      <c r="C346" s="34" t="s">
        <v>673</v>
      </c>
      <c r="D346" s="34" t="s">
        <v>13</v>
      </c>
      <c r="E346" s="36" t="s">
        <v>14</v>
      </c>
      <c r="F346" s="36" t="s">
        <v>15</v>
      </c>
      <c r="G346" s="35">
        <v>1237</v>
      </c>
      <c r="H346" s="34" t="s">
        <v>16</v>
      </c>
      <c r="I346" s="35">
        <v>1.1000000000000001</v>
      </c>
      <c r="J346" s="34" t="s">
        <v>637</v>
      </c>
    </row>
    <row r="347" spans="1:10" x14ac:dyDescent="0.25">
      <c r="A347" s="37">
        <v>446</v>
      </c>
      <c r="B347" s="34">
        <v>264116521</v>
      </c>
      <c r="C347" s="34" t="s">
        <v>395</v>
      </c>
      <c r="D347" s="34" t="s">
        <v>20</v>
      </c>
      <c r="E347" s="36" t="s">
        <v>21</v>
      </c>
      <c r="F347" s="36" t="s">
        <v>22</v>
      </c>
      <c r="G347" s="35">
        <v>103</v>
      </c>
      <c r="H347" s="34" t="s">
        <v>23</v>
      </c>
      <c r="I347" s="35">
        <v>0.97</v>
      </c>
      <c r="J347" s="34" t="s">
        <v>17</v>
      </c>
    </row>
    <row r="348" spans="1:10" x14ac:dyDescent="0.25">
      <c r="A348" s="37">
        <v>447</v>
      </c>
      <c r="B348" s="34">
        <v>913826384</v>
      </c>
      <c r="C348" s="34" t="s">
        <v>227</v>
      </c>
      <c r="D348" s="34" t="s">
        <v>43</v>
      </c>
      <c r="E348" s="36" t="s">
        <v>44</v>
      </c>
      <c r="F348" s="36" t="s">
        <v>45</v>
      </c>
      <c r="G348" s="35">
        <v>109</v>
      </c>
      <c r="H348" s="34" t="s">
        <v>46</v>
      </c>
      <c r="I348" s="35">
        <v>0.97</v>
      </c>
      <c r="J348" s="34" t="s">
        <v>17</v>
      </c>
    </row>
    <row r="349" spans="1:10" x14ac:dyDescent="0.25">
      <c r="A349" s="37">
        <v>448</v>
      </c>
      <c r="B349" s="34">
        <v>940066558</v>
      </c>
      <c r="C349" s="34" t="s">
        <v>320</v>
      </c>
      <c r="D349" s="34" t="s">
        <v>39</v>
      </c>
      <c r="E349" s="36" t="s">
        <v>1598</v>
      </c>
      <c r="F349" s="36" t="s">
        <v>1599</v>
      </c>
      <c r="G349" s="35">
        <v>205</v>
      </c>
      <c r="H349" s="34" t="s">
        <v>23</v>
      </c>
      <c r="I349" s="35">
        <v>0.97</v>
      </c>
      <c r="J349" s="34" t="s">
        <v>17</v>
      </c>
    </row>
    <row r="350" spans="1:10" x14ac:dyDescent="0.25">
      <c r="A350" s="37">
        <v>449</v>
      </c>
      <c r="B350" s="34">
        <v>181400844</v>
      </c>
      <c r="C350" s="34" t="s">
        <v>191</v>
      </c>
      <c r="D350" s="34" t="s">
        <v>43</v>
      </c>
      <c r="E350" s="36" t="s">
        <v>44</v>
      </c>
      <c r="F350" s="36" t="s">
        <v>45</v>
      </c>
      <c r="G350" s="35">
        <v>100</v>
      </c>
      <c r="H350" s="34" t="s">
        <v>46</v>
      </c>
      <c r="I350" s="35">
        <v>0.97</v>
      </c>
      <c r="J350" s="34" t="s">
        <v>17</v>
      </c>
    </row>
    <row r="351" spans="1:10" x14ac:dyDescent="0.25">
      <c r="A351" s="37">
        <v>450</v>
      </c>
      <c r="B351" s="34">
        <v>358971916</v>
      </c>
      <c r="C351" s="34" t="s">
        <v>451</v>
      </c>
      <c r="D351" s="34" t="s">
        <v>20</v>
      </c>
      <c r="E351" s="36" t="s">
        <v>21</v>
      </c>
      <c r="F351" s="36" t="s">
        <v>22</v>
      </c>
      <c r="G351" s="35">
        <v>109</v>
      </c>
      <c r="H351" s="34" t="s">
        <v>23</v>
      </c>
      <c r="I351" s="35">
        <v>0.97</v>
      </c>
      <c r="J351" s="34" t="s">
        <v>17</v>
      </c>
    </row>
    <row r="352" spans="1:10" x14ac:dyDescent="0.25">
      <c r="A352" s="37">
        <v>451</v>
      </c>
      <c r="B352" s="34">
        <v>724232794</v>
      </c>
      <c r="C352" s="34" t="s">
        <v>359</v>
      </c>
      <c r="D352" s="34" t="s">
        <v>20</v>
      </c>
      <c r="E352" s="36" t="s">
        <v>21</v>
      </c>
      <c r="F352" s="36" t="s">
        <v>22</v>
      </c>
      <c r="G352" s="35">
        <v>110</v>
      </c>
      <c r="H352" s="34" t="s">
        <v>23</v>
      </c>
      <c r="I352" s="35">
        <v>0.97</v>
      </c>
      <c r="J352" s="34" t="s">
        <v>17</v>
      </c>
    </row>
    <row r="353" spans="1:10" x14ac:dyDescent="0.25">
      <c r="A353" s="37">
        <v>452</v>
      </c>
      <c r="B353" s="34">
        <v>797599943</v>
      </c>
      <c r="C353" s="34" t="s">
        <v>173</v>
      </c>
      <c r="D353" s="34" t="s">
        <v>43</v>
      </c>
      <c r="E353" s="36" t="s">
        <v>44</v>
      </c>
      <c r="F353" s="36" t="s">
        <v>45</v>
      </c>
      <c r="G353" s="35">
        <v>101</v>
      </c>
      <c r="H353" s="34" t="s">
        <v>46</v>
      </c>
      <c r="I353" s="35">
        <v>0.97</v>
      </c>
      <c r="J353" s="34" t="s">
        <v>17</v>
      </c>
    </row>
    <row r="354" spans="1:10" x14ac:dyDescent="0.25">
      <c r="A354" s="37">
        <v>453</v>
      </c>
      <c r="B354" s="34">
        <v>926180565</v>
      </c>
      <c r="C354" s="34" t="s">
        <v>145</v>
      </c>
      <c r="D354" s="34" t="s">
        <v>20</v>
      </c>
      <c r="E354" s="36" t="s">
        <v>21</v>
      </c>
      <c r="F354" s="36" t="s">
        <v>22</v>
      </c>
      <c r="G354" s="35">
        <v>102</v>
      </c>
      <c r="H354" s="34" t="s">
        <v>23</v>
      </c>
      <c r="I354" s="35">
        <v>0.97</v>
      </c>
      <c r="J354" s="34" t="s">
        <v>17</v>
      </c>
    </row>
    <row r="355" spans="1:10" x14ac:dyDescent="0.25">
      <c r="A355" s="37">
        <v>454</v>
      </c>
      <c r="B355" s="34">
        <v>978265344</v>
      </c>
      <c r="C355" s="34" t="s">
        <v>250</v>
      </c>
      <c r="D355" s="34" t="s">
        <v>39</v>
      </c>
      <c r="E355" s="36" t="s">
        <v>1598</v>
      </c>
      <c r="F355" s="36" t="s">
        <v>1599</v>
      </c>
      <c r="G355" s="35">
        <v>213</v>
      </c>
      <c r="H355" s="34" t="s">
        <v>23</v>
      </c>
      <c r="I355" s="35">
        <v>0.97</v>
      </c>
      <c r="J355" s="34" t="s">
        <v>17</v>
      </c>
    </row>
    <row r="356" spans="1:10" x14ac:dyDescent="0.25">
      <c r="A356" s="37">
        <v>455</v>
      </c>
      <c r="B356" s="34">
        <v>882546753</v>
      </c>
      <c r="C356" s="34" t="s">
        <v>339</v>
      </c>
      <c r="D356" s="34" t="s">
        <v>59</v>
      </c>
      <c r="E356" s="36" t="s">
        <v>1604</v>
      </c>
      <c r="F356" s="36" t="s">
        <v>1605</v>
      </c>
      <c r="G356" s="35">
        <v>2034</v>
      </c>
      <c r="H356" s="34" t="s">
        <v>60</v>
      </c>
      <c r="I356" s="35">
        <v>1.0669999999999999</v>
      </c>
      <c r="J356" s="34" t="s">
        <v>17</v>
      </c>
    </row>
    <row r="357" spans="1:10" x14ac:dyDescent="0.25">
      <c r="A357" s="37">
        <v>456</v>
      </c>
      <c r="B357" s="34">
        <v>312459481</v>
      </c>
      <c r="C357" s="34" t="s">
        <v>208</v>
      </c>
      <c r="D357" s="34" t="s">
        <v>20</v>
      </c>
      <c r="E357" s="36" t="s">
        <v>21</v>
      </c>
      <c r="F357" s="36" t="s">
        <v>22</v>
      </c>
      <c r="G357" s="35">
        <v>106</v>
      </c>
      <c r="H357" s="34" t="s">
        <v>23</v>
      </c>
      <c r="I357" s="35">
        <v>0.97</v>
      </c>
      <c r="J357" s="34" t="s">
        <v>17</v>
      </c>
    </row>
    <row r="358" spans="1:10" x14ac:dyDescent="0.25">
      <c r="A358" s="37">
        <v>457</v>
      </c>
      <c r="B358" s="34">
        <v>947530870</v>
      </c>
      <c r="C358" s="34" t="s">
        <v>439</v>
      </c>
      <c r="D358" s="34" t="s">
        <v>39</v>
      </c>
      <c r="E358" s="36" t="s">
        <v>1598</v>
      </c>
      <c r="F358" s="36" t="s">
        <v>1599</v>
      </c>
      <c r="G358" s="35">
        <v>203</v>
      </c>
      <c r="H358" s="34" t="s">
        <v>23</v>
      </c>
      <c r="I358" s="35">
        <v>0.97</v>
      </c>
      <c r="J358" s="34" t="s">
        <v>17</v>
      </c>
    </row>
    <row r="359" spans="1:10" x14ac:dyDescent="0.25">
      <c r="A359" s="37">
        <v>458</v>
      </c>
      <c r="B359" s="34">
        <v>760341311</v>
      </c>
      <c r="C359" s="34" t="s">
        <v>300</v>
      </c>
      <c r="D359" s="34" t="s">
        <v>31</v>
      </c>
      <c r="E359" s="36" t="s">
        <v>32</v>
      </c>
      <c r="F359" s="36" t="s">
        <v>33</v>
      </c>
      <c r="G359" s="35">
        <v>251</v>
      </c>
      <c r="H359" s="34" t="s">
        <v>23</v>
      </c>
      <c r="I359" s="35">
        <v>0.97</v>
      </c>
      <c r="J359" s="34" t="s">
        <v>17</v>
      </c>
    </row>
    <row r="360" spans="1:10" x14ac:dyDescent="0.25">
      <c r="A360" s="37">
        <v>459</v>
      </c>
      <c r="B360" s="34">
        <v>844588090</v>
      </c>
      <c r="C360" s="34" t="s">
        <v>653</v>
      </c>
      <c r="D360" s="34" t="s">
        <v>39</v>
      </c>
      <c r="E360" s="36" t="s">
        <v>1598</v>
      </c>
      <c r="F360" s="36" t="s">
        <v>1599</v>
      </c>
      <c r="G360" s="35">
        <v>220</v>
      </c>
      <c r="H360" s="34" t="s">
        <v>23</v>
      </c>
      <c r="I360" s="35">
        <v>1</v>
      </c>
      <c r="J360" s="34" t="s">
        <v>637</v>
      </c>
    </row>
    <row r="361" spans="1:10" x14ac:dyDescent="0.25">
      <c r="A361" s="37">
        <v>460</v>
      </c>
      <c r="B361" s="34">
        <v>179281171</v>
      </c>
      <c r="C361" s="34" t="s">
        <v>369</v>
      </c>
      <c r="D361" s="34" t="s">
        <v>43</v>
      </c>
      <c r="E361" s="36" t="s">
        <v>44</v>
      </c>
      <c r="F361" s="36" t="s">
        <v>45</v>
      </c>
      <c r="G361" s="35">
        <v>110</v>
      </c>
      <c r="H361" s="34" t="s">
        <v>46</v>
      </c>
      <c r="I361" s="35">
        <v>0.97</v>
      </c>
      <c r="J361" s="34" t="s">
        <v>17</v>
      </c>
    </row>
    <row r="362" spans="1:10" x14ac:dyDescent="0.25">
      <c r="A362" s="37">
        <v>461</v>
      </c>
      <c r="B362" s="34">
        <v>851251906</v>
      </c>
      <c r="C362" s="34" t="s">
        <v>281</v>
      </c>
      <c r="D362" s="34" t="s">
        <v>35</v>
      </c>
      <c r="E362" s="36" t="s">
        <v>36</v>
      </c>
      <c r="F362" s="36" t="s">
        <v>26</v>
      </c>
      <c r="G362" s="35">
        <v>525</v>
      </c>
      <c r="H362" s="34" t="s">
        <v>37</v>
      </c>
      <c r="I362" s="35">
        <v>0.98939999999999995</v>
      </c>
      <c r="J362" s="34" t="s">
        <v>17</v>
      </c>
    </row>
    <row r="363" spans="1:10" x14ac:dyDescent="0.25">
      <c r="A363" s="37">
        <v>462</v>
      </c>
      <c r="B363" s="34">
        <v>406294252</v>
      </c>
      <c r="C363" s="34" t="s">
        <v>425</v>
      </c>
      <c r="D363" s="34" t="s">
        <v>43</v>
      </c>
      <c r="E363" s="36" t="s">
        <v>44</v>
      </c>
      <c r="F363" s="36" t="s">
        <v>45</v>
      </c>
      <c r="G363" s="35">
        <v>106</v>
      </c>
      <c r="H363" s="34" t="s">
        <v>46</v>
      </c>
      <c r="I363" s="35">
        <v>0.97</v>
      </c>
      <c r="J363" s="34" t="s">
        <v>17</v>
      </c>
    </row>
    <row r="364" spans="1:10" x14ac:dyDescent="0.25">
      <c r="A364" s="37">
        <v>463</v>
      </c>
      <c r="B364" s="34">
        <v>105980961</v>
      </c>
      <c r="C364" s="34" t="s">
        <v>619</v>
      </c>
      <c r="D364" s="34" t="s">
        <v>39</v>
      </c>
      <c r="E364" s="36" t="s">
        <v>1598</v>
      </c>
      <c r="F364" s="36" t="s">
        <v>1599</v>
      </c>
      <c r="G364" s="35">
        <v>208</v>
      </c>
      <c r="H364" s="34" t="s">
        <v>23</v>
      </c>
      <c r="I364" s="35">
        <v>0.97</v>
      </c>
      <c r="J364" s="34" t="s">
        <v>17</v>
      </c>
    </row>
    <row r="365" spans="1:10" x14ac:dyDescent="0.25">
      <c r="A365" s="37">
        <v>464</v>
      </c>
      <c r="B365" s="34">
        <v>942261623</v>
      </c>
      <c r="C365" s="34" t="s">
        <v>748</v>
      </c>
      <c r="D365" s="34" t="s">
        <v>29</v>
      </c>
      <c r="E365" s="36" t="s">
        <v>1600</v>
      </c>
      <c r="F365" s="36" t="s">
        <v>1601</v>
      </c>
      <c r="G365" s="35">
        <v>211</v>
      </c>
      <c r="H365" s="34" t="s">
        <v>23</v>
      </c>
      <c r="I365" s="35">
        <v>1</v>
      </c>
      <c r="J365" s="34" t="s">
        <v>637</v>
      </c>
    </row>
    <row r="366" spans="1:10" x14ac:dyDescent="0.25">
      <c r="A366" s="37">
        <v>465</v>
      </c>
      <c r="B366" s="34">
        <v>497987403</v>
      </c>
      <c r="C366" s="34" t="s">
        <v>806</v>
      </c>
      <c r="D366" s="34" t="s">
        <v>20</v>
      </c>
      <c r="E366" s="36" t="s">
        <v>21</v>
      </c>
      <c r="F366" s="36" t="s">
        <v>22</v>
      </c>
      <c r="G366" s="35">
        <v>104</v>
      </c>
      <c r="H366" s="34" t="s">
        <v>23</v>
      </c>
      <c r="I366" s="35">
        <v>1</v>
      </c>
      <c r="J366" s="34" t="s">
        <v>637</v>
      </c>
    </row>
    <row r="367" spans="1:10" x14ac:dyDescent="0.25">
      <c r="A367" s="37">
        <v>466</v>
      </c>
      <c r="B367" s="34">
        <v>490025731</v>
      </c>
      <c r="C367" s="34" t="s">
        <v>774</v>
      </c>
      <c r="D367" s="34" t="s">
        <v>31</v>
      </c>
      <c r="E367" s="36" t="s">
        <v>32</v>
      </c>
      <c r="F367" s="36" t="s">
        <v>33</v>
      </c>
      <c r="G367" s="35">
        <v>251</v>
      </c>
      <c r="H367" s="34" t="s">
        <v>23</v>
      </c>
      <c r="I367" s="35">
        <v>1</v>
      </c>
      <c r="J367" s="34" t="s">
        <v>637</v>
      </c>
    </row>
    <row r="368" spans="1:10" x14ac:dyDescent="0.25">
      <c r="A368" s="37">
        <v>467</v>
      </c>
      <c r="B368" s="34">
        <v>280541355</v>
      </c>
      <c r="C368" s="34" t="s">
        <v>829</v>
      </c>
      <c r="D368" s="34" t="s">
        <v>29</v>
      </c>
      <c r="E368" s="36" t="s">
        <v>1600</v>
      </c>
      <c r="F368" s="36" t="s">
        <v>1601</v>
      </c>
      <c r="G368" s="35">
        <v>214</v>
      </c>
      <c r="H368" s="34" t="s">
        <v>23</v>
      </c>
      <c r="I368" s="35">
        <v>1</v>
      </c>
      <c r="J368" s="34" t="s">
        <v>637</v>
      </c>
    </row>
    <row r="369" spans="1:10" x14ac:dyDescent="0.25">
      <c r="A369" s="37">
        <v>468</v>
      </c>
      <c r="B369" s="34">
        <v>651264091</v>
      </c>
      <c r="C369" s="34" t="s">
        <v>818</v>
      </c>
      <c r="D369" s="34" t="s">
        <v>31</v>
      </c>
      <c r="E369" s="36" t="s">
        <v>32</v>
      </c>
      <c r="F369" s="36" t="s">
        <v>33</v>
      </c>
      <c r="G369" s="35">
        <v>516</v>
      </c>
      <c r="H369" s="34" t="s">
        <v>23</v>
      </c>
      <c r="I369" s="35">
        <v>1.02</v>
      </c>
      <c r="J369" s="34" t="s">
        <v>637</v>
      </c>
    </row>
    <row r="370" spans="1:10" x14ac:dyDescent="0.25">
      <c r="A370" s="37">
        <v>469</v>
      </c>
      <c r="B370" s="34">
        <v>920785893</v>
      </c>
      <c r="C370" s="34" t="s">
        <v>844</v>
      </c>
      <c r="D370" s="34" t="s">
        <v>25</v>
      </c>
      <c r="E370" s="36" t="s">
        <v>1602</v>
      </c>
      <c r="F370" s="36" t="s">
        <v>1603</v>
      </c>
      <c r="G370" s="35">
        <v>213</v>
      </c>
      <c r="H370" s="34" t="s">
        <v>27</v>
      </c>
      <c r="I370" s="35">
        <v>1.02</v>
      </c>
      <c r="J370" s="34" t="s">
        <v>637</v>
      </c>
    </row>
    <row r="371" spans="1:10" x14ac:dyDescent="0.25">
      <c r="A371" s="37">
        <v>470</v>
      </c>
      <c r="B371" s="34">
        <v>674723741</v>
      </c>
      <c r="C371" s="34" t="s">
        <v>785</v>
      </c>
      <c r="D371" s="34" t="s">
        <v>39</v>
      </c>
      <c r="E371" s="36" t="s">
        <v>1598</v>
      </c>
      <c r="F371" s="36" t="s">
        <v>1599</v>
      </c>
      <c r="G371" s="35">
        <v>201</v>
      </c>
      <c r="H371" s="34" t="s">
        <v>23</v>
      </c>
      <c r="I371" s="35">
        <v>1</v>
      </c>
      <c r="J371" s="34" t="s">
        <v>637</v>
      </c>
    </row>
    <row r="372" spans="1:10" x14ac:dyDescent="0.25">
      <c r="A372" s="37">
        <v>471</v>
      </c>
      <c r="B372" s="34">
        <v>645826453</v>
      </c>
      <c r="C372" s="34" t="s">
        <v>798</v>
      </c>
      <c r="D372" s="34" t="s">
        <v>31</v>
      </c>
      <c r="E372" s="36" t="s">
        <v>32</v>
      </c>
      <c r="F372" s="36" t="s">
        <v>33</v>
      </c>
      <c r="G372" s="35">
        <v>108</v>
      </c>
      <c r="H372" s="34" t="s">
        <v>23</v>
      </c>
      <c r="I372" s="35">
        <v>1</v>
      </c>
      <c r="J372" s="34" t="s">
        <v>637</v>
      </c>
    </row>
    <row r="373" spans="1:10" x14ac:dyDescent="0.25">
      <c r="A373" s="37">
        <v>472</v>
      </c>
      <c r="B373" s="34">
        <v>293305533</v>
      </c>
      <c r="C373" s="34" t="s">
        <v>760</v>
      </c>
      <c r="D373" s="34" t="s">
        <v>39</v>
      </c>
      <c r="E373" s="36" t="s">
        <v>1598</v>
      </c>
      <c r="F373" s="36" t="s">
        <v>1599</v>
      </c>
      <c r="G373" s="35">
        <v>1272</v>
      </c>
      <c r="H373" s="34" t="s">
        <v>23</v>
      </c>
      <c r="I373" s="35">
        <v>1.1000000000000001</v>
      </c>
      <c r="J373" s="34" t="s">
        <v>637</v>
      </c>
    </row>
    <row r="374" spans="1:10" x14ac:dyDescent="0.25">
      <c r="A374" s="37">
        <v>473</v>
      </c>
      <c r="B374" s="34">
        <v>136322243</v>
      </c>
      <c r="C374" s="34" t="s">
        <v>949</v>
      </c>
      <c r="D374" s="34" t="s">
        <v>20</v>
      </c>
      <c r="E374" s="36" t="s">
        <v>21</v>
      </c>
      <c r="F374" s="36" t="s">
        <v>22</v>
      </c>
      <c r="G374" s="35">
        <v>106</v>
      </c>
      <c r="H374" s="34" t="s">
        <v>23</v>
      </c>
      <c r="I374" s="35">
        <v>1</v>
      </c>
      <c r="J374" s="34" t="s">
        <v>637</v>
      </c>
    </row>
    <row r="375" spans="1:10" x14ac:dyDescent="0.25">
      <c r="A375" s="37">
        <v>474</v>
      </c>
      <c r="B375" s="34">
        <v>186763747</v>
      </c>
      <c r="C375" s="34" t="s">
        <v>881</v>
      </c>
      <c r="D375" s="34" t="s">
        <v>35</v>
      </c>
      <c r="E375" s="36" t="s">
        <v>36</v>
      </c>
      <c r="F375" s="36" t="s">
        <v>26</v>
      </c>
      <c r="G375" s="35">
        <v>502</v>
      </c>
      <c r="H375" s="34" t="s">
        <v>37</v>
      </c>
      <c r="I375" s="35">
        <v>1.02</v>
      </c>
      <c r="J375" s="34" t="s">
        <v>637</v>
      </c>
    </row>
    <row r="376" spans="1:10" x14ac:dyDescent="0.25">
      <c r="A376" s="37">
        <v>475</v>
      </c>
      <c r="B376" s="34">
        <v>495962918</v>
      </c>
      <c r="C376" s="34" t="s">
        <v>898</v>
      </c>
      <c r="D376" s="34" t="s">
        <v>35</v>
      </c>
      <c r="E376" s="36" t="s">
        <v>36</v>
      </c>
      <c r="F376" s="36" t="s">
        <v>26</v>
      </c>
      <c r="G376" s="35">
        <v>549</v>
      </c>
      <c r="H376" s="34" t="s">
        <v>37</v>
      </c>
      <c r="I376" s="35">
        <v>1.02</v>
      </c>
      <c r="J376" s="34" t="s">
        <v>637</v>
      </c>
    </row>
    <row r="377" spans="1:10" x14ac:dyDescent="0.25">
      <c r="A377" s="37">
        <v>476</v>
      </c>
      <c r="B377" s="34">
        <v>481805796</v>
      </c>
      <c r="C377" s="34" t="s">
        <v>969</v>
      </c>
      <c r="D377" s="34" t="s">
        <v>29</v>
      </c>
      <c r="E377" s="36" t="s">
        <v>1600</v>
      </c>
      <c r="F377" s="36" t="s">
        <v>1601</v>
      </c>
      <c r="G377" s="35">
        <v>218</v>
      </c>
      <c r="H377" s="34" t="s">
        <v>23</v>
      </c>
      <c r="I377" s="35">
        <v>1</v>
      </c>
      <c r="J377" s="34" t="s">
        <v>637</v>
      </c>
    </row>
    <row r="378" spans="1:10" x14ac:dyDescent="0.25">
      <c r="A378" s="37">
        <v>477</v>
      </c>
      <c r="B378" s="34">
        <v>597792703</v>
      </c>
      <c r="C378" s="34" t="s">
        <v>1023</v>
      </c>
      <c r="D378" s="34" t="s">
        <v>29</v>
      </c>
      <c r="E378" s="36" t="s">
        <v>1600</v>
      </c>
      <c r="F378" s="36" t="s">
        <v>1601</v>
      </c>
      <c r="G378" s="35">
        <v>219</v>
      </c>
      <c r="H378" s="34" t="s">
        <v>23</v>
      </c>
      <c r="I378" s="35">
        <v>1</v>
      </c>
      <c r="J378" s="34" t="s">
        <v>637</v>
      </c>
    </row>
    <row r="379" spans="1:10" x14ac:dyDescent="0.25">
      <c r="A379" s="37">
        <v>478</v>
      </c>
      <c r="B379" s="34">
        <v>966726443</v>
      </c>
      <c r="C379" s="34" t="s">
        <v>556</v>
      </c>
      <c r="D379" s="34" t="s">
        <v>39</v>
      </c>
      <c r="E379" s="36" t="s">
        <v>1598</v>
      </c>
      <c r="F379" s="36" t="s">
        <v>1599</v>
      </c>
      <c r="G379" s="35">
        <v>213</v>
      </c>
      <c r="H379" s="34" t="s">
        <v>23</v>
      </c>
      <c r="I379" s="35">
        <v>0.97</v>
      </c>
      <c r="J379" s="34" t="s">
        <v>17</v>
      </c>
    </row>
    <row r="380" spans="1:10" x14ac:dyDescent="0.25">
      <c r="A380" s="37">
        <v>479</v>
      </c>
      <c r="B380" s="34">
        <v>658851013</v>
      </c>
      <c r="C380" s="34" t="s">
        <v>479</v>
      </c>
      <c r="D380" s="34" t="s">
        <v>43</v>
      </c>
      <c r="E380" s="36" t="s">
        <v>44</v>
      </c>
      <c r="F380" s="36" t="s">
        <v>45</v>
      </c>
      <c r="G380" s="35">
        <v>100</v>
      </c>
      <c r="H380" s="34" t="s">
        <v>46</v>
      </c>
      <c r="I380" s="35">
        <v>0.97</v>
      </c>
      <c r="J380" s="34" t="s">
        <v>17</v>
      </c>
    </row>
    <row r="381" spans="1:10" x14ac:dyDescent="0.25">
      <c r="A381" s="37">
        <v>480</v>
      </c>
      <c r="B381" s="34">
        <v>587934972</v>
      </c>
      <c r="C381" s="34" t="s">
        <v>500</v>
      </c>
      <c r="D381" s="34" t="s">
        <v>31</v>
      </c>
      <c r="E381" s="36" t="s">
        <v>32</v>
      </c>
      <c r="F381" s="36" t="s">
        <v>33</v>
      </c>
      <c r="G381" s="35">
        <v>259</v>
      </c>
      <c r="H381" s="34" t="s">
        <v>23</v>
      </c>
      <c r="I381" s="35">
        <v>0.97</v>
      </c>
      <c r="J381" s="34" t="s">
        <v>17</v>
      </c>
    </row>
    <row r="382" spans="1:10" x14ac:dyDescent="0.25">
      <c r="A382" s="37">
        <v>481</v>
      </c>
      <c r="B382" s="34">
        <v>189823011</v>
      </c>
      <c r="C382" s="34" t="s">
        <v>976</v>
      </c>
      <c r="D382" s="34" t="s">
        <v>35</v>
      </c>
      <c r="E382" s="36" t="s">
        <v>36</v>
      </c>
      <c r="F382" s="36" t="s">
        <v>26</v>
      </c>
      <c r="G382" s="35">
        <v>504</v>
      </c>
      <c r="H382" s="34" t="s">
        <v>37</v>
      </c>
      <c r="I382" s="35">
        <v>1.02</v>
      </c>
      <c r="J382" s="34" t="s">
        <v>637</v>
      </c>
    </row>
    <row r="383" spans="1:10" x14ac:dyDescent="0.25">
      <c r="A383" s="37">
        <v>482</v>
      </c>
      <c r="B383" s="34">
        <v>895302411</v>
      </c>
      <c r="C383" s="34" t="s">
        <v>856</v>
      </c>
      <c r="D383" s="34" t="s">
        <v>29</v>
      </c>
      <c r="E383" s="36" t="s">
        <v>1600</v>
      </c>
      <c r="F383" s="36" t="s">
        <v>1601</v>
      </c>
      <c r="G383" s="35">
        <v>213</v>
      </c>
      <c r="H383" s="34" t="s">
        <v>23</v>
      </c>
      <c r="I383" s="35">
        <v>1</v>
      </c>
      <c r="J383" s="34" t="s">
        <v>637</v>
      </c>
    </row>
    <row r="384" spans="1:10" x14ac:dyDescent="0.25">
      <c r="A384" s="37">
        <v>483</v>
      </c>
      <c r="B384" s="34">
        <v>375458463</v>
      </c>
      <c r="C384" s="34" t="s">
        <v>913</v>
      </c>
      <c r="D384" s="34" t="s">
        <v>20</v>
      </c>
      <c r="E384" s="36" t="s">
        <v>21</v>
      </c>
      <c r="F384" s="36" t="s">
        <v>22</v>
      </c>
      <c r="G384" s="35">
        <v>107</v>
      </c>
      <c r="H384" s="34" t="s">
        <v>23</v>
      </c>
      <c r="I384" s="35">
        <v>1</v>
      </c>
      <c r="J384" s="34" t="s">
        <v>637</v>
      </c>
    </row>
    <row r="385" spans="1:10" x14ac:dyDescent="0.25">
      <c r="A385" s="37">
        <v>484</v>
      </c>
      <c r="B385" s="34">
        <v>352602838</v>
      </c>
      <c r="C385" s="34" t="s">
        <v>745</v>
      </c>
      <c r="D385" s="34" t="s">
        <v>1566</v>
      </c>
      <c r="E385" s="36" t="s">
        <v>1596</v>
      </c>
      <c r="F385" s="36" t="s">
        <v>1597</v>
      </c>
      <c r="G385" s="35">
        <v>201</v>
      </c>
      <c r="H385" s="34" t="s">
        <v>23</v>
      </c>
      <c r="I385" s="35">
        <v>1.02</v>
      </c>
      <c r="J385" s="34" t="s">
        <v>637</v>
      </c>
    </row>
    <row r="386" spans="1:10" x14ac:dyDescent="0.25">
      <c r="A386" s="37">
        <v>485</v>
      </c>
      <c r="B386" s="34">
        <v>501431935</v>
      </c>
      <c r="C386" s="34" t="s">
        <v>561</v>
      </c>
      <c r="D386" s="34" t="s">
        <v>1566</v>
      </c>
      <c r="E386" s="36" t="s">
        <v>1596</v>
      </c>
      <c r="F386" s="36" t="s">
        <v>1597</v>
      </c>
      <c r="G386" s="35">
        <v>202</v>
      </c>
      <c r="H386" s="34" t="s">
        <v>23</v>
      </c>
      <c r="I386" s="35">
        <v>0.98939999999999995</v>
      </c>
      <c r="J386" s="34" t="s">
        <v>17</v>
      </c>
    </row>
    <row r="387" spans="1:10" x14ac:dyDescent="0.25">
      <c r="A387" s="37">
        <v>486</v>
      </c>
      <c r="B387" s="34">
        <v>164428037</v>
      </c>
      <c r="C387" s="34" t="s">
        <v>71</v>
      </c>
      <c r="D387" s="34" t="s">
        <v>35</v>
      </c>
      <c r="E387" s="36" t="s">
        <v>36</v>
      </c>
      <c r="F387" s="36" t="s">
        <v>26</v>
      </c>
      <c r="G387" s="35">
        <v>545</v>
      </c>
      <c r="H387" s="34" t="s">
        <v>37</v>
      </c>
      <c r="I387" s="35">
        <v>0.98939999999999995</v>
      </c>
      <c r="J387" s="34" t="s">
        <v>17</v>
      </c>
    </row>
    <row r="388" spans="1:10" x14ac:dyDescent="0.25">
      <c r="A388" s="37">
        <v>487</v>
      </c>
      <c r="B388" s="34">
        <v>809623439</v>
      </c>
      <c r="C388" s="34" t="s">
        <v>274</v>
      </c>
      <c r="D388" s="34" t="s">
        <v>29</v>
      </c>
      <c r="E388" s="36" t="s">
        <v>1600</v>
      </c>
      <c r="F388" s="36" t="s">
        <v>1601</v>
      </c>
      <c r="G388" s="35">
        <v>218</v>
      </c>
      <c r="H388" s="34" t="s">
        <v>23</v>
      </c>
      <c r="I388" s="35">
        <v>0.97</v>
      </c>
      <c r="J388" s="34" t="s">
        <v>17</v>
      </c>
    </row>
    <row r="389" spans="1:10" x14ac:dyDescent="0.25">
      <c r="A389" s="37">
        <v>488</v>
      </c>
      <c r="B389" s="34">
        <v>365412254</v>
      </c>
      <c r="C389" s="34" t="s">
        <v>221</v>
      </c>
      <c r="D389" s="34" t="s">
        <v>31</v>
      </c>
      <c r="E389" s="36" t="s">
        <v>32</v>
      </c>
      <c r="F389" s="36" t="s">
        <v>33</v>
      </c>
      <c r="G389" s="35">
        <v>275</v>
      </c>
      <c r="H389" s="34" t="s">
        <v>23</v>
      </c>
      <c r="I389" s="35">
        <v>0.97</v>
      </c>
      <c r="J389" s="34" t="s">
        <v>17</v>
      </c>
    </row>
    <row r="390" spans="1:10" x14ac:dyDescent="0.25">
      <c r="A390" s="37">
        <v>489</v>
      </c>
      <c r="B390" s="34">
        <v>457856717</v>
      </c>
      <c r="C390" s="34" t="s">
        <v>243</v>
      </c>
      <c r="D390" s="34" t="s">
        <v>13</v>
      </c>
      <c r="E390" s="36" t="s">
        <v>14</v>
      </c>
      <c r="F390" s="36" t="s">
        <v>15</v>
      </c>
      <c r="G390" s="35">
        <v>1302</v>
      </c>
      <c r="H390" s="34" t="s">
        <v>16</v>
      </c>
      <c r="I390" s="35">
        <v>1.0669999999999999</v>
      </c>
      <c r="J390" s="34" t="s">
        <v>17</v>
      </c>
    </row>
    <row r="391" spans="1:10" x14ac:dyDescent="0.25">
      <c r="A391" s="37">
        <v>490</v>
      </c>
      <c r="B391" s="34">
        <v>565288488</v>
      </c>
      <c r="C391" s="34" t="s">
        <v>174</v>
      </c>
      <c r="D391" s="34" t="s">
        <v>1566</v>
      </c>
      <c r="E391" s="36" t="s">
        <v>1596</v>
      </c>
      <c r="F391" s="36" t="s">
        <v>1597</v>
      </c>
      <c r="G391" s="35">
        <v>217</v>
      </c>
      <c r="H391" s="34" t="s">
        <v>23</v>
      </c>
      <c r="I391" s="35">
        <v>0.98939999999999995</v>
      </c>
      <c r="J391" s="34" t="s">
        <v>17</v>
      </c>
    </row>
    <row r="392" spans="1:10" x14ac:dyDescent="0.25">
      <c r="A392" s="37">
        <v>491</v>
      </c>
      <c r="B392" s="34">
        <v>946361933</v>
      </c>
      <c r="C392" s="34" t="s">
        <v>136</v>
      </c>
      <c r="D392" s="34" t="s">
        <v>20</v>
      </c>
      <c r="E392" s="36" t="s">
        <v>21</v>
      </c>
      <c r="F392" s="36" t="s">
        <v>22</v>
      </c>
      <c r="G392" s="35">
        <v>103</v>
      </c>
      <c r="H392" s="34" t="s">
        <v>23</v>
      </c>
      <c r="I392" s="35">
        <v>0.97</v>
      </c>
      <c r="J392" s="34" t="s">
        <v>17</v>
      </c>
    </row>
    <row r="393" spans="1:10" x14ac:dyDescent="0.25">
      <c r="A393" s="37">
        <v>492</v>
      </c>
      <c r="B393" s="34">
        <v>197586733</v>
      </c>
      <c r="C393" s="34" t="s">
        <v>697</v>
      </c>
      <c r="D393" s="34" t="s">
        <v>29</v>
      </c>
      <c r="E393" s="36" t="s">
        <v>1600</v>
      </c>
      <c r="F393" s="36" t="s">
        <v>1601</v>
      </c>
      <c r="G393" s="35">
        <v>200</v>
      </c>
      <c r="H393" s="34" t="s">
        <v>23</v>
      </c>
      <c r="I393" s="35">
        <v>1</v>
      </c>
      <c r="J393" s="34" t="s">
        <v>637</v>
      </c>
    </row>
    <row r="394" spans="1:10" x14ac:dyDescent="0.25">
      <c r="A394" s="37">
        <v>493</v>
      </c>
      <c r="B394" s="34">
        <v>148948410</v>
      </c>
      <c r="C394" s="34" t="s">
        <v>718</v>
      </c>
      <c r="D394" s="34" t="s">
        <v>1566</v>
      </c>
      <c r="E394" s="36" t="s">
        <v>1596</v>
      </c>
      <c r="F394" s="36" t="s">
        <v>1597</v>
      </c>
      <c r="G394" s="35">
        <v>1250</v>
      </c>
      <c r="H394" s="34" t="s">
        <v>23</v>
      </c>
      <c r="I394" s="35">
        <v>1.1000000000000001</v>
      </c>
      <c r="J394" s="34" t="s">
        <v>637</v>
      </c>
    </row>
    <row r="395" spans="1:10" x14ac:dyDescent="0.25">
      <c r="A395" s="37">
        <v>494</v>
      </c>
      <c r="B395" s="34">
        <v>762245665</v>
      </c>
      <c r="C395" s="34" t="s">
        <v>819</v>
      </c>
      <c r="D395" s="34" t="s">
        <v>29</v>
      </c>
      <c r="E395" s="36" t="s">
        <v>1600</v>
      </c>
      <c r="F395" s="36" t="s">
        <v>1601</v>
      </c>
      <c r="G395" s="35">
        <v>272</v>
      </c>
      <c r="H395" s="34" t="s">
        <v>23</v>
      </c>
      <c r="I395" s="35">
        <v>1</v>
      </c>
      <c r="J395" s="34" t="s">
        <v>637</v>
      </c>
    </row>
    <row r="396" spans="1:10" x14ac:dyDescent="0.25">
      <c r="A396" s="37">
        <v>495</v>
      </c>
      <c r="B396" s="34">
        <v>356754456</v>
      </c>
      <c r="C396" s="34" t="s">
        <v>845</v>
      </c>
      <c r="D396" s="34" t="s">
        <v>35</v>
      </c>
      <c r="E396" s="36" t="s">
        <v>36</v>
      </c>
      <c r="F396" s="36" t="s">
        <v>26</v>
      </c>
      <c r="G396" s="35">
        <v>543</v>
      </c>
      <c r="H396" s="34" t="s">
        <v>37</v>
      </c>
      <c r="I396" s="35">
        <v>1.02</v>
      </c>
      <c r="J396" s="34" t="s">
        <v>637</v>
      </c>
    </row>
    <row r="397" spans="1:10" x14ac:dyDescent="0.25">
      <c r="A397" s="37">
        <v>496</v>
      </c>
      <c r="B397" s="34">
        <v>106044608</v>
      </c>
      <c r="C397" s="34" t="s">
        <v>799</v>
      </c>
      <c r="D397" s="34" t="s">
        <v>29</v>
      </c>
      <c r="E397" s="36" t="s">
        <v>1600</v>
      </c>
      <c r="F397" s="36" t="s">
        <v>1601</v>
      </c>
      <c r="G397" s="35">
        <v>205</v>
      </c>
      <c r="H397" s="34" t="s">
        <v>23</v>
      </c>
      <c r="I397" s="35">
        <v>1.02</v>
      </c>
      <c r="J397" s="34" t="s">
        <v>637</v>
      </c>
    </row>
    <row r="398" spans="1:10" x14ac:dyDescent="0.25">
      <c r="A398" s="37">
        <v>497</v>
      </c>
      <c r="B398" s="34">
        <v>543745996</v>
      </c>
      <c r="C398" s="34" t="s">
        <v>775</v>
      </c>
      <c r="D398" s="34" t="s">
        <v>29</v>
      </c>
      <c r="E398" s="36" t="s">
        <v>1600</v>
      </c>
      <c r="F398" s="36" t="s">
        <v>1601</v>
      </c>
      <c r="G398" s="35">
        <v>201</v>
      </c>
      <c r="H398" s="34" t="s">
        <v>23</v>
      </c>
      <c r="I398" s="35">
        <v>1</v>
      </c>
      <c r="J398" s="34" t="s">
        <v>637</v>
      </c>
    </row>
    <row r="399" spans="1:10" x14ac:dyDescent="0.25">
      <c r="A399" s="37">
        <v>498</v>
      </c>
      <c r="B399" s="34">
        <v>819358521</v>
      </c>
      <c r="C399" s="34" t="s">
        <v>807</v>
      </c>
      <c r="D399" s="34" t="s">
        <v>1566</v>
      </c>
      <c r="E399" s="36" t="s">
        <v>1596</v>
      </c>
      <c r="F399" s="36" t="s">
        <v>1597</v>
      </c>
      <c r="G399" s="35">
        <v>104</v>
      </c>
      <c r="H399" s="34" t="s">
        <v>23</v>
      </c>
      <c r="I399" s="35">
        <v>1</v>
      </c>
      <c r="J399" s="34" t="s">
        <v>637</v>
      </c>
    </row>
    <row r="400" spans="1:10" x14ac:dyDescent="0.25">
      <c r="A400" s="37">
        <v>499</v>
      </c>
      <c r="B400" s="34">
        <v>617603484</v>
      </c>
      <c r="C400" s="34" t="s">
        <v>830</v>
      </c>
      <c r="D400" s="34" t="s">
        <v>39</v>
      </c>
      <c r="E400" s="36" t="s">
        <v>1598</v>
      </c>
      <c r="F400" s="36" t="s">
        <v>1599</v>
      </c>
      <c r="G400" s="35">
        <v>212</v>
      </c>
      <c r="H400" s="34" t="s">
        <v>23</v>
      </c>
      <c r="I400" s="35">
        <v>1</v>
      </c>
      <c r="J400" s="34" t="s">
        <v>637</v>
      </c>
    </row>
    <row r="401" spans="1:10" x14ac:dyDescent="0.25">
      <c r="A401" s="37">
        <v>500</v>
      </c>
      <c r="B401" s="34">
        <v>665010194</v>
      </c>
      <c r="C401" s="34" t="s">
        <v>687</v>
      </c>
      <c r="D401" s="34" t="s">
        <v>31</v>
      </c>
      <c r="E401" s="36" t="s">
        <v>32</v>
      </c>
      <c r="F401" s="36" t="s">
        <v>33</v>
      </c>
      <c r="G401" s="35">
        <v>275</v>
      </c>
      <c r="H401" s="34" t="s">
        <v>23</v>
      </c>
      <c r="I401" s="35">
        <v>1</v>
      </c>
      <c r="J401" s="34" t="s">
        <v>637</v>
      </c>
    </row>
    <row r="402" spans="1:10" x14ac:dyDescent="0.25">
      <c r="A402" s="37">
        <v>501</v>
      </c>
      <c r="B402" s="34">
        <v>308435477</v>
      </c>
      <c r="C402" s="34" t="s">
        <v>546</v>
      </c>
      <c r="D402" s="34" t="s">
        <v>29</v>
      </c>
      <c r="E402" s="36" t="s">
        <v>1600</v>
      </c>
      <c r="F402" s="36" t="s">
        <v>1601</v>
      </c>
      <c r="G402" s="35">
        <v>201</v>
      </c>
      <c r="H402" s="34" t="s">
        <v>23</v>
      </c>
      <c r="I402" s="35">
        <v>0.97</v>
      </c>
      <c r="J402" s="34" t="s">
        <v>17</v>
      </c>
    </row>
    <row r="403" spans="1:10" x14ac:dyDescent="0.25">
      <c r="A403" s="37">
        <v>502</v>
      </c>
      <c r="B403" s="34">
        <v>760340100</v>
      </c>
      <c r="C403" s="34" t="s">
        <v>375</v>
      </c>
      <c r="D403" s="34" t="s">
        <v>59</v>
      </c>
      <c r="E403" s="36" t="s">
        <v>1604</v>
      </c>
      <c r="F403" s="36" t="s">
        <v>1605</v>
      </c>
      <c r="G403" s="35">
        <v>2010</v>
      </c>
      <c r="H403" s="34" t="s">
        <v>60</v>
      </c>
      <c r="I403" s="35">
        <v>1.0669999999999999</v>
      </c>
      <c r="J403" s="34" t="s">
        <v>17</v>
      </c>
    </row>
    <row r="404" spans="1:10" x14ac:dyDescent="0.25">
      <c r="A404" s="37">
        <v>503</v>
      </c>
      <c r="B404" s="34">
        <v>465707234</v>
      </c>
      <c r="C404" s="34" t="s">
        <v>277</v>
      </c>
      <c r="D404" s="34" t="s">
        <v>13</v>
      </c>
      <c r="E404" s="36" t="s">
        <v>14</v>
      </c>
      <c r="F404" s="36" t="s">
        <v>15</v>
      </c>
      <c r="G404" s="35">
        <v>1303</v>
      </c>
      <c r="H404" s="34" t="s">
        <v>16</v>
      </c>
      <c r="I404" s="35">
        <v>1.0669999999999999</v>
      </c>
      <c r="J404" s="34" t="s">
        <v>17</v>
      </c>
    </row>
    <row r="405" spans="1:10" x14ac:dyDescent="0.25">
      <c r="A405" s="37">
        <v>504</v>
      </c>
      <c r="B405" s="34">
        <v>931888716</v>
      </c>
      <c r="C405" s="34" t="s">
        <v>88</v>
      </c>
      <c r="D405" s="34" t="s">
        <v>39</v>
      </c>
      <c r="E405" s="36" t="s">
        <v>1598</v>
      </c>
      <c r="F405" s="36" t="s">
        <v>1599</v>
      </c>
      <c r="G405" s="35">
        <v>213</v>
      </c>
      <c r="H405" s="34" t="s">
        <v>23</v>
      </c>
      <c r="I405" s="35">
        <v>0.97</v>
      </c>
      <c r="J405" s="34" t="s">
        <v>17</v>
      </c>
    </row>
    <row r="406" spans="1:10" x14ac:dyDescent="0.25">
      <c r="A406" s="37">
        <v>505</v>
      </c>
      <c r="B406" s="34">
        <v>594411288</v>
      </c>
      <c r="C406" s="34" t="s">
        <v>431</v>
      </c>
      <c r="D406" s="34" t="s">
        <v>59</v>
      </c>
      <c r="E406" s="36" t="s">
        <v>1604</v>
      </c>
      <c r="F406" s="36" t="s">
        <v>1605</v>
      </c>
      <c r="G406" s="35">
        <v>2025</v>
      </c>
      <c r="H406" s="34" t="s">
        <v>60</v>
      </c>
      <c r="I406" s="35">
        <v>1.0669999999999999</v>
      </c>
      <c r="J406" s="34" t="s">
        <v>17</v>
      </c>
    </row>
    <row r="407" spans="1:10" x14ac:dyDescent="0.25">
      <c r="A407" s="37">
        <v>506</v>
      </c>
      <c r="B407" s="34">
        <v>893581558</v>
      </c>
      <c r="C407" s="34" t="s">
        <v>196</v>
      </c>
      <c r="D407" s="34" t="s">
        <v>39</v>
      </c>
      <c r="E407" s="36" t="s">
        <v>1598</v>
      </c>
      <c r="F407" s="36" t="s">
        <v>1599</v>
      </c>
      <c r="G407" s="35">
        <v>206</v>
      </c>
      <c r="H407" s="34" t="s">
        <v>23</v>
      </c>
      <c r="I407" s="35">
        <v>0.97</v>
      </c>
      <c r="J407" s="34" t="s">
        <v>17</v>
      </c>
    </row>
    <row r="408" spans="1:10" x14ac:dyDescent="0.25">
      <c r="A408" s="37">
        <v>507</v>
      </c>
      <c r="B408" s="34">
        <v>919610074</v>
      </c>
      <c r="C408" s="34" t="s">
        <v>246</v>
      </c>
      <c r="D408" s="34" t="s">
        <v>1566</v>
      </c>
      <c r="E408" s="36" t="s">
        <v>1596</v>
      </c>
      <c r="F408" s="36" t="s">
        <v>1597</v>
      </c>
      <c r="G408" s="35">
        <v>203</v>
      </c>
      <c r="H408" s="34" t="s">
        <v>23</v>
      </c>
      <c r="I408" s="35">
        <v>0.98939999999999995</v>
      </c>
      <c r="J408" s="34" t="s">
        <v>17</v>
      </c>
    </row>
    <row r="409" spans="1:10" x14ac:dyDescent="0.25">
      <c r="A409" s="37">
        <v>508</v>
      </c>
      <c r="B409" s="34">
        <v>723921720</v>
      </c>
      <c r="C409" s="34" t="s">
        <v>385</v>
      </c>
      <c r="D409" s="34" t="s">
        <v>13</v>
      </c>
      <c r="E409" s="36" t="s">
        <v>14</v>
      </c>
      <c r="F409" s="36" t="s">
        <v>15</v>
      </c>
      <c r="G409" s="35">
        <v>1206</v>
      </c>
      <c r="H409" s="34" t="s">
        <v>16</v>
      </c>
      <c r="I409" s="35">
        <v>1.0669999999999999</v>
      </c>
      <c r="J409" s="34" t="s">
        <v>17</v>
      </c>
    </row>
    <row r="410" spans="1:10" x14ac:dyDescent="0.25">
      <c r="A410" s="37">
        <v>509</v>
      </c>
      <c r="B410" s="34">
        <v>420640512</v>
      </c>
      <c r="C410" s="34" t="s">
        <v>941</v>
      </c>
      <c r="D410" s="34" t="s">
        <v>43</v>
      </c>
      <c r="E410" s="36" t="s">
        <v>44</v>
      </c>
      <c r="F410" s="36" t="s">
        <v>45</v>
      </c>
      <c r="G410" s="35">
        <v>109</v>
      </c>
      <c r="H410" s="34" t="s">
        <v>46</v>
      </c>
      <c r="I410" s="35">
        <v>1</v>
      </c>
      <c r="J410" s="34" t="s">
        <v>637</v>
      </c>
    </row>
    <row r="411" spans="1:10" x14ac:dyDescent="0.25">
      <c r="A411" s="37">
        <v>510</v>
      </c>
      <c r="B411" s="34">
        <v>224677889</v>
      </c>
      <c r="C411" s="34" t="s">
        <v>1004</v>
      </c>
      <c r="D411" s="34" t="s">
        <v>31</v>
      </c>
      <c r="E411" s="36" t="s">
        <v>32</v>
      </c>
      <c r="F411" s="36" t="s">
        <v>33</v>
      </c>
      <c r="G411" s="35">
        <v>269</v>
      </c>
      <c r="H411" s="34" t="s">
        <v>23</v>
      </c>
      <c r="I411" s="35">
        <v>1</v>
      </c>
      <c r="J411" s="34" t="s">
        <v>637</v>
      </c>
    </row>
    <row r="412" spans="1:10" x14ac:dyDescent="0.25">
      <c r="A412" s="37">
        <v>511</v>
      </c>
      <c r="B412" s="34">
        <v>605519554</v>
      </c>
      <c r="C412" s="34" t="s">
        <v>915</v>
      </c>
      <c r="D412" s="34" t="s">
        <v>25</v>
      </c>
      <c r="E412" s="36" t="s">
        <v>1602</v>
      </c>
      <c r="F412" s="36" t="s">
        <v>1603</v>
      </c>
      <c r="G412" s="35">
        <v>200</v>
      </c>
      <c r="H412" s="34" t="s">
        <v>27</v>
      </c>
      <c r="I412" s="35">
        <v>1.02</v>
      </c>
      <c r="J412" s="34" t="s">
        <v>637</v>
      </c>
    </row>
    <row r="413" spans="1:10" x14ac:dyDescent="0.25">
      <c r="A413" s="37">
        <v>512</v>
      </c>
      <c r="B413" s="34">
        <v>284423100</v>
      </c>
      <c r="C413" s="34" t="s">
        <v>978</v>
      </c>
      <c r="D413" s="34" t="s">
        <v>29</v>
      </c>
      <c r="E413" s="36" t="s">
        <v>1600</v>
      </c>
      <c r="F413" s="36" t="s">
        <v>1601</v>
      </c>
      <c r="G413" s="35">
        <v>215</v>
      </c>
      <c r="H413" s="34" t="s">
        <v>23</v>
      </c>
      <c r="I413" s="35">
        <v>1</v>
      </c>
      <c r="J413" s="34" t="s">
        <v>637</v>
      </c>
    </row>
    <row r="414" spans="1:10" x14ac:dyDescent="0.25">
      <c r="A414" s="37">
        <v>513</v>
      </c>
      <c r="B414" s="34">
        <v>966265117</v>
      </c>
      <c r="C414" s="34" t="s">
        <v>334</v>
      </c>
      <c r="D414" s="34" t="s">
        <v>1566</v>
      </c>
      <c r="E414" s="36" t="s">
        <v>1596</v>
      </c>
      <c r="F414" s="36" t="s">
        <v>1597</v>
      </c>
      <c r="G414" s="35">
        <v>209</v>
      </c>
      <c r="H414" s="34" t="s">
        <v>23</v>
      </c>
      <c r="I414" s="35">
        <v>0.98939999999999995</v>
      </c>
      <c r="J414" s="34" t="s">
        <v>17</v>
      </c>
    </row>
    <row r="415" spans="1:10" x14ac:dyDescent="0.25">
      <c r="A415" s="37">
        <v>514</v>
      </c>
      <c r="B415" s="34">
        <v>266333891</v>
      </c>
      <c r="C415" s="34" t="s">
        <v>613</v>
      </c>
      <c r="D415" s="34" t="s">
        <v>20</v>
      </c>
      <c r="E415" s="36" t="s">
        <v>21</v>
      </c>
      <c r="F415" s="36" t="s">
        <v>22</v>
      </c>
      <c r="G415" s="35">
        <v>107</v>
      </c>
      <c r="H415" s="34" t="s">
        <v>23</v>
      </c>
      <c r="I415" s="35">
        <v>0.97</v>
      </c>
      <c r="J415" s="34" t="s">
        <v>17</v>
      </c>
    </row>
    <row r="416" spans="1:10" x14ac:dyDescent="0.25">
      <c r="A416" s="37">
        <v>515</v>
      </c>
      <c r="B416" s="34">
        <v>975798716</v>
      </c>
      <c r="C416" s="34" t="s">
        <v>312</v>
      </c>
      <c r="D416" s="34" t="s">
        <v>59</v>
      </c>
      <c r="E416" s="36" t="s">
        <v>1604</v>
      </c>
      <c r="F416" s="36" t="s">
        <v>1605</v>
      </c>
      <c r="G416" s="35">
        <v>2191</v>
      </c>
      <c r="H416" s="34" t="s">
        <v>60</v>
      </c>
      <c r="I416" s="35">
        <v>1.0669999999999999</v>
      </c>
      <c r="J416" s="34" t="s">
        <v>17</v>
      </c>
    </row>
    <row r="417" spans="1:10" x14ac:dyDescent="0.25">
      <c r="A417" s="37">
        <v>516</v>
      </c>
      <c r="B417" s="34">
        <v>745381736</v>
      </c>
      <c r="C417" s="34" t="s">
        <v>110</v>
      </c>
      <c r="D417" s="34" t="s">
        <v>43</v>
      </c>
      <c r="E417" s="36" t="s">
        <v>44</v>
      </c>
      <c r="F417" s="36" t="s">
        <v>45</v>
      </c>
      <c r="G417" s="35">
        <v>108</v>
      </c>
      <c r="H417" s="34" t="s">
        <v>46</v>
      </c>
      <c r="I417" s="35">
        <v>0.97</v>
      </c>
      <c r="J417" s="34" t="s">
        <v>17</v>
      </c>
    </row>
    <row r="418" spans="1:10" x14ac:dyDescent="0.25">
      <c r="A418" s="37">
        <v>517</v>
      </c>
      <c r="B418" s="34">
        <v>979295688</v>
      </c>
      <c r="C418" s="34" t="s">
        <v>524</v>
      </c>
      <c r="D418" s="34" t="s">
        <v>43</v>
      </c>
      <c r="E418" s="36" t="s">
        <v>44</v>
      </c>
      <c r="F418" s="36" t="s">
        <v>45</v>
      </c>
      <c r="G418" s="35">
        <v>106</v>
      </c>
      <c r="H418" s="34" t="s">
        <v>46</v>
      </c>
      <c r="I418" s="35">
        <v>0.97</v>
      </c>
      <c r="J418" s="34" t="s">
        <v>17</v>
      </c>
    </row>
    <row r="419" spans="1:10" x14ac:dyDescent="0.25">
      <c r="A419" s="37">
        <v>518</v>
      </c>
      <c r="B419" s="34">
        <v>295491351</v>
      </c>
      <c r="C419" s="34" t="s">
        <v>28</v>
      </c>
      <c r="D419" s="34" t="s">
        <v>29</v>
      </c>
      <c r="E419" s="36" t="s">
        <v>1600</v>
      </c>
      <c r="F419" s="36" t="s">
        <v>1601</v>
      </c>
      <c r="G419" s="35">
        <v>206</v>
      </c>
      <c r="H419" s="34" t="s">
        <v>23</v>
      </c>
      <c r="I419" s="35">
        <v>0.97</v>
      </c>
      <c r="J419" s="34" t="s">
        <v>17</v>
      </c>
    </row>
    <row r="420" spans="1:10" x14ac:dyDescent="0.25">
      <c r="A420" s="37">
        <v>519</v>
      </c>
      <c r="B420" s="34">
        <v>846196881</v>
      </c>
      <c r="C420" s="34" t="s">
        <v>376</v>
      </c>
      <c r="D420" s="34" t="s">
        <v>13</v>
      </c>
      <c r="E420" s="36" t="s">
        <v>14</v>
      </c>
      <c r="F420" s="36" t="s">
        <v>15</v>
      </c>
      <c r="G420" s="35">
        <v>1204</v>
      </c>
      <c r="H420" s="34" t="s">
        <v>16</v>
      </c>
      <c r="I420" s="35">
        <v>1.0669999999999999</v>
      </c>
      <c r="J420" s="34" t="s">
        <v>17</v>
      </c>
    </row>
    <row r="421" spans="1:10" x14ac:dyDescent="0.25">
      <c r="A421" s="37">
        <v>520</v>
      </c>
      <c r="B421" s="34">
        <v>758355717</v>
      </c>
      <c r="C421" s="34" t="s">
        <v>531</v>
      </c>
      <c r="D421" s="34" t="s">
        <v>13</v>
      </c>
      <c r="E421" s="36" t="s">
        <v>14</v>
      </c>
      <c r="F421" s="36" t="s">
        <v>15</v>
      </c>
      <c r="G421" s="35">
        <v>1302</v>
      </c>
      <c r="H421" s="34" t="s">
        <v>16</v>
      </c>
      <c r="I421" s="35">
        <v>1.0669999999999999</v>
      </c>
      <c r="J421" s="34" t="s">
        <v>17</v>
      </c>
    </row>
    <row r="422" spans="1:10" x14ac:dyDescent="0.25">
      <c r="A422" s="37">
        <v>521</v>
      </c>
      <c r="B422" s="34">
        <v>424631093</v>
      </c>
      <c r="C422" s="34" t="s">
        <v>434</v>
      </c>
      <c r="D422" s="34" t="s">
        <v>43</v>
      </c>
      <c r="E422" s="36" t="s">
        <v>44</v>
      </c>
      <c r="F422" s="36" t="s">
        <v>45</v>
      </c>
      <c r="G422" s="35">
        <v>107</v>
      </c>
      <c r="H422" s="34" t="s">
        <v>46</v>
      </c>
      <c r="I422" s="35">
        <v>0.97</v>
      </c>
      <c r="J422" s="34" t="s">
        <v>17</v>
      </c>
    </row>
    <row r="423" spans="1:10" x14ac:dyDescent="0.25">
      <c r="A423" s="37">
        <v>522</v>
      </c>
      <c r="B423" s="34">
        <v>971936057</v>
      </c>
      <c r="C423" s="34" t="s">
        <v>42</v>
      </c>
      <c r="D423" s="34" t="s">
        <v>43</v>
      </c>
      <c r="E423" s="36" t="s">
        <v>44</v>
      </c>
      <c r="F423" s="36" t="s">
        <v>45</v>
      </c>
      <c r="G423" s="35">
        <v>102</v>
      </c>
      <c r="H423" s="34" t="s">
        <v>46</v>
      </c>
      <c r="I423" s="35">
        <v>0.97</v>
      </c>
      <c r="J423" s="34" t="s">
        <v>17</v>
      </c>
    </row>
    <row r="424" spans="1:10" x14ac:dyDescent="0.25">
      <c r="A424" s="37">
        <v>523</v>
      </c>
      <c r="B424" s="34">
        <v>700249899</v>
      </c>
      <c r="C424" s="34" t="s">
        <v>248</v>
      </c>
      <c r="D424" s="34" t="s">
        <v>31</v>
      </c>
      <c r="E424" s="36" t="s">
        <v>32</v>
      </c>
      <c r="F424" s="36" t="s">
        <v>33</v>
      </c>
      <c r="G424" s="35">
        <v>269</v>
      </c>
      <c r="H424" s="34" t="s">
        <v>23</v>
      </c>
      <c r="I424" s="35">
        <v>0.97</v>
      </c>
      <c r="J424" s="34" t="s">
        <v>17</v>
      </c>
    </row>
    <row r="425" spans="1:10" x14ac:dyDescent="0.25">
      <c r="A425" s="37">
        <v>524</v>
      </c>
      <c r="B425" s="34">
        <v>918845550</v>
      </c>
      <c r="C425" s="34" t="s">
        <v>384</v>
      </c>
      <c r="D425" s="34" t="s">
        <v>59</v>
      </c>
      <c r="E425" s="36" t="s">
        <v>1604</v>
      </c>
      <c r="F425" s="36" t="s">
        <v>1605</v>
      </c>
      <c r="G425" s="35">
        <v>2004</v>
      </c>
      <c r="H425" s="34" t="s">
        <v>60</v>
      </c>
      <c r="I425" s="35">
        <v>1.0669999999999999</v>
      </c>
      <c r="J425" s="34" t="s">
        <v>17</v>
      </c>
    </row>
    <row r="426" spans="1:10" x14ac:dyDescent="0.25">
      <c r="A426" s="37">
        <v>525</v>
      </c>
      <c r="B426" s="34">
        <v>189108714</v>
      </c>
      <c r="C426" s="34" t="s">
        <v>299</v>
      </c>
      <c r="D426" s="34" t="s">
        <v>35</v>
      </c>
      <c r="E426" s="36" t="s">
        <v>36</v>
      </c>
      <c r="F426" s="36" t="s">
        <v>26</v>
      </c>
      <c r="G426" s="35">
        <v>528</v>
      </c>
      <c r="H426" s="34" t="s">
        <v>37</v>
      </c>
      <c r="I426" s="35">
        <v>0.98939999999999995</v>
      </c>
      <c r="J426" s="34" t="s">
        <v>17</v>
      </c>
    </row>
    <row r="427" spans="1:10" x14ac:dyDescent="0.25">
      <c r="A427" s="37">
        <v>526</v>
      </c>
      <c r="B427" s="34">
        <v>767972288</v>
      </c>
      <c r="C427" s="34" t="s">
        <v>445</v>
      </c>
      <c r="D427" s="34" t="s">
        <v>35</v>
      </c>
      <c r="E427" s="36" t="s">
        <v>36</v>
      </c>
      <c r="F427" s="36" t="s">
        <v>26</v>
      </c>
      <c r="G427" s="35">
        <v>506</v>
      </c>
      <c r="H427" s="34" t="s">
        <v>37</v>
      </c>
      <c r="I427" s="35">
        <v>0.98939999999999995</v>
      </c>
      <c r="J427" s="34" t="s">
        <v>17</v>
      </c>
    </row>
    <row r="428" spans="1:10" x14ac:dyDescent="0.25">
      <c r="A428" s="37">
        <v>527</v>
      </c>
      <c r="B428" s="34">
        <v>112298362</v>
      </c>
      <c r="C428" s="34" t="s">
        <v>279</v>
      </c>
      <c r="D428" s="34" t="s">
        <v>43</v>
      </c>
      <c r="E428" s="36" t="s">
        <v>44</v>
      </c>
      <c r="F428" s="36" t="s">
        <v>45</v>
      </c>
      <c r="G428" s="35">
        <v>101</v>
      </c>
      <c r="H428" s="34" t="s">
        <v>46</v>
      </c>
      <c r="I428" s="35">
        <v>0.97</v>
      </c>
      <c r="J428" s="34" t="s">
        <v>17</v>
      </c>
    </row>
    <row r="429" spans="1:10" x14ac:dyDescent="0.25">
      <c r="A429" s="37">
        <v>528</v>
      </c>
      <c r="B429" s="34">
        <v>825855672</v>
      </c>
      <c r="C429" s="34" t="s">
        <v>321</v>
      </c>
      <c r="D429" s="34" t="s">
        <v>59</v>
      </c>
      <c r="E429" s="36" t="s">
        <v>1604</v>
      </c>
      <c r="F429" s="36" t="s">
        <v>1605</v>
      </c>
      <c r="G429" s="35">
        <v>2037</v>
      </c>
      <c r="H429" s="34" t="s">
        <v>60</v>
      </c>
      <c r="I429" s="35">
        <v>1.0669999999999999</v>
      </c>
      <c r="J429" s="34" t="s">
        <v>17</v>
      </c>
    </row>
    <row r="430" spans="1:10" x14ac:dyDescent="0.25">
      <c r="A430" s="37">
        <v>529</v>
      </c>
      <c r="B430" s="34">
        <v>296603964</v>
      </c>
      <c r="C430" s="34" t="s">
        <v>202</v>
      </c>
      <c r="D430" s="34" t="s">
        <v>35</v>
      </c>
      <c r="E430" s="36" t="s">
        <v>36</v>
      </c>
      <c r="F430" s="36" t="s">
        <v>26</v>
      </c>
      <c r="G430" s="35">
        <v>544</v>
      </c>
      <c r="H430" s="34" t="s">
        <v>37</v>
      </c>
      <c r="I430" s="35">
        <v>0.98939999999999995</v>
      </c>
      <c r="J430" s="34" t="s">
        <v>17</v>
      </c>
    </row>
    <row r="431" spans="1:10" x14ac:dyDescent="0.25">
      <c r="A431" s="37">
        <v>530</v>
      </c>
      <c r="B431" s="34">
        <v>246101419</v>
      </c>
      <c r="C431" s="34" t="s">
        <v>424</v>
      </c>
      <c r="D431" s="34" t="s">
        <v>20</v>
      </c>
      <c r="E431" s="36" t="s">
        <v>21</v>
      </c>
      <c r="F431" s="36" t="s">
        <v>22</v>
      </c>
      <c r="G431" s="35">
        <v>107</v>
      </c>
      <c r="H431" s="34" t="s">
        <v>23</v>
      </c>
      <c r="I431" s="35">
        <v>0.97</v>
      </c>
      <c r="J431" s="34" t="s">
        <v>17</v>
      </c>
    </row>
    <row r="432" spans="1:10" x14ac:dyDescent="0.25">
      <c r="A432" s="37">
        <v>531</v>
      </c>
      <c r="B432" s="34">
        <v>584643138</v>
      </c>
      <c r="C432" s="34" t="s">
        <v>652</v>
      </c>
      <c r="D432" s="34" t="s">
        <v>29</v>
      </c>
      <c r="E432" s="36" t="s">
        <v>1600</v>
      </c>
      <c r="F432" s="36" t="s">
        <v>1601</v>
      </c>
      <c r="G432" s="35">
        <v>218</v>
      </c>
      <c r="H432" s="34" t="s">
        <v>23</v>
      </c>
      <c r="I432" s="35">
        <v>1</v>
      </c>
      <c r="J432" s="34" t="s">
        <v>637</v>
      </c>
    </row>
    <row r="433" spans="1:10" x14ac:dyDescent="0.25">
      <c r="A433" s="37">
        <v>532</v>
      </c>
      <c r="B433" s="34">
        <v>181298630</v>
      </c>
      <c r="C433" s="34" t="s">
        <v>456</v>
      </c>
      <c r="D433" s="34" t="s">
        <v>29</v>
      </c>
      <c r="E433" s="36" t="s">
        <v>1600</v>
      </c>
      <c r="F433" s="36" t="s">
        <v>1601</v>
      </c>
      <c r="G433" s="35">
        <v>203</v>
      </c>
      <c r="H433" s="34" t="s">
        <v>23</v>
      </c>
      <c r="I433" s="35">
        <v>0.97</v>
      </c>
      <c r="J433" s="34" t="s">
        <v>17</v>
      </c>
    </row>
    <row r="434" spans="1:10" x14ac:dyDescent="0.25">
      <c r="A434" s="37">
        <v>533</v>
      </c>
      <c r="B434" s="34">
        <v>170788827</v>
      </c>
      <c r="C434" s="34" t="s">
        <v>104</v>
      </c>
      <c r="D434" s="34" t="s">
        <v>43</v>
      </c>
      <c r="E434" s="36" t="s">
        <v>44</v>
      </c>
      <c r="F434" s="36" t="s">
        <v>45</v>
      </c>
      <c r="G434" s="35">
        <v>109</v>
      </c>
      <c r="H434" s="34" t="s">
        <v>46</v>
      </c>
      <c r="I434" s="35">
        <v>0.97</v>
      </c>
      <c r="J434" s="34" t="s">
        <v>17</v>
      </c>
    </row>
    <row r="435" spans="1:10" x14ac:dyDescent="0.25">
      <c r="A435" s="37">
        <v>534</v>
      </c>
      <c r="B435" s="34">
        <v>250632950</v>
      </c>
      <c r="C435" s="34" t="s">
        <v>649</v>
      </c>
      <c r="D435" s="34" t="s">
        <v>1566</v>
      </c>
      <c r="E435" s="36" t="s">
        <v>1596</v>
      </c>
      <c r="F435" s="36" t="s">
        <v>1597</v>
      </c>
      <c r="G435" s="35">
        <v>208</v>
      </c>
      <c r="H435" s="34" t="s">
        <v>23</v>
      </c>
      <c r="I435" s="35">
        <v>1.02</v>
      </c>
      <c r="J435" s="34" t="s">
        <v>637</v>
      </c>
    </row>
    <row r="436" spans="1:10" x14ac:dyDescent="0.25">
      <c r="A436" s="37">
        <v>535</v>
      </c>
      <c r="B436" s="34">
        <v>408205443</v>
      </c>
      <c r="C436" s="34" t="s">
        <v>754</v>
      </c>
      <c r="D436" s="34" t="s">
        <v>1566</v>
      </c>
      <c r="E436" s="36" t="s">
        <v>1596</v>
      </c>
      <c r="F436" s="36" t="s">
        <v>1597</v>
      </c>
      <c r="G436" s="35">
        <v>202</v>
      </c>
      <c r="H436" s="34" t="s">
        <v>23</v>
      </c>
      <c r="I436" s="35">
        <v>1.02</v>
      </c>
      <c r="J436" s="34" t="s">
        <v>637</v>
      </c>
    </row>
    <row r="437" spans="1:10" x14ac:dyDescent="0.25">
      <c r="A437" s="37">
        <v>536</v>
      </c>
      <c r="B437" s="34">
        <v>813927653</v>
      </c>
      <c r="C437" s="34" t="s">
        <v>584</v>
      </c>
      <c r="D437" s="34" t="s">
        <v>59</v>
      </c>
      <c r="E437" s="36" t="s">
        <v>1604</v>
      </c>
      <c r="F437" s="36" t="s">
        <v>1605</v>
      </c>
      <c r="G437" s="35">
        <v>2097</v>
      </c>
      <c r="H437" s="34" t="s">
        <v>60</v>
      </c>
      <c r="I437" s="35">
        <v>1.0669999999999999</v>
      </c>
      <c r="J437" s="34" t="s">
        <v>17</v>
      </c>
    </row>
    <row r="438" spans="1:10" x14ac:dyDescent="0.25">
      <c r="A438" s="37">
        <v>537</v>
      </c>
      <c r="B438" s="34">
        <v>888482153</v>
      </c>
      <c r="C438" s="34" t="s">
        <v>594</v>
      </c>
      <c r="D438" s="34" t="s">
        <v>13</v>
      </c>
      <c r="E438" s="36" t="s">
        <v>14</v>
      </c>
      <c r="F438" s="36" t="s">
        <v>15</v>
      </c>
      <c r="G438" s="35">
        <v>1257</v>
      </c>
      <c r="H438" s="34" t="s">
        <v>16</v>
      </c>
      <c r="I438" s="35">
        <v>1.0669999999999999</v>
      </c>
      <c r="J438" s="34" t="s">
        <v>17</v>
      </c>
    </row>
    <row r="439" spans="1:10" x14ac:dyDescent="0.25">
      <c r="A439" s="37">
        <v>538</v>
      </c>
      <c r="B439" s="34">
        <v>436058471</v>
      </c>
      <c r="C439" s="34" t="s">
        <v>623</v>
      </c>
      <c r="D439" s="34" t="s">
        <v>43</v>
      </c>
      <c r="E439" s="36" t="s">
        <v>44</v>
      </c>
      <c r="F439" s="36" t="s">
        <v>45</v>
      </c>
      <c r="G439" s="35">
        <v>106</v>
      </c>
      <c r="H439" s="34" t="s">
        <v>46</v>
      </c>
      <c r="I439" s="35">
        <v>0.97</v>
      </c>
      <c r="J439" s="34" t="s">
        <v>17</v>
      </c>
    </row>
    <row r="440" spans="1:10" x14ac:dyDescent="0.25">
      <c r="A440" s="37">
        <v>539</v>
      </c>
      <c r="B440" s="34">
        <v>695274692</v>
      </c>
      <c r="C440" s="34" t="s">
        <v>175</v>
      </c>
      <c r="D440" s="34" t="s">
        <v>35</v>
      </c>
      <c r="E440" s="36" t="s">
        <v>36</v>
      </c>
      <c r="F440" s="36" t="s">
        <v>26</v>
      </c>
      <c r="G440" s="35">
        <v>543</v>
      </c>
      <c r="H440" s="34" t="s">
        <v>37</v>
      </c>
      <c r="I440" s="35">
        <v>0.98939999999999995</v>
      </c>
      <c r="J440" s="34" t="s">
        <v>17</v>
      </c>
    </row>
    <row r="441" spans="1:10" x14ac:dyDescent="0.25">
      <c r="A441" s="37">
        <v>540</v>
      </c>
      <c r="B441" s="34">
        <v>857491824</v>
      </c>
      <c r="C441" s="34" t="s">
        <v>612</v>
      </c>
      <c r="D441" s="34" t="s">
        <v>13</v>
      </c>
      <c r="E441" s="36" t="s">
        <v>14</v>
      </c>
      <c r="F441" s="36" t="s">
        <v>15</v>
      </c>
      <c r="G441" s="35">
        <v>1200</v>
      </c>
      <c r="H441" s="34" t="s">
        <v>16</v>
      </c>
      <c r="I441" s="35">
        <v>1.0669999999999999</v>
      </c>
      <c r="J441" s="34" t="s">
        <v>17</v>
      </c>
    </row>
    <row r="442" spans="1:10" x14ac:dyDescent="0.25">
      <c r="A442" s="37">
        <v>541</v>
      </c>
      <c r="B442" s="34">
        <v>942505537</v>
      </c>
      <c r="C442" s="34" t="s">
        <v>414</v>
      </c>
      <c r="D442" s="34" t="s">
        <v>13</v>
      </c>
      <c r="E442" s="36" t="s">
        <v>14</v>
      </c>
      <c r="F442" s="36" t="s">
        <v>15</v>
      </c>
      <c r="G442" s="35">
        <v>1262</v>
      </c>
      <c r="H442" s="34" t="s">
        <v>16</v>
      </c>
      <c r="I442" s="35">
        <v>1.0669999999999999</v>
      </c>
      <c r="J442" s="34" t="s">
        <v>17</v>
      </c>
    </row>
    <row r="443" spans="1:10" x14ac:dyDescent="0.25">
      <c r="A443" s="37">
        <v>542</v>
      </c>
      <c r="B443" s="34">
        <v>700124611</v>
      </c>
      <c r="C443" s="34" t="s">
        <v>239</v>
      </c>
      <c r="D443" s="34" t="s">
        <v>31</v>
      </c>
      <c r="E443" s="36" t="s">
        <v>32</v>
      </c>
      <c r="F443" s="36" t="s">
        <v>33</v>
      </c>
      <c r="G443" s="35">
        <v>252</v>
      </c>
      <c r="H443" s="34" t="s">
        <v>23</v>
      </c>
      <c r="I443" s="35">
        <v>0.97</v>
      </c>
      <c r="J443" s="34" t="s">
        <v>17</v>
      </c>
    </row>
    <row r="444" spans="1:10" x14ac:dyDescent="0.25">
      <c r="A444" s="37">
        <v>543</v>
      </c>
      <c r="B444" s="34">
        <v>820438076</v>
      </c>
      <c r="C444" s="34" t="s">
        <v>270</v>
      </c>
      <c r="D444" s="34" t="s">
        <v>43</v>
      </c>
      <c r="E444" s="36" t="s">
        <v>44</v>
      </c>
      <c r="F444" s="36" t="s">
        <v>45</v>
      </c>
      <c r="G444" s="35">
        <v>108</v>
      </c>
      <c r="H444" s="34" t="s">
        <v>46</v>
      </c>
      <c r="I444" s="35">
        <v>0.97</v>
      </c>
      <c r="J444" s="34" t="s">
        <v>17</v>
      </c>
    </row>
    <row r="445" spans="1:10" x14ac:dyDescent="0.25">
      <c r="A445" s="37">
        <v>544</v>
      </c>
      <c r="B445" s="34">
        <v>953854093</v>
      </c>
      <c r="C445" s="34" t="s">
        <v>461</v>
      </c>
      <c r="D445" s="34" t="s">
        <v>43</v>
      </c>
      <c r="E445" s="36" t="s">
        <v>44</v>
      </c>
      <c r="F445" s="36" t="s">
        <v>45</v>
      </c>
      <c r="G445" s="35">
        <v>101</v>
      </c>
      <c r="H445" s="34" t="s">
        <v>46</v>
      </c>
      <c r="I445" s="35">
        <v>0.97</v>
      </c>
      <c r="J445" s="34" t="s">
        <v>17</v>
      </c>
    </row>
    <row r="446" spans="1:10" x14ac:dyDescent="0.25">
      <c r="A446" s="37">
        <v>545</v>
      </c>
      <c r="B446" s="34">
        <v>352537717</v>
      </c>
      <c r="C446" s="34" t="s">
        <v>306</v>
      </c>
      <c r="D446" s="34" t="s">
        <v>43</v>
      </c>
      <c r="E446" s="36" t="s">
        <v>44</v>
      </c>
      <c r="F446" s="36" t="s">
        <v>45</v>
      </c>
      <c r="G446" s="35">
        <v>108</v>
      </c>
      <c r="H446" s="34" t="s">
        <v>46</v>
      </c>
      <c r="I446" s="35">
        <v>0.97</v>
      </c>
      <c r="J446" s="34" t="s">
        <v>17</v>
      </c>
    </row>
    <row r="447" spans="1:10" x14ac:dyDescent="0.25">
      <c r="A447" s="37">
        <v>546</v>
      </c>
      <c r="B447" s="34">
        <v>423053637</v>
      </c>
      <c r="C447" s="34" t="s">
        <v>146</v>
      </c>
      <c r="D447" s="34" t="s">
        <v>43</v>
      </c>
      <c r="E447" s="36" t="s">
        <v>44</v>
      </c>
      <c r="F447" s="36" t="s">
        <v>45</v>
      </c>
      <c r="G447" s="35">
        <v>100</v>
      </c>
      <c r="H447" s="34" t="s">
        <v>46</v>
      </c>
      <c r="I447" s="35">
        <v>0.97</v>
      </c>
      <c r="J447" s="34" t="s">
        <v>17</v>
      </c>
    </row>
    <row r="448" spans="1:10" x14ac:dyDescent="0.25">
      <c r="A448" s="37">
        <v>547</v>
      </c>
      <c r="B448" s="34">
        <v>314625160</v>
      </c>
      <c r="C448" s="34" t="s">
        <v>205</v>
      </c>
      <c r="D448" s="34" t="s">
        <v>39</v>
      </c>
      <c r="E448" s="36" t="s">
        <v>1598</v>
      </c>
      <c r="F448" s="36" t="s">
        <v>1599</v>
      </c>
      <c r="G448" s="35">
        <v>220</v>
      </c>
      <c r="H448" s="34" t="s">
        <v>23</v>
      </c>
      <c r="I448" s="35">
        <v>0.97</v>
      </c>
      <c r="J448" s="34" t="s">
        <v>17</v>
      </c>
    </row>
    <row r="449" spans="1:10" x14ac:dyDescent="0.25">
      <c r="A449" s="37">
        <v>548</v>
      </c>
      <c r="B449" s="34">
        <v>870529114</v>
      </c>
      <c r="C449" s="34" t="s">
        <v>55</v>
      </c>
      <c r="D449" s="34" t="s">
        <v>29</v>
      </c>
      <c r="E449" s="36" t="s">
        <v>1600</v>
      </c>
      <c r="F449" s="36" t="s">
        <v>1601</v>
      </c>
      <c r="G449" s="35">
        <v>210</v>
      </c>
      <c r="H449" s="34" t="s">
        <v>23</v>
      </c>
      <c r="I449" s="35">
        <v>0.97</v>
      </c>
      <c r="J449" s="34" t="s">
        <v>17</v>
      </c>
    </row>
    <row r="450" spans="1:10" x14ac:dyDescent="0.25">
      <c r="A450" s="37">
        <v>549</v>
      </c>
      <c r="B450" s="34">
        <v>697769614</v>
      </c>
      <c r="C450" s="34" t="s">
        <v>982</v>
      </c>
      <c r="D450" s="34" t="s">
        <v>20</v>
      </c>
      <c r="E450" s="36" t="s">
        <v>21</v>
      </c>
      <c r="F450" s="36" t="s">
        <v>22</v>
      </c>
      <c r="G450" s="35">
        <v>100</v>
      </c>
      <c r="H450" s="34" t="s">
        <v>23</v>
      </c>
      <c r="I450" s="35">
        <v>1</v>
      </c>
      <c r="J450" s="34" t="s">
        <v>637</v>
      </c>
    </row>
    <row r="451" spans="1:10" x14ac:dyDescent="0.25">
      <c r="A451" s="37">
        <v>550</v>
      </c>
      <c r="B451" s="34">
        <v>529430752</v>
      </c>
      <c r="C451" s="34" t="s">
        <v>919</v>
      </c>
      <c r="D451" s="34" t="s">
        <v>39</v>
      </c>
      <c r="E451" s="36" t="s">
        <v>1598</v>
      </c>
      <c r="F451" s="36" t="s">
        <v>1599</v>
      </c>
      <c r="G451" s="35">
        <v>202</v>
      </c>
      <c r="H451" s="34" t="s">
        <v>23</v>
      </c>
      <c r="I451" s="35">
        <v>1</v>
      </c>
      <c r="J451" s="34" t="s">
        <v>637</v>
      </c>
    </row>
    <row r="452" spans="1:10" x14ac:dyDescent="0.25">
      <c r="A452" s="37">
        <v>551</v>
      </c>
      <c r="B452" s="34">
        <v>463473121</v>
      </c>
      <c r="C452" s="34" t="s">
        <v>744</v>
      </c>
      <c r="D452" s="34" t="s">
        <v>31</v>
      </c>
      <c r="E452" s="36" t="s">
        <v>32</v>
      </c>
      <c r="F452" s="36" t="s">
        <v>33</v>
      </c>
      <c r="G452" s="35">
        <v>102</v>
      </c>
      <c r="H452" s="34" t="s">
        <v>23</v>
      </c>
      <c r="I452" s="35">
        <v>1</v>
      </c>
      <c r="J452" s="34" t="s">
        <v>637</v>
      </c>
    </row>
    <row r="453" spans="1:10" x14ac:dyDescent="0.25">
      <c r="A453" s="37">
        <v>552</v>
      </c>
      <c r="B453" s="34">
        <v>723734227</v>
      </c>
      <c r="C453" s="34" t="s">
        <v>828</v>
      </c>
      <c r="D453" s="34" t="s">
        <v>31</v>
      </c>
      <c r="E453" s="36" t="s">
        <v>32</v>
      </c>
      <c r="F453" s="36" t="s">
        <v>33</v>
      </c>
      <c r="G453" s="35">
        <v>266</v>
      </c>
      <c r="H453" s="34" t="s">
        <v>23</v>
      </c>
      <c r="I453" s="35">
        <v>1</v>
      </c>
      <c r="J453" s="34" t="s">
        <v>637</v>
      </c>
    </row>
    <row r="454" spans="1:10" x14ac:dyDescent="0.25">
      <c r="A454" s="37">
        <v>553</v>
      </c>
      <c r="B454" s="34">
        <v>231088754</v>
      </c>
      <c r="C454" s="34" t="s">
        <v>805</v>
      </c>
      <c r="D454" s="34" t="s">
        <v>39</v>
      </c>
      <c r="E454" s="36" t="s">
        <v>1598</v>
      </c>
      <c r="F454" s="36" t="s">
        <v>1599</v>
      </c>
      <c r="G454" s="35">
        <v>1267</v>
      </c>
      <c r="H454" s="34" t="s">
        <v>23</v>
      </c>
      <c r="I454" s="35">
        <v>1.1000000000000001</v>
      </c>
      <c r="J454" s="34" t="s">
        <v>637</v>
      </c>
    </row>
    <row r="455" spans="1:10" x14ac:dyDescent="0.25">
      <c r="A455" s="37">
        <v>554</v>
      </c>
      <c r="B455" s="34">
        <v>818842319</v>
      </c>
      <c r="C455" s="34" t="s">
        <v>784</v>
      </c>
      <c r="D455" s="34" t="s">
        <v>29</v>
      </c>
      <c r="E455" s="36" t="s">
        <v>1600</v>
      </c>
      <c r="F455" s="36" t="s">
        <v>1601</v>
      </c>
      <c r="G455" s="35">
        <v>214</v>
      </c>
      <c r="H455" s="34" t="s">
        <v>23</v>
      </c>
      <c r="I455" s="35">
        <v>1</v>
      </c>
      <c r="J455" s="34" t="s">
        <v>637</v>
      </c>
    </row>
    <row r="456" spans="1:10" x14ac:dyDescent="0.25">
      <c r="A456" s="37">
        <v>555</v>
      </c>
      <c r="B456" s="34">
        <v>880221275</v>
      </c>
      <c r="C456" s="34" t="s">
        <v>759</v>
      </c>
      <c r="D456" s="34" t="s">
        <v>29</v>
      </c>
      <c r="E456" s="36" t="s">
        <v>1600</v>
      </c>
      <c r="F456" s="36" t="s">
        <v>1601</v>
      </c>
      <c r="G456" s="35">
        <v>2170</v>
      </c>
      <c r="H456" s="34" t="s">
        <v>23</v>
      </c>
      <c r="I456" s="35">
        <v>1.1000000000000001</v>
      </c>
      <c r="J456" s="34" t="s">
        <v>637</v>
      </c>
    </row>
    <row r="457" spans="1:10" x14ac:dyDescent="0.25">
      <c r="A457" s="37">
        <v>556</v>
      </c>
      <c r="B457" s="34">
        <v>740531882</v>
      </c>
      <c r="C457" s="34" t="s">
        <v>76</v>
      </c>
      <c r="D457" s="34" t="s">
        <v>35</v>
      </c>
      <c r="E457" s="36" t="s">
        <v>36</v>
      </c>
      <c r="F457" s="36" t="s">
        <v>26</v>
      </c>
      <c r="G457" s="35">
        <v>543</v>
      </c>
      <c r="H457" s="34" t="s">
        <v>37</v>
      </c>
      <c r="I457" s="35">
        <v>0.98939999999999995</v>
      </c>
      <c r="J457" s="34" t="s">
        <v>17</v>
      </c>
    </row>
    <row r="458" spans="1:10" x14ac:dyDescent="0.25">
      <c r="A458" s="37">
        <v>557</v>
      </c>
      <c r="B458" s="34">
        <v>773645772</v>
      </c>
      <c r="C458" s="34" t="s">
        <v>147</v>
      </c>
      <c r="D458" s="34" t="s">
        <v>1566</v>
      </c>
      <c r="E458" s="36" t="s">
        <v>1596</v>
      </c>
      <c r="F458" s="36" t="s">
        <v>1597</v>
      </c>
      <c r="G458" s="35">
        <v>206</v>
      </c>
      <c r="H458" s="34" t="s">
        <v>23</v>
      </c>
      <c r="I458" s="35">
        <v>0.98939999999999995</v>
      </c>
      <c r="J458" s="34" t="s">
        <v>17</v>
      </c>
    </row>
    <row r="459" spans="1:10" x14ac:dyDescent="0.25">
      <c r="A459" s="37">
        <v>558</v>
      </c>
      <c r="B459" s="34">
        <v>236422697</v>
      </c>
      <c r="C459" s="34" t="s">
        <v>176</v>
      </c>
      <c r="D459" s="34" t="s">
        <v>31</v>
      </c>
      <c r="E459" s="36" t="s">
        <v>32</v>
      </c>
      <c r="F459" s="36" t="s">
        <v>33</v>
      </c>
      <c r="G459" s="35">
        <v>263</v>
      </c>
      <c r="H459" s="34" t="s">
        <v>23</v>
      </c>
      <c r="I459" s="35">
        <v>0.97</v>
      </c>
      <c r="J459" s="34" t="s">
        <v>17</v>
      </c>
    </row>
    <row r="460" spans="1:10" x14ac:dyDescent="0.25">
      <c r="A460" s="37">
        <v>559</v>
      </c>
      <c r="B460" s="34">
        <v>646579616</v>
      </c>
      <c r="C460" s="34" t="s">
        <v>199</v>
      </c>
      <c r="D460" s="34" t="s">
        <v>20</v>
      </c>
      <c r="E460" s="36" t="s">
        <v>21</v>
      </c>
      <c r="F460" s="36" t="s">
        <v>22</v>
      </c>
      <c r="G460" s="35">
        <v>109</v>
      </c>
      <c r="H460" s="34" t="s">
        <v>23</v>
      </c>
      <c r="I460" s="35">
        <v>0.97</v>
      </c>
      <c r="J460" s="34" t="s">
        <v>17</v>
      </c>
    </row>
    <row r="461" spans="1:10" x14ac:dyDescent="0.25">
      <c r="A461" s="37">
        <v>560</v>
      </c>
      <c r="B461" s="34">
        <v>162316012</v>
      </c>
      <c r="C461" s="34" t="s">
        <v>82</v>
      </c>
      <c r="D461" s="34" t="s">
        <v>1566</v>
      </c>
      <c r="E461" s="36" t="s">
        <v>1596</v>
      </c>
      <c r="F461" s="36" t="s">
        <v>1597</v>
      </c>
      <c r="G461" s="35">
        <v>219</v>
      </c>
      <c r="H461" s="34" t="s">
        <v>23</v>
      </c>
      <c r="I461" s="35">
        <v>0.98939999999999995</v>
      </c>
      <c r="J461" s="34" t="s">
        <v>17</v>
      </c>
    </row>
    <row r="462" spans="1:10" x14ac:dyDescent="0.25">
      <c r="A462" s="37">
        <v>561</v>
      </c>
      <c r="B462" s="34">
        <v>678109980</v>
      </c>
      <c r="C462" s="34" t="s">
        <v>478</v>
      </c>
      <c r="D462" s="34" t="s">
        <v>20</v>
      </c>
      <c r="E462" s="36" t="s">
        <v>21</v>
      </c>
      <c r="F462" s="36" t="s">
        <v>22</v>
      </c>
      <c r="G462" s="35">
        <v>103</v>
      </c>
      <c r="H462" s="34" t="s">
        <v>23</v>
      </c>
      <c r="I462" s="35">
        <v>0.97</v>
      </c>
      <c r="J462" s="34" t="s">
        <v>17</v>
      </c>
    </row>
    <row r="463" spans="1:10" x14ac:dyDescent="0.25">
      <c r="A463" s="37">
        <v>562</v>
      </c>
      <c r="B463" s="34">
        <v>261603354</v>
      </c>
      <c r="C463" s="34" t="s">
        <v>231</v>
      </c>
      <c r="D463" s="34" t="s">
        <v>29</v>
      </c>
      <c r="E463" s="36" t="s">
        <v>1600</v>
      </c>
      <c r="F463" s="36" t="s">
        <v>1601</v>
      </c>
      <c r="G463" s="35">
        <v>217</v>
      </c>
      <c r="H463" s="34" t="s">
        <v>23</v>
      </c>
      <c r="I463" s="35">
        <v>0.97</v>
      </c>
      <c r="J463" s="34" t="s">
        <v>17</v>
      </c>
    </row>
    <row r="464" spans="1:10" x14ac:dyDescent="0.25">
      <c r="A464" s="37">
        <v>563</v>
      </c>
      <c r="B464" s="34">
        <v>631503923</v>
      </c>
      <c r="C464" s="34" t="s">
        <v>30</v>
      </c>
      <c r="D464" s="34" t="s">
        <v>31</v>
      </c>
      <c r="E464" s="36" t="s">
        <v>32</v>
      </c>
      <c r="F464" s="36" t="s">
        <v>33</v>
      </c>
      <c r="G464" s="35">
        <v>267</v>
      </c>
      <c r="H464" s="34" t="s">
        <v>23</v>
      </c>
      <c r="I464" s="35">
        <v>0.97</v>
      </c>
      <c r="J464" s="34" t="s">
        <v>17</v>
      </c>
    </row>
    <row r="465" spans="1:10" x14ac:dyDescent="0.25">
      <c r="A465" s="37">
        <v>564</v>
      </c>
      <c r="B465" s="34">
        <v>681271069</v>
      </c>
      <c r="C465" s="34" t="s">
        <v>262</v>
      </c>
      <c r="D465" s="34" t="s">
        <v>1566</v>
      </c>
      <c r="E465" s="36" t="s">
        <v>1596</v>
      </c>
      <c r="F465" s="36" t="s">
        <v>1597</v>
      </c>
      <c r="G465" s="35">
        <v>218</v>
      </c>
      <c r="H465" s="34" t="s">
        <v>23</v>
      </c>
      <c r="I465" s="35">
        <v>0.98939999999999995</v>
      </c>
      <c r="J465" s="34" t="s">
        <v>17</v>
      </c>
    </row>
    <row r="466" spans="1:10" x14ac:dyDescent="0.25">
      <c r="A466" s="37">
        <v>565</v>
      </c>
      <c r="B466" s="34">
        <v>117114165</v>
      </c>
      <c r="C466" s="34" t="s">
        <v>421</v>
      </c>
      <c r="D466" s="34" t="s">
        <v>39</v>
      </c>
      <c r="E466" s="36" t="s">
        <v>1598</v>
      </c>
      <c r="F466" s="36" t="s">
        <v>1599</v>
      </c>
      <c r="G466" s="35">
        <v>204</v>
      </c>
      <c r="H466" s="34" t="s">
        <v>23</v>
      </c>
      <c r="I466" s="35">
        <v>0.97</v>
      </c>
      <c r="J466" s="34" t="s">
        <v>17</v>
      </c>
    </row>
    <row r="467" spans="1:10" x14ac:dyDescent="0.25">
      <c r="A467" s="37">
        <v>566</v>
      </c>
      <c r="B467" s="34">
        <v>109860230</v>
      </c>
      <c r="C467" s="34" t="s">
        <v>392</v>
      </c>
      <c r="D467" s="34" t="s">
        <v>39</v>
      </c>
      <c r="E467" s="36" t="s">
        <v>1598</v>
      </c>
      <c r="F467" s="36" t="s">
        <v>1599</v>
      </c>
      <c r="G467" s="35">
        <v>215</v>
      </c>
      <c r="H467" s="34" t="s">
        <v>23</v>
      </c>
      <c r="I467" s="35">
        <v>0.97</v>
      </c>
      <c r="J467" s="34" t="s">
        <v>17</v>
      </c>
    </row>
    <row r="468" spans="1:10" x14ac:dyDescent="0.25">
      <c r="A468" s="37">
        <v>567</v>
      </c>
      <c r="B468" s="34">
        <v>350945005</v>
      </c>
      <c r="C468" s="34" t="s">
        <v>293</v>
      </c>
      <c r="D468" s="34" t="s">
        <v>39</v>
      </c>
      <c r="E468" s="36" t="s">
        <v>1598</v>
      </c>
      <c r="F468" s="36" t="s">
        <v>1599</v>
      </c>
      <c r="G468" s="35">
        <v>201</v>
      </c>
      <c r="H468" s="34" t="s">
        <v>23</v>
      </c>
      <c r="I468" s="35">
        <v>0.97</v>
      </c>
      <c r="J468" s="34" t="s">
        <v>17</v>
      </c>
    </row>
    <row r="469" spans="1:10" x14ac:dyDescent="0.25">
      <c r="A469" s="37">
        <v>568</v>
      </c>
      <c r="B469" s="34">
        <v>990350480</v>
      </c>
      <c r="C469" s="34" t="s">
        <v>678</v>
      </c>
      <c r="D469" s="34" t="s">
        <v>31</v>
      </c>
      <c r="E469" s="36" t="s">
        <v>32</v>
      </c>
      <c r="F469" s="36" t="s">
        <v>33</v>
      </c>
      <c r="G469" s="35">
        <v>254</v>
      </c>
      <c r="H469" s="34" t="s">
        <v>23</v>
      </c>
      <c r="I469" s="35">
        <v>1</v>
      </c>
      <c r="J469" s="34" t="s">
        <v>637</v>
      </c>
    </row>
    <row r="470" spans="1:10" x14ac:dyDescent="0.25">
      <c r="A470" s="37">
        <v>569</v>
      </c>
      <c r="B470" s="34">
        <v>929842453</v>
      </c>
      <c r="C470" s="34" t="s">
        <v>84</v>
      </c>
      <c r="D470" s="34" t="s">
        <v>20</v>
      </c>
      <c r="E470" s="36" t="s">
        <v>21</v>
      </c>
      <c r="F470" s="36" t="s">
        <v>22</v>
      </c>
      <c r="G470" s="35">
        <v>106</v>
      </c>
      <c r="H470" s="34" t="s">
        <v>23</v>
      </c>
      <c r="I470" s="35">
        <v>0.97</v>
      </c>
      <c r="J470" s="34" t="s">
        <v>17</v>
      </c>
    </row>
    <row r="471" spans="1:10" x14ac:dyDescent="0.25">
      <c r="A471" s="37">
        <v>570</v>
      </c>
      <c r="B471" s="34">
        <v>372276195</v>
      </c>
      <c r="C471" s="34" t="s">
        <v>148</v>
      </c>
      <c r="D471" s="34" t="s">
        <v>35</v>
      </c>
      <c r="E471" s="36" t="s">
        <v>36</v>
      </c>
      <c r="F471" s="36" t="s">
        <v>26</v>
      </c>
      <c r="G471" s="35">
        <v>550</v>
      </c>
      <c r="H471" s="34" t="s">
        <v>37</v>
      </c>
      <c r="I471" s="35">
        <v>0.98939999999999995</v>
      </c>
      <c r="J471" s="34" t="s">
        <v>17</v>
      </c>
    </row>
    <row r="472" spans="1:10" x14ac:dyDescent="0.25">
      <c r="A472" s="37">
        <v>571</v>
      </c>
      <c r="B472" s="34">
        <v>201401611</v>
      </c>
      <c r="C472" s="34" t="s">
        <v>368</v>
      </c>
      <c r="D472" s="34" t="s">
        <v>20</v>
      </c>
      <c r="E472" s="36" t="s">
        <v>21</v>
      </c>
      <c r="F472" s="36" t="s">
        <v>22</v>
      </c>
      <c r="G472" s="35">
        <v>109</v>
      </c>
      <c r="H472" s="34" t="s">
        <v>23</v>
      </c>
      <c r="I472" s="35">
        <v>0.97</v>
      </c>
      <c r="J472" s="34" t="s">
        <v>17</v>
      </c>
    </row>
    <row r="473" spans="1:10" x14ac:dyDescent="0.25">
      <c r="A473" s="37">
        <v>572</v>
      </c>
      <c r="B473" s="34">
        <v>528686026</v>
      </c>
      <c r="C473" s="34" t="s">
        <v>237</v>
      </c>
      <c r="D473" s="34" t="s">
        <v>1566</v>
      </c>
      <c r="E473" s="36" t="s">
        <v>1596</v>
      </c>
      <c r="F473" s="36" t="s">
        <v>1597</v>
      </c>
      <c r="G473" s="35">
        <v>206</v>
      </c>
      <c r="H473" s="34" t="s">
        <v>23</v>
      </c>
      <c r="I473" s="35">
        <v>0.98939999999999995</v>
      </c>
      <c r="J473" s="34" t="s">
        <v>17</v>
      </c>
    </row>
    <row r="474" spans="1:10" x14ac:dyDescent="0.25">
      <c r="A474" s="37">
        <v>573</v>
      </c>
      <c r="B474" s="34">
        <v>322855697</v>
      </c>
      <c r="C474" s="34" t="s">
        <v>296</v>
      </c>
      <c r="D474" s="34" t="s">
        <v>20</v>
      </c>
      <c r="E474" s="36" t="s">
        <v>21</v>
      </c>
      <c r="F474" s="36" t="s">
        <v>22</v>
      </c>
      <c r="G474" s="35">
        <v>106</v>
      </c>
      <c r="H474" s="34" t="s">
        <v>23</v>
      </c>
      <c r="I474" s="35">
        <v>0.97</v>
      </c>
      <c r="J474" s="34" t="s">
        <v>17</v>
      </c>
    </row>
    <row r="475" spans="1:10" x14ac:dyDescent="0.25">
      <c r="A475" s="37">
        <v>574</v>
      </c>
      <c r="B475" s="34">
        <v>507489599</v>
      </c>
      <c r="C475" s="34" t="s">
        <v>415</v>
      </c>
      <c r="D475" s="34" t="s">
        <v>20</v>
      </c>
      <c r="E475" s="36" t="s">
        <v>21</v>
      </c>
      <c r="F475" s="36" t="s">
        <v>22</v>
      </c>
      <c r="G475" s="35">
        <v>100</v>
      </c>
      <c r="H475" s="34" t="s">
        <v>23</v>
      </c>
      <c r="I475" s="35">
        <v>0.97</v>
      </c>
      <c r="J475" s="34" t="s">
        <v>17</v>
      </c>
    </row>
    <row r="476" spans="1:10" x14ac:dyDescent="0.25">
      <c r="A476" s="37">
        <v>575</v>
      </c>
      <c r="B476" s="34">
        <v>787297744</v>
      </c>
      <c r="C476" s="34" t="s">
        <v>295</v>
      </c>
      <c r="D476" s="34" t="s">
        <v>13</v>
      </c>
      <c r="E476" s="36" t="s">
        <v>14</v>
      </c>
      <c r="F476" s="36" t="s">
        <v>15</v>
      </c>
      <c r="G476" s="35">
        <v>1236</v>
      </c>
      <c r="H476" s="34" t="s">
        <v>16</v>
      </c>
      <c r="I476" s="35">
        <v>1.0669999999999999</v>
      </c>
      <c r="J476" s="34" t="s">
        <v>17</v>
      </c>
    </row>
    <row r="477" spans="1:10" x14ac:dyDescent="0.25">
      <c r="A477" s="37">
        <v>576</v>
      </c>
      <c r="B477" s="34">
        <v>862727759</v>
      </c>
      <c r="C477" s="34" t="s">
        <v>328</v>
      </c>
      <c r="D477" s="34" t="s">
        <v>29</v>
      </c>
      <c r="E477" s="36" t="s">
        <v>1600</v>
      </c>
      <c r="F477" s="36" t="s">
        <v>1601</v>
      </c>
      <c r="G477" s="35">
        <v>204</v>
      </c>
      <c r="H477" s="34" t="s">
        <v>23</v>
      </c>
      <c r="I477" s="35">
        <v>0.97</v>
      </c>
      <c r="J477" s="34" t="s">
        <v>17</v>
      </c>
    </row>
    <row r="478" spans="1:10" x14ac:dyDescent="0.25">
      <c r="A478" s="37">
        <v>577</v>
      </c>
      <c r="B478" s="34">
        <v>161639669</v>
      </c>
      <c r="C478" s="34" t="s">
        <v>62</v>
      </c>
      <c r="D478" s="34" t="s">
        <v>59</v>
      </c>
      <c r="E478" s="36" t="s">
        <v>1604</v>
      </c>
      <c r="F478" s="36" t="s">
        <v>1605</v>
      </c>
      <c r="G478" s="35">
        <v>2128</v>
      </c>
      <c r="H478" s="34" t="s">
        <v>60</v>
      </c>
      <c r="I478" s="35">
        <v>1.0669999999999999</v>
      </c>
      <c r="J478" s="34" t="s">
        <v>17</v>
      </c>
    </row>
    <row r="479" spans="1:10" x14ac:dyDescent="0.25">
      <c r="A479" s="37">
        <v>578</v>
      </c>
      <c r="B479" s="34">
        <v>828268326</v>
      </c>
      <c r="C479" s="34" t="s">
        <v>225</v>
      </c>
      <c r="D479" s="34" t="s">
        <v>13</v>
      </c>
      <c r="E479" s="36" t="s">
        <v>14</v>
      </c>
      <c r="F479" s="36" t="s">
        <v>15</v>
      </c>
      <c r="G479" s="35">
        <v>1301</v>
      </c>
      <c r="H479" s="34" t="s">
        <v>16</v>
      </c>
      <c r="I479" s="35">
        <v>1.0669999999999999</v>
      </c>
      <c r="J479" s="34" t="s">
        <v>17</v>
      </c>
    </row>
    <row r="480" spans="1:10" x14ac:dyDescent="0.25">
      <c r="A480" s="37">
        <v>579</v>
      </c>
      <c r="B480" s="34">
        <v>903375336</v>
      </c>
      <c r="C480" s="34" t="s">
        <v>207</v>
      </c>
      <c r="D480" s="34" t="s">
        <v>13</v>
      </c>
      <c r="E480" s="36" t="s">
        <v>14</v>
      </c>
      <c r="F480" s="36" t="s">
        <v>15</v>
      </c>
      <c r="G480" s="35">
        <v>1292</v>
      </c>
      <c r="H480" s="34" t="s">
        <v>16</v>
      </c>
      <c r="I480" s="35">
        <v>1.0669999999999999</v>
      </c>
      <c r="J480" s="34" t="s">
        <v>17</v>
      </c>
    </row>
    <row r="481" spans="1:10" x14ac:dyDescent="0.25">
      <c r="A481" s="37">
        <v>580</v>
      </c>
      <c r="B481" s="34">
        <v>859651335</v>
      </c>
      <c r="C481" s="34" t="s">
        <v>177</v>
      </c>
      <c r="D481" s="34" t="s">
        <v>29</v>
      </c>
      <c r="E481" s="36" t="s">
        <v>1600</v>
      </c>
      <c r="F481" s="36" t="s">
        <v>1601</v>
      </c>
      <c r="G481" s="35">
        <v>202</v>
      </c>
      <c r="H481" s="34" t="s">
        <v>23</v>
      </c>
      <c r="I481" s="35">
        <v>0.97</v>
      </c>
      <c r="J481" s="34" t="s">
        <v>17</v>
      </c>
    </row>
    <row r="482" spans="1:10" x14ac:dyDescent="0.25">
      <c r="A482" s="37">
        <v>581</v>
      </c>
      <c r="B482" s="34">
        <v>259741253</v>
      </c>
      <c r="C482" s="34" t="s">
        <v>251</v>
      </c>
      <c r="D482" s="34" t="s">
        <v>59</v>
      </c>
      <c r="E482" s="36" t="s">
        <v>1604</v>
      </c>
      <c r="F482" s="36" t="s">
        <v>1605</v>
      </c>
      <c r="G482" s="35">
        <v>2182</v>
      </c>
      <c r="H482" s="34" t="s">
        <v>60</v>
      </c>
      <c r="I482" s="35">
        <v>1.0669999999999999</v>
      </c>
      <c r="J482" s="34" t="s">
        <v>17</v>
      </c>
    </row>
    <row r="483" spans="1:10" x14ac:dyDescent="0.25">
      <c r="A483" s="37">
        <v>582</v>
      </c>
      <c r="B483" s="34">
        <v>590092568</v>
      </c>
      <c r="C483" s="34" t="s">
        <v>151</v>
      </c>
      <c r="D483" s="34" t="s">
        <v>39</v>
      </c>
      <c r="E483" s="36" t="s">
        <v>1598</v>
      </c>
      <c r="F483" s="36" t="s">
        <v>1599</v>
      </c>
      <c r="G483" s="35">
        <v>211</v>
      </c>
      <c r="H483" s="34" t="s">
        <v>23</v>
      </c>
      <c r="I483" s="35">
        <v>0.97</v>
      </c>
      <c r="J483" s="34" t="s">
        <v>17</v>
      </c>
    </row>
    <row r="484" spans="1:10" x14ac:dyDescent="0.25">
      <c r="A484" s="37">
        <v>583</v>
      </c>
      <c r="B484" s="34">
        <v>395182052</v>
      </c>
      <c r="C484" s="34" t="s">
        <v>403</v>
      </c>
      <c r="D484" s="34" t="s">
        <v>13</v>
      </c>
      <c r="E484" s="36" t="s">
        <v>14</v>
      </c>
      <c r="F484" s="36" t="s">
        <v>15</v>
      </c>
      <c r="G484" s="35">
        <v>1231</v>
      </c>
      <c r="H484" s="34" t="s">
        <v>16</v>
      </c>
      <c r="I484" s="35">
        <v>1.0669999999999999</v>
      </c>
      <c r="J484" s="34" t="s">
        <v>17</v>
      </c>
    </row>
    <row r="485" spans="1:10" x14ac:dyDescent="0.25">
      <c r="A485" s="37">
        <v>584</v>
      </c>
      <c r="B485" s="34">
        <v>355062662</v>
      </c>
      <c r="C485" s="34" t="s">
        <v>357</v>
      </c>
      <c r="D485" s="34" t="s">
        <v>59</v>
      </c>
      <c r="E485" s="36" t="s">
        <v>1604</v>
      </c>
      <c r="F485" s="36" t="s">
        <v>1605</v>
      </c>
      <c r="G485" s="35">
        <v>2041</v>
      </c>
      <c r="H485" s="34" t="s">
        <v>60</v>
      </c>
      <c r="I485" s="35">
        <v>1.0669999999999999</v>
      </c>
      <c r="J485" s="34" t="s">
        <v>17</v>
      </c>
    </row>
    <row r="486" spans="1:10" x14ac:dyDescent="0.25">
      <c r="A486" s="37">
        <v>585</v>
      </c>
      <c r="B486" s="34">
        <v>427024228</v>
      </c>
      <c r="C486" s="34" t="s">
        <v>282</v>
      </c>
      <c r="D486" s="34" t="s">
        <v>31</v>
      </c>
      <c r="E486" s="36" t="s">
        <v>32</v>
      </c>
      <c r="F486" s="36" t="s">
        <v>33</v>
      </c>
      <c r="G486" s="35">
        <v>258</v>
      </c>
      <c r="H486" s="34" t="s">
        <v>23</v>
      </c>
      <c r="I486" s="35">
        <v>0.97</v>
      </c>
      <c r="J486" s="34" t="s">
        <v>17</v>
      </c>
    </row>
    <row r="487" spans="1:10" x14ac:dyDescent="0.25">
      <c r="A487" s="37">
        <v>586</v>
      </c>
      <c r="B487" s="34">
        <v>602708086</v>
      </c>
      <c r="C487" s="34" t="s">
        <v>400</v>
      </c>
      <c r="D487" s="34" t="s">
        <v>29</v>
      </c>
      <c r="E487" s="36" t="s">
        <v>1600</v>
      </c>
      <c r="F487" s="36" t="s">
        <v>1601</v>
      </c>
      <c r="G487" s="35">
        <v>210</v>
      </c>
      <c r="H487" s="34" t="s">
        <v>23</v>
      </c>
      <c r="I487" s="35">
        <v>0.97</v>
      </c>
      <c r="J487" s="34" t="s">
        <v>17</v>
      </c>
    </row>
    <row r="488" spans="1:10" x14ac:dyDescent="0.25">
      <c r="A488" s="37">
        <v>587</v>
      </c>
      <c r="B488" s="34">
        <v>398342051</v>
      </c>
      <c r="C488" s="34" t="s">
        <v>308</v>
      </c>
      <c r="D488" s="34" t="s">
        <v>35</v>
      </c>
      <c r="E488" s="36" t="s">
        <v>36</v>
      </c>
      <c r="F488" s="36" t="s">
        <v>26</v>
      </c>
      <c r="G488" s="35">
        <v>511</v>
      </c>
      <c r="H488" s="34" t="s">
        <v>37</v>
      </c>
      <c r="I488" s="35">
        <v>0.98939999999999995</v>
      </c>
      <c r="J488" s="34" t="s">
        <v>17</v>
      </c>
    </row>
    <row r="489" spans="1:10" x14ac:dyDescent="0.25">
      <c r="A489" s="37">
        <v>588</v>
      </c>
      <c r="B489" s="34">
        <v>448482561</v>
      </c>
      <c r="C489" s="34" t="s">
        <v>54</v>
      </c>
      <c r="D489" s="34" t="s">
        <v>39</v>
      </c>
      <c r="E489" s="36" t="s">
        <v>1598</v>
      </c>
      <c r="F489" s="36" t="s">
        <v>1599</v>
      </c>
      <c r="G489" s="35">
        <v>200</v>
      </c>
      <c r="H489" s="34" t="s">
        <v>23</v>
      </c>
      <c r="I489" s="35">
        <v>0.97</v>
      </c>
      <c r="J489" s="34" t="s">
        <v>17</v>
      </c>
    </row>
    <row r="490" spans="1:10" x14ac:dyDescent="0.25">
      <c r="A490" s="37">
        <v>589</v>
      </c>
      <c r="B490" s="34">
        <v>383325949</v>
      </c>
      <c r="C490" s="34" t="s">
        <v>341</v>
      </c>
      <c r="D490" s="34" t="s">
        <v>20</v>
      </c>
      <c r="E490" s="36" t="s">
        <v>21</v>
      </c>
      <c r="F490" s="36" t="s">
        <v>22</v>
      </c>
      <c r="G490" s="35">
        <v>104</v>
      </c>
      <c r="H490" s="34" t="s">
        <v>23</v>
      </c>
      <c r="I490" s="35">
        <v>0.97</v>
      </c>
      <c r="J490" s="34" t="s">
        <v>17</v>
      </c>
    </row>
    <row r="491" spans="1:10" x14ac:dyDescent="0.25">
      <c r="A491" s="37">
        <v>590</v>
      </c>
      <c r="B491" s="34">
        <v>837983695</v>
      </c>
      <c r="C491" s="34" t="s">
        <v>609</v>
      </c>
      <c r="D491" s="34" t="s">
        <v>29</v>
      </c>
      <c r="E491" s="36" t="s">
        <v>1600</v>
      </c>
      <c r="F491" s="36" t="s">
        <v>1601</v>
      </c>
      <c r="G491" s="35">
        <v>212</v>
      </c>
      <c r="H491" s="34" t="s">
        <v>23</v>
      </c>
      <c r="I491" s="35">
        <v>0.97</v>
      </c>
      <c r="J491" s="34" t="s">
        <v>17</v>
      </c>
    </row>
    <row r="492" spans="1:10" x14ac:dyDescent="0.25">
      <c r="A492" s="37">
        <v>591</v>
      </c>
      <c r="B492" s="34">
        <v>570081965</v>
      </c>
      <c r="C492" s="34" t="s">
        <v>149</v>
      </c>
      <c r="D492" s="34" t="s">
        <v>31</v>
      </c>
      <c r="E492" s="36" t="s">
        <v>32</v>
      </c>
      <c r="F492" s="36" t="s">
        <v>33</v>
      </c>
      <c r="G492" s="35">
        <v>252</v>
      </c>
      <c r="H492" s="34" t="s">
        <v>23</v>
      </c>
      <c r="I492" s="35">
        <v>0.97</v>
      </c>
      <c r="J492" s="34" t="s">
        <v>17</v>
      </c>
    </row>
    <row r="493" spans="1:10" x14ac:dyDescent="0.25">
      <c r="A493" s="37">
        <v>592</v>
      </c>
      <c r="B493" s="34">
        <v>101631872</v>
      </c>
      <c r="C493" s="34" t="s">
        <v>465</v>
      </c>
      <c r="D493" s="34" t="s">
        <v>29</v>
      </c>
      <c r="E493" s="36" t="s">
        <v>1600</v>
      </c>
      <c r="F493" s="36" t="s">
        <v>1601</v>
      </c>
      <c r="G493" s="35">
        <v>206</v>
      </c>
      <c r="H493" s="34" t="s">
        <v>23</v>
      </c>
      <c r="I493" s="35">
        <v>0.97</v>
      </c>
      <c r="J493" s="34" t="s">
        <v>17</v>
      </c>
    </row>
    <row r="494" spans="1:10" x14ac:dyDescent="0.25">
      <c r="A494" s="37">
        <v>593</v>
      </c>
      <c r="B494" s="34">
        <v>425547721</v>
      </c>
      <c r="C494" s="34" t="s">
        <v>444</v>
      </c>
      <c r="D494" s="34" t="s">
        <v>1566</v>
      </c>
      <c r="E494" s="36" t="s">
        <v>1596</v>
      </c>
      <c r="F494" s="36" t="s">
        <v>1597</v>
      </c>
      <c r="G494" s="35">
        <v>214</v>
      </c>
      <c r="H494" s="34" t="s">
        <v>23</v>
      </c>
      <c r="I494" s="35">
        <v>0.98939999999999995</v>
      </c>
      <c r="J494" s="34" t="s">
        <v>17</v>
      </c>
    </row>
    <row r="495" spans="1:10" x14ac:dyDescent="0.25">
      <c r="A495" s="37">
        <v>594</v>
      </c>
      <c r="B495" s="34">
        <v>902046274</v>
      </c>
      <c r="C495" s="34" t="s">
        <v>178</v>
      </c>
      <c r="D495" s="34" t="s">
        <v>39</v>
      </c>
      <c r="E495" s="36" t="s">
        <v>1598</v>
      </c>
      <c r="F495" s="36" t="s">
        <v>1599</v>
      </c>
      <c r="G495" s="35">
        <v>203</v>
      </c>
      <c r="H495" s="34" t="s">
        <v>23</v>
      </c>
      <c r="I495" s="35">
        <v>0.97</v>
      </c>
      <c r="J495" s="34" t="s">
        <v>17</v>
      </c>
    </row>
    <row r="496" spans="1:10" x14ac:dyDescent="0.25">
      <c r="A496" s="37">
        <v>595</v>
      </c>
      <c r="B496" s="34">
        <v>216401651</v>
      </c>
      <c r="C496" s="34" t="s">
        <v>617</v>
      </c>
      <c r="D496" s="34" t="s">
        <v>31</v>
      </c>
      <c r="E496" s="36" t="s">
        <v>32</v>
      </c>
      <c r="F496" s="36" t="s">
        <v>33</v>
      </c>
      <c r="G496" s="35">
        <v>266</v>
      </c>
      <c r="H496" s="34" t="s">
        <v>23</v>
      </c>
      <c r="I496" s="35">
        <v>0.97</v>
      </c>
      <c r="J496" s="34" t="s">
        <v>17</v>
      </c>
    </row>
    <row r="497" spans="1:10" x14ac:dyDescent="0.25">
      <c r="A497" s="37">
        <v>596</v>
      </c>
      <c r="B497" s="34">
        <v>567639171</v>
      </c>
      <c r="C497" s="34" t="s">
        <v>348</v>
      </c>
      <c r="D497" s="34" t="s">
        <v>59</v>
      </c>
      <c r="E497" s="36" t="s">
        <v>1604</v>
      </c>
      <c r="F497" s="36" t="s">
        <v>1605</v>
      </c>
      <c r="G497" s="35">
        <v>2181</v>
      </c>
      <c r="H497" s="34" t="s">
        <v>60</v>
      </c>
      <c r="I497" s="35">
        <v>1.0669999999999999</v>
      </c>
      <c r="J497" s="34" t="s">
        <v>17</v>
      </c>
    </row>
    <row r="498" spans="1:10" x14ac:dyDescent="0.25">
      <c r="A498" s="37">
        <v>597</v>
      </c>
      <c r="B498" s="34">
        <v>873958815</v>
      </c>
      <c r="C498" s="34" t="s">
        <v>551</v>
      </c>
      <c r="D498" s="34" t="s">
        <v>43</v>
      </c>
      <c r="E498" s="36" t="s">
        <v>44</v>
      </c>
      <c r="F498" s="36" t="s">
        <v>45</v>
      </c>
      <c r="G498" s="35">
        <v>108</v>
      </c>
      <c r="H498" s="34" t="s">
        <v>46</v>
      </c>
      <c r="I498" s="35">
        <v>0.97</v>
      </c>
      <c r="J498" s="34" t="s">
        <v>17</v>
      </c>
    </row>
    <row r="499" spans="1:10" x14ac:dyDescent="0.25">
      <c r="A499" s="37">
        <v>598</v>
      </c>
      <c r="B499" s="34">
        <v>285655356</v>
      </c>
      <c r="C499" s="34" t="s">
        <v>480</v>
      </c>
      <c r="D499" s="34" t="s">
        <v>1566</v>
      </c>
      <c r="E499" s="36" t="s">
        <v>1596</v>
      </c>
      <c r="F499" s="36" t="s">
        <v>1597</v>
      </c>
      <c r="G499" s="35">
        <v>217</v>
      </c>
      <c r="H499" s="34" t="s">
        <v>23</v>
      </c>
      <c r="I499" s="35">
        <v>0.98939999999999995</v>
      </c>
      <c r="J499" s="34" t="s">
        <v>17</v>
      </c>
    </row>
    <row r="500" spans="1:10" x14ac:dyDescent="0.25">
      <c r="A500" s="37">
        <v>599</v>
      </c>
      <c r="B500" s="34">
        <v>404647266</v>
      </c>
      <c r="C500" s="34" t="s">
        <v>355</v>
      </c>
      <c r="D500" s="34" t="s">
        <v>29</v>
      </c>
      <c r="E500" s="36" t="s">
        <v>1600</v>
      </c>
      <c r="F500" s="36" t="s">
        <v>1601</v>
      </c>
      <c r="G500" s="35">
        <v>203</v>
      </c>
      <c r="H500" s="34" t="s">
        <v>23</v>
      </c>
      <c r="I500" s="35">
        <v>0.97</v>
      </c>
      <c r="J500" s="34" t="s">
        <v>17</v>
      </c>
    </row>
    <row r="501" spans="1:10" x14ac:dyDescent="0.25">
      <c r="A501" s="37">
        <v>600</v>
      </c>
      <c r="B501" s="34">
        <v>703818788</v>
      </c>
      <c r="C501" s="34" t="s">
        <v>81</v>
      </c>
      <c r="D501" s="34" t="s">
        <v>29</v>
      </c>
      <c r="E501" s="36" t="s">
        <v>1600</v>
      </c>
      <c r="F501" s="36" t="s">
        <v>1601</v>
      </c>
      <c r="G501" s="35">
        <v>214</v>
      </c>
      <c r="H501" s="34" t="s">
        <v>23</v>
      </c>
      <c r="I501" s="35">
        <v>0.97</v>
      </c>
      <c r="J501" s="34" t="s">
        <v>17</v>
      </c>
    </row>
    <row r="502" spans="1:10" x14ac:dyDescent="0.25">
      <c r="A502" s="37">
        <v>601</v>
      </c>
      <c r="B502" s="34">
        <v>394378470</v>
      </c>
      <c r="C502" s="34" t="s">
        <v>543</v>
      </c>
      <c r="D502" s="34" t="s">
        <v>1566</v>
      </c>
      <c r="E502" s="36" t="s">
        <v>1596</v>
      </c>
      <c r="F502" s="36" t="s">
        <v>1597</v>
      </c>
      <c r="G502" s="35">
        <v>203</v>
      </c>
      <c r="H502" s="34" t="s">
        <v>23</v>
      </c>
      <c r="I502" s="35">
        <v>0.98939999999999995</v>
      </c>
      <c r="J502" s="34" t="s">
        <v>17</v>
      </c>
    </row>
    <row r="503" spans="1:10" x14ac:dyDescent="0.25">
      <c r="A503" s="37">
        <v>602</v>
      </c>
      <c r="B503" s="34">
        <v>603567712</v>
      </c>
      <c r="C503" s="34" t="s">
        <v>661</v>
      </c>
      <c r="D503" s="34" t="s">
        <v>29</v>
      </c>
      <c r="E503" s="36" t="s">
        <v>1600</v>
      </c>
      <c r="F503" s="36" t="s">
        <v>1601</v>
      </c>
      <c r="G503" s="35">
        <v>213</v>
      </c>
      <c r="H503" s="34" t="s">
        <v>23</v>
      </c>
      <c r="I503" s="35">
        <v>1</v>
      </c>
      <c r="J503" s="34" t="s">
        <v>637</v>
      </c>
    </row>
    <row r="504" spans="1:10" x14ac:dyDescent="0.25">
      <c r="A504" s="37">
        <v>603</v>
      </c>
      <c r="B504" s="34">
        <v>206971767</v>
      </c>
      <c r="C504" s="34" t="s">
        <v>335</v>
      </c>
      <c r="D504" s="34" t="s">
        <v>35</v>
      </c>
      <c r="E504" s="36" t="s">
        <v>36</v>
      </c>
      <c r="F504" s="36" t="s">
        <v>26</v>
      </c>
      <c r="G504" s="35">
        <v>511</v>
      </c>
      <c r="H504" s="34" t="s">
        <v>37</v>
      </c>
      <c r="I504" s="35">
        <v>0.98939999999999995</v>
      </c>
      <c r="J504" s="34" t="s">
        <v>17</v>
      </c>
    </row>
    <row r="505" spans="1:10" x14ac:dyDescent="0.25">
      <c r="A505" s="37">
        <v>604</v>
      </c>
      <c r="B505" s="34">
        <v>381936506</v>
      </c>
      <c r="C505" s="34" t="s">
        <v>69</v>
      </c>
      <c r="D505" s="34" t="s">
        <v>39</v>
      </c>
      <c r="E505" s="36" t="s">
        <v>1598</v>
      </c>
      <c r="F505" s="36" t="s">
        <v>1599</v>
      </c>
      <c r="G505" s="35">
        <v>202</v>
      </c>
      <c r="H505" s="34" t="s">
        <v>23</v>
      </c>
      <c r="I505" s="35">
        <v>0.97</v>
      </c>
      <c r="J505" s="34" t="s">
        <v>17</v>
      </c>
    </row>
    <row r="506" spans="1:10" x14ac:dyDescent="0.25">
      <c r="A506" s="37">
        <v>605</v>
      </c>
      <c r="B506" s="34">
        <v>908410911</v>
      </c>
      <c r="C506" s="34" t="s">
        <v>574</v>
      </c>
      <c r="D506" s="34" t="s">
        <v>39</v>
      </c>
      <c r="E506" s="36" t="s">
        <v>1598</v>
      </c>
      <c r="F506" s="36" t="s">
        <v>1599</v>
      </c>
      <c r="G506" s="35">
        <v>209</v>
      </c>
      <c r="H506" s="34" t="s">
        <v>23</v>
      </c>
      <c r="I506" s="35">
        <v>0.97</v>
      </c>
      <c r="J506" s="34" t="s">
        <v>17</v>
      </c>
    </row>
    <row r="507" spans="1:10" x14ac:dyDescent="0.25">
      <c r="A507" s="37">
        <v>606</v>
      </c>
      <c r="B507" s="34">
        <v>562032803</v>
      </c>
      <c r="C507" s="34" t="s">
        <v>338</v>
      </c>
      <c r="D507" s="34" t="s">
        <v>39</v>
      </c>
      <c r="E507" s="36" t="s">
        <v>1598</v>
      </c>
      <c r="F507" s="36" t="s">
        <v>1599</v>
      </c>
      <c r="G507" s="35">
        <v>213</v>
      </c>
      <c r="H507" s="34" t="s">
        <v>23</v>
      </c>
      <c r="I507" s="35">
        <v>0.97</v>
      </c>
      <c r="J507" s="34" t="s">
        <v>17</v>
      </c>
    </row>
    <row r="508" spans="1:10" x14ac:dyDescent="0.25">
      <c r="A508" s="37">
        <v>607</v>
      </c>
      <c r="B508" s="34">
        <v>271179176</v>
      </c>
      <c r="C508" s="34" t="s">
        <v>72</v>
      </c>
      <c r="D508" s="34" t="s">
        <v>59</v>
      </c>
      <c r="E508" s="36" t="s">
        <v>1604</v>
      </c>
      <c r="F508" s="36" t="s">
        <v>1605</v>
      </c>
      <c r="G508" s="35">
        <v>2017</v>
      </c>
      <c r="H508" s="34" t="s">
        <v>60</v>
      </c>
      <c r="I508" s="35">
        <v>1.0669999999999999</v>
      </c>
      <c r="J508" s="34" t="s">
        <v>17</v>
      </c>
    </row>
    <row r="509" spans="1:10" x14ac:dyDescent="0.25">
      <c r="A509" s="37">
        <v>608</v>
      </c>
      <c r="B509" s="34">
        <v>256883377</v>
      </c>
      <c r="C509" s="34" t="s">
        <v>85</v>
      </c>
      <c r="D509" s="34" t="s">
        <v>59</v>
      </c>
      <c r="E509" s="36" t="s">
        <v>1604</v>
      </c>
      <c r="F509" s="36" t="s">
        <v>1605</v>
      </c>
      <c r="G509" s="35">
        <v>2061</v>
      </c>
      <c r="H509" s="34" t="s">
        <v>60</v>
      </c>
      <c r="I509" s="35">
        <v>1.0669999999999999</v>
      </c>
      <c r="J509" s="34" t="s">
        <v>17</v>
      </c>
    </row>
    <row r="510" spans="1:10" x14ac:dyDescent="0.25">
      <c r="A510" s="37">
        <v>609</v>
      </c>
      <c r="B510" s="34">
        <v>988328405</v>
      </c>
      <c r="C510" s="34" t="s">
        <v>371</v>
      </c>
      <c r="D510" s="34" t="s">
        <v>35</v>
      </c>
      <c r="E510" s="36" t="s">
        <v>36</v>
      </c>
      <c r="F510" s="36" t="s">
        <v>26</v>
      </c>
      <c r="G510" s="35">
        <v>514</v>
      </c>
      <c r="H510" s="34" t="s">
        <v>37</v>
      </c>
      <c r="I510" s="35">
        <v>0.98939999999999995</v>
      </c>
      <c r="J510" s="34" t="s">
        <v>17</v>
      </c>
    </row>
    <row r="511" spans="1:10" x14ac:dyDescent="0.25">
      <c r="A511" s="37">
        <v>610</v>
      </c>
      <c r="B511" s="34">
        <v>699487274</v>
      </c>
      <c r="C511" s="34" t="s">
        <v>315</v>
      </c>
      <c r="D511" s="34" t="s">
        <v>43</v>
      </c>
      <c r="E511" s="36" t="s">
        <v>44</v>
      </c>
      <c r="F511" s="36" t="s">
        <v>45</v>
      </c>
      <c r="G511" s="35">
        <v>100</v>
      </c>
      <c r="H511" s="34" t="s">
        <v>46</v>
      </c>
      <c r="I511" s="35">
        <v>0.97</v>
      </c>
      <c r="J511" s="34" t="s">
        <v>17</v>
      </c>
    </row>
    <row r="512" spans="1:10" x14ac:dyDescent="0.25">
      <c r="A512" s="37">
        <v>611</v>
      </c>
      <c r="B512" s="34">
        <v>837997718</v>
      </c>
      <c r="C512" s="34" t="s">
        <v>411</v>
      </c>
      <c r="D512" s="34" t="s">
        <v>29</v>
      </c>
      <c r="E512" s="36" t="s">
        <v>1600</v>
      </c>
      <c r="F512" s="36" t="s">
        <v>1601</v>
      </c>
      <c r="G512" s="35">
        <v>214</v>
      </c>
      <c r="H512" s="34" t="s">
        <v>23</v>
      </c>
      <c r="I512" s="35">
        <v>0.97</v>
      </c>
      <c r="J512" s="34" t="s">
        <v>17</v>
      </c>
    </row>
    <row r="513" spans="1:10" x14ac:dyDescent="0.25">
      <c r="A513" s="37">
        <v>612</v>
      </c>
      <c r="B513" s="34">
        <v>448304517</v>
      </c>
      <c r="C513" s="34" t="s">
        <v>179</v>
      </c>
      <c r="D513" s="34" t="s">
        <v>59</v>
      </c>
      <c r="E513" s="36" t="s">
        <v>1604</v>
      </c>
      <c r="F513" s="36" t="s">
        <v>1605</v>
      </c>
      <c r="G513" s="35">
        <v>2152</v>
      </c>
      <c r="H513" s="34" t="s">
        <v>60</v>
      </c>
      <c r="I513" s="35">
        <v>1.0669999999999999</v>
      </c>
      <c r="J513" s="34" t="s">
        <v>17</v>
      </c>
    </row>
    <row r="514" spans="1:10" x14ac:dyDescent="0.25">
      <c r="A514" s="37">
        <v>613</v>
      </c>
      <c r="B514" s="34">
        <v>991542759</v>
      </c>
      <c r="C514" s="34" t="s">
        <v>150</v>
      </c>
      <c r="D514" s="34" t="s">
        <v>29</v>
      </c>
      <c r="E514" s="36" t="s">
        <v>1600</v>
      </c>
      <c r="F514" s="36" t="s">
        <v>1601</v>
      </c>
      <c r="G514" s="35">
        <v>212</v>
      </c>
      <c r="H514" s="34" t="s">
        <v>23</v>
      </c>
      <c r="I514" s="35">
        <v>0.97</v>
      </c>
      <c r="J514" s="34" t="s">
        <v>17</v>
      </c>
    </row>
    <row r="515" spans="1:10" x14ac:dyDescent="0.25">
      <c r="A515" s="37">
        <v>614</v>
      </c>
      <c r="B515" s="34">
        <v>925087569</v>
      </c>
      <c r="C515" s="34" t="s">
        <v>485</v>
      </c>
      <c r="D515" s="34" t="s">
        <v>59</v>
      </c>
      <c r="E515" s="36" t="s">
        <v>1604</v>
      </c>
      <c r="F515" s="36" t="s">
        <v>1605</v>
      </c>
      <c r="G515" s="35">
        <v>2070</v>
      </c>
      <c r="H515" s="34" t="s">
        <v>60</v>
      </c>
      <c r="I515" s="35">
        <v>1.0669999999999999</v>
      </c>
      <c r="J515" s="34" t="s">
        <v>17</v>
      </c>
    </row>
    <row r="516" spans="1:10" x14ac:dyDescent="0.25">
      <c r="A516" s="37">
        <v>615</v>
      </c>
      <c r="B516" s="34">
        <v>410868269</v>
      </c>
      <c r="C516" s="34" t="s">
        <v>65</v>
      </c>
      <c r="D516" s="34" t="s">
        <v>29</v>
      </c>
      <c r="E516" s="36" t="s">
        <v>1600</v>
      </c>
      <c r="F516" s="36" t="s">
        <v>1601</v>
      </c>
      <c r="G516" s="35">
        <v>208</v>
      </c>
      <c r="H516" s="34" t="s">
        <v>23</v>
      </c>
      <c r="I516" s="35">
        <v>0.97</v>
      </c>
      <c r="J516" s="34" t="s">
        <v>17</v>
      </c>
    </row>
    <row r="517" spans="1:10" x14ac:dyDescent="0.25">
      <c r="A517" s="37">
        <v>616</v>
      </c>
      <c r="B517" s="34">
        <v>602650745</v>
      </c>
      <c r="C517" s="34" t="s">
        <v>132</v>
      </c>
      <c r="D517" s="34" t="s">
        <v>29</v>
      </c>
      <c r="E517" s="36" t="s">
        <v>1600</v>
      </c>
      <c r="F517" s="36" t="s">
        <v>1601</v>
      </c>
      <c r="G517" s="35">
        <v>218</v>
      </c>
      <c r="H517" s="34" t="s">
        <v>23</v>
      </c>
      <c r="I517" s="35">
        <v>0.97</v>
      </c>
      <c r="J517" s="34" t="s">
        <v>17</v>
      </c>
    </row>
    <row r="518" spans="1:10" x14ac:dyDescent="0.25">
      <c r="A518" s="37">
        <v>617</v>
      </c>
      <c r="B518" s="34">
        <v>882642498</v>
      </c>
      <c r="C518" s="34" t="s">
        <v>454</v>
      </c>
      <c r="D518" s="34" t="s">
        <v>35</v>
      </c>
      <c r="E518" s="36" t="s">
        <v>36</v>
      </c>
      <c r="F518" s="36" t="s">
        <v>26</v>
      </c>
      <c r="G518" s="35">
        <v>518</v>
      </c>
      <c r="H518" s="34" t="s">
        <v>37</v>
      </c>
      <c r="I518" s="35">
        <v>0.98939999999999995</v>
      </c>
      <c r="J518" s="34" t="s">
        <v>17</v>
      </c>
    </row>
    <row r="519" spans="1:10" x14ac:dyDescent="0.25">
      <c r="A519" s="37">
        <v>618</v>
      </c>
      <c r="B519" s="34">
        <v>721816569</v>
      </c>
      <c r="C519" s="34" t="s">
        <v>77</v>
      </c>
      <c r="D519" s="34" t="s">
        <v>29</v>
      </c>
      <c r="E519" s="36" t="s">
        <v>1600</v>
      </c>
      <c r="F519" s="36" t="s">
        <v>1601</v>
      </c>
      <c r="G519" s="35">
        <v>219</v>
      </c>
      <c r="H519" s="34" t="s">
        <v>23</v>
      </c>
      <c r="I519" s="35">
        <v>0.97</v>
      </c>
      <c r="J519" s="34" t="s">
        <v>17</v>
      </c>
    </row>
    <row r="520" spans="1:10" x14ac:dyDescent="0.25">
      <c r="A520" s="37">
        <v>619</v>
      </c>
      <c r="B520" s="34">
        <v>982226733</v>
      </c>
      <c r="C520" s="34" t="s">
        <v>570</v>
      </c>
      <c r="D520" s="34" t="s">
        <v>1566</v>
      </c>
      <c r="E520" s="36" t="s">
        <v>1596</v>
      </c>
      <c r="F520" s="36" t="s">
        <v>1597</v>
      </c>
      <c r="G520" s="35">
        <v>214</v>
      </c>
      <c r="H520" s="34" t="s">
        <v>23</v>
      </c>
      <c r="I520" s="35">
        <v>0.98939999999999995</v>
      </c>
      <c r="J520" s="34" t="s">
        <v>17</v>
      </c>
    </row>
    <row r="521" spans="1:10" x14ac:dyDescent="0.25">
      <c r="A521" s="37">
        <v>620</v>
      </c>
      <c r="B521" s="34">
        <v>948148973</v>
      </c>
      <c r="C521" s="34" t="s">
        <v>572</v>
      </c>
      <c r="D521" s="34" t="s">
        <v>31</v>
      </c>
      <c r="E521" s="36" t="s">
        <v>32</v>
      </c>
      <c r="F521" s="36" t="s">
        <v>33</v>
      </c>
      <c r="G521" s="35">
        <v>266</v>
      </c>
      <c r="H521" s="34" t="s">
        <v>23</v>
      </c>
      <c r="I521" s="35">
        <v>0.97</v>
      </c>
      <c r="J521" s="34" t="s">
        <v>17</v>
      </c>
    </row>
    <row r="522" spans="1:10" x14ac:dyDescent="0.25">
      <c r="A522" s="37">
        <v>621</v>
      </c>
      <c r="B522" s="34">
        <v>445345272</v>
      </c>
      <c r="C522" s="34" t="s">
        <v>347</v>
      </c>
      <c r="D522" s="34" t="s">
        <v>39</v>
      </c>
      <c r="E522" s="36" t="s">
        <v>1598</v>
      </c>
      <c r="F522" s="36" t="s">
        <v>1599</v>
      </c>
      <c r="G522" s="35">
        <v>208</v>
      </c>
      <c r="H522" s="34" t="s">
        <v>23</v>
      </c>
      <c r="I522" s="35">
        <v>0.97</v>
      </c>
      <c r="J522" s="34" t="s">
        <v>17</v>
      </c>
    </row>
    <row r="523" spans="1:10" x14ac:dyDescent="0.25">
      <c r="A523" s="37">
        <v>622</v>
      </c>
      <c r="B523" s="34">
        <v>764617229</v>
      </c>
      <c r="C523" s="34" t="s">
        <v>655</v>
      </c>
      <c r="D523" s="34" t="s">
        <v>13</v>
      </c>
      <c r="E523" s="36" t="s">
        <v>14</v>
      </c>
      <c r="F523" s="36" t="s">
        <v>15</v>
      </c>
      <c r="G523" s="35">
        <v>1284</v>
      </c>
      <c r="H523" s="34" t="s">
        <v>16</v>
      </c>
      <c r="I523" s="35">
        <v>1.1000000000000001</v>
      </c>
      <c r="J523" s="34" t="s">
        <v>637</v>
      </c>
    </row>
    <row r="524" spans="1:10" x14ac:dyDescent="0.25">
      <c r="A524" s="37">
        <v>623</v>
      </c>
      <c r="B524" s="34">
        <v>436114685</v>
      </c>
      <c r="C524" s="34" t="s">
        <v>488</v>
      </c>
      <c r="D524" s="34" t="s">
        <v>43</v>
      </c>
      <c r="E524" s="36" t="s">
        <v>44</v>
      </c>
      <c r="F524" s="36" t="s">
        <v>45</v>
      </c>
      <c r="G524" s="35">
        <v>109</v>
      </c>
      <c r="H524" s="34" t="s">
        <v>46</v>
      </c>
      <c r="I524" s="35">
        <v>0.97</v>
      </c>
      <c r="J524" s="34" t="s">
        <v>17</v>
      </c>
    </row>
    <row r="525" spans="1:10" x14ac:dyDescent="0.25">
      <c r="A525" s="37">
        <v>624</v>
      </c>
      <c r="B525" s="34">
        <v>246412333</v>
      </c>
      <c r="C525" s="34" t="s">
        <v>641</v>
      </c>
      <c r="D525" s="34" t="s">
        <v>35</v>
      </c>
      <c r="E525" s="36" t="s">
        <v>36</v>
      </c>
      <c r="F525" s="36" t="s">
        <v>26</v>
      </c>
      <c r="G525" s="35">
        <v>542</v>
      </c>
      <c r="H525" s="34" t="s">
        <v>37</v>
      </c>
      <c r="I525" s="35">
        <v>1.02</v>
      </c>
      <c r="J525" s="34" t="s">
        <v>637</v>
      </c>
    </row>
    <row r="526" spans="1:10" x14ac:dyDescent="0.25">
      <c r="A526" s="37">
        <v>625</v>
      </c>
      <c r="B526" s="34">
        <v>868036874</v>
      </c>
      <c r="C526" s="34" t="s">
        <v>539</v>
      </c>
      <c r="D526" s="34" t="s">
        <v>59</v>
      </c>
      <c r="E526" s="36" t="s">
        <v>1604</v>
      </c>
      <c r="F526" s="36" t="s">
        <v>1605</v>
      </c>
      <c r="G526" s="35">
        <v>2143</v>
      </c>
      <c r="H526" s="34" t="s">
        <v>60</v>
      </c>
      <c r="I526" s="35">
        <v>1.0669999999999999</v>
      </c>
      <c r="J526" s="34" t="s">
        <v>17</v>
      </c>
    </row>
    <row r="527" spans="1:10" x14ac:dyDescent="0.25">
      <c r="A527" s="37">
        <v>626</v>
      </c>
      <c r="B527" s="34">
        <v>891556680</v>
      </c>
      <c r="C527" s="34" t="s">
        <v>538</v>
      </c>
      <c r="D527" s="34" t="s">
        <v>39</v>
      </c>
      <c r="E527" s="36" t="s">
        <v>1598</v>
      </c>
      <c r="F527" s="36" t="s">
        <v>1599</v>
      </c>
      <c r="G527" s="35">
        <v>215</v>
      </c>
      <c r="H527" s="34" t="s">
        <v>23</v>
      </c>
      <c r="I527" s="35">
        <v>0.97</v>
      </c>
      <c r="J527" s="34" t="s">
        <v>17</v>
      </c>
    </row>
    <row r="528" spans="1:10" x14ac:dyDescent="0.25">
      <c r="A528" s="37">
        <v>627</v>
      </c>
      <c r="B528" s="34">
        <v>425651831</v>
      </c>
      <c r="C528" s="34" t="s">
        <v>559</v>
      </c>
      <c r="D528" s="34" t="s">
        <v>20</v>
      </c>
      <c r="E528" s="36" t="s">
        <v>21</v>
      </c>
      <c r="F528" s="36" t="s">
        <v>22</v>
      </c>
      <c r="G528" s="35">
        <v>106</v>
      </c>
      <c r="H528" s="34" t="s">
        <v>23</v>
      </c>
      <c r="I528" s="35">
        <v>0.97</v>
      </c>
      <c r="J528" s="34" t="s">
        <v>17</v>
      </c>
    </row>
    <row r="529" spans="1:10" x14ac:dyDescent="0.25">
      <c r="A529" s="37">
        <v>628</v>
      </c>
      <c r="B529" s="34">
        <v>189423651</v>
      </c>
      <c r="C529" s="34" t="s">
        <v>581</v>
      </c>
      <c r="D529" s="34" t="s">
        <v>31</v>
      </c>
      <c r="E529" s="36" t="s">
        <v>32</v>
      </c>
      <c r="F529" s="36" t="s">
        <v>33</v>
      </c>
      <c r="G529" s="35">
        <v>270</v>
      </c>
      <c r="H529" s="34" t="s">
        <v>23</v>
      </c>
      <c r="I529" s="35">
        <v>0.97</v>
      </c>
      <c r="J529" s="34" t="s">
        <v>17</v>
      </c>
    </row>
    <row r="530" spans="1:10" x14ac:dyDescent="0.25">
      <c r="A530" s="37">
        <v>629</v>
      </c>
      <c r="B530" s="34">
        <v>904772477</v>
      </c>
      <c r="C530" s="34" t="s">
        <v>588</v>
      </c>
      <c r="D530" s="34" t="s">
        <v>1566</v>
      </c>
      <c r="E530" s="36" t="s">
        <v>1596</v>
      </c>
      <c r="F530" s="36" t="s">
        <v>1597</v>
      </c>
      <c r="G530" s="35">
        <v>204</v>
      </c>
      <c r="H530" s="34" t="s">
        <v>23</v>
      </c>
      <c r="I530" s="35">
        <v>0.98939999999999995</v>
      </c>
      <c r="J530" s="34" t="s">
        <v>17</v>
      </c>
    </row>
    <row r="531" spans="1:10" x14ac:dyDescent="0.25">
      <c r="A531" s="37">
        <v>630</v>
      </c>
      <c r="B531" s="34">
        <v>830303302</v>
      </c>
      <c r="C531" s="34" t="s">
        <v>135</v>
      </c>
      <c r="D531" s="34" t="s">
        <v>13</v>
      </c>
      <c r="E531" s="36" t="s">
        <v>14</v>
      </c>
      <c r="F531" s="36" t="s">
        <v>15</v>
      </c>
      <c r="G531" s="35">
        <v>1297</v>
      </c>
      <c r="H531" s="34" t="s">
        <v>16</v>
      </c>
      <c r="I531" s="35">
        <v>1.0669999999999999</v>
      </c>
      <c r="J531" s="34" t="s">
        <v>17</v>
      </c>
    </row>
    <row r="532" spans="1:10" x14ac:dyDescent="0.25">
      <c r="A532" s="37">
        <v>631</v>
      </c>
      <c r="B532" s="34">
        <v>169382100</v>
      </c>
      <c r="C532" s="34" t="s">
        <v>587</v>
      </c>
      <c r="D532" s="34" t="s">
        <v>43</v>
      </c>
      <c r="E532" s="36" t="s">
        <v>44</v>
      </c>
      <c r="F532" s="36" t="s">
        <v>45</v>
      </c>
      <c r="G532" s="35">
        <v>109</v>
      </c>
      <c r="H532" s="34" t="s">
        <v>46</v>
      </c>
      <c r="I532" s="35">
        <v>0.97</v>
      </c>
      <c r="J532" s="34" t="s">
        <v>17</v>
      </c>
    </row>
    <row r="533" spans="1:10" x14ac:dyDescent="0.25">
      <c r="A533" s="37">
        <v>632</v>
      </c>
      <c r="B533" s="34">
        <v>389473735</v>
      </c>
      <c r="C533" s="34" t="s">
        <v>607</v>
      </c>
      <c r="D533" s="34" t="s">
        <v>35</v>
      </c>
      <c r="E533" s="36" t="s">
        <v>36</v>
      </c>
      <c r="F533" s="36" t="s">
        <v>26</v>
      </c>
      <c r="G533" s="35">
        <v>501</v>
      </c>
      <c r="H533" s="34" t="s">
        <v>37</v>
      </c>
      <c r="I533" s="35">
        <v>0.98939999999999995</v>
      </c>
      <c r="J533" s="34" t="s">
        <v>17</v>
      </c>
    </row>
    <row r="534" spans="1:10" x14ac:dyDescent="0.25">
      <c r="A534" s="37">
        <v>633</v>
      </c>
      <c r="B534" s="34">
        <v>489479727</v>
      </c>
      <c r="C534" s="34" t="s">
        <v>487</v>
      </c>
      <c r="D534" s="34" t="s">
        <v>20</v>
      </c>
      <c r="E534" s="36" t="s">
        <v>21</v>
      </c>
      <c r="F534" s="36" t="s">
        <v>22</v>
      </c>
      <c r="G534" s="35">
        <v>104</v>
      </c>
      <c r="H534" s="34" t="s">
        <v>23</v>
      </c>
      <c r="I534" s="35">
        <v>0.97</v>
      </c>
      <c r="J534" s="34" t="s">
        <v>17</v>
      </c>
    </row>
    <row r="535" spans="1:10" x14ac:dyDescent="0.25">
      <c r="A535" s="37">
        <v>634</v>
      </c>
      <c r="B535" s="34">
        <v>113577344</v>
      </c>
      <c r="C535" s="34" t="s">
        <v>589</v>
      </c>
      <c r="D535" s="34" t="s">
        <v>35</v>
      </c>
      <c r="E535" s="36" t="s">
        <v>36</v>
      </c>
      <c r="F535" s="36" t="s">
        <v>26</v>
      </c>
      <c r="G535" s="35">
        <v>520</v>
      </c>
      <c r="H535" s="34" t="s">
        <v>37</v>
      </c>
      <c r="I535" s="35">
        <v>0.98939999999999995</v>
      </c>
      <c r="J535" s="34" t="s">
        <v>17</v>
      </c>
    </row>
    <row r="536" spans="1:10" x14ac:dyDescent="0.25">
      <c r="A536" s="37">
        <v>635</v>
      </c>
      <c r="B536" s="34">
        <v>232927713</v>
      </c>
      <c r="C536" s="34" t="s">
        <v>516</v>
      </c>
      <c r="D536" s="34" t="s">
        <v>1566</v>
      </c>
      <c r="E536" s="36" t="s">
        <v>1596</v>
      </c>
      <c r="F536" s="36" t="s">
        <v>1597</v>
      </c>
      <c r="G536" s="35">
        <v>200</v>
      </c>
      <c r="H536" s="34" t="s">
        <v>23</v>
      </c>
      <c r="I536" s="35">
        <v>0.98939999999999995</v>
      </c>
      <c r="J536" s="34" t="s">
        <v>17</v>
      </c>
    </row>
    <row r="537" spans="1:10" x14ac:dyDescent="0.25">
      <c r="A537" s="37">
        <v>636</v>
      </c>
      <c r="B537" s="34">
        <v>931487806</v>
      </c>
      <c r="C537" s="34" t="s">
        <v>102</v>
      </c>
      <c r="D537" s="34" t="s">
        <v>29</v>
      </c>
      <c r="E537" s="36" t="s">
        <v>1600</v>
      </c>
      <c r="F537" s="36" t="s">
        <v>1601</v>
      </c>
      <c r="G537" s="35">
        <v>211</v>
      </c>
      <c r="H537" s="34" t="s">
        <v>23</v>
      </c>
      <c r="I537" s="35">
        <v>0.97</v>
      </c>
      <c r="J537" s="34" t="s">
        <v>17</v>
      </c>
    </row>
    <row r="538" spans="1:10" x14ac:dyDescent="0.25">
      <c r="A538" s="37">
        <v>637</v>
      </c>
      <c r="B538" s="34">
        <v>608325806</v>
      </c>
      <c r="C538" s="34" t="s">
        <v>533</v>
      </c>
      <c r="D538" s="34" t="s">
        <v>43</v>
      </c>
      <c r="E538" s="36" t="s">
        <v>44</v>
      </c>
      <c r="F538" s="36" t="s">
        <v>45</v>
      </c>
      <c r="G538" s="35">
        <v>102</v>
      </c>
      <c r="H538" s="34" t="s">
        <v>46</v>
      </c>
      <c r="I538" s="35">
        <v>0.97</v>
      </c>
      <c r="J538" s="34" t="s">
        <v>17</v>
      </c>
    </row>
    <row r="539" spans="1:10" x14ac:dyDescent="0.25">
      <c r="A539" s="37">
        <v>638</v>
      </c>
      <c r="B539" s="34">
        <v>350714539</v>
      </c>
      <c r="C539" s="34" t="s">
        <v>124</v>
      </c>
      <c r="D539" s="34" t="s">
        <v>39</v>
      </c>
      <c r="E539" s="36" t="s">
        <v>1598</v>
      </c>
      <c r="F539" s="36" t="s">
        <v>1599</v>
      </c>
      <c r="G539" s="35">
        <v>209</v>
      </c>
      <c r="H539" s="34" t="s">
        <v>23</v>
      </c>
      <c r="I539" s="35">
        <v>0.97</v>
      </c>
      <c r="J539" s="34" t="s">
        <v>17</v>
      </c>
    </row>
    <row r="540" spans="1:10" x14ac:dyDescent="0.25">
      <c r="A540" s="37">
        <v>639</v>
      </c>
      <c r="B540" s="34">
        <v>401123712</v>
      </c>
      <c r="C540" s="34" t="s">
        <v>681</v>
      </c>
      <c r="D540" s="34" t="s">
        <v>59</v>
      </c>
      <c r="E540" s="36" t="s">
        <v>1604</v>
      </c>
      <c r="F540" s="36" t="s">
        <v>1605</v>
      </c>
      <c r="G540" s="35">
        <v>2008</v>
      </c>
      <c r="H540" s="34" t="s">
        <v>60</v>
      </c>
      <c r="I540" s="35">
        <v>1.1000000000000001</v>
      </c>
      <c r="J540" s="34" t="s">
        <v>637</v>
      </c>
    </row>
    <row r="541" spans="1:10" x14ac:dyDescent="0.25">
      <c r="A541" s="37">
        <v>640</v>
      </c>
      <c r="B541" s="34">
        <v>476427213</v>
      </c>
      <c r="C541" s="34" t="s">
        <v>118</v>
      </c>
      <c r="D541" s="34" t="s">
        <v>20</v>
      </c>
      <c r="E541" s="36" t="s">
        <v>21</v>
      </c>
      <c r="F541" s="36" t="s">
        <v>22</v>
      </c>
      <c r="G541" s="35">
        <v>108</v>
      </c>
      <c r="H541" s="34" t="s">
        <v>23</v>
      </c>
      <c r="I541" s="35">
        <v>0.97</v>
      </c>
      <c r="J541" s="34" t="s">
        <v>17</v>
      </c>
    </row>
    <row r="542" spans="1:10" x14ac:dyDescent="0.25">
      <c r="A542" s="37">
        <v>641</v>
      </c>
      <c r="B542" s="34">
        <v>726315702</v>
      </c>
      <c r="C542" s="34" t="s">
        <v>549</v>
      </c>
      <c r="D542" s="34" t="s">
        <v>13</v>
      </c>
      <c r="E542" s="36" t="s">
        <v>14</v>
      </c>
      <c r="F542" s="36" t="s">
        <v>15</v>
      </c>
      <c r="G542" s="35">
        <v>1310</v>
      </c>
      <c r="H542" s="34" t="s">
        <v>16</v>
      </c>
      <c r="I542" s="35">
        <v>1.0669999999999999</v>
      </c>
      <c r="J542" s="34" t="s">
        <v>17</v>
      </c>
    </row>
    <row r="543" spans="1:10" x14ac:dyDescent="0.25">
      <c r="A543" s="37">
        <v>642</v>
      </c>
      <c r="B543" s="34">
        <v>673933918</v>
      </c>
      <c r="C543" s="34" t="s">
        <v>515</v>
      </c>
      <c r="D543" s="34" t="s">
        <v>43</v>
      </c>
      <c r="E543" s="36" t="s">
        <v>44</v>
      </c>
      <c r="F543" s="36" t="s">
        <v>45</v>
      </c>
      <c r="G543" s="35">
        <v>105</v>
      </c>
      <c r="H543" s="34" t="s">
        <v>46</v>
      </c>
      <c r="I543" s="35">
        <v>0.97</v>
      </c>
      <c r="J543" s="34" t="s">
        <v>17</v>
      </c>
    </row>
    <row r="544" spans="1:10" x14ac:dyDescent="0.25">
      <c r="A544" s="37">
        <v>643</v>
      </c>
      <c r="B544" s="34">
        <v>355795324</v>
      </c>
      <c r="C544" s="34" t="s">
        <v>349</v>
      </c>
      <c r="D544" s="34" t="s">
        <v>13</v>
      </c>
      <c r="E544" s="36" t="s">
        <v>14</v>
      </c>
      <c r="F544" s="36" t="s">
        <v>15</v>
      </c>
      <c r="G544" s="35">
        <v>1269</v>
      </c>
      <c r="H544" s="34" t="s">
        <v>16</v>
      </c>
      <c r="I544" s="35">
        <v>1.0669999999999999</v>
      </c>
      <c r="J544" s="34" t="s">
        <v>17</v>
      </c>
    </row>
    <row r="545" spans="1:10" x14ac:dyDescent="0.25">
      <c r="A545" s="37">
        <v>644</v>
      </c>
      <c r="B545" s="34">
        <v>143407992</v>
      </c>
      <c r="C545" s="34" t="s">
        <v>555</v>
      </c>
      <c r="D545" s="34" t="s">
        <v>29</v>
      </c>
      <c r="E545" s="36" t="s">
        <v>1600</v>
      </c>
      <c r="F545" s="36" t="s">
        <v>1601</v>
      </c>
      <c r="G545" s="35">
        <v>208</v>
      </c>
      <c r="H545" s="34" t="s">
        <v>23</v>
      </c>
      <c r="I545" s="35">
        <v>0.97</v>
      </c>
      <c r="J545" s="34" t="s">
        <v>17</v>
      </c>
    </row>
    <row r="546" spans="1:10" x14ac:dyDescent="0.25">
      <c r="A546" s="37">
        <v>645</v>
      </c>
      <c r="B546" s="34">
        <v>991327668</v>
      </c>
      <c r="C546" s="34" t="s">
        <v>618</v>
      </c>
      <c r="D546" s="34" t="s">
        <v>29</v>
      </c>
      <c r="E546" s="36" t="s">
        <v>1600</v>
      </c>
      <c r="F546" s="36" t="s">
        <v>1601</v>
      </c>
      <c r="G546" s="35">
        <v>201</v>
      </c>
      <c r="H546" s="34" t="s">
        <v>23</v>
      </c>
      <c r="I546" s="35">
        <v>0.97</v>
      </c>
      <c r="J546" s="34" t="s">
        <v>17</v>
      </c>
    </row>
    <row r="547" spans="1:10" x14ac:dyDescent="0.25">
      <c r="A547" s="37">
        <v>646</v>
      </c>
      <c r="B547" s="34">
        <v>102598142</v>
      </c>
      <c r="C547" s="34" t="s">
        <v>557</v>
      </c>
      <c r="D547" s="34" t="s">
        <v>59</v>
      </c>
      <c r="E547" s="36" t="s">
        <v>1604</v>
      </c>
      <c r="F547" s="36" t="s">
        <v>1605</v>
      </c>
      <c r="G547" s="35">
        <v>2146</v>
      </c>
      <c r="H547" s="34" t="s">
        <v>60</v>
      </c>
      <c r="I547" s="35">
        <v>1.0669999999999999</v>
      </c>
      <c r="J547" s="34" t="s">
        <v>17</v>
      </c>
    </row>
    <row r="548" spans="1:10" x14ac:dyDescent="0.25">
      <c r="A548" s="37">
        <v>647</v>
      </c>
      <c r="B548" s="34">
        <v>794537855</v>
      </c>
      <c r="C548" s="34" t="s">
        <v>263</v>
      </c>
      <c r="D548" s="34" t="s">
        <v>35</v>
      </c>
      <c r="E548" s="36" t="s">
        <v>36</v>
      </c>
      <c r="F548" s="36" t="s">
        <v>26</v>
      </c>
      <c r="G548" s="35">
        <v>518</v>
      </c>
      <c r="H548" s="34" t="s">
        <v>37</v>
      </c>
      <c r="I548" s="35">
        <v>0.98939999999999995</v>
      </c>
      <c r="J548" s="34" t="s">
        <v>17</v>
      </c>
    </row>
    <row r="549" spans="1:10" x14ac:dyDescent="0.25">
      <c r="A549" s="37">
        <v>648</v>
      </c>
      <c r="B549" s="34">
        <v>894603689</v>
      </c>
      <c r="C549" s="34" t="s">
        <v>255</v>
      </c>
      <c r="D549" s="34" t="s">
        <v>1566</v>
      </c>
      <c r="E549" s="36" t="s">
        <v>1596</v>
      </c>
      <c r="F549" s="36" t="s">
        <v>1597</v>
      </c>
      <c r="G549" s="35">
        <v>212</v>
      </c>
      <c r="H549" s="34" t="s">
        <v>23</v>
      </c>
      <c r="I549" s="35">
        <v>0.98939999999999995</v>
      </c>
      <c r="J549" s="34" t="s">
        <v>17</v>
      </c>
    </row>
    <row r="550" spans="1:10" x14ac:dyDescent="0.25">
      <c r="A550" s="37">
        <v>649</v>
      </c>
      <c r="B550" s="34">
        <v>569328951</v>
      </c>
      <c r="C550" s="34" t="s">
        <v>447</v>
      </c>
      <c r="D550" s="34" t="s">
        <v>29</v>
      </c>
      <c r="E550" s="36" t="s">
        <v>1600</v>
      </c>
      <c r="F550" s="36" t="s">
        <v>1601</v>
      </c>
      <c r="G550" s="35">
        <v>214</v>
      </c>
      <c r="H550" s="34" t="s">
        <v>23</v>
      </c>
      <c r="I550" s="35">
        <v>0.97</v>
      </c>
      <c r="J550" s="34" t="s">
        <v>17</v>
      </c>
    </row>
    <row r="551" spans="1:10" x14ac:dyDescent="0.25">
      <c r="A551" s="37">
        <v>650</v>
      </c>
      <c r="B551" s="34">
        <v>777161773</v>
      </c>
      <c r="C551" s="34" t="s">
        <v>203</v>
      </c>
      <c r="D551" s="34" t="s">
        <v>31</v>
      </c>
      <c r="E551" s="36" t="s">
        <v>32</v>
      </c>
      <c r="F551" s="36" t="s">
        <v>33</v>
      </c>
      <c r="G551" s="35">
        <v>250</v>
      </c>
      <c r="H551" s="34" t="s">
        <v>23</v>
      </c>
      <c r="I551" s="35">
        <v>0.97</v>
      </c>
      <c r="J551" s="34" t="s">
        <v>17</v>
      </c>
    </row>
    <row r="552" spans="1:10" x14ac:dyDescent="0.25">
      <c r="A552" s="37">
        <v>651</v>
      </c>
      <c r="B552" s="34">
        <v>789106222</v>
      </c>
      <c r="C552" s="34" t="s">
        <v>330</v>
      </c>
      <c r="D552" s="34" t="s">
        <v>59</v>
      </c>
      <c r="E552" s="36" t="s">
        <v>1604</v>
      </c>
      <c r="F552" s="36" t="s">
        <v>1605</v>
      </c>
      <c r="G552" s="35">
        <v>2157</v>
      </c>
      <c r="H552" s="34" t="s">
        <v>60</v>
      </c>
      <c r="I552" s="35">
        <v>1.0669999999999999</v>
      </c>
      <c r="J552" s="34" t="s">
        <v>17</v>
      </c>
    </row>
    <row r="553" spans="1:10" x14ac:dyDescent="0.25">
      <c r="A553" s="37">
        <v>652</v>
      </c>
      <c r="B553" s="34">
        <v>408895072</v>
      </c>
      <c r="C553" s="34" t="s">
        <v>24</v>
      </c>
      <c r="D553" s="34" t="s">
        <v>25</v>
      </c>
      <c r="E553" s="36" t="s">
        <v>1602</v>
      </c>
      <c r="F553" s="36" t="s">
        <v>1603</v>
      </c>
      <c r="G553" s="35">
        <v>205</v>
      </c>
      <c r="H553" s="34" t="s">
        <v>27</v>
      </c>
      <c r="I553" s="35">
        <v>0.98939999999999995</v>
      </c>
      <c r="J553" s="34" t="s">
        <v>17</v>
      </c>
    </row>
    <row r="554" spans="1:10" x14ac:dyDescent="0.25">
      <c r="A554" s="37">
        <v>653</v>
      </c>
      <c r="B554" s="34">
        <v>140567531</v>
      </c>
      <c r="C554" s="34" t="s">
        <v>152</v>
      </c>
      <c r="D554" s="34" t="s">
        <v>59</v>
      </c>
      <c r="E554" s="36" t="s">
        <v>1604</v>
      </c>
      <c r="F554" s="36" t="s">
        <v>1605</v>
      </c>
      <c r="G554" s="35">
        <v>2055</v>
      </c>
      <c r="H554" s="34" t="s">
        <v>60</v>
      </c>
      <c r="I554" s="35">
        <v>1.0669999999999999</v>
      </c>
      <c r="J554" s="34" t="s">
        <v>17</v>
      </c>
    </row>
    <row r="555" spans="1:10" x14ac:dyDescent="0.25">
      <c r="A555" s="37">
        <v>654</v>
      </c>
      <c r="B555" s="34">
        <v>153202599</v>
      </c>
      <c r="C555" s="34" t="s">
        <v>390</v>
      </c>
      <c r="D555" s="34" t="s">
        <v>31</v>
      </c>
      <c r="E555" s="36" t="s">
        <v>32</v>
      </c>
      <c r="F555" s="36" t="s">
        <v>33</v>
      </c>
      <c r="G555" s="35">
        <v>264</v>
      </c>
      <c r="H555" s="34" t="s">
        <v>23</v>
      </c>
      <c r="I555" s="35">
        <v>0.97</v>
      </c>
      <c r="J555" s="34" t="s">
        <v>17</v>
      </c>
    </row>
    <row r="556" spans="1:10" x14ac:dyDescent="0.25">
      <c r="A556" s="37">
        <v>655</v>
      </c>
      <c r="B556" s="34">
        <v>694505005</v>
      </c>
      <c r="C556" s="34" t="s">
        <v>290</v>
      </c>
      <c r="D556" s="34" t="s">
        <v>35</v>
      </c>
      <c r="E556" s="36" t="s">
        <v>36</v>
      </c>
      <c r="F556" s="36" t="s">
        <v>26</v>
      </c>
      <c r="G556" s="35">
        <v>524</v>
      </c>
      <c r="H556" s="34" t="s">
        <v>37</v>
      </c>
      <c r="I556" s="35">
        <v>0.98939999999999995</v>
      </c>
      <c r="J556" s="34" t="s">
        <v>17</v>
      </c>
    </row>
    <row r="557" spans="1:10" x14ac:dyDescent="0.25">
      <c r="A557" s="37">
        <v>656</v>
      </c>
      <c r="B557" s="34">
        <v>282847236</v>
      </c>
      <c r="C557" s="34" t="s">
        <v>180</v>
      </c>
      <c r="D557" s="34" t="s">
        <v>13</v>
      </c>
      <c r="E557" s="36" t="s">
        <v>14</v>
      </c>
      <c r="F557" s="36" t="s">
        <v>15</v>
      </c>
      <c r="G557" s="35">
        <v>1226</v>
      </c>
      <c r="H557" s="34" t="s">
        <v>16</v>
      </c>
      <c r="I557" s="35">
        <v>1.0669999999999999</v>
      </c>
      <c r="J557" s="34" t="s">
        <v>17</v>
      </c>
    </row>
    <row r="558" spans="1:10" x14ac:dyDescent="0.25">
      <c r="A558" s="37">
        <v>657</v>
      </c>
      <c r="B558" s="34">
        <v>765604551</v>
      </c>
      <c r="C558" s="34" t="s">
        <v>232</v>
      </c>
      <c r="D558" s="34" t="s">
        <v>39</v>
      </c>
      <c r="E558" s="36" t="s">
        <v>1598</v>
      </c>
      <c r="F558" s="36" t="s">
        <v>1599</v>
      </c>
      <c r="G558" s="35">
        <v>217</v>
      </c>
      <c r="H558" s="34" t="s">
        <v>23</v>
      </c>
      <c r="I558" s="35">
        <v>0.97</v>
      </c>
      <c r="J558" s="34" t="s">
        <v>17</v>
      </c>
    </row>
    <row r="559" spans="1:10" x14ac:dyDescent="0.25">
      <c r="A559" s="37">
        <v>658</v>
      </c>
      <c r="B559" s="34">
        <v>598103047</v>
      </c>
      <c r="C559" s="34" t="s">
        <v>671</v>
      </c>
      <c r="D559" s="34" t="s">
        <v>39</v>
      </c>
      <c r="E559" s="36" t="s">
        <v>1598</v>
      </c>
      <c r="F559" s="36" t="s">
        <v>1599</v>
      </c>
      <c r="G559" s="35">
        <v>211</v>
      </c>
      <c r="H559" s="34" t="s">
        <v>23</v>
      </c>
      <c r="I559" s="35">
        <v>1</v>
      </c>
      <c r="J559" s="34" t="s">
        <v>637</v>
      </c>
    </row>
    <row r="560" spans="1:10" x14ac:dyDescent="0.25">
      <c r="A560" s="37">
        <v>659</v>
      </c>
      <c r="B560" s="34">
        <v>911708152</v>
      </c>
      <c r="C560" s="34" t="s">
        <v>631</v>
      </c>
      <c r="D560" s="34" t="s">
        <v>35</v>
      </c>
      <c r="E560" s="36" t="s">
        <v>36</v>
      </c>
      <c r="F560" s="36" t="s">
        <v>26</v>
      </c>
      <c r="G560" s="35">
        <v>505</v>
      </c>
      <c r="H560" s="34" t="s">
        <v>37</v>
      </c>
      <c r="I560" s="35">
        <v>0.98939999999999995</v>
      </c>
      <c r="J560" s="34" t="s">
        <v>17</v>
      </c>
    </row>
    <row r="561" spans="1:10" x14ac:dyDescent="0.25">
      <c r="A561" s="37">
        <v>660</v>
      </c>
      <c r="B561" s="34">
        <v>208894629</v>
      </c>
      <c r="C561" s="34" t="s">
        <v>645</v>
      </c>
      <c r="D561" s="34" t="s">
        <v>59</v>
      </c>
      <c r="E561" s="36" t="s">
        <v>1604</v>
      </c>
      <c r="F561" s="36" t="s">
        <v>1605</v>
      </c>
      <c r="G561" s="35">
        <v>2047</v>
      </c>
      <c r="H561" s="34" t="s">
        <v>60</v>
      </c>
      <c r="I561" s="35">
        <v>1.1000000000000001</v>
      </c>
      <c r="J561" s="34" t="s">
        <v>637</v>
      </c>
    </row>
    <row r="562" spans="1:10" x14ac:dyDescent="0.25">
      <c r="A562" s="37">
        <v>661</v>
      </c>
      <c r="B562" s="34">
        <v>985371330</v>
      </c>
      <c r="C562" s="34" t="s">
        <v>99</v>
      </c>
      <c r="D562" s="34" t="s">
        <v>31</v>
      </c>
      <c r="E562" s="36" t="s">
        <v>32</v>
      </c>
      <c r="F562" s="36" t="s">
        <v>33</v>
      </c>
      <c r="G562" s="35">
        <v>268</v>
      </c>
      <c r="H562" s="34" t="s">
        <v>23</v>
      </c>
      <c r="I562" s="35">
        <v>0.97</v>
      </c>
      <c r="J562" s="34" t="s">
        <v>17</v>
      </c>
    </row>
    <row r="563" spans="1:10" x14ac:dyDescent="0.25">
      <c r="A563" s="37">
        <v>662</v>
      </c>
      <c r="B563" s="34">
        <v>286266408</v>
      </c>
      <c r="C563" s="34" t="s">
        <v>644</v>
      </c>
      <c r="D563" s="34" t="s">
        <v>39</v>
      </c>
      <c r="E563" s="36" t="s">
        <v>1598</v>
      </c>
      <c r="F563" s="36" t="s">
        <v>1599</v>
      </c>
      <c r="G563" s="35">
        <v>200</v>
      </c>
      <c r="H563" s="34" t="s">
        <v>23</v>
      </c>
      <c r="I563" s="35">
        <v>1</v>
      </c>
      <c r="J563" s="34" t="s">
        <v>637</v>
      </c>
    </row>
    <row r="564" spans="1:10" x14ac:dyDescent="0.25">
      <c r="A564" s="37">
        <v>663</v>
      </c>
      <c r="B564" s="34">
        <v>799861233</v>
      </c>
      <c r="C564" s="34" t="s">
        <v>269</v>
      </c>
      <c r="D564" s="34" t="s">
        <v>20</v>
      </c>
      <c r="E564" s="36" t="s">
        <v>21</v>
      </c>
      <c r="F564" s="36" t="s">
        <v>22</v>
      </c>
      <c r="G564" s="35">
        <v>108</v>
      </c>
      <c r="H564" s="34" t="s">
        <v>23</v>
      </c>
      <c r="I564" s="35">
        <v>0.97</v>
      </c>
      <c r="J564" s="34" t="s">
        <v>17</v>
      </c>
    </row>
    <row r="565" spans="1:10" x14ac:dyDescent="0.25">
      <c r="A565" s="37">
        <v>664</v>
      </c>
      <c r="B565" s="34">
        <v>953908984</v>
      </c>
      <c r="C565" s="34" t="s">
        <v>120</v>
      </c>
      <c r="D565" s="34" t="s">
        <v>1566</v>
      </c>
      <c r="E565" s="36" t="s">
        <v>1596</v>
      </c>
      <c r="F565" s="36" t="s">
        <v>1597</v>
      </c>
      <c r="G565" s="35">
        <v>208</v>
      </c>
      <c r="H565" s="34" t="s">
        <v>23</v>
      </c>
      <c r="I565" s="35">
        <v>0.98939999999999995</v>
      </c>
      <c r="J565" s="34" t="s">
        <v>17</v>
      </c>
    </row>
    <row r="566" spans="1:10" x14ac:dyDescent="0.25">
      <c r="A566" s="37">
        <v>665</v>
      </c>
      <c r="B566" s="34">
        <v>904853949</v>
      </c>
      <c r="C566" s="34" t="s">
        <v>238</v>
      </c>
      <c r="D566" s="34" t="s">
        <v>35</v>
      </c>
      <c r="E566" s="36" t="s">
        <v>36</v>
      </c>
      <c r="F566" s="36" t="s">
        <v>26</v>
      </c>
      <c r="G566" s="35">
        <v>544</v>
      </c>
      <c r="H566" s="34" t="s">
        <v>37</v>
      </c>
      <c r="I566" s="35">
        <v>0.98939999999999995</v>
      </c>
      <c r="J566" s="34" t="s">
        <v>17</v>
      </c>
    </row>
    <row r="567" spans="1:10" x14ac:dyDescent="0.25">
      <c r="A567" s="37">
        <v>666</v>
      </c>
      <c r="B567" s="34">
        <v>693654191</v>
      </c>
      <c r="C567" s="34" t="s">
        <v>194</v>
      </c>
      <c r="D567" s="34" t="s">
        <v>31</v>
      </c>
      <c r="E567" s="36" t="s">
        <v>32</v>
      </c>
      <c r="F567" s="36" t="s">
        <v>33</v>
      </c>
      <c r="G567" s="35">
        <v>269</v>
      </c>
      <c r="H567" s="34" t="s">
        <v>23</v>
      </c>
      <c r="I567" s="35">
        <v>0.97</v>
      </c>
      <c r="J567" s="34" t="s">
        <v>17</v>
      </c>
    </row>
    <row r="568" spans="1:10" x14ac:dyDescent="0.25">
      <c r="A568" s="37">
        <v>667</v>
      </c>
      <c r="B568" s="34">
        <v>479920998</v>
      </c>
      <c r="C568" s="34" t="s">
        <v>640</v>
      </c>
      <c r="D568" s="34" t="s">
        <v>1566</v>
      </c>
      <c r="E568" s="36" t="s">
        <v>1596</v>
      </c>
      <c r="F568" s="36" t="s">
        <v>1597</v>
      </c>
      <c r="G568" s="35">
        <v>219</v>
      </c>
      <c r="H568" s="34" t="s">
        <v>23</v>
      </c>
      <c r="I568" s="35">
        <v>1.02</v>
      </c>
      <c r="J568" s="34" t="s">
        <v>637</v>
      </c>
    </row>
    <row r="569" spans="1:10" x14ac:dyDescent="0.25">
      <c r="A569" s="37">
        <v>668</v>
      </c>
      <c r="B569" s="34">
        <v>573674509</v>
      </c>
      <c r="C569" s="34" t="s">
        <v>499</v>
      </c>
      <c r="D569" s="34" t="s">
        <v>35</v>
      </c>
      <c r="E569" s="36" t="s">
        <v>36</v>
      </c>
      <c r="F569" s="36" t="s">
        <v>26</v>
      </c>
      <c r="G569" s="35">
        <v>549</v>
      </c>
      <c r="H569" s="34" t="s">
        <v>37</v>
      </c>
      <c r="I569" s="35">
        <v>0.98939999999999995</v>
      </c>
      <c r="J569" s="34" t="s">
        <v>17</v>
      </c>
    </row>
    <row r="570" spans="1:10" x14ac:dyDescent="0.25">
      <c r="A570" s="37">
        <v>669</v>
      </c>
      <c r="B570" s="34">
        <v>592248712</v>
      </c>
      <c r="C570" s="34" t="s">
        <v>626</v>
      </c>
      <c r="D570" s="34" t="s">
        <v>31</v>
      </c>
      <c r="E570" s="36" t="s">
        <v>32</v>
      </c>
      <c r="F570" s="36" t="s">
        <v>33</v>
      </c>
      <c r="G570" s="35">
        <v>269</v>
      </c>
      <c r="H570" s="34" t="s">
        <v>23</v>
      </c>
      <c r="I570" s="35">
        <v>0.97</v>
      </c>
      <c r="J570" s="34" t="s">
        <v>17</v>
      </c>
    </row>
    <row r="571" spans="1:10" x14ac:dyDescent="0.25">
      <c r="A571" s="37">
        <v>670</v>
      </c>
      <c r="B571" s="34">
        <v>921090502</v>
      </c>
      <c r="C571" s="34" t="s">
        <v>517</v>
      </c>
      <c r="D571" s="34" t="s">
        <v>35</v>
      </c>
      <c r="E571" s="36" t="s">
        <v>36</v>
      </c>
      <c r="F571" s="36" t="s">
        <v>26</v>
      </c>
      <c r="G571" s="35">
        <v>548</v>
      </c>
      <c r="H571" s="34" t="s">
        <v>37</v>
      </c>
      <c r="I571" s="35">
        <v>0.98939999999999995</v>
      </c>
      <c r="J571" s="34" t="s">
        <v>17</v>
      </c>
    </row>
    <row r="572" spans="1:10" x14ac:dyDescent="0.25">
      <c r="A572" s="37">
        <v>671</v>
      </c>
      <c r="B572" s="34">
        <v>881762228</v>
      </c>
      <c r="C572" s="34" t="s">
        <v>453</v>
      </c>
      <c r="D572" s="34" t="s">
        <v>1566</v>
      </c>
      <c r="E572" s="36" t="s">
        <v>1596</v>
      </c>
      <c r="F572" s="36" t="s">
        <v>1597</v>
      </c>
      <c r="G572" s="35">
        <v>201</v>
      </c>
      <c r="H572" s="34" t="s">
        <v>23</v>
      </c>
      <c r="I572" s="35">
        <v>0.98939999999999995</v>
      </c>
      <c r="J572" s="34" t="s">
        <v>17</v>
      </c>
    </row>
    <row r="573" spans="1:10" x14ac:dyDescent="0.25">
      <c r="A573" s="37">
        <v>672</v>
      </c>
      <c r="B573" s="34">
        <v>605415442</v>
      </c>
      <c r="C573" s="34" t="s">
        <v>548</v>
      </c>
      <c r="D573" s="34" t="s">
        <v>59</v>
      </c>
      <c r="E573" s="36" t="s">
        <v>1604</v>
      </c>
      <c r="F573" s="36" t="s">
        <v>1605</v>
      </c>
      <c r="G573" s="35">
        <v>2027</v>
      </c>
      <c r="H573" s="34" t="s">
        <v>60</v>
      </c>
      <c r="I573" s="35">
        <v>1.0669999999999999</v>
      </c>
      <c r="J573" s="34" t="s">
        <v>17</v>
      </c>
    </row>
    <row r="574" spans="1:10" x14ac:dyDescent="0.25">
      <c r="A574" s="37">
        <v>673</v>
      </c>
      <c r="B574" s="34">
        <v>816595393</v>
      </c>
      <c r="C574" s="34" t="s">
        <v>852</v>
      </c>
      <c r="D574" s="34" t="s">
        <v>43</v>
      </c>
      <c r="E574" s="36" t="s">
        <v>44</v>
      </c>
      <c r="F574" s="36" t="s">
        <v>45</v>
      </c>
      <c r="G574" s="35">
        <v>108</v>
      </c>
      <c r="H574" s="34" t="s">
        <v>46</v>
      </c>
      <c r="I574" s="35">
        <v>1</v>
      </c>
      <c r="J574" s="34" t="s">
        <v>637</v>
      </c>
    </row>
    <row r="575" spans="1:10" x14ac:dyDescent="0.25">
      <c r="A575" s="37">
        <v>674</v>
      </c>
      <c r="B575" s="34">
        <v>940164335</v>
      </c>
      <c r="C575" s="34" t="s">
        <v>153</v>
      </c>
      <c r="D575" s="34" t="s">
        <v>13</v>
      </c>
      <c r="E575" s="36" t="s">
        <v>14</v>
      </c>
      <c r="F575" s="36" t="s">
        <v>15</v>
      </c>
      <c r="G575" s="35">
        <v>1225</v>
      </c>
      <c r="H575" s="34" t="s">
        <v>16</v>
      </c>
      <c r="I575" s="35">
        <v>1.0669999999999999</v>
      </c>
      <c r="J575" s="34" t="s">
        <v>17</v>
      </c>
    </row>
    <row r="576" spans="1:10" x14ac:dyDescent="0.25">
      <c r="A576" s="37">
        <v>675</v>
      </c>
      <c r="B576" s="34">
        <v>931329134</v>
      </c>
      <c r="C576" s="34" t="s">
        <v>398</v>
      </c>
      <c r="D576" s="34" t="s">
        <v>35</v>
      </c>
      <c r="E576" s="36" t="s">
        <v>36</v>
      </c>
      <c r="F576" s="36" t="s">
        <v>26</v>
      </c>
      <c r="G576" s="35">
        <v>540</v>
      </c>
      <c r="H576" s="34" t="s">
        <v>37</v>
      </c>
      <c r="I576" s="35">
        <v>0.98939999999999995</v>
      </c>
      <c r="J576" s="34" t="s">
        <v>17</v>
      </c>
    </row>
    <row r="577" spans="1:10" x14ac:dyDescent="0.25">
      <c r="A577" s="37">
        <v>676</v>
      </c>
      <c r="B577" s="34">
        <v>497721877</v>
      </c>
      <c r="C577" s="34" t="s">
        <v>181</v>
      </c>
      <c r="D577" s="34" t="s">
        <v>20</v>
      </c>
      <c r="E577" s="36" t="s">
        <v>21</v>
      </c>
      <c r="F577" s="36" t="s">
        <v>22</v>
      </c>
      <c r="G577" s="35">
        <v>105</v>
      </c>
      <c r="H577" s="34" t="s">
        <v>23</v>
      </c>
      <c r="I577" s="35">
        <v>0.97</v>
      </c>
      <c r="J577" s="34" t="s">
        <v>17</v>
      </c>
    </row>
    <row r="578" spans="1:10" x14ac:dyDescent="0.25">
      <c r="A578" s="37">
        <v>677</v>
      </c>
      <c r="B578" s="34">
        <v>441101414</v>
      </c>
      <c r="C578" s="34" t="s">
        <v>616</v>
      </c>
      <c r="D578" s="34" t="s">
        <v>35</v>
      </c>
      <c r="E578" s="36" t="s">
        <v>36</v>
      </c>
      <c r="F578" s="36" t="s">
        <v>26</v>
      </c>
      <c r="G578" s="35">
        <v>538</v>
      </c>
      <c r="H578" s="34" t="s">
        <v>37</v>
      </c>
      <c r="I578" s="35">
        <v>0.98939999999999995</v>
      </c>
      <c r="J578" s="34" t="s">
        <v>17</v>
      </c>
    </row>
    <row r="579" spans="1:10" x14ac:dyDescent="0.25">
      <c r="A579" s="37">
        <v>678</v>
      </c>
      <c r="B579" s="34">
        <v>696775269</v>
      </c>
      <c r="C579" s="34" t="s">
        <v>476</v>
      </c>
      <c r="D579" s="34" t="s">
        <v>59</v>
      </c>
      <c r="E579" s="36" t="s">
        <v>1604</v>
      </c>
      <c r="F579" s="36" t="s">
        <v>1605</v>
      </c>
      <c r="G579" s="35">
        <v>2049</v>
      </c>
      <c r="H579" s="34" t="s">
        <v>60</v>
      </c>
      <c r="I579" s="35">
        <v>1.0669999999999999</v>
      </c>
      <c r="J579" s="34" t="s">
        <v>17</v>
      </c>
    </row>
    <row r="580" spans="1:10" x14ac:dyDescent="0.25">
      <c r="A580" s="37">
        <v>679</v>
      </c>
      <c r="B580" s="34">
        <v>419138027</v>
      </c>
      <c r="C580" s="34" t="s">
        <v>455</v>
      </c>
      <c r="D580" s="34" t="s">
        <v>31</v>
      </c>
      <c r="E580" s="36" t="s">
        <v>32</v>
      </c>
      <c r="F580" s="36" t="s">
        <v>33</v>
      </c>
      <c r="G580" s="35">
        <v>250</v>
      </c>
      <c r="H580" s="34" t="s">
        <v>23</v>
      </c>
      <c r="I580" s="35">
        <v>0.97</v>
      </c>
      <c r="J580" s="34" t="s">
        <v>17</v>
      </c>
    </row>
    <row r="581" spans="1:10" x14ac:dyDescent="0.25">
      <c r="A581" s="37">
        <v>680</v>
      </c>
      <c r="B581" s="34">
        <v>755800044</v>
      </c>
      <c r="C581" s="34" t="s">
        <v>276</v>
      </c>
      <c r="D581" s="34" t="s">
        <v>59</v>
      </c>
      <c r="E581" s="36" t="s">
        <v>1604</v>
      </c>
      <c r="F581" s="36" t="s">
        <v>1605</v>
      </c>
      <c r="G581" s="35">
        <v>2189</v>
      </c>
      <c r="H581" s="34" t="s">
        <v>60</v>
      </c>
      <c r="I581" s="35">
        <v>1.0669999999999999</v>
      </c>
      <c r="J581" s="34" t="s">
        <v>17</v>
      </c>
    </row>
    <row r="582" spans="1:10" x14ac:dyDescent="0.25">
      <c r="A582" s="37">
        <v>681</v>
      </c>
      <c r="B582" s="34">
        <v>672074308</v>
      </c>
      <c r="C582" s="34" t="s">
        <v>326</v>
      </c>
      <c r="D582" s="34" t="s">
        <v>35</v>
      </c>
      <c r="E582" s="36" t="s">
        <v>36</v>
      </c>
      <c r="F582" s="36" t="s">
        <v>26</v>
      </c>
      <c r="G582" s="35">
        <v>529</v>
      </c>
      <c r="H582" s="34" t="s">
        <v>37</v>
      </c>
      <c r="I582" s="35">
        <v>0.98939999999999995</v>
      </c>
      <c r="J582" s="34" t="s">
        <v>17</v>
      </c>
    </row>
    <row r="583" spans="1:10" x14ac:dyDescent="0.25">
      <c r="A583" s="37">
        <v>682</v>
      </c>
      <c r="B583" s="34">
        <v>179337362</v>
      </c>
      <c r="C583" s="34" t="s">
        <v>209</v>
      </c>
      <c r="D583" s="34" t="s">
        <v>43</v>
      </c>
      <c r="E583" s="36" t="s">
        <v>44</v>
      </c>
      <c r="F583" s="36" t="s">
        <v>45</v>
      </c>
      <c r="G583" s="35">
        <v>101</v>
      </c>
      <c r="H583" s="34" t="s">
        <v>46</v>
      </c>
      <c r="I583" s="35">
        <v>0.97</v>
      </c>
      <c r="J583" s="34" t="s">
        <v>17</v>
      </c>
    </row>
    <row r="584" spans="1:10" x14ac:dyDescent="0.25">
      <c r="A584" s="37">
        <v>683</v>
      </c>
      <c r="B584" s="34">
        <v>860891960</v>
      </c>
      <c r="C584" s="34" t="s">
        <v>245</v>
      </c>
      <c r="D584" s="34" t="s">
        <v>43</v>
      </c>
      <c r="E584" s="36" t="s">
        <v>44</v>
      </c>
      <c r="F584" s="36" t="s">
        <v>45</v>
      </c>
      <c r="G584" s="35">
        <v>106</v>
      </c>
      <c r="H584" s="34" t="s">
        <v>46</v>
      </c>
      <c r="I584" s="35">
        <v>0.97</v>
      </c>
      <c r="J584" s="34" t="s">
        <v>17</v>
      </c>
    </row>
    <row r="585" spans="1:10" x14ac:dyDescent="0.25">
      <c r="A585" s="37">
        <v>684</v>
      </c>
      <c r="B585" s="34">
        <v>603811216</v>
      </c>
      <c r="C585" s="34" t="s">
        <v>48</v>
      </c>
      <c r="D585" s="34" t="s">
        <v>43</v>
      </c>
      <c r="E585" s="36" t="s">
        <v>44</v>
      </c>
      <c r="F585" s="36" t="s">
        <v>45</v>
      </c>
      <c r="G585" s="35">
        <v>108</v>
      </c>
      <c r="H585" s="34" t="s">
        <v>46</v>
      </c>
      <c r="I585" s="35">
        <v>0.97</v>
      </c>
      <c r="J585" s="34" t="s">
        <v>17</v>
      </c>
    </row>
    <row r="586" spans="1:10" x14ac:dyDescent="0.25">
      <c r="A586" s="37">
        <v>685</v>
      </c>
      <c r="B586" s="34">
        <v>478490350</v>
      </c>
      <c r="C586" s="34" t="s">
        <v>389</v>
      </c>
      <c r="D586" s="34" t="s">
        <v>35</v>
      </c>
      <c r="E586" s="36" t="s">
        <v>36</v>
      </c>
      <c r="F586" s="36" t="s">
        <v>26</v>
      </c>
      <c r="G586" s="35">
        <v>527</v>
      </c>
      <c r="H586" s="34" t="s">
        <v>37</v>
      </c>
      <c r="I586" s="35">
        <v>0.98939999999999995</v>
      </c>
      <c r="J586" s="34" t="s">
        <v>17</v>
      </c>
    </row>
    <row r="587" spans="1:10" x14ac:dyDescent="0.25">
      <c r="A587" s="37">
        <v>686</v>
      </c>
      <c r="B587" s="34">
        <v>671877243</v>
      </c>
      <c r="C587" s="34" t="s">
        <v>677</v>
      </c>
      <c r="D587" s="34" t="s">
        <v>35</v>
      </c>
      <c r="E587" s="36" t="s">
        <v>36</v>
      </c>
      <c r="F587" s="36" t="s">
        <v>26</v>
      </c>
      <c r="G587" s="35">
        <v>505</v>
      </c>
      <c r="H587" s="34" t="s">
        <v>37</v>
      </c>
      <c r="I587" s="35">
        <v>1.02</v>
      </c>
      <c r="J587" s="34" t="s">
        <v>637</v>
      </c>
    </row>
    <row r="588" spans="1:10" x14ac:dyDescent="0.25">
      <c r="A588" s="37">
        <v>687</v>
      </c>
      <c r="B588" s="34">
        <v>322466377</v>
      </c>
      <c r="C588" s="34" t="s">
        <v>298</v>
      </c>
      <c r="D588" s="34" t="s">
        <v>1566</v>
      </c>
      <c r="E588" s="36" t="s">
        <v>1596</v>
      </c>
      <c r="F588" s="36" t="s">
        <v>1597</v>
      </c>
      <c r="G588" s="35">
        <v>203</v>
      </c>
      <c r="H588" s="34" t="s">
        <v>23</v>
      </c>
      <c r="I588" s="35">
        <v>0.98939999999999995</v>
      </c>
      <c r="J588" s="34" t="s">
        <v>17</v>
      </c>
    </row>
    <row r="589" spans="1:10" x14ac:dyDescent="0.25">
      <c r="A589" s="37">
        <v>688</v>
      </c>
      <c r="B589" s="34">
        <v>474556143</v>
      </c>
      <c r="C589" s="34" t="s">
        <v>121</v>
      </c>
      <c r="D589" s="34" t="s">
        <v>35</v>
      </c>
      <c r="E589" s="36" t="s">
        <v>36</v>
      </c>
      <c r="F589" s="36" t="s">
        <v>26</v>
      </c>
      <c r="G589" s="35">
        <v>522</v>
      </c>
      <c r="H589" s="34" t="s">
        <v>37</v>
      </c>
      <c r="I589" s="35">
        <v>0.98939999999999995</v>
      </c>
      <c r="J589" s="34" t="s">
        <v>17</v>
      </c>
    </row>
    <row r="590" spans="1:10" x14ac:dyDescent="0.25">
      <c r="A590" s="37">
        <v>689</v>
      </c>
      <c r="B590" s="34">
        <v>432185749</v>
      </c>
      <c r="C590" s="34" t="s">
        <v>686</v>
      </c>
      <c r="D590" s="34" t="s">
        <v>35</v>
      </c>
      <c r="E590" s="36" t="s">
        <v>36</v>
      </c>
      <c r="F590" s="36" t="s">
        <v>26</v>
      </c>
      <c r="G590" s="35">
        <v>505</v>
      </c>
      <c r="H590" s="34" t="s">
        <v>37</v>
      </c>
      <c r="I590" s="35">
        <v>1.02</v>
      </c>
      <c r="J590" s="34" t="s">
        <v>637</v>
      </c>
    </row>
    <row r="591" spans="1:10" x14ac:dyDescent="0.25">
      <c r="A591" s="37">
        <v>690</v>
      </c>
      <c r="B591" s="34">
        <v>254396577</v>
      </c>
      <c r="C591" s="34" t="s">
        <v>838</v>
      </c>
      <c r="D591" s="34" t="s">
        <v>29</v>
      </c>
      <c r="E591" s="36" t="s">
        <v>1600</v>
      </c>
      <c r="F591" s="36" t="s">
        <v>1601</v>
      </c>
      <c r="G591" s="35">
        <v>219</v>
      </c>
      <c r="H591" s="34" t="s">
        <v>23</v>
      </c>
      <c r="I591" s="35">
        <v>1</v>
      </c>
      <c r="J591" s="34" t="s">
        <v>637</v>
      </c>
    </row>
    <row r="592" spans="1:10" x14ac:dyDescent="0.25">
      <c r="A592" s="37">
        <v>691</v>
      </c>
      <c r="B592" s="34">
        <v>550677560</v>
      </c>
      <c r="C592" s="34" t="s">
        <v>812</v>
      </c>
      <c r="D592" s="34" t="s">
        <v>1566</v>
      </c>
      <c r="E592" s="36" t="s">
        <v>1596</v>
      </c>
      <c r="F592" s="36" t="s">
        <v>1597</v>
      </c>
      <c r="G592" s="35">
        <v>217</v>
      </c>
      <c r="H592" s="34" t="s">
        <v>23</v>
      </c>
      <c r="I592" s="35">
        <v>1</v>
      </c>
      <c r="J592" s="34" t="s">
        <v>637</v>
      </c>
    </row>
    <row r="593" spans="1:10" x14ac:dyDescent="0.25">
      <c r="A593" s="37">
        <v>692</v>
      </c>
      <c r="B593" s="34">
        <v>270076751</v>
      </c>
      <c r="C593" s="34" t="s">
        <v>768</v>
      </c>
      <c r="D593" s="34" t="s">
        <v>31</v>
      </c>
      <c r="E593" s="36" t="s">
        <v>32</v>
      </c>
      <c r="F593" s="36" t="s">
        <v>33</v>
      </c>
      <c r="G593" s="35">
        <v>2106</v>
      </c>
      <c r="H593" s="34" t="s">
        <v>23</v>
      </c>
      <c r="I593" s="35">
        <v>1.1000000000000001</v>
      </c>
      <c r="J593" s="34" t="s">
        <v>637</v>
      </c>
    </row>
    <row r="594" spans="1:10" x14ac:dyDescent="0.25">
      <c r="A594" s="37">
        <v>693</v>
      </c>
      <c r="B594" s="34">
        <v>882825432</v>
      </c>
      <c r="C594" s="34" t="s">
        <v>80</v>
      </c>
      <c r="D594" s="34" t="s">
        <v>59</v>
      </c>
      <c r="E594" s="36" t="s">
        <v>1604</v>
      </c>
      <c r="F594" s="36" t="s">
        <v>1605</v>
      </c>
      <c r="G594" s="35">
        <v>2075</v>
      </c>
      <c r="H594" s="34" t="s">
        <v>60</v>
      </c>
      <c r="I594" s="35">
        <v>1.0669999999999999</v>
      </c>
      <c r="J594" s="34" t="s">
        <v>17</v>
      </c>
    </row>
    <row r="595" spans="1:10" x14ac:dyDescent="0.25">
      <c r="A595" s="37">
        <v>694</v>
      </c>
      <c r="B595" s="34">
        <v>235964547</v>
      </c>
      <c r="C595" s="34" t="s">
        <v>218</v>
      </c>
      <c r="D595" s="34" t="s">
        <v>43</v>
      </c>
      <c r="E595" s="36" t="s">
        <v>44</v>
      </c>
      <c r="F595" s="36" t="s">
        <v>45</v>
      </c>
      <c r="G595" s="35">
        <v>104</v>
      </c>
      <c r="H595" s="34" t="s">
        <v>46</v>
      </c>
      <c r="I595" s="35">
        <v>0.97</v>
      </c>
      <c r="J595" s="34" t="s">
        <v>17</v>
      </c>
    </row>
    <row r="596" spans="1:10" x14ac:dyDescent="0.25">
      <c r="A596" s="37">
        <v>695</v>
      </c>
      <c r="B596" s="34">
        <v>883160897</v>
      </c>
      <c r="C596" s="34" t="s">
        <v>89</v>
      </c>
      <c r="D596" s="34" t="s">
        <v>39</v>
      </c>
      <c r="E596" s="36" t="s">
        <v>1598</v>
      </c>
      <c r="F596" s="36" t="s">
        <v>1599</v>
      </c>
      <c r="G596" s="35">
        <v>213</v>
      </c>
      <c r="H596" s="34" t="s">
        <v>23</v>
      </c>
      <c r="I596" s="35">
        <v>0.97</v>
      </c>
      <c r="J596" s="34" t="s">
        <v>17</v>
      </c>
    </row>
    <row r="597" spans="1:10" x14ac:dyDescent="0.25">
      <c r="A597" s="37">
        <v>696</v>
      </c>
      <c r="B597" s="34">
        <v>841101167</v>
      </c>
      <c r="C597" s="34" t="s">
        <v>254</v>
      </c>
      <c r="D597" s="34" t="s">
        <v>43</v>
      </c>
      <c r="E597" s="36" t="s">
        <v>44</v>
      </c>
      <c r="F597" s="36" t="s">
        <v>45</v>
      </c>
      <c r="G597" s="35">
        <v>100</v>
      </c>
      <c r="H597" s="34" t="s">
        <v>46</v>
      </c>
      <c r="I597" s="35">
        <v>0.97</v>
      </c>
      <c r="J597" s="34" t="s">
        <v>17</v>
      </c>
    </row>
    <row r="598" spans="1:10" x14ac:dyDescent="0.25">
      <c r="A598" s="37">
        <v>697</v>
      </c>
      <c r="B598" s="34">
        <v>546989743</v>
      </c>
      <c r="C598" s="34" t="s">
        <v>285</v>
      </c>
      <c r="D598" s="34" t="s">
        <v>59</v>
      </c>
      <c r="E598" s="36" t="s">
        <v>1604</v>
      </c>
      <c r="F598" s="36" t="s">
        <v>1605</v>
      </c>
      <c r="G598" s="35">
        <v>2200</v>
      </c>
      <c r="H598" s="34" t="s">
        <v>60</v>
      </c>
      <c r="I598" s="35">
        <v>1.0669999999999999</v>
      </c>
      <c r="J598" s="34" t="s">
        <v>17</v>
      </c>
    </row>
    <row r="599" spans="1:10" x14ac:dyDescent="0.25">
      <c r="A599" s="37">
        <v>698</v>
      </c>
      <c r="B599" s="34">
        <v>604021990</v>
      </c>
      <c r="C599" s="34" t="s">
        <v>387</v>
      </c>
      <c r="D599" s="34" t="s">
        <v>43</v>
      </c>
      <c r="E599" s="36" t="s">
        <v>44</v>
      </c>
      <c r="F599" s="36" t="s">
        <v>45</v>
      </c>
      <c r="G599" s="35">
        <v>107</v>
      </c>
      <c r="H599" s="34" t="s">
        <v>46</v>
      </c>
      <c r="I599" s="35">
        <v>0.97</v>
      </c>
      <c r="J599" s="34" t="s">
        <v>17</v>
      </c>
    </row>
    <row r="600" spans="1:10" x14ac:dyDescent="0.25">
      <c r="A600" s="37">
        <v>699</v>
      </c>
      <c r="B600" s="34">
        <v>278347813</v>
      </c>
      <c r="C600" s="34" t="s">
        <v>797</v>
      </c>
      <c r="D600" s="34" t="s">
        <v>1566</v>
      </c>
      <c r="E600" s="36" t="s">
        <v>1596</v>
      </c>
      <c r="F600" s="36" t="s">
        <v>1597</v>
      </c>
      <c r="G600" s="35">
        <v>106</v>
      </c>
      <c r="H600" s="34" t="s">
        <v>23</v>
      </c>
      <c r="I600" s="35">
        <v>1</v>
      </c>
      <c r="J600" s="34" t="s">
        <v>637</v>
      </c>
    </row>
    <row r="601" spans="1:10" x14ac:dyDescent="0.25">
      <c r="A601" s="37">
        <v>700</v>
      </c>
      <c r="B601" s="34">
        <v>783637157</v>
      </c>
      <c r="C601" s="34" t="s">
        <v>843</v>
      </c>
      <c r="D601" s="34" t="s">
        <v>43</v>
      </c>
      <c r="E601" s="36" t="s">
        <v>44</v>
      </c>
      <c r="F601" s="36" t="s">
        <v>45</v>
      </c>
      <c r="G601" s="35">
        <v>110</v>
      </c>
      <c r="H601" s="34" t="s">
        <v>46</v>
      </c>
      <c r="I601" s="35">
        <v>1</v>
      </c>
      <c r="J601" s="34" t="s">
        <v>637</v>
      </c>
    </row>
    <row r="602" spans="1:10" x14ac:dyDescent="0.25">
      <c r="A602" s="37">
        <v>701</v>
      </c>
      <c r="B602" s="34">
        <v>755965261</v>
      </c>
      <c r="C602" s="34" t="s">
        <v>773</v>
      </c>
      <c r="D602" s="34" t="s">
        <v>20</v>
      </c>
      <c r="E602" s="36" t="s">
        <v>21</v>
      </c>
      <c r="F602" s="36" t="s">
        <v>22</v>
      </c>
      <c r="G602" s="35">
        <v>525</v>
      </c>
      <c r="H602" s="34" t="s">
        <v>23</v>
      </c>
      <c r="I602" s="35">
        <v>1.02</v>
      </c>
      <c r="J602" s="34" t="s">
        <v>637</v>
      </c>
    </row>
    <row r="603" spans="1:10" x14ac:dyDescent="0.25">
      <c r="A603" s="37">
        <v>702</v>
      </c>
      <c r="B603" s="34">
        <v>171872744</v>
      </c>
      <c r="C603" s="34" t="s">
        <v>332</v>
      </c>
      <c r="D603" s="34" t="s">
        <v>20</v>
      </c>
      <c r="E603" s="36" t="s">
        <v>21</v>
      </c>
      <c r="F603" s="36" t="s">
        <v>22</v>
      </c>
      <c r="G603" s="35">
        <v>105</v>
      </c>
      <c r="H603" s="34" t="s">
        <v>23</v>
      </c>
      <c r="I603" s="35">
        <v>0.97</v>
      </c>
      <c r="J603" s="34" t="s">
        <v>17</v>
      </c>
    </row>
    <row r="604" spans="1:10" x14ac:dyDescent="0.25">
      <c r="A604" s="37">
        <v>703</v>
      </c>
      <c r="B604" s="34">
        <v>898484967</v>
      </c>
      <c r="C604" s="34" t="s">
        <v>633</v>
      </c>
      <c r="D604" s="34" t="s">
        <v>29</v>
      </c>
      <c r="E604" s="36" t="s">
        <v>1600</v>
      </c>
      <c r="F604" s="36" t="s">
        <v>1601</v>
      </c>
      <c r="G604" s="35">
        <v>204</v>
      </c>
      <c r="H604" s="34" t="s">
        <v>23</v>
      </c>
      <c r="I604" s="35">
        <v>0.97</v>
      </c>
      <c r="J604" s="34" t="s">
        <v>17</v>
      </c>
    </row>
    <row r="605" spans="1:10" x14ac:dyDescent="0.25">
      <c r="A605" s="37">
        <v>704</v>
      </c>
      <c r="B605" s="34">
        <v>436875565</v>
      </c>
      <c r="C605" s="34" t="s">
        <v>567</v>
      </c>
      <c r="D605" s="34" t="s">
        <v>13</v>
      </c>
      <c r="E605" s="36" t="s">
        <v>14</v>
      </c>
      <c r="F605" s="36" t="s">
        <v>15</v>
      </c>
      <c r="G605" s="35">
        <v>1311</v>
      </c>
      <c r="H605" s="34" t="s">
        <v>16</v>
      </c>
      <c r="I605" s="35">
        <v>1.0669999999999999</v>
      </c>
      <c r="J605" s="34" t="s">
        <v>17</v>
      </c>
    </row>
    <row r="606" spans="1:10" x14ac:dyDescent="0.25">
      <c r="A606" s="37">
        <v>705</v>
      </c>
      <c r="B606" s="34">
        <v>981152308</v>
      </c>
      <c r="C606" s="34" t="s">
        <v>810</v>
      </c>
      <c r="D606" s="34" t="s">
        <v>39</v>
      </c>
      <c r="E606" s="36" t="s">
        <v>1598</v>
      </c>
      <c r="F606" s="36" t="s">
        <v>1599</v>
      </c>
      <c r="G606" s="35">
        <v>269</v>
      </c>
      <c r="H606" s="34" t="s">
        <v>23</v>
      </c>
      <c r="I606" s="35">
        <v>1</v>
      </c>
      <c r="J606" s="34" t="s">
        <v>637</v>
      </c>
    </row>
    <row r="607" spans="1:10" x14ac:dyDescent="0.25">
      <c r="A607" s="37">
        <v>706</v>
      </c>
      <c r="B607" s="34">
        <v>756650717</v>
      </c>
      <c r="C607" s="34" t="s">
        <v>836</v>
      </c>
      <c r="D607" s="34" t="s">
        <v>35</v>
      </c>
      <c r="E607" s="36" t="s">
        <v>36</v>
      </c>
      <c r="F607" s="36" t="s">
        <v>26</v>
      </c>
      <c r="G607" s="35">
        <v>520</v>
      </c>
      <c r="H607" s="34" t="s">
        <v>37</v>
      </c>
      <c r="I607" s="35">
        <v>1.02</v>
      </c>
      <c r="J607" s="34" t="s">
        <v>637</v>
      </c>
    </row>
    <row r="608" spans="1:10" x14ac:dyDescent="0.25">
      <c r="A608" s="37">
        <v>707</v>
      </c>
      <c r="B608" s="34">
        <v>589709431</v>
      </c>
      <c r="C608" s="34" t="s">
        <v>790</v>
      </c>
      <c r="D608" s="34" t="s">
        <v>39</v>
      </c>
      <c r="E608" s="36" t="s">
        <v>1598</v>
      </c>
      <c r="F608" s="36" t="s">
        <v>1599</v>
      </c>
      <c r="G608" s="35">
        <v>207</v>
      </c>
      <c r="H608" s="34" t="s">
        <v>23</v>
      </c>
      <c r="I608" s="35">
        <v>1.02</v>
      </c>
      <c r="J608" s="34" t="s">
        <v>637</v>
      </c>
    </row>
    <row r="609" spans="1:10" x14ac:dyDescent="0.25">
      <c r="A609" s="37">
        <v>708</v>
      </c>
      <c r="B609" s="34">
        <v>517089868</v>
      </c>
      <c r="C609" s="34" t="s">
        <v>766</v>
      </c>
      <c r="D609" s="34" t="s">
        <v>29</v>
      </c>
      <c r="E609" s="36" t="s">
        <v>1600</v>
      </c>
      <c r="F609" s="36" t="s">
        <v>1601</v>
      </c>
      <c r="G609" s="35">
        <v>202</v>
      </c>
      <c r="H609" s="34" t="s">
        <v>23</v>
      </c>
      <c r="I609" s="35">
        <v>1</v>
      </c>
      <c r="J609" s="34" t="s">
        <v>637</v>
      </c>
    </row>
    <row r="610" spans="1:10" x14ac:dyDescent="0.25">
      <c r="A610" s="37">
        <v>709</v>
      </c>
      <c r="B610" s="34">
        <v>208239724</v>
      </c>
      <c r="C610" s="34" t="s">
        <v>569</v>
      </c>
      <c r="D610" s="34" t="s">
        <v>43</v>
      </c>
      <c r="E610" s="36" t="s">
        <v>44</v>
      </c>
      <c r="F610" s="36" t="s">
        <v>45</v>
      </c>
      <c r="G610" s="35">
        <v>102</v>
      </c>
      <c r="H610" s="34" t="s">
        <v>46</v>
      </c>
      <c r="I610" s="35">
        <v>0.97</v>
      </c>
      <c r="J610" s="34" t="s">
        <v>17</v>
      </c>
    </row>
    <row r="611" spans="1:10" x14ac:dyDescent="0.25">
      <c r="A611" s="37">
        <v>710</v>
      </c>
      <c r="B611" s="34">
        <v>873337577</v>
      </c>
      <c r="C611" s="34" t="s">
        <v>610</v>
      </c>
      <c r="D611" s="34" t="s">
        <v>39</v>
      </c>
      <c r="E611" s="36" t="s">
        <v>1598</v>
      </c>
      <c r="F611" s="36" t="s">
        <v>1599</v>
      </c>
      <c r="G611" s="35">
        <v>204</v>
      </c>
      <c r="H611" s="34" t="s">
        <v>23</v>
      </c>
      <c r="I611" s="35">
        <v>0.97</v>
      </c>
      <c r="J611" s="34" t="s">
        <v>17</v>
      </c>
    </row>
    <row r="612" spans="1:10" x14ac:dyDescent="0.25">
      <c r="A612" s="37">
        <v>711</v>
      </c>
      <c r="B612" s="34">
        <v>548352943</v>
      </c>
      <c r="C612" s="34" t="s">
        <v>525</v>
      </c>
      <c r="D612" s="34" t="s">
        <v>1566</v>
      </c>
      <c r="E612" s="36" t="s">
        <v>1596</v>
      </c>
      <c r="F612" s="36" t="s">
        <v>1597</v>
      </c>
      <c r="G612" s="35">
        <v>220</v>
      </c>
      <c r="H612" s="34" t="s">
        <v>23</v>
      </c>
      <c r="I612" s="35">
        <v>0.98939999999999995</v>
      </c>
      <c r="J612" s="34" t="s">
        <v>17</v>
      </c>
    </row>
    <row r="613" spans="1:10" x14ac:dyDescent="0.25">
      <c r="A613" s="37">
        <v>712</v>
      </c>
      <c r="B613" s="34">
        <v>289556270</v>
      </c>
      <c r="C613" s="34" t="s">
        <v>370</v>
      </c>
      <c r="D613" s="34" t="s">
        <v>1566</v>
      </c>
      <c r="E613" s="36" t="s">
        <v>1596</v>
      </c>
      <c r="F613" s="36" t="s">
        <v>1597</v>
      </c>
      <c r="G613" s="35">
        <v>203</v>
      </c>
      <c r="H613" s="34" t="s">
        <v>23</v>
      </c>
      <c r="I613" s="35">
        <v>0.98939999999999995</v>
      </c>
      <c r="J613" s="34" t="s">
        <v>17</v>
      </c>
    </row>
    <row r="614" spans="1:10" x14ac:dyDescent="0.25">
      <c r="A614" s="37">
        <v>713</v>
      </c>
      <c r="B614" s="34">
        <v>980496660</v>
      </c>
      <c r="C614" s="34" t="s">
        <v>656</v>
      </c>
      <c r="D614" s="34" t="s">
        <v>20</v>
      </c>
      <c r="E614" s="36" t="s">
        <v>21</v>
      </c>
      <c r="F614" s="36" t="s">
        <v>22</v>
      </c>
      <c r="G614" s="35">
        <v>105</v>
      </c>
      <c r="H614" s="34" t="s">
        <v>23</v>
      </c>
      <c r="I614" s="35">
        <v>1</v>
      </c>
      <c r="J614" s="34" t="s">
        <v>637</v>
      </c>
    </row>
    <row r="615" spans="1:10" x14ac:dyDescent="0.25">
      <c r="A615" s="37">
        <v>714</v>
      </c>
      <c r="B615" s="34">
        <v>457782143</v>
      </c>
      <c r="C615" s="34" t="s">
        <v>352</v>
      </c>
      <c r="D615" s="34" t="s">
        <v>1566</v>
      </c>
      <c r="E615" s="36" t="s">
        <v>1596</v>
      </c>
      <c r="F615" s="36" t="s">
        <v>1597</v>
      </c>
      <c r="G615" s="35">
        <v>219</v>
      </c>
      <c r="H615" s="34" t="s">
        <v>23</v>
      </c>
      <c r="I615" s="35">
        <v>0.98939999999999995</v>
      </c>
      <c r="J615" s="34" t="s">
        <v>17</v>
      </c>
    </row>
    <row r="616" spans="1:10" x14ac:dyDescent="0.25">
      <c r="A616" s="37">
        <v>715</v>
      </c>
      <c r="B616" s="34">
        <v>341397405</v>
      </c>
      <c r="C616" s="34" t="s">
        <v>472</v>
      </c>
      <c r="D616" s="34" t="s">
        <v>35</v>
      </c>
      <c r="E616" s="36" t="s">
        <v>36</v>
      </c>
      <c r="F616" s="36" t="s">
        <v>26</v>
      </c>
      <c r="G616" s="35">
        <v>547</v>
      </c>
      <c r="H616" s="34" t="s">
        <v>37</v>
      </c>
      <c r="I616" s="35">
        <v>0.98939999999999995</v>
      </c>
      <c r="J616" s="34" t="s">
        <v>17</v>
      </c>
    </row>
    <row r="617" spans="1:10" x14ac:dyDescent="0.25">
      <c r="A617" s="37">
        <v>716</v>
      </c>
      <c r="B617" s="34">
        <v>694579509</v>
      </c>
      <c r="C617" s="34" t="s">
        <v>438</v>
      </c>
      <c r="D617" s="34" t="s">
        <v>29</v>
      </c>
      <c r="E617" s="36" t="s">
        <v>1600</v>
      </c>
      <c r="F617" s="36" t="s">
        <v>1601</v>
      </c>
      <c r="G617" s="35">
        <v>202</v>
      </c>
      <c r="H617" s="34" t="s">
        <v>23</v>
      </c>
      <c r="I617" s="35">
        <v>0.97</v>
      </c>
      <c r="J617" s="34" t="s">
        <v>17</v>
      </c>
    </row>
    <row r="618" spans="1:10" x14ac:dyDescent="0.25">
      <c r="A618" s="37">
        <v>717</v>
      </c>
      <c r="B618" s="34">
        <v>550021051</v>
      </c>
      <c r="C618" s="34" t="s">
        <v>182</v>
      </c>
      <c r="D618" s="34" t="s">
        <v>43</v>
      </c>
      <c r="E618" s="36" t="s">
        <v>44</v>
      </c>
      <c r="F618" s="36" t="s">
        <v>45</v>
      </c>
      <c r="G618" s="35">
        <v>110</v>
      </c>
      <c r="H618" s="34" t="s">
        <v>46</v>
      </c>
      <c r="I618" s="35">
        <v>0.97</v>
      </c>
      <c r="J618" s="34" t="s">
        <v>17</v>
      </c>
    </row>
    <row r="619" spans="1:10" x14ac:dyDescent="0.25">
      <c r="A619" s="37">
        <v>718</v>
      </c>
      <c r="B619" s="34">
        <v>508739028</v>
      </c>
      <c r="C619" s="34" t="s">
        <v>669</v>
      </c>
      <c r="D619" s="34" t="s">
        <v>31</v>
      </c>
      <c r="E619" s="36" t="s">
        <v>32</v>
      </c>
      <c r="F619" s="36" t="s">
        <v>33</v>
      </c>
      <c r="G619" s="35">
        <v>275</v>
      </c>
      <c r="H619" s="34" t="s">
        <v>23</v>
      </c>
      <c r="I619" s="35">
        <v>1</v>
      </c>
      <c r="J619" s="34" t="s">
        <v>637</v>
      </c>
    </row>
    <row r="620" spans="1:10" x14ac:dyDescent="0.25">
      <c r="A620" s="37">
        <v>719</v>
      </c>
      <c r="B620" s="34">
        <v>870744861</v>
      </c>
      <c r="C620" s="34" t="s">
        <v>397</v>
      </c>
      <c r="D620" s="34" t="s">
        <v>1566</v>
      </c>
      <c r="E620" s="36" t="s">
        <v>1596</v>
      </c>
      <c r="F620" s="36" t="s">
        <v>1597</v>
      </c>
      <c r="G620" s="35">
        <v>204</v>
      </c>
      <c r="H620" s="34" t="s">
        <v>23</v>
      </c>
      <c r="I620" s="35">
        <v>0.98939999999999995</v>
      </c>
      <c r="J620" s="34" t="s">
        <v>17</v>
      </c>
    </row>
    <row r="621" spans="1:10" x14ac:dyDescent="0.25">
      <c r="A621" s="37">
        <v>720</v>
      </c>
      <c r="B621" s="34">
        <v>151468376</v>
      </c>
      <c r="C621" s="34" t="s">
        <v>318</v>
      </c>
      <c r="D621" s="34" t="s">
        <v>31</v>
      </c>
      <c r="E621" s="36" t="s">
        <v>32</v>
      </c>
      <c r="F621" s="36" t="s">
        <v>33</v>
      </c>
      <c r="G621" s="35">
        <v>252</v>
      </c>
      <c r="H621" s="34" t="s">
        <v>23</v>
      </c>
      <c r="I621" s="35">
        <v>0.97</v>
      </c>
      <c r="J621" s="34" t="s">
        <v>17</v>
      </c>
    </row>
    <row r="622" spans="1:10" x14ac:dyDescent="0.25">
      <c r="A622" s="37">
        <v>721</v>
      </c>
      <c r="B622" s="34">
        <v>638475795</v>
      </c>
      <c r="C622" s="34" t="s">
        <v>154</v>
      </c>
      <c r="D622" s="34" t="s">
        <v>20</v>
      </c>
      <c r="E622" s="36" t="s">
        <v>21</v>
      </c>
      <c r="F622" s="36" t="s">
        <v>22</v>
      </c>
      <c r="G622" s="35">
        <v>107</v>
      </c>
      <c r="H622" s="34" t="s">
        <v>23</v>
      </c>
      <c r="I622" s="35">
        <v>0.97</v>
      </c>
      <c r="J622" s="34" t="s">
        <v>17</v>
      </c>
    </row>
    <row r="623" spans="1:10" x14ac:dyDescent="0.25">
      <c r="A623" s="37">
        <v>722</v>
      </c>
      <c r="B623" s="34">
        <v>285939030</v>
      </c>
      <c r="C623" s="34" t="s">
        <v>885</v>
      </c>
      <c r="D623" s="34" t="s">
        <v>59</v>
      </c>
      <c r="E623" s="36" t="s">
        <v>1604</v>
      </c>
      <c r="F623" s="36" t="s">
        <v>1605</v>
      </c>
      <c r="G623" s="35">
        <v>2145</v>
      </c>
      <c r="H623" s="34" t="s">
        <v>60</v>
      </c>
      <c r="I623" s="35">
        <v>1.1000000000000001</v>
      </c>
      <c r="J623" s="34" t="s">
        <v>637</v>
      </c>
    </row>
    <row r="624" spans="1:10" x14ac:dyDescent="0.25">
      <c r="A624" s="37">
        <v>723</v>
      </c>
      <c r="B624" s="34">
        <v>765466376</v>
      </c>
      <c r="C624" s="34" t="s">
        <v>921</v>
      </c>
      <c r="D624" s="34" t="s">
        <v>13</v>
      </c>
      <c r="E624" s="36" t="s">
        <v>14</v>
      </c>
      <c r="F624" s="36" t="s">
        <v>15</v>
      </c>
      <c r="G624" s="35">
        <v>1267</v>
      </c>
      <c r="H624" s="34" t="s">
        <v>16</v>
      </c>
      <c r="I624" s="35">
        <v>1.1000000000000001</v>
      </c>
      <c r="J624" s="34" t="s">
        <v>637</v>
      </c>
    </row>
    <row r="625" spans="1:10" x14ac:dyDescent="0.25">
      <c r="A625" s="37">
        <v>724</v>
      </c>
      <c r="B625" s="34">
        <v>469441334</v>
      </c>
      <c r="C625" s="34" t="s">
        <v>984</v>
      </c>
      <c r="D625" s="34" t="s">
        <v>25</v>
      </c>
      <c r="E625" s="36" t="s">
        <v>1602</v>
      </c>
      <c r="F625" s="36" t="s">
        <v>1603</v>
      </c>
      <c r="G625" s="35">
        <v>204</v>
      </c>
      <c r="H625" s="34" t="s">
        <v>27</v>
      </c>
      <c r="I625" s="35">
        <v>1.02</v>
      </c>
      <c r="J625" s="34" t="s">
        <v>637</v>
      </c>
    </row>
    <row r="626" spans="1:10" x14ac:dyDescent="0.25">
      <c r="A626" s="37">
        <v>725</v>
      </c>
      <c r="B626" s="34">
        <v>680123632</v>
      </c>
      <c r="C626" s="34" t="s">
        <v>937</v>
      </c>
      <c r="D626" s="34" t="s">
        <v>39</v>
      </c>
      <c r="E626" s="36" t="s">
        <v>1598</v>
      </c>
      <c r="F626" s="36" t="s">
        <v>1599</v>
      </c>
      <c r="G626" s="35">
        <v>206</v>
      </c>
      <c r="H626" s="34" t="s">
        <v>23</v>
      </c>
      <c r="I626" s="35">
        <v>1</v>
      </c>
      <c r="J626" s="34" t="s">
        <v>637</v>
      </c>
    </row>
    <row r="627" spans="1:10" x14ac:dyDescent="0.25">
      <c r="A627" s="37">
        <v>726</v>
      </c>
      <c r="B627" s="34">
        <v>282143120</v>
      </c>
      <c r="C627" s="34" t="s">
        <v>1000</v>
      </c>
      <c r="D627" s="34" t="s">
        <v>20</v>
      </c>
      <c r="E627" s="36" t="s">
        <v>21</v>
      </c>
      <c r="F627" s="36" t="s">
        <v>22</v>
      </c>
      <c r="G627" s="35">
        <v>107</v>
      </c>
      <c r="H627" s="34" t="s">
        <v>23</v>
      </c>
      <c r="I627" s="35">
        <v>1</v>
      </c>
      <c r="J627" s="34" t="s">
        <v>637</v>
      </c>
    </row>
    <row r="628" spans="1:10" x14ac:dyDescent="0.25">
      <c r="A628" s="37">
        <v>727</v>
      </c>
      <c r="B628" s="34">
        <v>782354684</v>
      </c>
      <c r="C628" s="34" t="s">
        <v>954</v>
      </c>
      <c r="D628" s="34" t="s">
        <v>29</v>
      </c>
      <c r="E628" s="36" t="s">
        <v>1600</v>
      </c>
      <c r="F628" s="36" t="s">
        <v>1601</v>
      </c>
      <c r="G628" s="35">
        <v>204</v>
      </c>
      <c r="H628" s="34" t="s">
        <v>23</v>
      </c>
      <c r="I628" s="35">
        <v>1</v>
      </c>
      <c r="J628" s="34" t="s">
        <v>637</v>
      </c>
    </row>
    <row r="629" spans="1:10" x14ac:dyDescent="0.25">
      <c r="A629" s="37">
        <v>728</v>
      </c>
      <c r="B629" s="34">
        <v>305368831</v>
      </c>
      <c r="C629" s="34" t="s">
        <v>1036</v>
      </c>
      <c r="D629" s="34" t="s">
        <v>20</v>
      </c>
      <c r="E629" s="36" t="s">
        <v>21</v>
      </c>
      <c r="F629" s="36" t="s">
        <v>22</v>
      </c>
      <c r="G629" s="35">
        <v>106</v>
      </c>
      <c r="H629" s="34" t="s">
        <v>23</v>
      </c>
      <c r="I629" s="35">
        <v>1</v>
      </c>
      <c r="J629" s="34" t="s">
        <v>637</v>
      </c>
    </row>
    <row r="630" spans="1:10" x14ac:dyDescent="0.25">
      <c r="A630" s="37">
        <v>729</v>
      </c>
      <c r="B630" s="34">
        <v>890934285</v>
      </c>
      <c r="C630" s="34" t="s">
        <v>313</v>
      </c>
      <c r="D630" s="34" t="s">
        <v>13</v>
      </c>
      <c r="E630" s="36" t="s">
        <v>14</v>
      </c>
      <c r="F630" s="36" t="s">
        <v>15</v>
      </c>
      <c r="G630" s="35">
        <v>1311</v>
      </c>
      <c r="H630" s="34" t="s">
        <v>16</v>
      </c>
      <c r="I630" s="35">
        <v>1.0669999999999999</v>
      </c>
      <c r="J630" s="34" t="s">
        <v>17</v>
      </c>
    </row>
    <row r="631" spans="1:10" x14ac:dyDescent="0.25">
      <c r="A631" s="37">
        <v>730</v>
      </c>
      <c r="B631" s="34">
        <v>919656017</v>
      </c>
      <c r="C631" s="34" t="s">
        <v>404</v>
      </c>
      <c r="D631" s="34" t="s">
        <v>20</v>
      </c>
      <c r="E631" s="36" t="s">
        <v>21</v>
      </c>
      <c r="F631" s="36" t="s">
        <v>22</v>
      </c>
      <c r="G631" s="35">
        <v>110</v>
      </c>
      <c r="H631" s="34" t="s">
        <v>23</v>
      </c>
      <c r="I631" s="35">
        <v>0.97</v>
      </c>
      <c r="J631" s="34" t="s">
        <v>17</v>
      </c>
    </row>
    <row r="632" spans="1:10" x14ac:dyDescent="0.25">
      <c r="A632" s="37">
        <v>731</v>
      </c>
      <c r="B632" s="34">
        <v>130588058</v>
      </c>
      <c r="C632" s="34" t="s">
        <v>372</v>
      </c>
      <c r="D632" s="34" t="s">
        <v>31</v>
      </c>
      <c r="E632" s="36" t="s">
        <v>32</v>
      </c>
      <c r="F632" s="36" t="s">
        <v>33</v>
      </c>
      <c r="G632" s="35">
        <v>257</v>
      </c>
      <c r="H632" s="34" t="s">
        <v>23</v>
      </c>
      <c r="I632" s="35">
        <v>0.97</v>
      </c>
      <c r="J632" s="34" t="s">
        <v>17</v>
      </c>
    </row>
    <row r="633" spans="1:10" x14ac:dyDescent="0.25">
      <c r="A633" s="37">
        <v>732</v>
      </c>
      <c r="B633" s="34">
        <v>867457881</v>
      </c>
      <c r="C633" s="34" t="s">
        <v>61</v>
      </c>
      <c r="D633" s="34" t="s">
        <v>39</v>
      </c>
      <c r="E633" s="36" t="s">
        <v>1598</v>
      </c>
      <c r="F633" s="36" t="s">
        <v>1599</v>
      </c>
      <c r="G633" s="35">
        <v>207</v>
      </c>
      <c r="H633" s="34" t="s">
        <v>23</v>
      </c>
      <c r="I633" s="35">
        <v>0.97</v>
      </c>
      <c r="J633" s="34" t="s">
        <v>17</v>
      </c>
    </row>
    <row r="634" spans="1:10" x14ac:dyDescent="0.25">
      <c r="A634" s="37">
        <v>733</v>
      </c>
      <c r="B634" s="34">
        <v>677583983</v>
      </c>
      <c r="C634" s="34" t="s">
        <v>156</v>
      </c>
      <c r="D634" s="34" t="s">
        <v>1566</v>
      </c>
      <c r="E634" s="36" t="s">
        <v>1596</v>
      </c>
      <c r="F634" s="36" t="s">
        <v>1597</v>
      </c>
      <c r="G634" s="35">
        <v>214</v>
      </c>
      <c r="H634" s="34" t="s">
        <v>23</v>
      </c>
      <c r="I634" s="35">
        <v>0.98939999999999995</v>
      </c>
      <c r="J634" s="34" t="s">
        <v>17</v>
      </c>
    </row>
    <row r="635" spans="1:10" x14ac:dyDescent="0.25">
      <c r="A635" s="37">
        <v>734</v>
      </c>
      <c r="B635" s="34">
        <v>288637331</v>
      </c>
      <c r="C635" s="34" t="s">
        <v>506</v>
      </c>
      <c r="D635" s="34" t="s">
        <v>43</v>
      </c>
      <c r="E635" s="36" t="s">
        <v>44</v>
      </c>
      <c r="F635" s="36" t="s">
        <v>45</v>
      </c>
      <c r="G635" s="35">
        <v>109</v>
      </c>
      <c r="H635" s="34" t="s">
        <v>46</v>
      </c>
      <c r="I635" s="35">
        <v>0.97</v>
      </c>
      <c r="J635" s="34" t="s">
        <v>17</v>
      </c>
    </row>
    <row r="636" spans="1:10" x14ac:dyDescent="0.25">
      <c r="A636" s="37">
        <v>735</v>
      </c>
      <c r="B636" s="34">
        <v>414149309</v>
      </c>
      <c r="C636" s="34" t="s">
        <v>536</v>
      </c>
      <c r="D636" s="34" t="s">
        <v>31</v>
      </c>
      <c r="E636" s="36" t="s">
        <v>32</v>
      </c>
      <c r="F636" s="36" t="s">
        <v>33</v>
      </c>
      <c r="G636" s="35">
        <v>263</v>
      </c>
      <c r="H636" s="34" t="s">
        <v>23</v>
      </c>
      <c r="I636" s="35">
        <v>0.97</v>
      </c>
      <c r="J636" s="34" t="s">
        <v>17</v>
      </c>
    </row>
    <row r="637" spans="1:10" x14ac:dyDescent="0.25">
      <c r="A637" s="37">
        <v>736</v>
      </c>
      <c r="B637" s="34">
        <v>406068000</v>
      </c>
      <c r="C637" s="34" t="s">
        <v>867</v>
      </c>
      <c r="D637" s="34" t="s">
        <v>59</v>
      </c>
      <c r="E637" s="36" t="s">
        <v>1604</v>
      </c>
      <c r="F637" s="36" t="s">
        <v>1605</v>
      </c>
      <c r="G637" s="35">
        <v>2137</v>
      </c>
      <c r="H637" s="34" t="s">
        <v>60</v>
      </c>
      <c r="I637" s="35">
        <v>1.1000000000000001</v>
      </c>
      <c r="J637" s="34" t="s">
        <v>637</v>
      </c>
    </row>
    <row r="638" spans="1:10" x14ac:dyDescent="0.25">
      <c r="A638" s="37">
        <v>737</v>
      </c>
      <c r="B638" s="34">
        <v>839617301</v>
      </c>
      <c r="C638" s="34" t="s">
        <v>188</v>
      </c>
      <c r="D638" s="34" t="s">
        <v>59</v>
      </c>
      <c r="E638" s="36" t="s">
        <v>1604</v>
      </c>
      <c r="F638" s="36" t="s">
        <v>1605</v>
      </c>
      <c r="G638" s="35">
        <v>2009</v>
      </c>
      <c r="H638" s="34" t="s">
        <v>60</v>
      </c>
      <c r="I638" s="35">
        <v>1.0669999999999999</v>
      </c>
      <c r="J638" s="34" t="s">
        <v>17</v>
      </c>
    </row>
    <row r="639" spans="1:10" x14ac:dyDescent="0.25">
      <c r="A639" s="37">
        <v>738</v>
      </c>
      <c r="B639" s="34">
        <v>976771241</v>
      </c>
      <c r="C639" s="34" t="s">
        <v>601</v>
      </c>
      <c r="D639" s="34" t="s">
        <v>39</v>
      </c>
      <c r="E639" s="36" t="s">
        <v>1598</v>
      </c>
      <c r="F639" s="36" t="s">
        <v>1599</v>
      </c>
      <c r="G639" s="35">
        <v>214</v>
      </c>
      <c r="H639" s="34" t="s">
        <v>23</v>
      </c>
      <c r="I639" s="35">
        <v>0.97</v>
      </c>
      <c r="J639" s="34" t="s">
        <v>17</v>
      </c>
    </row>
    <row r="640" spans="1:10" x14ac:dyDescent="0.25">
      <c r="A640" s="37">
        <v>739</v>
      </c>
      <c r="B640" s="34">
        <v>146439203</v>
      </c>
      <c r="C640" s="34" t="s">
        <v>600</v>
      </c>
      <c r="D640" s="34" t="s">
        <v>29</v>
      </c>
      <c r="E640" s="36" t="s">
        <v>1600</v>
      </c>
      <c r="F640" s="36" t="s">
        <v>1601</v>
      </c>
      <c r="G640" s="35">
        <v>202</v>
      </c>
      <c r="H640" s="34" t="s">
        <v>23</v>
      </c>
      <c r="I640" s="35">
        <v>0.97</v>
      </c>
      <c r="J640" s="34" t="s">
        <v>17</v>
      </c>
    </row>
    <row r="641" spans="1:10" x14ac:dyDescent="0.25">
      <c r="A641" s="37">
        <v>740</v>
      </c>
      <c r="B641" s="34">
        <v>534063067</v>
      </c>
      <c r="C641" s="34" t="s">
        <v>621</v>
      </c>
      <c r="D641" s="34" t="s">
        <v>13</v>
      </c>
      <c r="E641" s="36" t="s">
        <v>14</v>
      </c>
      <c r="F641" s="36" t="s">
        <v>15</v>
      </c>
      <c r="G641" s="35">
        <v>1263</v>
      </c>
      <c r="H641" s="34" t="s">
        <v>16</v>
      </c>
      <c r="I641" s="35">
        <v>1.0669999999999999</v>
      </c>
      <c r="J641" s="34" t="s">
        <v>17</v>
      </c>
    </row>
    <row r="642" spans="1:10" x14ac:dyDescent="0.25">
      <c r="A642" s="37">
        <v>741</v>
      </c>
      <c r="B642" s="34">
        <v>927399558</v>
      </c>
      <c r="C642" s="34" t="s">
        <v>571</v>
      </c>
      <c r="D642" s="34" t="s">
        <v>35</v>
      </c>
      <c r="E642" s="36" t="s">
        <v>36</v>
      </c>
      <c r="F642" s="36" t="s">
        <v>26</v>
      </c>
      <c r="G642" s="35">
        <v>529</v>
      </c>
      <c r="H642" s="34" t="s">
        <v>37</v>
      </c>
      <c r="I642" s="35">
        <v>0.98939999999999995</v>
      </c>
      <c r="J642" s="34" t="s">
        <v>17</v>
      </c>
    </row>
    <row r="643" spans="1:10" x14ac:dyDescent="0.25">
      <c r="A643" s="37">
        <v>742</v>
      </c>
      <c r="B643" s="34">
        <v>618370443</v>
      </c>
      <c r="C643" s="34" t="s">
        <v>491</v>
      </c>
      <c r="D643" s="34" t="s">
        <v>31</v>
      </c>
      <c r="E643" s="36" t="s">
        <v>32</v>
      </c>
      <c r="F643" s="36" t="s">
        <v>33</v>
      </c>
      <c r="G643" s="35">
        <v>259</v>
      </c>
      <c r="H643" s="34" t="s">
        <v>23</v>
      </c>
      <c r="I643" s="35">
        <v>0.97</v>
      </c>
      <c r="J643" s="34" t="s">
        <v>17</v>
      </c>
    </row>
    <row r="644" spans="1:10" x14ac:dyDescent="0.25">
      <c r="A644" s="37">
        <v>743</v>
      </c>
      <c r="B644" s="34">
        <v>224491067</v>
      </c>
      <c r="C644" s="34" t="s">
        <v>457</v>
      </c>
      <c r="D644" s="34" t="s">
        <v>39</v>
      </c>
      <c r="E644" s="36" t="s">
        <v>1598</v>
      </c>
      <c r="F644" s="36" t="s">
        <v>1599</v>
      </c>
      <c r="G644" s="35">
        <v>201</v>
      </c>
      <c r="H644" s="34" t="s">
        <v>23</v>
      </c>
      <c r="I644" s="35">
        <v>0.97</v>
      </c>
      <c r="J644" s="34" t="s">
        <v>17</v>
      </c>
    </row>
    <row r="645" spans="1:10" x14ac:dyDescent="0.25">
      <c r="A645" s="37">
        <v>744</v>
      </c>
      <c r="B645" s="34">
        <v>644744270</v>
      </c>
      <c r="C645" s="34" t="s">
        <v>323</v>
      </c>
      <c r="D645" s="34" t="s">
        <v>20</v>
      </c>
      <c r="E645" s="36" t="s">
        <v>21</v>
      </c>
      <c r="F645" s="36" t="s">
        <v>22</v>
      </c>
      <c r="G645" s="35">
        <v>105</v>
      </c>
      <c r="H645" s="34" t="s">
        <v>23</v>
      </c>
      <c r="I645" s="35">
        <v>0.97</v>
      </c>
      <c r="J645" s="34" t="s">
        <v>17</v>
      </c>
    </row>
    <row r="646" spans="1:10" x14ac:dyDescent="0.25">
      <c r="A646" s="37">
        <v>745</v>
      </c>
      <c r="B646" s="34">
        <v>962867387</v>
      </c>
      <c r="C646" s="34" t="s">
        <v>198</v>
      </c>
      <c r="D646" s="34" t="s">
        <v>13</v>
      </c>
      <c r="E646" s="36" t="s">
        <v>14</v>
      </c>
      <c r="F646" s="36" t="s">
        <v>15</v>
      </c>
      <c r="G646" s="35">
        <v>1247</v>
      </c>
      <c r="H646" s="34" t="s">
        <v>16</v>
      </c>
      <c r="I646" s="35">
        <v>1.0669999999999999</v>
      </c>
      <c r="J646" s="34" t="s">
        <v>17</v>
      </c>
    </row>
    <row r="647" spans="1:10" x14ac:dyDescent="0.25">
      <c r="A647" s="37">
        <v>746</v>
      </c>
      <c r="B647" s="34">
        <v>701046160</v>
      </c>
      <c r="C647" s="34" t="s">
        <v>448</v>
      </c>
      <c r="D647" s="34" t="s">
        <v>39</v>
      </c>
      <c r="E647" s="36" t="s">
        <v>1598</v>
      </c>
      <c r="F647" s="36" t="s">
        <v>1599</v>
      </c>
      <c r="G647" s="35">
        <v>210</v>
      </c>
      <c r="H647" s="34" t="s">
        <v>23</v>
      </c>
      <c r="I647" s="35">
        <v>0.97</v>
      </c>
      <c r="J647" s="34" t="s">
        <v>17</v>
      </c>
    </row>
    <row r="648" spans="1:10" x14ac:dyDescent="0.25">
      <c r="A648" s="37">
        <v>747</v>
      </c>
      <c r="B648" s="34">
        <v>155096253</v>
      </c>
      <c r="C648" s="34" t="s">
        <v>672</v>
      </c>
      <c r="D648" s="34" t="s">
        <v>59</v>
      </c>
      <c r="E648" s="36" t="s">
        <v>1604</v>
      </c>
      <c r="F648" s="36" t="s">
        <v>1605</v>
      </c>
      <c r="G648" s="35">
        <v>2068</v>
      </c>
      <c r="H648" s="34" t="s">
        <v>60</v>
      </c>
      <c r="I648" s="35">
        <v>1.1000000000000001</v>
      </c>
      <c r="J648" s="34" t="s">
        <v>637</v>
      </c>
    </row>
    <row r="649" spans="1:10" x14ac:dyDescent="0.25">
      <c r="A649" s="37">
        <v>748</v>
      </c>
      <c r="B649" s="34">
        <v>574302363</v>
      </c>
      <c r="C649" s="34" t="s">
        <v>294</v>
      </c>
      <c r="D649" s="34" t="s">
        <v>59</v>
      </c>
      <c r="E649" s="36" t="s">
        <v>1604</v>
      </c>
      <c r="F649" s="36" t="s">
        <v>1605</v>
      </c>
      <c r="G649" s="35">
        <v>2105</v>
      </c>
      <c r="H649" s="34" t="s">
        <v>60</v>
      </c>
      <c r="I649" s="35">
        <v>1.0669999999999999</v>
      </c>
      <c r="J649" s="34" t="s">
        <v>17</v>
      </c>
    </row>
    <row r="650" spans="1:10" x14ac:dyDescent="0.25">
      <c r="A650" s="37">
        <v>749</v>
      </c>
      <c r="B650" s="34">
        <v>299995017</v>
      </c>
      <c r="C650" s="34" t="s">
        <v>393</v>
      </c>
      <c r="D650" s="34" t="s">
        <v>59</v>
      </c>
      <c r="E650" s="36" t="s">
        <v>1604</v>
      </c>
      <c r="F650" s="36" t="s">
        <v>1605</v>
      </c>
      <c r="G650" s="35">
        <v>2166</v>
      </c>
      <c r="H650" s="34" t="s">
        <v>60</v>
      </c>
      <c r="I650" s="35">
        <v>1.0669999999999999</v>
      </c>
      <c r="J650" s="34" t="s">
        <v>17</v>
      </c>
    </row>
    <row r="651" spans="1:10" x14ac:dyDescent="0.25">
      <c r="A651" s="37">
        <v>750</v>
      </c>
      <c r="B651" s="34">
        <v>433413592</v>
      </c>
      <c r="C651" s="34" t="s">
        <v>632</v>
      </c>
      <c r="D651" s="34" t="s">
        <v>31</v>
      </c>
      <c r="E651" s="36" t="s">
        <v>32</v>
      </c>
      <c r="F651" s="36" t="s">
        <v>33</v>
      </c>
      <c r="G651" s="35">
        <v>251</v>
      </c>
      <c r="H651" s="34" t="s">
        <v>23</v>
      </c>
      <c r="I651" s="35">
        <v>0.97</v>
      </c>
      <c r="J651" s="34" t="s">
        <v>17</v>
      </c>
    </row>
    <row r="652" spans="1:10" x14ac:dyDescent="0.25">
      <c r="A652" s="37">
        <v>751</v>
      </c>
      <c r="B652" s="34">
        <v>430096285</v>
      </c>
      <c r="C652" s="34" t="s">
        <v>275</v>
      </c>
      <c r="D652" s="34" t="s">
        <v>39</v>
      </c>
      <c r="E652" s="36" t="s">
        <v>1598</v>
      </c>
      <c r="F652" s="36" t="s">
        <v>1599</v>
      </c>
      <c r="G652" s="35">
        <v>213</v>
      </c>
      <c r="H652" s="34" t="s">
        <v>23</v>
      </c>
      <c r="I652" s="35">
        <v>0.97</v>
      </c>
      <c r="J652" s="34" t="s">
        <v>17</v>
      </c>
    </row>
    <row r="653" spans="1:10" x14ac:dyDescent="0.25">
      <c r="A653" s="37">
        <v>752</v>
      </c>
      <c r="B653" s="34">
        <v>484957937</v>
      </c>
      <c r="C653" s="34" t="s">
        <v>419</v>
      </c>
      <c r="D653" s="34" t="s">
        <v>31</v>
      </c>
      <c r="E653" s="36" t="s">
        <v>32</v>
      </c>
      <c r="F653" s="36" t="s">
        <v>33</v>
      </c>
      <c r="G653" s="35">
        <v>268</v>
      </c>
      <c r="H653" s="34" t="s">
        <v>23</v>
      </c>
      <c r="I653" s="35">
        <v>0.97</v>
      </c>
      <c r="J653" s="34" t="s">
        <v>17</v>
      </c>
    </row>
    <row r="654" spans="1:10" x14ac:dyDescent="0.25">
      <c r="A654" s="37">
        <v>753</v>
      </c>
      <c r="B654" s="34">
        <v>822122042</v>
      </c>
      <c r="C654" s="34" t="s">
        <v>38</v>
      </c>
      <c r="D654" s="34" t="s">
        <v>39</v>
      </c>
      <c r="E654" s="36" t="s">
        <v>1598</v>
      </c>
      <c r="F654" s="36" t="s">
        <v>1599</v>
      </c>
      <c r="G654" s="35">
        <v>216</v>
      </c>
      <c r="H654" s="34" t="s">
        <v>23</v>
      </c>
      <c r="I654" s="35">
        <v>0.97</v>
      </c>
      <c r="J654" s="34" t="s">
        <v>17</v>
      </c>
    </row>
    <row r="655" spans="1:10" x14ac:dyDescent="0.25">
      <c r="A655" s="37">
        <v>754</v>
      </c>
      <c r="B655" s="34">
        <v>127120290</v>
      </c>
      <c r="C655" s="34" t="s">
        <v>261</v>
      </c>
      <c r="D655" s="34" t="s">
        <v>43</v>
      </c>
      <c r="E655" s="36" t="s">
        <v>44</v>
      </c>
      <c r="F655" s="36" t="s">
        <v>45</v>
      </c>
      <c r="G655" s="35">
        <v>109</v>
      </c>
      <c r="H655" s="34" t="s">
        <v>46</v>
      </c>
      <c r="I655" s="35">
        <v>0.97</v>
      </c>
      <c r="J655" s="34" t="s">
        <v>17</v>
      </c>
    </row>
    <row r="656" spans="1:10" x14ac:dyDescent="0.25">
      <c r="A656" s="37">
        <v>755</v>
      </c>
      <c r="B656" s="34">
        <v>731202959</v>
      </c>
      <c r="C656" s="34" t="s">
        <v>230</v>
      </c>
      <c r="D656" s="34" t="s">
        <v>31</v>
      </c>
      <c r="E656" s="36" t="s">
        <v>32</v>
      </c>
      <c r="F656" s="36" t="s">
        <v>33</v>
      </c>
      <c r="G656" s="35">
        <v>253</v>
      </c>
      <c r="H656" s="34" t="s">
        <v>23</v>
      </c>
      <c r="I656" s="35">
        <v>0.97</v>
      </c>
      <c r="J656" s="34" t="s">
        <v>17</v>
      </c>
    </row>
    <row r="657" spans="1:10" x14ac:dyDescent="0.25">
      <c r="A657" s="37">
        <v>756</v>
      </c>
      <c r="B657" s="34">
        <v>474367327</v>
      </c>
      <c r="C657" s="34" t="s">
        <v>244</v>
      </c>
      <c r="D657" s="34" t="s">
        <v>20</v>
      </c>
      <c r="E657" s="36" t="s">
        <v>21</v>
      </c>
      <c r="F657" s="36" t="s">
        <v>22</v>
      </c>
      <c r="G657" s="35">
        <v>102</v>
      </c>
      <c r="H657" s="34" t="s">
        <v>23</v>
      </c>
      <c r="I657" s="35">
        <v>0.97</v>
      </c>
      <c r="J657" s="34" t="s">
        <v>17</v>
      </c>
    </row>
    <row r="658" spans="1:10" x14ac:dyDescent="0.25">
      <c r="A658" s="37">
        <v>757</v>
      </c>
      <c r="B658" s="34">
        <v>798235506</v>
      </c>
      <c r="C658" s="34" t="s">
        <v>590</v>
      </c>
      <c r="D658" s="34" t="s">
        <v>31</v>
      </c>
      <c r="E658" s="36" t="s">
        <v>32</v>
      </c>
      <c r="F658" s="36" t="s">
        <v>33</v>
      </c>
      <c r="G658" s="35">
        <v>257</v>
      </c>
      <c r="H658" s="34" t="s">
        <v>23</v>
      </c>
      <c r="I658" s="35">
        <v>0.97</v>
      </c>
      <c r="J658" s="34" t="s">
        <v>17</v>
      </c>
    </row>
    <row r="659" spans="1:10" x14ac:dyDescent="0.25">
      <c r="A659" s="37">
        <v>758</v>
      </c>
      <c r="B659" s="34">
        <v>804583610</v>
      </c>
      <c r="C659" s="34" t="s">
        <v>311</v>
      </c>
      <c r="D659" s="34" t="s">
        <v>39</v>
      </c>
      <c r="E659" s="36" t="s">
        <v>1598</v>
      </c>
      <c r="F659" s="36" t="s">
        <v>1599</v>
      </c>
      <c r="G659" s="35">
        <v>219</v>
      </c>
      <c r="H659" s="34" t="s">
        <v>23</v>
      </c>
      <c r="I659" s="35">
        <v>0.97</v>
      </c>
      <c r="J659" s="34" t="s">
        <v>17</v>
      </c>
    </row>
    <row r="660" spans="1:10" x14ac:dyDescent="0.25">
      <c r="A660" s="37">
        <v>759</v>
      </c>
      <c r="B660" s="34">
        <v>649749616</v>
      </c>
      <c r="C660" s="34" t="s">
        <v>679</v>
      </c>
      <c r="D660" s="34" t="s">
        <v>29</v>
      </c>
      <c r="E660" s="36" t="s">
        <v>1600</v>
      </c>
      <c r="F660" s="36" t="s">
        <v>1601</v>
      </c>
      <c r="G660" s="35">
        <v>210</v>
      </c>
      <c r="H660" s="34" t="s">
        <v>23</v>
      </c>
      <c r="I660" s="35">
        <v>1</v>
      </c>
      <c r="J660" s="34" t="s">
        <v>637</v>
      </c>
    </row>
    <row r="661" spans="1:10" x14ac:dyDescent="0.25">
      <c r="A661" s="37">
        <v>760</v>
      </c>
      <c r="B661" s="34">
        <v>953169857</v>
      </c>
      <c r="C661" s="34" t="s">
        <v>462</v>
      </c>
      <c r="D661" s="34" t="s">
        <v>1566</v>
      </c>
      <c r="E661" s="36" t="s">
        <v>1596</v>
      </c>
      <c r="F661" s="36" t="s">
        <v>1597</v>
      </c>
      <c r="G661" s="35">
        <v>201</v>
      </c>
      <c r="H661" s="34" t="s">
        <v>23</v>
      </c>
      <c r="I661" s="35">
        <v>0.98939999999999995</v>
      </c>
      <c r="J661" s="34" t="s">
        <v>17</v>
      </c>
    </row>
    <row r="662" spans="1:10" x14ac:dyDescent="0.25">
      <c r="A662" s="37">
        <v>761</v>
      </c>
      <c r="B662" s="34">
        <v>798179656</v>
      </c>
      <c r="C662" s="34" t="s">
        <v>183</v>
      </c>
      <c r="D662" s="34" t="s">
        <v>1566</v>
      </c>
      <c r="E662" s="36" t="s">
        <v>1596</v>
      </c>
      <c r="F662" s="36" t="s">
        <v>1597</v>
      </c>
      <c r="G662" s="35">
        <v>216</v>
      </c>
      <c r="H662" s="34" t="s">
        <v>23</v>
      </c>
      <c r="I662" s="35">
        <v>0.98939999999999995</v>
      </c>
      <c r="J662" s="34" t="s">
        <v>17</v>
      </c>
    </row>
    <row r="663" spans="1:10" x14ac:dyDescent="0.25">
      <c r="A663" s="37">
        <v>762</v>
      </c>
      <c r="B663" s="34">
        <v>535131800</v>
      </c>
      <c r="C663" s="34" t="s">
        <v>340</v>
      </c>
      <c r="D663" s="34" t="s">
        <v>13</v>
      </c>
      <c r="E663" s="36" t="s">
        <v>14</v>
      </c>
      <c r="F663" s="36" t="s">
        <v>15</v>
      </c>
      <c r="G663" s="35">
        <v>1249</v>
      </c>
      <c r="H663" s="34" t="s">
        <v>16</v>
      </c>
      <c r="I663" s="35">
        <v>1.0669999999999999</v>
      </c>
      <c r="J663" s="34" t="s">
        <v>17</v>
      </c>
    </row>
    <row r="664" spans="1:10" x14ac:dyDescent="0.25">
      <c r="A664" s="37">
        <v>763</v>
      </c>
      <c r="B664" s="34">
        <v>360721682</v>
      </c>
      <c r="C664" s="34" t="s">
        <v>470</v>
      </c>
      <c r="D664" s="34" t="s">
        <v>43</v>
      </c>
      <c r="E664" s="36" t="s">
        <v>44</v>
      </c>
      <c r="F664" s="36" t="s">
        <v>45</v>
      </c>
      <c r="G664" s="35">
        <v>110</v>
      </c>
      <c r="H664" s="34" t="s">
        <v>46</v>
      </c>
      <c r="I664" s="35">
        <v>0.97</v>
      </c>
      <c r="J664" s="34" t="s">
        <v>17</v>
      </c>
    </row>
    <row r="665" spans="1:10" x14ac:dyDescent="0.25">
      <c r="A665" s="37">
        <v>764</v>
      </c>
      <c r="B665" s="34">
        <v>692690633</v>
      </c>
      <c r="C665" s="34" t="s">
        <v>155</v>
      </c>
      <c r="D665" s="34" t="s">
        <v>43</v>
      </c>
      <c r="E665" s="36" t="s">
        <v>44</v>
      </c>
      <c r="F665" s="36" t="s">
        <v>45</v>
      </c>
      <c r="G665" s="35">
        <v>101</v>
      </c>
      <c r="H665" s="34" t="s">
        <v>46</v>
      </c>
      <c r="I665" s="35">
        <v>0.97</v>
      </c>
      <c r="J665" s="34" t="s">
        <v>17</v>
      </c>
    </row>
    <row r="666" spans="1:10" x14ac:dyDescent="0.25">
      <c r="A666" s="37">
        <v>765</v>
      </c>
      <c r="B666" s="34">
        <v>464953247</v>
      </c>
      <c r="C666" s="34" t="s">
        <v>57</v>
      </c>
      <c r="D666" s="34" t="s">
        <v>39</v>
      </c>
      <c r="E666" s="36" t="s">
        <v>1598</v>
      </c>
      <c r="F666" s="36" t="s">
        <v>1599</v>
      </c>
      <c r="G666" s="35">
        <v>206</v>
      </c>
      <c r="H666" s="34" t="s">
        <v>23</v>
      </c>
      <c r="I666" s="35">
        <v>0.97</v>
      </c>
      <c r="J666" s="34" t="s">
        <v>17</v>
      </c>
    </row>
    <row r="667" spans="1:10" x14ac:dyDescent="0.25">
      <c r="A667" s="37">
        <v>766</v>
      </c>
      <c r="B667" s="34">
        <v>246513605</v>
      </c>
      <c r="C667" s="34" t="s">
        <v>405</v>
      </c>
      <c r="D667" s="34" t="s">
        <v>43</v>
      </c>
      <c r="E667" s="36" t="s">
        <v>44</v>
      </c>
      <c r="F667" s="36" t="s">
        <v>45</v>
      </c>
      <c r="G667" s="35">
        <v>102</v>
      </c>
      <c r="H667" s="34" t="s">
        <v>46</v>
      </c>
      <c r="I667" s="35">
        <v>0.97</v>
      </c>
      <c r="J667" s="34" t="s">
        <v>17</v>
      </c>
    </row>
    <row r="668" spans="1:10" x14ac:dyDescent="0.25">
      <c r="A668" s="37">
        <v>767</v>
      </c>
      <c r="B668" s="34">
        <v>355887263</v>
      </c>
      <c r="C668" s="34" t="s">
        <v>611</v>
      </c>
      <c r="D668" s="34" t="s">
        <v>59</v>
      </c>
      <c r="E668" s="36" t="s">
        <v>1604</v>
      </c>
      <c r="F668" s="36" t="s">
        <v>1605</v>
      </c>
      <c r="G668" s="35">
        <v>2048</v>
      </c>
      <c r="H668" s="34" t="s">
        <v>60</v>
      </c>
      <c r="I668" s="35">
        <v>1.0669999999999999</v>
      </c>
      <c r="J668" s="34" t="s">
        <v>17</v>
      </c>
    </row>
    <row r="669" spans="1:10" x14ac:dyDescent="0.25">
      <c r="A669" s="37">
        <v>768</v>
      </c>
      <c r="B669" s="34">
        <v>882035861</v>
      </c>
      <c r="C669" s="34" t="s">
        <v>657</v>
      </c>
      <c r="D669" s="34" t="s">
        <v>43</v>
      </c>
      <c r="E669" s="36" t="s">
        <v>44</v>
      </c>
      <c r="F669" s="36" t="s">
        <v>45</v>
      </c>
      <c r="G669" s="35">
        <v>109</v>
      </c>
      <c r="H669" s="34" t="s">
        <v>46</v>
      </c>
      <c r="I669" s="35">
        <v>1</v>
      </c>
      <c r="J669" s="34" t="s">
        <v>637</v>
      </c>
    </row>
    <row r="670" spans="1:10" x14ac:dyDescent="0.25">
      <c r="A670" s="37">
        <v>769</v>
      </c>
      <c r="B670" s="34">
        <v>298185340</v>
      </c>
      <c r="C670" s="34" t="s">
        <v>634</v>
      </c>
      <c r="D670" s="34" t="s">
        <v>39</v>
      </c>
      <c r="E670" s="36" t="s">
        <v>1598</v>
      </c>
      <c r="F670" s="36" t="s">
        <v>1599</v>
      </c>
      <c r="G670" s="35">
        <v>215</v>
      </c>
      <c r="H670" s="34" t="s">
        <v>23</v>
      </c>
      <c r="I670" s="35">
        <v>0.97</v>
      </c>
      <c r="J670" s="34" t="s">
        <v>17</v>
      </c>
    </row>
    <row r="671" spans="1:10" x14ac:dyDescent="0.25">
      <c r="A671" s="37">
        <v>770</v>
      </c>
      <c r="B671" s="34">
        <v>676082091</v>
      </c>
      <c r="C671" s="34" t="s">
        <v>550</v>
      </c>
      <c r="D671" s="34" t="s">
        <v>20</v>
      </c>
      <c r="E671" s="36" t="s">
        <v>21</v>
      </c>
      <c r="F671" s="36" t="s">
        <v>22</v>
      </c>
      <c r="G671" s="35">
        <v>100</v>
      </c>
      <c r="H671" s="34" t="s">
        <v>23</v>
      </c>
      <c r="I671" s="35">
        <v>0.97</v>
      </c>
      <c r="J671" s="34" t="s">
        <v>17</v>
      </c>
    </row>
    <row r="672" spans="1:10" x14ac:dyDescent="0.25">
      <c r="A672" s="37">
        <v>771</v>
      </c>
      <c r="B672" s="34">
        <v>963963591</v>
      </c>
      <c r="C672" s="34" t="s">
        <v>586</v>
      </c>
      <c r="D672" s="34" t="s">
        <v>20</v>
      </c>
      <c r="E672" s="36" t="s">
        <v>21</v>
      </c>
      <c r="F672" s="36" t="s">
        <v>22</v>
      </c>
      <c r="G672" s="35">
        <v>100</v>
      </c>
      <c r="H672" s="34" t="s">
        <v>23</v>
      </c>
      <c r="I672" s="35">
        <v>0.97</v>
      </c>
      <c r="J672" s="34" t="s">
        <v>17</v>
      </c>
    </row>
    <row r="673" spans="1:10" x14ac:dyDescent="0.25">
      <c r="A673" s="37">
        <v>772</v>
      </c>
      <c r="B673" s="34">
        <v>582409335</v>
      </c>
      <c r="C673" s="34" t="s">
        <v>513</v>
      </c>
      <c r="D673" s="34" t="s">
        <v>13</v>
      </c>
      <c r="E673" s="36" t="s">
        <v>14</v>
      </c>
      <c r="F673" s="36" t="s">
        <v>15</v>
      </c>
      <c r="G673" s="35">
        <v>1294</v>
      </c>
      <c r="H673" s="34" t="s">
        <v>16</v>
      </c>
      <c r="I673" s="35">
        <v>1.0669999999999999</v>
      </c>
      <c r="J673" s="34" t="s">
        <v>17</v>
      </c>
    </row>
    <row r="674" spans="1:10" x14ac:dyDescent="0.25">
      <c r="A674" s="37">
        <v>773</v>
      </c>
      <c r="B674" s="34">
        <v>506202225</v>
      </c>
      <c r="C674" s="34" t="s">
        <v>604</v>
      </c>
      <c r="D674" s="34" t="s">
        <v>20</v>
      </c>
      <c r="E674" s="36" t="s">
        <v>21</v>
      </c>
      <c r="F674" s="36" t="s">
        <v>22</v>
      </c>
      <c r="G674" s="35">
        <v>101</v>
      </c>
      <c r="H674" s="34" t="s">
        <v>23</v>
      </c>
      <c r="I674" s="35">
        <v>0.97</v>
      </c>
      <c r="J674" s="34" t="s">
        <v>17</v>
      </c>
    </row>
    <row r="675" spans="1:10" x14ac:dyDescent="0.25">
      <c r="A675" s="37">
        <v>774</v>
      </c>
      <c r="B675" s="34">
        <v>951730999</v>
      </c>
      <c r="C675" s="34" t="s">
        <v>662</v>
      </c>
      <c r="D675" s="34" t="s">
        <v>39</v>
      </c>
      <c r="E675" s="36" t="s">
        <v>1598</v>
      </c>
      <c r="F675" s="36" t="s">
        <v>1599</v>
      </c>
      <c r="G675" s="35">
        <v>219</v>
      </c>
      <c r="H675" s="34" t="s">
        <v>23</v>
      </c>
      <c r="I675" s="35">
        <v>1</v>
      </c>
      <c r="J675" s="34" t="s">
        <v>637</v>
      </c>
    </row>
    <row r="676" spans="1:10" x14ac:dyDescent="0.25">
      <c r="A676" s="37">
        <v>775</v>
      </c>
      <c r="B676" s="34">
        <v>810788832</v>
      </c>
      <c r="C676" s="34" t="s">
        <v>52</v>
      </c>
      <c r="D676" s="34" t="s">
        <v>13</v>
      </c>
      <c r="E676" s="36" t="s">
        <v>14</v>
      </c>
      <c r="F676" s="36" t="s">
        <v>15</v>
      </c>
      <c r="G676" s="35">
        <v>1213</v>
      </c>
      <c r="H676" s="34" t="s">
        <v>16</v>
      </c>
      <c r="I676" s="35">
        <v>1.0669999999999999</v>
      </c>
      <c r="J676" s="34" t="s">
        <v>17</v>
      </c>
    </row>
    <row r="677" spans="1:10" x14ac:dyDescent="0.25">
      <c r="A677" s="37">
        <v>776</v>
      </c>
      <c r="B677" s="34">
        <v>669615806</v>
      </c>
      <c r="C677" s="34" t="s">
        <v>223</v>
      </c>
      <c r="D677" s="34" t="s">
        <v>39</v>
      </c>
      <c r="E677" s="36" t="s">
        <v>1598</v>
      </c>
      <c r="F677" s="36" t="s">
        <v>1599</v>
      </c>
      <c r="G677" s="35">
        <v>211</v>
      </c>
      <c r="H677" s="34" t="s">
        <v>23</v>
      </c>
      <c r="I677" s="35">
        <v>0.97</v>
      </c>
      <c r="J677" s="34" t="s">
        <v>17</v>
      </c>
    </row>
    <row r="678" spans="1:10" x14ac:dyDescent="0.25">
      <c r="A678" s="37">
        <v>777</v>
      </c>
      <c r="B678" s="34">
        <v>459240609</v>
      </c>
      <c r="C678" s="34" t="s">
        <v>603</v>
      </c>
      <c r="D678" s="34" t="s">
        <v>13</v>
      </c>
      <c r="E678" s="36" t="s">
        <v>14</v>
      </c>
      <c r="F678" s="36" t="s">
        <v>15</v>
      </c>
      <c r="G678" s="35">
        <v>1255</v>
      </c>
      <c r="H678" s="34" t="s">
        <v>16</v>
      </c>
      <c r="I678" s="35">
        <v>1.0669999999999999</v>
      </c>
      <c r="J678" s="34" t="s">
        <v>17</v>
      </c>
    </row>
    <row r="679" spans="1:10" x14ac:dyDescent="0.25">
      <c r="A679" s="37">
        <v>778</v>
      </c>
      <c r="B679" s="34">
        <v>976892065</v>
      </c>
      <c r="C679" s="34" t="s">
        <v>535</v>
      </c>
      <c r="D679" s="34" t="s">
        <v>35</v>
      </c>
      <c r="E679" s="36" t="s">
        <v>36</v>
      </c>
      <c r="F679" s="36" t="s">
        <v>26</v>
      </c>
      <c r="G679" s="35">
        <v>530</v>
      </c>
      <c r="H679" s="34" t="s">
        <v>37</v>
      </c>
      <c r="I679" s="35">
        <v>0.98939999999999995</v>
      </c>
      <c r="J679" s="34" t="s">
        <v>17</v>
      </c>
    </row>
    <row r="680" spans="1:10" x14ac:dyDescent="0.25">
      <c r="A680" s="37">
        <v>779</v>
      </c>
      <c r="B680" s="34">
        <v>978201636</v>
      </c>
      <c r="C680" s="34" t="s">
        <v>521</v>
      </c>
      <c r="D680" s="34" t="s">
        <v>59</v>
      </c>
      <c r="E680" s="36" t="s">
        <v>1604</v>
      </c>
      <c r="F680" s="36" t="s">
        <v>1605</v>
      </c>
      <c r="G680" s="35">
        <v>2099</v>
      </c>
      <c r="H680" s="34" t="s">
        <v>60</v>
      </c>
      <c r="I680" s="35">
        <v>1.0669999999999999</v>
      </c>
      <c r="J680" s="34" t="s">
        <v>17</v>
      </c>
    </row>
    <row r="681" spans="1:10" x14ac:dyDescent="0.25">
      <c r="A681" s="37">
        <v>780</v>
      </c>
      <c r="B681" s="34">
        <v>628405550</v>
      </c>
      <c r="C681" s="34" t="s">
        <v>566</v>
      </c>
      <c r="D681" s="34" t="s">
        <v>59</v>
      </c>
      <c r="E681" s="36" t="s">
        <v>1604</v>
      </c>
      <c r="F681" s="36" t="s">
        <v>1605</v>
      </c>
      <c r="G681" s="35">
        <v>2150</v>
      </c>
      <c r="H681" s="34" t="s">
        <v>60</v>
      </c>
      <c r="I681" s="35">
        <v>1.0669999999999999</v>
      </c>
      <c r="J681" s="34" t="s">
        <v>17</v>
      </c>
    </row>
    <row r="682" spans="1:10" x14ac:dyDescent="0.25">
      <c r="A682" s="37">
        <v>781</v>
      </c>
      <c r="B682" s="34">
        <v>421906418</v>
      </c>
      <c r="C682" s="34" t="s">
        <v>489</v>
      </c>
      <c r="D682" s="34" t="s">
        <v>1566</v>
      </c>
      <c r="E682" s="36" t="s">
        <v>1596</v>
      </c>
      <c r="F682" s="36" t="s">
        <v>1597</v>
      </c>
      <c r="G682" s="35">
        <v>206</v>
      </c>
      <c r="H682" s="34" t="s">
        <v>23</v>
      </c>
      <c r="I682" s="35">
        <v>0.98939999999999995</v>
      </c>
      <c r="J682" s="34" t="s">
        <v>17</v>
      </c>
    </row>
    <row r="683" spans="1:10" x14ac:dyDescent="0.25">
      <c r="A683" s="37">
        <v>782</v>
      </c>
      <c r="B683" s="34">
        <v>446920067</v>
      </c>
      <c r="C683" s="34" t="s">
        <v>734</v>
      </c>
      <c r="D683" s="34" t="s">
        <v>39</v>
      </c>
      <c r="E683" s="36" t="s">
        <v>1598</v>
      </c>
      <c r="F683" s="36" t="s">
        <v>1599</v>
      </c>
      <c r="G683" s="35">
        <v>207</v>
      </c>
      <c r="H683" s="34" t="s">
        <v>23</v>
      </c>
      <c r="I683" s="35">
        <v>1</v>
      </c>
      <c r="J683" s="34" t="s">
        <v>637</v>
      </c>
    </row>
    <row r="684" spans="1:10" x14ac:dyDescent="0.25">
      <c r="A684" s="37">
        <v>783</v>
      </c>
      <c r="B684" s="34">
        <v>902915776</v>
      </c>
      <c r="C684" s="34" t="s">
        <v>722</v>
      </c>
      <c r="D684" s="34" t="s">
        <v>29</v>
      </c>
      <c r="E684" s="36" t="s">
        <v>1600</v>
      </c>
      <c r="F684" s="36" t="s">
        <v>1601</v>
      </c>
      <c r="G684" s="35">
        <v>509</v>
      </c>
      <c r="H684" s="34" t="s">
        <v>23</v>
      </c>
      <c r="I684" s="35">
        <v>1.02</v>
      </c>
      <c r="J684" s="34" t="s">
        <v>637</v>
      </c>
    </row>
    <row r="685" spans="1:10" x14ac:dyDescent="0.25">
      <c r="A685" s="37">
        <v>784</v>
      </c>
      <c r="B685" s="34">
        <v>662812059</v>
      </c>
      <c r="C685" s="34" t="s">
        <v>694</v>
      </c>
      <c r="D685" s="34" t="s">
        <v>1566</v>
      </c>
      <c r="E685" s="36" t="s">
        <v>1596</v>
      </c>
      <c r="F685" s="36" t="s">
        <v>1597</v>
      </c>
      <c r="G685" s="35">
        <v>207</v>
      </c>
      <c r="H685" s="34" t="s">
        <v>23</v>
      </c>
      <c r="I685" s="35">
        <v>1.02</v>
      </c>
      <c r="J685" s="34" t="s">
        <v>637</v>
      </c>
    </row>
    <row r="686" spans="1:10" x14ac:dyDescent="0.25">
      <c r="A686" s="37">
        <v>785</v>
      </c>
      <c r="B686" s="34">
        <v>150872963</v>
      </c>
      <c r="C686" s="34" t="s">
        <v>878</v>
      </c>
      <c r="D686" s="34" t="s">
        <v>20</v>
      </c>
      <c r="E686" s="36" t="s">
        <v>21</v>
      </c>
      <c r="F686" s="36" t="s">
        <v>22</v>
      </c>
      <c r="G686" s="35">
        <v>102</v>
      </c>
      <c r="H686" s="34" t="s">
        <v>23</v>
      </c>
      <c r="I686" s="35">
        <v>1</v>
      </c>
      <c r="J686" s="34" t="s">
        <v>637</v>
      </c>
    </row>
    <row r="687" spans="1:10" x14ac:dyDescent="0.25">
      <c r="A687" s="37">
        <v>786</v>
      </c>
      <c r="B687" s="34">
        <v>632030255</v>
      </c>
      <c r="C687" s="34" t="s">
        <v>945</v>
      </c>
      <c r="D687" s="34" t="s">
        <v>29</v>
      </c>
      <c r="E687" s="36" t="s">
        <v>1600</v>
      </c>
      <c r="F687" s="36" t="s">
        <v>1601</v>
      </c>
      <c r="G687" s="35">
        <v>200</v>
      </c>
      <c r="H687" s="34" t="s">
        <v>23</v>
      </c>
      <c r="I687" s="35">
        <v>1</v>
      </c>
      <c r="J687" s="34" t="s">
        <v>637</v>
      </c>
    </row>
    <row r="688" spans="1:10" x14ac:dyDescent="0.25">
      <c r="A688" s="37">
        <v>787</v>
      </c>
      <c r="B688" s="34">
        <v>134645294</v>
      </c>
      <c r="C688" s="34" t="s">
        <v>1008</v>
      </c>
      <c r="D688" s="34" t="s">
        <v>13</v>
      </c>
      <c r="E688" s="36" t="s">
        <v>14</v>
      </c>
      <c r="F688" s="36" t="s">
        <v>15</v>
      </c>
      <c r="G688" s="35">
        <v>1267</v>
      </c>
      <c r="H688" s="34" t="s">
        <v>16</v>
      </c>
      <c r="I688" s="35">
        <v>1.1000000000000001</v>
      </c>
      <c r="J688" s="34" t="s">
        <v>637</v>
      </c>
    </row>
    <row r="689" spans="1:10" x14ac:dyDescent="0.25">
      <c r="A689" s="37">
        <v>788</v>
      </c>
      <c r="B689" s="34">
        <v>509356991</v>
      </c>
      <c r="C689" s="34" t="s">
        <v>1027</v>
      </c>
      <c r="D689" s="34" t="s">
        <v>20</v>
      </c>
      <c r="E689" s="36" t="s">
        <v>21</v>
      </c>
      <c r="F689" s="36" t="s">
        <v>22</v>
      </c>
      <c r="G689" s="35">
        <v>107</v>
      </c>
      <c r="H689" s="34" t="s">
        <v>23</v>
      </c>
      <c r="I689" s="35">
        <v>1</v>
      </c>
      <c r="J689" s="34" t="s">
        <v>637</v>
      </c>
    </row>
    <row r="690" spans="1:10" x14ac:dyDescent="0.25">
      <c r="A690" s="37">
        <v>789</v>
      </c>
      <c r="B690" s="34">
        <v>448950424</v>
      </c>
      <c r="C690" s="34" t="s">
        <v>709</v>
      </c>
      <c r="D690" s="34" t="s">
        <v>31</v>
      </c>
      <c r="E690" s="36" t="s">
        <v>32</v>
      </c>
      <c r="F690" s="36" t="s">
        <v>33</v>
      </c>
      <c r="G690" s="35">
        <v>1230</v>
      </c>
      <c r="H690" s="34" t="s">
        <v>23</v>
      </c>
      <c r="I690" s="35">
        <v>1.1000000000000001</v>
      </c>
      <c r="J690" s="34" t="s">
        <v>637</v>
      </c>
    </row>
    <row r="691" spans="1:10" x14ac:dyDescent="0.25">
      <c r="A691" s="37">
        <v>790</v>
      </c>
      <c r="B691" s="34">
        <v>823107986</v>
      </c>
      <c r="C691" s="34" t="s">
        <v>716</v>
      </c>
      <c r="D691" s="34" t="s">
        <v>39</v>
      </c>
      <c r="E691" s="36" t="s">
        <v>1598</v>
      </c>
      <c r="F691" s="36" t="s">
        <v>1599</v>
      </c>
      <c r="G691" s="35">
        <v>200</v>
      </c>
      <c r="H691" s="34" t="s">
        <v>23</v>
      </c>
      <c r="I691" s="35">
        <v>1</v>
      </c>
      <c r="J691" s="34" t="s">
        <v>637</v>
      </c>
    </row>
    <row r="692" spans="1:10" x14ac:dyDescent="0.25">
      <c r="A692" s="37">
        <v>791</v>
      </c>
      <c r="B692" s="34">
        <v>265968025</v>
      </c>
      <c r="C692" s="34" t="s">
        <v>727</v>
      </c>
      <c r="D692" s="34" t="s">
        <v>20</v>
      </c>
      <c r="E692" s="36" t="s">
        <v>21</v>
      </c>
      <c r="F692" s="36" t="s">
        <v>22</v>
      </c>
      <c r="G692" s="35">
        <v>1237</v>
      </c>
      <c r="H692" s="34" t="s">
        <v>23</v>
      </c>
      <c r="I692" s="35">
        <v>1.1000000000000001</v>
      </c>
      <c r="J692" s="34" t="s">
        <v>637</v>
      </c>
    </row>
    <row r="693" spans="1:10" x14ac:dyDescent="0.25">
      <c r="A693" s="37">
        <v>792</v>
      </c>
      <c r="B693" s="34">
        <v>599150087</v>
      </c>
      <c r="C693" s="34" t="s">
        <v>701</v>
      </c>
      <c r="D693" s="34" t="s">
        <v>20</v>
      </c>
      <c r="E693" s="36" t="s">
        <v>21</v>
      </c>
      <c r="F693" s="36" t="s">
        <v>22</v>
      </c>
      <c r="G693" s="35">
        <v>110</v>
      </c>
      <c r="H693" s="34" t="s">
        <v>23</v>
      </c>
      <c r="I693" s="35">
        <v>1</v>
      </c>
      <c r="J693" s="34" t="s">
        <v>637</v>
      </c>
    </row>
    <row r="694" spans="1:10" x14ac:dyDescent="0.25">
      <c r="A694" s="37">
        <v>793</v>
      </c>
      <c r="B694" s="34">
        <v>290999939</v>
      </c>
      <c r="C694" s="34" t="s">
        <v>896</v>
      </c>
      <c r="D694" s="34" t="s">
        <v>43</v>
      </c>
      <c r="E694" s="36" t="s">
        <v>44</v>
      </c>
      <c r="F694" s="36" t="s">
        <v>45</v>
      </c>
      <c r="G694" s="35">
        <v>106</v>
      </c>
      <c r="H694" s="34" t="s">
        <v>46</v>
      </c>
      <c r="I694" s="35">
        <v>1</v>
      </c>
      <c r="J694" s="34" t="s">
        <v>637</v>
      </c>
    </row>
    <row r="695" spans="1:10" x14ac:dyDescent="0.25">
      <c r="A695" s="37">
        <v>794</v>
      </c>
      <c r="B695" s="34">
        <v>123096061</v>
      </c>
      <c r="C695" s="34" t="s">
        <v>970</v>
      </c>
      <c r="D695" s="34" t="s">
        <v>39</v>
      </c>
      <c r="E695" s="36" t="s">
        <v>1598</v>
      </c>
      <c r="F695" s="36" t="s">
        <v>1599</v>
      </c>
      <c r="G695" s="35">
        <v>203</v>
      </c>
      <c r="H695" s="34" t="s">
        <v>23</v>
      </c>
      <c r="I695" s="35">
        <v>1</v>
      </c>
      <c r="J695" s="34" t="s">
        <v>637</v>
      </c>
    </row>
    <row r="696" spans="1:10" x14ac:dyDescent="0.25">
      <c r="A696" s="37">
        <v>795</v>
      </c>
      <c r="B696" s="34">
        <v>743334072</v>
      </c>
      <c r="C696" s="34" t="s">
        <v>1024</v>
      </c>
      <c r="D696" s="34" t="s">
        <v>39</v>
      </c>
      <c r="E696" s="36" t="s">
        <v>1598</v>
      </c>
      <c r="F696" s="36" t="s">
        <v>1599</v>
      </c>
      <c r="G696" s="35">
        <v>204</v>
      </c>
      <c r="H696" s="34" t="s">
        <v>23</v>
      </c>
      <c r="I696" s="35">
        <v>1</v>
      </c>
      <c r="J696" s="34" t="s">
        <v>637</v>
      </c>
    </row>
    <row r="697" spans="1:10" x14ac:dyDescent="0.25">
      <c r="A697" s="37">
        <v>796</v>
      </c>
      <c r="B697" s="34">
        <v>424539152</v>
      </c>
      <c r="C697" s="34" t="s">
        <v>475</v>
      </c>
      <c r="D697" s="34" t="s">
        <v>39</v>
      </c>
      <c r="E697" s="36" t="s">
        <v>1598</v>
      </c>
      <c r="F697" s="36" t="s">
        <v>1599</v>
      </c>
      <c r="G697" s="35">
        <v>205</v>
      </c>
      <c r="H697" s="34" t="s">
        <v>23</v>
      </c>
      <c r="I697" s="35">
        <v>0.97</v>
      </c>
      <c r="J697" s="34" t="s">
        <v>17</v>
      </c>
    </row>
    <row r="698" spans="1:10" x14ac:dyDescent="0.25">
      <c r="A698" s="37">
        <v>797</v>
      </c>
      <c r="B698" s="34">
        <v>820481295</v>
      </c>
      <c r="C698" s="34" t="s">
        <v>593</v>
      </c>
      <c r="D698" s="34" t="s">
        <v>59</v>
      </c>
      <c r="E698" s="36" t="s">
        <v>1604</v>
      </c>
      <c r="F698" s="36" t="s">
        <v>1605</v>
      </c>
      <c r="G698" s="35">
        <v>2110</v>
      </c>
      <c r="H698" s="34" t="s">
        <v>60</v>
      </c>
      <c r="I698" s="35">
        <v>1.0669999999999999</v>
      </c>
      <c r="J698" s="34" t="s">
        <v>17</v>
      </c>
    </row>
    <row r="699" spans="1:10" x14ac:dyDescent="0.25">
      <c r="A699" s="37">
        <v>798</v>
      </c>
      <c r="B699" s="34">
        <v>530721117</v>
      </c>
      <c r="C699" s="34" t="s">
        <v>430</v>
      </c>
      <c r="D699" s="34" t="s">
        <v>39</v>
      </c>
      <c r="E699" s="36" t="s">
        <v>1598</v>
      </c>
      <c r="F699" s="36" t="s">
        <v>1599</v>
      </c>
      <c r="G699" s="35">
        <v>203</v>
      </c>
      <c r="H699" s="34" t="s">
        <v>23</v>
      </c>
      <c r="I699" s="35">
        <v>0.97</v>
      </c>
      <c r="J699" s="34" t="s">
        <v>17</v>
      </c>
    </row>
    <row r="700" spans="1:10" x14ac:dyDescent="0.25">
      <c r="A700" s="37">
        <v>799</v>
      </c>
      <c r="B700" s="34">
        <v>634425951</v>
      </c>
      <c r="C700" s="34" t="s">
        <v>116</v>
      </c>
      <c r="D700" s="34" t="s">
        <v>59</v>
      </c>
      <c r="E700" s="36" t="s">
        <v>1604</v>
      </c>
      <c r="F700" s="36" t="s">
        <v>1605</v>
      </c>
      <c r="G700" s="35">
        <v>2151</v>
      </c>
      <c r="H700" s="34" t="s">
        <v>60</v>
      </c>
      <c r="I700" s="35">
        <v>1.0669999999999999</v>
      </c>
      <c r="J700" s="34" t="s">
        <v>17</v>
      </c>
    </row>
    <row r="701" spans="1:10" x14ac:dyDescent="0.25">
      <c r="A701" s="37">
        <v>800</v>
      </c>
      <c r="B701" s="34">
        <v>955680451</v>
      </c>
      <c r="C701" s="34" t="s">
        <v>362</v>
      </c>
      <c r="D701" s="34" t="s">
        <v>35</v>
      </c>
      <c r="E701" s="36" t="s">
        <v>36</v>
      </c>
      <c r="F701" s="36" t="s">
        <v>26</v>
      </c>
      <c r="G701" s="35">
        <v>519</v>
      </c>
      <c r="H701" s="34" t="s">
        <v>37</v>
      </c>
      <c r="I701" s="35">
        <v>0.98939999999999995</v>
      </c>
      <c r="J701" s="34" t="s">
        <v>17</v>
      </c>
    </row>
    <row r="702" spans="1:10" x14ac:dyDescent="0.25">
      <c r="A702" s="37">
        <v>801</v>
      </c>
      <c r="B702" s="34">
        <v>474834989</v>
      </c>
      <c r="C702" s="34" t="s">
        <v>83</v>
      </c>
      <c r="D702" s="34" t="s">
        <v>13</v>
      </c>
      <c r="E702" s="36" t="s">
        <v>14</v>
      </c>
      <c r="F702" s="36" t="s">
        <v>15</v>
      </c>
      <c r="G702" s="35">
        <v>1292</v>
      </c>
      <c r="H702" s="34" t="s">
        <v>16</v>
      </c>
      <c r="I702" s="35">
        <v>1.0669999999999999</v>
      </c>
      <c r="J702" s="34" t="s">
        <v>17</v>
      </c>
    </row>
    <row r="703" spans="1:10" x14ac:dyDescent="0.25">
      <c r="A703" s="37">
        <v>802</v>
      </c>
      <c r="B703" s="34">
        <v>108446010</v>
      </c>
      <c r="C703" s="34" t="s">
        <v>158</v>
      </c>
      <c r="D703" s="34" t="s">
        <v>31</v>
      </c>
      <c r="E703" s="36" t="s">
        <v>32</v>
      </c>
      <c r="F703" s="36" t="s">
        <v>33</v>
      </c>
      <c r="G703" s="35">
        <v>260</v>
      </c>
      <c r="H703" s="34" t="s">
        <v>23</v>
      </c>
      <c r="I703" s="35">
        <v>0.97</v>
      </c>
      <c r="J703" s="34" t="s">
        <v>17</v>
      </c>
    </row>
    <row r="704" spans="1:10" x14ac:dyDescent="0.25">
      <c r="A704" s="37">
        <v>803</v>
      </c>
      <c r="B704" s="34">
        <v>767073395</v>
      </c>
      <c r="C704" s="34" t="s">
        <v>823</v>
      </c>
      <c r="D704" s="34" t="s">
        <v>31</v>
      </c>
      <c r="E704" s="36" t="s">
        <v>32</v>
      </c>
      <c r="F704" s="36" t="s">
        <v>33</v>
      </c>
      <c r="G704" s="35">
        <v>1275</v>
      </c>
      <c r="H704" s="34" t="s">
        <v>23</v>
      </c>
      <c r="I704" s="35">
        <v>1.1000000000000001</v>
      </c>
      <c r="J704" s="34" t="s">
        <v>637</v>
      </c>
    </row>
    <row r="705" spans="1:10" x14ac:dyDescent="0.25">
      <c r="A705" s="37">
        <v>804</v>
      </c>
      <c r="B705" s="34">
        <v>604573305</v>
      </c>
      <c r="C705" s="34" t="s">
        <v>849</v>
      </c>
      <c r="D705" s="34" t="s">
        <v>59</v>
      </c>
      <c r="E705" s="36" t="s">
        <v>1604</v>
      </c>
      <c r="F705" s="36" t="s">
        <v>1605</v>
      </c>
      <c r="G705" s="35">
        <v>2188</v>
      </c>
      <c r="H705" s="34" t="s">
        <v>60</v>
      </c>
      <c r="I705" s="35">
        <v>1.1000000000000001</v>
      </c>
      <c r="J705" s="34" t="s">
        <v>637</v>
      </c>
    </row>
    <row r="706" spans="1:10" x14ac:dyDescent="0.25">
      <c r="A706" s="37">
        <v>805</v>
      </c>
      <c r="B706" s="34">
        <v>694553660</v>
      </c>
      <c r="C706" s="34" t="s">
        <v>781</v>
      </c>
      <c r="D706" s="34" t="s">
        <v>1566</v>
      </c>
      <c r="E706" s="36" t="s">
        <v>1596</v>
      </c>
      <c r="F706" s="36" t="s">
        <v>1597</v>
      </c>
      <c r="G706" s="35">
        <v>203</v>
      </c>
      <c r="H706" s="34" t="s">
        <v>23</v>
      </c>
      <c r="I706" s="35">
        <v>1.02</v>
      </c>
      <c r="J706" s="34" t="s">
        <v>637</v>
      </c>
    </row>
    <row r="707" spans="1:10" x14ac:dyDescent="0.25">
      <c r="A707" s="37">
        <v>806</v>
      </c>
      <c r="B707" s="34">
        <v>859005546</v>
      </c>
      <c r="C707" s="34" t="s">
        <v>755</v>
      </c>
      <c r="D707" s="34" t="s">
        <v>31</v>
      </c>
      <c r="E707" s="36" t="s">
        <v>32</v>
      </c>
      <c r="F707" s="36" t="s">
        <v>33</v>
      </c>
      <c r="G707" s="35">
        <v>521</v>
      </c>
      <c r="H707" s="34" t="s">
        <v>23</v>
      </c>
      <c r="I707" s="35">
        <v>1.02</v>
      </c>
      <c r="J707" s="34" t="s">
        <v>637</v>
      </c>
    </row>
    <row r="708" spans="1:10" x14ac:dyDescent="0.25">
      <c r="A708" s="37">
        <v>807</v>
      </c>
      <c r="B708" s="34">
        <v>644598834</v>
      </c>
      <c r="C708" s="34" t="s">
        <v>814</v>
      </c>
      <c r="D708" s="34" t="s">
        <v>29</v>
      </c>
      <c r="E708" s="36" t="s">
        <v>1600</v>
      </c>
      <c r="F708" s="36" t="s">
        <v>1601</v>
      </c>
      <c r="G708" s="35">
        <v>1205</v>
      </c>
      <c r="H708" s="34" t="s">
        <v>23</v>
      </c>
      <c r="I708" s="35">
        <v>1.1000000000000001</v>
      </c>
      <c r="J708" s="34" t="s">
        <v>637</v>
      </c>
    </row>
    <row r="709" spans="1:10" x14ac:dyDescent="0.25">
      <c r="A709" s="37">
        <v>808</v>
      </c>
      <c r="B709" s="34">
        <v>917813298</v>
      </c>
      <c r="C709" s="34" t="s">
        <v>86</v>
      </c>
      <c r="D709" s="34" t="s">
        <v>20</v>
      </c>
      <c r="E709" s="36" t="s">
        <v>21</v>
      </c>
      <c r="F709" s="36" t="s">
        <v>22</v>
      </c>
      <c r="G709" s="35">
        <v>101</v>
      </c>
      <c r="H709" s="34" t="s">
        <v>23</v>
      </c>
      <c r="I709" s="35">
        <v>0.97</v>
      </c>
      <c r="J709" s="34" t="s">
        <v>17</v>
      </c>
    </row>
    <row r="710" spans="1:10" x14ac:dyDescent="0.25">
      <c r="A710" s="37">
        <v>809</v>
      </c>
      <c r="B710" s="34">
        <v>452147012</v>
      </c>
      <c r="C710" s="34" t="s">
        <v>582</v>
      </c>
      <c r="D710" s="34" t="s">
        <v>29</v>
      </c>
      <c r="E710" s="36" t="s">
        <v>1600</v>
      </c>
      <c r="F710" s="36" t="s">
        <v>1601</v>
      </c>
      <c r="G710" s="35">
        <v>205</v>
      </c>
      <c r="H710" s="34" t="s">
        <v>23</v>
      </c>
      <c r="I710" s="35">
        <v>0.97</v>
      </c>
      <c r="J710" s="34" t="s">
        <v>17</v>
      </c>
    </row>
    <row r="711" spans="1:10" x14ac:dyDescent="0.25">
      <c r="A711" s="37">
        <v>810</v>
      </c>
      <c r="B711" s="34">
        <v>780297795</v>
      </c>
      <c r="C711" s="34" t="s">
        <v>583</v>
      </c>
      <c r="D711" s="34" t="s">
        <v>39</v>
      </c>
      <c r="E711" s="36" t="s">
        <v>1598</v>
      </c>
      <c r="F711" s="36" t="s">
        <v>1599</v>
      </c>
      <c r="G711" s="35">
        <v>201</v>
      </c>
      <c r="H711" s="34" t="s">
        <v>23</v>
      </c>
      <c r="I711" s="35">
        <v>0.97</v>
      </c>
      <c r="J711" s="34" t="s">
        <v>17</v>
      </c>
    </row>
    <row r="712" spans="1:10" x14ac:dyDescent="0.25">
      <c r="A712" s="37">
        <v>811</v>
      </c>
      <c r="B712" s="34">
        <v>573676751</v>
      </c>
      <c r="C712" s="34" t="s">
        <v>18</v>
      </c>
      <c r="D712" s="34" t="s">
        <v>13</v>
      </c>
      <c r="E712" s="36" t="s">
        <v>14</v>
      </c>
      <c r="F712" s="36" t="s">
        <v>15</v>
      </c>
      <c r="G712" s="35">
        <v>1318</v>
      </c>
      <c r="H712" s="34" t="s">
        <v>16</v>
      </c>
      <c r="I712" s="35">
        <v>1.0669999999999999</v>
      </c>
      <c r="J712" s="34" t="s">
        <v>17</v>
      </c>
    </row>
    <row r="713" spans="1:10" x14ac:dyDescent="0.25">
      <c r="A713" s="37">
        <v>812</v>
      </c>
      <c r="B713" s="34">
        <v>684906585</v>
      </c>
      <c r="C713" s="34" t="s">
        <v>501</v>
      </c>
      <c r="D713" s="34" t="s">
        <v>29</v>
      </c>
      <c r="E713" s="36" t="s">
        <v>1600</v>
      </c>
      <c r="F713" s="36" t="s">
        <v>1601</v>
      </c>
      <c r="G713" s="35">
        <v>214</v>
      </c>
      <c r="H713" s="34" t="s">
        <v>23</v>
      </c>
      <c r="I713" s="35">
        <v>0.97</v>
      </c>
      <c r="J713" s="34" t="s">
        <v>17</v>
      </c>
    </row>
    <row r="714" spans="1:10" x14ac:dyDescent="0.25">
      <c r="A714" s="37">
        <v>813</v>
      </c>
      <c r="B714" s="34">
        <v>137889727</v>
      </c>
      <c r="C714" s="34" t="s">
        <v>260</v>
      </c>
      <c r="D714" s="34" t="s">
        <v>20</v>
      </c>
      <c r="E714" s="36" t="s">
        <v>21</v>
      </c>
      <c r="F714" s="36" t="s">
        <v>22</v>
      </c>
      <c r="G714" s="35">
        <v>102</v>
      </c>
      <c r="H714" s="34" t="s">
        <v>23</v>
      </c>
      <c r="I714" s="35">
        <v>0.97</v>
      </c>
      <c r="J714" s="34" t="s">
        <v>17</v>
      </c>
    </row>
    <row r="715" spans="1:10" x14ac:dyDescent="0.25">
      <c r="A715" s="37">
        <v>814</v>
      </c>
      <c r="B715" s="34">
        <v>935492836</v>
      </c>
      <c r="C715" s="34" t="s">
        <v>396</v>
      </c>
      <c r="D715" s="34" t="s">
        <v>43</v>
      </c>
      <c r="E715" s="36" t="s">
        <v>44</v>
      </c>
      <c r="F715" s="36" t="s">
        <v>45</v>
      </c>
      <c r="G715" s="35">
        <v>100</v>
      </c>
      <c r="H715" s="34" t="s">
        <v>46</v>
      </c>
      <c r="I715" s="35">
        <v>0.97</v>
      </c>
      <c r="J715" s="34" t="s">
        <v>17</v>
      </c>
    </row>
    <row r="716" spans="1:10" x14ac:dyDescent="0.25">
      <c r="A716" s="37">
        <v>815</v>
      </c>
      <c r="B716" s="34">
        <v>937023969</v>
      </c>
      <c r="C716" s="34" t="s">
        <v>195</v>
      </c>
      <c r="D716" s="34" t="s">
        <v>29</v>
      </c>
      <c r="E716" s="36" t="s">
        <v>1600</v>
      </c>
      <c r="F716" s="36" t="s">
        <v>1601</v>
      </c>
      <c r="G716" s="35">
        <v>218</v>
      </c>
      <c r="H716" s="34" t="s">
        <v>23</v>
      </c>
      <c r="I716" s="35">
        <v>0.97</v>
      </c>
      <c r="J716" s="34" t="s">
        <v>17</v>
      </c>
    </row>
    <row r="717" spans="1:10" x14ac:dyDescent="0.25">
      <c r="A717" s="37">
        <v>816</v>
      </c>
      <c r="B717" s="34">
        <v>361576911</v>
      </c>
      <c r="C717" s="34" t="s">
        <v>184</v>
      </c>
      <c r="D717" s="34" t="s">
        <v>35</v>
      </c>
      <c r="E717" s="36" t="s">
        <v>36</v>
      </c>
      <c r="F717" s="36" t="s">
        <v>26</v>
      </c>
      <c r="G717" s="35">
        <v>519</v>
      </c>
      <c r="H717" s="34" t="s">
        <v>37</v>
      </c>
      <c r="I717" s="35">
        <v>0.98939999999999995</v>
      </c>
      <c r="J717" s="34" t="s">
        <v>17</v>
      </c>
    </row>
    <row r="718" spans="1:10" x14ac:dyDescent="0.25">
      <c r="A718" s="37">
        <v>817</v>
      </c>
      <c r="B718" s="34">
        <v>407877451</v>
      </c>
      <c r="C718" s="34" t="s">
        <v>675</v>
      </c>
      <c r="D718" s="34" t="s">
        <v>43</v>
      </c>
      <c r="E718" s="36" t="s">
        <v>44</v>
      </c>
      <c r="F718" s="36" t="s">
        <v>45</v>
      </c>
      <c r="G718" s="35">
        <v>110</v>
      </c>
      <c r="H718" s="34" t="s">
        <v>46</v>
      </c>
      <c r="I718" s="35">
        <v>1</v>
      </c>
      <c r="J718" s="34" t="s">
        <v>637</v>
      </c>
    </row>
    <row r="719" spans="1:10" x14ac:dyDescent="0.25">
      <c r="A719" s="37">
        <v>818</v>
      </c>
      <c r="B719" s="34">
        <v>178063750</v>
      </c>
      <c r="C719" s="34" t="s">
        <v>288</v>
      </c>
      <c r="D719" s="34" t="s">
        <v>43</v>
      </c>
      <c r="E719" s="36" t="s">
        <v>44</v>
      </c>
      <c r="F719" s="36" t="s">
        <v>45</v>
      </c>
      <c r="G719" s="35">
        <v>106</v>
      </c>
      <c r="H719" s="34" t="s">
        <v>46</v>
      </c>
      <c r="I719" s="35">
        <v>0.97</v>
      </c>
      <c r="J719" s="34" t="s">
        <v>17</v>
      </c>
    </row>
    <row r="720" spans="1:10" x14ac:dyDescent="0.25">
      <c r="A720" s="37">
        <v>819</v>
      </c>
      <c r="B720" s="34">
        <v>378338870</v>
      </c>
      <c r="C720" s="34" t="s">
        <v>229</v>
      </c>
      <c r="D720" s="34" t="s">
        <v>35</v>
      </c>
      <c r="E720" s="36" t="s">
        <v>36</v>
      </c>
      <c r="F720" s="36" t="s">
        <v>26</v>
      </c>
      <c r="G720" s="35">
        <v>537</v>
      </c>
      <c r="H720" s="34" t="s">
        <v>37</v>
      </c>
      <c r="I720" s="35">
        <v>0.98939999999999995</v>
      </c>
      <c r="J720" s="34" t="s">
        <v>17</v>
      </c>
    </row>
    <row r="721" spans="1:10" x14ac:dyDescent="0.25">
      <c r="A721" s="37">
        <v>820</v>
      </c>
      <c r="B721" s="34">
        <v>275807825</v>
      </c>
      <c r="C721" s="34" t="s">
        <v>468</v>
      </c>
      <c r="D721" s="34" t="s">
        <v>13</v>
      </c>
      <c r="E721" s="36" t="s">
        <v>14</v>
      </c>
      <c r="F721" s="36" t="s">
        <v>15</v>
      </c>
      <c r="G721" s="35">
        <v>1294</v>
      </c>
      <c r="H721" s="34" t="s">
        <v>16</v>
      </c>
      <c r="I721" s="35">
        <v>1.0669999999999999</v>
      </c>
      <c r="J721" s="34" t="s">
        <v>17</v>
      </c>
    </row>
    <row r="722" spans="1:10" x14ac:dyDescent="0.25">
      <c r="A722" s="37">
        <v>821</v>
      </c>
      <c r="B722" s="34">
        <v>374241488</v>
      </c>
      <c r="C722" s="34" t="s">
        <v>663</v>
      </c>
      <c r="D722" s="34" t="s">
        <v>59</v>
      </c>
      <c r="E722" s="36" t="s">
        <v>1604</v>
      </c>
      <c r="F722" s="36" t="s">
        <v>1605</v>
      </c>
      <c r="G722" s="35">
        <v>2037</v>
      </c>
      <c r="H722" s="34" t="s">
        <v>60</v>
      </c>
      <c r="I722" s="35">
        <v>1.1000000000000001</v>
      </c>
      <c r="J722" s="34" t="s">
        <v>637</v>
      </c>
    </row>
    <row r="723" spans="1:10" x14ac:dyDescent="0.25">
      <c r="A723" s="37">
        <v>822</v>
      </c>
      <c r="B723" s="34">
        <v>710661354</v>
      </c>
      <c r="C723" s="34" t="s">
        <v>157</v>
      </c>
      <c r="D723" s="34" t="s">
        <v>35</v>
      </c>
      <c r="E723" s="36" t="s">
        <v>36</v>
      </c>
      <c r="F723" s="36" t="s">
        <v>26</v>
      </c>
      <c r="G723" s="35">
        <v>547</v>
      </c>
      <c r="H723" s="34" t="s">
        <v>37</v>
      </c>
      <c r="I723" s="35">
        <v>0.98939999999999995</v>
      </c>
      <c r="J723" s="34" t="s">
        <v>17</v>
      </c>
    </row>
    <row r="724" spans="1:10" x14ac:dyDescent="0.25">
      <c r="A724" s="37">
        <v>823</v>
      </c>
      <c r="B724" s="34">
        <v>884715779</v>
      </c>
      <c r="C724" s="34" t="s">
        <v>103</v>
      </c>
      <c r="D724" s="34" t="s">
        <v>29</v>
      </c>
      <c r="E724" s="36" t="s">
        <v>1600</v>
      </c>
      <c r="F724" s="36" t="s">
        <v>1601</v>
      </c>
      <c r="G724" s="35">
        <v>218</v>
      </c>
      <c r="H724" s="34" t="s">
        <v>23</v>
      </c>
      <c r="I724" s="35">
        <v>0.97</v>
      </c>
      <c r="J724" s="34" t="s">
        <v>17</v>
      </c>
    </row>
    <row r="725" spans="1:10" x14ac:dyDescent="0.25">
      <c r="A725" s="37">
        <v>824</v>
      </c>
      <c r="B725" s="34">
        <v>820338462</v>
      </c>
      <c r="C725" s="34" t="s">
        <v>646</v>
      </c>
      <c r="D725" s="34" t="s">
        <v>13</v>
      </c>
      <c r="E725" s="36" t="s">
        <v>14</v>
      </c>
      <c r="F725" s="36" t="s">
        <v>15</v>
      </c>
      <c r="G725" s="35">
        <v>1200</v>
      </c>
      <c r="H725" s="34" t="s">
        <v>16</v>
      </c>
      <c r="I725" s="35">
        <v>1.1000000000000001</v>
      </c>
      <c r="J725" s="34" t="s">
        <v>637</v>
      </c>
    </row>
    <row r="726" spans="1:10" x14ac:dyDescent="0.25">
      <c r="A726" s="37">
        <v>825</v>
      </c>
      <c r="B726" s="34">
        <v>733775649</v>
      </c>
      <c r="C726" s="34" t="s">
        <v>219</v>
      </c>
      <c r="D726" s="34" t="s">
        <v>1566</v>
      </c>
      <c r="E726" s="36" t="s">
        <v>1596</v>
      </c>
      <c r="F726" s="36" t="s">
        <v>1597</v>
      </c>
      <c r="G726" s="35">
        <v>202</v>
      </c>
      <c r="H726" s="34" t="s">
        <v>23</v>
      </c>
      <c r="I726" s="35">
        <v>0.98939999999999995</v>
      </c>
      <c r="J726" s="34" t="s">
        <v>17</v>
      </c>
    </row>
    <row r="727" spans="1:10" x14ac:dyDescent="0.25">
      <c r="A727" s="37">
        <v>826</v>
      </c>
      <c r="B727" s="34">
        <v>631388991</v>
      </c>
      <c r="C727" s="34" t="s">
        <v>185</v>
      </c>
      <c r="D727" s="34" t="s">
        <v>31</v>
      </c>
      <c r="E727" s="36" t="s">
        <v>32</v>
      </c>
      <c r="F727" s="36" t="s">
        <v>33</v>
      </c>
      <c r="G727" s="35">
        <v>264</v>
      </c>
      <c r="H727" s="34" t="s">
        <v>23</v>
      </c>
      <c r="I727" s="35">
        <v>0.97</v>
      </c>
      <c r="J727" s="34" t="s">
        <v>17</v>
      </c>
    </row>
    <row r="728" spans="1:10" x14ac:dyDescent="0.25">
      <c r="A728" s="37">
        <v>827</v>
      </c>
      <c r="B728" s="34">
        <v>840403430</v>
      </c>
      <c r="C728" s="34" t="s">
        <v>402</v>
      </c>
      <c r="D728" s="34" t="s">
        <v>59</v>
      </c>
      <c r="E728" s="36" t="s">
        <v>1604</v>
      </c>
      <c r="F728" s="36" t="s">
        <v>1605</v>
      </c>
      <c r="G728" s="35">
        <v>2184</v>
      </c>
      <c r="H728" s="34" t="s">
        <v>60</v>
      </c>
      <c r="I728" s="35">
        <v>1.0669999999999999</v>
      </c>
      <c r="J728" s="34" t="s">
        <v>17</v>
      </c>
    </row>
    <row r="729" spans="1:10" x14ac:dyDescent="0.25">
      <c r="A729" s="37">
        <v>828</v>
      </c>
      <c r="B729" s="34">
        <v>843187681</v>
      </c>
      <c r="C729" s="34" t="s">
        <v>159</v>
      </c>
      <c r="D729" s="34" t="s">
        <v>29</v>
      </c>
      <c r="E729" s="36" t="s">
        <v>1600</v>
      </c>
      <c r="F729" s="36" t="s">
        <v>1601</v>
      </c>
      <c r="G729" s="35">
        <v>210</v>
      </c>
      <c r="H729" s="34" t="s">
        <v>23</v>
      </c>
      <c r="I729" s="35">
        <v>0.97</v>
      </c>
      <c r="J729" s="34" t="s">
        <v>17</v>
      </c>
    </row>
    <row r="730" spans="1:10" x14ac:dyDescent="0.25">
      <c r="A730" s="37">
        <v>829</v>
      </c>
      <c r="B730" s="34">
        <v>470718742</v>
      </c>
      <c r="C730" s="34" t="s">
        <v>280</v>
      </c>
      <c r="D730" s="34" t="s">
        <v>1566</v>
      </c>
      <c r="E730" s="36" t="s">
        <v>1596</v>
      </c>
      <c r="F730" s="36" t="s">
        <v>1597</v>
      </c>
      <c r="G730" s="35">
        <v>206</v>
      </c>
      <c r="H730" s="34" t="s">
        <v>23</v>
      </c>
      <c r="I730" s="35">
        <v>0.98939999999999995</v>
      </c>
      <c r="J730" s="34" t="s">
        <v>17</v>
      </c>
    </row>
    <row r="731" spans="1:10" x14ac:dyDescent="0.25">
      <c r="A731" s="37">
        <v>830</v>
      </c>
      <c r="B731" s="34">
        <v>976264367</v>
      </c>
      <c r="C731" s="34" t="s">
        <v>249</v>
      </c>
      <c r="D731" s="34" t="s">
        <v>29</v>
      </c>
      <c r="E731" s="36" t="s">
        <v>1600</v>
      </c>
      <c r="F731" s="36" t="s">
        <v>1601</v>
      </c>
      <c r="G731" s="35">
        <v>207</v>
      </c>
      <c r="H731" s="34" t="s">
        <v>23</v>
      </c>
      <c r="I731" s="35">
        <v>0.97</v>
      </c>
      <c r="J731" s="34" t="s">
        <v>17</v>
      </c>
    </row>
    <row r="732" spans="1:10" x14ac:dyDescent="0.25">
      <c r="A732" s="37">
        <v>831</v>
      </c>
      <c r="B732" s="34">
        <v>865590356</v>
      </c>
      <c r="C732" s="34" t="s">
        <v>361</v>
      </c>
      <c r="D732" s="34" t="s">
        <v>1566</v>
      </c>
      <c r="E732" s="36" t="s">
        <v>1596</v>
      </c>
      <c r="F732" s="36" t="s">
        <v>1597</v>
      </c>
      <c r="G732" s="35">
        <v>218</v>
      </c>
      <c r="H732" s="34" t="s">
        <v>23</v>
      </c>
      <c r="I732" s="35">
        <v>0.98939999999999995</v>
      </c>
      <c r="J732" s="34" t="s">
        <v>17</v>
      </c>
    </row>
    <row r="733" spans="1:10" x14ac:dyDescent="0.25">
      <c r="A733" s="37">
        <v>832</v>
      </c>
      <c r="B733" s="34">
        <v>615015764</v>
      </c>
      <c r="C733" s="34" t="s">
        <v>440</v>
      </c>
      <c r="D733" s="34" t="s">
        <v>59</v>
      </c>
      <c r="E733" s="36" t="s">
        <v>1604</v>
      </c>
      <c r="F733" s="36" t="s">
        <v>1605</v>
      </c>
      <c r="G733" s="35">
        <v>2157</v>
      </c>
      <c r="H733" s="34" t="s">
        <v>60</v>
      </c>
      <c r="I733" s="35">
        <v>1.0669999999999999</v>
      </c>
      <c r="J733" s="34" t="s">
        <v>17</v>
      </c>
    </row>
    <row r="734" spans="1:10" x14ac:dyDescent="0.25">
      <c r="A734" s="37">
        <v>833</v>
      </c>
      <c r="B734" s="34">
        <v>512348307</v>
      </c>
      <c r="C734" s="34" t="s">
        <v>49</v>
      </c>
      <c r="D734" s="34" t="s">
        <v>25</v>
      </c>
      <c r="E734" s="36" t="s">
        <v>1602</v>
      </c>
      <c r="F734" s="36" t="s">
        <v>1603</v>
      </c>
      <c r="G734" s="35">
        <v>201</v>
      </c>
      <c r="H734" s="34" t="s">
        <v>27</v>
      </c>
      <c r="I734" s="35">
        <v>0.98939999999999995</v>
      </c>
      <c r="J734" s="34" t="s">
        <v>17</v>
      </c>
    </row>
    <row r="735" spans="1:10" x14ac:dyDescent="0.25">
      <c r="A735" s="37">
        <v>834</v>
      </c>
      <c r="B735" s="34">
        <v>774117163</v>
      </c>
      <c r="C735" s="34" t="s">
        <v>289</v>
      </c>
      <c r="D735" s="34" t="s">
        <v>1566</v>
      </c>
      <c r="E735" s="36" t="s">
        <v>1596</v>
      </c>
      <c r="F735" s="36" t="s">
        <v>1597</v>
      </c>
      <c r="G735" s="35">
        <v>207</v>
      </c>
      <c r="H735" s="34" t="s">
        <v>23</v>
      </c>
      <c r="I735" s="35">
        <v>0.98939999999999995</v>
      </c>
      <c r="J735" s="34" t="s">
        <v>17</v>
      </c>
    </row>
    <row r="736" spans="1:10" x14ac:dyDescent="0.25">
      <c r="A736" s="37">
        <v>835</v>
      </c>
      <c r="B736" s="34">
        <v>206107371</v>
      </c>
      <c r="C736" s="34" t="s">
        <v>319</v>
      </c>
      <c r="D736" s="34" t="s">
        <v>29</v>
      </c>
      <c r="E736" s="36" t="s">
        <v>1600</v>
      </c>
      <c r="F736" s="36" t="s">
        <v>1601</v>
      </c>
      <c r="G736" s="35">
        <v>219</v>
      </c>
      <c r="H736" s="34" t="s">
        <v>23</v>
      </c>
      <c r="I736" s="35">
        <v>0.97</v>
      </c>
      <c r="J736" s="34" t="s">
        <v>17</v>
      </c>
    </row>
    <row r="737" spans="1:10" x14ac:dyDescent="0.25">
      <c r="A737" s="37">
        <v>836</v>
      </c>
      <c r="B737" s="34">
        <v>906587168</v>
      </c>
      <c r="C737" s="34" t="s">
        <v>418</v>
      </c>
      <c r="D737" s="34" t="s">
        <v>35</v>
      </c>
      <c r="E737" s="36" t="s">
        <v>36</v>
      </c>
      <c r="F737" s="36" t="s">
        <v>26</v>
      </c>
      <c r="G737" s="35">
        <v>533</v>
      </c>
      <c r="H737" s="34" t="s">
        <v>37</v>
      </c>
      <c r="I737" s="35">
        <v>0.98939999999999995</v>
      </c>
      <c r="J737" s="34" t="s">
        <v>17</v>
      </c>
    </row>
    <row r="738" spans="1:10" x14ac:dyDescent="0.25">
      <c r="A738" s="37">
        <v>837</v>
      </c>
      <c r="B738" s="34">
        <v>150737922</v>
      </c>
      <c r="C738" s="34" t="s">
        <v>234</v>
      </c>
      <c r="D738" s="34" t="s">
        <v>13</v>
      </c>
      <c r="E738" s="36" t="s">
        <v>14</v>
      </c>
      <c r="F738" s="36" t="s">
        <v>15</v>
      </c>
      <c r="G738" s="35">
        <v>1258</v>
      </c>
      <c r="H738" s="34" t="s">
        <v>16</v>
      </c>
      <c r="I738" s="35">
        <v>1.0669999999999999</v>
      </c>
      <c r="J738" s="34" t="s">
        <v>17</v>
      </c>
    </row>
    <row r="739" spans="1:10" x14ac:dyDescent="0.25">
      <c r="A739" s="37">
        <v>838</v>
      </c>
      <c r="B739" s="34">
        <v>666839874</v>
      </c>
      <c r="C739" s="34" t="s">
        <v>265</v>
      </c>
      <c r="D739" s="34" t="s">
        <v>29</v>
      </c>
      <c r="E739" s="36" t="s">
        <v>1600</v>
      </c>
      <c r="F739" s="36" t="s">
        <v>1601</v>
      </c>
      <c r="G739" s="35">
        <v>211</v>
      </c>
      <c r="H739" s="34" t="s">
        <v>23</v>
      </c>
      <c r="I739" s="35">
        <v>0.97</v>
      </c>
      <c r="J739" s="34" t="s">
        <v>17</v>
      </c>
    </row>
    <row r="740" spans="1:10" x14ac:dyDescent="0.25">
      <c r="A740" s="37">
        <v>839</v>
      </c>
      <c r="B740" s="34">
        <v>970649363</v>
      </c>
      <c r="C740" s="34" t="s">
        <v>676</v>
      </c>
      <c r="D740" s="34" t="s">
        <v>1566</v>
      </c>
      <c r="E740" s="36" t="s">
        <v>1596</v>
      </c>
      <c r="F740" s="36" t="s">
        <v>1597</v>
      </c>
      <c r="G740" s="35">
        <v>212</v>
      </c>
      <c r="H740" s="34" t="s">
        <v>23</v>
      </c>
      <c r="I740" s="35">
        <v>1.02</v>
      </c>
      <c r="J740" s="34" t="s">
        <v>637</v>
      </c>
    </row>
    <row r="741" spans="1:10" x14ac:dyDescent="0.25">
      <c r="A741" s="37">
        <v>840</v>
      </c>
      <c r="B741" s="34">
        <v>306167269</v>
      </c>
      <c r="C741" s="34" t="s">
        <v>388</v>
      </c>
      <c r="D741" s="34" t="s">
        <v>1566</v>
      </c>
      <c r="E741" s="36" t="s">
        <v>1596</v>
      </c>
      <c r="F741" s="36" t="s">
        <v>1597</v>
      </c>
      <c r="G741" s="35">
        <v>209</v>
      </c>
      <c r="H741" s="34" t="s">
        <v>23</v>
      </c>
      <c r="I741" s="35">
        <v>0.98939999999999995</v>
      </c>
      <c r="J741" s="34" t="s">
        <v>17</v>
      </c>
    </row>
    <row r="742" spans="1:10" x14ac:dyDescent="0.25">
      <c r="A742" s="37">
        <v>841</v>
      </c>
      <c r="B742" s="34">
        <v>979244165</v>
      </c>
      <c r="C742" s="34" t="s">
        <v>192</v>
      </c>
      <c r="D742" s="34" t="s">
        <v>1566</v>
      </c>
      <c r="E742" s="36" t="s">
        <v>1596</v>
      </c>
      <c r="F742" s="36" t="s">
        <v>1597</v>
      </c>
      <c r="G742" s="35">
        <v>220</v>
      </c>
      <c r="H742" s="34" t="s">
        <v>23</v>
      </c>
      <c r="I742" s="35">
        <v>0.98939999999999995</v>
      </c>
      <c r="J742" s="34" t="s">
        <v>17</v>
      </c>
    </row>
    <row r="743" spans="1:10" x14ac:dyDescent="0.25">
      <c r="A743" s="37">
        <v>842</v>
      </c>
      <c r="B743" s="34">
        <v>796101855</v>
      </c>
      <c r="C743" s="34" t="s">
        <v>19</v>
      </c>
      <c r="D743" s="34" t="s">
        <v>20</v>
      </c>
      <c r="E743" s="36" t="s">
        <v>21</v>
      </c>
      <c r="F743" s="36" t="s">
        <v>22</v>
      </c>
      <c r="G743" s="35">
        <v>106</v>
      </c>
      <c r="H743" s="34" t="s">
        <v>23</v>
      </c>
      <c r="I743" s="35">
        <v>0.97</v>
      </c>
      <c r="J743" s="34" t="s">
        <v>17</v>
      </c>
    </row>
    <row r="744" spans="1:10" x14ac:dyDescent="0.25">
      <c r="A744" s="37">
        <v>843</v>
      </c>
      <c r="B744" s="34">
        <v>652009671</v>
      </c>
      <c r="C744" s="34" t="s">
        <v>70</v>
      </c>
      <c r="D744" s="34" t="s">
        <v>43</v>
      </c>
      <c r="E744" s="36" t="s">
        <v>44</v>
      </c>
      <c r="F744" s="36" t="s">
        <v>45</v>
      </c>
      <c r="G744" s="35">
        <v>110</v>
      </c>
      <c r="H744" s="34" t="s">
        <v>46</v>
      </c>
      <c r="I744" s="35">
        <v>0.97</v>
      </c>
      <c r="J744" s="34" t="s">
        <v>17</v>
      </c>
    </row>
    <row r="745" spans="1:10" x14ac:dyDescent="0.25">
      <c r="A745" s="37">
        <v>844</v>
      </c>
      <c r="B745" s="34">
        <v>799922900</v>
      </c>
      <c r="C745" s="34" t="s">
        <v>160</v>
      </c>
      <c r="D745" s="34" t="s">
        <v>39</v>
      </c>
      <c r="E745" s="36" t="s">
        <v>1598</v>
      </c>
      <c r="F745" s="36" t="s">
        <v>1599</v>
      </c>
      <c r="G745" s="35">
        <v>206</v>
      </c>
      <c r="H745" s="34" t="s">
        <v>23</v>
      </c>
      <c r="I745" s="35">
        <v>0.97</v>
      </c>
      <c r="J745" s="34" t="s">
        <v>17</v>
      </c>
    </row>
    <row r="746" spans="1:10" x14ac:dyDescent="0.25">
      <c r="A746" s="37">
        <v>845</v>
      </c>
      <c r="B746" s="34">
        <v>847765711</v>
      </c>
      <c r="C746" s="34" t="s">
        <v>109</v>
      </c>
      <c r="D746" s="34" t="s">
        <v>20</v>
      </c>
      <c r="E746" s="36" t="s">
        <v>21</v>
      </c>
      <c r="F746" s="36" t="s">
        <v>22</v>
      </c>
      <c r="G746" s="35">
        <v>108</v>
      </c>
      <c r="H746" s="34" t="s">
        <v>23</v>
      </c>
      <c r="I746" s="35">
        <v>0.97</v>
      </c>
      <c r="J746" s="34" t="s">
        <v>17</v>
      </c>
    </row>
    <row r="747" spans="1:10" x14ac:dyDescent="0.25">
      <c r="A747" s="37">
        <v>846</v>
      </c>
      <c r="B747" s="34">
        <v>658005431</v>
      </c>
      <c r="C747" s="34" t="s">
        <v>544</v>
      </c>
      <c r="D747" s="34" t="s">
        <v>35</v>
      </c>
      <c r="E747" s="36" t="s">
        <v>36</v>
      </c>
      <c r="F747" s="36" t="s">
        <v>26</v>
      </c>
      <c r="G747" s="35">
        <v>546</v>
      </c>
      <c r="H747" s="34" t="s">
        <v>37</v>
      </c>
      <c r="I747" s="35">
        <v>0.98939999999999995</v>
      </c>
      <c r="J747" s="34" t="s">
        <v>17</v>
      </c>
    </row>
    <row r="748" spans="1:10" x14ac:dyDescent="0.25">
      <c r="A748" s="37">
        <v>847</v>
      </c>
      <c r="B748" s="34">
        <v>461953337</v>
      </c>
      <c r="C748" s="34" t="s">
        <v>473</v>
      </c>
      <c r="D748" s="34" t="s">
        <v>31</v>
      </c>
      <c r="E748" s="36" t="s">
        <v>32</v>
      </c>
      <c r="F748" s="36" t="s">
        <v>33</v>
      </c>
      <c r="G748" s="35">
        <v>274</v>
      </c>
      <c r="H748" s="34" t="s">
        <v>23</v>
      </c>
      <c r="I748" s="35">
        <v>0.97</v>
      </c>
      <c r="J748" s="34" t="s">
        <v>17</v>
      </c>
    </row>
    <row r="749" spans="1:10" x14ac:dyDescent="0.25">
      <c r="A749" s="37">
        <v>848</v>
      </c>
      <c r="B749" s="34">
        <v>970909857</v>
      </c>
      <c r="C749" s="34" t="s">
        <v>580</v>
      </c>
      <c r="D749" s="34" t="s">
        <v>35</v>
      </c>
      <c r="E749" s="36" t="s">
        <v>36</v>
      </c>
      <c r="F749" s="36" t="s">
        <v>26</v>
      </c>
      <c r="G749" s="35">
        <v>524</v>
      </c>
      <c r="H749" s="34" t="s">
        <v>37</v>
      </c>
      <c r="I749" s="35">
        <v>0.98939999999999995</v>
      </c>
      <c r="J749" s="34" t="s">
        <v>17</v>
      </c>
    </row>
    <row r="750" spans="1:10" x14ac:dyDescent="0.25">
      <c r="A750" s="37">
        <v>849</v>
      </c>
      <c r="B750" s="34">
        <v>723779726</v>
      </c>
      <c r="C750" s="34" t="s">
        <v>599</v>
      </c>
      <c r="D750" s="34" t="s">
        <v>31</v>
      </c>
      <c r="E750" s="36" t="s">
        <v>32</v>
      </c>
      <c r="F750" s="36" t="s">
        <v>33</v>
      </c>
      <c r="G750" s="35">
        <v>252</v>
      </c>
      <c r="H750" s="34" t="s">
        <v>23</v>
      </c>
      <c r="I750" s="35">
        <v>0.97</v>
      </c>
      <c r="J750" s="34" t="s">
        <v>17</v>
      </c>
    </row>
    <row r="751" spans="1:10" x14ac:dyDescent="0.25">
      <c r="A751" s="37">
        <v>850</v>
      </c>
      <c r="B751" s="34">
        <v>313711293</v>
      </c>
      <c r="C751" s="34" t="s">
        <v>101</v>
      </c>
      <c r="D751" s="34" t="s">
        <v>59</v>
      </c>
      <c r="E751" s="36" t="s">
        <v>1604</v>
      </c>
      <c r="F751" s="36" t="s">
        <v>1605</v>
      </c>
      <c r="G751" s="35">
        <v>2034</v>
      </c>
      <c r="H751" s="34" t="s">
        <v>60</v>
      </c>
      <c r="I751" s="35">
        <v>1.0669999999999999</v>
      </c>
      <c r="J751" s="34" t="s">
        <v>17</v>
      </c>
    </row>
    <row r="752" spans="1:10" x14ac:dyDescent="0.25">
      <c r="A752" s="37">
        <v>851</v>
      </c>
      <c r="B752" s="34">
        <v>892293240</v>
      </c>
      <c r="C752" s="34" t="s">
        <v>654</v>
      </c>
      <c r="D752" s="34" t="s">
        <v>59</v>
      </c>
      <c r="E752" s="36" t="s">
        <v>1604</v>
      </c>
      <c r="F752" s="36" t="s">
        <v>1605</v>
      </c>
      <c r="G752" s="35">
        <v>2097</v>
      </c>
      <c r="H752" s="34" t="s">
        <v>60</v>
      </c>
      <c r="I752" s="35">
        <v>1.1000000000000001</v>
      </c>
      <c r="J752" s="34" t="s">
        <v>637</v>
      </c>
    </row>
    <row r="753" spans="1:10" x14ac:dyDescent="0.25">
      <c r="A753" s="37">
        <v>852</v>
      </c>
      <c r="B753" s="34">
        <v>200351767</v>
      </c>
      <c r="C753" s="34" t="s">
        <v>914</v>
      </c>
      <c r="D753" s="34" t="s">
        <v>43</v>
      </c>
      <c r="E753" s="36" t="s">
        <v>44</v>
      </c>
      <c r="F753" s="36" t="s">
        <v>45</v>
      </c>
      <c r="G753" s="35">
        <v>101</v>
      </c>
      <c r="H753" s="34" t="s">
        <v>46</v>
      </c>
      <c r="I753" s="35">
        <v>1</v>
      </c>
      <c r="J753" s="34" t="s">
        <v>637</v>
      </c>
    </row>
    <row r="754" spans="1:10" x14ac:dyDescent="0.25">
      <c r="A754" s="37">
        <v>853</v>
      </c>
      <c r="B754" s="34">
        <v>365764881</v>
      </c>
      <c r="C754" s="34" t="s">
        <v>977</v>
      </c>
      <c r="D754" s="34" t="s">
        <v>31</v>
      </c>
      <c r="E754" s="36" t="s">
        <v>32</v>
      </c>
      <c r="F754" s="36" t="s">
        <v>33</v>
      </c>
      <c r="G754" s="35">
        <v>261</v>
      </c>
      <c r="H754" s="34" t="s">
        <v>23</v>
      </c>
      <c r="I754" s="35">
        <v>1</v>
      </c>
      <c r="J754" s="34" t="s">
        <v>637</v>
      </c>
    </row>
    <row r="755" spans="1:10" x14ac:dyDescent="0.25">
      <c r="A755" s="37">
        <v>854</v>
      </c>
      <c r="B755" s="34">
        <v>158119410</v>
      </c>
      <c r="C755" s="34" t="s">
        <v>592</v>
      </c>
      <c r="D755" s="34" t="s">
        <v>39</v>
      </c>
      <c r="E755" s="36" t="s">
        <v>1598</v>
      </c>
      <c r="F755" s="36" t="s">
        <v>1599</v>
      </c>
      <c r="G755" s="35">
        <v>201</v>
      </c>
      <c r="H755" s="34" t="s">
        <v>23</v>
      </c>
      <c r="I755" s="35">
        <v>0.97</v>
      </c>
      <c r="J755" s="34" t="s">
        <v>17</v>
      </c>
    </row>
    <row r="756" spans="1:10" x14ac:dyDescent="0.25">
      <c r="A756" s="37">
        <v>855</v>
      </c>
      <c r="B756" s="34">
        <v>101709254</v>
      </c>
      <c r="C756" s="34" t="s">
        <v>822</v>
      </c>
      <c r="D756" s="34" t="s">
        <v>1566</v>
      </c>
      <c r="E756" s="36" t="s">
        <v>1596</v>
      </c>
      <c r="F756" s="36" t="s">
        <v>1597</v>
      </c>
      <c r="G756" s="35">
        <v>2152</v>
      </c>
      <c r="H756" s="34" t="s">
        <v>23</v>
      </c>
      <c r="I756" s="35">
        <v>1.1000000000000001</v>
      </c>
      <c r="J756" s="34" t="s">
        <v>637</v>
      </c>
    </row>
    <row r="757" spans="1:10" x14ac:dyDescent="0.25">
      <c r="A757" s="37">
        <v>856</v>
      </c>
      <c r="B757" s="34">
        <v>562519029</v>
      </c>
      <c r="C757" s="34" t="s">
        <v>848</v>
      </c>
      <c r="D757" s="34" t="s">
        <v>39</v>
      </c>
      <c r="E757" s="36" t="s">
        <v>1598</v>
      </c>
      <c r="F757" s="36" t="s">
        <v>1599</v>
      </c>
      <c r="G757" s="35">
        <v>218</v>
      </c>
      <c r="H757" s="34" t="s">
        <v>23</v>
      </c>
      <c r="I757" s="35">
        <v>1</v>
      </c>
      <c r="J757" s="34" t="s">
        <v>637</v>
      </c>
    </row>
    <row r="758" spans="1:10" x14ac:dyDescent="0.25">
      <c r="A758" s="37">
        <v>857</v>
      </c>
      <c r="B758" s="34">
        <v>569864090</v>
      </c>
      <c r="C758" s="34" t="s">
        <v>802</v>
      </c>
      <c r="D758" s="34" t="s">
        <v>1566</v>
      </c>
      <c r="E758" s="36" t="s">
        <v>1596</v>
      </c>
      <c r="F758" s="36" t="s">
        <v>1597</v>
      </c>
      <c r="G758" s="35">
        <v>209</v>
      </c>
      <c r="H758" s="34" t="s">
        <v>23</v>
      </c>
      <c r="I758" s="35">
        <v>1</v>
      </c>
      <c r="J758" s="34" t="s">
        <v>637</v>
      </c>
    </row>
    <row r="759" spans="1:10" x14ac:dyDescent="0.25">
      <c r="A759" s="37">
        <v>858</v>
      </c>
      <c r="B759" s="34">
        <v>103193705</v>
      </c>
      <c r="C759" s="34" t="s">
        <v>780</v>
      </c>
      <c r="D759" s="34" t="s">
        <v>29</v>
      </c>
      <c r="E759" s="36" t="s">
        <v>1600</v>
      </c>
      <c r="F759" s="36" t="s">
        <v>1601</v>
      </c>
      <c r="G759" s="35">
        <v>103</v>
      </c>
      <c r="H759" s="34" t="s">
        <v>23</v>
      </c>
      <c r="I759" s="35">
        <v>1</v>
      </c>
      <c r="J759" s="34" t="s">
        <v>637</v>
      </c>
    </row>
    <row r="760" spans="1:10" x14ac:dyDescent="0.25">
      <c r="A760" s="37">
        <v>859</v>
      </c>
      <c r="B760" s="34">
        <v>553650262</v>
      </c>
      <c r="C760" s="34" t="s">
        <v>756</v>
      </c>
      <c r="D760" s="34" t="s">
        <v>31</v>
      </c>
      <c r="E760" s="36" t="s">
        <v>32</v>
      </c>
      <c r="F760" s="36" t="s">
        <v>33</v>
      </c>
      <c r="G760" s="35">
        <v>271</v>
      </c>
      <c r="H760" s="34" t="s">
        <v>23</v>
      </c>
      <c r="I760" s="35">
        <v>1</v>
      </c>
      <c r="J760" s="34" t="s">
        <v>637</v>
      </c>
    </row>
    <row r="761" spans="1:10" x14ac:dyDescent="0.25">
      <c r="A761" s="37">
        <v>860</v>
      </c>
      <c r="B761" s="34">
        <v>781804278</v>
      </c>
      <c r="C761" s="34" t="s">
        <v>636</v>
      </c>
      <c r="D761" s="34" t="s">
        <v>13</v>
      </c>
      <c r="E761" s="36" t="s">
        <v>14</v>
      </c>
      <c r="F761" s="36" t="s">
        <v>15</v>
      </c>
      <c r="G761" s="35">
        <v>1302</v>
      </c>
      <c r="H761" s="34" t="s">
        <v>16</v>
      </c>
      <c r="I761" s="35">
        <v>1.1000000000000001</v>
      </c>
      <c r="J761" s="34" t="s">
        <v>637</v>
      </c>
    </row>
    <row r="762" spans="1:10" x14ac:dyDescent="0.25">
      <c r="A762" s="37">
        <v>861</v>
      </c>
      <c r="B762" s="34">
        <v>884122773</v>
      </c>
      <c r="C762" s="34" t="s">
        <v>900</v>
      </c>
      <c r="D762" s="34" t="s">
        <v>29</v>
      </c>
      <c r="E762" s="36" t="s">
        <v>1600</v>
      </c>
      <c r="F762" s="36" t="s">
        <v>1601</v>
      </c>
      <c r="G762" s="35">
        <v>200</v>
      </c>
      <c r="H762" s="34" t="s">
        <v>23</v>
      </c>
      <c r="I762" s="35">
        <v>1</v>
      </c>
      <c r="J762" s="34" t="s">
        <v>637</v>
      </c>
    </row>
    <row r="763" spans="1:10" x14ac:dyDescent="0.25">
      <c r="A763" s="37">
        <v>862</v>
      </c>
      <c r="B763" s="34">
        <v>581200957</v>
      </c>
      <c r="C763" s="34" t="s">
        <v>966</v>
      </c>
      <c r="D763" s="34" t="s">
        <v>25</v>
      </c>
      <c r="E763" s="36" t="s">
        <v>1602</v>
      </c>
      <c r="F763" s="36" t="s">
        <v>1603</v>
      </c>
      <c r="G763" s="35">
        <v>211</v>
      </c>
      <c r="H763" s="34" t="s">
        <v>27</v>
      </c>
      <c r="I763" s="35">
        <v>1.02</v>
      </c>
      <c r="J763" s="34" t="s">
        <v>637</v>
      </c>
    </row>
    <row r="764" spans="1:10" x14ac:dyDescent="0.25">
      <c r="A764" s="37">
        <v>863</v>
      </c>
      <c r="B764" s="34">
        <v>788716043</v>
      </c>
      <c r="C764" s="34" t="s">
        <v>1020</v>
      </c>
      <c r="D764" s="34" t="s">
        <v>25</v>
      </c>
      <c r="E764" s="36" t="s">
        <v>1602</v>
      </c>
      <c r="F764" s="36" t="s">
        <v>1603</v>
      </c>
      <c r="G764" s="35">
        <v>203</v>
      </c>
      <c r="H764" s="34" t="s">
        <v>27</v>
      </c>
      <c r="I764" s="35">
        <v>1.02</v>
      </c>
      <c r="J764" s="34" t="s">
        <v>637</v>
      </c>
    </row>
    <row r="765" spans="1:10" x14ac:dyDescent="0.25">
      <c r="A765" s="37">
        <v>864</v>
      </c>
      <c r="B765" s="34">
        <v>874373760</v>
      </c>
      <c r="C765" s="34" t="s">
        <v>853</v>
      </c>
      <c r="D765" s="34" t="s">
        <v>25</v>
      </c>
      <c r="E765" s="36" t="s">
        <v>1602</v>
      </c>
      <c r="F765" s="36" t="s">
        <v>1603</v>
      </c>
      <c r="G765" s="35">
        <v>219</v>
      </c>
      <c r="H765" s="34" t="s">
        <v>27</v>
      </c>
      <c r="I765" s="35">
        <v>1.02</v>
      </c>
      <c r="J765" s="34" t="s">
        <v>637</v>
      </c>
    </row>
    <row r="766" spans="1:10" x14ac:dyDescent="0.25">
      <c r="A766" s="37">
        <v>865</v>
      </c>
      <c r="B766" s="34">
        <v>222143035</v>
      </c>
      <c r="C766" s="34" t="s">
        <v>712</v>
      </c>
      <c r="D766" s="34" t="s">
        <v>1566</v>
      </c>
      <c r="E766" s="36" t="s">
        <v>1596</v>
      </c>
      <c r="F766" s="36" t="s">
        <v>1597</v>
      </c>
      <c r="G766" s="35">
        <v>210</v>
      </c>
      <c r="H766" s="34" t="s">
        <v>23</v>
      </c>
      <c r="I766" s="35">
        <v>1.02</v>
      </c>
      <c r="J766" s="34" t="s">
        <v>637</v>
      </c>
    </row>
    <row r="767" spans="1:10" x14ac:dyDescent="0.25">
      <c r="A767" s="37">
        <v>866</v>
      </c>
      <c r="B767" s="34">
        <v>658140532</v>
      </c>
      <c r="C767" s="34" t="s">
        <v>942</v>
      </c>
      <c r="D767" s="34" t="s">
        <v>25</v>
      </c>
      <c r="E767" s="36" t="s">
        <v>1602</v>
      </c>
      <c r="F767" s="36" t="s">
        <v>1603</v>
      </c>
      <c r="G767" s="35">
        <v>200</v>
      </c>
      <c r="H767" s="34" t="s">
        <v>27</v>
      </c>
      <c r="I767" s="35">
        <v>1.02</v>
      </c>
      <c r="J767" s="34" t="s">
        <v>637</v>
      </c>
    </row>
    <row r="768" spans="1:10" x14ac:dyDescent="0.25">
      <c r="A768" s="37">
        <v>867</v>
      </c>
      <c r="B768" s="34">
        <v>791268225</v>
      </c>
      <c r="C768" s="34" t="s">
        <v>1005</v>
      </c>
      <c r="D768" s="34" t="s">
        <v>29</v>
      </c>
      <c r="E768" s="36" t="s">
        <v>1600</v>
      </c>
      <c r="F768" s="36" t="s">
        <v>1601</v>
      </c>
      <c r="G768" s="35">
        <v>200</v>
      </c>
      <c r="H768" s="34" t="s">
        <v>23</v>
      </c>
      <c r="I768" s="35">
        <v>1</v>
      </c>
      <c r="J768" s="34" t="s">
        <v>637</v>
      </c>
    </row>
    <row r="769" spans="1:10" x14ac:dyDescent="0.25">
      <c r="A769" s="37">
        <v>868</v>
      </c>
      <c r="B769" s="34">
        <v>727235807</v>
      </c>
      <c r="C769" s="34" t="s">
        <v>857</v>
      </c>
      <c r="D769" s="34" t="s">
        <v>39</v>
      </c>
      <c r="E769" s="36" t="s">
        <v>1598</v>
      </c>
      <c r="F769" s="36" t="s">
        <v>1599</v>
      </c>
      <c r="G769" s="35">
        <v>207</v>
      </c>
      <c r="H769" s="34" t="s">
        <v>23</v>
      </c>
      <c r="I769" s="35">
        <v>1</v>
      </c>
      <c r="J769" s="34" t="s">
        <v>637</v>
      </c>
    </row>
    <row r="770" spans="1:10" x14ac:dyDescent="0.25">
      <c r="A770" s="37">
        <v>869</v>
      </c>
      <c r="B770" s="34">
        <v>696430951</v>
      </c>
      <c r="C770" s="34" t="s">
        <v>959</v>
      </c>
      <c r="D770" s="34" t="s">
        <v>31</v>
      </c>
      <c r="E770" s="36" t="s">
        <v>32</v>
      </c>
      <c r="F770" s="36" t="s">
        <v>33</v>
      </c>
      <c r="G770" s="35">
        <v>262</v>
      </c>
      <c r="H770" s="34" t="s">
        <v>23</v>
      </c>
      <c r="I770" s="35">
        <v>1</v>
      </c>
      <c r="J770" s="34" t="s">
        <v>637</v>
      </c>
    </row>
    <row r="771" spans="1:10" x14ac:dyDescent="0.25">
      <c r="A771" s="37">
        <v>870</v>
      </c>
      <c r="B771" s="34">
        <v>827722601</v>
      </c>
      <c r="C771" s="34" t="s">
        <v>1013</v>
      </c>
      <c r="D771" s="34" t="s">
        <v>31</v>
      </c>
      <c r="E771" s="36" t="s">
        <v>32</v>
      </c>
      <c r="F771" s="36" t="s">
        <v>33</v>
      </c>
      <c r="G771" s="35">
        <v>263</v>
      </c>
      <c r="H771" s="34" t="s">
        <v>23</v>
      </c>
      <c r="I771" s="35">
        <v>1</v>
      </c>
      <c r="J771" s="34" t="s">
        <v>637</v>
      </c>
    </row>
    <row r="772" spans="1:10" x14ac:dyDescent="0.25">
      <c r="A772" s="37">
        <v>871</v>
      </c>
      <c r="B772" s="34">
        <v>356704703</v>
      </c>
      <c r="C772" s="34" t="s">
        <v>903</v>
      </c>
      <c r="D772" s="34" t="s">
        <v>13</v>
      </c>
      <c r="E772" s="36" t="s">
        <v>14</v>
      </c>
      <c r="F772" s="36" t="s">
        <v>15</v>
      </c>
      <c r="G772" s="35">
        <v>1305</v>
      </c>
      <c r="H772" s="34" t="s">
        <v>16</v>
      </c>
      <c r="I772" s="35">
        <v>1.1000000000000001</v>
      </c>
      <c r="J772" s="34" t="s">
        <v>637</v>
      </c>
    </row>
    <row r="773" spans="1:10" x14ac:dyDescent="0.25">
      <c r="A773" s="37">
        <v>872</v>
      </c>
      <c r="B773" s="34">
        <v>403337330</v>
      </c>
      <c r="C773" s="34" t="s">
        <v>869</v>
      </c>
      <c r="D773" s="34" t="s">
        <v>20</v>
      </c>
      <c r="E773" s="36" t="s">
        <v>21</v>
      </c>
      <c r="F773" s="36" t="s">
        <v>22</v>
      </c>
      <c r="G773" s="35">
        <v>110</v>
      </c>
      <c r="H773" s="34" t="s">
        <v>23</v>
      </c>
      <c r="I773" s="35">
        <v>1</v>
      </c>
      <c r="J773" s="34" t="s">
        <v>637</v>
      </c>
    </row>
    <row r="774" spans="1:10" x14ac:dyDescent="0.25">
      <c r="A774" s="37">
        <v>873</v>
      </c>
      <c r="B774" s="34">
        <v>662392242</v>
      </c>
      <c r="C774" s="34" t="s">
        <v>866</v>
      </c>
      <c r="D774" s="34" t="s">
        <v>39</v>
      </c>
      <c r="E774" s="36" t="s">
        <v>1598</v>
      </c>
      <c r="F774" s="36" t="s">
        <v>1599</v>
      </c>
      <c r="G774" s="35">
        <v>220</v>
      </c>
      <c r="H774" s="34" t="s">
        <v>23</v>
      </c>
      <c r="I774" s="35">
        <v>1</v>
      </c>
      <c r="J774" s="34" t="s">
        <v>637</v>
      </c>
    </row>
    <row r="775" spans="1:10" x14ac:dyDescent="0.25">
      <c r="A775" s="37">
        <v>874</v>
      </c>
      <c r="B775" s="34">
        <v>491344481</v>
      </c>
      <c r="C775" s="34" t="s">
        <v>918</v>
      </c>
      <c r="D775" s="34" t="s">
        <v>29</v>
      </c>
      <c r="E775" s="36" t="s">
        <v>1600</v>
      </c>
      <c r="F775" s="36" t="s">
        <v>1601</v>
      </c>
      <c r="G775" s="35">
        <v>214</v>
      </c>
      <c r="H775" s="34" t="s">
        <v>23</v>
      </c>
      <c r="I775" s="35">
        <v>1</v>
      </c>
      <c r="J775" s="34" t="s">
        <v>637</v>
      </c>
    </row>
    <row r="776" spans="1:10" x14ac:dyDescent="0.25">
      <c r="A776" s="37">
        <v>875</v>
      </c>
      <c r="B776" s="34">
        <v>406884002</v>
      </c>
      <c r="C776" s="34" t="s">
        <v>981</v>
      </c>
      <c r="D776" s="34" t="s">
        <v>13</v>
      </c>
      <c r="E776" s="36" t="s">
        <v>14</v>
      </c>
      <c r="F776" s="36" t="s">
        <v>15</v>
      </c>
      <c r="G776" s="35">
        <v>1218</v>
      </c>
      <c r="H776" s="34" t="s">
        <v>16</v>
      </c>
      <c r="I776" s="35">
        <v>1.1000000000000001</v>
      </c>
      <c r="J776" s="34" t="s">
        <v>637</v>
      </c>
    </row>
    <row r="777" spans="1:10" x14ac:dyDescent="0.25">
      <c r="A777" s="37">
        <v>876</v>
      </c>
      <c r="B777" s="34">
        <v>468815055</v>
      </c>
      <c r="C777" s="34" t="s">
        <v>930</v>
      </c>
      <c r="D777" s="34" t="s">
        <v>13</v>
      </c>
      <c r="E777" s="36" t="s">
        <v>14</v>
      </c>
      <c r="F777" s="36" t="s">
        <v>15</v>
      </c>
      <c r="G777" s="35">
        <v>1263</v>
      </c>
      <c r="H777" s="34" t="s">
        <v>16</v>
      </c>
      <c r="I777" s="35">
        <v>1.1000000000000001</v>
      </c>
      <c r="J777" s="34" t="s">
        <v>637</v>
      </c>
    </row>
    <row r="778" spans="1:10" x14ac:dyDescent="0.25">
      <c r="A778" s="37">
        <v>877</v>
      </c>
      <c r="B778" s="34">
        <v>727319588</v>
      </c>
      <c r="C778" s="34" t="s">
        <v>993</v>
      </c>
      <c r="D778" s="34" t="s">
        <v>25</v>
      </c>
      <c r="E778" s="36" t="s">
        <v>1602</v>
      </c>
      <c r="F778" s="36" t="s">
        <v>1603</v>
      </c>
      <c r="G778" s="35">
        <v>207</v>
      </c>
      <c r="H778" s="34" t="s">
        <v>27</v>
      </c>
      <c r="I778" s="35">
        <v>1.02</v>
      </c>
      <c r="J778" s="34" t="s">
        <v>637</v>
      </c>
    </row>
    <row r="779" spans="1:10" x14ac:dyDescent="0.25">
      <c r="A779" s="37">
        <v>878</v>
      </c>
      <c r="B779" s="34">
        <v>751746875</v>
      </c>
      <c r="C779" s="34" t="s">
        <v>880</v>
      </c>
      <c r="D779" s="34" t="s">
        <v>25</v>
      </c>
      <c r="E779" s="36" t="s">
        <v>1602</v>
      </c>
      <c r="F779" s="36" t="s">
        <v>1603</v>
      </c>
      <c r="G779" s="35">
        <v>206</v>
      </c>
      <c r="H779" s="34" t="s">
        <v>27</v>
      </c>
      <c r="I779" s="35">
        <v>1.02</v>
      </c>
      <c r="J779" s="34" t="s">
        <v>637</v>
      </c>
    </row>
    <row r="780" spans="1:10" x14ac:dyDescent="0.25">
      <c r="A780" s="37">
        <v>879</v>
      </c>
      <c r="B780" s="34">
        <v>337263530</v>
      </c>
      <c r="C780" s="34" t="s">
        <v>948</v>
      </c>
      <c r="D780" s="34" t="s">
        <v>13</v>
      </c>
      <c r="E780" s="36" t="s">
        <v>14</v>
      </c>
      <c r="F780" s="36" t="s">
        <v>15</v>
      </c>
      <c r="G780" s="35">
        <v>1205</v>
      </c>
      <c r="H780" s="34" t="s">
        <v>16</v>
      </c>
      <c r="I780" s="35">
        <v>1.1000000000000001</v>
      </c>
      <c r="J780" s="34" t="s">
        <v>637</v>
      </c>
    </row>
    <row r="781" spans="1:10" x14ac:dyDescent="0.25">
      <c r="A781" s="37">
        <v>880</v>
      </c>
      <c r="B781" s="34">
        <v>461327262</v>
      </c>
      <c r="C781" s="34" t="s">
        <v>858</v>
      </c>
      <c r="D781" s="34" t="s">
        <v>59</v>
      </c>
      <c r="E781" s="36" t="s">
        <v>1604</v>
      </c>
      <c r="F781" s="36" t="s">
        <v>1605</v>
      </c>
      <c r="G781" s="35">
        <v>2173</v>
      </c>
      <c r="H781" s="34" t="s">
        <v>60</v>
      </c>
      <c r="I781" s="35">
        <v>1.1000000000000001</v>
      </c>
      <c r="J781" s="34" t="s">
        <v>637</v>
      </c>
    </row>
    <row r="782" spans="1:10" x14ac:dyDescent="0.25">
      <c r="A782" s="37">
        <v>881</v>
      </c>
      <c r="B782" s="34">
        <v>674704378</v>
      </c>
      <c r="C782" s="34" t="s">
        <v>968</v>
      </c>
      <c r="D782" s="34" t="s">
        <v>31</v>
      </c>
      <c r="E782" s="36" t="s">
        <v>32</v>
      </c>
      <c r="F782" s="36" t="s">
        <v>33</v>
      </c>
      <c r="G782" s="35">
        <v>263</v>
      </c>
      <c r="H782" s="34" t="s">
        <v>23</v>
      </c>
      <c r="I782" s="35">
        <v>1</v>
      </c>
      <c r="J782" s="34" t="s">
        <v>637</v>
      </c>
    </row>
    <row r="783" spans="1:10" x14ac:dyDescent="0.25">
      <c r="A783" s="37">
        <v>882</v>
      </c>
      <c r="B783" s="34">
        <v>767897314</v>
      </c>
      <c r="C783" s="34" t="s">
        <v>1022</v>
      </c>
      <c r="D783" s="34" t="s">
        <v>31</v>
      </c>
      <c r="E783" s="36" t="s">
        <v>32</v>
      </c>
      <c r="F783" s="36" t="s">
        <v>33</v>
      </c>
      <c r="G783" s="35">
        <v>265</v>
      </c>
      <c r="H783" s="34" t="s">
        <v>23</v>
      </c>
      <c r="I783" s="35">
        <v>1</v>
      </c>
      <c r="J783" s="34" t="s">
        <v>637</v>
      </c>
    </row>
    <row r="784" spans="1:10" x14ac:dyDescent="0.25">
      <c r="A784" s="37">
        <v>883</v>
      </c>
      <c r="B784" s="34">
        <v>577517496</v>
      </c>
      <c r="C784" s="34" t="s">
        <v>902</v>
      </c>
      <c r="D784" s="34" t="s">
        <v>59</v>
      </c>
      <c r="E784" s="36" t="s">
        <v>1604</v>
      </c>
      <c r="F784" s="36" t="s">
        <v>1605</v>
      </c>
      <c r="G784" s="35">
        <v>2125</v>
      </c>
      <c r="H784" s="34" t="s">
        <v>60</v>
      </c>
      <c r="I784" s="35">
        <v>1.1000000000000001</v>
      </c>
      <c r="J784" s="34" t="s">
        <v>637</v>
      </c>
    </row>
    <row r="785" spans="1:10" x14ac:dyDescent="0.25">
      <c r="A785" s="37">
        <v>884</v>
      </c>
      <c r="B785" s="34">
        <v>287914485</v>
      </c>
      <c r="C785" s="34" t="s">
        <v>746</v>
      </c>
      <c r="D785" s="34" t="s">
        <v>29</v>
      </c>
      <c r="E785" s="36" t="s">
        <v>1600</v>
      </c>
      <c r="F785" s="36" t="s">
        <v>1601</v>
      </c>
      <c r="G785" s="35">
        <v>508</v>
      </c>
      <c r="H785" s="34" t="s">
        <v>23</v>
      </c>
      <c r="I785" s="35">
        <v>1.02</v>
      </c>
      <c r="J785" s="34" t="s">
        <v>637</v>
      </c>
    </row>
    <row r="786" spans="1:10" x14ac:dyDescent="0.25">
      <c r="A786" s="37">
        <v>885</v>
      </c>
      <c r="B786" s="34">
        <v>605698958</v>
      </c>
      <c r="C786" s="34" t="s">
        <v>497</v>
      </c>
      <c r="D786" s="34" t="s">
        <v>43</v>
      </c>
      <c r="E786" s="36" t="s">
        <v>44</v>
      </c>
      <c r="F786" s="36" t="s">
        <v>45</v>
      </c>
      <c r="G786" s="35">
        <v>106</v>
      </c>
      <c r="H786" s="34" t="s">
        <v>46</v>
      </c>
      <c r="I786" s="35">
        <v>0.97</v>
      </c>
      <c r="J786" s="34" t="s">
        <v>17</v>
      </c>
    </row>
    <row r="787" spans="1:10" x14ac:dyDescent="0.25">
      <c r="A787" s="37">
        <v>886</v>
      </c>
      <c r="B787" s="34">
        <v>320622703</v>
      </c>
      <c r="C787" s="34" t="s">
        <v>498</v>
      </c>
      <c r="D787" s="34" t="s">
        <v>1566</v>
      </c>
      <c r="E787" s="36" t="s">
        <v>1596</v>
      </c>
      <c r="F787" s="36" t="s">
        <v>1597</v>
      </c>
      <c r="G787" s="35">
        <v>208</v>
      </c>
      <c r="H787" s="34" t="s">
        <v>23</v>
      </c>
      <c r="I787" s="35">
        <v>0.98939999999999995</v>
      </c>
      <c r="J787" s="34" t="s">
        <v>17</v>
      </c>
    </row>
    <row r="788" spans="1:10" x14ac:dyDescent="0.25">
      <c r="A788" s="37">
        <v>887</v>
      </c>
      <c r="B788" s="34">
        <v>344637778</v>
      </c>
      <c r="C788" s="34" t="s">
        <v>946</v>
      </c>
      <c r="D788" s="34" t="s">
        <v>39</v>
      </c>
      <c r="E788" s="36" t="s">
        <v>1598</v>
      </c>
      <c r="F788" s="36" t="s">
        <v>1599</v>
      </c>
      <c r="G788" s="35">
        <v>220</v>
      </c>
      <c r="H788" s="34" t="s">
        <v>23</v>
      </c>
      <c r="I788" s="35">
        <v>1</v>
      </c>
      <c r="J788" s="34" t="s">
        <v>637</v>
      </c>
    </row>
    <row r="789" spans="1:10" x14ac:dyDescent="0.25">
      <c r="A789" s="37">
        <v>888</v>
      </c>
      <c r="B789" s="34">
        <v>199153036</v>
      </c>
      <c r="C789" s="34" t="s">
        <v>906</v>
      </c>
      <c r="D789" s="34" t="s">
        <v>25</v>
      </c>
      <c r="E789" s="36" t="s">
        <v>1602</v>
      </c>
      <c r="F789" s="36" t="s">
        <v>1603</v>
      </c>
      <c r="G789" s="35">
        <v>209</v>
      </c>
      <c r="H789" s="34" t="s">
        <v>27</v>
      </c>
      <c r="I789" s="35">
        <v>1.02</v>
      </c>
      <c r="J789" s="34" t="s">
        <v>637</v>
      </c>
    </row>
    <row r="790" spans="1:10" x14ac:dyDescent="0.25">
      <c r="A790" s="37">
        <v>889</v>
      </c>
      <c r="B790" s="34">
        <v>869543839</v>
      </c>
      <c r="C790" s="34" t="s">
        <v>1009</v>
      </c>
      <c r="D790" s="34" t="s">
        <v>20</v>
      </c>
      <c r="E790" s="36" t="s">
        <v>21</v>
      </c>
      <c r="F790" s="36" t="s">
        <v>22</v>
      </c>
      <c r="G790" s="35">
        <v>103</v>
      </c>
      <c r="H790" s="34" t="s">
        <v>23</v>
      </c>
      <c r="I790" s="35">
        <v>1</v>
      </c>
      <c r="J790" s="34" t="s">
        <v>637</v>
      </c>
    </row>
    <row r="791" spans="1:10" x14ac:dyDescent="0.25">
      <c r="A791" s="37">
        <v>890</v>
      </c>
      <c r="B791" s="34">
        <v>323881846</v>
      </c>
      <c r="C791" s="34" t="s">
        <v>851</v>
      </c>
      <c r="D791" s="34" t="s">
        <v>20</v>
      </c>
      <c r="E791" s="36" t="s">
        <v>21</v>
      </c>
      <c r="F791" s="36" t="s">
        <v>22</v>
      </c>
      <c r="G791" s="35">
        <v>102</v>
      </c>
      <c r="H791" s="34" t="s">
        <v>23</v>
      </c>
      <c r="I791" s="35">
        <v>1</v>
      </c>
      <c r="J791" s="34" t="s">
        <v>637</v>
      </c>
    </row>
    <row r="792" spans="1:10" x14ac:dyDescent="0.25">
      <c r="A792" s="37">
        <v>891</v>
      </c>
      <c r="B792" s="34">
        <v>787621194</v>
      </c>
      <c r="C792" s="34" t="s">
        <v>560</v>
      </c>
      <c r="D792" s="34" t="s">
        <v>43</v>
      </c>
      <c r="E792" s="36" t="s">
        <v>44</v>
      </c>
      <c r="F792" s="36" t="s">
        <v>45</v>
      </c>
      <c r="G792" s="35">
        <v>103</v>
      </c>
      <c r="H792" s="34" t="s">
        <v>46</v>
      </c>
      <c r="I792" s="35">
        <v>0.97</v>
      </c>
      <c r="J792" s="34" t="s">
        <v>17</v>
      </c>
    </row>
    <row r="793" spans="1:10" x14ac:dyDescent="0.25">
      <c r="A793" s="37">
        <v>892</v>
      </c>
      <c r="B793" s="34">
        <v>934192663</v>
      </c>
      <c r="C793" s="34" t="s">
        <v>751</v>
      </c>
      <c r="D793" s="34" t="s">
        <v>20</v>
      </c>
      <c r="E793" s="36" t="s">
        <v>21</v>
      </c>
      <c r="F793" s="36" t="s">
        <v>22</v>
      </c>
      <c r="G793" s="35">
        <v>1303</v>
      </c>
      <c r="H793" s="34" t="s">
        <v>23</v>
      </c>
      <c r="I793" s="35">
        <v>1.1000000000000001</v>
      </c>
      <c r="J793" s="34" t="s">
        <v>637</v>
      </c>
    </row>
    <row r="794" spans="1:10" x14ac:dyDescent="0.25">
      <c r="A794" s="37">
        <v>893</v>
      </c>
      <c r="B794" s="34">
        <v>727695066</v>
      </c>
      <c r="C794" s="34" t="s">
        <v>794</v>
      </c>
      <c r="D794" s="34" t="s">
        <v>29</v>
      </c>
      <c r="E794" s="36" t="s">
        <v>1600</v>
      </c>
      <c r="F794" s="36" t="s">
        <v>1601</v>
      </c>
      <c r="G794" s="35">
        <v>214</v>
      </c>
      <c r="H794" s="34" t="s">
        <v>23</v>
      </c>
      <c r="I794" s="35">
        <v>1</v>
      </c>
      <c r="J794" s="34" t="s">
        <v>637</v>
      </c>
    </row>
    <row r="795" spans="1:10" x14ac:dyDescent="0.25">
      <c r="A795" s="37">
        <v>894</v>
      </c>
      <c r="B795" s="34">
        <v>521488597</v>
      </c>
      <c r="C795" s="34" t="s">
        <v>840</v>
      </c>
      <c r="D795" s="34" t="s">
        <v>59</v>
      </c>
      <c r="E795" s="36" t="s">
        <v>1604</v>
      </c>
      <c r="F795" s="36" t="s">
        <v>1605</v>
      </c>
      <c r="G795" s="35">
        <v>2088</v>
      </c>
      <c r="H795" s="34" t="s">
        <v>60</v>
      </c>
      <c r="I795" s="35">
        <v>1.1000000000000001</v>
      </c>
      <c r="J795" s="34" t="s">
        <v>637</v>
      </c>
    </row>
    <row r="796" spans="1:10" x14ac:dyDescent="0.25">
      <c r="A796" s="37">
        <v>895</v>
      </c>
      <c r="B796" s="34">
        <v>363274560</v>
      </c>
      <c r="C796" s="34" t="s">
        <v>770</v>
      </c>
      <c r="D796" s="34" t="s">
        <v>20</v>
      </c>
      <c r="E796" s="36" t="s">
        <v>21</v>
      </c>
      <c r="F796" s="36" t="s">
        <v>22</v>
      </c>
      <c r="G796" s="35">
        <v>110</v>
      </c>
      <c r="H796" s="34" t="s">
        <v>23</v>
      </c>
      <c r="I796" s="35">
        <v>1</v>
      </c>
      <c r="J796" s="34" t="s">
        <v>637</v>
      </c>
    </row>
    <row r="797" spans="1:10" x14ac:dyDescent="0.25">
      <c r="A797" s="37">
        <v>896</v>
      </c>
      <c r="B797" s="34">
        <v>732060861</v>
      </c>
      <c r="C797" s="34" t="s">
        <v>627</v>
      </c>
      <c r="D797" s="34" t="s">
        <v>29</v>
      </c>
      <c r="E797" s="36" t="s">
        <v>1600</v>
      </c>
      <c r="F797" s="36" t="s">
        <v>1601</v>
      </c>
      <c r="G797" s="35">
        <v>203</v>
      </c>
      <c r="H797" s="34" t="s">
        <v>23</v>
      </c>
      <c r="I797" s="35">
        <v>0.97</v>
      </c>
      <c r="J797" s="34" t="s">
        <v>17</v>
      </c>
    </row>
    <row r="798" spans="1:10" x14ac:dyDescent="0.25">
      <c r="A798" s="37">
        <v>897</v>
      </c>
      <c r="B798" s="34">
        <v>673125085</v>
      </c>
      <c r="C798" s="34" t="s">
        <v>635</v>
      </c>
      <c r="D798" s="34" t="s">
        <v>59</v>
      </c>
      <c r="E798" s="36" t="s">
        <v>1604</v>
      </c>
      <c r="F798" s="36" t="s">
        <v>1605</v>
      </c>
      <c r="G798" s="35">
        <v>2170</v>
      </c>
      <c r="H798" s="34" t="s">
        <v>60</v>
      </c>
      <c r="I798" s="35">
        <v>1.0669999999999999</v>
      </c>
      <c r="J798" s="34" t="s">
        <v>17</v>
      </c>
    </row>
    <row r="799" spans="1:10" x14ac:dyDescent="0.25">
      <c r="A799" s="37">
        <v>898</v>
      </c>
      <c r="B799" s="34">
        <v>857136875</v>
      </c>
      <c r="C799" s="34" t="s">
        <v>97</v>
      </c>
      <c r="D799" s="34" t="s">
        <v>13</v>
      </c>
      <c r="E799" s="36" t="s">
        <v>14</v>
      </c>
      <c r="F799" s="36" t="s">
        <v>15</v>
      </c>
      <c r="G799" s="35">
        <v>1255</v>
      </c>
      <c r="H799" s="34" t="s">
        <v>16</v>
      </c>
      <c r="I799" s="35">
        <v>1.0669999999999999</v>
      </c>
      <c r="J799" s="34" t="s">
        <v>17</v>
      </c>
    </row>
    <row r="800" spans="1:10" x14ac:dyDescent="0.25">
      <c r="A800" s="37">
        <v>899</v>
      </c>
      <c r="B800" s="34">
        <v>159371117</v>
      </c>
      <c r="C800" s="34" t="s">
        <v>698</v>
      </c>
      <c r="D800" s="34" t="s">
        <v>39</v>
      </c>
      <c r="E800" s="36" t="s">
        <v>1598</v>
      </c>
      <c r="F800" s="36" t="s">
        <v>1599</v>
      </c>
      <c r="G800" s="35">
        <v>205</v>
      </c>
      <c r="H800" s="34" t="s">
        <v>23</v>
      </c>
      <c r="I800" s="35">
        <v>1</v>
      </c>
      <c r="J800" s="34" t="s">
        <v>637</v>
      </c>
    </row>
    <row r="801" spans="1:10" x14ac:dyDescent="0.25">
      <c r="A801" s="37">
        <v>900</v>
      </c>
      <c r="B801" s="34">
        <v>809794754</v>
      </c>
      <c r="C801" s="34" t="s">
        <v>504</v>
      </c>
      <c r="D801" s="34" t="s">
        <v>13</v>
      </c>
      <c r="E801" s="36" t="s">
        <v>14</v>
      </c>
      <c r="F801" s="36" t="s">
        <v>15</v>
      </c>
      <c r="G801" s="35">
        <v>1264</v>
      </c>
      <c r="H801" s="34" t="s">
        <v>16</v>
      </c>
      <c r="I801" s="35">
        <v>1.0669999999999999</v>
      </c>
      <c r="J801" s="34" t="s">
        <v>17</v>
      </c>
    </row>
    <row r="802" spans="1:10" x14ac:dyDescent="0.25">
      <c r="A802" s="37">
        <v>901</v>
      </c>
      <c r="B802" s="34">
        <v>969112036</v>
      </c>
      <c r="C802" s="34" t="s">
        <v>503</v>
      </c>
      <c r="D802" s="34" t="s">
        <v>59</v>
      </c>
      <c r="E802" s="36" t="s">
        <v>1604</v>
      </c>
      <c r="F802" s="36" t="s">
        <v>1605</v>
      </c>
      <c r="G802" s="35">
        <v>2149</v>
      </c>
      <c r="H802" s="34" t="s">
        <v>60</v>
      </c>
      <c r="I802" s="35">
        <v>1.0669999999999999</v>
      </c>
      <c r="J802" s="34" t="s">
        <v>17</v>
      </c>
    </row>
    <row r="803" spans="1:10" x14ac:dyDescent="0.25">
      <c r="A803" s="37">
        <v>902</v>
      </c>
      <c r="B803" s="34">
        <v>946904685</v>
      </c>
      <c r="C803" s="34" t="s">
        <v>1030</v>
      </c>
      <c r="D803" s="34" t="s">
        <v>35</v>
      </c>
      <c r="E803" s="36" t="s">
        <v>36</v>
      </c>
      <c r="F803" s="36" t="s">
        <v>26</v>
      </c>
      <c r="G803" s="35">
        <v>513</v>
      </c>
      <c r="H803" s="34" t="s">
        <v>37</v>
      </c>
      <c r="I803" s="35">
        <v>1.02</v>
      </c>
      <c r="J803" s="34" t="s">
        <v>637</v>
      </c>
    </row>
    <row r="804" spans="1:10" x14ac:dyDescent="0.25">
      <c r="A804" s="37">
        <v>903</v>
      </c>
      <c r="B804" s="34">
        <v>176470999</v>
      </c>
      <c r="C804" s="34" t="s">
        <v>495</v>
      </c>
      <c r="D804" s="34" t="s">
        <v>13</v>
      </c>
      <c r="E804" s="36" t="s">
        <v>14</v>
      </c>
      <c r="F804" s="36" t="s">
        <v>15</v>
      </c>
      <c r="G804" s="35">
        <v>1312</v>
      </c>
      <c r="H804" s="34" t="s">
        <v>16</v>
      </c>
      <c r="I804" s="35">
        <v>1.0669999999999999</v>
      </c>
      <c r="J804" s="34" t="s">
        <v>17</v>
      </c>
    </row>
    <row r="805" spans="1:10" x14ac:dyDescent="0.25">
      <c r="A805" s="37">
        <v>904</v>
      </c>
      <c r="B805" s="34">
        <v>453094864</v>
      </c>
      <c r="C805" s="34" t="s">
        <v>79</v>
      </c>
      <c r="D805" s="34" t="s">
        <v>39</v>
      </c>
      <c r="E805" s="36" t="s">
        <v>1598</v>
      </c>
      <c r="F805" s="36" t="s">
        <v>1599</v>
      </c>
      <c r="G805" s="35">
        <v>207</v>
      </c>
      <c r="H805" s="34" t="s">
        <v>23</v>
      </c>
      <c r="I805" s="35">
        <v>0.97</v>
      </c>
      <c r="J805" s="34" t="s">
        <v>17</v>
      </c>
    </row>
    <row r="806" spans="1:10" x14ac:dyDescent="0.25">
      <c r="A806" s="37">
        <v>905</v>
      </c>
      <c r="B806" s="34">
        <v>187323248</v>
      </c>
      <c r="C806" s="34" t="s">
        <v>112</v>
      </c>
      <c r="D806" s="34" t="s">
        <v>35</v>
      </c>
      <c r="E806" s="36" t="s">
        <v>36</v>
      </c>
      <c r="F806" s="36" t="s">
        <v>26</v>
      </c>
      <c r="G806" s="35">
        <v>514</v>
      </c>
      <c r="H806" s="34" t="s">
        <v>37</v>
      </c>
      <c r="I806" s="35">
        <v>0.98939999999999995</v>
      </c>
      <c r="J806" s="34" t="s">
        <v>17</v>
      </c>
    </row>
    <row r="807" spans="1:10" x14ac:dyDescent="0.25">
      <c r="A807" s="37">
        <v>906</v>
      </c>
      <c r="B807" s="34">
        <v>510589718</v>
      </c>
      <c r="C807" s="34" t="s">
        <v>126</v>
      </c>
      <c r="D807" s="34" t="s">
        <v>13</v>
      </c>
      <c r="E807" s="36" t="s">
        <v>14</v>
      </c>
      <c r="F807" s="36" t="s">
        <v>15</v>
      </c>
      <c r="G807" s="35">
        <v>1263</v>
      </c>
      <c r="H807" s="34" t="s">
        <v>16</v>
      </c>
      <c r="I807" s="35">
        <v>1.0669999999999999</v>
      </c>
      <c r="J807" s="34" t="s">
        <v>17</v>
      </c>
    </row>
    <row r="808" spans="1:10" x14ac:dyDescent="0.25">
      <c r="A808" s="37">
        <v>907</v>
      </c>
      <c r="B808" s="34">
        <v>590731238</v>
      </c>
      <c r="C808" s="34" t="s">
        <v>378</v>
      </c>
      <c r="D808" s="34" t="s">
        <v>43</v>
      </c>
      <c r="E808" s="36" t="s">
        <v>44</v>
      </c>
      <c r="F808" s="36" t="s">
        <v>45</v>
      </c>
      <c r="G808" s="35">
        <v>107</v>
      </c>
      <c r="H808" s="34" t="s">
        <v>46</v>
      </c>
      <c r="I808" s="35">
        <v>0.97</v>
      </c>
      <c r="J808" s="34" t="s">
        <v>17</v>
      </c>
    </row>
    <row r="809" spans="1:10" x14ac:dyDescent="0.25">
      <c r="A809" s="37">
        <v>908</v>
      </c>
      <c r="B809" s="34">
        <v>232265912</v>
      </c>
      <c r="C809" s="34" t="s">
        <v>466</v>
      </c>
      <c r="D809" s="34" t="s">
        <v>39</v>
      </c>
      <c r="E809" s="36" t="s">
        <v>1598</v>
      </c>
      <c r="F809" s="36" t="s">
        <v>1599</v>
      </c>
      <c r="G809" s="35">
        <v>209</v>
      </c>
      <c r="H809" s="34" t="s">
        <v>23</v>
      </c>
      <c r="I809" s="35">
        <v>0.97</v>
      </c>
      <c r="J809" s="34" t="s">
        <v>17</v>
      </c>
    </row>
    <row r="810" spans="1:10" x14ac:dyDescent="0.25">
      <c r="A810" s="37">
        <v>909</v>
      </c>
      <c r="B810" s="34">
        <v>562569085</v>
      </c>
      <c r="C810" s="34" t="s">
        <v>187</v>
      </c>
      <c r="D810" s="34" t="s">
        <v>39</v>
      </c>
      <c r="E810" s="36" t="s">
        <v>1598</v>
      </c>
      <c r="F810" s="36" t="s">
        <v>1599</v>
      </c>
      <c r="G810" s="35">
        <v>205</v>
      </c>
      <c r="H810" s="34" t="s">
        <v>23</v>
      </c>
      <c r="I810" s="35">
        <v>0.97</v>
      </c>
      <c r="J810" s="34" t="s">
        <v>17</v>
      </c>
    </row>
    <row r="811" spans="1:10" x14ac:dyDescent="0.25">
      <c r="A811" s="37">
        <v>910</v>
      </c>
      <c r="B811" s="34">
        <v>397915840</v>
      </c>
      <c r="C811" s="34" t="s">
        <v>161</v>
      </c>
      <c r="D811" s="34" t="s">
        <v>59</v>
      </c>
      <c r="E811" s="36" t="s">
        <v>1604</v>
      </c>
      <c r="F811" s="36" t="s">
        <v>1605</v>
      </c>
      <c r="G811" s="35">
        <v>2149</v>
      </c>
      <c r="H811" s="34" t="s">
        <v>60</v>
      </c>
      <c r="I811" s="35">
        <v>1.0669999999999999</v>
      </c>
      <c r="J811" s="34" t="s">
        <v>17</v>
      </c>
    </row>
    <row r="812" spans="1:10" x14ac:dyDescent="0.25">
      <c r="A812" s="37">
        <v>911</v>
      </c>
      <c r="B812" s="34">
        <v>186597448</v>
      </c>
      <c r="C812" s="34" t="s">
        <v>310</v>
      </c>
      <c r="D812" s="34" t="s">
        <v>29</v>
      </c>
      <c r="E812" s="36" t="s">
        <v>1600</v>
      </c>
      <c r="F812" s="36" t="s">
        <v>1601</v>
      </c>
      <c r="G812" s="35">
        <v>205</v>
      </c>
      <c r="H812" s="34" t="s">
        <v>23</v>
      </c>
      <c r="I812" s="35">
        <v>0.97</v>
      </c>
      <c r="J812" s="34" t="s">
        <v>17</v>
      </c>
    </row>
    <row r="813" spans="1:10" x14ac:dyDescent="0.25">
      <c r="A813" s="37">
        <v>912</v>
      </c>
      <c r="B813" s="34">
        <v>692829997</v>
      </c>
      <c r="C813" s="34" t="s">
        <v>67</v>
      </c>
      <c r="D813" s="34" t="s">
        <v>20</v>
      </c>
      <c r="E813" s="36" t="s">
        <v>21</v>
      </c>
      <c r="F813" s="36" t="s">
        <v>22</v>
      </c>
      <c r="G813" s="35">
        <v>103</v>
      </c>
      <c r="H813" s="34" t="s">
        <v>23</v>
      </c>
      <c r="I813" s="35">
        <v>0.97</v>
      </c>
      <c r="J813" s="34" t="s">
        <v>17</v>
      </c>
    </row>
    <row r="814" spans="1:10" x14ac:dyDescent="0.25">
      <c r="A814" s="37">
        <v>913</v>
      </c>
      <c r="B814" s="34">
        <v>257485011</v>
      </c>
      <c r="C814" s="34" t="s">
        <v>410</v>
      </c>
      <c r="D814" s="34" t="s">
        <v>31</v>
      </c>
      <c r="E814" s="36" t="s">
        <v>32</v>
      </c>
      <c r="F814" s="36" t="s">
        <v>33</v>
      </c>
      <c r="G814" s="35">
        <v>250</v>
      </c>
      <c r="H814" s="34" t="s">
        <v>23</v>
      </c>
      <c r="I814" s="35">
        <v>0.97</v>
      </c>
      <c r="J814" s="34" t="s">
        <v>17</v>
      </c>
    </row>
    <row r="815" spans="1:10" x14ac:dyDescent="0.25">
      <c r="A815" s="37">
        <v>914</v>
      </c>
      <c r="B815" s="34">
        <v>170458104</v>
      </c>
      <c r="C815" s="34" t="s">
        <v>241</v>
      </c>
      <c r="D815" s="34" t="s">
        <v>39</v>
      </c>
      <c r="E815" s="36" t="s">
        <v>1598</v>
      </c>
      <c r="F815" s="36" t="s">
        <v>1599</v>
      </c>
      <c r="G815" s="35">
        <v>208</v>
      </c>
      <c r="H815" s="34" t="s">
        <v>23</v>
      </c>
      <c r="I815" s="35">
        <v>0.97</v>
      </c>
      <c r="J815" s="34" t="s">
        <v>17</v>
      </c>
    </row>
    <row r="816" spans="1:10" x14ac:dyDescent="0.25">
      <c r="A816" s="37">
        <v>915</v>
      </c>
      <c r="B816" s="34">
        <v>516531248</v>
      </c>
      <c r="C816" s="34" t="s">
        <v>577</v>
      </c>
      <c r="D816" s="34" t="s">
        <v>20</v>
      </c>
      <c r="E816" s="36" t="s">
        <v>21</v>
      </c>
      <c r="F816" s="36" t="s">
        <v>22</v>
      </c>
      <c r="G816" s="35">
        <v>107</v>
      </c>
      <c r="H816" s="34" t="s">
        <v>23</v>
      </c>
      <c r="I816" s="35">
        <v>0.97</v>
      </c>
      <c r="J816" s="34" t="s">
        <v>17</v>
      </c>
    </row>
    <row r="817" spans="1:10" x14ac:dyDescent="0.25">
      <c r="A817" s="37">
        <v>916</v>
      </c>
      <c r="B817" s="34">
        <v>361594489</v>
      </c>
      <c r="C817" s="34" t="s">
        <v>272</v>
      </c>
      <c r="D817" s="34" t="s">
        <v>35</v>
      </c>
      <c r="E817" s="36" t="s">
        <v>36</v>
      </c>
      <c r="F817" s="36" t="s">
        <v>26</v>
      </c>
      <c r="G817" s="35">
        <v>523</v>
      </c>
      <c r="H817" s="34" t="s">
        <v>37</v>
      </c>
      <c r="I817" s="35">
        <v>0.98939999999999995</v>
      </c>
      <c r="J817" s="34" t="s">
        <v>17</v>
      </c>
    </row>
    <row r="818" spans="1:10" x14ac:dyDescent="0.25">
      <c r="A818" s="37">
        <v>917</v>
      </c>
      <c r="B818" s="34">
        <v>190608230</v>
      </c>
      <c r="C818" s="34" t="s">
        <v>134</v>
      </c>
      <c r="D818" s="34" t="s">
        <v>59</v>
      </c>
      <c r="E818" s="36" t="s">
        <v>1604</v>
      </c>
      <c r="F818" s="36" t="s">
        <v>1605</v>
      </c>
      <c r="G818" s="35">
        <v>2124</v>
      </c>
      <c r="H818" s="34" t="s">
        <v>60</v>
      </c>
      <c r="I818" s="35">
        <v>1.0669999999999999</v>
      </c>
      <c r="J818" s="34" t="s">
        <v>17</v>
      </c>
    </row>
    <row r="819" spans="1:10" x14ac:dyDescent="0.25">
      <c r="A819" s="37">
        <v>918</v>
      </c>
      <c r="B819" s="34">
        <v>520885018</v>
      </c>
      <c r="C819" s="34" t="s">
        <v>130</v>
      </c>
      <c r="D819" s="34" t="s">
        <v>35</v>
      </c>
      <c r="E819" s="36" t="s">
        <v>36</v>
      </c>
      <c r="F819" s="36" t="s">
        <v>26</v>
      </c>
      <c r="G819" s="35">
        <v>505</v>
      </c>
      <c r="H819" s="34" t="s">
        <v>37</v>
      </c>
      <c r="I819" s="35">
        <v>0.98939999999999995</v>
      </c>
      <c r="J819" s="34" t="s">
        <v>17</v>
      </c>
    </row>
    <row r="820" spans="1:10" x14ac:dyDescent="0.25">
      <c r="A820" s="37">
        <v>919</v>
      </c>
      <c r="B820" s="34">
        <v>160783379</v>
      </c>
      <c r="C820" s="34" t="s">
        <v>114</v>
      </c>
      <c r="D820" s="34" t="s">
        <v>29</v>
      </c>
      <c r="E820" s="36" t="s">
        <v>1600</v>
      </c>
      <c r="F820" s="36" t="s">
        <v>1601</v>
      </c>
      <c r="G820" s="35">
        <v>220</v>
      </c>
      <c r="H820" s="34" t="s">
        <v>23</v>
      </c>
      <c r="I820" s="35">
        <v>0.97</v>
      </c>
      <c r="J820" s="34" t="s">
        <v>17</v>
      </c>
    </row>
    <row r="821" spans="1:10" x14ac:dyDescent="0.25">
      <c r="A821" s="37">
        <v>920</v>
      </c>
      <c r="B821" s="34">
        <v>895599169</v>
      </c>
      <c r="C821" s="34" t="s">
        <v>647</v>
      </c>
      <c r="D821" s="34" t="s">
        <v>20</v>
      </c>
      <c r="E821" s="36" t="s">
        <v>21</v>
      </c>
      <c r="F821" s="36" t="s">
        <v>22</v>
      </c>
      <c r="G821" s="35">
        <v>102</v>
      </c>
      <c r="H821" s="34" t="s">
        <v>23</v>
      </c>
      <c r="I821" s="35">
        <v>1</v>
      </c>
      <c r="J821" s="34" t="s">
        <v>637</v>
      </c>
    </row>
    <row r="822" spans="1:10" x14ac:dyDescent="0.25">
      <c r="A822" s="37">
        <v>921</v>
      </c>
      <c r="B822" s="34">
        <v>304748630</v>
      </c>
      <c r="C822" s="34" t="s">
        <v>257</v>
      </c>
      <c r="D822" s="34" t="s">
        <v>31</v>
      </c>
      <c r="E822" s="36" t="s">
        <v>32</v>
      </c>
      <c r="F822" s="36" t="s">
        <v>33</v>
      </c>
      <c r="G822" s="35">
        <v>255</v>
      </c>
      <c r="H822" s="34" t="s">
        <v>23</v>
      </c>
      <c r="I822" s="35">
        <v>0.97</v>
      </c>
      <c r="J822" s="34" t="s">
        <v>17</v>
      </c>
    </row>
    <row r="823" spans="1:10" x14ac:dyDescent="0.25">
      <c r="A823" s="37">
        <v>922</v>
      </c>
      <c r="B823" s="34">
        <v>229278034</v>
      </c>
      <c r="C823" s="34" t="s">
        <v>206</v>
      </c>
      <c r="D823" s="34" t="s">
        <v>59</v>
      </c>
      <c r="E823" s="36" t="s">
        <v>1604</v>
      </c>
      <c r="F823" s="36" t="s">
        <v>1605</v>
      </c>
      <c r="G823" s="35">
        <v>2036</v>
      </c>
      <c r="H823" s="34" t="s">
        <v>60</v>
      </c>
      <c r="I823" s="35">
        <v>1.0669999999999999</v>
      </c>
      <c r="J823" s="34" t="s">
        <v>17</v>
      </c>
    </row>
    <row r="824" spans="1:10" x14ac:dyDescent="0.25">
      <c r="A824" s="37">
        <v>923</v>
      </c>
      <c r="B824" s="34">
        <v>949899563</v>
      </c>
      <c r="C824" s="34" t="s">
        <v>92</v>
      </c>
      <c r="D824" s="34" t="s">
        <v>59</v>
      </c>
      <c r="E824" s="36" t="s">
        <v>1604</v>
      </c>
      <c r="F824" s="36" t="s">
        <v>1605</v>
      </c>
      <c r="G824" s="35">
        <v>2112</v>
      </c>
      <c r="H824" s="34" t="s">
        <v>60</v>
      </c>
      <c r="I824" s="35">
        <v>1.0669999999999999</v>
      </c>
      <c r="J824" s="34" t="s">
        <v>17</v>
      </c>
    </row>
    <row r="825" spans="1:10" x14ac:dyDescent="0.25">
      <c r="A825" s="37">
        <v>924</v>
      </c>
      <c r="B825" s="34">
        <v>154611602</v>
      </c>
      <c r="C825" s="34" t="s">
        <v>803</v>
      </c>
      <c r="D825" s="34" t="s">
        <v>31</v>
      </c>
      <c r="E825" s="36" t="s">
        <v>32</v>
      </c>
      <c r="F825" s="36" t="s">
        <v>33</v>
      </c>
      <c r="G825" s="35">
        <v>204</v>
      </c>
      <c r="H825" s="34" t="s">
        <v>23</v>
      </c>
      <c r="I825" s="35">
        <v>1</v>
      </c>
      <c r="J825" s="34" t="s">
        <v>637</v>
      </c>
    </row>
    <row r="826" spans="1:10" x14ac:dyDescent="0.25">
      <c r="A826" s="37">
        <v>925</v>
      </c>
      <c r="B826" s="34">
        <v>631072268</v>
      </c>
      <c r="C826" s="34" t="s">
        <v>824</v>
      </c>
      <c r="D826" s="34" t="s">
        <v>29</v>
      </c>
      <c r="E826" s="36" t="s">
        <v>1600</v>
      </c>
      <c r="F826" s="36" t="s">
        <v>1601</v>
      </c>
      <c r="G826" s="35">
        <v>107</v>
      </c>
      <c r="H826" s="34" t="s">
        <v>23</v>
      </c>
      <c r="I826" s="35">
        <v>1</v>
      </c>
      <c r="J826" s="34" t="s">
        <v>637</v>
      </c>
    </row>
    <row r="827" spans="1:10" x14ac:dyDescent="0.25">
      <c r="A827" s="37">
        <v>926</v>
      </c>
      <c r="B827" s="34">
        <v>392002967</v>
      </c>
      <c r="C827" s="34" t="s">
        <v>850</v>
      </c>
      <c r="D827" s="34" t="s">
        <v>13</v>
      </c>
      <c r="E827" s="36" t="s">
        <v>14</v>
      </c>
      <c r="F827" s="36" t="s">
        <v>15</v>
      </c>
      <c r="G827" s="35">
        <v>1261</v>
      </c>
      <c r="H827" s="34" t="s">
        <v>16</v>
      </c>
      <c r="I827" s="35">
        <v>1.1000000000000001</v>
      </c>
      <c r="J827" s="34" t="s">
        <v>637</v>
      </c>
    </row>
    <row r="828" spans="1:10" x14ac:dyDescent="0.25">
      <c r="A828" s="37">
        <v>927</v>
      </c>
      <c r="B828" s="34">
        <v>227691612</v>
      </c>
      <c r="C828" s="34" t="s">
        <v>757</v>
      </c>
      <c r="D828" s="34" t="s">
        <v>29</v>
      </c>
      <c r="E828" s="36" t="s">
        <v>1600</v>
      </c>
      <c r="F828" s="36" t="s">
        <v>1601</v>
      </c>
      <c r="G828" s="35">
        <v>207</v>
      </c>
      <c r="H828" s="34" t="s">
        <v>23</v>
      </c>
      <c r="I828" s="35">
        <v>1</v>
      </c>
      <c r="J828" s="34" t="s">
        <v>637</v>
      </c>
    </row>
    <row r="829" spans="1:10" x14ac:dyDescent="0.25">
      <c r="A829" s="37">
        <v>928</v>
      </c>
      <c r="B829" s="34">
        <v>763725100</v>
      </c>
      <c r="C829" s="34" t="s">
        <v>782</v>
      </c>
      <c r="D829" s="34" t="s">
        <v>39</v>
      </c>
      <c r="E829" s="36" t="s">
        <v>1598</v>
      </c>
      <c r="F829" s="36" t="s">
        <v>1599</v>
      </c>
      <c r="G829" s="35">
        <v>534</v>
      </c>
      <c r="H829" s="34" t="s">
        <v>23</v>
      </c>
      <c r="I829" s="35">
        <v>1.02</v>
      </c>
      <c r="J829" s="34" t="s">
        <v>637</v>
      </c>
    </row>
    <row r="830" spans="1:10" x14ac:dyDescent="0.25">
      <c r="A830" s="37">
        <v>929</v>
      </c>
      <c r="B830" s="34">
        <v>462072813</v>
      </c>
      <c r="C830" s="34" t="s">
        <v>63</v>
      </c>
      <c r="D830" s="34" t="s">
        <v>59</v>
      </c>
      <c r="E830" s="36" t="s">
        <v>1604</v>
      </c>
      <c r="F830" s="36" t="s">
        <v>1605</v>
      </c>
      <c r="G830" s="35">
        <v>2082</v>
      </c>
      <c r="H830" s="34" t="s">
        <v>60</v>
      </c>
      <c r="I830" s="35">
        <v>1.0669999999999999</v>
      </c>
      <c r="J830" s="34" t="s">
        <v>17</v>
      </c>
    </row>
    <row r="831" spans="1:10" x14ac:dyDescent="0.25">
      <c r="A831" s="37">
        <v>930</v>
      </c>
      <c r="B831" s="34">
        <v>891842170</v>
      </c>
      <c r="C831" s="34" t="s">
        <v>602</v>
      </c>
      <c r="D831" s="34" t="s">
        <v>59</v>
      </c>
      <c r="E831" s="36" t="s">
        <v>1604</v>
      </c>
      <c r="F831" s="36" t="s">
        <v>1605</v>
      </c>
      <c r="G831" s="35">
        <v>2115</v>
      </c>
      <c r="H831" s="34" t="s">
        <v>60</v>
      </c>
      <c r="I831" s="35">
        <v>1.0669999999999999</v>
      </c>
      <c r="J831" s="34" t="s">
        <v>17</v>
      </c>
    </row>
    <row r="832" spans="1:10" x14ac:dyDescent="0.25">
      <c r="A832" s="37">
        <v>931</v>
      </c>
      <c r="B832" s="34">
        <v>778660193</v>
      </c>
      <c r="C832" s="34" t="s">
        <v>162</v>
      </c>
      <c r="D832" s="34" t="s">
        <v>13</v>
      </c>
      <c r="E832" s="36" t="s">
        <v>14</v>
      </c>
      <c r="F832" s="36" t="s">
        <v>15</v>
      </c>
      <c r="G832" s="35">
        <v>1243</v>
      </c>
      <c r="H832" s="34" t="s">
        <v>16</v>
      </c>
      <c r="I832" s="35">
        <v>1.0669999999999999</v>
      </c>
      <c r="J832" s="34" t="s">
        <v>17</v>
      </c>
    </row>
    <row r="833" spans="1:10" x14ac:dyDescent="0.25">
      <c r="A833" s="37">
        <v>932</v>
      </c>
      <c r="B833" s="34">
        <v>655515408</v>
      </c>
      <c r="C833" s="34" t="s">
        <v>547</v>
      </c>
      <c r="D833" s="34" t="s">
        <v>39</v>
      </c>
      <c r="E833" s="36" t="s">
        <v>1598</v>
      </c>
      <c r="F833" s="36" t="s">
        <v>1599</v>
      </c>
      <c r="G833" s="35">
        <v>217</v>
      </c>
      <c r="H833" s="34" t="s">
        <v>23</v>
      </c>
      <c r="I833" s="35">
        <v>0.97</v>
      </c>
      <c r="J833" s="34" t="s">
        <v>17</v>
      </c>
    </row>
    <row r="834" spans="1:10" x14ac:dyDescent="0.25">
      <c r="A834" s="37">
        <v>933</v>
      </c>
      <c r="B834" s="34">
        <v>665632165</v>
      </c>
      <c r="C834" s="34" t="s">
        <v>562</v>
      </c>
      <c r="D834" s="34" t="s">
        <v>35</v>
      </c>
      <c r="E834" s="36" t="s">
        <v>36</v>
      </c>
      <c r="F834" s="36" t="s">
        <v>26</v>
      </c>
      <c r="G834" s="35">
        <v>517</v>
      </c>
      <c r="H834" s="34" t="s">
        <v>37</v>
      </c>
      <c r="I834" s="35">
        <v>0.98939999999999995</v>
      </c>
      <c r="J834" s="34" t="s">
        <v>17</v>
      </c>
    </row>
    <row r="835" spans="1:10" x14ac:dyDescent="0.25">
      <c r="A835" s="37">
        <v>934</v>
      </c>
      <c r="B835" s="34">
        <v>703612915</v>
      </c>
      <c r="C835" s="34" t="s">
        <v>483</v>
      </c>
      <c r="D835" s="34" t="s">
        <v>29</v>
      </c>
      <c r="E835" s="36" t="s">
        <v>1600</v>
      </c>
      <c r="F835" s="36" t="s">
        <v>1601</v>
      </c>
      <c r="G835" s="35">
        <v>208</v>
      </c>
      <c r="H835" s="34" t="s">
        <v>23</v>
      </c>
      <c r="I835" s="35">
        <v>0.97</v>
      </c>
      <c r="J835" s="34" t="s">
        <v>17</v>
      </c>
    </row>
    <row r="836" spans="1:10" x14ac:dyDescent="0.25">
      <c r="A836" s="37">
        <v>935</v>
      </c>
      <c r="B836" s="34">
        <v>963092035</v>
      </c>
      <c r="C836" s="34" t="s">
        <v>537</v>
      </c>
      <c r="D836" s="34" t="s">
        <v>29</v>
      </c>
      <c r="E836" s="36" t="s">
        <v>1600</v>
      </c>
      <c r="F836" s="36" t="s">
        <v>1601</v>
      </c>
      <c r="G836" s="35">
        <v>218</v>
      </c>
      <c r="H836" s="34" t="s">
        <v>23</v>
      </c>
      <c r="I836" s="35">
        <v>0.97</v>
      </c>
      <c r="J836" s="34" t="s">
        <v>17</v>
      </c>
    </row>
    <row r="837" spans="1:10" x14ac:dyDescent="0.25">
      <c r="A837" s="37">
        <v>936</v>
      </c>
      <c r="B837" s="34">
        <v>230655622</v>
      </c>
      <c r="C837" s="34" t="s">
        <v>119</v>
      </c>
      <c r="D837" s="34" t="s">
        <v>43</v>
      </c>
      <c r="E837" s="36" t="s">
        <v>44</v>
      </c>
      <c r="F837" s="36" t="s">
        <v>45</v>
      </c>
      <c r="G837" s="35">
        <v>109</v>
      </c>
      <c r="H837" s="34" t="s">
        <v>46</v>
      </c>
      <c r="I837" s="35">
        <v>0.97</v>
      </c>
      <c r="J837" s="34" t="s">
        <v>17</v>
      </c>
    </row>
    <row r="838" spans="1:10" x14ac:dyDescent="0.25">
      <c r="A838" s="37">
        <v>937</v>
      </c>
      <c r="B838" s="34">
        <v>321346400</v>
      </c>
      <c r="C838" s="34" t="s">
        <v>651</v>
      </c>
      <c r="D838" s="34" t="s">
        <v>31</v>
      </c>
      <c r="E838" s="36" t="s">
        <v>32</v>
      </c>
      <c r="F838" s="36" t="s">
        <v>33</v>
      </c>
      <c r="G838" s="35">
        <v>259</v>
      </c>
      <c r="H838" s="34" t="s">
        <v>23</v>
      </c>
      <c r="I838" s="35">
        <v>1</v>
      </c>
      <c r="J838" s="34" t="s">
        <v>637</v>
      </c>
    </row>
    <row r="839" spans="1:10" x14ac:dyDescent="0.25">
      <c r="A839" s="37">
        <v>938</v>
      </c>
      <c r="B839" s="34">
        <v>200068841</v>
      </c>
      <c r="C839" s="34" t="s">
        <v>429</v>
      </c>
      <c r="D839" s="34" t="s">
        <v>29</v>
      </c>
      <c r="E839" s="36" t="s">
        <v>1600</v>
      </c>
      <c r="F839" s="36" t="s">
        <v>1601</v>
      </c>
      <c r="G839" s="35">
        <v>209</v>
      </c>
      <c r="H839" s="34" t="s">
        <v>23</v>
      </c>
      <c r="I839" s="35">
        <v>0.97</v>
      </c>
      <c r="J839" s="34" t="s">
        <v>17</v>
      </c>
    </row>
    <row r="840" spans="1:10" x14ac:dyDescent="0.25">
      <c r="A840" s="37">
        <v>939</v>
      </c>
      <c r="B840" s="34">
        <v>828778107</v>
      </c>
      <c r="C840" s="34" t="s">
        <v>317</v>
      </c>
      <c r="D840" s="34" t="s">
        <v>35</v>
      </c>
      <c r="E840" s="36" t="s">
        <v>36</v>
      </c>
      <c r="F840" s="36" t="s">
        <v>26</v>
      </c>
      <c r="G840" s="35">
        <v>516</v>
      </c>
      <c r="H840" s="34" t="s">
        <v>37</v>
      </c>
      <c r="I840" s="35">
        <v>0.98939999999999995</v>
      </c>
      <c r="J840" s="34" t="s">
        <v>17</v>
      </c>
    </row>
    <row r="841" spans="1:10" x14ac:dyDescent="0.25">
      <c r="A841" s="37">
        <v>940</v>
      </c>
      <c r="B841" s="34">
        <v>353110146</v>
      </c>
      <c r="C841" s="34" t="s">
        <v>224</v>
      </c>
      <c r="D841" s="34" t="s">
        <v>59</v>
      </c>
      <c r="E841" s="36" t="s">
        <v>1604</v>
      </c>
      <c r="F841" s="36" t="s">
        <v>1605</v>
      </c>
      <c r="G841" s="35">
        <v>2000</v>
      </c>
      <c r="H841" s="34" t="s">
        <v>60</v>
      </c>
      <c r="I841" s="35">
        <v>1.0669999999999999</v>
      </c>
      <c r="J841" s="34" t="s">
        <v>17</v>
      </c>
    </row>
    <row r="842" spans="1:10" x14ac:dyDescent="0.25">
      <c r="A842" s="37">
        <v>941</v>
      </c>
      <c r="B842" s="34">
        <v>107171132</v>
      </c>
      <c r="C842" s="34" t="s">
        <v>93</v>
      </c>
      <c r="D842" s="34" t="s">
        <v>29</v>
      </c>
      <c r="E842" s="36" t="s">
        <v>1600</v>
      </c>
      <c r="F842" s="36" t="s">
        <v>1601</v>
      </c>
      <c r="G842" s="35">
        <v>208</v>
      </c>
      <c r="H842" s="34" t="s">
        <v>23</v>
      </c>
      <c r="I842" s="35">
        <v>0.97</v>
      </c>
      <c r="J842" s="34" t="s">
        <v>17</v>
      </c>
    </row>
    <row r="843" spans="1:10" x14ac:dyDescent="0.25">
      <c r="A843" s="37">
        <v>942</v>
      </c>
      <c r="B843" s="34">
        <v>156367664</v>
      </c>
      <c r="C843" s="34" t="s">
        <v>292</v>
      </c>
      <c r="D843" s="34" t="s">
        <v>29</v>
      </c>
      <c r="E843" s="36" t="s">
        <v>1600</v>
      </c>
      <c r="F843" s="36" t="s">
        <v>1601</v>
      </c>
      <c r="G843" s="35">
        <v>212</v>
      </c>
      <c r="H843" s="34" t="s">
        <v>23</v>
      </c>
      <c r="I843" s="35">
        <v>0.97</v>
      </c>
      <c r="J843" s="34" t="s">
        <v>17</v>
      </c>
    </row>
    <row r="844" spans="1:10" x14ac:dyDescent="0.25">
      <c r="A844" s="37">
        <v>943</v>
      </c>
      <c r="B844" s="34">
        <v>386483544</v>
      </c>
      <c r="C844" s="34" t="s">
        <v>200</v>
      </c>
      <c r="D844" s="34" t="s">
        <v>43</v>
      </c>
      <c r="E844" s="36" t="s">
        <v>44</v>
      </c>
      <c r="F844" s="36" t="s">
        <v>45</v>
      </c>
      <c r="G844" s="35">
        <v>101</v>
      </c>
      <c r="H844" s="34" t="s">
        <v>46</v>
      </c>
      <c r="I844" s="35">
        <v>0.97</v>
      </c>
      <c r="J844" s="34" t="s">
        <v>17</v>
      </c>
    </row>
    <row r="845" spans="1:10" x14ac:dyDescent="0.25">
      <c r="A845" s="37">
        <v>944</v>
      </c>
      <c r="B845" s="34">
        <v>802057439</v>
      </c>
      <c r="C845" s="34" t="s">
        <v>450</v>
      </c>
      <c r="D845" s="34" t="s">
        <v>13</v>
      </c>
      <c r="E845" s="36" t="s">
        <v>14</v>
      </c>
      <c r="F845" s="36" t="s">
        <v>15</v>
      </c>
      <c r="G845" s="35">
        <v>1278</v>
      </c>
      <c r="H845" s="34" t="s">
        <v>16</v>
      </c>
      <c r="I845" s="35">
        <v>1.0669999999999999</v>
      </c>
      <c r="J845" s="34" t="s">
        <v>17</v>
      </c>
    </row>
    <row r="846" spans="1:10" x14ac:dyDescent="0.25">
      <c r="A846" s="37">
        <v>945</v>
      </c>
      <c r="B846" s="34">
        <v>453977926</v>
      </c>
      <c r="C846" s="34" t="s">
        <v>233</v>
      </c>
      <c r="D846" s="34" t="s">
        <v>59</v>
      </c>
      <c r="E846" s="36" t="s">
        <v>1604</v>
      </c>
      <c r="F846" s="36" t="s">
        <v>1605</v>
      </c>
      <c r="G846" s="35">
        <v>2144</v>
      </c>
      <c r="H846" s="34" t="s">
        <v>60</v>
      </c>
      <c r="I846" s="35">
        <v>1.0669999999999999</v>
      </c>
      <c r="J846" s="34" t="s">
        <v>17</v>
      </c>
    </row>
    <row r="847" spans="1:10" x14ac:dyDescent="0.25">
      <c r="A847" s="37">
        <v>946</v>
      </c>
      <c r="B847" s="34">
        <v>153707988</v>
      </c>
      <c r="C847" s="34" t="s">
        <v>264</v>
      </c>
      <c r="D847" s="34" t="s">
        <v>31</v>
      </c>
      <c r="E847" s="36" t="s">
        <v>32</v>
      </c>
      <c r="F847" s="36" t="s">
        <v>33</v>
      </c>
      <c r="G847" s="35">
        <v>274</v>
      </c>
      <c r="H847" s="34" t="s">
        <v>23</v>
      </c>
      <c r="I847" s="35">
        <v>0.97</v>
      </c>
      <c r="J847" s="34" t="s">
        <v>17</v>
      </c>
    </row>
    <row r="848" spans="1:10" x14ac:dyDescent="0.25">
      <c r="A848" s="37">
        <v>947</v>
      </c>
      <c r="B848" s="34">
        <v>257546598</v>
      </c>
      <c r="C848" s="34" t="s">
        <v>34</v>
      </c>
      <c r="D848" s="34" t="s">
        <v>35</v>
      </c>
      <c r="E848" s="36" t="s">
        <v>36</v>
      </c>
      <c r="F848" s="36" t="s">
        <v>26</v>
      </c>
      <c r="G848" s="35">
        <v>531</v>
      </c>
      <c r="H848" s="34" t="s">
        <v>37</v>
      </c>
      <c r="I848" s="35">
        <v>0.98939999999999995</v>
      </c>
      <c r="J848" s="34" t="s">
        <v>17</v>
      </c>
    </row>
    <row r="849" spans="1:10" x14ac:dyDescent="0.25">
      <c r="A849" s="37">
        <v>948</v>
      </c>
      <c r="B849" s="34">
        <v>315149019</v>
      </c>
      <c r="C849" s="34" t="s">
        <v>670</v>
      </c>
      <c r="D849" s="34" t="s">
        <v>29</v>
      </c>
      <c r="E849" s="36" t="s">
        <v>1600</v>
      </c>
      <c r="F849" s="36" t="s">
        <v>1601</v>
      </c>
      <c r="G849" s="35">
        <v>211</v>
      </c>
      <c r="H849" s="34" t="s">
        <v>23</v>
      </c>
      <c r="I849" s="35">
        <v>1</v>
      </c>
      <c r="J849" s="34" t="s">
        <v>637</v>
      </c>
    </row>
    <row r="850" spans="1:10" x14ac:dyDescent="0.25">
      <c r="A850" s="37">
        <v>949</v>
      </c>
      <c r="B850" s="34">
        <v>840680192</v>
      </c>
      <c r="C850" s="34" t="s">
        <v>391</v>
      </c>
      <c r="D850" s="34" t="s">
        <v>29</v>
      </c>
      <c r="E850" s="36" t="s">
        <v>1600</v>
      </c>
      <c r="F850" s="36" t="s">
        <v>1601</v>
      </c>
      <c r="G850" s="35">
        <v>210</v>
      </c>
      <c r="H850" s="34" t="s">
        <v>23</v>
      </c>
      <c r="I850" s="35">
        <v>0.97</v>
      </c>
      <c r="J850" s="34" t="s">
        <v>17</v>
      </c>
    </row>
    <row r="851" spans="1:10" x14ac:dyDescent="0.25">
      <c r="A851" s="37">
        <v>950</v>
      </c>
      <c r="B851" s="34">
        <v>168945926</v>
      </c>
      <c r="C851" s="34" t="s">
        <v>417</v>
      </c>
      <c r="D851" s="34" t="s">
        <v>1566</v>
      </c>
      <c r="E851" s="36" t="s">
        <v>1596</v>
      </c>
      <c r="F851" s="36" t="s">
        <v>1597</v>
      </c>
      <c r="G851" s="35">
        <v>209</v>
      </c>
      <c r="H851" s="34" t="s">
        <v>23</v>
      </c>
      <c r="I851" s="35">
        <v>0.98939999999999995</v>
      </c>
      <c r="J851" s="34" t="s">
        <v>17</v>
      </c>
    </row>
    <row r="852" spans="1:10" x14ac:dyDescent="0.25">
      <c r="A852" s="37">
        <v>951</v>
      </c>
      <c r="B852" s="34">
        <v>661163997</v>
      </c>
      <c r="C852" s="34" t="s">
        <v>714</v>
      </c>
      <c r="D852" s="34" t="s">
        <v>31</v>
      </c>
      <c r="E852" s="36" t="s">
        <v>32</v>
      </c>
      <c r="F852" s="36" t="s">
        <v>33</v>
      </c>
      <c r="G852" s="35">
        <v>251</v>
      </c>
      <c r="H852" s="34" t="s">
        <v>23</v>
      </c>
      <c r="I852" s="35">
        <v>1</v>
      </c>
      <c r="J852" s="34" t="s">
        <v>637</v>
      </c>
    </row>
    <row r="853" spans="1:10" x14ac:dyDescent="0.25">
      <c r="A853" s="37">
        <v>952</v>
      </c>
      <c r="B853" s="34">
        <v>959797623</v>
      </c>
      <c r="C853" s="34" t="s">
        <v>905</v>
      </c>
      <c r="D853" s="34" t="s">
        <v>43</v>
      </c>
      <c r="E853" s="36" t="s">
        <v>44</v>
      </c>
      <c r="F853" s="36" t="s">
        <v>45</v>
      </c>
      <c r="G853" s="35">
        <v>103</v>
      </c>
      <c r="H853" s="34" t="s">
        <v>46</v>
      </c>
      <c r="I853" s="35">
        <v>1</v>
      </c>
      <c r="J853" s="34" t="s">
        <v>637</v>
      </c>
    </row>
    <row r="854" spans="1:10" x14ac:dyDescent="0.25">
      <c r="A854" s="37">
        <v>953</v>
      </c>
      <c r="B854" s="34">
        <v>391381127</v>
      </c>
      <c r="C854" s="34" t="s">
        <v>971</v>
      </c>
      <c r="D854" s="34" t="s">
        <v>59</v>
      </c>
      <c r="E854" s="36" t="s">
        <v>1604</v>
      </c>
      <c r="F854" s="36" t="s">
        <v>1605</v>
      </c>
      <c r="G854" s="35">
        <v>2056</v>
      </c>
      <c r="H854" s="34" t="s">
        <v>60</v>
      </c>
      <c r="I854" s="35">
        <v>1.1000000000000001</v>
      </c>
      <c r="J854" s="34" t="s">
        <v>637</v>
      </c>
    </row>
    <row r="855" spans="1:10" x14ac:dyDescent="0.25">
      <c r="A855" s="37">
        <v>954</v>
      </c>
      <c r="B855" s="34">
        <v>783128719</v>
      </c>
      <c r="C855" s="34" t="s">
        <v>1025</v>
      </c>
      <c r="D855" s="34" t="s">
        <v>59</v>
      </c>
      <c r="E855" s="36" t="s">
        <v>1604</v>
      </c>
      <c r="F855" s="36" t="s">
        <v>1605</v>
      </c>
      <c r="G855" s="35">
        <v>2044</v>
      </c>
      <c r="H855" s="34" t="s">
        <v>60</v>
      </c>
      <c r="I855" s="35">
        <v>1.1000000000000001</v>
      </c>
      <c r="J855" s="34" t="s">
        <v>637</v>
      </c>
    </row>
    <row r="856" spans="1:10" x14ac:dyDescent="0.25">
      <c r="A856" s="37">
        <v>955</v>
      </c>
      <c r="B856" s="34">
        <v>579052143</v>
      </c>
      <c r="C856" s="34" t="s">
        <v>922</v>
      </c>
      <c r="D856" s="34" t="s">
        <v>20</v>
      </c>
      <c r="E856" s="36" t="s">
        <v>21</v>
      </c>
      <c r="F856" s="36" t="s">
        <v>22</v>
      </c>
      <c r="G856" s="35">
        <v>108</v>
      </c>
      <c r="H856" s="34" t="s">
        <v>23</v>
      </c>
      <c r="I856" s="35">
        <v>1</v>
      </c>
      <c r="J856" s="34" t="s">
        <v>637</v>
      </c>
    </row>
    <row r="857" spans="1:10" x14ac:dyDescent="0.25">
      <c r="A857" s="37">
        <v>956</v>
      </c>
      <c r="B857" s="34">
        <v>334931751</v>
      </c>
      <c r="C857" s="34" t="s">
        <v>985</v>
      </c>
      <c r="D857" s="34" t="s">
        <v>35</v>
      </c>
      <c r="E857" s="36" t="s">
        <v>36</v>
      </c>
      <c r="F857" s="36" t="s">
        <v>26</v>
      </c>
      <c r="G857" s="35">
        <v>549</v>
      </c>
      <c r="H857" s="34" t="s">
        <v>37</v>
      </c>
      <c r="I857" s="35">
        <v>1.02</v>
      </c>
      <c r="J857" s="34" t="s">
        <v>637</v>
      </c>
    </row>
    <row r="858" spans="1:10" x14ac:dyDescent="0.25">
      <c r="A858" s="37">
        <v>957</v>
      </c>
      <c r="B858" s="34">
        <v>798687681</v>
      </c>
      <c r="C858" s="34" t="s">
        <v>738</v>
      </c>
      <c r="D858" s="34" t="s">
        <v>20</v>
      </c>
      <c r="E858" s="36" t="s">
        <v>21</v>
      </c>
      <c r="F858" s="36" t="s">
        <v>22</v>
      </c>
      <c r="G858" s="35">
        <v>101</v>
      </c>
      <c r="H858" s="34" t="s">
        <v>23</v>
      </c>
      <c r="I858" s="35">
        <v>1</v>
      </c>
      <c r="J858" s="34" t="s">
        <v>637</v>
      </c>
    </row>
    <row r="859" spans="1:10" x14ac:dyDescent="0.25">
      <c r="A859" s="37">
        <v>958</v>
      </c>
      <c r="B859" s="34">
        <v>901697105</v>
      </c>
      <c r="C859" s="34" t="s">
        <v>721</v>
      </c>
      <c r="D859" s="34" t="s">
        <v>1566</v>
      </c>
      <c r="E859" s="36" t="s">
        <v>1596</v>
      </c>
      <c r="F859" s="36" t="s">
        <v>1597</v>
      </c>
      <c r="G859" s="35">
        <v>209</v>
      </c>
      <c r="H859" s="34" t="s">
        <v>23</v>
      </c>
      <c r="I859" s="35">
        <v>1.02</v>
      </c>
      <c r="J859" s="34" t="s">
        <v>637</v>
      </c>
    </row>
    <row r="860" spans="1:10" x14ac:dyDescent="0.25">
      <c r="A860" s="37">
        <v>959</v>
      </c>
      <c r="B860" s="34">
        <v>401329155</v>
      </c>
      <c r="C860" s="34" t="s">
        <v>892</v>
      </c>
      <c r="D860" s="34" t="s">
        <v>39</v>
      </c>
      <c r="E860" s="36" t="s">
        <v>1598</v>
      </c>
      <c r="F860" s="36" t="s">
        <v>1599</v>
      </c>
      <c r="G860" s="35">
        <v>219</v>
      </c>
      <c r="H860" s="34" t="s">
        <v>23</v>
      </c>
      <c r="I860" s="35">
        <v>1</v>
      </c>
      <c r="J860" s="34" t="s">
        <v>637</v>
      </c>
    </row>
    <row r="861" spans="1:10" x14ac:dyDescent="0.25">
      <c r="A861" s="37">
        <v>960</v>
      </c>
      <c r="B861" s="34">
        <v>149890448</v>
      </c>
      <c r="C861" s="34" t="s">
        <v>700</v>
      </c>
      <c r="D861" s="34" t="s">
        <v>29</v>
      </c>
      <c r="E861" s="36" t="s">
        <v>1600</v>
      </c>
      <c r="F861" s="36" t="s">
        <v>1601</v>
      </c>
      <c r="G861" s="35">
        <v>1209</v>
      </c>
      <c r="H861" s="34" t="s">
        <v>23</v>
      </c>
      <c r="I861" s="35">
        <v>1.1000000000000001</v>
      </c>
      <c r="J861" s="34" t="s">
        <v>637</v>
      </c>
    </row>
    <row r="862" spans="1:10" x14ac:dyDescent="0.25">
      <c r="A862" s="37">
        <v>961</v>
      </c>
      <c r="B862" s="34">
        <v>556679512</v>
      </c>
      <c r="C862" s="34" t="s">
        <v>887</v>
      </c>
      <c r="D862" s="34" t="s">
        <v>43</v>
      </c>
      <c r="E862" s="36" t="s">
        <v>44</v>
      </c>
      <c r="F862" s="36" t="s">
        <v>45</v>
      </c>
      <c r="G862" s="35">
        <v>109</v>
      </c>
      <c r="H862" s="34" t="s">
        <v>46</v>
      </c>
      <c r="I862" s="35">
        <v>1</v>
      </c>
      <c r="J862" s="34" t="s">
        <v>637</v>
      </c>
    </row>
    <row r="863" spans="1:10" x14ac:dyDescent="0.25">
      <c r="A863" s="37">
        <v>962</v>
      </c>
      <c r="B863" s="34">
        <v>639378305</v>
      </c>
      <c r="C863" s="34" t="s">
        <v>887</v>
      </c>
      <c r="D863" s="34" t="s">
        <v>20</v>
      </c>
      <c r="E863" s="36" t="s">
        <v>21</v>
      </c>
      <c r="F863" s="36" t="s">
        <v>22</v>
      </c>
      <c r="G863" s="35">
        <v>109</v>
      </c>
      <c r="H863" s="34" t="s">
        <v>23</v>
      </c>
      <c r="I863" s="35">
        <v>1</v>
      </c>
      <c r="J863" s="34" t="s">
        <v>637</v>
      </c>
    </row>
    <row r="864" spans="1:10" x14ac:dyDescent="0.25">
      <c r="A864" s="37">
        <v>963</v>
      </c>
      <c r="B864" s="34">
        <v>392055531</v>
      </c>
      <c r="C864" s="34" t="s">
        <v>1002</v>
      </c>
      <c r="D864" s="34" t="s">
        <v>25</v>
      </c>
      <c r="E864" s="36" t="s">
        <v>1602</v>
      </c>
      <c r="F864" s="36" t="s">
        <v>1603</v>
      </c>
      <c r="G864" s="35">
        <v>205</v>
      </c>
      <c r="H864" s="34" t="s">
        <v>27</v>
      </c>
      <c r="I864" s="35">
        <v>1.02</v>
      </c>
      <c r="J864" s="34" t="s">
        <v>637</v>
      </c>
    </row>
    <row r="865" spans="1:10" x14ac:dyDescent="0.25">
      <c r="A865" s="37">
        <v>964</v>
      </c>
      <c r="B865" s="34">
        <v>274039940</v>
      </c>
      <c r="C865" s="34" t="s">
        <v>939</v>
      </c>
      <c r="D865" s="34" t="s">
        <v>13</v>
      </c>
      <c r="E865" s="36" t="s">
        <v>14</v>
      </c>
      <c r="F865" s="36" t="s">
        <v>15</v>
      </c>
      <c r="G865" s="35">
        <v>1292</v>
      </c>
      <c r="H865" s="34" t="s">
        <v>16</v>
      </c>
      <c r="I865" s="35">
        <v>1.1000000000000001</v>
      </c>
      <c r="J865" s="34" t="s">
        <v>637</v>
      </c>
    </row>
    <row r="866" spans="1:10" x14ac:dyDescent="0.25">
      <c r="A866" s="37">
        <v>965</v>
      </c>
      <c r="B866" s="34">
        <v>881346812</v>
      </c>
      <c r="C866" s="34" t="s">
        <v>726</v>
      </c>
      <c r="D866" s="34" t="s">
        <v>39</v>
      </c>
      <c r="E866" s="36" t="s">
        <v>1598</v>
      </c>
      <c r="F866" s="36" t="s">
        <v>1599</v>
      </c>
      <c r="G866" s="35">
        <v>2047</v>
      </c>
      <c r="H866" s="34" t="s">
        <v>23</v>
      </c>
      <c r="I866" s="35">
        <v>1.1000000000000001</v>
      </c>
      <c r="J866" s="34" t="s">
        <v>637</v>
      </c>
    </row>
    <row r="867" spans="1:10" x14ac:dyDescent="0.25">
      <c r="A867" s="37">
        <v>966</v>
      </c>
      <c r="B867" s="34">
        <v>208381927</v>
      </c>
      <c r="C867" s="34" t="s">
        <v>732</v>
      </c>
      <c r="D867" s="34" t="s">
        <v>31</v>
      </c>
      <c r="E867" s="36" t="s">
        <v>32</v>
      </c>
      <c r="F867" s="36" t="s">
        <v>33</v>
      </c>
      <c r="G867" s="35">
        <v>261</v>
      </c>
      <c r="H867" s="34" t="s">
        <v>23</v>
      </c>
      <c r="I867" s="35">
        <v>1</v>
      </c>
      <c r="J867" s="34" t="s">
        <v>637</v>
      </c>
    </row>
    <row r="868" spans="1:10" x14ac:dyDescent="0.25">
      <c r="A868" s="37">
        <v>967</v>
      </c>
      <c r="B868" s="34">
        <v>636674756</v>
      </c>
      <c r="C868" s="34" t="s">
        <v>691</v>
      </c>
      <c r="D868" s="34" t="s">
        <v>13</v>
      </c>
      <c r="E868" s="36" t="s">
        <v>14</v>
      </c>
      <c r="F868" s="36" t="s">
        <v>15</v>
      </c>
      <c r="G868" s="35">
        <v>1313</v>
      </c>
      <c r="H868" s="34" t="s">
        <v>16</v>
      </c>
      <c r="I868" s="35">
        <v>1.1000000000000001</v>
      </c>
      <c r="J868" s="34" t="s">
        <v>637</v>
      </c>
    </row>
    <row r="869" spans="1:10" x14ac:dyDescent="0.25">
      <c r="A869" s="37">
        <v>968</v>
      </c>
      <c r="B869" s="34">
        <v>889823219</v>
      </c>
      <c r="C869" s="34" t="s">
        <v>956</v>
      </c>
      <c r="D869" s="34" t="s">
        <v>43</v>
      </c>
      <c r="E869" s="36" t="s">
        <v>44</v>
      </c>
      <c r="F869" s="36" t="s">
        <v>45</v>
      </c>
      <c r="G869" s="35">
        <v>100</v>
      </c>
      <c r="H869" s="34" t="s">
        <v>46</v>
      </c>
      <c r="I869" s="35">
        <v>1</v>
      </c>
      <c r="J869" s="34" t="s">
        <v>637</v>
      </c>
    </row>
    <row r="870" spans="1:10" x14ac:dyDescent="0.25">
      <c r="A870" s="37">
        <v>969</v>
      </c>
      <c r="B870" s="34">
        <v>139517578</v>
      </c>
      <c r="C870" s="34" t="s">
        <v>1010</v>
      </c>
      <c r="D870" s="34" t="s">
        <v>43</v>
      </c>
      <c r="E870" s="36" t="s">
        <v>44</v>
      </c>
      <c r="F870" s="36" t="s">
        <v>45</v>
      </c>
      <c r="G870" s="35">
        <v>108</v>
      </c>
      <c r="H870" s="34" t="s">
        <v>46</v>
      </c>
      <c r="I870" s="35">
        <v>1</v>
      </c>
      <c r="J870" s="34" t="s">
        <v>637</v>
      </c>
    </row>
    <row r="871" spans="1:10" x14ac:dyDescent="0.25">
      <c r="A871" s="37">
        <v>970</v>
      </c>
      <c r="B871" s="34">
        <v>847020933</v>
      </c>
      <c r="C871" s="34" t="s">
        <v>107</v>
      </c>
      <c r="D871" s="34" t="s">
        <v>1566</v>
      </c>
      <c r="E871" s="36" t="s">
        <v>1596</v>
      </c>
      <c r="F871" s="36" t="s">
        <v>1597</v>
      </c>
      <c r="G871" s="35">
        <v>215</v>
      </c>
      <c r="H871" s="34" t="s">
        <v>23</v>
      </c>
      <c r="I871" s="35">
        <v>0.98939999999999995</v>
      </c>
      <c r="J871" s="34" t="s">
        <v>17</v>
      </c>
    </row>
    <row r="872" spans="1:10" x14ac:dyDescent="0.25">
      <c r="A872" s="37">
        <v>971</v>
      </c>
      <c r="B872" s="34">
        <v>571558524</v>
      </c>
      <c r="C872" s="34" t="s">
        <v>436</v>
      </c>
      <c r="D872" s="34" t="s">
        <v>35</v>
      </c>
      <c r="E872" s="36" t="s">
        <v>36</v>
      </c>
      <c r="F872" s="36" t="s">
        <v>26</v>
      </c>
      <c r="G872" s="35">
        <v>529</v>
      </c>
      <c r="H872" s="34" t="s">
        <v>37</v>
      </c>
      <c r="I872" s="35">
        <v>0.98939999999999995</v>
      </c>
      <c r="J872" s="34" t="s">
        <v>17</v>
      </c>
    </row>
    <row r="873" spans="1:10" x14ac:dyDescent="0.25">
      <c r="A873" s="37">
        <v>972</v>
      </c>
      <c r="B873" s="34">
        <v>321529559</v>
      </c>
      <c r="C873" s="34" t="s">
        <v>643</v>
      </c>
      <c r="D873" s="34" t="s">
        <v>29</v>
      </c>
      <c r="E873" s="36" t="s">
        <v>1600</v>
      </c>
      <c r="F873" s="36" t="s">
        <v>1601</v>
      </c>
      <c r="G873" s="35">
        <v>214</v>
      </c>
      <c r="H873" s="34" t="s">
        <v>23</v>
      </c>
      <c r="I873" s="35">
        <v>1</v>
      </c>
      <c r="J873" s="34" t="s">
        <v>637</v>
      </c>
    </row>
    <row r="874" spans="1:10" x14ac:dyDescent="0.25">
      <c r="A874" s="37">
        <v>973</v>
      </c>
      <c r="B874" s="34">
        <v>306252919</v>
      </c>
      <c r="C874" s="34" t="s">
        <v>789</v>
      </c>
      <c r="D874" s="34" t="s">
        <v>29</v>
      </c>
      <c r="E874" s="36" t="s">
        <v>1600</v>
      </c>
      <c r="F874" s="36" t="s">
        <v>1601</v>
      </c>
      <c r="G874" s="35">
        <v>100</v>
      </c>
      <c r="H874" s="34" t="s">
        <v>23</v>
      </c>
      <c r="I874" s="35">
        <v>1</v>
      </c>
      <c r="J874" s="34" t="s">
        <v>637</v>
      </c>
    </row>
    <row r="875" spans="1:10" x14ac:dyDescent="0.25">
      <c r="A875" s="37">
        <v>974</v>
      </c>
      <c r="B875" s="34">
        <v>238261425</v>
      </c>
      <c r="C875" s="34" t="s">
        <v>742</v>
      </c>
      <c r="D875" s="34" t="s">
        <v>29</v>
      </c>
      <c r="E875" s="36" t="s">
        <v>1600</v>
      </c>
      <c r="F875" s="36" t="s">
        <v>1601</v>
      </c>
      <c r="G875" s="35">
        <v>206</v>
      </c>
      <c r="H875" s="34" t="s">
        <v>23</v>
      </c>
      <c r="I875" s="35">
        <v>1</v>
      </c>
      <c r="J875" s="34" t="s">
        <v>637</v>
      </c>
    </row>
    <row r="876" spans="1:10" x14ac:dyDescent="0.25">
      <c r="A876" s="37">
        <v>975</v>
      </c>
      <c r="B876" s="34">
        <v>171411950</v>
      </c>
      <c r="C876" s="34" t="s">
        <v>835</v>
      </c>
      <c r="D876" s="34" t="s">
        <v>25</v>
      </c>
      <c r="E876" s="36" t="s">
        <v>1602</v>
      </c>
      <c r="F876" s="36" t="s">
        <v>1603</v>
      </c>
      <c r="G876" s="35">
        <v>220</v>
      </c>
      <c r="H876" s="34" t="s">
        <v>27</v>
      </c>
      <c r="I876" s="35">
        <v>1.02</v>
      </c>
      <c r="J876" s="34" t="s">
        <v>637</v>
      </c>
    </row>
    <row r="877" spans="1:10" x14ac:dyDescent="0.25">
      <c r="A877" s="37">
        <v>976</v>
      </c>
      <c r="B877" s="34">
        <v>133962198</v>
      </c>
      <c r="C877" s="34" t="s">
        <v>765</v>
      </c>
      <c r="D877" s="34" t="s">
        <v>31</v>
      </c>
      <c r="E877" s="36" t="s">
        <v>32</v>
      </c>
      <c r="F877" s="36" t="s">
        <v>33</v>
      </c>
      <c r="G877" s="35">
        <v>255</v>
      </c>
      <c r="H877" s="34" t="s">
        <v>23</v>
      </c>
      <c r="I877" s="35">
        <v>1</v>
      </c>
      <c r="J877" s="34" t="s">
        <v>637</v>
      </c>
    </row>
    <row r="878" spans="1:10" x14ac:dyDescent="0.25">
      <c r="A878" s="37">
        <v>977</v>
      </c>
      <c r="B878" s="34">
        <v>464917282</v>
      </c>
      <c r="C878" s="34" t="s">
        <v>809</v>
      </c>
      <c r="D878" s="34" t="s">
        <v>29</v>
      </c>
      <c r="E878" s="36" t="s">
        <v>1600</v>
      </c>
      <c r="F878" s="36" t="s">
        <v>1601</v>
      </c>
      <c r="G878" s="35">
        <v>535</v>
      </c>
      <c r="H878" s="34" t="s">
        <v>23</v>
      </c>
      <c r="I878" s="35">
        <v>1.02</v>
      </c>
      <c r="J878" s="34" t="s">
        <v>637</v>
      </c>
    </row>
    <row r="879" spans="1:10" x14ac:dyDescent="0.25">
      <c r="A879" s="37">
        <v>978</v>
      </c>
      <c r="B879" s="34">
        <v>906803610</v>
      </c>
      <c r="C879" s="34" t="s">
        <v>630</v>
      </c>
      <c r="D879" s="34" t="s">
        <v>1566</v>
      </c>
      <c r="E879" s="36" t="s">
        <v>1596</v>
      </c>
      <c r="F879" s="36" t="s">
        <v>1597</v>
      </c>
      <c r="G879" s="35">
        <v>215</v>
      </c>
      <c r="H879" s="34" t="s">
        <v>23</v>
      </c>
      <c r="I879" s="35">
        <v>0.98939999999999995</v>
      </c>
      <c r="J879" s="34" t="s">
        <v>17</v>
      </c>
    </row>
    <row r="880" spans="1:10" x14ac:dyDescent="0.25">
      <c r="A880" s="37">
        <v>979</v>
      </c>
      <c r="B880" s="34">
        <v>448977134</v>
      </c>
      <c r="C880" s="34" t="s">
        <v>872</v>
      </c>
      <c r="D880" s="34" t="s">
        <v>35</v>
      </c>
      <c r="E880" s="36" t="s">
        <v>36</v>
      </c>
      <c r="F880" s="36" t="s">
        <v>26</v>
      </c>
      <c r="G880" s="35">
        <v>539</v>
      </c>
      <c r="H880" s="34" t="s">
        <v>37</v>
      </c>
      <c r="I880" s="35">
        <v>1.02</v>
      </c>
      <c r="J880" s="34" t="s">
        <v>637</v>
      </c>
    </row>
    <row r="881" spans="1:10" x14ac:dyDescent="0.25">
      <c r="A881" s="37">
        <v>980</v>
      </c>
      <c r="B881" s="34">
        <v>534645464</v>
      </c>
      <c r="C881" s="34" t="s">
        <v>925</v>
      </c>
      <c r="D881" s="34" t="s">
        <v>35</v>
      </c>
      <c r="E881" s="36" t="s">
        <v>36</v>
      </c>
      <c r="F881" s="36" t="s">
        <v>26</v>
      </c>
      <c r="G881" s="35">
        <v>534</v>
      </c>
      <c r="H881" s="34" t="s">
        <v>37</v>
      </c>
      <c r="I881" s="35">
        <v>1.02</v>
      </c>
      <c r="J881" s="34" t="s">
        <v>637</v>
      </c>
    </row>
    <row r="882" spans="1:10" x14ac:dyDescent="0.25">
      <c r="A882" s="37">
        <v>981</v>
      </c>
      <c r="B882" s="34">
        <v>599220539</v>
      </c>
      <c r="C882" s="34" t="s">
        <v>988</v>
      </c>
      <c r="D882" s="34" t="s">
        <v>39</v>
      </c>
      <c r="E882" s="36" t="s">
        <v>1598</v>
      </c>
      <c r="F882" s="36" t="s">
        <v>1599</v>
      </c>
      <c r="G882" s="35">
        <v>206</v>
      </c>
      <c r="H882" s="34" t="s">
        <v>23</v>
      </c>
      <c r="I882" s="35">
        <v>1</v>
      </c>
      <c r="J882" s="34" t="s">
        <v>637</v>
      </c>
    </row>
    <row r="883" spans="1:10" x14ac:dyDescent="0.25">
      <c r="A883" s="37">
        <v>982</v>
      </c>
      <c r="B883" s="34">
        <v>387018101</v>
      </c>
      <c r="C883" s="34" t="s">
        <v>860</v>
      </c>
      <c r="D883" s="34" t="s">
        <v>20</v>
      </c>
      <c r="E883" s="36" t="s">
        <v>21</v>
      </c>
      <c r="F883" s="36" t="s">
        <v>22</v>
      </c>
      <c r="G883" s="35">
        <v>110</v>
      </c>
      <c r="H883" s="34" t="s">
        <v>23</v>
      </c>
      <c r="I883" s="35">
        <v>1</v>
      </c>
      <c r="J883" s="34" t="s">
        <v>637</v>
      </c>
    </row>
    <row r="884" spans="1:10" x14ac:dyDescent="0.25">
      <c r="A884" s="37">
        <v>983</v>
      </c>
      <c r="B884" s="34">
        <v>420750451</v>
      </c>
      <c r="C884" s="34" t="s">
        <v>629</v>
      </c>
      <c r="D884" s="34" t="s">
        <v>43</v>
      </c>
      <c r="E884" s="36" t="s">
        <v>44</v>
      </c>
      <c r="F884" s="36" t="s">
        <v>45</v>
      </c>
      <c r="G884" s="35">
        <v>104</v>
      </c>
      <c r="H884" s="34" t="s">
        <v>46</v>
      </c>
      <c r="I884" s="35">
        <v>0.97</v>
      </c>
      <c r="J884" s="34" t="s">
        <v>17</v>
      </c>
    </row>
    <row r="885" spans="1:10" x14ac:dyDescent="0.25">
      <c r="A885" s="37">
        <v>984</v>
      </c>
      <c r="B885" s="34">
        <v>946636712</v>
      </c>
      <c r="C885" s="34" t="s">
        <v>934</v>
      </c>
      <c r="D885" s="34" t="s">
        <v>35</v>
      </c>
      <c r="E885" s="36" t="s">
        <v>36</v>
      </c>
      <c r="F885" s="36" t="s">
        <v>26</v>
      </c>
      <c r="G885" s="35">
        <v>508</v>
      </c>
      <c r="H885" s="34" t="s">
        <v>37</v>
      </c>
      <c r="I885" s="35">
        <v>1.02</v>
      </c>
      <c r="J885" s="34" t="s">
        <v>637</v>
      </c>
    </row>
    <row r="886" spans="1:10" x14ac:dyDescent="0.25">
      <c r="A886" s="37">
        <v>985</v>
      </c>
      <c r="B886" s="34">
        <v>809099555</v>
      </c>
      <c r="C886" s="34" t="s">
        <v>997</v>
      </c>
      <c r="D886" s="34" t="s">
        <v>39</v>
      </c>
      <c r="E886" s="36" t="s">
        <v>1598</v>
      </c>
      <c r="F886" s="36" t="s">
        <v>1599</v>
      </c>
      <c r="G886" s="35">
        <v>218</v>
      </c>
      <c r="H886" s="34" t="s">
        <v>23</v>
      </c>
      <c r="I886" s="35">
        <v>1</v>
      </c>
      <c r="J886" s="34" t="s">
        <v>637</v>
      </c>
    </row>
    <row r="887" spans="1:10" x14ac:dyDescent="0.25">
      <c r="A887" s="37">
        <v>986</v>
      </c>
      <c r="B887" s="34">
        <v>651168603</v>
      </c>
      <c r="C887" s="34" t="s">
        <v>624</v>
      </c>
      <c r="D887" s="34" t="s">
        <v>1566</v>
      </c>
      <c r="E887" s="36" t="s">
        <v>1596</v>
      </c>
      <c r="F887" s="36" t="s">
        <v>1597</v>
      </c>
      <c r="G887" s="35">
        <v>215</v>
      </c>
      <c r="H887" s="34" t="s">
        <v>23</v>
      </c>
      <c r="I887" s="35">
        <v>0.98939999999999995</v>
      </c>
      <c r="J887" s="34" t="s">
        <v>17</v>
      </c>
    </row>
    <row r="888" spans="1:10" x14ac:dyDescent="0.25">
      <c r="A888" s="37">
        <v>987</v>
      </c>
      <c r="B888" s="34">
        <v>792686678</v>
      </c>
      <c r="C888" s="34" t="s">
        <v>337</v>
      </c>
      <c r="D888" s="34" t="s">
        <v>29</v>
      </c>
      <c r="E888" s="36" t="s">
        <v>1600</v>
      </c>
      <c r="F888" s="36" t="s">
        <v>1601</v>
      </c>
      <c r="G888" s="35">
        <v>202</v>
      </c>
      <c r="H888" s="34" t="s">
        <v>23</v>
      </c>
      <c r="I888" s="35">
        <v>0.97</v>
      </c>
      <c r="J888" s="34" t="s">
        <v>17</v>
      </c>
    </row>
    <row r="889" spans="1:10" x14ac:dyDescent="0.25">
      <c r="A889" s="37">
        <v>988</v>
      </c>
      <c r="B889" s="34">
        <v>340865268</v>
      </c>
      <c r="C889" s="34" t="s">
        <v>564</v>
      </c>
      <c r="D889" s="34" t="s">
        <v>29</v>
      </c>
      <c r="E889" s="36" t="s">
        <v>1600</v>
      </c>
      <c r="F889" s="36" t="s">
        <v>1601</v>
      </c>
      <c r="G889" s="35">
        <v>218</v>
      </c>
      <c r="H889" s="34" t="s">
        <v>23</v>
      </c>
      <c r="I889" s="35">
        <v>0.97</v>
      </c>
      <c r="J889" s="34" t="s">
        <v>17</v>
      </c>
    </row>
    <row r="890" spans="1:10" x14ac:dyDescent="0.25">
      <c r="A890" s="37">
        <v>989</v>
      </c>
      <c r="B890" s="34">
        <v>756608913</v>
      </c>
      <c r="C890" s="34" t="s">
        <v>743</v>
      </c>
      <c r="D890" s="34" t="s">
        <v>20</v>
      </c>
      <c r="E890" s="36" t="s">
        <v>21</v>
      </c>
      <c r="F890" s="36" t="s">
        <v>22</v>
      </c>
      <c r="G890" s="35">
        <v>110</v>
      </c>
      <c r="H890" s="34" t="s">
        <v>23</v>
      </c>
      <c r="I890" s="35">
        <v>1</v>
      </c>
      <c r="J890" s="34" t="s">
        <v>637</v>
      </c>
    </row>
    <row r="891" spans="1:10" x14ac:dyDescent="0.25">
      <c r="A891" s="37">
        <v>990</v>
      </c>
      <c r="B891" s="34">
        <v>283689591</v>
      </c>
      <c r="C891" s="34" t="s">
        <v>739</v>
      </c>
      <c r="D891" s="34" t="s">
        <v>1566</v>
      </c>
      <c r="E891" s="36" t="s">
        <v>1596</v>
      </c>
      <c r="F891" s="36" t="s">
        <v>1597</v>
      </c>
      <c r="G891" s="35">
        <v>206</v>
      </c>
      <c r="H891" s="34" t="s">
        <v>23</v>
      </c>
      <c r="I891" s="35">
        <v>1.02</v>
      </c>
      <c r="J891" s="34" t="s">
        <v>637</v>
      </c>
    </row>
    <row r="892" spans="1:10" x14ac:dyDescent="0.25">
      <c r="A892" s="37">
        <v>991</v>
      </c>
      <c r="B892" s="34">
        <v>524988296</v>
      </c>
      <c r="C892" s="34" t="s">
        <v>563</v>
      </c>
      <c r="D892" s="34" t="s">
        <v>31</v>
      </c>
      <c r="E892" s="36" t="s">
        <v>32</v>
      </c>
      <c r="F892" s="36" t="s">
        <v>33</v>
      </c>
      <c r="G892" s="35">
        <v>261</v>
      </c>
      <c r="H892" s="34" t="s">
        <v>23</v>
      </c>
      <c r="I892" s="35">
        <v>0.97</v>
      </c>
      <c r="J892" s="34" t="s">
        <v>17</v>
      </c>
    </row>
    <row r="893" spans="1:10" x14ac:dyDescent="0.25">
      <c r="A893" s="37">
        <v>992</v>
      </c>
      <c r="B893" s="34">
        <v>216677578</v>
      </c>
      <c r="C893" s="34" t="s">
        <v>597</v>
      </c>
      <c r="D893" s="34" t="s">
        <v>1566</v>
      </c>
      <c r="E893" s="36" t="s">
        <v>1596</v>
      </c>
      <c r="F893" s="36" t="s">
        <v>1597</v>
      </c>
      <c r="G893" s="35">
        <v>215</v>
      </c>
      <c r="H893" s="34" t="s">
        <v>23</v>
      </c>
      <c r="I893" s="35">
        <v>0.98939999999999995</v>
      </c>
      <c r="J893" s="34" t="s">
        <v>17</v>
      </c>
    </row>
    <row r="894" spans="1:10" x14ac:dyDescent="0.25">
      <c r="A894" s="37">
        <v>993</v>
      </c>
      <c r="B894" s="34">
        <v>333953292</v>
      </c>
      <c r="C894" s="34" t="s">
        <v>596</v>
      </c>
      <c r="D894" s="34" t="s">
        <v>43</v>
      </c>
      <c r="E894" s="36" t="s">
        <v>44</v>
      </c>
      <c r="F894" s="36" t="s">
        <v>45</v>
      </c>
      <c r="G894" s="35">
        <v>102</v>
      </c>
      <c r="H894" s="34" t="s">
        <v>46</v>
      </c>
      <c r="I894" s="35">
        <v>0.97</v>
      </c>
      <c r="J894" s="34" t="s">
        <v>17</v>
      </c>
    </row>
    <row r="895" spans="1:10" x14ac:dyDescent="0.25">
      <c r="A895" s="37">
        <v>994</v>
      </c>
      <c r="B895" s="34">
        <v>812865999</v>
      </c>
      <c r="C895" s="34" t="s">
        <v>685</v>
      </c>
      <c r="D895" s="34" t="s">
        <v>1566</v>
      </c>
      <c r="E895" s="36" t="s">
        <v>1596</v>
      </c>
      <c r="F895" s="36" t="s">
        <v>1597</v>
      </c>
      <c r="G895" s="35">
        <v>219</v>
      </c>
      <c r="H895" s="34" t="s">
        <v>23</v>
      </c>
      <c r="I895" s="35">
        <v>1.02</v>
      </c>
      <c r="J895" s="34" t="s">
        <v>637</v>
      </c>
    </row>
    <row r="896" spans="1:10" x14ac:dyDescent="0.25">
      <c r="A896" s="37">
        <v>995</v>
      </c>
      <c r="B896" s="34">
        <v>988503351</v>
      </c>
      <c r="C896" s="34" t="s">
        <v>664</v>
      </c>
      <c r="D896" s="34" t="s">
        <v>13</v>
      </c>
      <c r="E896" s="36" t="s">
        <v>14</v>
      </c>
      <c r="F896" s="36" t="s">
        <v>15</v>
      </c>
      <c r="G896" s="35">
        <v>1272</v>
      </c>
      <c r="H896" s="34" t="s">
        <v>16</v>
      </c>
      <c r="I896" s="35">
        <v>1.1000000000000001</v>
      </c>
      <c r="J896" s="34" t="s">
        <v>637</v>
      </c>
    </row>
    <row r="897" spans="1:10" x14ac:dyDescent="0.25">
      <c r="A897" s="37">
        <v>996</v>
      </c>
      <c r="B897" s="34">
        <v>413245088</v>
      </c>
      <c r="C897" s="34" t="s">
        <v>598</v>
      </c>
      <c r="D897" s="34" t="s">
        <v>35</v>
      </c>
      <c r="E897" s="36" t="s">
        <v>36</v>
      </c>
      <c r="F897" s="36" t="s">
        <v>26</v>
      </c>
      <c r="G897" s="35">
        <v>502</v>
      </c>
      <c r="H897" s="34" t="s">
        <v>37</v>
      </c>
      <c r="I897" s="35">
        <v>0.98939999999999995</v>
      </c>
      <c r="J897" s="34" t="s">
        <v>17</v>
      </c>
    </row>
    <row r="898" spans="1:10" x14ac:dyDescent="0.25">
      <c r="A898" s="37">
        <v>997</v>
      </c>
      <c r="B898" s="34">
        <v>275548199</v>
      </c>
      <c r="C898" s="34" t="s">
        <v>523</v>
      </c>
      <c r="D898" s="34" t="s">
        <v>20</v>
      </c>
      <c r="E898" s="36" t="s">
        <v>21</v>
      </c>
      <c r="F898" s="36" t="s">
        <v>22</v>
      </c>
      <c r="G898" s="35">
        <v>106</v>
      </c>
      <c r="H898" s="34" t="s">
        <v>23</v>
      </c>
      <c r="I898" s="35">
        <v>0.97</v>
      </c>
      <c r="J898" s="34" t="s">
        <v>17</v>
      </c>
    </row>
    <row r="899" spans="1:10" x14ac:dyDescent="0.25">
      <c r="A899" s="37">
        <v>998</v>
      </c>
      <c r="B899" s="34">
        <v>986676910</v>
      </c>
      <c r="C899" s="34" t="s">
        <v>358</v>
      </c>
      <c r="D899" s="34" t="s">
        <v>13</v>
      </c>
      <c r="E899" s="36" t="s">
        <v>14</v>
      </c>
      <c r="F899" s="36" t="s">
        <v>15</v>
      </c>
      <c r="G899" s="35">
        <v>1235</v>
      </c>
      <c r="H899" s="34" t="s">
        <v>16</v>
      </c>
      <c r="I899" s="35">
        <v>1.0669999999999999</v>
      </c>
      <c r="J899" s="34" t="s">
        <v>17</v>
      </c>
    </row>
    <row r="900" spans="1:10" x14ac:dyDescent="0.25">
      <c r="A900" s="37">
        <v>999</v>
      </c>
      <c r="B900" s="34">
        <v>451765583</v>
      </c>
      <c r="C900" s="34" t="s">
        <v>494</v>
      </c>
      <c r="D900" s="34" t="s">
        <v>59</v>
      </c>
      <c r="E900" s="36" t="s">
        <v>1604</v>
      </c>
      <c r="F900" s="36" t="s">
        <v>1605</v>
      </c>
      <c r="G900" s="35">
        <v>2064</v>
      </c>
      <c r="H900" s="34" t="s">
        <v>60</v>
      </c>
      <c r="I900" s="35">
        <v>1.0669999999999999</v>
      </c>
      <c r="J900" s="34" t="s">
        <v>17</v>
      </c>
    </row>
    <row r="901" spans="1:10" x14ac:dyDescent="0.25">
      <c r="A901" s="37">
        <v>1000</v>
      </c>
      <c r="B901" s="34">
        <v>383091580</v>
      </c>
      <c r="C901" s="34" t="s">
        <v>47</v>
      </c>
      <c r="D901" s="34" t="s">
        <v>13</v>
      </c>
      <c r="E901" s="36" t="s">
        <v>14</v>
      </c>
      <c r="F901" s="36" t="s">
        <v>15</v>
      </c>
      <c r="G901" s="35">
        <v>1268</v>
      </c>
      <c r="H901" s="34" t="s">
        <v>16</v>
      </c>
      <c r="I901" s="35">
        <v>1.0669999999999999</v>
      </c>
      <c r="J901" s="34" t="s">
        <v>17</v>
      </c>
    </row>
    <row r="902" spans="1:10" x14ac:dyDescent="0.25">
      <c r="A902" s="37">
        <v>1001</v>
      </c>
      <c r="B902" s="34">
        <v>551631337</v>
      </c>
      <c r="C902" s="34" t="s">
        <v>576</v>
      </c>
      <c r="D902" s="34" t="s">
        <v>13</v>
      </c>
      <c r="E902" s="36" t="s">
        <v>14</v>
      </c>
      <c r="F902" s="36" t="s">
        <v>15</v>
      </c>
      <c r="G902" s="35">
        <v>1231</v>
      </c>
      <c r="H902" s="34" t="s">
        <v>16</v>
      </c>
      <c r="I902" s="35">
        <v>1.0669999999999999</v>
      </c>
      <c r="J902" s="34" t="s">
        <v>17</v>
      </c>
    </row>
    <row r="903" spans="1:10" x14ac:dyDescent="0.25">
      <c r="A903" s="37">
        <v>1002</v>
      </c>
      <c r="B903" s="34">
        <v>257131221</v>
      </c>
      <c r="C903" s="34" t="s">
        <v>353</v>
      </c>
      <c r="D903" s="34" t="s">
        <v>35</v>
      </c>
      <c r="E903" s="36" t="s">
        <v>36</v>
      </c>
      <c r="F903" s="36" t="s">
        <v>26</v>
      </c>
      <c r="G903" s="35">
        <v>532</v>
      </c>
      <c r="H903" s="34" t="s">
        <v>37</v>
      </c>
      <c r="I903" s="35">
        <v>0.98939999999999995</v>
      </c>
      <c r="J903" s="34" t="s">
        <v>17</v>
      </c>
    </row>
    <row r="904" spans="1:10" x14ac:dyDescent="0.25">
      <c r="A904" s="37">
        <v>1003</v>
      </c>
      <c r="B904" s="34">
        <v>549986580</v>
      </c>
      <c r="C904" s="34" t="s">
        <v>614</v>
      </c>
      <c r="D904" s="34" t="s">
        <v>43</v>
      </c>
      <c r="E904" s="36" t="s">
        <v>44</v>
      </c>
      <c r="F904" s="36" t="s">
        <v>45</v>
      </c>
      <c r="G904" s="35">
        <v>102</v>
      </c>
      <c r="H904" s="34" t="s">
        <v>46</v>
      </c>
      <c r="I904" s="35">
        <v>0.97</v>
      </c>
      <c r="J904" s="34" t="s">
        <v>17</v>
      </c>
    </row>
    <row r="905" spans="1:10" x14ac:dyDescent="0.25">
      <c r="A905" s="37">
        <v>1004</v>
      </c>
      <c r="B905" s="34">
        <v>645432644</v>
      </c>
      <c r="C905" s="34" t="s">
        <v>658</v>
      </c>
      <c r="D905" s="34" t="s">
        <v>1566</v>
      </c>
      <c r="E905" s="36" t="s">
        <v>1596</v>
      </c>
      <c r="F905" s="36" t="s">
        <v>1597</v>
      </c>
      <c r="G905" s="35">
        <v>212</v>
      </c>
      <c r="H905" s="34" t="s">
        <v>23</v>
      </c>
      <c r="I905" s="35">
        <v>1.02</v>
      </c>
      <c r="J905" s="34" t="s">
        <v>637</v>
      </c>
    </row>
    <row r="906" spans="1:10" x14ac:dyDescent="0.25">
      <c r="A906" s="37">
        <v>1005</v>
      </c>
      <c r="B906" s="34">
        <v>994953384</v>
      </c>
      <c r="C906" s="34" t="s">
        <v>507</v>
      </c>
      <c r="D906" s="34" t="s">
        <v>1566</v>
      </c>
      <c r="E906" s="36" t="s">
        <v>1596</v>
      </c>
      <c r="F906" s="36" t="s">
        <v>1597</v>
      </c>
      <c r="G906" s="35">
        <v>217</v>
      </c>
      <c r="H906" s="34" t="s">
        <v>23</v>
      </c>
      <c r="I906" s="35">
        <v>0.98939999999999995</v>
      </c>
      <c r="J906" s="34" t="s">
        <v>17</v>
      </c>
    </row>
    <row r="907" spans="1:10" x14ac:dyDescent="0.25">
      <c r="A907" s="37">
        <v>1006</v>
      </c>
      <c r="B907" s="34">
        <v>893563293</v>
      </c>
      <c r="C907" s="34" t="s">
        <v>505</v>
      </c>
      <c r="D907" s="34" t="s">
        <v>20</v>
      </c>
      <c r="E907" s="36" t="s">
        <v>21</v>
      </c>
      <c r="F907" s="36" t="s">
        <v>22</v>
      </c>
      <c r="G907" s="35">
        <v>108</v>
      </c>
      <c r="H907" s="34" t="s">
        <v>23</v>
      </c>
      <c r="I907" s="35">
        <v>0.97</v>
      </c>
      <c r="J907" s="34" t="s">
        <v>17</v>
      </c>
    </row>
    <row r="908" spans="1:10" x14ac:dyDescent="0.25">
      <c r="A908" s="37">
        <v>1007</v>
      </c>
      <c r="B908" s="34">
        <v>568773018</v>
      </c>
      <c r="C908" s="34" t="s">
        <v>493</v>
      </c>
      <c r="D908" s="34" t="s">
        <v>39</v>
      </c>
      <c r="E908" s="36" t="s">
        <v>1598</v>
      </c>
      <c r="F908" s="36" t="s">
        <v>1599</v>
      </c>
      <c r="G908" s="35">
        <v>216</v>
      </c>
      <c r="H908" s="34" t="s">
        <v>23</v>
      </c>
      <c r="I908" s="35">
        <v>0.97</v>
      </c>
      <c r="J908" s="34" t="s">
        <v>17</v>
      </c>
    </row>
    <row r="909" spans="1:10" x14ac:dyDescent="0.25">
      <c r="A909" s="37">
        <v>1008</v>
      </c>
      <c r="B909" s="34">
        <v>151285081</v>
      </c>
      <c r="C909" s="34" t="s">
        <v>606</v>
      </c>
      <c r="D909" s="34" t="s">
        <v>1566</v>
      </c>
      <c r="E909" s="36" t="s">
        <v>1596</v>
      </c>
      <c r="F909" s="36" t="s">
        <v>1597</v>
      </c>
      <c r="G909" s="35">
        <v>212</v>
      </c>
      <c r="H909" s="34" t="s">
        <v>23</v>
      </c>
      <c r="I909" s="35">
        <v>0.98939999999999995</v>
      </c>
      <c r="J909" s="34" t="s">
        <v>17</v>
      </c>
    </row>
    <row r="910" spans="1:10" x14ac:dyDescent="0.25">
      <c r="A910" s="37">
        <v>1009</v>
      </c>
      <c r="B910" s="34">
        <v>115894891</v>
      </c>
      <c r="C910" s="34" t="s">
        <v>792</v>
      </c>
      <c r="D910" s="34" t="s">
        <v>1566</v>
      </c>
      <c r="E910" s="36" t="s">
        <v>1596</v>
      </c>
      <c r="F910" s="36" t="s">
        <v>1597</v>
      </c>
      <c r="G910" s="35">
        <v>260</v>
      </c>
      <c r="H910" s="34" t="s">
        <v>23</v>
      </c>
      <c r="I910" s="35">
        <v>1</v>
      </c>
      <c r="J910" s="34" t="s">
        <v>637</v>
      </c>
    </row>
    <row r="911" spans="1:10" x14ac:dyDescent="0.25">
      <c r="A911" s="37">
        <v>1010</v>
      </c>
      <c r="B911" s="34">
        <v>363250855</v>
      </c>
      <c r="C911" s="34" t="s">
        <v>776</v>
      </c>
      <c r="D911" s="34" t="s">
        <v>39</v>
      </c>
      <c r="E911" s="36" t="s">
        <v>1598</v>
      </c>
      <c r="F911" s="36" t="s">
        <v>1599</v>
      </c>
      <c r="G911" s="35">
        <v>205</v>
      </c>
      <c r="H911" s="34" t="s">
        <v>23</v>
      </c>
      <c r="I911" s="35">
        <v>1</v>
      </c>
      <c r="J911" s="34" t="s">
        <v>637</v>
      </c>
    </row>
    <row r="912" spans="1:10" x14ac:dyDescent="0.25">
      <c r="A912" s="37">
        <v>1011</v>
      </c>
      <c r="B912" s="34">
        <v>511616899</v>
      </c>
      <c r="C912" s="34" t="s">
        <v>758</v>
      </c>
      <c r="D912" s="34" t="s">
        <v>39</v>
      </c>
      <c r="E912" s="36" t="s">
        <v>1598</v>
      </c>
      <c r="F912" s="36" t="s">
        <v>1599</v>
      </c>
      <c r="G912" s="35">
        <v>210</v>
      </c>
      <c r="H912" s="34" t="s">
        <v>23</v>
      </c>
      <c r="I912" s="35">
        <v>1</v>
      </c>
      <c r="J912" s="34" t="s">
        <v>637</v>
      </c>
    </row>
    <row r="913" spans="1:10" x14ac:dyDescent="0.25">
      <c r="A913" s="37">
        <v>1012</v>
      </c>
      <c r="B913" s="34">
        <v>823927300</v>
      </c>
      <c r="C913" s="34" t="s">
        <v>846</v>
      </c>
      <c r="D913" s="34" t="s">
        <v>31</v>
      </c>
      <c r="E913" s="36" t="s">
        <v>32</v>
      </c>
      <c r="F913" s="36" t="s">
        <v>33</v>
      </c>
      <c r="G913" s="35">
        <v>265</v>
      </c>
      <c r="H913" s="34" t="s">
        <v>23</v>
      </c>
      <c r="I913" s="35">
        <v>1</v>
      </c>
      <c r="J913" s="34" t="s">
        <v>637</v>
      </c>
    </row>
    <row r="914" spans="1:10" x14ac:dyDescent="0.25">
      <c r="A914" s="37">
        <v>1013</v>
      </c>
      <c r="B914" s="34">
        <v>197542029</v>
      </c>
      <c r="C914" s="34" t="s">
        <v>820</v>
      </c>
      <c r="D914" s="34" t="s">
        <v>39</v>
      </c>
      <c r="E914" s="36" t="s">
        <v>1598</v>
      </c>
      <c r="F914" s="36" t="s">
        <v>1599</v>
      </c>
      <c r="G914" s="35">
        <v>208</v>
      </c>
      <c r="H914" s="34" t="s">
        <v>23</v>
      </c>
      <c r="I914" s="35">
        <v>1</v>
      </c>
      <c r="J914" s="34" t="s">
        <v>637</v>
      </c>
    </row>
    <row r="915" spans="1:10" x14ac:dyDescent="0.25">
      <c r="A915" s="37">
        <v>1014</v>
      </c>
      <c r="B915" s="34">
        <v>594971160</v>
      </c>
      <c r="C915" s="34" t="s">
        <v>747</v>
      </c>
      <c r="D915" s="34" t="s">
        <v>31</v>
      </c>
      <c r="E915" s="36" t="s">
        <v>32</v>
      </c>
      <c r="F915" s="36" t="s">
        <v>33</v>
      </c>
      <c r="G915" s="35">
        <v>254</v>
      </c>
      <c r="H915" s="34" t="s">
        <v>23</v>
      </c>
      <c r="I915" s="35">
        <v>1</v>
      </c>
      <c r="J915" s="34" t="s">
        <v>637</v>
      </c>
    </row>
    <row r="916" spans="1:10" x14ac:dyDescent="0.25">
      <c r="A916" s="37">
        <v>1015</v>
      </c>
      <c r="B916" s="34">
        <v>342873579</v>
      </c>
      <c r="C916" s="34" t="s">
        <v>825</v>
      </c>
      <c r="D916" s="34" t="s">
        <v>39</v>
      </c>
      <c r="E916" s="36" t="s">
        <v>1598</v>
      </c>
      <c r="F916" s="36" t="s">
        <v>1599</v>
      </c>
      <c r="G916" s="35">
        <v>106</v>
      </c>
      <c r="H916" s="34" t="s">
        <v>23</v>
      </c>
      <c r="I916" s="35">
        <v>1</v>
      </c>
      <c r="J916" s="34" t="s">
        <v>637</v>
      </c>
    </row>
    <row r="917" spans="1:10" x14ac:dyDescent="0.25">
      <c r="A917" s="37">
        <v>1016</v>
      </c>
      <c r="B917" s="34">
        <v>869604254</v>
      </c>
      <c r="C917" s="34" t="s">
        <v>827</v>
      </c>
      <c r="D917" s="34" t="s">
        <v>1566</v>
      </c>
      <c r="E917" s="36" t="s">
        <v>1596</v>
      </c>
      <c r="F917" s="36" t="s">
        <v>1597</v>
      </c>
      <c r="G917" s="35">
        <v>550</v>
      </c>
      <c r="H917" s="34" t="s">
        <v>23</v>
      </c>
      <c r="I917" s="35">
        <v>1.02</v>
      </c>
      <c r="J917" s="34" t="s">
        <v>637</v>
      </c>
    </row>
    <row r="918" spans="1:10" x14ac:dyDescent="0.25">
      <c r="A918" s="37">
        <v>1017</v>
      </c>
      <c r="B918" s="34">
        <v>228784845</v>
      </c>
      <c r="C918" s="34" t="s">
        <v>783</v>
      </c>
      <c r="D918" s="34" t="s">
        <v>31</v>
      </c>
      <c r="E918" s="36" t="s">
        <v>32</v>
      </c>
      <c r="F918" s="36" t="s">
        <v>33</v>
      </c>
      <c r="G918" s="35">
        <v>271</v>
      </c>
      <c r="H918" s="34" t="s">
        <v>23</v>
      </c>
      <c r="I918" s="35">
        <v>1</v>
      </c>
      <c r="J918" s="34" t="s">
        <v>637</v>
      </c>
    </row>
    <row r="919" spans="1:10" x14ac:dyDescent="0.25">
      <c r="A919" s="37">
        <v>1018</v>
      </c>
      <c r="B919" s="34">
        <v>613356036</v>
      </c>
      <c r="C919" s="34" t="s">
        <v>717</v>
      </c>
      <c r="D919" s="34" t="s">
        <v>20</v>
      </c>
      <c r="E919" s="36" t="s">
        <v>21</v>
      </c>
      <c r="F919" s="36" t="s">
        <v>22</v>
      </c>
      <c r="G919" s="35">
        <v>2162</v>
      </c>
      <c r="H919" s="34" t="s">
        <v>23</v>
      </c>
      <c r="I919" s="35">
        <v>1.1000000000000001</v>
      </c>
      <c r="J919" s="34" t="s">
        <v>637</v>
      </c>
    </row>
    <row r="920" spans="1:10" x14ac:dyDescent="0.25">
      <c r="A920" s="37">
        <v>1019</v>
      </c>
      <c r="B920" s="34">
        <v>427428609</v>
      </c>
      <c r="C920" s="34" t="s">
        <v>894</v>
      </c>
      <c r="D920" s="34" t="s">
        <v>13</v>
      </c>
      <c r="E920" s="36" t="s">
        <v>14</v>
      </c>
      <c r="F920" s="36" t="s">
        <v>15</v>
      </c>
      <c r="G920" s="35">
        <v>1227</v>
      </c>
      <c r="H920" s="34" t="s">
        <v>16</v>
      </c>
      <c r="I920" s="35">
        <v>1.1000000000000001</v>
      </c>
      <c r="J920" s="34" t="s">
        <v>637</v>
      </c>
    </row>
    <row r="921" spans="1:10" x14ac:dyDescent="0.25">
      <c r="A921" s="37">
        <v>1020</v>
      </c>
      <c r="B921" s="34">
        <v>821836528</v>
      </c>
      <c r="C921" s="34" t="s">
        <v>963</v>
      </c>
      <c r="D921" s="34" t="s">
        <v>13</v>
      </c>
      <c r="E921" s="36" t="s">
        <v>14</v>
      </c>
      <c r="F921" s="36" t="s">
        <v>15</v>
      </c>
      <c r="G921" s="35">
        <v>1240</v>
      </c>
      <c r="H921" s="34" t="s">
        <v>16</v>
      </c>
      <c r="I921" s="35">
        <v>1.1000000000000001</v>
      </c>
      <c r="J921" s="34" t="s">
        <v>637</v>
      </c>
    </row>
    <row r="922" spans="1:10" x14ac:dyDescent="0.25">
      <c r="A922" s="37">
        <v>1021</v>
      </c>
      <c r="B922" s="34">
        <v>466469742</v>
      </c>
      <c r="C922" s="34" t="s">
        <v>1017</v>
      </c>
      <c r="D922" s="34" t="s">
        <v>13</v>
      </c>
      <c r="E922" s="36" t="s">
        <v>14</v>
      </c>
      <c r="F922" s="36" t="s">
        <v>15</v>
      </c>
      <c r="G922" s="35">
        <v>1204</v>
      </c>
      <c r="H922" s="34" t="s">
        <v>16</v>
      </c>
      <c r="I922" s="35">
        <v>1.1000000000000001</v>
      </c>
      <c r="J922" s="34" t="s">
        <v>637</v>
      </c>
    </row>
    <row r="923" spans="1:10" x14ac:dyDescent="0.25">
      <c r="A923" s="37">
        <v>1022</v>
      </c>
      <c r="B923" s="34">
        <v>247839904</v>
      </c>
      <c r="C923" s="34" t="s">
        <v>863</v>
      </c>
      <c r="D923" s="34" t="s">
        <v>35</v>
      </c>
      <c r="E923" s="36" t="s">
        <v>36</v>
      </c>
      <c r="F923" s="36" t="s">
        <v>26</v>
      </c>
      <c r="G923" s="35">
        <v>516</v>
      </c>
      <c r="H923" s="34" t="s">
        <v>37</v>
      </c>
      <c r="I923" s="35">
        <v>1.02</v>
      </c>
      <c r="J923" s="34" t="s">
        <v>637</v>
      </c>
    </row>
    <row r="924" spans="1:10" x14ac:dyDescent="0.25">
      <c r="A924" s="37">
        <v>1023</v>
      </c>
      <c r="B924" s="34">
        <v>263992486</v>
      </c>
      <c r="C924" s="34" t="s">
        <v>910</v>
      </c>
      <c r="D924" s="34" t="s">
        <v>39</v>
      </c>
      <c r="E924" s="36" t="s">
        <v>1598</v>
      </c>
      <c r="F924" s="36" t="s">
        <v>1599</v>
      </c>
      <c r="G924" s="35">
        <v>201</v>
      </c>
      <c r="H924" s="34" t="s">
        <v>23</v>
      </c>
      <c r="I924" s="35">
        <v>1</v>
      </c>
      <c r="J924" s="34" t="s">
        <v>637</v>
      </c>
    </row>
    <row r="925" spans="1:10" x14ac:dyDescent="0.25">
      <c r="A925" s="37">
        <v>1024</v>
      </c>
      <c r="B925" s="34">
        <v>244110195</v>
      </c>
      <c r="C925" s="34" t="s">
        <v>724</v>
      </c>
      <c r="D925" s="34" t="s">
        <v>29</v>
      </c>
      <c r="E925" s="36" t="s">
        <v>1600</v>
      </c>
      <c r="F925" s="36" t="s">
        <v>1601</v>
      </c>
      <c r="G925" s="35">
        <v>203</v>
      </c>
      <c r="H925" s="34" t="s">
        <v>23</v>
      </c>
      <c r="I925" s="35">
        <v>1</v>
      </c>
      <c r="J925" s="34" t="s">
        <v>637</v>
      </c>
    </row>
    <row r="926" spans="1:10" x14ac:dyDescent="0.25">
      <c r="A926" s="37">
        <v>1025</v>
      </c>
      <c r="B926" s="34">
        <v>158261809</v>
      </c>
      <c r="C926" s="34" t="s">
        <v>695</v>
      </c>
      <c r="D926" s="34" t="s">
        <v>1566</v>
      </c>
      <c r="E926" s="36" t="s">
        <v>1596</v>
      </c>
      <c r="F926" s="36" t="s">
        <v>1597</v>
      </c>
      <c r="G926" s="35">
        <v>503</v>
      </c>
      <c r="H926" s="34" t="s">
        <v>23</v>
      </c>
      <c r="I926" s="35">
        <v>1.02</v>
      </c>
      <c r="J926" s="34" t="s">
        <v>637</v>
      </c>
    </row>
    <row r="927" spans="1:10" x14ac:dyDescent="0.25">
      <c r="A927" s="37">
        <v>1026</v>
      </c>
      <c r="B927" s="34">
        <v>111637221</v>
      </c>
      <c r="C927" s="34" t="s">
        <v>882</v>
      </c>
      <c r="D927" s="34" t="s">
        <v>31</v>
      </c>
      <c r="E927" s="36" t="s">
        <v>32</v>
      </c>
      <c r="F927" s="36" t="s">
        <v>33</v>
      </c>
      <c r="G927" s="35">
        <v>252</v>
      </c>
      <c r="H927" s="34" t="s">
        <v>23</v>
      </c>
      <c r="I927" s="35">
        <v>1</v>
      </c>
      <c r="J927" s="34" t="s">
        <v>637</v>
      </c>
    </row>
    <row r="928" spans="1:10" x14ac:dyDescent="0.25">
      <c r="A928" s="37">
        <v>1027</v>
      </c>
      <c r="B928" s="34">
        <v>533106696</v>
      </c>
      <c r="C928" s="34" t="s">
        <v>950</v>
      </c>
      <c r="D928" s="34" t="s">
        <v>43</v>
      </c>
      <c r="E928" s="36" t="s">
        <v>44</v>
      </c>
      <c r="F928" s="36" t="s">
        <v>45</v>
      </c>
      <c r="G928" s="35">
        <v>104</v>
      </c>
      <c r="H928" s="34" t="s">
        <v>46</v>
      </c>
      <c r="I928" s="35">
        <v>1</v>
      </c>
      <c r="J928" s="34" t="s">
        <v>637</v>
      </c>
    </row>
    <row r="929" spans="1:10" x14ac:dyDescent="0.25">
      <c r="A929" s="37">
        <v>1028</v>
      </c>
      <c r="B929" s="34">
        <v>612650067</v>
      </c>
      <c r="C929" s="34" t="s">
        <v>931</v>
      </c>
      <c r="D929" s="34" t="s">
        <v>20</v>
      </c>
      <c r="E929" s="36" t="s">
        <v>21</v>
      </c>
      <c r="F929" s="36" t="s">
        <v>22</v>
      </c>
      <c r="G929" s="35">
        <v>105</v>
      </c>
      <c r="H929" s="34" t="s">
        <v>23</v>
      </c>
      <c r="I929" s="35">
        <v>1</v>
      </c>
      <c r="J929" s="34" t="s">
        <v>637</v>
      </c>
    </row>
    <row r="930" spans="1:10" x14ac:dyDescent="0.25">
      <c r="A930" s="37">
        <v>1029</v>
      </c>
      <c r="B930" s="34">
        <v>623892399</v>
      </c>
      <c r="C930" s="34" t="s">
        <v>994</v>
      </c>
      <c r="D930" s="34" t="s">
        <v>35</v>
      </c>
      <c r="E930" s="36" t="s">
        <v>36</v>
      </c>
      <c r="F930" s="36" t="s">
        <v>26</v>
      </c>
      <c r="G930" s="35">
        <v>541</v>
      </c>
      <c r="H930" s="34" t="s">
        <v>37</v>
      </c>
      <c r="I930" s="35">
        <v>1.02</v>
      </c>
      <c r="J930" s="34" t="s">
        <v>637</v>
      </c>
    </row>
    <row r="931" spans="1:10" x14ac:dyDescent="0.25">
      <c r="A931" s="37">
        <v>1030</v>
      </c>
      <c r="B931" s="34">
        <v>199263043</v>
      </c>
      <c r="C931" s="34" t="s">
        <v>729</v>
      </c>
      <c r="D931" s="34" t="s">
        <v>1566</v>
      </c>
      <c r="E931" s="36" t="s">
        <v>1596</v>
      </c>
      <c r="F931" s="36" t="s">
        <v>1597</v>
      </c>
      <c r="G931" s="35">
        <v>105</v>
      </c>
      <c r="H931" s="34" t="s">
        <v>23</v>
      </c>
      <c r="I931" s="35">
        <v>1</v>
      </c>
      <c r="J931" s="34" t="s">
        <v>637</v>
      </c>
    </row>
    <row r="932" spans="1:10" x14ac:dyDescent="0.25">
      <c r="A932" s="37">
        <v>1031</v>
      </c>
      <c r="B932" s="34">
        <v>886038442</v>
      </c>
      <c r="C932" s="34" t="s">
        <v>711</v>
      </c>
      <c r="D932" s="34" t="s">
        <v>29</v>
      </c>
      <c r="E932" s="36" t="s">
        <v>1600</v>
      </c>
      <c r="F932" s="36" t="s">
        <v>1601</v>
      </c>
      <c r="G932" s="35">
        <v>105</v>
      </c>
      <c r="H932" s="34" t="s">
        <v>23</v>
      </c>
      <c r="I932" s="35">
        <v>1</v>
      </c>
      <c r="J932" s="34" t="s">
        <v>637</v>
      </c>
    </row>
    <row r="933" spans="1:10" x14ac:dyDescent="0.25">
      <c r="A933" s="37">
        <v>1032</v>
      </c>
      <c r="B933" s="34">
        <v>801042668</v>
      </c>
      <c r="C933" s="34" t="s">
        <v>703</v>
      </c>
      <c r="D933" s="34" t="s">
        <v>1566</v>
      </c>
      <c r="E933" s="36" t="s">
        <v>1596</v>
      </c>
      <c r="F933" s="36" t="s">
        <v>1597</v>
      </c>
      <c r="G933" s="35">
        <v>215</v>
      </c>
      <c r="H933" s="34" t="s">
        <v>23</v>
      </c>
      <c r="I933" s="35">
        <v>1.02</v>
      </c>
      <c r="J933" s="34" t="s">
        <v>637</v>
      </c>
    </row>
    <row r="934" spans="1:10" x14ac:dyDescent="0.25">
      <c r="A934" s="37">
        <v>1033</v>
      </c>
      <c r="B934" s="34">
        <v>402377183</v>
      </c>
      <c r="C934" s="34" t="s">
        <v>735</v>
      </c>
      <c r="D934" s="34" t="s">
        <v>29</v>
      </c>
      <c r="E934" s="36" t="s">
        <v>1600</v>
      </c>
      <c r="F934" s="36" t="s">
        <v>1601</v>
      </c>
      <c r="G934" s="35">
        <v>2038</v>
      </c>
      <c r="H934" s="34" t="s">
        <v>23</v>
      </c>
      <c r="I934" s="35">
        <v>1.1000000000000001</v>
      </c>
      <c r="J934" s="34" t="s">
        <v>637</v>
      </c>
    </row>
    <row r="935" spans="1:10" x14ac:dyDescent="0.25">
      <c r="A935" s="37">
        <v>1034</v>
      </c>
      <c r="B935" s="34">
        <v>336374703</v>
      </c>
      <c r="C935" s="34" t="s">
        <v>1032</v>
      </c>
      <c r="D935" s="34" t="s">
        <v>29</v>
      </c>
      <c r="E935" s="36" t="s">
        <v>1600</v>
      </c>
      <c r="F935" s="36" t="s">
        <v>1601</v>
      </c>
      <c r="G935" s="35">
        <v>214</v>
      </c>
      <c r="H935" s="34" t="s">
        <v>23</v>
      </c>
      <c r="I935" s="35">
        <v>1</v>
      </c>
      <c r="J935" s="34" t="s">
        <v>637</v>
      </c>
    </row>
    <row r="936" spans="1:10" x14ac:dyDescent="0.25">
      <c r="A936" s="37">
        <v>1035</v>
      </c>
      <c r="B936" s="34">
        <v>619988651</v>
      </c>
      <c r="C936" s="34" t="s">
        <v>486</v>
      </c>
      <c r="D936" s="34" t="s">
        <v>13</v>
      </c>
      <c r="E936" s="36" t="s">
        <v>14</v>
      </c>
      <c r="F936" s="36" t="s">
        <v>15</v>
      </c>
      <c r="G936" s="35">
        <v>1257</v>
      </c>
      <c r="H936" s="34" t="s">
        <v>16</v>
      </c>
      <c r="I936" s="35">
        <v>1.0669999999999999</v>
      </c>
      <c r="J936" s="34" t="s">
        <v>17</v>
      </c>
    </row>
    <row r="937" spans="1:10" x14ac:dyDescent="0.25">
      <c r="A937" s="37">
        <v>1036</v>
      </c>
      <c r="B937" s="34">
        <v>170440284</v>
      </c>
      <c r="C937" s="34" t="s">
        <v>534</v>
      </c>
      <c r="D937" s="34" t="s">
        <v>1566</v>
      </c>
      <c r="E937" s="36" t="s">
        <v>1596</v>
      </c>
      <c r="F937" s="36" t="s">
        <v>1597</v>
      </c>
      <c r="G937" s="35">
        <v>204</v>
      </c>
      <c r="H937" s="34" t="s">
        <v>23</v>
      </c>
      <c r="I937" s="35">
        <v>0.98939999999999995</v>
      </c>
      <c r="J937" s="34" t="s">
        <v>17</v>
      </c>
    </row>
    <row r="938" spans="1:10" x14ac:dyDescent="0.25">
      <c r="A938" s="37">
        <v>1037</v>
      </c>
      <c r="B938" s="34">
        <v>294348318</v>
      </c>
      <c r="C938" s="34" t="s">
        <v>638</v>
      </c>
      <c r="D938" s="34" t="s">
        <v>20</v>
      </c>
      <c r="E938" s="36" t="s">
        <v>21</v>
      </c>
      <c r="F938" s="36" t="s">
        <v>22</v>
      </c>
      <c r="G938" s="35">
        <v>107</v>
      </c>
      <c r="H938" s="34" t="s">
        <v>23</v>
      </c>
      <c r="I938" s="35">
        <v>1</v>
      </c>
      <c r="J938" s="34" t="s">
        <v>637</v>
      </c>
    </row>
    <row r="939" spans="1:10" x14ac:dyDescent="0.25">
      <c r="A939" s="37">
        <v>1038</v>
      </c>
      <c r="B939" s="34">
        <v>597146521</v>
      </c>
      <c r="C939" s="34" t="s">
        <v>699</v>
      </c>
      <c r="D939" s="34" t="s">
        <v>31</v>
      </c>
      <c r="E939" s="36" t="s">
        <v>32</v>
      </c>
      <c r="F939" s="36" t="s">
        <v>33</v>
      </c>
      <c r="G939" s="35">
        <v>2029</v>
      </c>
      <c r="H939" s="34" t="s">
        <v>23</v>
      </c>
      <c r="I939" s="35">
        <v>1.1000000000000001</v>
      </c>
      <c r="J939" s="34" t="s">
        <v>637</v>
      </c>
    </row>
    <row r="940" spans="1:10" x14ac:dyDescent="0.25">
      <c r="A940" s="37">
        <v>1039</v>
      </c>
      <c r="B940" s="34">
        <v>180178974</v>
      </c>
      <c r="C940" s="34" t="s">
        <v>585</v>
      </c>
      <c r="D940" s="34" t="s">
        <v>13</v>
      </c>
      <c r="E940" s="36" t="s">
        <v>14</v>
      </c>
      <c r="F940" s="36" t="s">
        <v>15</v>
      </c>
      <c r="G940" s="35">
        <v>1291</v>
      </c>
      <c r="H940" s="34" t="s">
        <v>16</v>
      </c>
      <c r="I940" s="35">
        <v>1.0669999999999999</v>
      </c>
      <c r="J940" s="34" t="s">
        <v>17</v>
      </c>
    </row>
    <row r="941" spans="1:10" x14ac:dyDescent="0.25">
      <c r="A941" s="37">
        <v>1040</v>
      </c>
      <c r="B941" s="34">
        <v>896246605</v>
      </c>
      <c r="C941" s="34" t="s">
        <v>890</v>
      </c>
      <c r="D941" s="34" t="s">
        <v>31</v>
      </c>
      <c r="E941" s="36" t="s">
        <v>32</v>
      </c>
      <c r="F941" s="36" t="s">
        <v>33</v>
      </c>
      <c r="G941" s="35">
        <v>255</v>
      </c>
      <c r="H941" s="34" t="s">
        <v>23</v>
      </c>
      <c r="I941" s="35">
        <v>1</v>
      </c>
      <c r="J941" s="34" t="s">
        <v>637</v>
      </c>
    </row>
    <row r="942" spans="1:10" x14ac:dyDescent="0.25">
      <c r="A942" s="37">
        <v>1041</v>
      </c>
      <c r="B942" s="34">
        <v>760560515</v>
      </c>
      <c r="C942" s="34" t="s">
        <v>932</v>
      </c>
      <c r="D942" s="34" t="s">
        <v>43</v>
      </c>
      <c r="E942" s="36" t="s">
        <v>44</v>
      </c>
      <c r="F942" s="36" t="s">
        <v>45</v>
      </c>
      <c r="G942" s="35">
        <v>110</v>
      </c>
      <c r="H942" s="34" t="s">
        <v>46</v>
      </c>
      <c r="I942" s="35">
        <v>1</v>
      </c>
      <c r="J942" s="34" t="s">
        <v>637</v>
      </c>
    </row>
    <row r="943" spans="1:10" x14ac:dyDescent="0.25">
      <c r="A943" s="37">
        <v>1042</v>
      </c>
      <c r="B943" s="34">
        <v>929524912</v>
      </c>
      <c r="C943" s="34" t="s">
        <v>995</v>
      </c>
      <c r="D943" s="34" t="s">
        <v>31</v>
      </c>
      <c r="E943" s="36" t="s">
        <v>32</v>
      </c>
      <c r="F943" s="36" t="s">
        <v>33</v>
      </c>
      <c r="G943" s="35">
        <v>265</v>
      </c>
      <c r="H943" s="34" t="s">
        <v>23</v>
      </c>
      <c r="I943" s="35">
        <v>1</v>
      </c>
      <c r="J943" s="34" t="s">
        <v>637</v>
      </c>
    </row>
    <row r="944" spans="1:10" x14ac:dyDescent="0.25">
      <c r="A944" s="37">
        <v>1043</v>
      </c>
      <c r="B944" s="34">
        <v>431559832</v>
      </c>
      <c r="C944" s="34" t="s">
        <v>961</v>
      </c>
      <c r="D944" s="34" t="s">
        <v>39</v>
      </c>
      <c r="E944" s="36" t="s">
        <v>1598</v>
      </c>
      <c r="F944" s="36" t="s">
        <v>1599</v>
      </c>
      <c r="G944" s="35">
        <v>211</v>
      </c>
      <c r="H944" s="34" t="s">
        <v>23</v>
      </c>
      <c r="I944" s="35">
        <v>1</v>
      </c>
      <c r="J944" s="34" t="s">
        <v>637</v>
      </c>
    </row>
    <row r="945" spans="1:10" x14ac:dyDescent="0.25">
      <c r="A945" s="37">
        <v>1044</v>
      </c>
      <c r="B945" s="34">
        <v>697723399</v>
      </c>
      <c r="C945" s="34" t="s">
        <v>1015</v>
      </c>
      <c r="D945" s="34" t="s">
        <v>39</v>
      </c>
      <c r="E945" s="36" t="s">
        <v>1598</v>
      </c>
      <c r="F945" s="36" t="s">
        <v>1599</v>
      </c>
      <c r="G945" s="35">
        <v>207</v>
      </c>
      <c r="H945" s="34" t="s">
        <v>23</v>
      </c>
      <c r="I945" s="35">
        <v>1</v>
      </c>
      <c r="J945" s="34" t="s">
        <v>637</v>
      </c>
    </row>
    <row r="946" spans="1:10" x14ac:dyDescent="0.25">
      <c r="A946" s="37">
        <v>1045</v>
      </c>
      <c r="B946" s="34">
        <v>358311847</v>
      </c>
      <c r="C946" s="34" t="s">
        <v>696</v>
      </c>
      <c r="D946" s="34" t="s">
        <v>31</v>
      </c>
      <c r="E946" s="36" t="s">
        <v>32</v>
      </c>
      <c r="F946" s="36" t="s">
        <v>33</v>
      </c>
      <c r="G946" s="35">
        <v>269</v>
      </c>
      <c r="H946" s="34" t="s">
        <v>23</v>
      </c>
      <c r="I946" s="35">
        <v>1</v>
      </c>
      <c r="J946" s="34" t="s">
        <v>637</v>
      </c>
    </row>
    <row r="947" spans="1:10" x14ac:dyDescent="0.25">
      <c r="A947" s="37">
        <v>1046</v>
      </c>
      <c r="B947" s="34">
        <v>922232177</v>
      </c>
      <c r="C947" s="34" t="s">
        <v>432</v>
      </c>
      <c r="D947" s="34" t="s">
        <v>13</v>
      </c>
      <c r="E947" s="36" t="s">
        <v>14</v>
      </c>
      <c r="F947" s="36" t="s">
        <v>15</v>
      </c>
      <c r="G947" s="35">
        <v>1252</v>
      </c>
      <c r="H947" s="34" t="s">
        <v>16</v>
      </c>
      <c r="I947" s="35">
        <v>1.0669999999999999</v>
      </c>
      <c r="J947" s="34" t="s">
        <v>17</v>
      </c>
    </row>
    <row r="948" spans="1:10" x14ac:dyDescent="0.25">
      <c r="A948" s="37">
        <v>1047</v>
      </c>
      <c r="B948" s="34">
        <v>343453728</v>
      </c>
      <c r="C948" s="34" t="s">
        <v>578</v>
      </c>
      <c r="D948" s="34" t="s">
        <v>43</v>
      </c>
      <c r="E948" s="36" t="s">
        <v>44</v>
      </c>
      <c r="F948" s="36" t="s">
        <v>45</v>
      </c>
      <c r="G948" s="35">
        <v>109</v>
      </c>
      <c r="H948" s="34" t="s">
        <v>46</v>
      </c>
      <c r="I948" s="35">
        <v>0.97</v>
      </c>
      <c r="J948" s="34" t="s">
        <v>17</v>
      </c>
    </row>
    <row r="949" spans="1:10" x14ac:dyDescent="0.25">
      <c r="A949" s="37">
        <v>1048</v>
      </c>
      <c r="B949" s="34">
        <v>374160559</v>
      </c>
      <c r="C949" s="34" t="s">
        <v>96</v>
      </c>
      <c r="D949" s="34" t="s">
        <v>59</v>
      </c>
      <c r="E949" s="36" t="s">
        <v>1604</v>
      </c>
      <c r="F949" s="36" t="s">
        <v>1605</v>
      </c>
      <c r="G949" s="35">
        <v>2116</v>
      </c>
      <c r="H949" s="34" t="s">
        <v>60</v>
      </c>
      <c r="I949" s="35">
        <v>1.0669999999999999</v>
      </c>
      <c r="J949" s="34" t="s">
        <v>17</v>
      </c>
    </row>
    <row r="950" spans="1:10" x14ac:dyDescent="0.25">
      <c r="A950" s="37">
        <v>1049</v>
      </c>
      <c r="B950" s="34">
        <v>866565235</v>
      </c>
      <c r="C950" s="34" t="s">
        <v>528</v>
      </c>
      <c r="D950" s="34" t="s">
        <v>29</v>
      </c>
      <c r="E950" s="36" t="s">
        <v>1600</v>
      </c>
      <c r="F950" s="36" t="s">
        <v>1601</v>
      </c>
      <c r="G950" s="35">
        <v>202</v>
      </c>
      <c r="H950" s="34" t="s">
        <v>23</v>
      </c>
      <c r="I950" s="35">
        <v>0.97</v>
      </c>
      <c r="J950" s="34" t="s">
        <v>17</v>
      </c>
    </row>
    <row r="951" spans="1:10" x14ac:dyDescent="0.25">
      <c r="A951" s="37">
        <v>1050</v>
      </c>
      <c r="B951" s="34">
        <v>547470287</v>
      </c>
      <c r="C951" s="34" t="s">
        <v>437</v>
      </c>
      <c r="D951" s="34" t="s">
        <v>31</v>
      </c>
      <c r="E951" s="36" t="s">
        <v>32</v>
      </c>
      <c r="F951" s="36" t="s">
        <v>33</v>
      </c>
      <c r="G951" s="35">
        <v>263</v>
      </c>
      <c r="H951" s="34" t="s">
        <v>23</v>
      </c>
      <c r="I951" s="35">
        <v>0.97</v>
      </c>
      <c r="J951" s="34" t="s">
        <v>17</v>
      </c>
    </row>
    <row r="952" spans="1:10" x14ac:dyDescent="0.25">
      <c r="A952" s="37">
        <v>1051</v>
      </c>
      <c r="B952" s="34">
        <v>214154077</v>
      </c>
      <c r="C952" s="34" t="s">
        <v>222</v>
      </c>
      <c r="D952" s="34" t="s">
        <v>29</v>
      </c>
      <c r="E952" s="36" t="s">
        <v>1600</v>
      </c>
      <c r="F952" s="36" t="s">
        <v>1601</v>
      </c>
      <c r="G952" s="35">
        <v>213</v>
      </c>
      <c r="H952" s="34" t="s">
        <v>23</v>
      </c>
      <c r="I952" s="35">
        <v>0.97</v>
      </c>
      <c r="J952" s="34" t="s">
        <v>17</v>
      </c>
    </row>
    <row r="953" spans="1:10" x14ac:dyDescent="0.25">
      <c r="A953" s="37">
        <v>1052</v>
      </c>
      <c r="B953" s="34">
        <v>634683399</v>
      </c>
      <c r="C953" s="34" t="s">
        <v>579</v>
      </c>
      <c r="D953" s="34" t="s">
        <v>1566</v>
      </c>
      <c r="E953" s="36" t="s">
        <v>1596</v>
      </c>
      <c r="F953" s="36" t="s">
        <v>1597</v>
      </c>
      <c r="G953" s="35">
        <v>208</v>
      </c>
      <c r="H953" s="34" t="s">
        <v>23</v>
      </c>
      <c r="I953" s="35">
        <v>0.98939999999999995</v>
      </c>
      <c r="J953" s="34" t="s">
        <v>17</v>
      </c>
    </row>
    <row r="954" spans="1:10" x14ac:dyDescent="0.25">
      <c r="A954" s="37">
        <v>1053</v>
      </c>
      <c r="B954" s="34">
        <v>422617353</v>
      </c>
      <c r="C954" s="34" t="s">
        <v>502</v>
      </c>
      <c r="D954" s="34" t="s">
        <v>39</v>
      </c>
      <c r="E954" s="36" t="s">
        <v>1598</v>
      </c>
      <c r="F954" s="36" t="s">
        <v>1599</v>
      </c>
      <c r="G954" s="35">
        <v>206</v>
      </c>
      <c r="H954" s="34" t="s">
        <v>23</v>
      </c>
      <c r="I954" s="35">
        <v>0.97</v>
      </c>
      <c r="J954" s="34" t="s">
        <v>17</v>
      </c>
    </row>
    <row r="955" spans="1:10" x14ac:dyDescent="0.25">
      <c r="A955" s="37">
        <v>1054</v>
      </c>
      <c r="B955" s="34">
        <v>165921010</v>
      </c>
      <c r="C955" s="34" t="s">
        <v>127</v>
      </c>
      <c r="D955" s="34" t="s">
        <v>20</v>
      </c>
      <c r="E955" s="36" t="s">
        <v>21</v>
      </c>
      <c r="F955" s="36" t="s">
        <v>22</v>
      </c>
      <c r="G955" s="35">
        <v>105</v>
      </c>
      <c r="H955" s="34" t="s">
        <v>23</v>
      </c>
      <c r="I955" s="35">
        <v>0.97</v>
      </c>
      <c r="J955" s="34" t="s">
        <v>17</v>
      </c>
    </row>
    <row r="956" spans="1:10" x14ac:dyDescent="0.25">
      <c r="A956" s="37">
        <v>1055</v>
      </c>
      <c r="B956" s="34">
        <v>553394679</v>
      </c>
      <c r="C956" s="34" t="s">
        <v>684</v>
      </c>
      <c r="D956" s="34" t="s">
        <v>43</v>
      </c>
      <c r="E956" s="36" t="s">
        <v>44</v>
      </c>
      <c r="F956" s="36" t="s">
        <v>45</v>
      </c>
      <c r="G956" s="35">
        <v>104</v>
      </c>
      <c r="H956" s="34" t="s">
        <v>46</v>
      </c>
      <c r="I956" s="35">
        <v>1</v>
      </c>
      <c r="J956" s="34" t="s">
        <v>637</v>
      </c>
    </row>
    <row r="957" spans="1:10" x14ac:dyDescent="0.25">
      <c r="A957" s="37">
        <v>1056</v>
      </c>
      <c r="B957" s="34">
        <v>553443487</v>
      </c>
      <c r="C957" s="34" t="s">
        <v>1026</v>
      </c>
      <c r="D957" s="34" t="s">
        <v>13</v>
      </c>
      <c r="E957" s="36" t="s">
        <v>14</v>
      </c>
      <c r="F957" s="36" t="s">
        <v>15</v>
      </c>
      <c r="G957" s="35">
        <v>1313</v>
      </c>
      <c r="H957" s="34" t="s">
        <v>16</v>
      </c>
      <c r="I957" s="35">
        <v>1.1000000000000001</v>
      </c>
      <c r="J957" s="34" t="s">
        <v>637</v>
      </c>
    </row>
    <row r="958" spans="1:10" x14ac:dyDescent="0.25">
      <c r="A958" s="37">
        <v>1057</v>
      </c>
      <c r="B958" s="34">
        <v>737487124</v>
      </c>
      <c r="C958" s="34" t="s">
        <v>360</v>
      </c>
      <c r="D958" s="34" t="s">
        <v>43</v>
      </c>
      <c r="E958" s="36" t="s">
        <v>44</v>
      </c>
      <c r="F958" s="36" t="s">
        <v>45</v>
      </c>
      <c r="G958" s="35">
        <v>108</v>
      </c>
      <c r="H958" s="34" t="s">
        <v>46</v>
      </c>
      <c r="I958" s="35">
        <v>0.97</v>
      </c>
      <c r="J958" s="34" t="s">
        <v>17</v>
      </c>
    </row>
    <row r="959" spans="1:10" x14ac:dyDescent="0.25">
      <c r="A959" s="37">
        <v>1058</v>
      </c>
      <c r="B959" s="34">
        <v>253152804</v>
      </c>
      <c r="C959" s="34" t="s">
        <v>595</v>
      </c>
      <c r="D959" s="34" t="s">
        <v>20</v>
      </c>
      <c r="E959" s="36" t="s">
        <v>21</v>
      </c>
      <c r="F959" s="36" t="s">
        <v>22</v>
      </c>
      <c r="G959" s="35">
        <v>100</v>
      </c>
      <c r="H959" s="34" t="s">
        <v>23</v>
      </c>
      <c r="I959" s="35">
        <v>0.97</v>
      </c>
      <c r="J959" s="34" t="s">
        <v>17</v>
      </c>
    </row>
    <row r="960" spans="1:10" x14ac:dyDescent="0.25">
      <c r="A960" s="37">
        <v>1059</v>
      </c>
      <c r="B960" s="34">
        <v>697077273</v>
      </c>
      <c r="C960" s="34" t="s">
        <v>705</v>
      </c>
      <c r="D960" s="34" t="s">
        <v>31</v>
      </c>
      <c r="E960" s="36" t="s">
        <v>32</v>
      </c>
      <c r="F960" s="36" t="s">
        <v>33</v>
      </c>
      <c r="G960" s="35">
        <v>266</v>
      </c>
      <c r="H960" s="34" t="s">
        <v>23</v>
      </c>
      <c r="I960" s="35">
        <v>1</v>
      </c>
      <c r="J960" s="34" t="s">
        <v>637</v>
      </c>
    </row>
    <row r="961" spans="1:10" x14ac:dyDescent="0.25">
      <c r="A961" s="37">
        <v>1060</v>
      </c>
      <c r="B961" s="34">
        <v>933328084</v>
      </c>
      <c r="C961" s="34" t="s">
        <v>463</v>
      </c>
      <c r="D961" s="34" t="s">
        <v>35</v>
      </c>
      <c r="E961" s="36" t="s">
        <v>36</v>
      </c>
      <c r="F961" s="36" t="s">
        <v>26</v>
      </c>
      <c r="G961" s="35">
        <v>504</v>
      </c>
      <c r="H961" s="34" t="s">
        <v>37</v>
      </c>
      <c r="I961" s="35">
        <v>0.98939999999999995</v>
      </c>
      <c r="J961" s="34" t="s">
        <v>17</v>
      </c>
    </row>
    <row r="962" spans="1:10" x14ac:dyDescent="0.25">
      <c r="A962" s="37">
        <v>1061</v>
      </c>
      <c r="B962" s="34">
        <v>116793565</v>
      </c>
      <c r="C962" s="34" t="s">
        <v>540</v>
      </c>
      <c r="D962" s="34" t="s">
        <v>13</v>
      </c>
      <c r="E962" s="36" t="s">
        <v>14</v>
      </c>
      <c r="F962" s="36" t="s">
        <v>15</v>
      </c>
      <c r="G962" s="35">
        <v>1316</v>
      </c>
      <c r="H962" s="34" t="s">
        <v>16</v>
      </c>
      <c r="I962" s="35">
        <v>1.0669999999999999</v>
      </c>
      <c r="J962" s="34" t="s">
        <v>17</v>
      </c>
    </row>
    <row r="963" spans="1:10" x14ac:dyDescent="0.25">
      <c r="A963" s="37">
        <v>1062</v>
      </c>
      <c r="B963" s="34">
        <v>118314545</v>
      </c>
      <c r="C963" s="34" t="s">
        <v>53</v>
      </c>
      <c r="D963" s="34" t="s">
        <v>43</v>
      </c>
      <c r="E963" s="36" t="s">
        <v>44</v>
      </c>
      <c r="F963" s="36" t="s">
        <v>45</v>
      </c>
      <c r="G963" s="35">
        <v>109</v>
      </c>
      <c r="H963" s="34" t="s">
        <v>46</v>
      </c>
      <c r="I963" s="35">
        <v>0.97</v>
      </c>
      <c r="J963" s="34" t="s">
        <v>17</v>
      </c>
    </row>
    <row r="964" spans="1:10" x14ac:dyDescent="0.25">
      <c r="A964" s="37">
        <v>1063</v>
      </c>
      <c r="B964" s="34">
        <v>391691002</v>
      </c>
      <c r="C964" s="34" t="s">
        <v>552</v>
      </c>
      <c r="D964" s="34" t="s">
        <v>1566</v>
      </c>
      <c r="E964" s="36" t="s">
        <v>1596</v>
      </c>
      <c r="F964" s="36" t="s">
        <v>1597</v>
      </c>
      <c r="G964" s="35">
        <v>216</v>
      </c>
      <c r="H964" s="34" t="s">
        <v>23</v>
      </c>
      <c r="I964" s="35">
        <v>0.98939999999999995</v>
      </c>
      <c r="J964" s="34" t="s">
        <v>17</v>
      </c>
    </row>
    <row r="965" spans="1:10" x14ac:dyDescent="0.25">
      <c r="A965" s="37">
        <v>1064</v>
      </c>
      <c r="B965" s="34">
        <v>963598187</v>
      </c>
      <c r="C965" s="34" t="s">
        <v>258</v>
      </c>
      <c r="D965" s="34" t="s">
        <v>29</v>
      </c>
      <c r="E965" s="36" t="s">
        <v>1600</v>
      </c>
      <c r="F965" s="36" t="s">
        <v>1601</v>
      </c>
      <c r="G965" s="35">
        <v>202</v>
      </c>
      <c r="H965" s="34" t="s">
        <v>23</v>
      </c>
      <c r="I965" s="35">
        <v>0.97</v>
      </c>
      <c r="J965" s="34" t="s">
        <v>17</v>
      </c>
    </row>
    <row r="966" spans="1:10" x14ac:dyDescent="0.25">
      <c r="A966" s="37">
        <v>1065</v>
      </c>
      <c r="B966" s="34">
        <v>762370951</v>
      </c>
      <c r="C966" s="34" t="s">
        <v>163</v>
      </c>
      <c r="D966" s="34" t="s">
        <v>20</v>
      </c>
      <c r="E966" s="36" t="s">
        <v>21</v>
      </c>
      <c r="F966" s="36" t="s">
        <v>22</v>
      </c>
      <c r="G966" s="35">
        <v>103</v>
      </c>
      <c r="H966" s="34" t="s">
        <v>23</v>
      </c>
      <c r="I966" s="35">
        <v>0.97</v>
      </c>
      <c r="J966" s="34" t="s">
        <v>17</v>
      </c>
    </row>
    <row r="967" spans="1:10" x14ac:dyDescent="0.25">
      <c r="A967" s="37">
        <v>1066</v>
      </c>
      <c r="B967" s="34">
        <v>806980804</v>
      </c>
      <c r="C967" s="34" t="s">
        <v>407</v>
      </c>
      <c r="D967" s="34" t="s">
        <v>43</v>
      </c>
      <c r="E967" s="36" t="s">
        <v>44</v>
      </c>
      <c r="F967" s="36" t="s">
        <v>45</v>
      </c>
      <c r="G967" s="35">
        <v>110</v>
      </c>
      <c r="H967" s="34" t="s">
        <v>46</v>
      </c>
      <c r="I967" s="35">
        <v>0.97</v>
      </c>
      <c r="J967" s="34" t="s">
        <v>17</v>
      </c>
    </row>
    <row r="968" spans="1:10" x14ac:dyDescent="0.25">
      <c r="A968" s="37">
        <v>1067</v>
      </c>
      <c r="B968" s="34">
        <v>495898249</v>
      </c>
      <c r="C968" s="34" t="s">
        <v>309</v>
      </c>
      <c r="D968" s="34" t="s">
        <v>31</v>
      </c>
      <c r="E968" s="36" t="s">
        <v>32</v>
      </c>
      <c r="F968" s="36" t="s">
        <v>33</v>
      </c>
      <c r="G968" s="35">
        <v>251</v>
      </c>
      <c r="H968" s="34" t="s">
        <v>23</v>
      </c>
      <c r="I968" s="35">
        <v>0.97</v>
      </c>
      <c r="J968" s="34" t="s">
        <v>17</v>
      </c>
    </row>
    <row r="969" spans="1:10" x14ac:dyDescent="0.25">
      <c r="A969" s="37">
        <v>1068</v>
      </c>
      <c r="B969" s="34">
        <v>674605056</v>
      </c>
      <c r="C969" s="34" t="s">
        <v>213</v>
      </c>
      <c r="D969" s="34" t="s">
        <v>29</v>
      </c>
      <c r="E969" s="36" t="s">
        <v>1600</v>
      </c>
      <c r="F969" s="36" t="s">
        <v>1601</v>
      </c>
      <c r="G969" s="35">
        <v>218</v>
      </c>
      <c r="H969" s="34" t="s">
        <v>23</v>
      </c>
      <c r="I969" s="35">
        <v>0.97</v>
      </c>
      <c r="J969" s="34" t="s">
        <v>17</v>
      </c>
    </row>
    <row r="970" spans="1:10" x14ac:dyDescent="0.25">
      <c r="A970" s="37">
        <v>1069</v>
      </c>
      <c r="B970" s="34">
        <v>177421075</v>
      </c>
      <c r="C970" s="34" t="s">
        <v>771</v>
      </c>
      <c r="D970" s="34" t="s">
        <v>39</v>
      </c>
      <c r="E970" s="36" t="s">
        <v>1598</v>
      </c>
      <c r="F970" s="36" t="s">
        <v>1599</v>
      </c>
      <c r="G970" s="35">
        <v>110</v>
      </c>
      <c r="H970" s="34" t="s">
        <v>23</v>
      </c>
      <c r="I970" s="35">
        <v>1</v>
      </c>
      <c r="J970" s="34" t="s">
        <v>637</v>
      </c>
    </row>
    <row r="971" spans="1:10" x14ac:dyDescent="0.25">
      <c r="A971" s="37">
        <v>1070</v>
      </c>
      <c r="B971" s="34">
        <v>784762764</v>
      </c>
      <c r="C971" s="34" t="s">
        <v>778</v>
      </c>
      <c r="D971" s="34" t="s">
        <v>31</v>
      </c>
      <c r="E971" s="36" t="s">
        <v>32</v>
      </c>
      <c r="F971" s="36" t="s">
        <v>33</v>
      </c>
      <c r="G971" s="35">
        <v>1286</v>
      </c>
      <c r="H971" s="34" t="s">
        <v>23</v>
      </c>
      <c r="I971" s="35">
        <v>1.1000000000000001</v>
      </c>
      <c r="J971" s="34" t="s">
        <v>637</v>
      </c>
    </row>
    <row r="972" spans="1:10" x14ac:dyDescent="0.25">
      <c r="A972" s="37">
        <v>1071</v>
      </c>
      <c r="B972" s="34">
        <v>646044955</v>
      </c>
      <c r="C972" s="34" t="s">
        <v>808</v>
      </c>
      <c r="D972" s="34" t="s">
        <v>31</v>
      </c>
      <c r="E972" s="36" t="s">
        <v>32</v>
      </c>
      <c r="F972" s="36" t="s">
        <v>33</v>
      </c>
      <c r="G972" s="35">
        <v>209</v>
      </c>
      <c r="H972" s="34" t="s">
        <v>23</v>
      </c>
      <c r="I972" s="35">
        <v>1.02</v>
      </c>
      <c r="J972" s="34" t="s">
        <v>637</v>
      </c>
    </row>
    <row r="973" spans="1:10" x14ac:dyDescent="0.25">
      <c r="A973" s="37">
        <v>1072</v>
      </c>
      <c r="B973" s="34">
        <v>366396602</v>
      </c>
      <c r="C973" s="34" t="s">
        <v>831</v>
      </c>
      <c r="D973" s="34" t="s">
        <v>20</v>
      </c>
      <c r="E973" s="36" t="s">
        <v>21</v>
      </c>
      <c r="F973" s="36" t="s">
        <v>22</v>
      </c>
      <c r="G973" s="35">
        <v>2031</v>
      </c>
      <c r="H973" s="34" t="s">
        <v>23</v>
      </c>
      <c r="I973" s="35">
        <v>1.1000000000000001</v>
      </c>
      <c r="J973" s="34" t="s">
        <v>637</v>
      </c>
    </row>
    <row r="974" spans="1:10" x14ac:dyDescent="0.25">
      <c r="A974" s="37">
        <v>1073</v>
      </c>
      <c r="B974" s="34">
        <v>215497801</v>
      </c>
      <c r="C974" s="34" t="s">
        <v>763</v>
      </c>
      <c r="D974" s="34" t="s">
        <v>1566</v>
      </c>
      <c r="E974" s="36" t="s">
        <v>1596</v>
      </c>
      <c r="F974" s="36" t="s">
        <v>1597</v>
      </c>
      <c r="G974" s="35">
        <v>213</v>
      </c>
      <c r="H974" s="34" t="s">
        <v>23</v>
      </c>
      <c r="I974" s="35">
        <v>1.02</v>
      </c>
      <c r="J974" s="34" t="s">
        <v>637</v>
      </c>
    </row>
    <row r="975" spans="1:10" x14ac:dyDescent="0.25">
      <c r="A975" s="37">
        <v>1074</v>
      </c>
      <c r="B975" s="34">
        <v>575380972</v>
      </c>
      <c r="C975" s="34" t="s">
        <v>750</v>
      </c>
      <c r="D975" s="34" t="s">
        <v>39</v>
      </c>
      <c r="E975" s="36" t="s">
        <v>1598</v>
      </c>
      <c r="F975" s="36" t="s">
        <v>1599</v>
      </c>
      <c r="G975" s="35">
        <v>2188</v>
      </c>
      <c r="H975" s="34" t="s">
        <v>23</v>
      </c>
      <c r="I975" s="35">
        <v>1.1000000000000001</v>
      </c>
      <c r="J975" s="34" t="s">
        <v>637</v>
      </c>
    </row>
    <row r="976" spans="1:10" x14ac:dyDescent="0.25">
      <c r="A976" s="37">
        <v>1075</v>
      </c>
      <c r="B976" s="34">
        <v>532306416</v>
      </c>
      <c r="C976" s="34" t="s">
        <v>795</v>
      </c>
      <c r="D976" s="34" t="s">
        <v>39</v>
      </c>
      <c r="E976" s="36" t="s">
        <v>1598</v>
      </c>
      <c r="F976" s="36" t="s">
        <v>1599</v>
      </c>
      <c r="G976" s="35">
        <v>2129</v>
      </c>
      <c r="H976" s="34" t="s">
        <v>23</v>
      </c>
      <c r="I976" s="35">
        <v>1.1000000000000001</v>
      </c>
      <c r="J976" s="34" t="s">
        <v>637</v>
      </c>
    </row>
    <row r="977" spans="1:10" x14ac:dyDescent="0.25">
      <c r="A977" s="37">
        <v>1076</v>
      </c>
      <c r="B977" s="34">
        <v>337291303</v>
      </c>
      <c r="C977" s="34" t="s">
        <v>713</v>
      </c>
      <c r="D977" s="34" t="s">
        <v>39</v>
      </c>
      <c r="E977" s="36" t="s">
        <v>1598</v>
      </c>
      <c r="F977" s="36" t="s">
        <v>1599</v>
      </c>
      <c r="G977" s="35">
        <v>532</v>
      </c>
      <c r="H977" s="34" t="s">
        <v>23</v>
      </c>
      <c r="I977" s="35">
        <v>1.02</v>
      </c>
      <c r="J977" s="34" t="s">
        <v>637</v>
      </c>
    </row>
    <row r="978" spans="1:10" x14ac:dyDescent="0.25">
      <c r="A978" s="37">
        <v>1077</v>
      </c>
      <c r="B978" s="34">
        <v>288419547</v>
      </c>
      <c r="C978" s="34" t="s">
        <v>841</v>
      </c>
      <c r="D978" s="34" t="s">
        <v>13</v>
      </c>
      <c r="E978" s="36" t="s">
        <v>14</v>
      </c>
      <c r="F978" s="36" t="s">
        <v>15</v>
      </c>
      <c r="G978" s="35">
        <v>1285</v>
      </c>
      <c r="H978" s="34" t="s">
        <v>16</v>
      </c>
      <c r="I978" s="35">
        <v>1.1000000000000001</v>
      </c>
      <c r="J978" s="34" t="s">
        <v>637</v>
      </c>
    </row>
    <row r="979" spans="1:10" x14ac:dyDescent="0.25">
      <c r="A979" s="37">
        <v>1078</v>
      </c>
      <c r="B979" s="34">
        <v>638199455</v>
      </c>
      <c r="C979" s="34" t="s">
        <v>815</v>
      </c>
      <c r="D979" s="34" t="s">
        <v>39</v>
      </c>
      <c r="E979" s="36" t="s">
        <v>1598</v>
      </c>
      <c r="F979" s="36" t="s">
        <v>1599</v>
      </c>
      <c r="G979" s="35">
        <v>103</v>
      </c>
      <c r="H979" s="34" t="s">
        <v>23</v>
      </c>
      <c r="I979" s="35">
        <v>1</v>
      </c>
      <c r="J979" s="34" t="s">
        <v>637</v>
      </c>
    </row>
    <row r="980" spans="1:10" x14ac:dyDescent="0.25">
      <c r="A980" s="37">
        <v>1079</v>
      </c>
      <c r="B980" s="34">
        <v>559654529</v>
      </c>
      <c r="C980" s="34" t="s">
        <v>842</v>
      </c>
      <c r="D980" s="34" t="s">
        <v>20</v>
      </c>
      <c r="E980" s="36" t="s">
        <v>21</v>
      </c>
      <c r="F980" s="36" t="s">
        <v>22</v>
      </c>
      <c r="G980" s="35">
        <v>105</v>
      </c>
      <c r="H980" s="34" t="s">
        <v>23</v>
      </c>
      <c r="I980" s="35">
        <v>1</v>
      </c>
      <c r="J980" s="34" t="s">
        <v>637</v>
      </c>
    </row>
    <row r="981" spans="1:10" x14ac:dyDescent="0.25">
      <c r="A981" s="37">
        <v>1080</v>
      </c>
      <c r="B981" s="34">
        <v>525604995</v>
      </c>
      <c r="C981" s="34" t="s">
        <v>796</v>
      </c>
      <c r="D981" s="34" t="s">
        <v>20</v>
      </c>
      <c r="E981" s="36" t="s">
        <v>21</v>
      </c>
      <c r="F981" s="36" t="s">
        <v>22</v>
      </c>
      <c r="G981" s="35">
        <v>1274</v>
      </c>
      <c r="H981" s="34" t="s">
        <v>23</v>
      </c>
      <c r="I981" s="35">
        <v>1.1000000000000001</v>
      </c>
      <c r="J981" s="34" t="s">
        <v>637</v>
      </c>
    </row>
    <row r="982" spans="1:10" x14ac:dyDescent="0.25">
      <c r="A982" s="37">
        <v>1081</v>
      </c>
      <c r="B982" s="34">
        <v>887717461</v>
      </c>
      <c r="C982" s="34" t="s">
        <v>772</v>
      </c>
      <c r="D982" s="34" t="s">
        <v>1566</v>
      </c>
      <c r="E982" s="36" t="s">
        <v>1596</v>
      </c>
      <c r="F982" s="36" t="s">
        <v>1597</v>
      </c>
      <c r="G982" s="35">
        <v>203</v>
      </c>
      <c r="H982" s="34" t="s">
        <v>23</v>
      </c>
      <c r="I982" s="35">
        <v>1.02</v>
      </c>
      <c r="J982" s="34" t="s">
        <v>637</v>
      </c>
    </row>
    <row r="983" spans="1:10" x14ac:dyDescent="0.25">
      <c r="A983" s="37">
        <v>1082</v>
      </c>
      <c r="B983" s="34">
        <v>649417012</v>
      </c>
      <c r="C983" s="34" t="s">
        <v>741</v>
      </c>
      <c r="D983" s="34" t="s">
        <v>31</v>
      </c>
      <c r="E983" s="36" t="s">
        <v>32</v>
      </c>
      <c r="F983" s="36" t="s">
        <v>33</v>
      </c>
      <c r="G983" s="35">
        <v>267</v>
      </c>
      <c r="H983" s="34" t="s">
        <v>23</v>
      </c>
      <c r="I983" s="35">
        <v>1</v>
      </c>
      <c r="J983" s="34" t="s">
        <v>637</v>
      </c>
    </row>
    <row r="984" spans="1:10" x14ac:dyDescent="0.25">
      <c r="A984" s="37">
        <v>1083</v>
      </c>
      <c r="B984" s="34">
        <v>165748138</v>
      </c>
      <c r="C984" s="34" t="s">
        <v>75</v>
      </c>
      <c r="D984" s="34" t="s">
        <v>43</v>
      </c>
      <c r="E984" s="36" t="s">
        <v>44</v>
      </c>
      <c r="F984" s="36" t="s">
        <v>45</v>
      </c>
      <c r="G984" s="35">
        <v>104</v>
      </c>
      <c r="H984" s="34" t="s">
        <v>46</v>
      </c>
      <c r="I984" s="35">
        <v>0.97</v>
      </c>
      <c r="J984" s="34" t="s">
        <v>17</v>
      </c>
    </row>
    <row r="985" spans="1:10" x14ac:dyDescent="0.25">
      <c r="A985" s="37">
        <v>1084</v>
      </c>
      <c r="B985" s="34">
        <v>991419460</v>
      </c>
      <c r="C985" s="34" t="s">
        <v>481</v>
      </c>
      <c r="D985" s="34" t="s">
        <v>35</v>
      </c>
      <c r="E985" s="36" t="s">
        <v>36</v>
      </c>
      <c r="F985" s="36" t="s">
        <v>26</v>
      </c>
      <c r="G985" s="35">
        <v>526</v>
      </c>
      <c r="H985" s="34" t="s">
        <v>37</v>
      </c>
      <c r="I985" s="35">
        <v>0.98939999999999995</v>
      </c>
      <c r="J985" s="34" t="s">
        <v>17</v>
      </c>
    </row>
    <row r="986" spans="1:10" x14ac:dyDescent="0.25">
      <c r="A986" s="37">
        <v>1085</v>
      </c>
      <c r="B986" s="34">
        <v>962004416</v>
      </c>
      <c r="C986" s="34" t="s">
        <v>620</v>
      </c>
      <c r="D986" s="34" t="s">
        <v>59</v>
      </c>
      <c r="E986" s="36" t="s">
        <v>1604</v>
      </c>
      <c r="F986" s="36" t="s">
        <v>1605</v>
      </c>
      <c r="G986" s="35">
        <v>2053</v>
      </c>
      <c r="H986" s="34" t="s">
        <v>60</v>
      </c>
      <c r="I986" s="35">
        <v>1.0669999999999999</v>
      </c>
      <c r="J986" s="34" t="s">
        <v>17</v>
      </c>
    </row>
    <row r="987" spans="1:10" x14ac:dyDescent="0.25">
      <c r="A987" s="37">
        <v>1086</v>
      </c>
      <c r="B987" s="34">
        <v>240307696</v>
      </c>
      <c r="C987" s="34" t="s">
        <v>787</v>
      </c>
      <c r="D987" s="34" t="s">
        <v>1566</v>
      </c>
      <c r="E987" s="36" t="s">
        <v>1596</v>
      </c>
      <c r="F987" s="36" t="s">
        <v>1597</v>
      </c>
      <c r="G987" s="35">
        <v>1280</v>
      </c>
      <c r="H987" s="34" t="s">
        <v>23</v>
      </c>
      <c r="I987" s="35">
        <v>1.1000000000000001</v>
      </c>
      <c r="J987" s="34" t="s">
        <v>637</v>
      </c>
    </row>
    <row r="988" spans="1:10" x14ac:dyDescent="0.25">
      <c r="A988" s="37">
        <v>1087</v>
      </c>
      <c r="B988" s="34">
        <v>527645310</v>
      </c>
      <c r="C988" s="34" t="s">
        <v>762</v>
      </c>
      <c r="D988" s="34" t="s">
        <v>20</v>
      </c>
      <c r="E988" s="36" t="s">
        <v>21</v>
      </c>
      <c r="F988" s="36" t="s">
        <v>22</v>
      </c>
      <c r="G988" s="35">
        <v>105</v>
      </c>
      <c r="H988" s="34" t="s">
        <v>23</v>
      </c>
      <c r="I988" s="35">
        <v>1</v>
      </c>
      <c r="J988" s="34" t="s">
        <v>637</v>
      </c>
    </row>
    <row r="989" spans="1:10" x14ac:dyDescent="0.25">
      <c r="A989" s="37">
        <v>1088</v>
      </c>
      <c r="B989" s="34">
        <v>996861509</v>
      </c>
      <c r="C989" s="34" t="s">
        <v>779</v>
      </c>
      <c r="D989" s="34" t="s">
        <v>20</v>
      </c>
      <c r="E989" s="36" t="s">
        <v>21</v>
      </c>
      <c r="F989" s="36" t="s">
        <v>22</v>
      </c>
      <c r="G989" s="35">
        <v>101</v>
      </c>
      <c r="H989" s="34" t="s">
        <v>23</v>
      </c>
      <c r="I989" s="35">
        <v>1</v>
      </c>
      <c r="J989" s="34" t="s">
        <v>637</v>
      </c>
    </row>
    <row r="990" spans="1:10" x14ac:dyDescent="0.25">
      <c r="A990" s="37">
        <v>1089</v>
      </c>
      <c r="B990" s="34">
        <v>356807483</v>
      </c>
      <c r="C990" s="34" t="s">
        <v>832</v>
      </c>
      <c r="D990" s="34" t="s">
        <v>13</v>
      </c>
      <c r="E990" s="36" t="s">
        <v>14</v>
      </c>
      <c r="F990" s="36" t="s">
        <v>15</v>
      </c>
      <c r="G990" s="35">
        <v>1264</v>
      </c>
      <c r="H990" s="34" t="s">
        <v>16</v>
      </c>
      <c r="I990" s="35">
        <v>1.1000000000000001</v>
      </c>
      <c r="J990" s="34" t="s">
        <v>637</v>
      </c>
    </row>
    <row r="991" spans="1:10" x14ac:dyDescent="0.25">
      <c r="A991" s="37">
        <v>1090</v>
      </c>
      <c r="B991" s="34">
        <v>633237874</v>
      </c>
      <c r="C991" s="34" t="s">
        <v>752</v>
      </c>
      <c r="D991" s="34" t="s">
        <v>20</v>
      </c>
      <c r="E991" s="36" t="s">
        <v>21</v>
      </c>
      <c r="F991" s="36" t="s">
        <v>22</v>
      </c>
      <c r="G991" s="35">
        <v>100</v>
      </c>
      <c r="H991" s="34" t="s">
        <v>23</v>
      </c>
      <c r="I991" s="35">
        <v>1</v>
      </c>
      <c r="J991" s="34" t="s">
        <v>637</v>
      </c>
    </row>
    <row r="992" spans="1:10" x14ac:dyDescent="0.25">
      <c r="A992" s="37">
        <v>1091</v>
      </c>
      <c r="B992" s="34">
        <v>293782853</v>
      </c>
      <c r="C992" s="34" t="s">
        <v>764</v>
      </c>
      <c r="D992" s="34" t="s">
        <v>1566</v>
      </c>
      <c r="E992" s="36" t="s">
        <v>1596</v>
      </c>
      <c r="F992" s="36" t="s">
        <v>1597</v>
      </c>
      <c r="G992" s="35">
        <v>540</v>
      </c>
      <c r="H992" s="34" t="s">
        <v>23</v>
      </c>
      <c r="I992" s="35">
        <v>1.02</v>
      </c>
      <c r="J992" s="34" t="s">
        <v>637</v>
      </c>
    </row>
    <row r="993" spans="1:10" x14ac:dyDescent="0.25">
      <c r="A993" s="37">
        <v>1092</v>
      </c>
      <c r="B993" s="34">
        <v>735486002</v>
      </c>
      <c r="C993" s="34" t="s">
        <v>788</v>
      </c>
      <c r="D993" s="34" t="s">
        <v>31</v>
      </c>
      <c r="E993" s="36" t="s">
        <v>32</v>
      </c>
      <c r="F993" s="36" t="s">
        <v>33</v>
      </c>
      <c r="G993" s="35">
        <v>108</v>
      </c>
      <c r="H993" s="34" t="s">
        <v>23</v>
      </c>
      <c r="I993" s="35">
        <v>1</v>
      </c>
      <c r="J993" s="34" t="s">
        <v>637</v>
      </c>
    </row>
    <row r="994" spans="1:10" x14ac:dyDescent="0.25">
      <c r="A994" s="37">
        <v>1093</v>
      </c>
      <c r="B994" s="34">
        <v>578828197</v>
      </c>
      <c r="C994" s="34" t="s">
        <v>833</v>
      </c>
      <c r="D994" s="34" t="s">
        <v>20</v>
      </c>
      <c r="E994" s="36" t="s">
        <v>21</v>
      </c>
      <c r="F994" s="36" t="s">
        <v>22</v>
      </c>
      <c r="G994" s="35">
        <v>102</v>
      </c>
      <c r="H994" s="34" t="s">
        <v>23</v>
      </c>
      <c r="I994" s="35">
        <v>1</v>
      </c>
      <c r="J994" s="34" t="s">
        <v>637</v>
      </c>
    </row>
    <row r="995" spans="1:10" x14ac:dyDescent="0.25">
      <c r="A995" s="37">
        <v>1094</v>
      </c>
      <c r="B995" s="34">
        <v>352766975</v>
      </c>
      <c r="C995" s="34" t="s">
        <v>740</v>
      </c>
      <c r="D995" s="34" t="s">
        <v>1566</v>
      </c>
      <c r="E995" s="36" t="s">
        <v>1596</v>
      </c>
      <c r="F995" s="36" t="s">
        <v>1597</v>
      </c>
      <c r="G995" s="35">
        <v>514</v>
      </c>
      <c r="H995" s="34" t="s">
        <v>23</v>
      </c>
      <c r="I995" s="35">
        <v>1.02</v>
      </c>
      <c r="J995" s="34" t="s">
        <v>637</v>
      </c>
    </row>
    <row r="996" spans="1:10" x14ac:dyDescent="0.25">
      <c r="A996" s="37">
        <v>1095</v>
      </c>
      <c r="B996" s="34">
        <v>845204451</v>
      </c>
      <c r="C996" s="34" t="s">
        <v>190</v>
      </c>
      <c r="D996" s="34" t="s">
        <v>20</v>
      </c>
      <c r="E996" s="36" t="s">
        <v>21</v>
      </c>
      <c r="F996" s="36" t="s">
        <v>22</v>
      </c>
      <c r="G996" s="35">
        <v>100</v>
      </c>
      <c r="H996" s="34" t="s">
        <v>23</v>
      </c>
      <c r="I996" s="35">
        <v>0.97</v>
      </c>
      <c r="J996" s="34" t="s">
        <v>17</v>
      </c>
    </row>
    <row r="997" spans="1:10" x14ac:dyDescent="0.25">
      <c r="A997" s="37">
        <v>1096</v>
      </c>
      <c r="B997" s="34">
        <v>328600562</v>
      </c>
      <c r="C997" s="34" t="s">
        <v>650</v>
      </c>
      <c r="D997" s="34" t="s">
        <v>35</v>
      </c>
      <c r="E997" s="36" t="s">
        <v>36</v>
      </c>
      <c r="F997" s="36" t="s">
        <v>26</v>
      </c>
      <c r="G997" s="35">
        <v>525</v>
      </c>
      <c r="H997" s="34" t="s">
        <v>37</v>
      </c>
      <c r="I997" s="35">
        <v>1.02</v>
      </c>
      <c r="J997" s="34" t="s">
        <v>637</v>
      </c>
    </row>
    <row r="998" spans="1:10" x14ac:dyDescent="0.25">
      <c r="A998" s="37">
        <v>1097</v>
      </c>
      <c r="B998" s="34">
        <v>310099113</v>
      </c>
      <c r="C998" s="34" t="s">
        <v>236</v>
      </c>
      <c r="D998" s="34" t="s">
        <v>43</v>
      </c>
      <c r="E998" s="36" t="s">
        <v>44</v>
      </c>
      <c r="F998" s="36" t="s">
        <v>45</v>
      </c>
      <c r="G998" s="35">
        <v>106</v>
      </c>
      <c r="H998" s="34" t="s">
        <v>46</v>
      </c>
      <c r="I998" s="35">
        <v>0.97</v>
      </c>
      <c r="J998" s="34" t="s">
        <v>17</v>
      </c>
    </row>
    <row r="999" spans="1:10" x14ac:dyDescent="0.25">
      <c r="A999" s="37">
        <v>1098</v>
      </c>
      <c r="B999" s="34">
        <v>977903437</v>
      </c>
      <c r="C999" s="34" t="s">
        <v>117</v>
      </c>
      <c r="D999" s="34" t="s">
        <v>13</v>
      </c>
      <c r="E999" s="36" t="s">
        <v>14</v>
      </c>
      <c r="F999" s="36" t="s">
        <v>15</v>
      </c>
      <c r="G999" s="35">
        <v>1290</v>
      </c>
      <c r="H999" s="34" t="s">
        <v>16</v>
      </c>
      <c r="I999" s="35">
        <v>1.0669999999999999</v>
      </c>
      <c r="J999" s="34" t="s">
        <v>17</v>
      </c>
    </row>
    <row r="1000" spans="1:10" x14ac:dyDescent="0.25">
      <c r="A1000" s="37">
        <v>1099</v>
      </c>
      <c r="B1000" s="34">
        <v>894651102</v>
      </c>
      <c r="C1000" s="34" t="s">
        <v>267</v>
      </c>
      <c r="D1000" s="34" t="s">
        <v>59</v>
      </c>
      <c r="E1000" s="36" t="s">
        <v>1604</v>
      </c>
      <c r="F1000" s="36" t="s">
        <v>1605</v>
      </c>
      <c r="G1000" s="35">
        <v>2051</v>
      </c>
      <c r="H1000" s="34" t="s">
        <v>60</v>
      </c>
      <c r="I1000" s="35">
        <v>1.0669999999999999</v>
      </c>
      <c r="J1000" s="34" t="s">
        <v>17</v>
      </c>
    </row>
    <row r="1001" spans="1:10" x14ac:dyDescent="0.25">
      <c r="A1001" s="37">
        <v>1100</v>
      </c>
      <c r="B1001" s="34">
        <v>303905019</v>
      </c>
      <c r="C1001" s="34" t="s">
        <v>100</v>
      </c>
      <c r="D1001" s="34" t="s">
        <v>13</v>
      </c>
      <c r="E1001" s="36" t="s">
        <v>14</v>
      </c>
      <c r="F1001" s="36" t="s">
        <v>15</v>
      </c>
      <c r="G1001" s="35">
        <v>1209</v>
      </c>
      <c r="H1001" s="34" t="s">
        <v>16</v>
      </c>
      <c r="I1001" s="35">
        <v>1.0669999999999999</v>
      </c>
      <c r="J1001" s="34" t="s">
        <v>17</v>
      </c>
    </row>
  </sheetData>
  <conditionalFormatting sqref="C1:C1048576">
    <cfRule type="duplicateValues" dxfId="11" priority="1"/>
  </conditionalFormatting>
  <conditionalFormatting sqref="C2:C1001">
    <cfRule type="duplicateValues" dxfId="10" priority="2"/>
  </conditionalFormatting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F0CF-E702-CE40-BA0B-8376BD0722D7}">
  <sheetPr>
    <tabColor theme="4"/>
  </sheetPr>
  <dimension ref="A1:L1498"/>
  <sheetViews>
    <sheetView workbookViewId="0">
      <selection activeCell="A14" sqref="A14"/>
    </sheetView>
  </sheetViews>
  <sheetFormatPr defaultColWidth="10.77734375" defaultRowHeight="13.2" x14ac:dyDescent="0.25"/>
  <cols>
    <col min="1" max="1" width="18.77734375" customWidth="1"/>
    <col min="2" max="2" width="17.44140625" customWidth="1"/>
    <col min="3" max="3" width="17.109375" customWidth="1"/>
    <col min="4" max="4" width="13.109375" customWidth="1"/>
    <col min="5" max="5" width="9.88671875" bestFit="1" customWidth="1"/>
    <col min="6" max="6" width="38.109375" customWidth="1"/>
    <col min="7" max="7" width="11.44140625" customWidth="1"/>
    <col min="8" max="8" width="30.5546875" customWidth="1"/>
    <col min="9" max="9" width="22.6640625" customWidth="1"/>
    <col min="10" max="10" width="24.6640625" customWidth="1"/>
    <col min="11" max="11" width="29.6640625" customWidth="1"/>
  </cols>
  <sheetData>
    <row r="1" spans="1:12" ht="14.4" x14ac:dyDescent="0.3">
      <c r="A1" s="54" t="s">
        <v>0</v>
      </c>
      <c r="B1" s="27" t="s">
        <v>1</v>
      </c>
      <c r="C1" s="26" t="s">
        <v>3132</v>
      </c>
      <c r="D1" s="26" t="s">
        <v>3</v>
      </c>
      <c r="E1" s="27" t="s">
        <v>4</v>
      </c>
      <c r="F1" s="27" t="s">
        <v>1607</v>
      </c>
      <c r="G1" s="38" t="s">
        <v>3133</v>
      </c>
      <c r="H1" s="39" t="s">
        <v>3134</v>
      </c>
      <c r="I1" s="38" t="s">
        <v>3136</v>
      </c>
      <c r="J1" s="38" t="s">
        <v>3137</v>
      </c>
      <c r="K1" t="s">
        <v>3138</v>
      </c>
      <c r="L1" s="38" t="s">
        <v>3139</v>
      </c>
    </row>
    <row r="2" spans="1:12" ht="14.4" x14ac:dyDescent="0.3">
      <c r="A2" s="43">
        <v>11933296</v>
      </c>
      <c r="B2" s="13">
        <v>44698</v>
      </c>
      <c r="C2" s="12">
        <v>101</v>
      </c>
      <c r="D2" s="12">
        <v>1100</v>
      </c>
      <c r="E2" s="14">
        <v>1</v>
      </c>
      <c r="F2" s="25">
        <v>183472</v>
      </c>
      <c r="G2" t="str">
        <f>_xlfn.XLOOKUP(C2,'Kundendaten - neu'!$A$2:$A$1001,'Kundendaten - neu'!$H$2:$H$1001)</f>
        <v>PLN</v>
      </c>
      <c r="H2" s="41">
        <f>IF(G2=Währungsdaten!$G$1,F2/_xlfn.XLOOKUP('Bewegungsdaten - neu'!B1211,Währungsdaten!$A$3:$A$320,Währungsdaten!$G$3:$G$320,""),IF(G2=Währungsdaten!$C$1,F2/_xlfn.XLOOKUP('Bewegungsdaten - neu'!B1211,Währungsdaten!$A$3:$A$320,Währungsdaten!$C$3:$C$320,),""))</f>
        <v>40759.780507853291</v>
      </c>
      <c r="I2" s="41">
        <f>H2*_xlfn.XLOOKUP(C2,'Kundendaten - neu'!$A$2:$A$1001,'Kundendaten - neu'!$I$2:$I$1001,"")</f>
        <v>39536.987092617688</v>
      </c>
      <c r="J2" s="41">
        <f>I2+(_xlfn.XLOOKUP(C2,'Kundendaten - neu'!$A$2:$A$1001,'Kundendaten - neu'!$G$2:$G$1001,)*E2)</f>
        <v>39641.987092617688</v>
      </c>
      <c r="K2" s="40">
        <f>J2-(E2*(_xlfn.XLOOKUP(D2,Tabelle1[Produkt ID],Tabelle1[Variable Kosten],)))</f>
        <v>7641.9870926176882</v>
      </c>
    </row>
    <row r="3" spans="1:12" ht="14.4" x14ac:dyDescent="0.3">
      <c r="A3" s="43">
        <v>18196476</v>
      </c>
      <c r="B3" s="13">
        <v>44644</v>
      </c>
      <c r="C3" s="12">
        <v>102</v>
      </c>
      <c r="D3" s="12">
        <v>1200</v>
      </c>
      <c r="E3" s="14">
        <v>1</v>
      </c>
      <c r="F3" s="25">
        <v>65000</v>
      </c>
      <c r="G3" t="str">
        <f>_xlfn.XLOOKUP(C3,'Kundendaten - neu'!$A$2:$A$1001,'Kundendaten - neu'!$H$2:$H$1001)</f>
        <v>EUR</v>
      </c>
      <c r="H3" s="41">
        <f t="shared" ref="H3:H8" si="0">F3</f>
        <v>65000</v>
      </c>
      <c r="I3" s="41">
        <f>H3*_xlfn.XLOOKUP(C3,'Kundendaten - neu'!$A$2:$A$1001,'Kundendaten - neu'!$I$2:$I$1001,"")</f>
        <v>63050</v>
      </c>
      <c r="J3" s="41">
        <f>I3+(_xlfn.XLOOKUP(C3,'Kundendaten - neu'!$A$2:$A$1001,'Kundendaten - neu'!$G$2:$G$1001,)*E3)</f>
        <v>63320</v>
      </c>
      <c r="K3" s="40">
        <f>J3-(E3*(_xlfn.XLOOKUP(D3,Tabelle1[Produkt ID],Tabelle1[Variable Kosten],)))</f>
        <v>11320</v>
      </c>
    </row>
    <row r="4" spans="1:12" ht="14.4" hidden="1" x14ac:dyDescent="0.3">
      <c r="A4" s="55" t="s">
        <v>1068</v>
      </c>
      <c r="B4" s="13">
        <v>44678</v>
      </c>
      <c r="C4" s="12">
        <v>102</v>
      </c>
      <c r="D4" s="12" t="s">
        <v>1582</v>
      </c>
      <c r="E4" s="14">
        <v>1</v>
      </c>
      <c r="F4" s="17">
        <v>49000</v>
      </c>
      <c r="G4" t="str">
        <f>_xlfn.XLOOKUP(C4,'Kundendaten - neu'!$A$2:$A$1001,'Kundendaten - neu'!$H$2:$H$1001)</f>
        <v>EUR</v>
      </c>
      <c r="H4" s="40">
        <f t="shared" si="0"/>
        <v>49000</v>
      </c>
      <c r="I4">
        <f>H4*_xlfn.XLOOKUP(C4,'Kundendaten - neu'!$A$2:$A$1001,'Kundendaten - neu'!$I$2:$I$1001,"")</f>
        <v>47530</v>
      </c>
      <c r="J4" s="41">
        <f>I4+(_xlfn.XLOOKUP(C4,'Kundendaten - neu'!$A$2:$A$1001,'Kundendaten - neu'!$G$2:$G$1001,)*E4)</f>
        <v>47800</v>
      </c>
      <c r="K4" s="40">
        <f>J4-(E4*(_xlfn.XLOOKUP(D4,Tabelle1[Produkt ID],Tabelle1[Variable Kosten],)))</f>
        <v>8600</v>
      </c>
    </row>
    <row r="5" spans="1:12" ht="14.4" x14ac:dyDescent="0.3">
      <c r="A5" s="43">
        <v>54785407</v>
      </c>
      <c r="B5" s="13">
        <v>44826</v>
      </c>
      <c r="C5" s="12">
        <v>103</v>
      </c>
      <c r="D5" s="12">
        <v>1300</v>
      </c>
      <c r="E5" s="14">
        <v>1</v>
      </c>
      <c r="F5" s="25">
        <v>68000</v>
      </c>
      <c r="G5" t="str">
        <f>_xlfn.XLOOKUP(C5,'Kundendaten - neu'!$A$2:$A$1001,'Kundendaten - neu'!$H$2:$H$1001)</f>
        <v>EUR</v>
      </c>
      <c r="H5" s="40">
        <f t="shared" si="0"/>
        <v>68000</v>
      </c>
      <c r="I5">
        <f>H5*_xlfn.XLOOKUP(C5,'Kundendaten - neu'!$A$2:$A$1001,'Kundendaten - neu'!$I$2:$I$1001,"")</f>
        <v>67279.199999999997</v>
      </c>
      <c r="J5" s="41">
        <f>I5+(_xlfn.XLOOKUP(C5,'Kundendaten - neu'!$A$2:$A$1001,'Kundendaten - neu'!$G$2:$G$1001,)*E5)</f>
        <v>67484.2</v>
      </c>
      <c r="K5" s="40">
        <f>J5-(E5*(_xlfn.XLOOKUP(D5,Tabelle1[Produkt ID],Tabelle1[Variable Kosten],)))</f>
        <v>13084.199999999997</v>
      </c>
    </row>
    <row r="6" spans="1:12" ht="14.4" hidden="1" x14ac:dyDescent="0.3">
      <c r="A6" s="55" t="s">
        <v>1069</v>
      </c>
      <c r="B6" s="13">
        <v>44745</v>
      </c>
      <c r="C6" s="12">
        <v>103</v>
      </c>
      <c r="D6" s="12" t="s">
        <v>1583</v>
      </c>
      <c r="E6" s="14">
        <v>1</v>
      </c>
      <c r="F6" s="17">
        <v>46000</v>
      </c>
      <c r="G6" t="str">
        <f>_xlfn.XLOOKUP(C6,'Kundendaten - neu'!$A$2:$A$1001,'Kundendaten - neu'!$H$2:$H$1001)</f>
        <v>EUR</v>
      </c>
      <c r="H6" s="40">
        <f t="shared" si="0"/>
        <v>46000</v>
      </c>
      <c r="I6">
        <f>H6*_xlfn.XLOOKUP(C6,'Kundendaten - neu'!$A$2:$A$1001,'Kundendaten - neu'!$I$2:$I$1001,"")</f>
        <v>45512.399999999994</v>
      </c>
      <c r="J6" s="41">
        <f>I6+(_xlfn.XLOOKUP(C6,'Kundendaten - neu'!$A$2:$A$1001,'Kundendaten - neu'!$G$2:$G$1001,)*E6)</f>
        <v>45717.399999999994</v>
      </c>
      <c r="K6" s="40">
        <f>J6-(E6*(_xlfn.XLOOKUP(D6,Tabelle1[Produkt ID],Tabelle1[Variable Kosten],)))</f>
        <v>8917.3999999999942</v>
      </c>
    </row>
    <row r="7" spans="1:12" ht="14.4" x14ac:dyDescent="0.3">
      <c r="A7" s="43">
        <v>30452091</v>
      </c>
      <c r="B7" s="13">
        <v>44854</v>
      </c>
      <c r="C7" s="12">
        <v>104</v>
      </c>
      <c r="D7" s="12">
        <v>1400</v>
      </c>
      <c r="E7" s="14">
        <v>1</v>
      </c>
      <c r="F7" s="25">
        <v>30000</v>
      </c>
      <c r="G7" t="str">
        <f>_xlfn.XLOOKUP(C7,'Kundendaten - neu'!$A$2:$A$1001,'Kundendaten - neu'!$H$2:$H$1001)</f>
        <v>EUR</v>
      </c>
      <c r="H7" s="40">
        <f t="shared" si="0"/>
        <v>30000</v>
      </c>
      <c r="I7">
        <f>H7*_xlfn.XLOOKUP(C7,'Kundendaten - neu'!$A$2:$A$1001,'Kundendaten - neu'!$I$2:$I$1001,"")</f>
        <v>29100</v>
      </c>
      <c r="J7" s="41">
        <f>I7+(_xlfn.XLOOKUP(C7,'Kundendaten - neu'!$A$2:$A$1001,'Kundendaten - neu'!$G$2:$G$1001,)*E7)</f>
        <v>29301</v>
      </c>
      <c r="K7" s="40">
        <f>J7-(E7*(_xlfn.XLOOKUP(D7,Tabelle1[Produkt ID],Tabelle1[Variable Kosten],)))</f>
        <v>5301</v>
      </c>
    </row>
    <row r="8" spans="1:12" ht="14.4" hidden="1" x14ac:dyDescent="0.3">
      <c r="A8" s="55" t="s">
        <v>1070</v>
      </c>
      <c r="B8" s="13">
        <v>44731</v>
      </c>
      <c r="C8" s="12">
        <v>104</v>
      </c>
      <c r="D8" s="12" t="s">
        <v>1584</v>
      </c>
      <c r="E8" s="14">
        <v>1</v>
      </c>
      <c r="F8" s="17">
        <v>61000</v>
      </c>
      <c r="G8" t="str">
        <f>_xlfn.XLOOKUP(C8,'Kundendaten - neu'!$A$2:$A$1001,'Kundendaten - neu'!$H$2:$H$1001)</f>
        <v>EUR</v>
      </c>
      <c r="H8" s="40">
        <f t="shared" si="0"/>
        <v>61000</v>
      </c>
      <c r="I8">
        <f>H8*_xlfn.XLOOKUP(C8,'Kundendaten - neu'!$A$2:$A$1001,'Kundendaten - neu'!$I$2:$I$1001,"")</f>
        <v>59170</v>
      </c>
      <c r="J8" s="41">
        <f>I8+(_xlfn.XLOOKUP(C8,'Kundendaten - neu'!$A$2:$A$1001,'Kundendaten - neu'!$G$2:$G$1001,)*E8)</f>
        <v>59371</v>
      </c>
      <c r="K8" s="40">
        <f>J8-(E8*(_xlfn.XLOOKUP(D8,Tabelle1[Produkt ID],Tabelle1[Variable Kosten],)))</f>
        <v>10571</v>
      </c>
    </row>
    <row r="9" spans="1:12" ht="14.4" x14ac:dyDescent="0.3">
      <c r="A9" s="43">
        <v>33109613</v>
      </c>
      <c r="B9" s="13">
        <v>44617</v>
      </c>
      <c r="C9" s="12">
        <v>105</v>
      </c>
      <c r="D9" s="12">
        <v>1500</v>
      </c>
      <c r="E9" s="14">
        <v>1</v>
      </c>
      <c r="F9" s="25">
        <v>288148</v>
      </c>
      <c r="G9" t="str">
        <f>_xlfn.XLOOKUP(C9,'Kundendaten - neu'!$A$2:$A$1001,'Kundendaten - neu'!$H$2:$H$1001)</f>
        <v>SEK</v>
      </c>
      <c r="H9" s="40">
        <f>IF(G9=Währungsdaten!$D$1,F9/_xlfn.XLOOKUP('Bewegungsdaten - neu'!B1308,Währungsdaten!$A$3:$A$320,Währungsdaten!$D$3:$D$320,""),IF(G9=Währungsdaten!$F$1,F9/_xlfn.XLOOKUP('Bewegungsdaten - neu'!B1308,Währungsdaten!$A$3:$A$320,Währungsdaten!$F$3:$F$320,),""))</f>
        <v>27539.974576838162</v>
      </c>
      <c r="I9">
        <f>H9*_xlfn.XLOOKUP(C9,'Kundendaten - neu'!$A$2:$A$1001,'Kundendaten - neu'!$I$2:$I$1001,"")</f>
        <v>27248.050846323677</v>
      </c>
      <c r="J9" s="41">
        <f>I9+(_xlfn.XLOOKUP(C9,'Kundendaten - neu'!$A$2:$A$1001,'Kundendaten - neu'!$G$2:$G$1001,)*E9)</f>
        <v>27790.050846323677</v>
      </c>
      <c r="K9" s="40">
        <f>J9-(E9*(_xlfn.XLOOKUP(D9,Tabelle1[Produkt ID],Tabelle1[Variable Kosten],)))</f>
        <v>5390.0508463236765</v>
      </c>
    </row>
    <row r="10" spans="1:12" ht="14.4" x14ac:dyDescent="0.3">
      <c r="A10" s="43">
        <v>69284513</v>
      </c>
      <c r="B10" s="13">
        <v>44894</v>
      </c>
      <c r="C10" s="12">
        <v>106</v>
      </c>
      <c r="D10" s="12">
        <v>1600</v>
      </c>
      <c r="E10" s="14">
        <v>1</v>
      </c>
      <c r="F10" s="25">
        <v>36000</v>
      </c>
      <c r="G10" t="str">
        <f>_xlfn.XLOOKUP(C10,'Kundendaten - neu'!$A$2:$A$1001,'Kundendaten - neu'!$H$2:$H$1001)</f>
        <v>EUR</v>
      </c>
      <c r="H10" s="40">
        <f t="shared" ref="H10:H21" si="1">F10</f>
        <v>36000</v>
      </c>
      <c r="I10">
        <f>H10*_xlfn.XLOOKUP(C10,'Kundendaten - neu'!$A$2:$A$1001,'Kundendaten - neu'!$I$2:$I$1001,"")</f>
        <v>36720</v>
      </c>
      <c r="J10" s="41">
        <f>I10+(_xlfn.XLOOKUP(C10,'Kundendaten - neu'!$A$2:$A$1001,'Kundendaten - neu'!$G$2:$G$1001,)*E10)</f>
        <v>37241</v>
      </c>
      <c r="K10" s="40">
        <f>J10-(E10*(_xlfn.XLOOKUP(D10,Tabelle1[Produkt ID],Tabelle1[Variable Kosten],)))</f>
        <v>8441</v>
      </c>
    </row>
    <row r="11" spans="1:12" ht="14.4" hidden="1" x14ac:dyDescent="0.3">
      <c r="A11" s="55" t="s">
        <v>1071</v>
      </c>
      <c r="B11" s="13">
        <v>44591</v>
      </c>
      <c r="C11" s="12">
        <v>106</v>
      </c>
      <c r="D11" s="12" t="s">
        <v>1585</v>
      </c>
      <c r="E11" s="14">
        <v>1</v>
      </c>
      <c r="F11" s="17">
        <v>79000</v>
      </c>
      <c r="G11" t="str">
        <f>_xlfn.XLOOKUP(C11,'Kundendaten - neu'!$A$2:$A$1001,'Kundendaten - neu'!$H$2:$H$1001)</f>
        <v>EUR</v>
      </c>
      <c r="H11" s="40">
        <f t="shared" si="1"/>
        <v>79000</v>
      </c>
      <c r="I11">
        <f>H11*_xlfn.XLOOKUP(C11,'Kundendaten - neu'!$A$2:$A$1001,'Kundendaten - neu'!$I$2:$I$1001,"")</f>
        <v>80580</v>
      </c>
      <c r="J11" s="41">
        <f>I11+(_xlfn.XLOOKUP(C11,'Kundendaten - neu'!$A$2:$A$1001,'Kundendaten - neu'!$G$2:$G$1001,)*E11)</f>
        <v>81101</v>
      </c>
      <c r="K11" s="40">
        <f>J11-(E11*(_xlfn.XLOOKUP(D11,Tabelle1[Produkt ID],Tabelle1[Variable Kosten],)))</f>
        <v>17901</v>
      </c>
    </row>
    <row r="12" spans="1:12" ht="14.4" x14ac:dyDescent="0.3">
      <c r="A12" s="43">
        <v>92199917</v>
      </c>
      <c r="B12" s="13">
        <v>44912</v>
      </c>
      <c r="C12" s="12">
        <v>107</v>
      </c>
      <c r="D12" s="12">
        <v>1700</v>
      </c>
      <c r="E12" s="14">
        <v>1</v>
      </c>
      <c r="F12" s="25">
        <v>29000</v>
      </c>
      <c r="G12" t="str">
        <f>_xlfn.XLOOKUP(C12,'Kundendaten - neu'!$A$2:$A$1001,'Kundendaten - neu'!$H$2:$H$1001)</f>
        <v>EUR</v>
      </c>
      <c r="H12" s="40">
        <f t="shared" si="1"/>
        <v>29000</v>
      </c>
      <c r="I12">
        <f>H12*_xlfn.XLOOKUP(C12,'Kundendaten - neu'!$A$2:$A$1001,'Kundendaten - neu'!$I$2:$I$1001,"")</f>
        <v>28692.6</v>
      </c>
      <c r="J12" s="41">
        <f>I12+(_xlfn.XLOOKUP(C12,'Kundendaten - neu'!$A$2:$A$1001,'Kundendaten - neu'!$G$2:$G$1001,)*E12)</f>
        <v>28905.599999999999</v>
      </c>
      <c r="K12" s="40">
        <f>J12-(E12*(_xlfn.XLOOKUP(D12,Tabelle1[Produkt ID],Tabelle1[Variable Kosten],)))</f>
        <v>5705.5999999999985</v>
      </c>
    </row>
    <row r="13" spans="1:12" ht="14.4" hidden="1" x14ac:dyDescent="0.3">
      <c r="A13" s="55" t="s">
        <v>1072</v>
      </c>
      <c r="B13" s="13">
        <v>44564</v>
      </c>
      <c r="C13" s="12">
        <v>107</v>
      </c>
      <c r="D13" s="12" t="s">
        <v>1586</v>
      </c>
      <c r="E13" s="14">
        <v>1</v>
      </c>
      <c r="F13" s="17">
        <v>32000</v>
      </c>
      <c r="G13" t="str">
        <f>_xlfn.XLOOKUP(C13,'Kundendaten - neu'!$A$2:$A$1001,'Kundendaten - neu'!$H$2:$H$1001)</f>
        <v>EUR</v>
      </c>
      <c r="H13" s="40">
        <f t="shared" si="1"/>
        <v>32000</v>
      </c>
      <c r="I13">
        <f>H13*_xlfn.XLOOKUP(C13,'Kundendaten - neu'!$A$2:$A$1001,'Kundendaten - neu'!$I$2:$I$1001,"")</f>
        <v>31660.799999999999</v>
      </c>
      <c r="J13" s="41">
        <f>I13+(_xlfn.XLOOKUP(C13,'Kundendaten - neu'!$A$2:$A$1001,'Kundendaten - neu'!$G$2:$G$1001,)*E13)</f>
        <v>31873.8</v>
      </c>
      <c r="K13" s="40">
        <f>J13-(E13*(_xlfn.XLOOKUP(D13,Tabelle1[Produkt ID],Tabelle1[Variable Kosten],)))</f>
        <v>6273.7999999999993</v>
      </c>
    </row>
    <row r="14" spans="1:12" ht="14.4" x14ac:dyDescent="0.3">
      <c r="A14" s="43">
        <v>18073504</v>
      </c>
      <c r="B14" s="13">
        <v>44893</v>
      </c>
      <c r="C14" s="12">
        <v>108</v>
      </c>
      <c r="D14" s="12">
        <v>1800</v>
      </c>
      <c r="E14" s="14">
        <v>1</v>
      </c>
      <c r="F14" s="25">
        <v>80000</v>
      </c>
      <c r="G14" t="str">
        <f>_xlfn.XLOOKUP(C14,'Kundendaten - neu'!$A$2:$A$1001,'Kundendaten - neu'!$H$2:$H$1001)</f>
        <v>EUR</v>
      </c>
      <c r="H14" s="40">
        <f t="shared" si="1"/>
        <v>80000</v>
      </c>
      <c r="I14">
        <f>H14*_xlfn.XLOOKUP(C14,'Kundendaten - neu'!$A$2:$A$1001,'Kundendaten - neu'!$I$2:$I$1001,"")</f>
        <v>77600</v>
      </c>
      <c r="J14" s="41">
        <f>I14+(_xlfn.XLOOKUP(C14,'Kundendaten - neu'!$A$2:$A$1001,'Kundendaten - neu'!$G$2:$G$1001,)*E14)</f>
        <v>77820</v>
      </c>
      <c r="K14" s="40">
        <f>J14-(E14*(_xlfn.XLOOKUP(D14,Tabelle1[Produkt ID],Tabelle1[Variable Kosten],)))</f>
        <v>13820</v>
      </c>
    </row>
    <row r="15" spans="1:12" ht="14.4" hidden="1" x14ac:dyDescent="0.3">
      <c r="A15" s="55" t="s">
        <v>1073</v>
      </c>
      <c r="B15" s="13">
        <v>44764</v>
      </c>
      <c r="C15" s="12">
        <v>108</v>
      </c>
      <c r="D15" s="12" t="s">
        <v>1587</v>
      </c>
      <c r="E15" s="14">
        <v>1</v>
      </c>
      <c r="F15" s="17">
        <v>27000</v>
      </c>
      <c r="G15" t="str">
        <f>_xlfn.XLOOKUP(C15,'Kundendaten - neu'!$A$2:$A$1001,'Kundendaten - neu'!$H$2:$H$1001)</f>
        <v>EUR</v>
      </c>
      <c r="H15" s="40">
        <f t="shared" si="1"/>
        <v>27000</v>
      </c>
      <c r="I15">
        <f>H15*_xlfn.XLOOKUP(C15,'Kundendaten - neu'!$A$2:$A$1001,'Kundendaten - neu'!$I$2:$I$1001,"")</f>
        <v>26190</v>
      </c>
      <c r="J15" s="41">
        <f>I15+(_xlfn.XLOOKUP(C15,'Kundendaten - neu'!$A$2:$A$1001,'Kundendaten - neu'!$G$2:$G$1001,)*E15)</f>
        <v>26410</v>
      </c>
      <c r="K15" s="40">
        <f>J15-(E15*(_xlfn.XLOOKUP(D15,Tabelle1[Produkt ID],Tabelle1[Variable Kosten],)))</f>
        <v>4810</v>
      </c>
    </row>
    <row r="16" spans="1:12" ht="14.4" x14ac:dyDescent="0.3">
      <c r="A16" s="43">
        <v>26621014</v>
      </c>
      <c r="B16" s="13">
        <v>44586</v>
      </c>
      <c r="C16" s="12">
        <v>109</v>
      </c>
      <c r="D16" s="12">
        <v>1900</v>
      </c>
      <c r="E16" s="14">
        <v>1</v>
      </c>
      <c r="F16" s="25">
        <v>49000</v>
      </c>
      <c r="G16" t="str">
        <f>_xlfn.XLOOKUP(C16,'Kundendaten - neu'!$A$2:$A$1001,'Kundendaten - neu'!$H$2:$H$1001)</f>
        <v>EUR</v>
      </c>
      <c r="H16" s="40">
        <f t="shared" si="1"/>
        <v>49000</v>
      </c>
      <c r="I16">
        <f>H16*_xlfn.XLOOKUP(C16,'Kundendaten - neu'!$A$2:$A$1001,'Kundendaten - neu'!$I$2:$I$1001,"")</f>
        <v>48480.6</v>
      </c>
      <c r="J16" s="41">
        <f>I16+(_xlfn.XLOOKUP(C16,'Kundendaten - neu'!$A$2:$A$1001,'Kundendaten - neu'!$G$2:$G$1001,)*E16)</f>
        <v>48691.6</v>
      </c>
      <c r="K16" s="40">
        <f>J16-(E16*(_xlfn.XLOOKUP(D16,Tabelle1[Produkt ID],Tabelle1[Variable Kosten],)))</f>
        <v>9491.5999999999985</v>
      </c>
    </row>
    <row r="17" spans="1:11" ht="14.4" hidden="1" x14ac:dyDescent="0.3">
      <c r="A17" s="55" t="s">
        <v>1074</v>
      </c>
      <c r="B17" s="13">
        <v>44791</v>
      </c>
      <c r="C17" s="12">
        <v>109</v>
      </c>
      <c r="D17" s="12" t="s">
        <v>1588</v>
      </c>
      <c r="E17" s="14">
        <v>1</v>
      </c>
      <c r="F17" s="17">
        <v>33000</v>
      </c>
      <c r="G17" t="str">
        <f>_xlfn.XLOOKUP(C17,'Kundendaten - neu'!$A$2:$A$1001,'Kundendaten - neu'!$H$2:$H$1001)</f>
        <v>EUR</v>
      </c>
      <c r="H17" s="40">
        <f t="shared" si="1"/>
        <v>33000</v>
      </c>
      <c r="I17">
        <f>H17*_xlfn.XLOOKUP(C17,'Kundendaten - neu'!$A$2:$A$1001,'Kundendaten - neu'!$I$2:$I$1001,"")</f>
        <v>32650.199999999997</v>
      </c>
      <c r="J17" s="41">
        <f>I17+(_xlfn.XLOOKUP(C17,'Kundendaten - neu'!$A$2:$A$1001,'Kundendaten - neu'!$G$2:$G$1001,)*E17)</f>
        <v>32861.199999999997</v>
      </c>
      <c r="K17" s="40">
        <f>J17-(E17*(_xlfn.XLOOKUP(D17,Tabelle1[Produkt ID],Tabelle1[Variable Kosten],)))</f>
        <v>6461.1999999999971</v>
      </c>
    </row>
    <row r="18" spans="1:11" ht="14.4" x14ac:dyDescent="0.3">
      <c r="A18" s="43">
        <v>20671052</v>
      </c>
      <c r="B18" s="13">
        <v>44602</v>
      </c>
      <c r="C18" s="12">
        <v>110</v>
      </c>
      <c r="D18" s="12">
        <v>2000</v>
      </c>
      <c r="E18" s="14">
        <v>1</v>
      </c>
      <c r="F18" s="25">
        <v>39000</v>
      </c>
      <c r="G18" t="str">
        <f>_xlfn.XLOOKUP(C18,'Kundendaten - neu'!$A$2:$A$1001,'Kundendaten - neu'!$H$2:$H$1001)</f>
        <v>EUR</v>
      </c>
      <c r="H18" s="40">
        <f t="shared" si="1"/>
        <v>39000</v>
      </c>
      <c r="I18">
        <f>H18*_xlfn.XLOOKUP(C18,'Kundendaten - neu'!$A$2:$A$1001,'Kundendaten - neu'!$I$2:$I$1001,"")</f>
        <v>37830</v>
      </c>
      <c r="J18" s="41">
        <f>I18+(_xlfn.XLOOKUP(C18,'Kundendaten - neu'!$A$2:$A$1001,'Kundendaten - neu'!$G$2:$G$1001,)*E18)</f>
        <v>38101</v>
      </c>
      <c r="K18" s="40">
        <f>J18-(E18*(_xlfn.XLOOKUP(D18,Tabelle1[Produkt ID],Tabelle1[Variable Kosten],)))</f>
        <v>6901</v>
      </c>
    </row>
    <row r="19" spans="1:11" ht="14.4" hidden="1" x14ac:dyDescent="0.3">
      <c r="A19" s="55" t="s">
        <v>1075</v>
      </c>
      <c r="B19" s="13">
        <v>44888</v>
      </c>
      <c r="C19" s="12">
        <v>110</v>
      </c>
      <c r="D19" s="12" t="s">
        <v>1589</v>
      </c>
      <c r="E19" s="14">
        <v>1</v>
      </c>
      <c r="F19" s="17">
        <v>27000</v>
      </c>
      <c r="G19" t="str">
        <f>_xlfn.XLOOKUP(C19,'Kundendaten - neu'!$A$2:$A$1001,'Kundendaten - neu'!$H$2:$H$1001)</f>
        <v>EUR</v>
      </c>
      <c r="H19" s="40">
        <f t="shared" si="1"/>
        <v>27000</v>
      </c>
      <c r="I19">
        <f>H19*_xlfn.XLOOKUP(C19,'Kundendaten - neu'!$A$2:$A$1001,'Kundendaten - neu'!$I$2:$I$1001,"")</f>
        <v>26190</v>
      </c>
      <c r="J19" s="41">
        <f>I19+(_xlfn.XLOOKUP(C19,'Kundendaten - neu'!$A$2:$A$1001,'Kundendaten - neu'!$G$2:$G$1001,)*E19)</f>
        <v>26461</v>
      </c>
      <c r="K19" s="40">
        <f>J19-(E19*(_xlfn.XLOOKUP(D19,Tabelle1[Produkt ID],Tabelle1[Variable Kosten],)))</f>
        <v>4861</v>
      </c>
    </row>
    <row r="20" spans="1:11" ht="14.4" x14ac:dyDescent="0.3">
      <c r="A20" s="43">
        <v>32134615</v>
      </c>
      <c r="B20" s="13">
        <v>44575</v>
      </c>
      <c r="C20" s="12">
        <v>111</v>
      </c>
      <c r="D20" s="12">
        <v>2100</v>
      </c>
      <c r="E20" s="14">
        <v>1</v>
      </c>
      <c r="F20" s="25">
        <v>46000</v>
      </c>
      <c r="G20" t="str">
        <f>_xlfn.XLOOKUP(C20,'Kundendaten - neu'!$A$2:$A$1001,'Kundendaten - neu'!$H$2:$H$1001)</f>
        <v>EUR</v>
      </c>
      <c r="H20" s="40">
        <f t="shared" si="1"/>
        <v>46000</v>
      </c>
      <c r="I20">
        <f>H20*_xlfn.XLOOKUP(C20,'Kundendaten - neu'!$A$2:$A$1001,'Kundendaten - neu'!$I$2:$I$1001,"")</f>
        <v>46000</v>
      </c>
      <c r="J20" s="41">
        <f>I20+(_xlfn.XLOOKUP(C20,'Kundendaten - neu'!$A$2:$A$1001,'Kundendaten - neu'!$G$2:$G$1001,)*E20)</f>
        <v>46109</v>
      </c>
      <c r="K20" s="40">
        <f>J20-(E20*(_xlfn.XLOOKUP(D20,Tabelle1[Produkt ID],Tabelle1[Variable Kosten],)))</f>
        <v>9309</v>
      </c>
    </row>
    <row r="21" spans="1:11" ht="14.4" hidden="1" x14ac:dyDescent="0.3">
      <c r="A21" s="55" t="s">
        <v>1076</v>
      </c>
      <c r="B21" s="13">
        <v>44573</v>
      </c>
      <c r="C21" s="12">
        <v>111</v>
      </c>
      <c r="D21" s="12" t="s">
        <v>1590</v>
      </c>
      <c r="E21" s="14">
        <v>1</v>
      </c>
      <c r="F21" s="17">
        <v>81000</v>
      </c>
      <c r="G21" t="str">
        <f>_xlfn.XLOOKUP(C21,'Kundendaten - neu'!$A$2:$A$1001,'Kundendaten - neu'!$H$2:$H$1001)</f>
        <v>EUR</v>
      </c>
      <c r="H21" s="40">
        <f t="shared" si="1"/>
        <v>81000</v>
      </c>
      <c r="I21">
        <f>H21*_xlfn.XLOOKUP(C21,'Kundendaten - neu'!$A$2:$A$1001,'Kundendaten - neu'!$I$2:$I$1001,"")</f>
        <v>81000</v>
      </c>
      <c r="J21" s="41">
        <f>I21+(_xlfn.XLOOKUP(C21,'Kundendaten - neu'!$A$2:$A$1001,'Kundendaten - neu'!$G$2:$G$1001,)*E21)</f>
        <v>81109</v>
      </c>
      <c r="K21" s="40">
        <f>J21-(E21*(_xlfn.XLOOKUP(D21,Tabelle1[Produkt ID],Tabelle1[Variable Kosten],)))</f>
        <v>16309</v>
      </c>
    </row>
    <row r="22" spans="1:11" ht="14.4" x14ac:dyDescent="0.3">
      <c r="A22" s="43">
        <v>51422542</v>
      </c>
      <c r="B22" s="13">
        <v>44911</v>
      </c>
      <c r="C22" s="12">
        <v>112</v>
      </c>
      <c r="D22" s="12">
        <v>2200</v>
      </c>
      <c r="E22" s="14">
        <v>1</v>
      </c>
      <c r="F22" s="25">
        <v>144582</v>
      </c>
      <c r="G22" t="str">
        <f>_xlfn.XLOOKUP(C22,'Kundendaten - neu'!$A$2:$A$1001,'Kundendaten - neu'!$H$2:$H$1001)</f>
        <v>CNY</v>
      </c>
      <c r="H22" s="42">
        <f>IF(G22=Währungsdaten!$B$1,F22/_xlfn.XLOOKUP('Bewegungsdaten - neu'!B2,Währungsdaten!$A$3:$A$320,Währungsdaten!$B$3:$B$320,""),IF(G22=Währungsdaten!$C$1,F22/_xlfn.XLOOKUP('Bewegungsdaten - neu'!B2,Währungsdaten!$A$3:$A$320,Währungsdaten!$C$3:$C$320,),"")*IF(G22=Währungsdaten!$D$1,F22/_xlfn.XLOOKUP('Bewegungsdaten - neu'!B2,Währungsdaten!$A$3:$A$320,Währungsdaten!$D$3:$D$320,),)*IF(G22=Währungsdaten!$F$1,F22/_xlfn.XLOOKUP('Bewegungsdaten - neu'!B2,Währungsdaten!$A$3:$A$320,Währungsdaten!$F$3:$F$320,""),)*IF(G22=Währungsdaten!$G$1,F22/_xlfn.XLOOKUP('Bewegungsdaten - neu'!B2,Währungsdaten!$A$3:$A$320,Währungsdaten!$G$3:$G$320,");""")))</f>
        <v>20455.857385398984</v>
      </c>
      <c r="I22">
        <f>H22*_xlfn.XLOOKUP(C22,'Kundendaten - neu'!$A$2:$A$1001,'Kundendaten - neu'!$I$2:$I$1001,"")</f>
        <v>21826.399830220715</v>
      </c>
      <c r="J22" s="41">
        <f>I22+(_xlfn.XLOOKUP(C22,'Kundendaten - neu'!$A$2:$A$1001,'Kundendaten - neu'!$G$2:$G$1001,)*E22)</f>
        <v>23883.399830220715</v>
      </c>
      <c r="K22" s="40">
        <f>J22-(E22*(_xlfn.XLOOKUP(D22,Tabelle1[Produkt ID],Tabelle1[Variable Kosten],)))</f>
        <v>7883.3998302207146</v>
      </c>
    </row>
    <row r="23" spans="1:11" ht="14.4" x14ac:dyDescent="0.3">
      <c r="A23" s="43">
        <v>94700047</v>
      </c>
      <c r="B23" s="13">
        <v>44685</v>
      </c>
      <c r="C23" s="12">
        <v>113</v>
      </c>
      <c r="D23" s="12">
        <v>2300</v>
      </c>
      <c r="E23" s="14">
        <v>1</v>
      </c>
      <c r="F23" s="25">
        <v>28435</v>
      </c>
      <c r="G23" t="str">
        <f>_xlfn.XLOOKUP(C23,'Kundendaten - neu'!$A$2:$A$1001,'Kundendaten - neu'!$H$2:$H$1001)</f>
        <v>USD</v>
      </c>
      <c r="H23" s="40">
        <f>IF(G23=Währungsdaten!$D$1,F23/_xlfn.XLOOKUP('Bewegungsdaten - neu'!B1400,Währungsdaten!$A$3:$A$320,Währungsdaten!$D$3:$D$320,""),IF(G23=Währungsdaten!$F$1,F23/_xlfn.XLOOKUP('Bewegungsdaten - neu'!B1400,Währungsdaten!$A$3:$A$320,Währungsdaten!$F$3:$F$320,),""))</f>
        <v>25002.198188692517</v>
      </c>
      <c r="I23">
        <f>H23*_xlfn.XLOOKUP(C23,'Kundendaten - neu'!$A$2:$A$1001,'Kundendaten - neu'!$I$2:$I$1001,"")</f>
        <v>26677.345467334915</v>
      </c>
      <c r="J23" s="41">
        <f>I23+(_xlfn.XLOOKUP(C23,'Kundendaten - neu'!$A$2:$A$1001,'Kundendaten - neu'!$G$2:$G$1001,)*E23)</f>
        <v>27992.345467334915</v>
      </c>
      <c r="K23" s="40">
        <f>J23-(E23*(_xlfn.XLOOKUP(D23,Tabelle1[Produkt ID],Tabelle1[Variable Kosten],)))</f>
        <v>7992.3454673349152</v>
      </c>
    </row>
    <row r="24" spans="1:11" ht="14.4" x14ac:dyDescent="0.3">
      <c r="A24" s="43">
        <v>52238586</v>
      </c>
      <c r="B24" s="13">
        <v>44675</v>
      </c>
      <c r="C24" s="12">
        <v>114</v>
      </c>
      <c r="D24" s="12">
        <v>1000</v>
      </c>
      <c r="E24" s="14">
        <v>1</v>
      </c>
      <c r="F24" s="25">
        <v>238513.6</v>
      </c>
      <c r="G24" t="str">
        <f>_xlfn.XLOOKUP(C24,'Kundendaten - neu'!$A$2:$A$1001,'Kundendaten - neu'!$H$2:$H$1001)</f>
        <v>PLN</v>
      </c>
      <c r="H24" s="40">
        <f>IF(G24=Währungsdaten!$G$1,F24/_xlfn.XLOOKUP('Bewegungsdaten - neu'!B1212,Währungsdaten!$A$3:$A$320,Währungsdaten!$G$3:$G$320,""),IF(G24=Währungsdaten!$C$1,F24/_xlfn.XLOOKUP('Bewegungsdaten - neu'!B1212,Währungsdaten!$A$3:$A$320,Währungsdaten!$C$3:$C$320,),""))</f>
        <v>50868.793721207992</v>
      </c>
      <c r="I24">
        <f>H24*_xlfn.XLOOKUP(C24,'Kundendaten - neu'!$A$2:$A$1001,'Kundendaten - neu'!$I$2:$I$1001,"")</f>
        <v>49342.729909571754</v>
      </c>
      <c r="J24" s="41">
        <f>I24+(_xlfn.XLOOKUP(C24,'Kundendaten - neu'!$A$2:$A$1001,'Kundendaten - neu'!$G$2:$G$1001,)*E24)</f>
        <v>49444.729909571754</v>
      </c>
      <c r="K24" s="40">
        <f>J24-(E24*(_xlfn.XLOOKUP(D24,Tabelle1[Produkt ID],Tabelle1[Variable Kosten],)))</f>
        <v>7844.7299095717535</v>
      </c>
    </row>
    <row r="25" spans="1:11" ht="14.4" x14ac:dyDescent="0.3">
      <c r="A25" s="43">
        <v>10675400</v>
      </c>
      <c r="B25" s="13">
        <v>44782</v>
      </c>
      <c r="C25" s="12">
        <v>115</v>
      </c>
      <c r="D25" s="12">
        <v>1100</v>
      </c>
      <c r="E25" s="14">
        <v>1</v>
      </c>
      <c r="F25" s="25">
        <v>40000</v>
      </c>
      <c r="G25" t="str">
        <f>_xlfn.XLOOKUP(C25,'Kundendaten - neu'!$A$2:$A$1001,'Kundendaten - neu'!$H$2:$H$1001)</f>
        <v>EUR</v>
      </c>
      <c r="H25" s="40">
        <f t="shared" ref="H25:H30" si="2">F25</f>
        <v>40000</v>
      </c>
      <c r="I25">
        <f>H25*_xlfn.XLOOKUP(C25,'Kundendaten - neu'!$A$2:$A$1001,'Kundendaten - neu'!$I$2:$I$1001,"")</f>
        <v>38800</v>
      </c>
      <c r="J25" s="41">
        <f>I25+(_xlfn.XLOOKUP(C25,'Kundendaten - neu'!$A$2:$A$1001,'Kundendaten - neu'!$G$2:$G$1001,)*E25)</f>
        <v>39016</v>
      </c>
      <c r="K25" s="40">
        <f>J25-(E25*(_xlfn.XLOOKUP(D25,Tabelle1[Produkt ID],Tabelle1[Variable Kosten],)))</f>
        <v>7016</v>
      </c>
    </row>
    <row r="26" spans="1:11" ht="14.4" hidden="1" x14ac:dyDescent="0.3">
      <c r="A26" s="55" t="s">
        <v>1077</v>
      </c>
      <c r="B26" s="13">
        <v>44741</v>
      </c>
      <c r="C26" s="12">
        <v>115</v>
      </c>
      <c r="D26" s="12" t="s">
        <v>1591</v>
      </c>
      <c r="E26" s="14">
        <v>2</v>
      </c>
      <c r="F26" s="17">
        <v>100000</v>
      </c>
      <c r="G26" t="str">
        <f>_xlfn.XLOOKUP(C26,'Kundendaten - neu'!$A$2:$A$1001,'Kundendaten - neu'!$H$2:$H$1001)</f>
        <v>EUR</v>
      </c>
      <c r="H26" s="40">
        <f t="shared" si="2"/>
        <v>100000</v>
      </c>
      <c r="I26">
        <f>H26*_xlfn.XLOOKUP(C26,'Kundendaten - neu'!$A$2:$A$1001,'Kundendaten - neu'!$I$2:$I$1001,"")</f>
        <v>97000</v>
      </c>
      <c r="J26" s="41">
        <f>I26+(_xlfn.XLOOKUP(C26,'Kundendaten - neu'!$A$2:$A$1001,'Kundendaten - neu'!$G$2:$G$1001,)*E26)</f>
        <v>97432</v>
      </c>
      <c r="K26" s="40">
        <f>J26-(E26*(_xlfn.XLOOKUP(D26,Tabelle1[Produkt ID],Tabelle1[Variable Kosten],)))</f>
        <v>17432</v>
      </c>
    </row>
    <row r="27" spans="1:11" ht="14.4" x14ac:dyDescent="0.3">
      <c r="A27" s="43">
        <v>54151836</v>
      </c>
      <c r="B27" s="13">
        <v>44766</v>
      </c>
      <c r="C27" s="12">
        <v>116</v>
      </c>
      <c r="D27" s="12">
        <v>1200</v>
      </c>
      <c r="E27" s="14">
        <v>1</v>
      </c>
      <c r="F27" s="25">
        <v>65000</v>
      </c>
      <c r="G27" t="str">
        <f>_xlfn.XLOOKUP(C27,'Kundendaten - neu'!$A$2:$A$1001,'Kundendaten - neu'!$H$2:$H$1001)</f>
        <v>EUR</v>
      </c>
      <c r="H27" s="40">
        <f t="shared" si="2"/>
        <v>65000</v>
      </c>
      <c r="I27">
        <f>H27*_xlfn.XLOOKUP(C27,'Kundendaten - neu'!$A$2:$A$1001,'Kundendaten - neu'!$I$2:$I$1001,"")</f>
        <v>63050</v>
      </c>
      <c r="J27" s="41">
        <f>I27+(_xlfn.XLOOKUP(C27,'Kundendaten - neu'!$A$2:$A$1001,'Kundendaten - neu'!$G$2:$G$1001,)*E27)</f>
        <v>63310</v>
      </c>
      <c r="K27" s="40">
        <f>J27-(E27*(_xlfn.XLOOKUP(D27,Tabelle1[Produkt ID],Tabelle1[Variable Kosten],)))</f>
        <v>11310</v>
      </c>
    </row>
    <row r="28" spans="1:11" ht="14.4" hidden="1" x14ac:dyDescent="0.3">
      <c r="A28" s="55" t="s">
        <v>1078</v>
      </c>
      <c r="B28" s="13">
        <v>44722</v>
      </c>
      <c r="C28" s="12">
        <v>116</v>
      </c>
      <c r="D28" s="12" t="s">
        <v>1592</v>
      </c>
      <c r="E28" s="14">
        <v>1</v>
      </c>
      <c r="F28" s="17">
        <v>37000</v>
      </c>
      <c r="G28" t="str">
        <f>_xlfn.XLOOKUP(C28,'Kundendaten - neu'!$A$2:$A$1001,'Kundendaten - neu'!$H$2:$H$1001)</f>
        <v>EUR</v>
      </c>
      <c r="H28" s="40">
        <f t="shared" si="2"/>
        <v>37000</v>
      </c>
      <c r="I28">
        <f>H28*_xlfn.XLOOKUP(C28,'Kundendaten - neu'!$A$2:$A$1001,'Kundendaten - neu'!$I$2:$I$1001,"")</f>
        <v>35890</v>
      </c>
      <c r="J28" s="41">
        <f>I28+(_xlfn.XLOOKUP(C28,'Kundendaten - neu'!$A$2:$A$1001,'Kundendaten - neu'!$G$2:$G$1001,)*E28)</f>
        <v>36150</v>
      </c>
      <c r="K28" s="40">
        <f>J28-(E28*(_xlfn.XLOOKUP(D28,Tabelle1[Produkt ID],Tabelle1[Variable Kosten],)))</f>
        <v>6550</v>
      </c>
    </row>
    <row r="29" spans="1:11" ht="14.4" x14ac:dyDescent="0.3">
      <c r="A29" s="43">
        <v>10653212</v>
      </c>
      <c r="B29" s="13">
        <v>44692</v>
      </c>
      <c r="C29" s="12">
        <v>117</v>
      </c>
      <c r="D29" s="12">
        <v>1300</v>
      </c>
      <c r="E29" s="14">
        <v>1</v>
      </c>
      <c r="F29" s="25">
        <v>68000</v>
      </c>
      <c r="G29" t="str">
        <f>_xlfn.XLOOKUP(C29,'Kundendaten - neu'!$A$2:$A$1001,'Kundendaten - neu'!$H$2:$H$1001)</f>
        <v>EUR</v>
      </c>
      <c r="H29" s="40">
        <f t="shared" si="2"/>
        <v>68000</v>
      </c>
      <c r="I29">
        <f>H29*_xlfn.XLOOKUP(C29,'Kundendaten - neu'!$A$2:$A$1001,'Kundendaten - neu'!$I$2:$I$1001,"")</f>
        <v>68000</v>
      </c>
      <c r="J29" s="41">
        <f>I29+(_xlfn.XLOOKUP(C29,'Kundendaten - neu'!$A$2:$A$1001,'Kundendaten - neu'!$G$2:$G$1001,)*E29)</f>
        <v>68263</v>
      </c>
      <c r="K29" s="40">
        <f>J29-(E29*(_xlfn.XLOOKUP(D29,Tabelle1[Produkt ID],Tabelle1[Variable Kosten],)))</f>
        <v>13863</v>
      </c>
    </row>
    <row r="30" spans="1:11" ht="14.4" hidden="1" x14ac:dyDescent="0.3">
      <c r="A30" s="55" t="s">
        <v>1079</v>
      </c>
      <c r="B30" s="13">
        <v>44844</v>
      </c>
      <c r="C30" s="12">
        <v>117</v>
      </c>
      <c r="D30" s="12" t="s">
        <v>1593</v>
      </c>
      <c r="E30" s="14">
        <v>2</v>
      </c>
      <c r="F30" s="17">
        <v>84000</v>
      </c>
      <c r="G30" t="str">
        <f>_xlfn.XLOOKUP(C30,'Kundendaten - neu'!$A$2:$A$1001,'Kundendaten - neu'!$H$2:$H$1001)</f>
        <v>EUR</v>
      </c>
      <c r="H30" s="40">
        <f t="shared" si="2"/>
        <v>84000</v>
      </c>
      <c r="I30">
        <f>H30*_xlfn.XLOOKUP(C30,'Kundendaten - neu'!$A$2:$A$1001,'Kundendaten - neu'!$I$2:$I$1001,"")</f>
        <v>84000</v>
      </c>
      <c r="J30" s="41">
        <f>I30+(_xlfn.XLOOKUP(C30,'Kundendaten - neu'!$A$2:$A$1001,'Kundendaten - neu'!$G$2:$G$1001,)*E30)</f>
        <v>84526</v>
      </c>
      <c r="K30" s="40">
        <f>J30-(E30*(_xlfn.XLOOKUP(D30,Tabelle1[Produkt ID],Tabelle1[Variable Kosten],)))</f>
        <v>17326</v>
      </c>
    </row>
    <row r="31" spans="1:11" ht="14.4" x14ac:dyDescent="0.3">
      <c r="A31" s="43">
        <v>18825376</v>
      </c>
      <c r="B31" s="13">
        <v>44676</v>
      </c>
      <c r="C31" s="12">
        <v>118</v>
      </c>
      <c r="D31" s="12">
        <v>1400</v>
      </c>
      <c r="E31" s="14">
        <v>1</v>
      </c>
      <c r="F31" s="25">
        <v>34122</v>
      </c>
      <c r="G31" t="str">
        <f>_xlfn.XLOOKUP(C31,'Kundendaten - neu'!$A$2:$A$1001,'Kundendaten - neu'!$H$2:$H$1001)</f>
        <v>USD</v>
      </c>
      <c r="H31" s="40">
        <f>IF(G31=Währungsdaten!$D$1,F31/_xlfn.XLOOKUP('Bewegungsdaten - neu'!B1401,Währungsdaten!$A$3:$A$320,Währungsdaten!$D$3:$D$320,""),IF(G31=Währungsdaten!$F$1,F31/_xlfn.XLOOKUP('Bewegungsdaten - neu'!B1401,Währungsdaten!$A$3:$A$320,Währungsdaten!$F$3:$F$320,),""))</f>
        <v>35029.257776408995</v>
      </c>
      <c r="I31">
        <f>H31*_xlfn.XLOOKUP(C31,'Kundendaten - neu'!$A$2:$A$1001,'Kundendaten - neu'!$I$2:$I$1001,"")</f>
        <v>37376.218047428396</v>
      </c>
      <c r="J31" s="41">
        <f>I31+(_xlfn.XLOOKUP(C31,'Kundendaten - neu'!$A$2:$A$1001,'Kundendaten - neu'!$G$2:$G$1001,)*E31)</f>
        <v>38605.218047428396</v>
      </c>
      <c r="K31" s="40">
        <f>J31-(E31*(_xlfn.XLOOKUP(D31,Tabelle1[Produkt ID],Tabelle1[Variable Kosten],)))</f>
        <v>14605.218047428396</v>
      </c>
    </row>
    <row r="32" spans="1:11" ht="14.4" x14ac:dyDescent="0.3">
      <c r="A32" s="43">
        <v>76467397</v>
      </c>
      <c r="B32" s="13">
        <v>44685</v>
      </c>
      <c r="C32" s="12">
        <v>119</v>
      </c>
      <c r="D32" s="12">
        <v>1500</v>
      </c>
      <c r="E32" s="14">
        <v>1</v>
      </c>
      <c r="F32" s="25">
        <v>28000</v>
      </c>
      <c r="G32" t="str">
        <f>_xlfn.XLOOKUP(C32,'Kundendaten - neu'!$A$2:$A$1001,'Kundendaten - neu'!$H$2:$H$1001)</f>
        <v>EUR</v>
      </c>
      <c r="H32" s="40">
        <f>F32</f>
        <v>28000</v>
      </c>
      <c r="I32">
        <f>H32*_xlfn.XLOOKUP(C32,'Kundendaten - neu'!$A$2:$A$1001,'Kundendaten - neu'!$I$2:$I$1001,"")</f>
        <v>27160</v>
      </c>
      <c r="J32" s="41">
        <f>I32+(_xlfn.XLOOKUP(C32,'Kundendaten - neu'!$A$2:$A$1001,'Kundendaten - neu'!$G$2:$G$1001,)*E32)</f>
        <v>27266</v>
      </c>
      <c r="K32" s="40">
        <f>J32-(E32*(_xlfn.XLOOKUP(D32,Tabelle1[Produkt ID],Tabelle1[Variable Kosten],)))</f>
        <v>4866</v>
      </c>
    </row>
    <row r="33" spans="1:11" ht="14.4" hidden="1" x14ac:dyDescent="0.3">
      <c r="A33" s="55" t="s">
        <v>1080</v>
      </c>
      <c r="B33" s="13">
        <v>44705</v>
      </c>
      <c r="C33" s="12">
        <v>119</v>
      </c>
      <c r="D33" s="12" t="s">
        <v>1594</v>
      </c>
      <c r="E33" s="14">
        <v>1</v>
      </c>
      <c r="F33" s="17">
        <v>21000</v>
      </c>
      <c r="G33" t="str">
        <f>_xlfn.XLOOKUP(C33,'Kundendaten - neu'!$A$2:$A$1001,'Kundendaten - neu'!$H$2:$H$1001)</f>
        <v>EUR</v>
      </c>
      <c r="H33" s="40">
        <f>F33</f>
        <v>21000</v>
      </c>
      <c r="I33">
        <f>H33*_xlfn.XLOOKUP(C33,'Kundendaten - neu'!$A$2:$A$1001,'Kundendaten - neu'!$I$2:$I$1001,"")</f>
        <v>20370</v>
      </c>
      <c r="J33" s="41">
        <f>I33+(_xlfn.XLOOKUP(C33,'Kundendaten - neu'!$A$2:$A$1001,'Kundendaten - neu'!$G$2:$G$1001,)*E33)</f>
        <v>20476</v>
      </c>
      <c r="K33" s="40">
        <f>J33-(E33*(_xlfn.XLOOKUP(D33,Tabelle1[Produkt ID],Tabelle1[Variable Kosten],)))</f>
        <v>3676</v>
      </c>
    </row>
    <row r="34" spans="1:11" ht="14.4" x14ac:dyDescent="0.3">
      <c r="A34" s="43">
        <v>54282706</v>
      </c>
      <c r="B34" s="13">
        <v>44647</v>
      </c>
      <c r="C34" s="12">
        <v>120</v>
      </c>
      <c r="D34" s="12">
        <v>1600</v>
      </c>
      <c r="E34" s="14">
        <v>1</v>
      </c>
      <c r="F34" s="25">
        <v>40946.400000000001</v>
      </c>
      <c r="G34" t="str">
        <f>_xlfn.XLOOKUP(C34,'Kundendaten - neu'!$A$2:$A$1001,'Kundendaten - neu'!$H$2:$H$1001)</f>
        <v>USD</v>
      </c>
      <c r="H34" s="40">
        <f>IF(G34=Währungsdaten!$D$1,F34/_xlfn.XLOOKUP('Bewegungsdaten - neu'!B1402,Währungsdaten!$A$3:$A$320,Währungsdaten!$D$3:$D$320,""),IF(G34=Währungsdaten!$F$1,F34/_xlfn.XLOOKUP('Bewegungsdaten - neu'!B1402,Währungsdaten!$A$3:$A$320,Währungsdaten!$F$3:$F$320,),""))</f>
        <v>37895.788986580286</v>
      </c>
      <c r="I34">
        <f>H34*_xlfn.XLOOKUP(C34,'Kundendaten - neu'!$A$2:$A$1001,'Kundendaten - neu'!$I$2:$I$1001,"")</f>
        <v>40434.806848681161</v>
      </c>
      <c r="J34" s="41">
        <f>I34+(_xlfn.XLOOKUP(C34,'Kundendaten - neu'!$A$2:$A$1001,'Kundendaten - neu'!$G$2:$G$1001,)*E34)</f>
        <v>41744.806848681161</v>
      </c>
      <c r="K34" s="40">
        <f>J34-(E34*(_xlfn.XLOOKUP(D34,Tabelle1[Produkt ID],Tabelle1[Variable Kosten],)))</f>
        <v>12944.806848681161</v>
      </c>
    </row>
    <row r="35" spans="1:11" ht="14.4" x14ac:dyDescent="0.3">
      <c r="A35" s="43">
        <v>41961583</v>
      </c>
      <c r="B35" s="13">
        <v>44734</v>
      </c>
      <c r="C35" s="12">
        <v>121</v>
      </c>
      <c r="D35" s="12">
        <v>1700</v>
      </c>
      <c r="E35" s="14">
        <v>1</v>
      </c>
      <c r="F35" s="25">
        <v>298439</v>
      </c>
      <c r="G35" t="str">
        <f>_xlfn.XLOOKUP(C35,'Kundendaten - neu'!$A$2:$A$1001,'Kundendaten - neu'!$H$2:$H$1001)</f>
        <v>SEK</v>
      </c>
      <c r="H35" s="40">
        <f>IF(G35=Währungsdaten!$D$1,F35/_xlfn.XLOOKUP('Bewegungsdaten - neu'!B1309,Währungsdaten!$A$3:$A$320,Währungsdaten!$D$3:$D$320,""),IF(G35=Währungsdaten!$F$1,F35/_xlfn.XLOOKUP('Bewegungsdaten - neu'!B1309,Währungsdaten!$A$3:$A$320,Währungsdaten!$F$3:$F$320,),""))</f>
        <v>28736.675878405051</v>
      </c>
      <c r="I35">
        <f>H35*_xlfn.XLOOKUP(C35,'Kundendaten - neu'!$A$2:$A$1001,'Kundendaten - neu'!$I$2:$I$1001,"")</f>
        <v>28432.067114093956</v>
      </c>
      <c r="J35" s="41">
        <f>I35+(_xlfn.XLOOKUP(C35,'Kundendaten - neu'!$A$2:$A$1001,'Kundendaten - neu'!$G$2:$G$1001,)*E35)</f>
        <v>28972.067114093956</v>
      </c>
      <c r="K35" s="40">
        <f>J35-(E35*(_xlfn.XLOOKUP(D35,Tabelle1[Produkt ID],Tabelle1[Variable Kosten],)))</f>
        <v>5772.0671140939558</v>
      </c>
    </row>
    <row r="36" spans="1:11" ht="14.4" x14ac:dyDescent="0.3">
      <c r="A36" s="43">
        <v>72431598</v>
      </c>
      <c r="B36" s="13">
        <v>44844</v>
      </c>
      <c r="C36" s="12">
        <v>122</v>
      </c>
      <c r="D36" s="12">
        <v>1800</v>
      </c>
      <c r="E36" s="14">
        <v>1</v>
      </c>
      <c r="F36" s="25">
        <v>80000</v>
      </c>
      <c r="G36" t="str">
        <f>_xlfn.XLOOKUP(C36,'Kundendaten - neu'!$A$2:$A$1001,'Kundendaten - neu'!$H$2:$H$1001)</f>
        <v>EUR</v>
      </c>
      <c r="H36" s="40">
        <f>F36</f>
        <v>80000</v>
      </c>
      <c r="I36">
        <f>H36*_xlfn.XLOOKUP(C36,'Kundendaten - neu'!$A$2:$A$1001,'Kundendaten - neu'!$I$2:$I$1001,"")</f>
        <v>77600</v>
      </c>
      <c r="J36" s="41">
        <f>I36+(_xlfn.XLOOKUP(C36,'Kundendaten - neu'!$A$2:$A$1001,'Kundendaten - neu'!$G$2:$G$1001,)*E36)</f>
        <v>77805</v>
      </c>
      <c r="K36" s="40">
        <f>J36-(E36*(_xlfn.XLOOKUP(D36,Tabelle1[Produkt ID],Tabelle1[Variable Kosten],)))</f>
        <v>13805</v>
      </c>
    </row>
    <row r="37" spans="1:11" ht="14.4" hidden="1" x14ac:dyDescent="0.3">
      <c r="A37" s="55" t="s">
        <v>1081</v>
      </c>
      <c r="B37" s="13">
        <v>44707</v>
      </c>
      <c r="C37" s="12">
        <v>122</v>
      </c>
      <c r="D37" s="12" t="s">
        <v>1595</v>
      </c>
      <c r="E37" s="14">
        <v>1</v>
      </c>
      <c r="F37" s="17">
        <v>27000</v>
      </c>
      <c r="G37" t="str">
        <f>_xlfn.XLOOKUP(C37,'Kundendaten - neu'!$A$2:$A$1001,'Kundendaten - neu'!$H$2:$H$1001)</f>
        <v>EUR</v>
      </c>
      <c r="H37" s="40">
        <f>F37</f>
        <v>27000</v>
      </c>
      <c r="I37">
        <f>H37*_xlfn.XLOOKUP(C37,'Kundendaten - neu'!$A$2:$A$1001,'Kundendaten - neu'!$I$2:$I$1001,"")</f>
        <v>26190</v>
      </c>
      <c r="J37" s="41">
        <f>I37+(_xlfn.XLOOKUP(C37,'Kundendaten - neu'!$A$2:$A$1001,'Kundendaten - neu'!$G$2:$G$1001,)*E37)</f>
        <v>26395</v>
      </c>
      <c r="K37" s="40">
        <f>J37-(E37*(_xlfn.XLOOKUP(D37,Tabelle1[Produkt ID],Tabelle1[Variable Kosten],)))</f>
        <v>4795</v>
      </c>
    </row>
    <row r="38" spans="1:11" ht="14.4" hidden="1" x14ac:dyDescent="0.3">
      <c r="A38" s="43" t="s">
        <v>1449</v>
      </c>
      <c r="B38" s="13">
        <v>44714</v>
      </c>
      <c r="C38" s="12">
        <v>123</v>
      </c>
      <c r="D38" s="12" t="s">
        <v>1585</v>
      </c>
      <c r="E38" s="14">
        <v>1</v>
      </c>
      <c r="F38" s="17">
        <v>79000</v>
      </c>
      <c r="G38" t="str">
        <f>_xlfn.XLOOKUP(C38,'Kundendaten - neu'!$A$2:$A$1001,'Kundendaten - neu'!$H$2:$H$1001)</f>
        <v>EUR</v>
      </c>
      <c r="H38" s="40">
        <f>F38</f>
        <v>79000</v>
      </c>
      <c r="I38">
        <f>H38*_xlfn.XLOOKUP(C38,'Kundendaten - neu'!$A$2:$A$1001,'Kundendaten - neu'!$I$2:$I$1001,"")</f>
        <v>76630</v>
      </c>
      <c r="J38" s="41">
        <f>I38+(_xlfn.XLOOKUP(C38,'Kundendaten - neu'!$A$2:$A$1001,'Kundendaten - neu'!$G$2:$G$1001,)*E38)</f>
        <v>76733</v>
      </c>
      <c r="K38" s="40">
        <f>J38-(E38*(_xlfn.XLOOKUP(D38,Tabelle1[Produkt ID],Tabelle1[Variable Kosten],)))</f>
        <v>13533</v>
      </c>
    </row>
    <row r="39" spans="1:11" ht="14.4" hidden="1" x14ac:dyDescent="0.3">
      <c r="A39" s="55" t="s">
        <v>1082</v>
      </c>
      <c r="B39" s="13">
        <v>44847</v>
      </c>
      <c r="C39" s="12">
        <v>123</v>
      </c>
      <c r="D39" s="12" t="s">
        <v>1582</v>
      </c>
      <c r="E39" s="14">
        <v>1</v>
      </c>
      <c r="F39" s="17">
        <v>49000</v>
      </c>
      <c r="G39" t="str">
        <f>_xlfn.XLOOKUP(C39,'Kundendaten - neu'!$A$2:$A$1001,'Kundendaten - neu'!$H$2:$H$1001)</f>
        <v>EUR</v>
      </c>
      <c r="H39" s="40">
        <f>F39</f>
        <v>49000</v>
      </c>
      <c r="I39">
        <f>H39*_xlfn.XLOOKUP(C39,'Kundendaten - neu'!$A$2:$A$1001,'Kundendaten - neu'!$I$2:$I$1001,"")</f>
        <v>47530</v>
      </c>
      <c r="J39" s="41">
        <f>I39+(_xlfn.XLOOKUP(C39,'Kundendaten - neu'!$A$2:$A$1001,'Kundendaten - neu'!$G$2:$G$1001,)*E39)</f>
        <v>47633</v>
      </c>
      <c r="K39" s="40">
        <f>J39-(E39*(_xlfn.XLOOKUP(D39,Tabelle1[Produkt ID],Tabelle1[Variable Kosten],)))</f>
        <v>8433</v>
      </c>
    </row>
    <row r="40" spans="1:11" ht="14.4" x14ac:dyDescent="0.3">
      <c r="A40" s="43">
        <v>24963035</v>
      </c>
      <c r="B40" s="13">
        <v>44720</v>
      </c>
      <c r="C40" s="12">
        <v>123</v>
      </c>
      <c r="D40" s="12">
        <v>1900</v>
      </c>
      <c r="E40" s="14">
        <v>1</v>
      </c>
      <c r="F40" s="25">
        <v>49000</v>
      </c>
      <c r="G40" t="str">
        <f>_xlfn.XLOOKUP(C40,'Kundendaten - neu'!$A$2:$A$1001,'Kundendaten - neu'!$H$2:$H$1001)</f>
        <v>EUR</v>
      </c>
      <c r="H40" s="40">
        <f>F40</f>
        <v>49000</v>
      </c>
      <c r="I40">
        <f>H40*_xlfn.XLOOKUP(C40,'Kundendaten - neu'!$A$2:$A$1001,'Kundendaten - neu'!$I$2:$I$1001,"")</f>
        <v>47530</v>
      </c>
      <c r="J40" s="41">
        <f>I40+(_xlfn.XLOOKUP(C40,'Kundendaten - neu'!$A$2:$A$1001,'Kundendaten - neu'!$G$2:$G$1001,)*E40)</f>
        <v>47633</v>
      </c>
      <c r="K40" s="40">
        <f>J40-(E40*(_xlfn.XLOOKUP(D40,Tabelle1[Produkt ID],Tabelle1[Variable Kosten],)))</f>
        <v>8433</v>
      </c>
    </row>
    <row r="41" spans="1:11" ht="14.4" x14ac:dyDescent="0.3">
      <c r="A41" s="43">
        <v>39827956</v>
      </c>
      <c r="B41" s="13">
        <v>44697</v>
      </c>
      <c r="C41" s="12">
        <v>124</v>
      </c>
      <c r="D41" s="12">
        <v>2000</v>
      </c>
      <c r="E41" s="14">
        <v>1</v>
      </c>
      <c r="F41" s="25">
        <v>178885.2</v>
      </c>
      <c r="G41" t="str">
        <f>_xlfn.XLOOKUP(C41,'Kundendaten - neu'!$A$2:$A$1001,'Kundendaten - neu'!$H$2:$H$1001)</f>
        <v>PLN</v>
      </c>
      <c r="H41" s="40">
        <f>IF(G41=Währungsdaten!$G$1,F41/_xlfn.XLOOKUP('Bewegungsdaten - neu'!B1213,Währungsdaten!$A$3:$A$320,Währungsdaten!$G$3:$G$320,""),IF(G41=Währungsdaten!$C$1,F41/_xlfn.XLOOKUP('Bewegungsdaten - neu'!B1213,Währungsdaten!$A$3:$A$320,Währungsdaten!$C$3:$C$320,),""))</f>
        <v>38746.577716167048</v>
      </c>
      <c r="I41">
        <f>H41*_xlfn.XLOOKUP(C41,'Kundendaten - neu'!$A$2:$A$1001,'Kundendaten - neu'!$I$2:$I$1001,"")</f>
        <v>37584.180384682033</v>
      </c>
      <c r="J41" s="41">
        <f>I41+(_xlfn.XLOOKUP(C41,'Kundendaten - neu'!$A$2:$A$1001,'Kundendaten - neu'!$G$2:$G$1001,)*E41)</f>
        <v>37688.180384682033</v>
      </c>
      <c r="K41" s="40">
        <f>J41-(E41*(_xlfn.XLOOKUP(D41,Tabelle1[Produkt ID],Tabelle1[Variable Kosten],)))</f>
        <v>6488.180384682033</v>
      </c>
    </row>
    <row r="42" spans="1:11" ht="14.4" x14ac:dyDescent="0.3">
      <c r="A42" s="43">
        <v>57084509</v>
      </c>
      <c r="B42" s="13">
        <v>44640</v>
      </c>
      <c r="C42" s="12">
        <v>125</v>
      </c>
      <c r="D42" s="12">
        <v>2100</v>
      </c>
      <c r="E42" s="14">
        <v>1</v>
      </c>
      <c r="F42" s="25">
        <v>46000</v>
      </c>
      <c r="G42" t="str">
        <f>_xlfn.XLOOKUP(C42,'Kundendaten - neu'!$A$2:$A$1001,'Kundendaten - neu'!$H$2:$H$1001)</f>
        <v>EUR</v>
      </c>
      <c r="H42" s="40">
        <f>F42</f>
        <v>46000</v>
      </c>
      <c r="I42">
        <f>H42*_xlfn.XLOOKUP(C42,'Kundendaten - neu'!$A$2:$A$1001,'Kundendaten - neu'!$I$2:$I$1001,"")</f>
        <v>44620</v>
      </c>
      <c r="J42" s="41">
        <f>I42+(_xlfn.XLOOKUP(C42,'Kundendaten - neu'!$A$2:$A$1001,'Kundendaten - neu'!$G$2:$G$1001,)*E42)</f>
        <v>44879</v>
      </c>
      <c r="K42" s="40">
        <f>J42-(E42*(_xlfn.XLOOKUP(D42,Tabelle1[Produkt ID],Tabelle1[Variable Kosten],)))</f>
        <v>8079</v>
      </c>
    </row>
    <row r="43" spans="1:11" ht="14.4" hidden="1" x14ac:dyDescent="0.3">
      <c r="A43" s="55" t="s">
        <v>1083</v>
      </c>
      <c r="B43" s="13">
        <v>44889</v>
      </c>
      <c r="C43" s="12">
        <v>125</v>
      </c>
      <c r="D43" s="12" t="s">
        <v>1583</v>
      </c>
      <c r="E43" s="14">
        <v>1</v>
      </c>
      <c r="F43" s="17">
        <v>46000</v>
      </c>
      <c r="G43" t="str">
        <f>_xlfn.XLOOKUP(C43,'Kundendaten - neu'!$A$2:$A$1001,'Kundendaten - neu'!$H$2:$H$1001)</f>
        <v>EUR</v>
      </c>
      <c r="H43" s="40">
        <f>F43</f>
        <v>46000</v>
      </c>
      <c r="I43">
        <f>H43*_xlfn.XLOOKUP(C43,'Kundendaten - neu'!$A$2:$A$1001,'Kundendaten - neu'!$I$2:$I$1001,"")</f>
        <v>44620</v>
      </c>
      <c r="J43" s="41">
        <f>I43+(_xlfn.XLOOKUP(C43,'Kundendaten - neu'!$A$2:$A$1001,'Kundendaten - neu'!$G$2:$G$1001,)*E43)</f>
        <v>44879</v>
      </c>
      <c r="K43" s="40">
        <f>J43-(E43*(_xlfn.XLOOKUP(D43,Tabelle1[Produkt ID],Tabelle1[Variable Kosten],)))</f>
        <v>8079</v>
      </c>
    </row>
    <row r="44" spans="1:11" ht="14.4" x14ac:dyDescent="0.3">
      <c r="A44" s="43">
        <v>76582291</v>
      </c>
      <c r="B44" s="13">
        <v>44803</v>
      </c>
      <c r="C44" s="12">
        <v>126</v>
      </c>
      <c r="D44" s="12">
        <v>2200</v>
      </c>
      <c r="E44" s="14">
        <v>1</v>
      </c>
      <c r="F44" s="25">
        <v>22748</v>
      </c>
      <c r="G44" t="str">
        <f>_xlfn.XLOOKUP(C44,'Kundendaten - neu'!$A$2:$A$1001,'Kundendaten - neu'!$H$2:$H$1001)</f>
        <v>USD</v>
      </c>
      <c r="H44" s="40">
        <f>IF(G44=Währungsdaten!$D$1,F44/_xlfn.XLOOKUP('Bewegungsdaten - neu'!B1403,Währungsdaten!$A$3:$A$320,Währungsdaten!$D$3:$D$320,""),IF(G44=Währungsdaten!$F$1,F44/_xlfn.XLOOKUP('Bewegungsdaten - neu'!B1403,Währungsdaten!$A$3:$A$320,Währungsdaten!$F$3:$F$320,),""))</f>
        <v>21570.263607054807</v>
      </c>
      <c r="I44">
        <f>H44*_xlfn.XLOOKUP(C44,'Kundendaten - neu'!$A$2:$A$1001,'Kundendaten - neu'!$I$2:$I$1001,"")</f>
        <v>23015.471268727477</v>
      </c>
      <c r="J44" s="41">
        <f>I44+(_xlfn.XLOOKUP(C44,'Kundendaten - neu'!$A$2:$A$1001,'Kundendaten - neu'!$G$2:$G$1001,)*E44)</f>
        <v>24273.471268727477</v>
      </c>
      <c r="K44" s="40">
        <f>J44-(E44*(_xlfn.XLOOKUP(D44,Tabelle1[Produkt ID],Tabelle1[Variable Kosten],)))</f>
        <v>8273.4712687274769</v>
      </c>
    </row>
    <row r="45" spans="1:11" ht="14.4" hidden="1" x14ac:dyDescent="0.3">
      <c r="A45" s="43" t="s">
        <v>1248</v>
      </c>
      <c r="B45" s="13">
        <v>44652</v>
      </c>
      <c r="C45" s="12">
        <v>127</v>
      </c>
      <c r="D45" s="12" t="s">
        <v>1594</v>
      </c>
      <c r="E45" s="14">
        <v>1</v>
      </c>
      <c r="F45" s="17">
        <v>21000</v>
      </c>
      <c r="G45" t="str">
        <f>_xlfn.XLOOKUP(C45,'Kundendaten - neu'!$A$2:$A$1001,'Kundendaten - neu'!$H$2:$H$1001)</f>
        <v>EUR</v>
      </c>
      <c r="H45" s="40">
        <f t="shared" ref="H45:H51" si="3">F45</f>
        <v>21000</v>
      </c>
      <c r="I45">
        <f>H45*_xlfn.XLOOKUP(C45,'Kundendaten - neu'!$A$2:$A$1001,'Kundendaten - neu'!$I$2:$I$1001,"")</f>
        <v>20370</v>
      </c>
      <c r="J45" s="41">
        <f>I45+(_xlfn.XLOOKUP(C45,'Kundendaten - neu'!$A$2:$A$1001,'Kundendaten - neu'!$G$2:$G$1001,)*E45)</f>
        <v>20583</v>
      </c>
      <c r="K45" s="40">
        <f>J45-(E45*(_xlfn.XLOOKUP(D45,Tabelle1[Produkt ID],Tabelle1[Variable Kosten],)))</f>
        <v>3783</v>
      </c>
    </row>
    <row r="46" spans="1:11" ht="14.4" hidden="1" x14ac:dyDescent="0.3">
      <c r="A46" s="55" t="s">
        <v>1084</v>
      </c>
      <c r="B46" s="13">
        <v>44704</v>
      </c>
      <c r="C46" s="12">
        <v>127</v>
      </c>
      <c r="D46" s="12" t="s">
        <v>1584</v>
      </c>
      <c r="E46" s="14">
        <v>1</v>
      </c>
      <c r="F46" s="17">
        <v>61000</v>
      </c>
      <c r="G46" t="str">
        <f>_xlfn.XLOOKUP(C46,'Kundendaten - neu'!$A$2:$A$1001,'Kundendaten - neu'!$H$2:$H$1001)</f>
        <v>EUR</v>
      </c>
      <c r="H46" s="40">
        <f t="shared" si="3"/>
        <v>61000</v>
      </c>
      <c r="I46">
        <f>H46*_xlfn.XLOOKUP(C46,'Kundendaten - neu'!$A$2:$A$1001,'Kundendaten - neu'!$I$2:$I$1001,"")</f>
        <v>59170</v>
      </c>
      <c r="J46" s="41">
        <f>I46+(_xlfn.XLOOKUP(C46,'Kundendaten - neu'!$A$2:$A$1001,'Kundendaten - neu'!$G$2:$G$1001,)*E46)</f>
        <v>59383</v>
      </c>
      <c r="K46" s="40">
        <f>J46-(E46*(_xlfn.XLOOKUP(D46,Tabelle1[Produkt ID],Tabelle1[Variable Kosten],)))</f>
        <v>10583</v>
      </c>
    </row>
    <row r="47" spans="1:11" ht="14.4" x14ac:dyDescent="0.3">
      <c r="A47" s="43">
        <v>53369964</v>
      </c>
      <c r="B47" s="13">
        <v>44867</v>
      </c>
      <c r="C47" s="12">
        <v>127</v>
      </c>
      <c r="D47" s="12">
        <v>2300</v>
      </c>
      <c r="E47" s="14">
        <v>1</v>
      </c>
      <c r="F47" s="25">
        <v>25000</v>
      </c>
      <c r="G47" t="str">
        <f>_xlfn.XLOOKUP(C47,'Kundendaten - neu'!$A$2:$A$1001,'Kundendaten - neu'!$H$2:$H$1001)</f>
        <v>EUR</v>
      </c>
      <c r="H47" s="40">
        <f t="shared" si="3"/>
        <v>25000</v>
      </c>
      <c r="I47">
        <f>H47*_xlfn.XLOOKUP(C47,'Kundendaten - neu'!$A$2:$A$1001,'Kundendaten - neu'!$I$2:$I$1001,"")</f>
        <v>24250</v>
      </c>
      <c r="J47" s="41">
        <f>I47+(_xlfn.XLOOKUP(C47,'Kundendaten - neu'!$A$2:$A$1001,'Kundendaten - neu'!$G$2:$G$1001,)*E47)</f>
        <v>24463</v>
      </c>
      <c r="K47" s="40">
        <f>J47-(E47*(_xlfn.XLOOKUP(D47,Tabelle1[Produkt ID],Tabelle1[Variable Kosten],)))</f>
        <v>4463</v>
      </c>
    </row>
    <row r="48" spans="1:11" ht="14.4" x14ac:dyDescent="0.3">
      <c r="A48" s="43">
        <v>84353587</v>
      </c>
      <c r="B48" s="13">
        <v>44805</v>
      </c>
      <c r="C48" s="12">
        <v>128</v>
      </c>
      <c r="D48" s="12">
        <v>1000</v>
      </c>
      <c r="E48" s="14">
        <v>1</v>
      </c>
      <c r="F48" s="25">
        <v>52000</v>
      </c>
      <c r="G48" t="str">
        <f>_xlfn.XLOOKUP(C48,'Kundendaten - neu'!$A$2:$A$1001,'Kundendaten - neu'!$H$2:$H$1001)</f>
        <v>EUR</v>
      </c>
      <c r="H48" s="40">
        <f t="shared" si="3"/>
        <v>52000</v>
      </c>
      <c r="I48">
        <f>H48*_xlfn.XLOOKUP(C48,'Kundendaten - neu'!$A$2:$A$1001,'Kundendaten - neu'!$I$2:$I$1001,"")</f>
        <v>52000</v>
      </c>
      <c r="J48" s="41">
        <f>I48+(_xlfn.XLOOKUP(C48,'Kundendaten - neu'!$A$2:$A$1001,'Kundendaten - neu'!$G$2:$G$1001,)*E48)</f>
        <v>52212</v>
      </c>
      <c r="K48" s="40">
        <f>J48-(E48*(_xlfn.XLOOKUP(D48,Tabelle1[Produkt ID],Tabelle1[Variable Kosten],)))</f>
        <v>10612</v>
      </c>
    </row>
    <row r="49" spans="1:11" ht="14.4" hidden="1" x14ac:dyDescent="0.3">
      <c r="A49" s="55" t="s">
        <v>1085</v>
      </c>
      <c r="B49" s="13">
        <v>44889</v>
      </c>
      <c r="C49" s="12">
        <v>128</v>
      </c>
      <c r="D49" s="12" t="s">
        <v>1585</v>
      </c>
      <c r="E49" s="14">
        <v>1</v>
      </c>
      <c r="F49" s="17">
        <v>79000</v>
      </c>
      <c r="G49" t="str">
        <f>_xlfn.XLOOKUP(C49,'Kundendaten - neu'!$A$2:$A$1001,'Kundendaten - neu'!$H$2:$H$1001)</f>
        <v>EUR</v>
      </c>
      <c r="H49" s="40">
        <f t="shared" si="3"/>
        <v>79000</v>
      </c>
      <c r="I49">
        <f>H49*_xlfn.XLOOKUP(C49,'Kundendaten - neu'!$A$2:$A$1001,'Kundendaten - neu'!$I$2:$I$1001,"")</f>
        <v>79000</v>
      </c>
      <c r="J49" s="41">
        <f>I49+(_xlfn.XLOOKUP(C49,'Kundendaten - neu'!$A$2:$A$1001,'Kundendaten - neu'!$G$2:$G$1001,)*E49)</f>
        <v>79212</v>
      </c>
      <c r="K49" s="40">
        <f>J49-(E49*(_xlfn.XLOOKUP(D49,Tabelle1[Produkt ID],Tabelle1[Variable Kosten],)))</f>
        <v>16012</v>
      </c>
    </row>
    <row r="50" spans="1:11" ht="14.4" x14ac:dyDescent="0.3">
      <c r="A50" s="43">
        <v>89086789</v>
      </c>
      <c r="B50" s="13">
        <v>44845</v>
      </c>
      <c r="C50" s="12">
        <v>129</v>
      </c>
      <c r="D50" s="12">
        <v>1100</v>
      </c>
      <c r="E50" s="14">
        <v>1</v>
      </c>
      <c r="F50" s="25">
        <v>40000</v>
      </c>
      <c r="G50" t="str">
        <f>_xlfn.XLOOKUP(C50,'Kundendaten - neu'!$A$2:$A$1001,'Kundendaten - neu'!$H$2:$H$1001)</f>
        <v>EUR</v>
      </c>
      <c r="H50" s="40">
        <f t="shared" si="3"/>
        <v>40000</v>
      </c>
      <c r="I50">
        <f>H50*_xlfn.XLOOKUP(C50,'Kundendaten - neu'!$A$2:$A$1001,'Kundendaten - neu'!$I$2:$I$1001,"")</f>
        <v>38800</v>
      </c>
      <c r="J50" s="41">
        <f>I50+(_xlfn.XLOOKUP(C50,'Kundendaten - neu'!$A$2:$A$1001,'Kundendaten - neu'!$G$2:$G$1001,)*E50)</f>
        <v>39053</v>
      </c>
      <c r="K50" s="40">
        <f>J50-(E50*(_xlfn.XLOOKUP(D50,Tabelle1[Produkt ID],Tabelle1[Variable Kosten],)))</f>
        <v>7053</v>
      </c>
    </row>
    <row r="51" spans="1:11" ht="14.4" hidden="1" x14ac:dyDescent="0.3">
      <c r="A51" s="55" t="s">
        <v>1086</v>
      </c>
      <c r="B51" s="13">
        <v>44700</v>
      </c>
      <c r="C51" s="12">
        <v>129</v>
      </c>
      <c r="D51" s="12" t="s">
        <v>1586</v>
      </c>
      <c r="E51" s="14">
        <v>1</v>
      </c>
      <c r="F51" s="17">
        <v>32000</v>
      </c>
      <c r="G51" t="str">
        <f>_xlfn.XLOOKUP(C51,'Kundendaten - neu'!$A$2:$A$1001,'Kundendaten - neu'!$H$2:$H$1001)</f>
        <v>EUR</v>
      </c>
      <c r="H51" s="40">
        <f t="shared" si="3"/>
        <v>32000</v>
      </c>
      <c r="I51">
        <f>H51*_xlfn.XLOOKUP(C51,'Kundendaten - neu'!$A$2:$A$1001,'Kundendaten - neu'!$I$2:$I$1001,"")</f>
        <v>31040</v>
      </c>
      <c r="J51" s="41">
        <f>I51+(_xlfn.XLOOKUP(C51,'Kundendaten - neu'!$A$2:$A$1001,'Kundendaten - neu'!$G$2:$G$1001,)*E51)</f>
        <v>31293</v>
      </c>
      <c r="K51" s="40">
        <f>J51-(E51*(_xlfn.XLOOKUP(D51,Tabelle1[Produkt ID],Tabelle1[Variable Kosten],)))</f>
        <v>5693</v>
      </c>
    </row>
    <row r="52" spans="1:11" ht="14.4" x14ac:dyDescent="0.3">
      <c r="A52" s="43">
        <v>78095427</v>
      </c>
      <c r="B52" s="13">
        <v>44909</v>
      </c>
      <c r="C52" s="12">
        <v>130</v>
      </c>
      <c r="D52" s="12">
        <v>1200</v>
      </c>
      <c r="E52" s="14">
        <v>1</v>
      </c>
      <c r="F52" s="25">
        <v>668915</v>
      </c>
      <c r="G52" t="str">
        <f>_xlfn.XLOOKUP(C52,'Kundendaten - neu'!$A$2:$A$1001,'Kundendaten - neu'!$H$2:$H$1001)</f>
        <v>SEK</v>
      </c>
      <c r="H52" s="40">
        <f>IF(G52=Währungsdaten!$D$1,F52/_xlfn.XLOOKUP('Bewegungsdaten - neu'!B1310,Währungsdaten!$A$3:$A$320,Währungsdaten!$D$3:$D$320,""),IF(G52=Währungsdaten!$F$1,F52/_xlfn.XLOOKUP('Bewegungsdaten - neu'!B1310,Währungsdaten!$A$3:$A$320,Währungsdaten!$F$3:$F$320,),""))</f>
        <v>63124.840752309683</v>
      </c>
      <c r="I52">
        <f>H52*_xlfn.XLOOKUP(C52,'Kundendaten - neu'!$A$2:$A$1001,'Kundendaten - neu'!$I$2:$I$1001,"")</f>
        <v>64387.337567355877</v>
      </c>
      <c r="J52" s="41">
        <f>I52+(_xlfn.XLOOKUP(C52,'Kundendaten - neu'!$A$2:$A$1001,'Kundendaten - neu'!$G$2:$G$1001,)*E52)</f>
        <v>64909.337567355877</v>
      </c>
      <c r="K52" s="40">
        <f>J52-(E52*(_xlfn.XLOOKUP(D52,Tabelle1[Produkt ID],Tabelle1[Variable Kosten],)))</f>
        <v>12909.337567355877</v>
      </c>
    </row>
    <row r="53" spans="1:11" ht="14.4" x14ac:dyDescent="0.3">
      <c r="A53" s="43">
        <v>63410132</v>
      </c>
      <c r="B53" s="13">
        <v>44854</v>
      </c>
      <c r="C53" s="12">
        <v>131</v>
      </c>
      <c r="D53" s="12">
        <v>1300</v>
      </c>
      <c r="E53" s="14">
        <v>1</v>
      </c>
      <c r="F53" s="25">
        <v>491578.8</v>
      </c>
      <c r="G53" t="str">
        <f>_xlfn.XLOOKUP(C53,'Kundendaten - neu'!$A$2:$A$1001,'Kundendaten - neu'!$H$2:$H$1001)</f>
        <v>CNY</v>
      </c>
      <c r="H53" s="40">
        <f>IF(G53=Währungsdaten!$B$1,F53/_xlfn.XLOOKUP('Bewegungsdaten - neu'!B3,Währungsdaten!$A$3:$A$320,Währungsdaten!$B$3:$B$320,""),IF(G53=Währungsdaten!$C$1,F53/_xlfn.XLOOKUP('Bewegungsdaten - neu'!B3,Währungsdaten!$A$3:$A$320,Währungsdaten!$C$3:$C$320,),"")*IF(G53=Währungsdaten!$D$1,F53/_xlfn.XLOOKUP('Bewegungsdaten - neu'!B3,Währungsdaten!$A$3:$A$320,Währungsdaten!$D$3:$D$320,),)*IF(G53=Währungsdaten!$F$1,F53/_xlfn.XLOOKUP('Bewegungsdaten - neu'!B3,Währungsdaten!$A$3:$A$320,Währungsdaten!$F$3:$F$320,""),)*IF(G53=Währungsdaten!$G$1,F53/_xlfn.XLOOKUP('Bewegungsdaten - neu'!B3,Währungsdaten!$A$3:$A$320,Währungsdaten!$G$3:$G$320,");""")))</f>
        <v>70021.480257535179</v>
      </c>
      <c r="I53">
        <f>H53*_xlfn.XLOOKUP(C53,'Kundendaten - neu'!$A$2:$A$1001,'Kundendaten - neu'!$I$2:$I$1001,"")</f>
        <v>74712.919434790034</v>
      </c>
      <c r="J53" s="41">
        <f>I53+(_xlfn.XLOOKUP(C53,'Kundendaten - neu'!$A$2:$A$1001,'Kundendaten - neu'!$G$2:$G$1001,)*E53)</f>
        <v>76861.919434790034</v>
      </c>
      <c r="K53" s="40">
        <f>J53-(E53*(_xlfn.XLOOKUP(D53,Tabelle1[Produkt ID],Tabelle1[Variable Kosten],)))</f>
        <v>22461.919434790034</v>
      </c>
    </row>
    <row r="54" spans="1:11" ht="14.4" x14ac:dyDescent="0.3">
      <c r="A54" s="43">
        <v>44613477</v>
      </c>
      <c r="B54" s="13">
        <v>44854</v>
      </c>
      <c r="C54" s="12">
        <v>132</v>
      </c>
      <c r="D54" s="12">
        <v>1400</v>
      </c>
      <c r="E54" s="14">
        <v>1</v>
      </c>
      <c r="F54" s="25">
        <v>308730</v>
      </c>
      <c r="G54" t="str">
        <f>_xlfn.XLOOKUP(C54,'Kundendaten - neu'!$A$2:$A$1001,'Kundendaten - neu'!$H$2:$H$1001)</f>
        <v>SEK</v>
      </c>
      <c r="H54" s="40">
        <f>IF(G54=Währungsdaten!$D$1,F54/_xlfn.XLOOKUP('Bewegungsdaten - neu'!B1311,Währungsdaten!$A$3:$A$320,Währungsdaten!$D$3:$D$320,""),IF(G54=Währungsdaten!$F$1,F54/_xlfn.XLOOKUP('Bewegungsdaten - neu'!B1311,Währungsdaten!$A$3:$A$320,Währungsdaten!$F$3:$F$320,),""))</f>
        <v>29057.761630916637</v>
      </c>
      <c r="I54">
        <f>H54*_xlfn.XLOOKUP(C54,'Kundendaten - neu'!$A$2:$A$1001,'Kundendaten - neu'!$I$2:$I$1001,"")</f>
        <v>28749.74935762892</v>
      </c>
      <c r="J54" s="41">
        <f>I54+(_xlfn.XLOOKUP(C54,'Kundendaten - neu'!$A$2:$A$1001,'Kundendaten - neu'!$G$2:$G$1001,)*E54)</f>
        <v>29274.74935762892</v>
      </c>
      <c r="K54" s="40">
        <f>J54-(E54*(_xlfn.XLOOKUP(D54,Tabelle1[Produkt ID],Tabelle1[Variable Kosten],)))</f>
        <v>5274.7493576289198</v>
      </c>
    </row>
    <row r="55" spans="1:11" ht="14.4" hidden="1" x14ac:dyDescent="0.3">
      <c r="A55" s="55" t="s">
        <v>1087</v>
      </c>
      <c r="B55" s="13">
        <v>44610</v>
      </c>
      <c r="C55" s="12">
        <v>133</v>
      </c>
      <c r="D55" s="12" t="s">
        <v>1587</v>
      </c>
      <c r="E55" s="14">
        <v>1</v>
      </c>
      <c r="F55" s="17">
        <v>27000</v>
      </c>
      <c r="G55" t="str">
        <f>_xlfn.XLOOKUP(C55,'Kundendaten - neu'!$A$2:$A$1001,'Kundendaten - neu'!$H$2:$H$1001)</f>
        <v>EUR</v>
      </c>
      <c r="H55" s="40">
        <f>F55</f>
        <v>27000</v>
      </c>
      <c r="I55">
        <f>H55*_xlfn.XLOOKUP(C55,'Kundendaten - neu'!$A$2:$A$1001,'Kundendaten - neu'!$I$2:$I$1001,"")</f>
        <v>27540</v>
      </c>
      <c r="J55" s="41">
        <f>I55+(_xlfn.XLOOKUP(C55,'Kundendaten - neu'!$A$2:$A$1001,'Kundendaten - neu'!$G$2:$G$1001,)*E55)</f>
        <v>27753</v>
      </c>
      <c r="K55" s="40">
        <f>J55-(E55*(_xlfn.XLOOKUP(D55,Tabelle1[Produkt ID],Tabelle1[Variable Kosten],)))</f>
        <v>6153</v>
      </c>
    </row>
    <row r="56" spans="1:11" ht="14.4" x14ac:dyDescent="0.3">
      <c r="A56" s="43">
        <v>75762872</v>
      </c>
      <c r="B56" s="13">
        <v>44822</v>
      </c>
      <c r="C56" s="12">
        <v>134</v>
      </c>
      <c r="D56" s="12">
        <v>1500</v>
      </c>
      <c r="E56" s="14">
        <v>1</v>
      </c>
      <c r="F56" s="25">
        <v>28000</v>
      </c>
      <c r="G56" t="str">
        <f>_xlfn.XLOOKUP(C56,'Kundendaten - neu'!$A$2:$A$1001,'Kundendaten - neu'!$H$2:$H$1001)</f>
        <v>EUR</v>
      </c>
      <c r="H56" s="40">
        <f>F56</f>
        <v>28000</v>
      </c>
      <c r="I56">
        <f>H56*_xlfn.XLOOKUP(C56,'Kundendaten - neu'!$A$2:$A$1001,'Kundendaten - neu'!$I$2:$I$1001,"")</f>
        <v>27160</v>
      </c>
      <c r="J56" s="41">
        <f>I56+(_xlfn.XLOOKUP(C56,'Kundendaten - neu'!$A$2:$A$1001,'Kundendaten - neu'!$G$2:$G$1001,)*E56)</f>
        <v>27370</v>
      </c>
      <c r="K56" s="40">
        <f>J56-(E56*(_xlfn.XLOOKUP(D56,Tabelle1[Produkt ID],Tabelle1[Variable Kosten],)))</f>
        <v>4970</v>
      </c>
    </row>
    <row r="57" spans="1:11" ht="14.4" hidden="1" x14ac:dyDescent="0.3">
      <c r="A57" s="55" t="s">
        <v>1088</v>
      </c>
      <c r="B57" s="13">
        <v>44598</v>
      </c>
      <c r="C57" s="12">
        <v>134</v>
      </c>
      <c r="D57" s="12" t="s">
        <v>1588</v>
      </c>
      <c r="E57" s="14">
        <v>1</v>
      </c>
      <c r="F57" s="17">
        <v>33000</v>
      </c>
      <c r="G57" t="str">
        <f>_xlfn.XLOOKUP(C57,'Kundendaten - neu'!$A$2:$A$1001,'Kundendaten - neu'!$H$2:$H$1001)</f>
        <v>EUR</v>
      </c>
      <c r="H57" s="40">
        <f>F57</f>
        <v>33000</v>
      </c>
      <c r="I57">
        <f>H57*_xlfn.XLOOKUP(C57,'Kundendaten - neu'!$A$2:$A$1001,'Kundendaten - neu'!$I$2:$I$1001,"")</f>
        <v>32010</v>
      </c>
      <c r="J57" s="41">
        <f>I57+(_xlfn.XLOOKUP(C57,'Kundendaten - neu'!$A$2:$A$1001,'Kundendaten - neu'!$G$2:$G$1001,)*E57)</f>
        <v>32220</v>
      </c>
      <c r="K57" s="40">
        <f>J57-(E57*(_xlfn.XLOOKUP(D57,Tabelle1[Produkt ID],Tabelle1[Variable Kosten],)))</f>
        <v>5820</v>
      </c>
    </row>
    <row r="58" spans="1:11" ht="14.4" x14ac:dyDescent="0.3">
      <c r="A58" s="43">
        <v>32135840</v>
      </c>
      <c r="B58" s="13">
        <v>44843</v>
      </c>
      <c r="C58" s="12">
        <v>135</v>
      </c>
      <c r="D58" s="12">
        <v>1600</v>
      </c>
      <c r="E58" s="14">
        <v>1</v>
      </c>
      <c r="F58" s="25">
        <v>36000</v>
      </c>
      <c r="G58" t="str">
        <f>_xlfn.XLOOKUP(C58,'Kundendaten - neu'!$A$2:$A$1001,'Kundendaten - neu'!$H$2:$H$1001)</f>
        <v>EUR</v>
      </c>
      <c r="H58" s="40">
        <f>F58</f>
        <v>36000</v>
      </c>
      <c r="I58">
        <f>H58*_xlfn.XLOOKUP(C58,'Kundendaten - neu'!$A$2:$A$1001,'Kundendaten - neu'!$I$2:$I$1001,"")</f>
        <v>34920</v>
      </c>
      <c r="J58" s="41">
        <f>I58+(_xlfn.XLOOKUP(C58,'Kundendaten - neu'!$A$2:$A$1001,'Kundendaten - neu'!$G$2:$G$1001,)*E58)</f>
        <v>35021</v>
      </c>
      <c r="K58" s="40">
        <f>J58-(E58*(_xlfn.XLOOKUP(D58,Tabelle1[Produkt ID],Tabelle1[Variable Kosten],)))</f>
        <v>6221</v>
      </c>
    </row>
    <row r="59" spans="1:11" ht="14.4" hidden="1" x14ac:dyDescent="0.3">
      <c r="A59" s="55" t="s">
        <v>1089</v>
      </c>
      <c r="B59" s="13">
        <v>44890</v>
      </c>
      <c r="C59" s="12">
        <v>135</v>
      </c>
      <c r="D59" s="12" t="s">
        <v>1589</v>
      </c>
      <c r="E59" s="14">
        <v>1</v>
      </c>
      <c r="F59" s="17">
        <v>27000</v>
      </c>
      <c r="G59" t="str">
        <f>_xlfn.XLOOKUP(C59,'Kundendaten - neu'!$A$2:$A$1001,'Kundendaten - neu'!$H$2:$H$1001)</f>
        <v>EUR</v>
      </c>
      <c r="H59" s="40">
        <f>F59</f>
        <v>27000</v>
      </c>
      <c r="I59">
        <f>H59*_xlfn.XLOOKUP(C59,'Kundendaten - neu'!$A$2:$A$1001,'Kundendaten - neu'!$I$2:$I$1001,"")</f>
        <v>26190</v>
      </c>
      <c r="J59" s="41">
        <f>I59+(_xlfn.XLOOKUP(C59,'Kundendaten - neu'!$A$2:$A$1001,'Kundendaten - neu'!$G$2:$G$1001,)*E59)</f>
        <v>26291</v>
      </c>
      <c r="K59" s="40">
        <f>J59-(E59*(_xlfn.XLOOKUP(D59,Tabelle1[Produkt ID],Tabelle1[Variable Kosten],)))</f>
        <v>4691</v>
      </c>
    </row>
    <row r="60" spans="1:11" ht="14.4" x14ac:dyDescent="0.3">
      <c r="A60" s="43">
        <v>23662615</v>
      </c>
      <c r="B60" s="13">
        <v>44670</v>
      </c>
      <c r="C60" s="12">
        <v>136</v>
      </c>
      <c r="D60" s="12">
        <v>1700</v>
      </c>
      <c r="E60" s="14">
        <v>1</v>
      </c>
      <c r="F60" s="25">
        <v>209643.9</v>
      </c>
      <c r="G60" t="str">
        <f>_xlfn.XLOOKUP(C60,'Kundendaten - neu'!$A$2:$A$1001,'Kundendaten - neu'!$H$2:$H$1001)</f>
        <v>CNY</v>
      </c>
      <c r="H60" s="40">
        <f>IF(G60=Währungsdaten!$B$1,F60/_xlfn.XLOOKUP('Bewegungsdaten - neu'!B4,Währungsdaten!$A$3:$A$320,Währungsdaten!$B$3:$B$320,""),IF(G60=Währungsdaten!$C$1,F60/_xlfn.XLOOKUP('Bewegungsdaten - neu'!B4,Währungsdaten!$A$3:$A$320,Währungsdaten!$C$3:$C$320,),"")*IF(G60=Währungsdaten!$D$1,F60/_xlfn.XLOOKUP('Bewegungsdaten - neu'!B4,Währungsdaten!$A$3:$A$320,Währungsdaten!$D$3:$D$320,),)*IF(G60=Währungsdaten!$F$1,F60/_xlfn.XLOOKUP('Bewegungsdaten - neu'!B4,Währungsdaten!$A$3:$A$320,Währungsdaten!$F$3:$F$320,""),)*IF(G60=Währungsdaten!$G$1,F60/_xlfn.XLOOKUP('Bewegungsdaten - neu'!B4,Währungsdaten!$A$3:$A$320,Währungsdaten!$G$3:$G$320,");""")))</f>
        <v>29836.177328684265</v>
      </c>
      <c r="I60">
        <f>H60*_xlfn.XLOOKUP(C60,'Kundendaten - neu'!$A$2:$A$1001,'Kundendaten - neu'!$I$2:$I$1001,"")</f>
        <v>31835.201209706109</v>
      </c>
      <c r="J60" s="41">
        <f>I60+(_xlfn.XLOOKUP(C60,'Kundendaten - neu'!$A$2:$A$1001,'Kundendaten - neu'!$G$2:$G$1001,)*E60)</f>
        <v>34023.201209706109</v>
      </c>
      <c r="K60" s="40">
        <f>J60-(E60*(_xlfn.XLOOKUP(D60,Tabelle1[Produkt ID],Tabelle1[Variable Kosten],)))</f>
        <v>10823.201209706109</v>
      </c>
    </row>
    <row r="61" spans="1:11" ht="14.4" x14ac:dyDescent="0.3">
      <c r="A61" s="43">
        <v>12930486</v>
      </c>
      <c r="B61" s="13">
        <v>44764</v>
      </c>
      <c r="C61" s="12">
        <v>137</v>
      </c>
      <c r="D61" s="12">
        <v>1800</v>
      </c>
      <c r="E61" s="14">
        <v>1</v>
      </c>
      <c r="F61" s="25">
        <v>578328</v>
      </c>
      <c r="G61" t="str">
        <f>_xlfn.XLOOKUP(C61,'Kundendaten - neu'!$A$2:$A$1001,'Kundendaten - neu'!$H$2:$H$1001)</f>
        <v>CNY</v>
      </c>
      <c r="H61" s="40">
        <f>IF(G61=Währungsdaten!$B$1,F61/_xlfn.XLOOKUP('Bewegungsdaten - neu'!B5,Währungsdaten!$A$3:$A$320,Währungsdaten!$B$3:$B$320,""),IF(G61=Währungsdaten!$C$1,F61/_xlfn.XLOOKUP('Bewegungsdaten - neu'!B5,Währungsdaten!$A$3:$A$320,Währungsdaten!$C$3:$C$320,),"")*IF(G61=Währungsdaten!$D$1,F61/_xlfn.XLOOKUP('Bewegungsdaten - neu'!B5,Währungsdaten!$A$3:$A$320,Währungsdaten!$D$3:$D$320,),)*IF(G61=Währungsdaten!$F$1,F61/_xlfn.XLOOKUP('Bewegungsdaten - neu'!B5,Währungsdaten!$A$3:$A$320,Währungsdaten!$F$3:$F$320,""),)*IF(G61=Währungsdaten!$G$1,F61/_xlfn.XLOOKUP('Bewegungsdaten - neu'!B5,Währungsdaten!$A$3:$A$320,Währungsdaten!$G$3:$G$320,");""")))</f>
        <v>82800.446697019157</v>
      </c>
      <c r="I61">
        <f>H61*_xlfn.XLOOKUP(C61,'Kundendaten - neu'!$A$2:$A$1001,'Kundendaten - neu'!$I$2:$I$1001,"")</f>
        <v>88348.076625719434</v>
      </c>
      <c r="J61" s="41">
        <f>I61+(_xlfn.XLOOKUP(C61,'Kundendaten - neu'!$A$2:$A$1001,'Kundendaten - neu'!$G$2:$G$1001,)*E61)</f>
        <v>90386.076625719434</v>
      </c>
      <c r="K61" s="40">
        <f>J61-(E61*(_xlfn.XLOOKUP(D61,Tabelle1[Produkt ID],Tabelle1[Variable Kosten],)))</f>
        <v>26386.076625719434</v>
      </c>
    </row>
    <row r="62" spans="1:11" ht="14.4" x14ac:dyDescent="0.3">
      <c r="A62" s="43">
        <v>13062549</v>
      </c>
      <c r="B62" s="13">
        <v>44881</v>
      </c>
      <c r="C62" s="12">
        <v>138</v>
      </c>
      <c r="D62" s="12">
        <v>1900</v>
      </c>
      <c r="E62" s="14">
        <v>1</v>
      </c>
      <c r="F62" s="25">
        <v>55732.6</v>
      </c>
      <c r="G62" t="str">
        <f>_xlfn.XLOOKUP(C62,'Kundendaten - neu'!$A$2:$A$1001,'Kundendaten - neu'!$H$2:$H$1001)</f>
        <v>USD</v>
      </c>
      <c r="H62" s="40">
        <f>IF(G62=Währungsdaten!$D$1,F62/_xlfn.XLOOKUP('Bewegungsdaten - neu'!B1404,Währungsdaten!$A$3:$A$320,Währungsdaten!$D$3:$D$320,""),IF(G62=Währungsdaten!$F$1,F62/_xlfn.XLOOKUP('Bewegungsdaten - neu'!B1404,Währungsdaten!$A$3:$A$320,Währungsdaten!$F$3:$F$320,),""))</f>
        <v>53124.201696692406</v>
      </c>
      <c r="I62">
        <f>H62*_xlfn.XLOOKUP(C62,'Kundendaten - neu'!$A$2:$A$1001,'Kundendaten - neu'!$I$2:$I$1001,"")</f>
        <v>56683.523210370797</v>
      </c>
      <c r="J62" s="41">
        <f>I62+(_xlfn.XLOOKUP(C62,'Kundendaten - neu'!$A$2:$A$1001,'Kundendaten - neu'!$G$2:$G$1001,)*E62)</f>
        <v>57921.523210370797</v>
      </c>
      <c r="K62" s="40">
        <f>J62-(E62*(_xlfn.XLOOKUP(D62,Tabelle1[Produkt ID],Tabelle1[Variable Kosten],)))</f>
        <v>18721.523210370797</v>
      </c>
    </row>
    <row r="63" spans="1:11" ht="14.4" x14ac:dyDescent="0.3">
      <c r="A63" s="43">
        <v>67617379</v>
      </c>
      <c r="B63" s="13">
        <v>44817</v>
      </c>
      <c r="C63" s="12">
        <v>139</v>
      </c>
      <c r="D63" s="12">
        <v>2000</v>
      </c>
      <c r="E63" s="14">
        <v>1</v>
      </c>
      <c r="F63" s="25">
        <v>39000</v>
      </c>
      <c r="G63" t="str">
        <f>_xlfn.XLOOKUP(C63,'Kundendaten - neu'!$A$2:$A$1001,'Kundendaten - neu'!$H$2:$H$1001)</f>
        <v>EUR</v>
      </c>
      <c r="H63" s="40">
        <f t="shared" ref="H63:H68" si="4">F63</f>
        <v>39000</v>
      </c>
      <c r="I63">
        <f>H63*_xlfn.XLOOKUP(C63,'Kundendaten - neu'!$A$2:$A$1001,'Kundendaten - neu'!$I$2:$I$1001,"")</f>
        <v>37830</v>
      </c>
      <c r="J63" s="41">
        <f>I63+(_xlfn.XLOOKUP(C63,'Kundendaten - neu'!$A$2:$A$1001,'Kundendaten - neu'!$G$2:$G$1001,)*E63)</f>
        <v>38099</v>
      </c>
      <c r="K63" s="40">
        <f>J63-(E63*(_xlfn.XLOOKUP(D63,Tabelle1[Produkt ID],Tabelle1[Variable Kosten],)))</f>
        <v>6899</v>
      </c>
    </row>
    <row r="64" spans="1:11" ht="14.4" hidden="1" x14ac:dyDescent="0.3">
      <c r="A64" s="55" t="s">
        <v>1090</v>
      </c>
      <c r="B64" s="13">
        <v>44914</v>
      </c>
      <c r="C64" s="12">
        <v>139</v>
      </c>
      <c r="D64" s="12" t="s">
        <v>1590</v>
      </c>
      <c r="E64" s="14">
        <v>1</v>
      </c>
      <c r="F64" s="17">
        <v>81000</v>
      </c>
      <c r="G64" t="str">
        <f>_xlfn.XLOOKUP(C64,'Kundendaten - neu'!$A$2:$A$1001,'Kundendaten - neu'!$H$2:$H$1001)</f>
        <v>EUR</v>
      </c>
      <c r="H64" s="40">
        <f t="shared" si="4"/>
        <v>81000</v>
      </c>
      <c r="I64">
        <f>H64*_xlfn.XLOOKUP(C64,'Kundendaten - neu'!$A$2:$A$1001,'Kundendaten - neu'!$I$2:$I$1001,"")</f>
        <v>78570</v>
      </c>
      <c r="J64" s="41">
        <f>I64+(_xlfn.XLOOKUP(C64,'Kundendaten - neu'!$A$2:$A$1001,'Kundendaten - neu'!$G$2:$G$1001,)*E64)</f>
        <v>78839</v>
      </c>
      <c r="K64" s="40">
        <f>J64-(E64*(_xlfn.XLOOKUP(D64,Tabelle1[Produkt ID],Tabelle1[Variable Kosten],)))</f>
        <v>14039</v>
      </c>
    </row>
    <row r="65" spans="1:11" ht="14.4" x14ac:dyDescent="0.3">
      <c r="A65" s="43">
        <v>30633922</v>
      </c>
      <c r="B65" s="13">
        <v>44791</v>
      </c>
      <c r="C65" s="12">
        <v>140</v>
      </c>
      <c r="D65" s="12">
        <v>2100</v>
      </c>
      <c r="E65" s="14">
        <v>1</v>
      </c>
      <c r="F65" s="25">
        <v>46000</v>
      </c>
      <c r="G65" t="str">
        <f>_xlfn.XLOOKUP(C65,'Kundendaten - neu'!$A$2:$A$1001,'Kundendaten - neu'!$H$2:$H$1001)</f>
        <v>EUR</v>
      </c>
      <c r="H65" s="40">
        <f t="shared" si="4"/>
        <v>46000</v>
      </c>
      <c r="I65">
        <f>H65*_xlfn.XLOOKUP(C65,'Kundendaten - neu'!$A$2:$A$1001,'Kundendaten - neu'!$I$2:$I$1001,"")</f>
        <v>44620</v>
      </c>
      <c r="J65" s="41">
        <f>I65+(_xlfn.XLOOKUP(C65,'Kundendaten - neu'!$A$2:$A$1001,'Kundendaten - neu'!$G$2:$G$1001,)*E65)</f>
        <v>44720</v>
      </c>
      <c r="K65" s="40">
        <f>J65-(E65*(_xlfn.XLOOKUP(D65,Tabelle1[Produkt ID],Tabelle1[Variable Kosten],)))</f>
        <v>7920</v>
      </c>
    </row>
    <row r="66" spans="1:11" ht="14.4" hidden="1" x14ac:dyDescent="0.3">
      <c r="A66" s="55" t="s">
        <v>1091</v>
      </c>
      <c r="B66" s="13">
        <v>44844</v>
      </c>
      <c r="C66" s="12">
        <v>140</v>
      </c>
      <c r="D66" s="12" t="s">
        <v>1591</v>
      </c>
      <c r="E66" s="14">
        <v>1</v>
      </c>
      <c r="F66" s="17">
        <v>50000</v>
      </c>
      <c r="G66" t="str">
        <f>_xlfn.XLOOKUP(C66,'Kundendaten - neu'!$A$2:$A$1001,'Kundendaten - neu'!$H$2:$H$1001)</f>
        <v>EUR</v>
      </c>
      <c r="H66" s="40">
        <f t="shared" si="4"/>
        <v>50000</v>
      </c>
      <c r="I66">
        <f>H66*_xlfn.XLOOKUP(C66,'Kundendaten - neu'!$A$2:$A$1001,'Kundendaten - neu'!$I$2:$I$1001,"")</f>
        <v>48500</v>
      </c>
      <c r="J66" s="41">
        <f>I66+(_xlfn.XLOOKUP(C66,'Kundendaten - neu'!$A$2:$A$1001,'Kundendaten - neu'!$G$2:$G$1001,)*E66)</f>
        <v>48600</v>
      </c>
      <c r="K66" s="40">
        <f>J66-(E66*(_xlfn.XLOOKUP(D66,Tabelle1[Produkt ID],Tabelle1[Variable Kosten],)))</f>
        <v>8600</v>
      </c>
    </row>
    <row r="67" spans="1:11" ht="14.4" x14ac:dyDescent="0.3">
      <c r="A67" s="43">
        <v>19386196</v>
      </c>
      <c r="B67" s="13">
        <v>44806</v>
      </c>
      <c r="C67" s="12">
        <v>141</v>
      </c>
      <c r="D67" s="12">
        <v>2200</v>
      </c>
      <c r="E67" s="14">
        <v>1</v>
      </c>
      <c r="F67" s="25">
        <v>20000</v>
      </c>
      <c r="G67" t="str">
        <f>_xlfn.XLOOKUP(C67,'Kundendaten - neu'!$A$2:$A$1001,'Kundendaten - neu'!$H$2:$H$1001)</f>
        <v>EUR</v>
      </c>
      <c r="H67" s="40">
        <f t="shared" si="4"/>
        <v>20000</v>
      </c>
      <c r="I67">
        <f>H67*_xlfn.XLOOKUP(C67,'Kundendaten - neu'!$A$2:$A$1001,'Kundendaten - neu'!$I$2:$I$1001,"")</f>
        <v>20000</v>
      </c>
      <c r="J67" s="41">
        <f>I67+(_xlfn.XLOOKUP(C67,'Kundendaten - neu'!$A$2:$A$1001,'Kundendaten - neu'!$G$2:$G$1001,)*E67)</f>
        <v>20107</v>
      </c>
      <c r="K67" s="40">
        <f>J67-(E67*(_xlfn.XLOOKUP(D67,Tabelle1[Produkt ID],Tabelle1[Variable Kosten],)))</f>
        <v>4107</v>
      </c>
    </row>
    <row r="68" spans="1:11" ht="14.4" hidden="1" x14ac:dyDescent="0.3">
      <c r="A68" s="55" t="s">
        <v>1092</v>
      </c>
      <c r="B68" s="13">
        <v>44876</v>
      </c>
      <c r="C68" s="12">
        <v>141</v>
      </c>
      <c r="D68" s="12" t="s">
        <v>1592</v>
      </c>
      <c r="E68" s="14">
        <v>1</v>
      </c>
      <c r="F68" s="17">
        <v>37000</v>
      </c>
      <c r="G68" t="str">
        <f>_xlfn.XLOOKUP(C68,'Kundendaten - neu'!$A$2:$A$1001,'Kundendaten - neu'!$H$2:$H$1001)</f>
        <v>EUR</v>
      </c>
      <c r="H68" s="40">
        <f t="shared" si="4"/>
        <v>37000</v>
      </c>
      <c r="I68">
        <f>H68*_xlfn.XLOOKUP(C68,'Kundendaten - neu'!$A$2:$A$1001,'Kundendaten - neu'!$I$2:$I$1001,"")</f>
        <v>37000</v>
      </c>
      <c r="J68" s="41">
        <f>I68+(_xlfn.XLOOKUP(C68,'Kundendaten - neu'!$A$2:$A$1001,'Kundendaten - neu'!$G$2:$G$1001,)*E68)</f>
        <v>37107</v>
      </c>
      <c r="K68" s="40">
        <f>J68-(E68*(_xlfn.XLOOKUP(D68,Tabelle1[Produkt ID],Tabelle1[Variable Kosten],)))</f>
        <v>7507</v>
      </c>
    </row>
    <row r="69" spans="1:11" ht="14.4" x14ac:dyDescent="0.3">
      <c r="A69" s="43">
        <v>47747034</v>
      </c>
      <c r="B69" s="13">
        <v>44825</v>
      </c>
      <c r="C69" s="12">
        <v>142</v>
      </c>
      <c r="D69" s="12">
        <v>2200</v>
      </c>
      <c r="E69" s="14">
        <v>1</v>
      </c>
      <c r="F69" s="25">
        <v>91736</v>
      </c>
      <c r="G69" t="str">
        <f>_xlfn.XLOOKUP(C69,'Kundendaten - neu'!$A$2:$A$1001,'Kundendaten - neu'!$H$2:$H$1001)</f>
        <v>PLN</v>
      </c>
      <c r="H69" s="40">
        <f>IF(G69=Währungsdaten!$G$1,F69/_xlfn.XLOOKUP('Bewegungsdaten - neu'!B1214,Währungsdaten!$A$3:$A$320,Währungsdaten!$G$3:$G$320,""),IF(G69=Währungsdaten!$C$1,F69/_xlfn.XLOOKUP('Bewegungsdaten - neu'!B1214,Währungsdaten!$A$3:$A$320,Währungsdaten!$C$3:$C$320,),""))</f>
        <v>19158.3651817973</v>
      </c>
      <c r="I69">
        <f>H69*_xlfn.XLOOKUP(C69,'Kundendaten - neu'!$A$2:$A$1001,'Kundendaten - neu'!$I$2:$I$1001,"")</f>
        <v>18583.614226343379</v>
      </c>
      <c r="J69" s="41">
        <f>I69+(_xlfn.XLOOKUP(C69,'Kundendaten - neu'!$A$2:$A$1001,'Kundendaten - neu'!$G$2:$G$1001,)*E69)</f>
        <v>18685.614226343379</v>
      </c>
      <c r="K69" s="40">
        <f>J69-(E69*(_xlfn.XLOOKUP(D69,Tabelle1[Produkt ID],Tabelle1[Variable Kosten],)))</f>
        <v>2685.6142263433794</v>
      </c>
    </row>
    <row r="70" spans="1:11" ht="14.4" x14ac:dyDescent="0.3">
      <c r="A70" s="43">
        <v>57575322</v>
      </c>
      <c r="B70" s="13">
        <v>44732</v>
      </c>
      <c r="C70" s="12">
        <v>143</v>
      </c>
      <c r="D70" s="12">
        <v>2300</v>
      </c>
      <c r="E70" s="14">
        <v>1</v>
      </c>
      <c r="F70" s="25">
        <v>25000</v>
      </c>
      <c r="G70" t="str">
        <f>_xlfn.XLOOKUP(C70,'Kundendaten - neu'!$A$2:$A$1001,'Kundendaten - neu'!$H$2:$H$1001)</f>
        <v>EUR</v>
      </c>
      <c r="H70" s="40">
        <f>F70</f>
        <v>25000</v>
      </c>
      <c r="I70">
        <f>H70*_xlfn.XLOOKUP(C70,'Kundendaten - neu'!$A$2:$A$1001,'Kundendaten - neu'!$I$2:$I$1001,"")</f>
        <v>24250</v>
      </c>
      <c r="J70" s="41">
        <f>I70+(_xlfn.XLOOKUP(C70,'Kundendaten - neu'!$A$2:$A$1001,'Kundendaten - neu'!$G$2:$G$1001,)*E70)</f>
        <v>24356</v>
      </c>
      <c r="K70" s="40">
        <f>J70-(E70*(_xlfn.XLOOKUP(D70,Tabelle1[Produkt ID],Tabelle1[Variable Kosten],)))</f>
        <v>4356</v>
      </c>
    </row>
    <row r="71" spans="1:11" ht="14.4" hidden="1" x14ac:dyDescent="0.3">
      <c r="A71" s="55" t="s">
        <v>1093</v>
      </c>
      <c r="B71" s="13">
        <v>44631</v>
      </c>
      <c r="C71" s="12">
        <v>143</v>
      </c>
      <c r="D71" s="12" t="s">
        <v>1593</v>
      </c>
      <c r="E71" s="14">
        <v>1</v>
      </c>
      <c r="F71" s="17">
        <v>42000</v>
      </c>
      <c r="G71" t="str">
        <f>_xlfn.XLOOKUP(C71,'Kundendaten - neu'!$A$2:$A$1001,'Kundendaten - neu'!$H$2:$H$1001)</f>
        <v>EUR</v>
      </c>
      <c r="H71" s="40">
        <f>F71</f>
        <v>42000</v>
      </c>
      <c r="I71">
        <f>H71*_xlfn.XLOOKUP(C71,'Kundendaten - neu'!$A$2:$A$1001,'Kundendaten - neu'!$I$2:$I$1001,"")</f>
        <v>40740</v>
      </c>
      <c r="J71" s="41">
        <f>I71+(_xlfn.XLOOKUP(C71,'Kundendaten - neu'!$A$2:$A$1001,'Kundendaten - neu'!$G$2:$G$1001,)*E71)</f>
        <v>40846</v>
      </c>
      <c r="K71" s="40">
        <f>J71-(E71*(_xlfn.XLOOKUP(D71,Tabelle1[Produkt ID],Tabelle1[Variable Kosten],)))</f>
        <v>7246</v>
      </c>
    </row>
    <row r="72" spans="1:11" ht="14.4" x14ac:dyDescent="0.3">
      <c r="A72" s="43">
        <v>17225223</v>
      </c>
      <c r="B72" s="13">
        <v>44633</v>
      </c>
      <c r="C72" s="12">
        <v>144</v>
      </c>
      <c r="D72" s="12">
        <v>1000</v>
      </c>
      <c r="E72" s="14">
        <v>1</v>
      </c>
      <c r="F72" s="25">
        <v>375913.2</v>
      </c>
      <c r="G72" t="str">
        <f>_xlfn.XLOOKUP(C72,'Kundendaten - neu'!$A$2:$A$1001,'Kundendaten - neu'!$H$2:$H$1001)</f>
        <v>CNY</v>
      </c>
      <c r="H72" s="40">
        <f>IF(G72=Währungsdaten!$B$1,F72/_xlfn.XLOOKUP('Bewegungsdaten - neu'!B6,Währungsdaten!$A$3:$A$320,Währungsdaten!$B$3:$B$320,""),IF(G72=Währungsdaten!$C$1,F72/_xlfn.XLOOKUP('Bewegungsdaten - neu'!B6,Währungsdaten!$A$3:$A$320,Währungsdaten!$C$3:$C$320,),"")*IF(G72=Währungsdaten!$D$1,F72/_xlfn.XLOOKUP('Bewegungsdaten - neu'!B6,Währungsdaten!$A$3:$A$320,Währungsdaten!$D$3:$D$320,),)*IF(G72=Währungsdaten!$F$1,F72/_xlfn.XLOOKUP('Bewegungsdaten - neu'!B6,Währungsdaten!$A$3:$A$320,Währungsdaten!$F$3:$F$320,""),)*IF(G72=Währungsdaten!$G$1,F72/_xlfn.XLOOKUP('Bewegungsdaten - neu'!B6,Währungsdaten!$A$3:$A$320,Währungsdaten!$G$3:$G$320,");""")))</f>
        <v>53289.274474780985</v>
      </c>
      <c r="I72">
        <f>H72*_xlfn.XLOOKUP(C72,'Kundendaten - neu'!$A$2:$A$1001,'Kundendaten - neu'!$I$2:$I$1001,"")</f>
        <v>56859.65586459131</v>
      </c>
      <c r="J72" s="41">
        <f>I72+(_xlfn.XLOOKUP(C72,'Kundendaten - neu'!$A$2:$A$1001,'Kundendaten - neu'!$G$2:$G$1001,)*E72)</f>
        <v>59052.65586459131</v>
      </c>
      <c r="K72" s="40">
        <f>J72-(E72*(_xlfn.XLOOKUP(D72,Tabelle1[Produkt ID],Tabelle1[Variable Kosten],)))</f>
        <v>17452.65586459131</v>
      </c>
    </row>
    <row r="73" spans="1:11" ht="14.4" hidden="1" x14ac:dyDescent="0.3">
      <c r="A73" s="55" t="s">
        <v>1094</v>
      </c>
      <c r="B73" s="13">
        <v>44820</v>
      </c>
      <c r="C73" s="12">
        <v>145</v>
      </c>
      <c r="D73" s="12" t="s">
        <v>1594</v>
      </c>
      <c r="E73" s="14">
        <v>1</v>
      </c>
      <c r="F73" s="17">
        <v>21000</v>
      </c>
      <c r="G73" t="str">
        <f>_xlfn.XLOOKUP(C73,'Kundendaten - neu'!$A$2:$A$1001,'Kundendaten - neu'!$H$2:$H$1001)</f>
        <v>EUR</v>
      </c>
      <c r="H73" s="40">
        <f>F73</f>
        <v>21000</v>
      </c>
      <c r="I73">
        <f>H73*_xlfn.XLOOKUP(C73,'Kundendaten - neu'!$A$2:$A$1001,'Kundendaten - neu'!$I$2:$I$1001,"")</f>
        <v>20370</v>
      </c>
      <c r="J73" s="41">
        <f>I73+(_xlfn.XLOOKUP(C73,'Kundendaten - neu'!$A$2:$A$1001,'Kundendaten - neu'!$G$2:$G$1001,)*E73)</f>
        <v>20575</v>
      </c>
      <c r="K73" s="40">
        <f>J73-(E73*(_xlfn.XLOOKUP(D73,Tabelle1[Produkt ID],Tabelle1[Variable Kosten],)))</f>
        <v>3775</v>
      </c>
    </row>
    <row r="74" spans="1:11" ht="14.4" hidden="1" x14ac:dyDescent="0.3">
      <c r="A74" s="43" t="s">
        <v>1524</v>
      </c>
      <c r="B74" s="13">
        <v>44894</v>
      </c>
      <c r="C74" s="12">
        <v>145</v>
      </c>
      <c r="D74" s="12" t="s">
        <v>1590</v>
      </c>
      <c r="E74" s="14">
        <v>1</v>
      </c>
      <c r="F74" s="17">
        <v>81000</v>
      </c>
      <c r="G74" t="str">
        <f>_xlfn.XLOOKUP(C74,'Kundendaten - neu'!$A$2:$A$1001,'Kundendaten - neu'!$H$2:$H$1001)</f>
        <v>EUR</v>
      </c>
      <c r="H74" s="40">
        <f>F74</f>
        <v>81000</v>
      </c>
      <c r="I74">
        <f>H74*_xlfn.XLOOKUP(C74,'Kundendaten - neu'!$A$2:$A$1001,'Kundendaten - neu'!$I$2:$I$1001,"")</f>
        <v>78570</v>
      </c>
      <c r="J74" s="41">
        <f>I74+(_xlfn.XLOOKUP(C74,'Kundendaten - neu'!$A$2:$A$1001,'Kundendaten - neu'!$G$2:$G$1001,)*E74)</f>
        <v>78775</v>
      </c>
      <c r="K74" s="40">
        <f>J74-(E74*(_xlfn.XLOOKUP(D74,Tabelle1[Produkt ID],Tabelle1[Variable Kosten],)))</f>
        <v>13975</v>
      </c>
    </row>
    <row r="75" spans="1:11" ht="14.4" x14ac:dyDescent="0.3">
      <c r="A75" s="43">
        <v>53927653</v>
      </c>
      <c r="B75" s="13">
        <v>44650</v>
      </c>
      <c r="C75" s="12">
        <v>145</v>
      </c>
      <c r="D75" s="12">
        <v>1100</v>
      </c>
      <c r="E75" s="14">
        <v>1</v>
      </c>
      <c r="F75" s="25">
        <v>40000</v>
      </c>
      <c r="G75" t="str">
        <f>_xlfn.XLOOKUP(C75,'Kundendaten - neu'!$A$2:$A$1001,'Kundendaten - neu'!$H$2:$H$1001)</f>
        <v>EUR</v>
      </c>
      <c r="H75" s="40">
        <f>F75</f>
        <v>40000</v>
      </c>
      <c r="I75">
        <f>H75*_xlfn.XLOOKUP(C75,'Kundendaten - neu'!$A$2:$A$1001,'Kundendaten - neu'!$I$2:$I$1001,"")</f>
        <v>38800</v>
      </c>
      <c r="J75" s="41">
        <f>I75+(_xlfn.XLOOKUP(C75,'Kundendaten - neu'!$A$2:$A$1001,'Kundendaten - neu'!$G$2:$G$1001,)*E75)</f>
        <v>39005</v>
      </c>
      <c r="K75" s="40">
        <f>J75-(E75*(_xlfn.XLOOKUP(D75,Tabelle1[Produkt ID],Tabelle1[Variable Kosten],)))</f>
        <v>7005</v>
      </c>
    </row>
    <row r="76" spans="1:11" ht="14.4" x14ac:dyDescent="0.3">
      <c r="A76" s="43">
        <v>47214826</v>
      </c>
      <c r="B76" s="13">
        <v>44623</v>
      </c>
      <c r="C76" s="12">
        <v>146</v>
      </c>
      <c r="D76" s="12">
        <v>1200</v>
      </c>
      <c r="E76" s="14">
        <v>1</v>
      </c>
      <c r="F76" s="25">
        <v>65000</v>
      </c>
      <c r="G76" t="str">
        <f>_xlfn.XLOOKUP(C76,'Kundendaten - neu'!$A$2:$A$1001,'Kundendaten - neu'!$H$2:$H$1001)</f>
        <v>EUR</v>
      </c>
      <c r="H76" s="40">
        <f>F76</f>
        <v>65000</v>
      </c>
      <c r="I76">
        <f>H76*_xlfn.XLOOKUP(C76,'Kundendaten - neu'!$A$2:$A$1001,'Kundendaten - neu'!$I$2:$I$1001,"")</f>
        <v>63050</v>
      </c>
      <c r="J76" s="41">
        <f>I76+(_xlfn.XLOOKUP(C76,'Kundendaten - neu'!$A$2:$A$1001,'Kundendaten - neu'!$G$2:$G$1001,)*E76)</f>
        <v>63323</v>
      </c>
      <c r="K76" s="40">
        <f>J76-(E76*(_xlfn.XLOOKUP(D76,Tabelle1[Produkt ID],Tabelle1[Variable Kosten],)))</f>
        <v>11323</v>
      </c>
    </row>
    <row r="77" spans="1:11" ht="14.4" hidden="1" x14ac:dyDescent="0.3">
      <c r="A77" s="55" t="s">
        <v>1095</v>
      </c>
      <c r="B77" s="13">
        <v>44642</v>
      </c>
      <c r="C77" s="12">
        <v>146</v>
      </c>
      <c r="D77" s="12" t="s">
        <v>1595</v>
      </c>
      <c r="E77" s="14">
        <v>1</v>
      </c>
      <c r="F77" s="17">
        <v>27000</v>
      </c>
      <c r="G77" t="str">
        <f>_xlfn.XLOOKUP(C77,'Kundendaten - neu'!$A$2:$A$1001,'Kundendaten - neu'!$H$2:$H$1001)</f>
        <v>EUR</v>
      </c>
      <c r="H77" s="40">
        <f>F77</f>
        <v>27000</v>
      </c>
      <c r="I77">
        <f>H77*_xlfn.XLOOKUP(C77,'Kundendaten - neu'!$A$2:$A$1001,'Kundendaten - neu'!$I$2:$I$1001,"")</f>
        <v>26190</v>
      </c>
      <c r="J77" s="41">
        <f>I77+(_xlfn.XLOOKUP(C77,'Kundendaten - neu'!$A$2:$A$1001,'Kundendaten - neu'!$G$2:$G$1001,)*E77)</f>
        <v>26463</v>
      </c>
      <c r="K77" s="40">
        <f>J77-(E77*(_xlfn.XLOOKUP(D77,Tabelle1[Produkt ID],Tabelle1[Variable Kosten],)))</f>
        <v>4863</v>
      </c>
    </row>
    <row r="78" spans="1:11" ht="14.4" x14ac:dyDescent="0.3">
      <c r="A78" s="43">
        <v>98279396</v>
      </c>
      <c r="B78" s="13">
        <v>44652</v>
      </c>
      <c r="C78" s="12">
        <v>147</v>
      </c>
      <c r="D78" s="12">
        <v>1300</v>
      </c>
      <c r="E78" s="14">
        <v>1</v>
      </c>
      <c r="F78" s="25">
        <v>311902.40000000002</v>
      </c>
      <c r="G78" t="str">
        <f>_xlfn.XLOOKUP(C78,'Kundendaten - neu'!$A$2:$A$1001,'Kundendaten - neu'!$H$2:$H$1001)</f>
        <v>PLN</v>
      </c>
      <c r="H78" s="40">
        <f>IF(G78=Währungsdaten!$G$1,F78/_xlfn.XLOOKUP('Bewegungsdaten - neu'!B1215,Währungsdaten!$A$3:$A$320,Währungsdaten!$G$3:$G$320,""),IF(G78=Währungsdaten!$C$1,F78/_xlfn.XLOOKUP('Bewegungsdaten - neu'!B1215,Währungsdaten!$A$3:$A$320,Währungsdaten!$C$3:$C$320,),""))</f>
        <v>66221.316348195338</v>
      </c>
      <c r="I78">
        <f>H78*_xlfn.XLOOKUP(C78,'Kundendaten - neu'!$A$2:$A$1001,'Kundendaten - neu'!$I$2:$I$1001,"")</f>
        <v>66221.316348195338</v>
      </c>
      <c r="J78" s="41">
        <f>I78+(_xlfn.XLOOKUP(C78,'Kundendaten - neu'!$A$2:$A$1001,'Kundendaten - neu'!$G$2:$G$1001,)*E78)</f>
        <v>66331.316348195338</v>
      </c>
      <c r="K78" s="40">
        <f>J78-(E78*(_xlfn.XLOOKUP(D78,Tabelle1[Produkt ID],Tabelle1[Variable Kosten],)))</f>
        <v>11931.316348195338</v>
      </c>
    </row>
    <row r="79" spans="1:11" ht="14.4" x14ac:dyDescent="0.3">
      <c r="A79" s="43">
        <v>91552400</v>
      </c>
      <c r="B79" s="13">
        <v>44722</v>
      </c>
      <c r="C79" s="12">
        <v>148</v>
      </c>
      <c r="D79" s="12">
        <v>1400</v>
      </c>
      <c r="E79" s="14">
        <v>1</v>
      </c>
      <c r="F79" s="25">
        <v>30000</v>
      </c>
      <c r="G79" t="str">
        <f>_xlfn.XLOOKUP(C79,'Kundendaten - neu'!$A$2:$A$1001,'Kundendaten - neu'!$H$2:$H$1001)</f>
        <v>EUR</v>
      </c>
      <c r="H79" s="40">
        <f t="shared" ref="H79:H84" si="5">F79</f>
        <v>30000</v>
      </c>
      <c r="I79">
        <f>H79*_xlfn.XLOOKUP(C79,'Kundendaten - neu'!$A$2:$A$1001,'Kundendaten - neu'!$I$2:$I$1001,"")</f>
        <v>29682</v>
      </c>
      <c r="J79" s="41">
        <f>I79+(_xlfn.XLOOKUP(C79,'Kundendaten - neu'!$A$2:$A$1001,'Kundendaten - neu'!$G$2:$G$1001,)*E79)</f>
        <v>29897</v>
      </c>
      <c r="K79" s="40">
        <f>J79-(E79*(_xlfn.XLOOKUP(D79,Tabelle1[Produkt ID],Tabelle1[Variable Kosten],)))</f>
        <v>5897</v>
      </c>
    </row>
    <row r="80" spans="1:11" ht="14.4" hidden="1" x14ac:dyDescent="0.3">
      <c r="A80" s="55" t="s">
        <v>1096</v>
      </c>
      <c r="B80" s="13">
        <v>44640</v>
      </c>
      <c r="C80" s="12">
        <v>148</v>
      </c>
      <c r="D80" s="12" t="s">
        <v>1582</v>
      </c>
      <c r="E80" s="14">
        <v>1</v>
      </c>
      <c r="F80" s="17">
        <v>49000</v>
      </c>
      <c r="G80" t="str">
        <f>_xlfn.XLOOKUP(C80,'Kundendaten - neu'!$A$2:$A$1001,'Kundendaten - neu'!$H$2:$H$1001)</f>
        <v>EUR</v>
      </c>
      <c r="H80" s="40">
        <f t="shared" si="5"/>
        <v>49000</v>
      </c>
      <c r="I80">
        <f>H80*_xlfn.XLOOKUP(C80,'Kundendaten - neu'!$A$2:$A$1001,'Kundendaten - neu'!$I$2:$I$1001,"")</f>
        <v>48480.6</v>
      </c>
      <c r="J80" s="41">
        <f>I80+(_xlfn.XLOOKUP(C80,'Kundendaten - neu'!$A$2:$A$1001,'Kundendaten - neu'!$G$2:$G$1001,)*E80)</f>
        <v>48695.6</v>
      </c>
      <c r="K80" s="40">
        <f>J80-(E80*(_xlfn.XLOOKUP(D80,Tabelle1[Produkt ID],Tabelle1[Variable Kosten],)))</f>
        <v>9495.5999999999985</v>
      </c>
    </row>
    <row r="81" spans="1:12" ht="14.4" x14ac:dyDescent="0.3">
      <c r="A81" s="43">
        <v>11727127</v>
      </c>
      <c r="B81" s="13">
        <v>44902</v>
      </c>
      <c r="C81" s="12">
        <v>149</v>
      </c>
      <c r="D81" s="12">
        <v>1500</v>
      </c>
      <c r="E81" s="14">
        <v>1</v>
      </c>
      <c r="F81" s="25">
        <v>28000</v>
      </c>
      <c r="G81" t="str">
        <f>_xlfn.XLOOKUP(C81,'Kundendaten - neu'!$A$2:$A$1001,'Kundendaten - neu'!$H$2:$H$1001)</f>
        <v>EUR</v>
      </c>
      <c r="H81" s="40">
        <f t="shared" si="5"/>
        <v>28000</v>
      </c>
      <c r="I81">
        <f>H81*_xlfn.XLOOKUP(C81,'Kundendaten - neu'!$A$2:$A$1001,'Kundendaten - neu'!$I$2:$I$1001,"")</f>
        <v>27160</v>
      </c>
      <c r="J81" s="41">
        <f>I81+(_xlfn.XLOOKUP(C81,'Kundendaten - neu'!$A$2:$A$1001,'Kundendaten - neu'!$G$2:$G$1001,)*E81)</f>
        <v>27262</v>
      </c>
      <c r="K81" s="40">
        <f>J81-(E81*(_xlfn.XLOOKUP(D81,Tabelle1[Produkt ID],Tabelle1[Variable Kosten],)))</f>
        <v>4862</v>
      </c>
    </row>
    <row r="82" spans="1:12" ht="14.4" hidden="1" x14ac:dyDescent="0.3">
      <c r="A82" s="55" t="s">
        <v>1097</v>
      </c>
      <c r="B82" s="13">
        <v>44750</v>
      </c>
      <c r="C82" s="12">
        <v>149</v>
      </c>
      <c r="D82" s="12" t="s">
        <v>1583</v>
      </c>
      <c r="E82" s="14">
        <v>1</v>
      </c>
      <c r="F82" s="17">
        <v>46000</v>
      </c>
      <c r="G82" t="str">
        <f>_xlfn.XLOOKUP(C82,'Kundendaten - neu'!$A$2:$A$1001,'Kundendaten - neu'!$H$2:$H$1001)</f>
        <v>EUR</v>
      </c>
      <c r="H82" s="40">
        <f t="shared" si="5"/>
        <v>46000</v>
      </c>
      <c r="I82">
        <f>H82*_xlfn.XLOOKUP(C82,'Kundendaten - neu'!$A$2:$A$1001,'Kundendaten - neu'!$I$2:$I$1001,"")</f>
        <v>44620</v>
      </c>
      <c r="J82" s="41">
        <f>I82+(_xlfn.XLOOKUP(C82,'Kundendaten - neu'!$A$2:$A$1001,'Kundendaten - neu'!$G$2:$G$1001,)*E82)</f>
        <v>44722</v>
      </c>
      <c r="K82" s="40">
        <f>J82-(E82*(_xlfn.XLOOKUP(D82,Tabelle1[Produkt ID],Tabelle1[Variable Kosten],)))</f>
        <v>7922</v>
      </c>
    </row>
    <row r="83" spans="1:12" ht="14.4" x14ac:dyDescent="0.3">
      <c r="A83" s="43">
        <v>12191637</v>
      </c>
      <c r="B83" s="13">
        <v>44724</v>
      </c>
      <c r="C83" s="12">
        <v>150</v>
      </c>
      <c r="D83" s="12">
        <v>1600</v>
      </c>
      <c r="E83" s="14">
        <v>1</v>
      </c>
      <c r="F83" s="25">
        <v>36000</v>
      </c>
      <c r="G83" t="str">
        <f>_xlfn.XLOOKUP(C83,'Kundendaten - neu'!$A$2:$A$1001,'Kundendaten - neu'!$H$2:$H$1001)</f>
        <v>EUR</v>
      </c>
      <c r="H83" s="40">
        <f t="shared" si="5"/>
        <v>36000</v>
      </c>
      <c r="I83">
        <f>H83*_xlfn.XLOOKUP(C83,'Kundendaten - neu'!$A$2:$A$1001,'Kundendaten - neu'!$I$2:$I$1001,"")</f>
        <v>35618.400000000001</v>
      </c>
      <c r="J83" s="41">
        <f>I83+(_xlfn.XLOOKUP(C83,'Kundendaten - neu'!$A$2:$A$1001,'Kundendaten - neu'!$G$2:$G$1001,)*E83)</f>
        <v>35836.400000000001</v>
      </c>
      <c r="K83" s="40">
        <f>J83-(E83*(_xlfn.XLOOKUP(D83,Tabelle1[Produkt ID],Tabelle1[Variable Kosten],)))</f>
        <v>7036.4000000000015</v>
      </c>
    </row>
    <row r="84" spans="1:12" ht="14.4" hidden="1" x14ac:dyDescent="0.3">
      <c r="A84" s="55" t="s">
        <v>1098</v>
      </c>
      <c r="B84" s="13">
        <v>44886</v>
      </c>
      <c r="C84" s="12">
        <v>150</v>
      </c>
      <c r="D84" s="12" t="s">
        <v>1584</v>
      </c>
      <c r="E84" s="14">
        <v>1</v>
      </c>
      <c r="F84" s="17">
        <v>61000</v>
      </c>
      <c r="G84" t="str">
        <f>_xlfn.XLOOKUP(C84,'Kundendaten - neu'!$A$2:$A$1001,'Kundendaten - neu'!$H$2:$H$1001)</f>
        <v>EUR</v>
      </c>
      <c r="H84" s="40">
        <f t="shared" si="5"/>
        <v>61000</v>
      </c>
      <c r="I84">
        <f>H84*_xlfn.XLOOKUP(C84,'Kundendaten - neu'!$A$2:$A$1001,'Kundendaten - neu'!$I$2:$I$1001,"")</f>
        <v>60353.399999999994</v>
      </c>
      <c r="J84" s="41">
        <f>I84+(_xlfn.XLOOKUP(C84,'Kundendaten - neu'!$A$2:$A$1001,'Kundendaten - neu'!$G$2:$G$1001,)*E84)</f>
        <v>60571.399999999994</v>
      </c>
      <c r="K84" s="40">
        <f>J84-(E84*(_xlfn.XLOOKUP(D84,Tabelle1[Produkt ID],Tabelle1[Variable Kosten],)))</f>
        <v>11771.399999999994</v>
      </c>
    </row>
    <row r="85" spans="1:12" ht="14.4" x14ac:dyDescent="0.3">
      <c r="A85" s="43">
        <v>22167251</v>
      </c>
      <c r="B85" s="13">
        <v>44799</v>
      </c>
      <c r="C85" s="12">
        <v>151</v>
      </c>
      <c r="D85" s="12">
        <v>1700</v>
      </c>
      <c r="E85" s="14">
        <v>1</v>
      </c>
      <c r="F85" s="25">
        <v>209643.9</v>
      </c>
      <c r="G85" t="str">
        <f>_xlfn.XLOOKUP(C85,'Kundendaten - neu'!$A$2:$A$1001,'Kundendaten - neu'!$H$2:$H$1001)</f>
        <v>CNY</v>
      </c>
      <c r="H85" s="40">
        <f>IF(G85=Währungsdaten!$B$1,F85/_xlfn.XLOOKUP('Bewegungsdaten - neu'!B7,Währungsdaten!$A$3:$A$320,Währungsdaten!$B$3:$B$320,""),IF(G85=Währungsdaten!$C$1,F85/_xlfn.XLOOKUP('Bewegungsdaten - neu'!B7,Währungsdaten!$A$3:$A$320,Währungsdaten!$C$3:$C$320,),"")*IF(G85=Währungsdaten!$D$1,F85/_xlfn.XLOOKUP('Bewegungsdaten - neu'!B7,Währungsdaten!$A$3:$A$320,Währungsdaten!$D$3:$D$320,),)*IF(G85=Währungsdaten!$F$1,F85/_xlfn.XLOOKUP('Bewegungsdaten - neu'!B7,Währungsdaten!$A$3:$A$320,Währungsdaten!$F$3:$F$320,""),)*IF(G85=Währungsdaten!$G$1,F85/_xlfn.XLOOKUP('Bewegungsdaten - neu'!B7,Währungsdaten!$A$3:$A$320,Währungsdaten!$G$3:$G$320,");""")))</f>
        <v>30163.287915629538</v>
      </c>
      <c r="I85">
        <f>H85*_xlfn.XLOOKUP(C85,'Kundendaten - neu'!$A$2:$A$1001,'Kundendaten - neu'!$I$2:$I$1001,"")</f>
        <v>32184.228205976717</v>
      </c>
      <c r="J85" s="41">
        <f>I85+(_xlfn.XLOOKUP(C85,'Kundendaten - neu'!$A$2:$A$1001,'Kundendaten - neu'!$G$2:$G$1001,)*E85)</f>
        <v>34235.228205976717</v>
      </c>
      <c r="K85" s="40">
        <f>J85-(E85*(_xlfn.XLOOKUP(D85,Tabelle1[Produkt ID],Tabelle1[Variable Kosten],)))</f>
        <v>11035.228205976717</v>
      </c>
    </row>
    <row r="86" spans="1:12" ht="14.4" x14ac:dyDescent="0.3">
      <c r="A86" s="43">
        <v>65079818</v>
      </c>
      <c r="B86" s="13">
        <v>44612</v>
      </c>
      <c r="C86" s="12">
        <v>152</v>
      </c>
      <c r="D86" s="12">
        <v>1800</v>
      </c>
      <c r="E86" s="14">
        <v>1</v>
      </c>
      <c r="F86" s="25">
        <v>823280</v>
      </c>
      <c r="G86" t="str">
        <f>_xlfn.XLOOKUP(C86,'Kundendaten - neu'!$A$2:$A$1001,'Kundendaten - neu'!$H$2:$H$1001)</f>
        <v>SEK</v>
      </c>
      <c r="H86" s="40">
        <f>IF(G86=Währungsdaten!$D$1,F86/_xlfn.XLOOKUP('Bewegungsdaten - neu'!B1312,Währungsdaten!$A$3:$A$320,Währungsdaten!$D$3:$D$320,""),IF(G86=Währungsdaten!$F$1,F86/_xlfn.XLOOKUP('Bewegungsdaten - neu'!B1312,Währungsdaten!$A$3:$A$320,Währungsdaten!$F$3:$F$320,),""))</f>
        <v>78452.449018486761</v>
      </c>
      <c r="I86">
        <f>H86*_xlfn.XLOOKUP(C86,'Kundendaten - neu'!$A$2:$A$1001,'Kundendaten - neu'!$I$2:$I$1001,"")</f>
        <v>77620.853058890803</v>
      </c>
      <c r="J86" s="41">
        <f>I86+(_xlfn.XLOOKUP(C86,'Kundendaten - neu'!$A$2:$A$1001,'Kundendaten - neu'!$G$2:$G$1001,)*E86)</f>
        <v>78121.853058890803</v>
      </c>
      <c r="K86" s="40">
        <f>J86-(E86*(_xlfn.XLOOKUP(D86,Tabelle1[Produkt ID],Tabelle1[Variable Kosten],)))</f>
        <v>14121.853058890803</v>
      </c>
    </row>
    <row r="87" spans="1:12" ht="14.4" x14ac:dyDescent="0.3">
      <c r="A87" s="43">
        <v>88170797</v>
      </c>
      <c r="B87" s="13">
        <v>44843</v>
      </c>
      <c r="C87" s="12">
        <v>153</v>
      </c>
      <c r="D87" s="12">
        <v>1900</v>
      </c>
      <c r="E87" s="14">
        <v>1</v>
      </c>
      <c r="F87" s="25">
        <v>49000</v>
      </c>
      <c r="G87" t="str">
        <f>_xlfn.XLOOKUP(C87,'Kundendaten - neu'!$A$2:$A$1001,'Kundendaten - neu'!$H$2:$H$1001)</f>
        <v>EUR</v>
      </c>
      <c r="H87" s="40">
        <f t="shared" ref="H87:H97" si="6">F87</f>
        <v>49000</v>
      </c>
      <c r="I87">
        <f>H87*_xlfn.XLOOKUP(C87,'Kundendaten - neu'!$A$2:$A$1001,'Kundendaten - neu'!$I$2:$I$1001,"")</f>
        <v>48480.6</v>
      </c>
      <c r="J87" s="41">
        <f>I87+(_xlfn.XLOOKUP(C87,'Kundendaten - neu'!$A$2:$A$1001,'Kundendaten - neu'!$G$2:$G$1001,)*E87)</f>
        <v>48683.6</v>
      </c>
      <c r="K87" s="40">
        <f>J87-(E87*(_xlfn.XLOOKUP(D87,Tabelle1[Produkt ID],Tabelle1[Variable Kosten],)))</f>
        <v>9483.5999999999985</v>
      </c>
    </row>
    <row r="88" spans="1:12" ht="14.4" hidden="1" x14ac:dyDescent="0.3">
      <c r="A88" s="55" t="s">
        <v>1099</v>
      </c>
      <c r="B88" s="13">
        <v>44743</v>
      </c>
      <c r="C88" s="12">
        <v>153</v>
      </c>
      <c r="D88" s="12" t="s">
        <v>1585</v>
      </c>
      <c r="E88" s="14">
        <v>2</v>
      </c>
      <c r="F88" s="17">
        <v>158000</v>
      </c>
      <c r="G88" t="str">
        <f>_xlfn.XLOOKUP(C88,'Kundendaten - neu'!$A$2:$A$1001,'Kundendaten - neu'!$H$2:$H$1001)</f>
        <v>EUR</v>
      </c>
      <c r="H88" s="40">
        <f t="shared" si="6"/>
        <v>158000</v>
      </c>
      <c r="I88">
        <f>H88*_xlfn.XLOOKUP(C88,'Kundendaten - neu'!$A$2:$A$1001,'Kundendaten - neu'!$I$2:$I$1001,"")</f>
        <v>156325.19999999998</v>
      </c>
      <c r="J88" s="41">
        <f>I88+(_xlfn.XLOOKUP(C88,'Kundendaten - neu'!$A$2:$A$1001,'Kundendaten - neu'!$G$2:$G$1001,)*E88)</f>
        <v>156731.19999999998</v>
      </c>
      <c r="K88" s="40">
        <f>J88-(E88*(_xlfn.XLOOKUP(D88,Tabelle1[Produkt ID],Tabelle1[Variable Kosten],)))</f>
        <v>30331.199999999983</v>
      </c>
    </row>
    <row r="89" spans="1:12" ht="14.4" x14ac:dyDescent="0.3">
      <c r="A89" s="43">
        <v>50816481</v>
      </c>
      <c r="B89" s="13">
        <v>44689</v>
      </c>
      <c r="C89" s="12">
        <v>154</v>
      </c>
      <c r="D89" s="12">
        <v>2000</v>
      </c>
      <c r="E89" s="14">
        <v>1</v>
      </c>
      <c r="F89" s="25">
        <v>39000</v>
      </c>
      <c r="G89" t="str">
        <f>_xlfn.XLOOKUP(C89,'Kundendaten - neu'!$A$2:$A$1001,'Kundendaten - neu'!$H$2:$H$1001)</f>
        <v>EUR</v>
      </c>
      <c r="H89" s="40">
        <f t="shared" si="6"/>
        <v>39000</v>
      </c>
      <c r="I89">
        <f>H89*_xlfn.XLOOKUP(C89,'Kundendaten - neu'!$A$2:$A$1001,'Kundendaten - neu'!$I$2:$I$1001,"")</f>
        <v>37830</v>
      </c>
      <c r="J89" s="41">
        <f>I89+(_xlfn.XLOOKUP(C89,'Kundendaten - neu'!$A$2:$A$1001,'Kundendaten - neu'!$G$2:$G$1001,)*E89)</f>
        <v>37937</v>
      </c>
      <c r="K89" s="40">
        <f>J89-(E89*(_xlfn.XLOOKUP(D89,Tabelle1[Produkt ID],Tabelle1[Variable Kosten],)))</f>
        <v>6737</v>
      </c>
    </row>
    <row r="90" spans="1:12" ht="14.4" hidden="1" x14ac:dyDescent="0.3">
      <c r="A90" s="55" t="s">
        <v>1100</v>
      </c>
      <c r="B90" s="13">
        <v>44659</v>
      </c>
      <c r="C90" s="12">
        <v>154</v>
      </c>
      <c r="D90" s="12" t="s">
        <v>1586</v>
      </c>
      <c r="E90" s="14">
        <v>1</v>
      </c>
      <c r="F90" s="17">
        <v>32000</v>
      </c>
      <c r="G90" t="str">
        <f>_xlfn.XLOOKUP(C90,'Kundendaten - neu'!$A$2:$A$1001,'Kundendaten - neu'!$H$2:$H$1001)</f>
        <v>EUR</v>
      </c>
      <c r="H90" s="40">
        <f t="shared" si="6"/>
        <v>32000</v>
      </c>
      <c r="I90">
        <f>H90*_xlfn.XLOOKUP(C90,'Kundendaten - neu'!$A$2:$A$1001,'Kundendaten - neu'!$I$2:$I$1001,"")</f>
        <v>31040</v>
      </c>
      <c r="J90" s="41">
        <f>I90+(_xlfn.XLOOKUP(C90,'Kundendaten - neu'!$A$2:$A$1001,'Kundendaten - neu'!$G$2:$G$1001,)*E90)</f>
        <v>31147</v>
      </c>
      <c r="K90" s="40">
        <f>J90-(E90*(_xlfn.XLOOKUP(D90,Tabelle1[Produkt ID],Tabelle1[Variable Kosten],)))</f>
        <v>5547</v>
      </c>
    </row>
    <row r="91" spans="1:12" ht="14.4" x14ac:dyDescent="0.3">
      <c r="A91" s="43">
        <v>18643380</v>
      </c>
      <c r="B91" s="13">
        <v>44911</v>
      </c>
      <c r="C91" s="12">
        <v>155</v>
      </c>
      <c r="D91" s="12">
        <v>2100</v>
      </c>
      <c r="E91" s="14">
        <v>1</v>
      </c>
      <c r="F91" s="25">
        <v>46000</v>
      </c>
      <c r="G91" t="str">
        <f>_xlfn.XLOOKUP(C91,'Kundendaten - neu'!$A$2:$A$1001,'Kundendaten - neu'!$H$2:$H$1001)</f>
        <v>EUR</v>
      </c>
      <c r="H91" s="40">
        <f t="shared" si="6"/>
        <v>46000</v>
      </c>
      <c r="I91">
        <f>H91*_xlfn.XLOOKUP(C91,'Kundendaten - neu'!$A$2:$A$1001,'Kundendaten - neu'!$I$2:$I$1001,"")</f>
        <v>45512.399999999994</v>
      </c>
      <c r="J91" s="41">
        <f>I91+(_xlfn.XLOOKUP(C91,'Kundendaten - neu'!$A$2:$A$1001,'Kundendaten - neu'!$G$2:$G$1001,)*E91)</f>
        <v>45721.399999999994</v>
      </c>
      <c r="K91" s="40">
        <f>J91-(E91*(_xlfn.XLOOKUP(D91,Tabelle1[Produkt ID],Tabelle1[Variable Kosten],)))</f>
        <v>8921.3999999999942</v>
      </c>
      <c r="L91" t="s">
        <v>3135</v>
      </c>
    </row>
    <row r="92" spans="1:12" ht="14.4" hidden="1" x14ac:dyDescent="0.3">
      <c r="A92" s="55" t="s">
        <v>1101</v>
      </c>
      <c r="B92" s="13">
        <v>44818</v>
      </c>
      <c r="C92" s="12">
        <v>155</v>
      </c>
      <c r="D92" s="12" t="s">
        <v>1587</v>
      </c>
      <c r="E92" s="14">
        <v>1</v>
      </c>
      <c r="F92" s="17">
        <v>27000</v>
      </c>
      <c r="G92" t="str">
        <f>_xlfn.XLOOKUP(C92,'Kundendaten - neu'!$A$2:$A$1001,'Kundendaten - neu'!$H$2:$H$1001)</f>
        <v>EUR</v>
      </c>
      <c r="H92" s="40">
        <f t="shared" si="6"/>
        <v>27000</v>
      </c>
      <c r="I92">
        <f>H92*_xlfn.XLOOKUP(C92,'Kundendaten - neu'!$A$2:$A$1001,'Kundendaten - neu'!$I$2:$I$1001,"")</f>
        <v>26713.8</v>
      </c>
      <c r="J92" s="41">
        <f>I92+(_xlfn.XLOOKUP(C92,'Kundendaten - neu'!$A$2:$A$1001,'Kundendaten - neu'!$G$2:$G$1001,)*E92)</f>
        <v>26922.799999999999</v>
      </c>
      <c r="K92" s="40">
        <f>J92-(E92*(_xlfn.XLOOKUP(D92,Tabelle1[Produkt ID],Tabelle1[Variable Kosten],)))</f>
        <v>5322.7999999999993</v>
      </c>
    </row>
    <row r="93" spans="1:12" ht="14.4" x14ac:dyDescent="0.3">
      <c r="A93" s="43">
        <v>23756950</v>
      </c>
      <c r="B93" s="13">
        <v>44614</v>
      </c>
      <c r="C93" s="12">
        <v>156</v>
      </c>
      <c r="D93" s="12">
        <v>2200</v>
      </c>
      <c r="E93" s="14">
        <v>1</v>
      </c>
      <c r="F93" s="25">
        <v>20000</v>
      </c>
      <c r="G93" t="str">
        <f>_xlfn.XLOOKUP(C93,'Kundendaten - neu'!$A$2:$A$1001,'Kundendaten - neu'!$H$2:$H$1001)</f>
        <v>EUR</v>
      </c>
      <c r="H93" s="40">
        <f t="shared" si="6"/>
        <v>20000</v>
      </c>
      <c r="I93">
        <f>H93*_xlfn.XLOOKUP(C93,'Kundendaten - neu'!$A$2:$A$1001,'Kundendaten - neu'!$I$2:$I$1001,"")</f>
        <v>19400</v>
      </c>
      <c r="J93" s="41">
        <f>I93+(_xlfn.XLOOKUP(C93,'Kundendaten - neu'!$A$2:$A$1001,'Kundendaten - neu'!$G$2:$G$1001,)*E93)</f>
        <v>19617</v>
      </c>
      <c r="K93" s="40">
        <f>J93-(E93*(_xlfn.XLOOKUP(D93,Tabelle1[Produkt ID],Tabelle1[Variable Kosten],)))</f>
        <v>3617</v>
      </c>
    </row>
    <row r="94" spans="1:12" ht="14.4" hidden="1" x14ac:dyDescent="0.3">
      <c r="A94" s="55" t="s">
        <v>1102</v>
      </c>
      <c r="B94" s="13">
        <v>44764</v>
      </c>
      <c r="C94" s="12">
        <v>156</v>
      </c>
      <c r="D94" s="12" t="s">
        <v>1588</v>
      </c>
      <c r="E94" s="14">
        <v>1</v>
      </c>
      <c r="F94" s="17">
        <v>33000</v>
      </c>
      <c r="G94" t="str">
        <f>_xlfn.XLOOKUP(C94,'Kundendaten - neu'!$A$2:$A$1001,'Kundendaten - neu'!$H$2:$H$1001)</f>
        <v>EUR</v>
      </c>
      <c r="H94" s="40">
        <f t="shared" si="6"/>
        <v>33000</v>
      </c>
      <c r="I94">
        <f>H94*_xlfn.XLOOKUP(C94,'Kundendaten - neu'!$A$2:$A$1001,'Kundendaten - neu'!$I$2:$I$1001,"")</f>
        <v>32010</v>
      </c>
      <c r="J94" s="41">
        <f>I94+(_xlfn.XLOOKUP(C94,'Kundendaten - neu'!$A$2:$A$1001,'Kundendaten - neu'!$G$2:$G$1001,)*E94)</f>
        <v>32227</v>
      </c>
      <c r="K94" s="40">
        <f>J94-(E94*(_xlfn.XLOOKUP(D94,Tabelle1[Produkt ID],Tabelle1[Variable Kosten],)))</f>
        <v>5827</v>
      </c>
    </row>
    <row r="95" spans="1:12" ht="14.4" hidden="1" x14ac:dyDescent="0.3">
      <c r="A95" s="43" t="s">
        <v>1415</v>
      </c>
      <c r="B95" s="13">
        <v>44748</v>
      </c>
      <c r="C95" s="12">
        <v>157</v>
      </c>
      <c r="D95" s="12" t="s">
        <v>1593</v>
      </c>
      <c r="E95" s="14">
        <v>1</v>
      </c>
      <c r="F95" s="17">
        <v>42000</v>
      </c>
      <c r="G95" t="str">
        <f>_xlfn.XLOOKUP(C95,'Kundendaten - neu'!$A$2:$A$1001,'Kundendaten - neu'!$H$2:$H$1001)</f>
        <v>EUR</v>
      </c>
      <c r="H95" s="40">
        <f t="shared" si="6"/>
        <v>42000</v>
      </c>
      <c r="I95">
        <f>H95*_xlfn.XLOOKUP(C95,'Kundendaten - neu'!$A$2:$A$1001,'Kundendaten - neu'!$I$2:$I$1001,"")</f>
        <v>40740</v>
      </c>
      <c r="J95" s="41">
        <f>I95+(_xlfn.XLOOKUP(C95,'Kundendaten - neu'!$A$2:$A$1001,'Kundendaten - neu'!$G$2:$G$1001,)*E95)</f>
        <v>40849</v>
      </c>
      <c r="K95" s="40">
        <f>J95-(E95*(_xlfn.XLOOKUP(D95,Tabelle1[Produkt ID],Tabelle1[Variable Kosten],)))</f>
        <v>7249</v>
      </c>
    </row>
    <row r="96" spans="1:12" ht="14.4" hidden="1" x14ac:dyDescent="0.3">
      <c r="A96" s="55" t="s">
        <v>1103</v>
      </c>
      <c r="B96" s="13">
        <v>44795</v>
      </c>
      <c r="C96" s="12">
        <v>157</v>
      </c>
      <c r="D96" s="12" t="s">
        <v>1589</v>
      </c>
      <c r="E96" s="14">
        <v>1</v>
      </c>
      <c r="F96" s="17">
        <v>27000</v>
      </c>
      <c r="G96" t="str">
        <f>_xlfn.XLOOKUP(C96,'Kundendaten - neu'!$A$2:$A$1001,'Kundendaten - neu'!$H$2:$H$1001)</f>
        <v>EUR</v>
      </c>
      <c r="H96" s="40">
        <f t="shared" si="6"/>
        <v>27000</v>
      </c>
      <c r="I96">
        <f>H96*_xlfn.XLOOKUP(C96,'Kundendaten - neu'!$A$2:$A$1001,'Kundendaten - neu'!$I$2:$I$1001,"")</f>
        <v>26190</v>
      </c>
      <c r="J96" s="41">
        <f>I96+(_xlfn.XLOOKUP(C96,'Kundendaten - neu'!$A$2:$A$1001,'Kundendaten - neu'!$G$2:$G$1001,)*E96)</f>
        <v>26299</v>
      </c>
      <c r="K96" s="40">
        <f>J96-(E96*(_xlfn.XLOOKUP(D96,Tabelle1[Produkt ID],Tabelle1[Variable Kosten],)))</f>
        <v>4699</v>
      </c>
    </row>
    <row r="97" spans="1:11" ht="14.4" x14ac:dyDescent="0.3">
      <c r="A97" s="43">
        <v>87705795</v>
      </c>
      <c r="B97" s="13">
        <v>44916</v>
      </c>
      <c r="C97" s="12">
        <v>157</v>
      </c>
      <c r="D97" s="12">
        <v>2200</v>
      </c>
      <c r="E97" s="14">
        <v>1</v>
      </c>
      <c r="F97" s="25">
        <v>20000</v>
      </c>
      <c r="G97" t="str">
        <f>_xlfn.XLOOKUP(C97,'Kundendaten - neu'!$A$2:$A$1001,'Kundendaten - neu'!$H$2:$H$1001)</f>
        <v>EUR</v>
      </c>
      <c r="H97" s="40">
        <f t="shared" si="6"/>
        <v>20000</v>
      </c>
      <c r="I97">
        <f>H97*_xlfn.XLOOKUP(C97,'Kundendaten - neu'!$A$2:$A$1001,'Kundendaten - neu'!$I$2:$I$1001,"")</f>
        <v>19400</v>
      </c>
      <c r="J97" s="41">
        <f>I97+(_xlfn.XLOOKUP(C97,'Kundendaten - neu'!$A$2:$A$1001,'Kundendaten - neu'!$G$2:$G$1001,)*E97)</f>
        <v>19509</v>
      </c>
      <c r="K97" s="40">
        <f>J97-(E97*(_xlfn.XLOOKUP(D97,Tabelle1[Produkt ID],Tabelle1[Variable Kosten],)))</f>
        <v>3509</v>
      </c>
    </row>
    <row r="98" spans="1:11" ht="14.4" x14ac:dyDescent="0.3">
      <c r="A98" s="43">
        <v>15180051</v>
      </c>
      <c r="B98" s="13">
        <v>44725</v>
      </c>
      <c r="C98" s="12">
        <v>158</v>
      </c>
      <c r="D98" s="12">
        <v>2300</v>
      </c>
      <c r="E98" s="14">
        <v>1</v>
      </c>
      <c r="F98" s="25">
        <v>28435</v>
      </c>
      <c r="G98" t="str">
        <f>_xlfn.XLOOKUP(C98,'Kundendaten - neu'!$A$2:$A$1001,'Kundendaten - neu'!$H$2:$H$1001)</f>
        <v>USD</v>
      </c>
      <c r="H98" s="40">
        <f>IF(G98=Währungsdaten!$D$1,F98/_xlfn.XLOOKUP('Bewegungsdaten - neu'!B1405,Währungsdaten!$A$3:$A$320,Währungsdaten!$D$3:$D$320,""),IF(G98=Währungsdaten!$F$1,F98/_xlfn.XLOOKUP('Bewegungsdaten - neu'!B1405,Währungsdaten!$A$3:$A$320,Währungsdaten!$F$3:$F$320,),""))</f>
        <v>25110.385022960083</v>
      </c>
      <c r="I98">
        <f>H98*_xlfn.XLOOKUP(C98,'Kundendaten - neu'!$A$2:$A$1001,'Kundendaten - neu'!$I$2:$I$1001,"")</f>
        <v>26792.780819498406</v>
      </c>
      <c r="J98" s="41">
        <f>I98+(_xlfn.XLOOKUP(C98,'Kundendaten - neu'!$A$2:$A$1001,'Kundendaten - neu'!$G$2:$G$1001,)*E98)</f>
        <v>28007.780819498406</v>
      </c>
      <c r="K98" s="40">
        <f>J98-(E98*(_xlfn.XLOOKUP(D98,Tabelle1[Produkt ID],Tabelle1[Variable Kosten],)))</f>
        <v>8007.7808194984063</v>
      </c>
    </row>
    <row r="99" spans="1:11" ht="14.4" x14ac:dyDescent="0.3">
      <c r="A99" s="43">
        <v>52400544</v>
      </c>
      <c r="B99" s="13">
        <v>44831</v>
      </c>
      <c r="C99" s="12">
        <v>159</v>
      </c>
      <c r="D99" s="12">
        <v>1000</v>
      </c>
      <c r="E99" s="14">
        <v>1</v>
      </c>
      <c r="F99" s="25">
        <v>52000</v>
      </c>
      <c r="G99" t="str">
        <f>_xlfn.XLOOKUP(C99,'Kundendaten - neu'!$A$2:$A$1001,'Kundendaten - neu'!$H$2:$H$1001)</f>
        <v>EUR</v>
      </c>
      <c r="H99" s="40">
        <f>F99</f>
        <v>52000</v>
      </c>
      <c r="I99">
        <f>H99*_xlfn.XLOOKUP(C99,'Kundendaten - neu'!$A$2:$A$1001,'Kundendaten - neu'!$I$2:$I$1001,"")</f>
        <v>50440</v>
      </c>
      <c r="J99" s="41">
        <f>I99+(_xlfn.XLOOKUP(C99,'Kundendaten - neu'!$A$2:$A$1001,'Kundendaten - neu'!$G$2:$G$1001,)*E99)</f>
        <v>50549</v>
      </c>
      <c r="K99" s="40">
        <f>J99-(E99*(_xlfn.XLOOKUP(D99,Tabelle1[Produkt ID],Tabelle1[Variable Kosten],)))</f>
        <v>8949</v>
      </c>
    </row>
    <row r="100" spans="1:11" ht="14.4" hidden="1" x14ac:dyDescent="0.3">
      <c r="A100" s="55" t="s">
        <v>1104</v>
      </c>
      <c r="B100" s="13">
        <v>44666</v>
      </c>
      <c r="C100" s="12">
        <v>159</v>
      </c>
      <c r="D100" s="12" t="s">
        <v>1590</v>
      </c>
      <c r="E100" s="14">
        <v>1</v>
      </c>
      <c r="F100" s="17">
        <v>81000</v>
      </c>
      <c r="G100" t="str">
        <f>_xlfn.XLOOKUP(C100,'Kundendaten - neu'!$A$2:$A$1001,'Kundendaten - neu'!$H$2:$H$1001)</f>
        <v>EUR</v>
      </c>
      <c r="H100" s="40">
        <f>F100</f>
        <v>81000</v>
      </c>
      <c r="I100">
        <f>H100*_xlfn.XLOOKUP(C100,'Kundendaten - neu'!$A$2:$A$1001,'Kundendaten - neu'!$I$2:$I$1001,"")</f>
        <v>78570</v>
      </c>
      <c r="J100" s="41">
        <f>I100+(_xlfn.XLOOKUP(C100,'Kundendaten - neu'!$A$2:$A$1001,'Kundendaten - neu'!$G$2:$G$1001,)*E100)</f>
        <v>78679</v>
      </c>
      <c r="K100" s="40">
        <f>J100-(E100*(_xlfn.XLOOKUP(D100,Tabelle1[Produkt ID],Tabelle1[Variable Kosten],)))</f>
        <v>13879</v>
      </c>
    </row>
    <row r="101" spans="1:11" ht="14.4" x14ac:dyDescent="0.3">
      <c r="A101" s="43">
        <v>22886256</v>
      </c>
      <c r="B101" s="13">
        <v>44732</v>
      </c>
      <c r="C101" s="12">
        <v>160</v>
      </c>
      <c r="D101" s="12">
        <v>1100</v>
      </c>
      <c r="E101" s="14">
        <v>1</v>
      </c>
      <c r="F101" s="25">
        <v>40000</v>
      </c>
      <c r="G101" t="str">
        <f>_xlfn.XLOOKUP(C101,'Kundendaten - neu'!$A$2:$A$1001,'Kundendaten - neu'!$H$2:$H$1001)</f>
        <v>EUR</v>
      </c>
      <c r="H101" s="40">
        <f>F101</f>
        <v>40000</v>
      </c>
      <c r="I101">
        <f>H101*_xlfn.XLOOKUP(C101,'Kundendaten - neu'!$A$2:$A$1001,'Kundendaten - neu'!$I$2:$I$1001,"")</f>
        <v>38800</v>
      </c>
      <c r="J101" s="41">
        <f>I101+(_xlfn.XLOOKUP(C101,'Kundendaten - neu'!$A$2:$A$1001,'Kundendaten - neu'!$G$2:$G$1001,)*E101)</f>
        <v>39073</v>
      </c>
      <c r="K101" s="40">
        <f>J101-(E101*(_xlfn.XLOOKUP(D101,Tabelle1[Produkt ID],Tabelle1[Variable Kosten],)))</f>
        <v>7073</v>
      </c>
    </row>
    <row r="102" spans="1:11" ht="14.4" hidden="1" x14ac:dyDescent="0.3">
      <c r="A102" s="55" t="s">
        <v>1105</v>
      </c>
      <c r="B102" s="13">
        <v>44752</v>
      </c>
      <c r="C102" s="12">
        <v>160</v>
      </c>
      <c r="D102" s="12" t="s">
        <v>1591</v>
      </c>
      <c r="E102" s="14">
        <v>1</v>
      </c>
      <c r="F102" s="17">
        <v>50000</v>
      </c>
      <c r="G102" t="str">
        <f>_xlfn.XLOOKUP(C102,'Kundendaten - neu'!$A$2:$A$1001,'Kundendaten - neu'!$H$2:$H$1001)</f>
        <v>EUR</v>
      </c>
      <c r="H102" s="40">
        <f>F102</f>
        <v>50000</v>
      </c>
      <c r="I102">
        <f>H102*_xlfn.XLOOKUP(C102,'Kundendaten - neu'!$A$2:$A$1001,'Kundendaten - neu'!$I$2:$I$1001,"")</f>
        <v>48500</v>
      </c>
      <c r="J102" s="41">
        <f>I102+(_xlfn.XLOOKUP(C102,'Kundendaten - neu'!$A$2:$A$1001,'Kundendaten - neu'!$G$2:$G$1001,)*E102)</f>
        <v>48773</v>
      </c>
      <c r="K102" s="40">
        <f>J102-(E102*(_xlfn.XLOOKUP(D102,Tabelle1[Produkt ID],Tabelle1[Variable Kosten],)))</f>
        <v>8773</v>
      </c>
    </row>
    <row r="103" spans="1:11" ht="14.4" x14ac:dyDescent="0.3">
      <c r="A103" s="43">
        <v>23172561</v>
      </c>
      <c r="B103" s="13">
        <v>44844</v>
      </c>
      <c r="C103" s="12">
        <v>161</v>
      </c>
      <c r="D103" s="12">
        <v>1200</v>
      </c>
      <c r="E103" s="14">
        <v>1</v>
      </c>
      <c r="F103" s="25">
        <v>668915</v>
      </c>
      <c r="G103" t="str">
        <f>_xlfn.XLOOKUP(C103,'Kundendaten - neu'!$A$2:$A$1001,'Kundendaten - neu'!$H$2:$H$1001)</f>
        <v>SEK</v>
      </c>
      <c r="H103" s="40">
        <f>IF(G103=Währungsdaten!$D$1,F103/_xlfn.XLOOKUP('Bewegungsdaten - neu'!B1313,Währungsdaten!$A$3:$A$320,Währungsdaten!$D$3:$D$320,""),IF(G103=Währungsdaten!$F$1,F103/_xlfn.XLOOKUP('Bewegungsdaten - neu'!B1313,Währungsdaten!$A$3:$A$320,Währungsdaten!$F$3:$F$320,),""))</f>
        <v>61671.614544918135</v>
      </c>
      <c r="I103">
        <f>H103*_xlfn.XLOOKUP(C103,'Kundendaten - neu'!$A$2:$A$1001,'Kundendaten - neu'!$I$2:$I$1001,"")</f>
        <v>61017.895430741999</v>
      </c>
      <c r="J103" s="41">
        <f>I103+(_xlfn.XLOOKUP(C103,'Kundendaten - neu'!$A$2:$A$1001,'Kundendaten - neu'!$G$2:$G$1001,)*E103)</f>
        <v>61538.895430741999</v>
      </c>
      <c r="K103" s="40">
        <f>J103-(E103*(_xlfn.XLOOKUP(D103,Tabelle1[Produkt ID],Tabelle1[Variable Kosten],)))</f>
        <v>9538.895430741999</v>
      </c>
    </row>
    <row r="104" spans="1:11" ht="14.4" x14ac:dyDescent="0.3">
      <c r="A104" s="43">
        <v>31691232</v>
      </c>
      <c r="B104" s="13">
        <v>44904</v>
      </c>
      <c r="C104" s="12">
        <v>162</v>
      </c>
      <c r="D104" s="12">
        <v>1300</v>
      </c>
      <c r="E104" s="14">
        <v>1</v>
      </c>
      <c r="F104" s="25">
        <v>311902.40000000002</v>
      </c>
      <c r="G104" t="str">
        <f>_xlfn.XLOOKUP(C104,'Kundendaten - neu'!$A$2:$A$1001,'Kundendaten - neu'!$H$2:$H$1001)</f>
        <v>PLN</v>
      </c>
      <c r="H104" s="40">
        <f>IF(G104=Währungsdaten!$G$1,F104/_xlfn.XLOOKUP('Bewegungsdaten - neu'!B1216,Währungsdaten!$A$3:$A$320,Währungsdaten!$G$3:$G$320,""),IF(G104=Währungsdaten!$C$1,F104/_xlfn.XLOOKUP('Bewegungsdaten - neu'!B1216,Währungsdaten!$A$3:$A$320,Währungsdaten!$C$3:$C$320,),""))</f>
        <v>67672.466912562377</v>
      </c>
      <c r="I104">
        <f>H104*_xlfn.XLOOKUP(C104,'Kundendaten - neu'!$A$2:$A$1001,'Kundendaten - neu'!$I$2:$I$1001,"")</f>
        <v>65642.292905185503</v>
      </c>
      <c r="J104" s="41">
        <f>I104+(_xlfn.XLOOKUP(C104,'Kundendaten - neu'!$A$2:$A$1001,'Kundendaten - neu'!$G$2:$G$1001,)*E104)</f>
        <v>65743.292905185503</v>
      </c>
      <c r="K104" s="40">
        <f>J104-(E104*(_xlfn.XLOOKUP(D104,Tabelle1[Produkt ID],Tabelle1[Variable Kosten],)))</f>
        <v>11343.292905185503</v>
      </c>
    </row>
    <row r="105" spans="1:11" ht="14.4" x14ac:dyDescent="0.3">
      <c r="A105" s="43">
        <v>66787874</v>
      </c>
      <c r="B105" s="13">
        <v>44752</v>
      </c>
      <c r="C105" s="12">
        <v>163</v>
      </c>
      <c r="D105" s="12">
        <v>1400</v>
      </c>
      <c r="E105" s="14">
        <v>1</v>
      </c>
      <c r="F105" s="25">
        <v>34122</v>
      </c>
      <c r="G105" t="str">
        <f>_xlfn.XLOOKUP(C105,'Kundendaten - neu'!$A$2:$A$1001,'Kundendaten - neu'!$H$2:$H$1001)</f>
        <v>USD</v>
      </c>
      <c r="H105" s="40">
        <f>IF(G105=Währungsdaten!$D$1,F105/_xlfn.XLOOKUP('Bewegungsdaten - neu'!B1406,Währungsdaten!$A$3:$A$320,Währungsdaten!$D$3:$D$320,""),IF(G105=Währungsdaten!$F$1,F105/_xlfn.XLOOKUP('Bewegungsdaten - neu'!B1406,Währungsdaten!$A$3:$A$320,Währungsdaten!$F$3:$F$320,),""))</f>
        <v>30893.617021276594</v>
      </c>
      <c r="I105">
        <f>H105*_xlfn.XLOOKUP(C105,'Kundendaten - neu'!$A$2:$A$1001,'Kundendaten - neu'!$I$2:$I$1001,"")</f>
        <v>32963.489361702123</v>
      </c>
      <c r="J105" s="41">
        <f>I105+(_xlfn.XLOOKUP(C105,'Kundendaten - neu'!$A$2:$A$1001,'Kundendaten - neu'!$G$2:$G$1001,)*E105)</f>
        <v>34250.489361702123</v>
      </c>
      <c r="K105" s="40">
        <f>J105-(E105*(_xlfn.XLOOKUP(D105,Tabelle1[Produkt ID],Tabelle1[Variable Kosten],)))</f>
        <v>10250.489361702123</v>
      </c>
    </row>
    <row r="106" spans="1:11" ht="14.4" x14ac:dyDescent="0.3">
      <c r="A106" s="43">
        <v>72021652</v>
      </c>
      <c r="B106" s="13">
        <v>44754</v>
      </c>
      <c r="C106" s="12">
        <v>164</v>
      </c>
      <c r="D106" s="12">
        <v>1500</v>
      </c>
      <c r="E106" s="14">
        <v>1</v>
      </c>
      <c r="F106" s="25">
        <v>202414.8</v>
      </c>
      <c r="G106" t="str">
        <f>_xlfn.XLOOKUP(C106,'Kundendaten - neu'!$A$2:$A$1001,'Kundendaten - neu'!$H$2:$H$1001)</f>
        <v>CNY</v>
      </c>
      <c r="H106" s="40">
        <f>IF(G106=Währungsdaten!$B$1,F106/_xlfn.XLOOKUP('Bewegungsdaten - neu'!B8,Währungsdaten!$A$3:$A$320,Währungsdaten!$B$3:$B$320,""),IF(G106=Währungsdaten!$C$1,F106/_xlfn.XLOOKUP('Bewegungsdaten - neu'!B8,Währungsdaten!$A$3:$A$320,Währungsdaten!$C$3:$C$320,),"")*IF(G106=Währungsdaten!$D$1,F106/_xlfn.XLOOKUP('Bewegungsdaten - neu'!B8,Währungsdaten!$A$3:$A$320,Währungsdaten!$D$3:$D$320,),)*IF(G106=Währungsdaten!$F$1,F106/_xlfn.XLOOKUP('Bewegungsdaten - neu'!B8,Währungsdaten!$A$3:$A$320,Währungsdaten!$F$3:$F$320,""),)*IF(G106=Währungsdaten!$G$1,F106/_xlfn.XLOOKUP('Bewegungsdaten - neu'!B8,Währungsdaten!$A$3:$A$320,Währungsdaten!$G$3:$G$320,");""")))</f>
        <v>28834.838599390296</v>
      </c>
      <c r="I106">
        <f>H106*_xlfn.XLOOKUP(C106,'Kundendaten - neu'!$A$2:$A$1001,'Kundendaten - neu'!$I$2:$I$1001,"")</f>
        <v>30766.772785549445</v>
      </c>
      <c r="J106" s="41">
        <f>I106+(_xlfn.XLOOKUP(C106,'Kundendaten - neu'!$A$2:$A$1001,'Kundendaten - neu'!$G$2:$G$1001,)*E106)</f>
        <v>32795.772785549445</v>
      </c>
      <c r="K106" s="40">
        <f>J106-(E106*(_xlfn.XLOOKUP(D106,Tabelle1[Produkt ID],Tabelle1[Variable Kosten],)))</f>
        <v>10395.772785549445</v>
      </c>
    </row>
    <row r="107" spans="1:11" ht="14.4" x14ac:dyDescent="0.3">
      <c r="A107" s="43">
        <v>52991959</v>
      </c>
      <c r="B107" s="13">
        <v>44612</v>
      </c>
      <c r="C107" s="12">
        <v>165</v>
      </c>
      <c r="D107" s="12">
        <v>1600</v>
      </c>
      <c r="E107" s="14">
        <v>1</v>
      </c>
      <c r="F107" s="25">
        <v>370476</v>
      </c>
      <c r="G107" t="str">
        <f>_xlfn.XLOOKUP(C107,'Kundendaten - neu'!$A$2:$A$1001,'Kundendaten - neu'!$H$2:$H$1001)</f>
        <v>SEK</v>
      </c>
      <c r="H107" s="40">
        <f>IF(G107=Währungsdaten!$D$1,F107/_xlfn.XLOOKUP('Bewegungsdaten - neu'!B1314,Währungsdaten!$A$3:$A$320,Währungsdaten!$D$3:$D$320,""),IF(G107=Währungsdaten!$F$1,F107/_xlfn.XLOOKUP('Bewegungsdaten - neu'!B1314,Währungsdaten!$A$3:$A$320,Währungsdaten!$F$3:$F$320,),""))</f>
        <v>35552.953821350427</v>
      </c>
      <c r="I107">
        <f>H107*_xlfn.XLOOKUP(C107,'Kundendaten - neu'!$A$2:$A$1001,'Kundendaten - neu'!$I$2:$I$1001,"")</f>
        <v>35176.092510844108</v>
      </c>
      <c r="J107" s="41">
        <f>I107+(_xlfn.XLOOKUP(C107,'Kundendaten - neu'!$A$2:$A$1001,'Kundendaten - neu'!$G$2:$G$1001,)*E107)</f>
        <v>35718.092510844108</v>
      </c>
      <c r="K107" s="40">
        <f>J107-(E107*(_xlfn.XLOOKUP(D107,Tabelle1[Produkt ID],Tabelle1[Variable Kosten],)))</f>
        <v>6918.0925108441079</v>
      </c>
    </row>
    <row r="108" spans="1:11" ht="14.4" x14ac:dyDescent="0.3">
      <c r="A108" s="43">
        <v>73092867</v>
      </c>
      <c r="B108" s="13">
        <v>44810</v>
      </c>
      <c r="C108" s="12">
        <v>166</v>
      </c>
      <c r="D108" s="12">
        <v>1700</v>
      </c>
      <c r="E108" s="14">
        <v>1</v>
      </c>
      <c r="F108" s="25">
        <v>29000</v>
      </c>
      <c r="G108" t="str">
        <f>_xlfn.XLOOKUP(C108,'Kundendaten - neu'!$A$2:$A$1001,'Kundendaten - neu'!$H$2:$H$1001)</f>
        <v>EUR</v>
      </c>
      <c r="H108" s="40">
        <f t="shared" ref="H108:H114" si="7">F108</f>
        <v>29000</v>
      </c>
      <c r="I108">
        <f>H108*_xlfn.XLOOKUP(C108,'Kundendaten - neu'!$A$2:$A$1001,'Kundendaten - neu'!$I$2:$I$1001,"")</f>
        <v>28130</v>
      </c>
      <c r="J108" s="41">
        <f>I108+(_xlfn.XLOOKUP(C108,'Kundendaten - neu'!$A$2:$A$1001,'Kundendaten - neu'!$G$2:$G$1001,)*E108)</f>
        <v>28238</v>
      </c>
      <c r="K108" s="40">
        <f>J108-(E108*(_xlfn.XLOOKUP(D108,Tabelle1[Produkt ID],Tabelle1[Variable Kosten],)))</f>
        <v>5038</v>
      </c>
    </row>
    <row r="109" spans="1:11" ht="14.4" hidden="1" x14ac:dyDescent="0.3">
      <c r="A109" s="55" t="s">
        <v>1106</v>
      </c>
      <c r="B109" s="13">
        <v>44866</v>
      </c>
      <c r="C109" s="12">
        <v>166</v>
      </c>
      <c r="D109" s="12" t="s">
        <v>1592</v>
      </c>
      <c r="E109" s="14">
        <v>2</v>
      </c>
      <c r="F109" s="17">
        <v>74000</v>
      </c>
      <c r="G109" t="str">
        <f>_xlfn.XLOOKUP(C109,'Kundendaten - neu'!$A$2:$A$1001,'Kundendaten - neu'!$H$2:$H$1001)</f>
        <v>EUR</v>
      </c>
      <c r="H109" s="40">
        <f t="shared" si="7"/>
        <v>74000</v>
      </c>
      <c r="I109">
        <f>H109*_xlfn.XLOOKUP(C109,'Kundendaten - neu'!$A$2:$A$1001,'Kundendaten - neu'!$I$2:$I$1001,"")</f>
        <v>71780</v>
      </c>
      <c r="J109" s="41">
        <f>I109+(_xlfn.XLOOKUP(C109,'Kundendaten - neu'!$A$2:$A$1001,'Kundendaten - neu'!$G$2:$G$1001,)*E109)</f>
        <v>71996</v>
      </c>
      <c r="K109" s="40">
        <f>J109-(E109*(_xlfn.XLOOKUP(D109,Tabelle1[Produkt ID],Tabelle1[Variable Kosten],)))</f>
        <v>12796</v>
      </c>
    </row>
    <row r="110" spans="1:11" ht="14.4" x14ac:dyDescent="0.3">
      <c r="A110" s="43">
        <v>36543334</v>
      </c>
      <c r="B110" s="13">
        <v>44804</v>
      </c>
      <c r="C110" s="12">
        <v>167</v>
      </c>
      <c r="D110" s="12">
        <v>1800</v>
      </c>
      <c r="E110" s="14">
        <v>1</v>
      </c>
      <c r="F110" s="25">
        <v>80000</v>
      </c>
      <c r="G110" t="str">
        <f>_xlfn.XLOOKUP(C110,'Kundendaten - neu'!$A$2:$A$1001,'Kundendaten - neu'!$H$2:$H$1001)</f>
        <v>EUR</v>
      </c>
      <c r="H110" s="40">
        <f t="shared" si="7"/>
        <v>80000</v>
      </c>
      <c r="I110">
        <f>H110*_xlfn.XLOOKUP(C110,'Kundendaten - neu'!$A$2:$A$1001,'Kundendaten - neu'!$I$2:$I$1001,"")</f>
        <v>80000</v>
      </c>
      <c r="J110" s="41">
        <f>I110+(_xlfn.XLOOKUP(C110,'Kundendaten - neu'!$A$2:$A$1001,'Kundendaten - neu'!$G$2:$G$1001,)*E110)</f>
        <v>80102</v>
      </c>
      <c r="K110" s="40">
        <f>J110-(E110*(_xlfn.XLOOKUP(D110,Tabelle1[Produkt ID],Tabelle1[Variable Kosten],)))</f>
        <v>16102</v>
      </c>
    </row>
    <row r="111" spans="1:11" ht="14.4" hidden="1" x14ac:dyDescent="0.3">
      <c r="A111" s="55" t="s">
        <v>1107</v>
      </c>
      <c r="B111" s="13">
        <v>44676</v>
      </c>
      <c r="C111" s="12">
        <v>167</v>
      </c>
      <c r="D111" s="12" t="s">
        <v>1593</v>
      </c>
      <c r="E111" s="14">
        <v>1</v>
      </c>
      <c r="F111" s="17">
        <v>42000</v>
      </c>
      <c r="G111" t="str">
        <f>_xlfn.XLOOKUP(C111,'Kundendaten - neu'!$A$2:$A$1001,'Kundendaten - neu'!$H$2:$H$1001)</f>
        <v>EUR</v>
      </c>
      <c r="H111" s="40">
        <f t="shared" si="7"/>
        <v>42000</v>
      </c>
      <c r="I111">
        <f>H111*_xlfn.XLOOKUP(C111,'Kundendaten - neu'!$A$2:$A$1001,'Kundendaten - neu'!$I$2:$I$1001,"")</f>
        <v>42000</v>
      </c>
      <c r="J111" s="41">
        <f>I111+(_xlfn.XLOOKUP(C111,'Kundendaten - neu'!$A$2:$A$1001,'Kundendaten - neu'!$G$2:$G$1001,)*E111)</f>
        <v>42102</v>
      </c>
      <c r="K111" s="40">
        <f>J111-(E111*(_xlfn.XLOOKUP(D111,Tabelle1[Produkt ID],Tabelle1[Variable Kosten],)))</f>
        <v>8502</v>
      </c>
    </row>
    <row r="112" spans="1:11" ht="14.4" x14ac:dyDescent="0.3">
      <c r="A112" s="43">
        <v>45888582</v>
      </c>
      <c r="B112" s="13">
        <v>44694</v>
      </c>
      <c r="C112" s="12">
        <v>168</v>
      </c>
      <c r="D112" s="12">
        <v>1900</v>
      </c>
      <c r="E112" s="14">
        <v>1</v>
      </c>
      <c r="F112" s="25">
        <v>49000</v>
      </c>
      <c r="G112" t="str">
        <f>_xlfn.XLOOKUP(C112,'Kundendaten - neu'!$A$2:$A$1001,'Kundendaten - neu'!$H$2:$H$1001)</f>
        <v>EUR</v>
      </c>
      <c r="H112" s="40">
        <f t="shared" si="7"/>
        <v>49000</v>
      </c>
      <c r="I112">
        <f>H112*_xlfn.XLOOKUP(C112,'Kundendaten - neu'!$A$2:$A$1001,'Kundendaten - neu'!$I$2:$I$1001,"")</f>
        <v>49000</v>
      </c>
      <c r="J112" s="41">
        <f>I112+(_xlfn.XLOOKUP(C112,'Kundendaten - neu'!$A$2:$A$1001,'Kundendaten - neu'!$G$2:$G$1001,)*E112)</f>
        <v>49267</v>
      </c>
      <c r="K112" s="40">
        <f>J112-(E112*(_xlfn.XLOOKUP(D112,Tabelle1[Produkt ID],Tabelle1[Variable Kosten],)))</f>
        <v>10067</v>
      </c>
    </row>
    <row r="113" spans="1:11" ht="14.4" x14ac:dyDescent="0.3">
      <c r="A113" s="43">
        <v>22288960</v>
      </c>
      <c r="B113" s="13">
        <v>44578</v>
      </c>
      <c r="C113" s="12">
        <v>169</v>
      </c>
      <c r="D113" s="12">
        <v>2000</v>
      </c>
      <c r="E113" s="14">
        <v>1</v>
      </c>
      <c r="F113" s="25">
        <v>39000</v>
      </c>
      <c r="G113" t="str">
        <f>_xlfn.XLOOKUP(C113,'Kundendaten - neu'!$A$2:$A$1001,'Kundendaten - neu'!$H$2:$H$1001)</f>
        <v>EUR</v>
      </c>
      <c r="H113" s="40">
        <f t="shared" si="7"/>
        <v>39000</v>
      </c>
      <c r="I113">
        <f>H113*_xlfn.XLOOKUP(C113,'Kundendaten - neu'!$A$2:$A$1001,'Kundendaten - neu'!$I$2:$I$1001,"")</f>
        <v>39000</v>
      </c>
      <c r="J113" s="41">
        <f>I113+(_xlfn.XLOOKUP(C113,'Kundendaten - neu'!$A$2:$A$1001,'Kundendaten - neu'!$G$2:$G$1001,)*E113)</f>
        <v>39109</v>
      </c>
      <c r="K113" s="40">
        <f>J113-(E113*(_xlfn.XLOOKUP(D113,Tabelle1[Produkt ID],Tabelle1[Variable Kosten],)))</f>
        <v>7909</v>
      </c>
    </row>
    <row r="114" spans="1:11" ht="14.4" x14ac:dyDescent="0.3">
      <c r="A114" s="43">
        <v>82964553</v>
      </c>
      <c r="B114" s="13">
        <v>44873</v>
      </c>
      <c r="C114" s="12">
        <v>170</v>
      </c>
      <c r="D114" s="12">
        <v>2100</v>
      </c>
      <c r="E114" s="14">
        <v>1</v>
      </c>
      <c r="F114" s="25">
        <v>46000</v>
      </c>
      <c r="G114" t="str">
        <f>_xlfn.XLOOKUP(C114,'Kundendaten - neu'!$A$2:$A$1001,'Kundendaten - neu'!$H$2:$H$1001)</f>
        <v>EUR</v>
      </c>
      <c r="H114" s="40">
        <f t="shared" si="7"/>
        <v>46000</v>
      </c>
      <c r="I114">
        <f>H114*_xlfn.XLOOKUP(C114,'Kundendaten - neu'!$A$2:$A$1001,'Kundendaten - neu'!$I$2:$I$1001,"")</f>
        <v>46000</v>
      </c>
      <c r="J114" s="41">
        <f>I114+(_xlfn.XLOOKUP(C114,'Kundendaten - neu'!$A$2:$A$1001,'Kundendaten - neu'!$G$2:$G$1001,)*E114)</f>
        <v>46220</v>
      </c>
      <c r="K114" s="40">
        <f>J114-(E114*(_xlfn.XLOOKUP(D114,Tabelle1[Produkt ID],Tabelle1[Variable Kosten],)))</f>
        <v>9420</v>
      </c>
    </row>
    <row r="115" spans="1:11" ht="14.4" x14ac:dyDescent="0.3">
      <c r="A115" s="43">
        <v>29208649</v>
      </c>
      <c r="B115" s="13">
        <v>44767</v>
      </c>
      <c r="C115" s="12">
        <v>171</v>
      </c>
      <c r="D115" s="12">
        <v>2200</v>
      </c>
      <c r="E115" s="14">
        <v>1</v>
      </c>
      <c r="F115" s="25">
        <v>22748</v>
      </c>
      <c r="G115" t="str">
        <f>_xlfn.XLOOKUP(C115,'Kundendaten - neu'!$A$2:$A$1001,'Kundendaten - neu'!$H$2:$H$1001)</f>
        <v>USD</v>
      </c>
      <c r="H115" s="40">
        <f>IF(G115=Währungsdaten!$D$1,F115/_xlfn.XLOOKUP('Bewegungsdaten - neu'!B1407,Währungsdaten!$A$3:$A$320,Währungsdaten!$D$3:$D$320,""),IF(G115=Währungsdaten!$F$1,F115/_xlfn.XLOOKUP('Bewegungsdaten - neu'!B1407,Währungsdaten!$A$3:$A$320,Währungsdaten!$F$3:$F$320,),""))</f>
        <v>22238.733013979861</v>
      </c>
      <c r="I115">
        <f>H115*_xlfn.XLOOKUP(C115,'Kundendaten - neu'!$A$2:$A$1001,'Kundendaten - neu'!$I$2:$I$1001,"")</f>
        <v>24462.606315377849</v>
      </c>
      <c r="J115" s="41">
        <f>I115+(_xlfn.XLOOKUP(C115,'Kundendaten - neu'!$A$2:$A$1001,'Kundendaten - neu'!$G$2:$G$1001,)*E115)</f>
        <v>25668.606315377849</v>
      </c>
      <c r="K115" s="40">
        <f>J115-(E115*(_xlfn.XLOOKUP(D115,Tabelle1[Produkt ID],Tabelle1[Variable Kosten],)))</f>
        <v>9668.6063153778487</v>
      </c>
    </row>
    <row r="116" spans="1:11" ht="14.4" x14ac:dyDescent="0.3">
      <c r="A116" s="43">
        <v>18536013</v>
      </c>
      <c r="B116" s="13">
        <v>44787</v>
      </c>
      <c r="C116" s="12">
        <v>172</v>
      </c>
      <c r="D116" s="12">
        <v>2200</v>
      </c>
      <c r="E116" s="14">
        <v>1</v>
      </c>
      <c r="F116" s="25">
        <v>20000</v>
      </c>
      <c r="G116" t="str">
        <f>_xlfn.XLOOKUP(C116,'Kundendaten - neu'!$A$2:$A$1001,'Kundendaten - neu'!$H$2:$H$1001)</f>
        <v>EUR</v>
      </c>
      <c r="H116" s="40">
        <f>F116</f>
        <v>20000</v>
      </c>
      <c r="I116">
        <f>H116*_xlfn.XLOOKUP(C116,'Kundendaten - neu'!$A$2:$A$1001,'Kundendaten - neu'!$I$2:$I$1001,"")</f>
        <v>19400</v>
      </c>
      <c r="J116" s="41">
        <f>I116+(_xlfn.XLOOKUP(C116,'Kundendaten - neu'!$A$2:$A$1001,'Kundendaten - neu'!$G$2:$G$1001,)*E116)</f>
        <v>19606</v>
      </c>
      <c r="K116" s="40">
        <f>J116-(E116*(_xlfn.XLOOKUP(D116,Tabelle1[Produkt ID],Tabelle1[Variable Kosten],)))</f>
        <v>3606</v>
      </c>
    </row>
    <row r="117" spans="1:11" ht="14.4" hidden="1" x14ac:dyDescent="0.3">
      <c r="A117" s="55" t="s">
        <v>1108</v>
      </c>
      <c r="B117" s="13">
        <v>44620</v>
      </c>
      <c r="C117" s="12">
        <v>172</v>
      </c>
      <c r="D117" s="12" t="s">
        <v>1594</v>
      </c>
      <c r="E117" s="14">
        <v>1</v>
      </c>
      <c r="F117" s="17">
        <v>21000</v>
      </c>
      <c r="G117" t="str">
        <f>_xlfn.XLOOKUP(C117,'Kundendaten - neu'!$A$2:$A$1001,'Kundendaten - neu'!$H$2:$H$1001)</f>
        <v>EUR</v>
      </c>
      <c r="H117" s="40">
        <f>F117</f>
        <v>21000</v>
      </c>
      <c r="I117">
        <f>H117*_xlfn.XLOOKUP(C117,'Kundendaten - neu'!$A$2:$A$1001,'Kundendaten - neu'!$I$2:$I$1001,"")</f>
        <v>20370</v>
      </c>
      <c r="J117" s="41">
        <f>I117+(_xlfn.XLOOKUP(C117,'Kundendaten - neu'!$A$2:$A$1001,'Kundendaten - neu'!$G$2:$G$1001,)*E117)</f>
        <v>20576</v>
      </c>
      <c r="K117" s="40">
        <f>J117-(E117*(_xlfn.XLOOKUP(D117,Tabelle1[Produkt ID],Tabelle1[Variable Kosten],)))</f>
        <v>3776</v>
      </c>
    </row>
    <row r="118" spans="1:11" ht="14.4" x14ac:dyDescent="0.3">
      <c r="A118" s="43">
        <v>73934830</v>
      </c>
      <c r="B118" s="13">
        <v>44725</v>
      </c>
      <c r="C118" s="12">
        <v>173</v>
      </c>
      <c r="D118" s="12">
        <v>2300</v>
      </c>
      <c r="E118" s="14">
        <v>1</v>
      </c>
      <c r="F118" s="25">
        <v>28435</v>
      </c>
      <c r="G118" t="str">
        <f>_xlfn.XLOOKUP(C118,'Kundendaten - neu'!$A$2:$A$1001,'Kundendaten - neu'!$H$2:$H$1001)</f>
        <v>USD</v>
      </c>
      <c r="H118" s="40">
        <f>IF(G118=Währungsdaten!$D$1,F118/_xlfn.XLOOKUP('Bewegungsdaten - neu'!B1408,Währungsdaten!$A$3:$A$320,Währungsdaten!$D$3:$D$320,""),IF(G118=Währungsdaten!$F$1,F118/_xlfn.XLOOKUP('Bewegungsdaten - neu'!B1408,Währungsdaten!$A$3:$A$320,Währungsdaten!$F$3:$F$320,),""))</f>
        <v>24842.739821771796</v>
      </c>
      <c r="I118">
        <f>H118*_xlfn.XLOOKUP(C118,'Kundendaten - neu'!$A$2:$A$1001,'Kundendaten - neu'!$I$2:$I$1001,"")</f>
        <v>26507.203389830505</v>
      </c>
      <c r="J118" s="41">
        <f>I118+(_xlfn.XLOOKUP(C118,'Kundendaten - neu'!$A$2:$A$1001,'Kundendaten - neu'!$G$2:$G$1001,)*E118)</f>
        <v>27739.203389830505</v>
      </c>
      <c r="K118" s="40">
        <f>J118-(E118*(_xlfn.XLOOKUP(D118,Tabelle1[Produkt ID],Tabelle1[Variable Kosten],)))</f>
        <v>7739.2033898305053</v>
      </c>
    </row>
    <row r="119" spans="1:11" ht="14.4" x14ac:dyDescent="0.3">
      <c r="A119" s="43">
        <v>65367050</v>
      </c>
      <c r="B119" s="13">
        <v>44746</v>
      </c>
      <c r="C119" s="12">
        <v>174</v>
      </c>
      <c r="D119" s="12">
        <v>1000</v>
      </c>
      <c r="E119" s="14">
        <v>1</v>
      </c>
      <c r="F119" s="25">
        <v>59144.799999999996</v>
      </c>
      <c r="G119" t="str">
        <f>_xlfn.XLOOKUP(C119,'Kundendaten - neu'!$A$2:$A$1001,'Kundendaten - neu'!$H$2:$H$1001)</f>
        <v>USD</v>
      </c>
      <c r="H119" s="40">
        <f>IF(G119=Währungsdaten!$D$1,F119/_xlfn.XLOOKUP('Bewegungsdaten - neu'!B1409,Währungsdaten!$A$3:$A$320,Währungsdaten!$D$3:$D$320,""),IF(G119=Währungsdaten!$F$1,F119/_xlfn.XLOOKUP('Bewegungsdaten - neu'!B1409,Währungsdaten!$A$3:$A$320,Währungsdaten!$F$3:$F$320,),""))</f>
        <v>57685.360382327111</v>
      </c>
      <c r="I119">
        <f>H119*_xlfn.XLOOKUP(C119,'Kundendaten - neu'!$A$2:$A$1001,'Kundendaten - neu'!$I$2:$I$1001,"")</f>
        <v>61550.279527943028</v>
      </c>
      <c r="J119" s="41">
        <f>I119+(_xlfn.XLOOKUP(C119,'Kundendaten - neu'!$A$2:$A$1001,'Kundendaten - neu'!$G$2:$G$1001,)*E119)</f>
        <v>62828.279527943028</v>
      </c>
      <c r="K119" s="40">
        <f>J119-(E119*(_xlfn.XLOOKUP(D119,Tabelle1[Produkt ID],Tabelle1[Variable Kosten],)))</f>
        <v>21228.279527943028</v>
      </c>
    </row>
    <row r="120" spans="1:11" ht="14.4" x14ac:dyDescent="0.3">
      <c r="A120" s="43">
        <v>96465984</v>
      </c>
      <c r="B120" s="13">
        <v>44910</v>
      </c>
      <c r="C120" s="12">
        <v>175</v>
      </c>
      <c r="D120" s="12">
        <v>1100</v>
      </c>
      <c r="E120" s="14">
        <v>1</v>
      </c>
      <c r="F120" s="25">
        <v>995040</v>
      </c>
      <c r="G120" t="str">
        <f>_xlfn.XLOOKUP(C120,'Kundendaten - neu'!$A$2:$A$1001,'Kundendaten - neu'!$H$2:$H$1001)</f>
        <v>CZK</v>
      </c>
      <c r="H120" s="40">
        <f>IF(G120=Währungsdaten!$G$1,F120/_xlfn.XLOOKUP('Bewegungsdaten - neu'!B97,Währungsdaten!$A$3:$A$320,Währungsdaten!$G$3:$G$320,""),IF(G120=Währungsdaten!$C$1,F120/_xlfn.XLOOKUP('Bewegungsdaten - neu'!B97,Währungsdaten!$A$3:$A$320,Währungsdaten!$C$3:$C$320,),""))</f>
        <v>41171.797418073489</v>
      </c>
      <c r="I120">
        <f>H120*_xlfn.XLOOKUP(C120,'Kundendaten - neu'!$A$2:$A$1001,'Kundendaten - neu'!$I$2:$I$1001,"")</f>
        <v>41995.233366434957</v>
      </c>
      <c r="J120" s="41">
        <f>I120+(_xlfn.XLOOKUP(C120,'Kundendaten - neu'!$A$2:$A$1001,'Kundendaten - neu'!$G$2:$G$1001,)*E120)</f>
        <v>42201.233366434957</v>
      </c>
      <c r="K120" s="40">
        <f>J120-(E120*(_xlfn.XLOOKUP(D120,Tabelle1[Produkt ID],Tabelle1[Variable Kosten],)))</f>
        <v>10201.233366434957</v>
      </c>
    </row>
    <row r="121" spans="1:11" ht="14.4" x14ac:dyDescent="0.3">
      <c r="A121" s="43">
        <v>55406381</v>
      </c>
      <c r="B121" s="13">
        <v>44823</v>
      </c>
      <c r="C121" s="12">
        <v>176</v>
      </c>
      <c r="D121" s="12">
        <v>1200</v>
      </c>
      <c r="E121" s="14">
        <v>1</v>
      </c>
      <c r="F121" s="25">
        <v>298142</v>
      </c>
      <c r="G121" t="str">
        <f>_xlfn.XLOOKUP(C121,'Kundendaten - neu'!$A$2:$A$1001,'Kundendaten - neu'!$H$2:$H$1001)</f>
        <v>PLN</v>
      </c>
      <c r="H121" s="40">
        <f>IF(G121=Währungsdaten!$G$1,F121/_xlfn.XLOOKUP('Bewegungsdaten - neu'!B1217,Währungsdaten!$A$3:$A$320,Währungsdaten!$G$3:$G$320,""),IF(G121=Währungsdaten!$C$1,F121/_xlfn.XLOOKUP('Bewegungsdaten - neu'!B1217,Währungsdaten!$A$3:$A$320,Währungsdaten!$C$3:$C$320,),""))</f>
        <v>63515.55176821474</v>
      </c>
      <c r="I121">
        <f>H121*_xlfn.XLOOKUP(C121,'Kundendaten - neu'!$A$2:$A$1001,'Kundendaten - neu'!$I$2:$I$1001,"")</f>
        <v>61610.085215168299</v>
      </c>
      <c r="J121" s="41">
        <f>I121+(_xlfn.XLOOKUP(C121,'Kundendaten - neu'!$A$2:$A$1001,'Kundendaten - neu'!$G$2:$G$1001,)*E121)</f>
        <v>61719.085215168299</v>
      </c>
      <c r="K121" s="40">
        <f>J121-(E121*(_xlfn.XLOOKUP(D121,Tabelle1[Produkt ID],Tabelle1[Variable Kosten],)))</f>
        <v>9719.0852151682993</v>
      </c>
    </row>
    <row r="122" spans="1:11" ht="14.4" x14ac:dyDescent="0.3">
      <c r="A122" s="43">
        <v>92643155</v>
      </c>
      <c r="B122" s="13">
        <v>44759</v>
      </c>
      <c r="C122" s="12">
        <v>177</v>
      </c>
      <c r="D122" s="12">
        <v>1300</v>
      </c>
      <c r="E122" s="14">
        <v>1</v>
      </c>
      <c r="F122" s="25">
        <v>68000</v>
      </c>
      <c r="G122" t="str">
        <f>_xlfn.XLOOKUP(C122,'Kundendaten - neu'!$A$2:$A$1001,'Kundendaten - neu'!$H$2:$H$1001)</f>
        <v>EUR</v>
      </c>
      <c r="H122" s="40">
        <f t="shared" ref="H122:H130" si="8">F122</f>
        <v>68000</v>
      </c>
      <c r="I122">
        <f>H122*_xlfn.XLOOKUP(C122,'Kundendaten - neu'!$A$2:$A$1001,'Kundendaten - neu'!$I$2:$I$1001,"")</f>
        <v>65960</v>
      </c>
      <c r="J122" s="41">
        <f>I122+(_xlfn.XLOOKUP(C122,'Kundendaten - neu'!$A$2:$A$1001,'Kundendaten - neu'!$G$2:$G$1001,)*E122)</f>
        <v>66070</v>
      </c>
      <c r="K122" s="40">
        <f>J122-(E122*(_xlfn.XLOOKUP(D122,Tabelle1[Produkt ID],Tabelle1[Variable Kosten],)))</f>
        <v>11670</v>
      </c>
    </row>
    <row r="123" spans="1:11" ht="14.4" hidden="1" x14ac:dyDescent="0.3">
      <c r="A123" s="55" t="s">
        <v>1109</v>
      </c>
      <c r="B123" s="13">
        <v>44799</v>
      </c>
      <c r="C123" s="12">
        <v>177</v>
      </c>
      <c r="D123" s="12" t="s">
        <v>1595</v>
      </c>
      <c r="E123" s="14">
        <v>1</v>
      </c>
      <c r="F123" s="17">
        <v>27000</v>
      </c>
      <c r="G123" t="str">
        <f>_xlfn.XLOOKUP(C123,'Kundendaten - neu'!$A$2:$A$1001,'Kundendaten - neu'!$H$2:$H$1001)</f>
        <v>EUR</v>
      </c>
      <c r="H123" s="40">
        <f t="shared" si="8"/>
        <v>27000</v>
      </c>
      <c r="I123">
        <f>H123*_xlfn.XLOOKUP(C123,'Kundendaten - neu'!$A$2:$A$1001,'Kundendaten - neu'!$I$2:$I$1001,"")</f>
        <v>26190</v>
      </c>
      <c r="J123" s="41">
        <f>I123+(_xlfn.XLOOKUP(C123,'Kundendaten - neu'!$A$2:$A$1001,'Kundendaten - neu'!$G$2:$G$1001,)*E123)</f>
        <v>26300</v>
      </c>
      <c r="K123" s="40">
        <f>J123-(E123*(_xlfn.XLOOKUP(D123,Tabelle1[Produkt ID],Tabelle1[Variable Kosten],)))</f>
        <v>4700</v>
      </c>
    </row>
    <row r="124" spans="1:11" ht="14.4" x14ac:dyDescent="0.3">
      <c r="A124" s="43">
        <v>32938741</v>
      </c>
      <c r="B124" s="13">
        <v>44692</v>
      </c>
      <c r="C124" s="12">
        <v>178</v>
      </c>
      <c r="D124" s="12">
        <v>1400</v>
      </c>
      <c r="E124" s="14">
        <v>1</v>
      </c>
      <c r="F124" s="25">
        <v>30000</v>
      </c>
      <c r="G124" t="str">
        <f>_xlfn.XLOOKUP(C124,'Kundendaten - neu'!$A$2:$A$1001,'Kundendaten - neu'!$H$2:$H$1001)</f>
        <v>EUR</v>
      </c>
      <c r="H124" s="40">
        <f t="shared" si="8"/>
        <v>30000</v>
      </c>
      <c r="I124">
        <f>H124*_xlfn.XLOOKUP(C124,'Kundendaten - neu'!$A$2:$A$1001,'Kundendaten - neu'!$I$2:$I$1001,"")</f>
        <v>30000</v>
      </c>
      <c r="J124" s="41">
        <f>I124+(_xlfn.XLOOKUP(C124,'Kundendaten - neu'!$A$2:$A$1001,'Kundendaten - neu'!$G$2:$G$1001,)*E124)</f>
        <v>30270</v>
      </c>
      <c r="K124" s="40">
        <f>J124-(E124*(_xlfn.XLOOKUP(D124,Tabelle1[Produkt ID],Tabelle1[Variable Kosten],)))</f>
        <v>6270</v>
      </c>
    </row>
    <row r="125" spans="1:11" ht="14.4" x14ac:dyDescent="0.3">
      <c r="A125" s="43">
        <v>74689206</v>
      </c>
      <c r="B125" s="13">
        <v>44859</v>
      </c>
      <c r="C125" s="12">
        <v>179</v>
      </c>
      <c r="D125" s="12">
        <v>1500</v>
      </c>
      <c r="E125" s="14">
        <v>1</v>
      </c>
      <c r="F125" s="25">
        <v>28000</v>
      </c>
      <c r="G125" t="str">
        <f>_xlfn.XLOOKUP(C125,'Kundendaten - neu'!$A$2:$A$1001,'Kundendaten - neu'!$H$2:$H$1001)</f>
        <v>EUR</v>
      </c>
      <c r="H125" s="40">
        <f t="shared" si="8"/>
        <v>28000</v>
      </c>
      <c r="I125">
        <f>H125*_xlfn.XLOOKUP(C125,'Kundendaten - neu'!$A$2:$A$1001,'Kundendaten - neu'!$I$2:$I$1001,"")</f>
        <v>27160</v>
      </c>
      <c r="J125" s="41">
        <f>I125+(_xlfn.XLOOKUP(C125,'Kundendaten - neu'!$A$2:$A$1001,'Kundendaten - neu'!$G$2:$G$1001,)*E125)</f>
        <v>27380</v>
      </c>
      <c r="K125" s="40">
        <f>J125-(E125*(_xlfn.XLOOKUP(D125,Tabelle1[Produkt ID],Tabelle1[Variable Kosten],)))</f>
        <v>4980</v>
      </c>
    </row>
    <row r="126" spans="1:11" ht="14.4" hidden="1" x14ac:dyDescent="0.3">
      <c r="A126" s="55" t="s">
        <v>1110</v>
      </c>
      <c r="B126" s="13">
        <v>44734</v>
      </c>
      <c r="C126" s="12">
        <v>179</v>
      </c>
      <c r="D126" s="12" t="s">
        <v>1582</v>
      </c>
      <c r="E126" s="14">
        <v>1</v>
      </c>
      <c r="F126" s="17">
        <v>49000</v>
      </c>
      <c r="G126" t="str">
        <f>_xlfn.XLOOKUP(C126,'Kundendaten - neu'!$A$2:$A$1001,'Kundendaten - neu'!$H$2:$H$1001)</f>
        <v>EUR</v>
      </c>
      <c r="H126" s="40">
        <f t="shared" si="8"/>
        <v>49000</v>
      </c>
      <c r="I126">
        <f>H126*_xlfn.XLOOKUP(C126,'Kundendaten - neu'!$A$2:$A$1001,'Kundendaten - neu'!$I$2:$I$1001,"")</f>
        <v>47530</v>
      </c>
      <c r="J126" s="41">
        <f>I126+(_xlfn.XLOOKUP(C126,'Kundendaten - neu'!$A$2:$A$1001,'Kundendaten - neu'!$G$2:$G$1001,)*E126)</f>
        <v>47750</v>
      </c>
      <c r="K126" s="40">
        <f>J126-(E126*(_xlfn.XLOOKUP(D126,Tabelle1[Produkt ID],Tabelle1[Variable Kosten],)))</f>
        <v>8550</v>
      </c>
    </row>
    <row r="127" spans="1:11" ht="14.4" x14ac:dyDescent="0.3">
      <c r="A127" s="43">
        <v>35441181</v>
      </c>
      <c r="B127" s="13">
        <v>44813</v>
      </c>
      <c r="C127" s="12">
        <v>180</v>
      </c>
      <c r="D127" s="12">
        <v>1600</v>
      </c>
      <c r="E127" s="14">
        <v>1</v>
      </c>
      <c r="F127" s="25">
        <v>36000</v>
      </c>
      <c r="G127" t="str">
        <f>_xlfn.XLOOKUP(C127,'Kundendaten - neu'!$A$2:$A$1001,'Kundendaten - neu'!$H$2:$H$1001)</f>
        <v>EUR</v>
      </c>
      <c r="H127" s="40">
        <f t="shared" si="8"/>
        <v>36000</v>
      </c>
      <c r="I127">
        <f>H127*_xlfn.XLOOKUP(C127,'Kundendaten - neu'!$A$2:$A$1001,'Kundendaten - neu'!$I$2:$I$1001,"")</f>
        <v>34920</v>
      </c>
      <c r="J127" s="41">
        <f>I127+(_xlfn.XLOOKUP(C127,'Kundendaten - neu'!$A$2:$A$1001,'Kundendaten - neu'!$G$2:$G$1001,)*E127)</f>
        <v>35191</v>
      </c>
      <c r="K127" s="40">
        <f>J127-(E127*(_xlfn.XLOOKUP(D127,Tabelle1[Produkt ID],Tabelle1[Variable Kosten],)))</f>
        <v>6391</v>
      </c>
    </row>
    <row r="128" spans="1:11" ht="14.4" hidden="1" x14ac:dyDescent="0.3">
      <c r="A128" s="55" t="s">
        <v>1111</v>
      </c>
      <c r="B128" s="13">
        <v>44664</v>
      </c>
      <c r="C128" s="12">
        <v>180</v>
      </c>
      <c r="D128" s="12" t="s">
        <v>1583</v>
      </c>
      <c r="E128" s="14">
        <v>1</v>
      </c>
      <c r="F128" s="17">
        <v>46000</v>
      </c>
      <c r="G128" t="str">
        <f>_xlfn.XLOOKUP(C128,'Kundendaten - neu'!$A$2:$A$1001,'Kundendaten - neu'!$H$2:$H$1001)</f>
        <v>EUR</v>
      </c>
      <c r="H128" s="40">
        <f t="shared" si="8"/>
        <v>46000</v>
      </c>
      <c r="I128">
        <f>H128*_xlfn.XLOOKUP(C128,'Kundendaten - neu'!$A$2:$A$1001,'Kundendaten - neu'!$I$2:$I$1001,"")</f>
        <v>44620</v>
      </c>
      <c r="J128" s="41">
        <f>I128+(_xlfn.XLOOKUP(C128,'Kundendaten - neu'!$A$2:$A$1001,'Kundendaten - neu'!$G$2:$G$1001,)*E128)</f>
        <v>44891</v>
      </c>
      <c r="K128" s="40">
        <f>J128-(E128*(_xlfn.XLOOKUP(D128,Tabelle1[Produkt ID],Tabelle1[Variable Kosten],)))</f>
        <v>8091</v>
      </c>
    </row>
    <row r="129" spans="1:11" ht="14.4" x14ac:dyDescent="0.3">
      <c r="A129" s="43">
        <v>37829730</v>
      </c>
      <c r="B129" s="13">
        <v>44717</v>
      </c>
      <c r="C129" s="12">
        <v>181</v>
      </c>
      <c r="D129" s="12">
        <v>1700</v>
      </c>
      <c r="E129" s="14">
        <v>1</v>
      </c>
      <c r="F129" s="25">
        <v>29000</v>
      </c>
      <c r="G129" t="str">
        <f>_xlfn.XLOOKUP(C129,'Kundendaten - neu'!$A$2:$A$1001,'Kundendaten - neu'!$H$2:$H$1001)</f>
        <v>EUR</v>
      </c>
      <c r="H129" s="40">
        <f t="shared" si="8"/>
        <v>29000</v>
      </c>
      <c r="I129">
        <f>H129*_xlfn.XLOOKUP(C129,'Kundendaten - neu'!$A$2:$A$1001,'Kundendaten - neu'!$I$2:$I$1001,"")</f>
        <v>28130</v>
      </c>
      <c r="J129" s="41">
        <f>I129+(_xlfn.XLOOKUP(C129,'Kundendaten - neu'!$A$2:$A$1001,'Kundendaten - neu'!$G$2:$G$1001,)*E129)</f>
        <v>28383</v>
      </c>
      <c r="K129" s="40">
        <f>J129-(E129*(_xlfn.XLOOKUP(D129,Tabelle1[Produkt ID],Tabelle1[Variable Kosten],)))</f>
        <v>5183</v>
      </c>
    </row>
    <row r="130" spans="1:11" ht="14.4" hidden="1" x14ac:dyDescent="0.3">
      <c r="A130" s="55" t="s">
        <v>1112</v>
      </c>
      <c r="B130" s="13">
        <v>44654</v>
      </c>
      <c r="C130" s="12">
        <v>181</v>
      </c>
      <c r="D130" s="12" t="s">
        <v>1584</v>
      </c>
      <c r="E130" s="14">
        <v>1</v>
      </c>
      <c r="F130" s="17">
        <v>61000</v>
      </c>
      <c r="G130" t="str">
        <f>_xlfn.XLOOKUP(C130,'Kundendaten - neu'!$A$2:$A$1001,'Kundendaten - neu'!$H$2:$H$1001)</f>
        <v>EUR</v>
      </c>
      <c r="H130" s="40">
        <f t="shared" si="8"/>
        <v>61000</v>
      </c>
      <c r="I130">
        <f>H130*_xlfn.XLOOKUP(C130,'Kundendaten - neu'!$A$2:$A$1001,'Kundendaten - neu'!$I$2:$I$1001,"")</f>
        <v>59170</v>
      </c>
      <c r="J130" s="41">
        <f>I130+(_xlfn.XLOOKUP(C130,'Kundendaten - neu'!$A$2:$A$1001,'Kundendaten - neu'!$G$2:$G$1001,)*E130)</f>
        <v>59423</v>
      </c>
      <c r="K130" s="40">
        <f>J130-(E130*(_xlfn.XLOOKUP(D130,Tabelle1[Produkt ID],Tabelle1[Variable Kosten],)))</f>
        <v>10623</v>
      </c>
    </row>
    <row r="131" spans="1:11" ht="14.4" x14ac:dyDescent="0.3">
      <c r="A131" s="43">
        <v>27811079</v>
      </c>
      <c r="B131" s="13">
        <v>44735</v>
      </c>
      <c r="C131" s="12">
        <v>182</v>
      </c>
      <c r="D131" s="12">
        <v>1800</v>
      </c>
      <c r="E131" s="14">
        <v>1</v>
      </c>
      <c r="F131" s="25">
        <v>366944</v>
      </c>
      <c r="G131" t="str">
        <f>_xlfn.XLOOKUP(C131,'Kundendaten - neu'!$A$2:$A$1001,'Kundendaten - neu'!$H$2:$H$1001)</f>
        <v>PLN</v>
      </c>
      <c r="H131" s="40">
        <f>IF(G131=Währungsdaten!$G$1,F131/_xlfn.XLOOKUP('Bewegungsdaten - neu'!B1218,Währungsdaten!$A$3:$A$320,Währungsdaten!$G$3:$G$320,""),IF(G131=Währungsdaten!$C$1,F131/_xlfn.XLOOKUP('Bewegungsdaten - neu'!B1218,Währungsdaten!$A$3:$A$320,Währungsdaten!$C$3:$C$320,),""))</f>
        <v>78091.468215965433</v>
      </c>
      <c r="I131">
        <f>H131*_xlfn.XLOOKUP(C131,'Kundendaten - neu'!$A$2:$A$1001,'Kundendaten - neu'!$I$2:$I$1001,"")</f>
        <v>75748.724169486464</v>
      </c>
      <c r="J131" s="41">
        <f>I131+(_xlfn.XLOOKUP(C131,'Kundendaten - neu'!$A$2:$A$1001,'Kundendaten - neu'!$G$2:$G$1001,)*E131)</f>
        <v>75849.724169486464</v>
      </c>
      <c r="K131" s="40">
        <f>J131-(E131*(_xlfn.XLOOKUP(D131,Tabelle1[Produkt ID],Tabelle1[Variable Kosten],)))</f>
        <v>11849.724169486464</v>
      </c>
    </row>
    <row r="132" spans="1:11" ht="14.4" x14ac:dyDescent="0.3">
      <c r="A132" s="43">
        <v>41150072</v>
      </c>
      <c r="B132" s="13">
        <v>44806</v>
      </c>
      <c r="C132" s="12">
        <v>183</v>
      </c>
      <c r="D132" s="12">
        <v>1900</v>
      </c>
      <c r="E132" s="14">
        <v>1</v>
      </c>
      <c r="F132" s="25">
        <v>504259</v>
      </c>
      <c r="G132" t="str">
        <f>_xlfn.XLOOKUP(C132,'Kundendaten - neu'!$A$2:$A$1001,'Kundendaten - neu'!$H$2:$H$1001)</f>
        <v>SEK</v>
      </c>
      <c r="H132" s="40">
        <f>IF(G132=Währungsdaten!$D$1,F132/_xlfn.XLOOKUP('Bewegungsdaten - neu'!B1315,Währungsdaten!$A$3:$A$320,Währungsdaten!$D$3:$D$320,""),IF(G132=Währungsdaten!$F$1,F132/_xlfn.XLOOKUP('Bewegungsdaten - neu'!B1315,Währungsdaten!$A$3:$A$320,Währungsdaten!$F$3:$F$320,),""))</f>
        <v>48959.085789739409</v>
      </c>
      <c r="I132">
        <f>H132*_xlfn.XLOOKUP(C132,'Kundendaten - neu'!$A$2:$A$1001,'Kundendaten - neu'!$I$2:$I$1001,"")</f>
        <v>48440.119480368172</v>
      </c>
      <c r="J132" s="41">
        <f>I132+(_xlfn.XLOOKUP(C132,'Kundendaten - neu'!$A$2:$A$1001,'Kundendaten - neu'!$G$2:$G$1001,)*E132)</f>
        <v>48962.119480368172</v>
      </c>
      <c r="K132" s="40">
        <f>J132-(E132*(_xlfn.XLOOKUP(D132,Tabelle1[Produkt ID],Tabelle1[Variable Kosten],)))</f>
        <v>9762.1194803681719</v>
      </c>
    </row>
    <row r="133" spans="1:11" ht="14.4" x14ac:dyDescent="0.3">
      <c r="A133" s="43">
        <v>45555379</v>
      </c>
      <c r="B133" s="13">
        <v>44887</v>
      </c>
      <c r="C133" s="12">
        <v>184</v>
      </c>
      <c r="D133" s="12">
        <v>2000</v>
      </c>
      <c r="E133" s="14">
        <v>1</v>
      </c>
      <c r="F133" s="25">
        <v>39000</v>
      </c>
      <c r="G133" t="str">
        <f>_xlfn.XLOOKUP(C133,'Kundendaten - neu'!$A$2:$A$1001,'Kundendaten - neu'!$H$2:$H$1001)</f>
        <v>EUR</v>
      </c>
      <c r="H133" s="40">
        <f>F133</f>
        <v>39000</v>
      </c>
      <c r="I133">
        <f>H133*_xlfn.XLOOKUP(C133,'Kundendaten - neu'!$A$2:$A$1001,'Kundendaten - neu'!$I$2:$I$1001,"")</f>
        <v>39000</v>
      </c>
      <c r="J133" s="41">
        <f>I133+(_xlfn.XLOOKUP(C133,'Kundendaten - neu'!$A$2:$A$1001,'Kundendaten - neu'!$G$2:$G$1001,)*E133)</f>
        <v>39211</v>
      </c>
      <c r="K133" s="40">
        <f>J133-(E133*(_xlfn.XLOOKUP(D133,Tabelle1[Produkt ID],Tabelle1[Variable Kosten],)))</f>
        <v>8011</v>
      </c>
    </row>
    <row r="134" spans="1:11" ht="14.4" hidden="1" x14ac:dyDescent="0.3">
      <c r="A134" s="55" t="s">
        <v>1113</v>
      </c>
      <c r="B134" s="13">
        <v>44700</v>
      </c>
      <c r="C134" s="12">
        <v>184</v>
      </c>
      <c r="D134" s="12" t="s">
        <v>1585</v>
      </c>
      <c r="E134" s="14">
        <v>1</v>
      </c>
      <c r="F134" s="17">
        <v>79000</v>
      </c>
      <c r="G134" t="str">
        <f>_xlfn.XLOOKUP(C134,'Kundendaten - neu'!$A$2:$A$1001,'Kundendaten - neu'!$H$2:$H$1001)</f>
        <v>EUR</v>
      </c>
      <c r="H134" s="40">
        <f>F134</f>
        <v>79000</v>
      </c>
      <c r="I134">
        <f>H134*_xlfn.XLOOKUP(C134,'Kundendaten - neu'!$A$2:$A$1001,'Kundendaten - neu'!$I$2:$I$1001,"")</f>
        <v>79000</v>
      </c>
      <c r="J134" s="41">
        <f>I134+(_xlfn.XLOOKUP(C134,'Kundendaten - neu'!$A$2:$A$1001,'Kundendaten - neu'!$G$2:$G$1001,)*E134)</f>
        <v>79211</v>
      </c>
      <c r="K134" s="40">
        <f>J134-(E134*(_xlfn.XLOOKUP(D134,Tabelle1[Produkt ID],Tabelle1[Variable Kosten],)))</f>
        <v>16011</v>
      </c>
    </row>
    <row r="135" spans="1:11" ht="14.4" x14ac:dyDescent="0.3">
      <c r="A135" s="43">
        <v>50630531</v>
      </c>
      <c r="B135" s="13">
        <v>44631</v>
      </c>
      <c r="C135" s="12">
        <v>185</v>
      </c>
      <c r="D135" s="12">
        <v>2100</v>
      </c>
      <c r="E135" s="14">
        <v>1</v>
      </c>
      <c r="F135" s="25">
        <v>46000</v>
      </c>
      <c r="G135" t="str">
        <f>_xlfn.XLOOKUP(C135,'Kundendaten - neu'!$A$2:$A$1001,'Kundendaten - neu'!$H$2:$H$1001)</f>
        <v>EUR</v>
      </c>
      <c r="H135" s="40">
        <f>F135</f>
        <v>46000</v>
      </c>
      <c r="I135">
        <f>H135*_xlfn.XLOOKUP(C135,'Kundendaten - neu'!$A$2:$A$1001,'Kundendaten - neu'!$I$2:$I$1001,"")</f>
        <v>46000</v>
      </c>
      <c r="J135" s="41">
        <f>I135+(_xlfn.XLOOKUP(C135,'Kundendaten - neu'!$A$2:$A$1001,'Kundendaten - neu'!$G$2:$G$1001,)*E135)</f>
        <v>46267</v>
      </c>
      <c r="K135" s="40">
        <f>J135-(E135*(_xlfn.XLOOKUP(D135,Tabelle1[Produkt ID],Tabelle1[Variable Kosten],)))</f>
        <v>9467</v>
      </c>
    </row>
    <row r="136" spans="1:11" ht="14.4" x14ac:dyDescent="0.3">
      <c r="A136" s="43">
        <v>70279993</v>
      </c>
      <c r="B136" s="13">
        <v>44666</v>
      </c>
      <c r="C136" s="12">
        <v>186</v>
      </c>
      <c r="D136" s="12">
        <v>2200</v>
      </c>
      <c r="E136" s="14">
        <v>1</v>
      </c>
      <c r="F136" s="25">
        <v>205820</v>
      </c>
      <c r="G136" t="str">
        <f>_xlfn.XLOOKUP(C136,'Kundendaten - neu'!$A$2:$A$1001,'Kundendaten - neu'!$H$2:$H$1001)</f>
        <v>SEK</v>
      </c>
      <c r="H136" s="40">
        <f>IF(G136=Währungsdaten!$D$1,F136/_xlfn.XLOOKUP('Bewegungsdaten - neu'!B1316,Währungsdaten!$A$3:$A$320,Währungsdaten!$D$3:$D$320,""),IF(G136=Währungsdaten!$F$1,F136/_xlfn.XLOOKUP('Bewegungsdaten - neu'!B1316,Währungsdaten!$A$3:$A$320,Währungsdaten!$F$3:$F$320,),""))</f>
        <v>19299.72619181576</v>
      </c>
      <c r="I136">
        <f>H136*_xlfn.XLOOKUP(C136,'Kundendaten - neu'!$A$2:$A$1001,'Kundendaten - neu'!$I$2:$I$1001,"")</f>
        <v>19685.720715652074</v>
      </c>
      <c r="J136" s="41">
        <f>I136+(_xlfn.XLOOKUP(C136,'Kundendaten - neu'!$A$2:$A$1001,'Kundendaten - neu'!$G$2:$G$1001,)*E136)</f>
        <v>20198.720715652074</v>
      </c>
      <c r="K136" s="40">
        <f>J136-(E136*(_xlfn.XLOOKUP(D136,Tabelle1[Produkt ID],Tabelle1[Variable Kosten],)))</f>
        <v>4198.7207156520744</v>
      </c>
    </row>
    <row r="137" spans="1:11" ht="14.4" x14ac:dyDescent="0.3">
      <c r="A137" s="43">
        <v>90417039</v>
      </c>
      <c r="B137" s="13">
        <v>44718</v>
      </c>
      <c r="C137" s="12">
        <v>187</v>
      </c>
      <c r="D137" s="12">
        <v>2200</v>
      </c>
      <c r="E137" s="14">
        <v>1</v>
      </c>
      <c r="F137" s="25">
        <v>20000</v>
      </c>
      <c r="G137" t="str">
        <f>_xlfn.XLOOKUP(C137,'Kundendaten - neu'!$A$2:$A$1001,'Kundendaten - neu'!$H$2:$H$1001)</f>
        <v>EUR</v>
      </c>
      <c r="H137" s="40">
        <f>F137</f>
        <v>20000</v>
      </c>
      <c r="I137">
        <f>H137*_xlfn.XLOOKUP(C137,'Kundendaten - neu'!$A$2:$A$1001,'Kundendaten - neu'!$I$2:$I$1001,"")</f>
        <v>20000</v>
      </c>
      <c r="J137" s="41">
        <f>I137+(_xlfn.XLOOKUP(C137,'Kundendaten - neu'!$A$2:$A$1001,'Kundendaten - neu'!$G$2:$G$1001,)*E137)</f>
        <v>20215</v>
      </c>
      <c r="K137" s="40">
        <f>J137-(E137*(_xlfn.XLOOKUP(D137,Tabelle1[Produkt ID],Tabelle1[Variable Kosten],)))</f>
        <v>4215</v>
      </c>
    </row>
    <row r="138" spans="1:11" ht="14.4" x14ac:dyDescent="0.3">
      <c r="A138" s="43">
        <v>75495905</v>
      </c>
      <c r="B138" s="13">
        <v>44910</v>
      </c>
      <c r="C138" s="12">
        <v>188</v>
      </c>
      <c r="D138" s="12">
        <v>2300</v>
      </c>
      <c r="E138" s="14">
        <v>1</v>
      </c>
      <c r="F138" s="25">
        <v>621900</v>
      </c>
      <c r="G138" t="str">
        <f>_xlfn.XLOOKUP(C138,'Kundendaten - neu'!$A$2:$A$1001,'Kundendaten - neu'!$H$2:$H$1001)</f>
        <v>CZK</v>
      </c>
      <c r="H138" s="40">
        <f>IF(G138=Währungsdaten!$G$1,F138/_xlfn.XLOOKUP('Bewegungsdaten - neu'!B98,Währungsdaten!$A$3:$A$320,Währungsdaten!$G$3:$G$320,""),IF(G138=Währungsdaten!$C$1,F138/_xlfn.XLOOKUP('Bewegungsdaten - neu'!B98,Währungsdaten!$A$3:$A$320,Währungsdaten!$C$3:$C$320,),""))</f>
        <v>25169.577957293874</v>
      </c>
      <c r="I138">
        <f>H138*_xlfn.XLOOKUP(C138,'Kundendaten - neu'!$A$2:$A$1001,'Kundendaten - neu'!$I$2:$I$1001,"")</f>
        <v>25672.969516439753</v>
      </c>
      <c r="J138" s="41">
        <f>I138+(_xlfn.XLOOKUP(C138,'Kundendaten - neu'!$A$2:$A$1001,'Kundendaten - neu'!$G$2:$G$1001,)*E138)</f>
        <v>25879.969516439753</v>
      </c>
      <c r="K138" s="40">
        <f>J138-(E138*(_xlfn.XLOOKUP(D138,Tabelle1[Produkt ID],Tabelle1[Variable Kosten],)))</f>
        <v>5879.9695164397526</v>
      </c>
    </row>
    <row r="139" spans="1:11" ht="14.4" x14ac:dyDescent="0.3">
      <c r="A139" s="43">
        <v>17158160</v>
      </c>
      <c r="B139" s="13">
        <v>44629</v>
      </c>
      <c r="C139" s="12">
        <v>189</v>
      </c>
      <c r="D139" s="12">
        <v>1000</v>
      </c>
      <c r="E139" s="14">
        <v>1</v>
      </c>
      <c r="F139" s="25">
        <v>52000</v>
      </c>
      <c r="G139" t="str">
        <f>_xlfn.XLOOKUP(C139,'Kundendaten - neu'!$A$2:$A$1001,'Kundendaten - neu'!$H$2:$H$1001)</f>
        <v>EUR</v>
      </c>
      <c r="H139" s="40">
        <f>F139</f>
        <v>52000</v>
      </c>
      <c r="I139">
        <f>H139*_xlfn.XLOOKUP(C139,'Kundendaten - neu'!$A$2:$A$1001,'Kundendaten - neu'!$I$2:$I$1001,"")</f>
        <v>57200.000000000007</v>
      </c>
      <c r="J139" s="41">
        <f>I139+(_xlfn.XLOOKUP(C139,'Kundendaten - neu'!$A$2:$A$1001,'Kundendaten - neu'!$G$2:$G$1001,)*E139)</f>
        <v>59345.000000000007</v>
      </c>
      <c r="K139" s="40">
        <f>J139-(E139*(_xlfn.XLOOKUP(D139,Tabelle1[Produkt ID],Tabelle1[Variable Kosten],)))</f>
        <v>17745.000000000007</v>
      </c>
    </row>
    <row r="140" spans="1:11" ht="14.4" hidden="1" x14ac:dyDescent="0.3">
      <c r="A140" s="55" t="s">
        <v>1114</v>
      </c>
      <c r="B140" s="13">
        <v>44768</v>
      </c>
      <c r="C140" s="12">
        <v>189</v>
      </c>
      <c r="D140" s="12" t="s">
        <v>1586</v>
      </c>
      <c r="E140" s="14">
        <v>1</v>
      </c>
      <c r="F140" s="17">
        <v>32000</v>
      </c>
      <c r="G140" t="str">
        <f>_xlfn.XLOOKUP(C140,'Kundendaten - neu'!$A$2:$A$1001,'Kundendaten - neu'!$H$2:$H$1001)</f>
        <v>EUR</v>
      </c>
      <c r="H140" s="40">
        <f>F140</f>
        <v>32000</v>
      </c>
      <c r="I140">
        <f>H140*_xlfn.XLOOKUP(C140,'Kundendaten - neu'!$A$2:$A$1001,'Kundendaten - neu'!$I$2:$I$1001,"")</f>
        <v>35200</v>
      </c>
      <c r="J140" s="41">
        <f>I140+(_xlfn.XLOOKUP(C140,'Kundendaten - neu'!$A$2:$A$1001,'Kundendaten - neu'!$G$2:$G$1001,)*E140)</f>
        <v>37345</v>
      </c>
      <c r="K140" s="40">
        <f>J140-(E140*(_xlfn.XLOOKUP(D140,Tabelle1[Produkt ID],Tabelle1[Variable Kosten],)))</f>
        <v>11745</v>
      </c>
    </row>
    <row r="141" spans="1:11" ht="14.4" x14ac:dyDescent="0.3">
      <c r="A141" s="43">
        <v>85035960</v>
      </c>
      <c r="B141" s="13">
        <v>44659</v>
      </c>
      <c r="C141" s="12">
        <v>190</v>
      </c>
      <c r="D141" s="12">
        <v>1100</v>
      </c>
      <c r="E141" s="14">
        <v>1</v>
      </c>
      <c r="F141" s="25">
        <v>40000</v>
      </c>
      <c r="G141" t="str">
        <f>_xlfn.XLOOKUP(C141,'Kundendaten - neu'!$A$2:$A$1001,'Kundendaten - neu'!$H$2:$H$1001)</f>
        <v>EUR</v>
      </c>
      <c r="H141" s="40">
        <f>F141</f>
        <v>40000</v>
      </c>
      <c r="I141">
        <f>H141*_xlfn.XLOOKUP(C141,'Kundendaten - neu'!$A$2:$A$1001,'Kundendaten - neu'!$I$2:$I$1001,"")</f>
        <v>40800</v>
      </c>
      <c r="J141" s="41">
        <f>I141+(_xlfn.XLOOKUP(C141,'Kundendaten - neu'!$A$2:$A$1001,'Kundendaten - neu'!$G$2:$G$1001,)*E141)</f>
        <v>41005</v>
      </c>
      <c r="K141" s="40">
        <f>J141-(E141*(_xlfn.XLOOKUP(D141,Tabelle1[Produkt ID],Tabelle1[Variable Kosten],)))</f>
        <v>9005</v>
      </c>
    </row>
    <row r="142" spans="1:11" ht="14.4" hidden="1" x14ac:dyDescent="0.3">
      <c r="A142" s="55" t="s">
        <v>1115</v>
      </c>
      <c r="B142" s="13">
        <v>44815</v>
      </c>
      <c r="C142" s="12">
        <v>190</v>
      </c>
      <c r="D142" s="12" t="s">
        <v>1587</v>
      </c>
      <c r="E142" s="14">
        <v>1</v>
      </c>
      <c r="F142" s="17">
        <v>27000</v>
      </c>
      <c r="G142" t="str">
        <f>_xlfn.XLOOKUP(C142,'Kundendaten - neu'!$A$2:$A$1001,'Kundendaten - neu'!$H$2:$H$1001)</f>
        <v>EUR</v>
      </c>
      <c r="H142" s="40">
        <f>F142</f>
        <v>27000</v>
      </c>
      <c r="I142">
        <f>H142*_xlfn.XLOOKUP(C142,'Kundendaten - neu'!$A$2:$A$1001,'Kundendaten - neu'!$I$2:$I$1001,"")</f>
        <v>27540</v>
      </c>
      <c r="J142" s="41">
        <f>I142+(_xlfn.XLOOKUP(C142,'Kundendaten - neu'!$A$2:$A$1001,'Kundendaten - neu'!$G$2:$G$1001,)*E142)</f>
        <v>27745</v>
      </c>
      <c r="K142" s="40">
        <f>J142-(E142*(_xlfn.XLOOKUP(D142,Tabelle1[Produkt ID],Tabelle1[Variable Kosten],)))</f>
        <v>6145</v>
      </c>
    </row>
    <row r="143" spans="1:11" ht="14.4" x14ac:dyDescent="0.3">
      <c r="A143" s="43">
        <v>18967108</v>
      </c>
      <c r="B143" s="13">
        <v>44568</v>
      </c>
      <c r="C143" s="12">
        <v>191</v>
      </c>
      <c r="D143" s="12">
        <v>1200</v>
      </c>
      <c r="E143" s="14">
        <v>1</v>
      </c>
      <c r="F143" s="25">
        <v>469891.5</v>
      </c>
      <c r="G143" t="str">
        <f>_xlfn.XLOOKUP(C143,'Kundendaten - neu'!$A$2:$A$1001,'Kundendaten - neu'!$H$2:$H$1001)</f>
        <v>CNY</v>
      </c>
      <c r="H143" s="40">
        <f>IF(G143=Währungsdaten!$B$1,F143/_xlfn.XLOOKUP('Bewegungsdaten - neu'!B9,Währungsdaten!$A$3:$A$320,Währungsdaten!$B$3:$B$320,""),IF(G143=Währungsdaten!$C$1,F143/_xlfn.XLOOKUP('Bewegungsdaten - neu'!B9,Währungsdaten!$A$3:$A$320,Währungsdaten!$C$3:$C$320,),"")*IF(G143=Währungsdaten!$D$1,F143/_xlfn.XLOOKUP('Bewegungsdaten - neu'!B9,Währungsdaten!$A$3:$A$320,Währungsdaten!$D$3:$D$320,),)*IF(G143=Währungsdaten!$F$1,F143/_xlfn.XLOOKUP('Bewegungsdaten - neu'!B9,Währungsdaten!$A$3:$A$320,Währungsdaten!$F$3:$F$320,""),)*IF(G143=Währungsdaten!$G$1,F143/_xlfn.XLOOKUP('Bewegungsdaten - neu'!B9,Währungsdaten!$A$3:$A$320,Währungsdaten!$G$3:$G$320,");""")))</f>
        <v>65841.565429400143</v>
      </c>
      <c r="I143">
        <f>H143*_xlfn.XLOOKUP(C143,'Kundendaten - neu'!$A$2:$A$1001,'Kundendaten - neu'!$I$2:$I$1001,"")</f>
        <v>72425.721972340165</v>
      </c>
      <c r="J143" s="41">
        <f>I143+(_xlfn.XLOOKUP(C143,'Kundendaten - neu'!$A$2:$A$1001,'Kundendaten - neu'!$G$2:$G$1001,)*E143)</f>
        <v>74542.721972340165</v>
      </c>
      <c r="K143" s="40">
        <f>J143-(E143*(_xlfn.XLOOKUP(D143,Tabelle1[Produkt ID],Tabelle1[Variable Kosten],)))</f>
        <v>22542.721972340165</v>
      </c>
    </row>
    <row r="144" spans="1:11" ht="14.4" x14ac:dyDescent="0.3">
      <c r="A144" s="43">
        <v>71082621</v>
      </c>
      <c r="B144" s="13">
        <v>44619</v>
      </c>
      <c r="C144" s="12">
        <v>192</v>
      </c>
      <c r="D144" s="12">
        <v>1300</v>
      </c>
      <c r="E144" s="14">
        <v>1</v>
      </c>
      <c r="F144" s="25">
        <v>68000</v>
      </c>
      <c r="G144" t="str">
        <f>_xlfn.XLOOKUP(C144,'Kundendaten - neu'!$A$2:$A$1001,'Kundendaten - neu'!$H$2:$H$1001)</f>
        <v>EUR</v>
      </c>
      <c r="H144" s="40">
        <f>F144</f>
        <v>68000</v>
      </c>
      <c r="I144">
        <f>H144*_xlfn.XLOOKUP(C144,'Kundendaten - neu'!$A$2:$A$1001,'Kundendaten - neu'!$I$2:$I$1001,"")</f>
        <v>74800</v>
      </c>
      <c r="J144" s="41">
        <f>I144+(_xlfn.XLOOKUP(C144,'Kundendaten - neu'!$A$2:$A$1001,'Kundendaten - neu'!$G$2:$G$1001,)*E144)</f>
        <v>76068</v>
      </c>
      <c r="K144" s="40">
        <f>J144-(E144*(_xlfn.XLOOKUP(D144,Tabelle1[Produkt ID],Tabelle1[Variable Kosten],)))</f>
        <v>21668</v>
      </c>
    </row>
    <row r="145" spans="1:11" ht="14.4" hidden="1" x14ac:dyDescent="0.3">
      <c r="A145" s="55" t="s">
        <v>1116</v>
      </c>
      <c r="B145" s="13">
        <v>44883</v>
      </c>
      <c r="C145" s="12">
        <v>192</v>
      </c>
      <c r="D145" s="12" t="s">
        <v>1588</v>
      </c>
      <c r="E145" s="14">
        <v>1</v>
      </c>
      <c r="F145" s="17">
        <v>33000</v>
      </c>
      <c r="G145" t="str">
        <f>_xlfn.XLOOKUP(C145,'Kundendaten - neu'!$A$2:$A$1001,'Kundendaten - neu'!$H$2:$H$1001)</f>
        <v>EUR</v>
      </c>
      <c r="H145" s="40">
        <f>F145</f>
        <v>33000</v>
      </c>
      <c r="I145">
        <f>H145*_xlfn.XLOOKUP(C145,'Kundendaten - neu'!$A$2:$A$1001,'Kundendaten - neu'!$I$2:$I$1001,"")</f>
        <v>36300</v>
      </c>
      <c r="J145" s="41">
        <f>I145+(_xlfn.XLOOKUP(C145,'Kundendaten - neu'!$A$2:$A$1001,'Kundendaten - neu'!$G$2:$G$1001,)*E145)</f>
        <v>37568</v>
      </c>
      <c r="K145" s="40">
        <f>J145-(E145*(_xlfn.XLOOKUP(D145,Tabelle1[Produkt ID],Tabelle1[Variable Kosten],)))</f>
        <v>11168</v>
      </c>
    </row>
    <row r="146" spans="1:11" ht="14.4" x14ac:dyDescent="0.3">
      <c r="A146" s="43">
        <v>77339425</v>
      </c>
      <c r="B146" s="13">
        <v>44819</v>
      </c>
      <c r="C146" s="12">
        <v>193</v>
      </c>
      <c r="D146" s="12">
        <v>1400</v>
      </c>
      <c r="E146" s="14">
        <v>1</v>
      </c>
      <c r="F146" s="25">
        <v>30000</v>
      </c>
      <c r="G146" t="str">
        <f>_xlfn.XLOOKUP(C146,'Kundendaten - neu'!$A$2:$A$1001,'Kundendaten - neu'!$H$2:$H$1001)</f>
        <v>EUR</v>
      </c>
      <c r="H146" s="40">
        <f>F146</f>
        <v>30000</v>
      </c>
      <c r="I146">
        <f>H146*_xlfn.XLOOKUP(C146,'Kundendaten - neu'!$A$2:$A$1001,'Kundendaten - neu'!$I$2:$I$1001,"")</f>
        <v>30600</v>
      </c>
      <c r="J146" s="41">
        <f>I146+(_xlfn.XLOOKUP(C146,'Kundendaten - neu'!$A$2:$A$1001,'Kundendaten - neu'!$G$2:$G$1001,)*E146)</f>
        <v>30811</v>
      </c>
      <c r="K146" s="40">
        <f>J146-(E146*(_xlfn.XLOOKUP(D146,Tabelle1[Produkt ID],Tabelle1[Variable Kosten],)))</f>
        <v>6811</v>
      </c>
    </row>
    <row r="147" spans="1:11" ht="14.4" hidden="1" x14ac:dyDescent="0.3">
      <c r="A147" s="55" t="s">
        <v>1117</v>
      </c>
      <c r="B147" s="13">
        <v>44916</v>
      </c>
      <c r="C147" s="12">
        <v>193</v>
      </c>
      <c r="D147" s="12" t="s">
        <v>1589</v>
      </c>
      <c r="E147" s="14">
        <v>1</v>
      </c>
      <c r="F147" s="17">
        <v>27000</v>
      </c>
      <c r="G147" t="str">
        <f>_xlfn.XLOOKUP(C147,'Kundendaten - neu'!$A$2:$A$1001,'Kundendaten - neu'!$H$2:$H$1001)</f>
        <v>EUR</v>
      </c>
      <c r="H147" s="40">
        <f>F147</f>
        <v>27000</v>
      </c>
      <c r="I147">
        <f>H147*_xlfn.XLOOKUP(C147,'Kundendaten - neu'!$A$2:$A$1001,'Kundendaten - neu'!$I$2:$I$1001,"")</f>
        <v>27540</v>
      </c>
      <c r="J147" s="41">
        <f>I147+(_xlfn.XLOOKUP(C147,'Kundendaten - neu'!$A$2:$A$1001,'Kundendaten - neu'!$G$2:$G$1001,)*E147)</f>
        <v>27751</v>
      </c>
      <c r="K147" s="40">
        <f>J147-(E147*(_xlfn.XLOOKUP(D147,Tabelle1[Produkt ID],Tabelle1[Variable Kosten],)))</f>
        <v>6151</v>
      </c>
    </row>
    <row r="148" spans="1:11" ht="14.4" x14ac:dyDescent="0.3">
      <c r="A148" s="43">
        <v>91771628</v>
      </c>
      <c r="B148" s="13">
        <v>44661</v>
      </c>
      <c r="C148" s="12">
        <v>194</v>
      </c>
      <c r="D148" s="12">
        <v>1500</v>
      </c>
      <c r="E148" s="14">
        <v>1</v>
      </c>
      <c r="F148" s="25">
        <v>31847.200000000001</v>
      </c>
      <c r="G148" t="str">
        <f>_xlfn.XLOOKUP(C148,'Kundendaten - neu'!$A$2:$A$1001,'Kundendaten - neu'!$H$2:$H$1001)</f>
        <v>USD</v>
      </c>
      <c r="H148" s="40">
        <f>IF(G148=Währungsdaten!$D$1,F148/_xlfn.XLOOKUP('Bewegungsdaten - neu'!B1410,Währungsdaten!$A$3:$A$320,Währungsdaten!$D$3:$D$320,""),IF(G148=Währungsdaten!$F$1,F148/_xlfn.XLOOKUP('Bewegungsdaten - neu'!B1410,Währungsdaten!$A$3:$A$320,Währungsdaten!$F$3:$F$320,),""))</f>
        <v>30507.903055848259</v>
      </c>
      <c r="I148">
        <f>H148*_xlfn.XLOOKUP(C148,'Kundendaten - neu'!$A$2:$A$1001,'Kundendaten - neu'!$I$2:$I$1001,"")</f>
        <v>33558.693361433085</v>
      </c>
      <c r="J148" s="41">
        <f>I148+(_xlfn.XLOOKUP(C148,'Kundendaten - neu'!$A$2:$A$1001,'Kundendaten - neu'!$G$2:$G$1001,)*E148)</f>
        <v>34771.693361433085</v>
      </c>
      <c r="K148" s="40">
        <f>J148-(E148*(_xlfn.XLOOKUP(D148,Tabelle1[Produkt ID],Tabelle1[Variable Kosten],)))</f>
        <v>12371.693361433085</v>
      </c>
    </row>
    <row r="149" spans="1:11" ht="14.4" x14ac:dyDescent="0.3">
      <c r="A149" s="43">
        <v>33037427</v>
      </c>
      <c r="B149" s="13">
        <v>44675</v>
      </c>
      <c r="C149" s="12">
        <v>195</v>
      </c>
      <c r="D149" s="12">
        <v>1600</v>
      </c>
      <c r="E149" s="14">
        <v>1</v>
      </c>
      <c r="F149" s="25">
        <v>36000</v>
      </c>
      <c r="G149" t="str">
        <f>_xlfn.XLOOKUP(C149,'Kundendaten - neu'!$A$2:$A$1001,'Kundendaten - neu'!$H$2:$H$1001)</f>
        <v>EUR</v>
      </c>
      <c r="H149" s="40">
        <f>F149</f>
        <v>36000</v>
      </c>
      <c r="I149">
        <f>H149*_xlfn.XLOOKUP(C149,'Kundendaten - neu'!$A$2:$A$1001,'Kundendaten - neu'!$I$2:$I$1001,"")</f>
        <v>36000</v>
      </c>
      <c r="J149" s="41">
        <f>I149+(_xlfn.XLOOKUP(C149,'Kundendaten - neu'!$A$2:$A$1001,'Kundendaten - neu'!$G$2:$G$1001,)*E149)</f>
        <v>36213</v>
      </c>
      <c r="K149" s="40">
        <f>J149-(E149*(_xlfn.XLOOKUP(D149,Tabelle1[Produkt ID],Tabelle1[Variable Kosten],)))</f>
        <v>7413</v>
      </c>
    </row>
    <row r="150" spans="1:11" ht="14.4" hidden="1" x14ac:dyDescent="0.3">
      <c r="A150" s="55" t="s">
        <v>1118</v>
      </c>
      <c r="B150" s="13">
        <v>44771</v>
      </c>
      <c r="C150" s="12">
        <v>195</v>
      </c>
      <c r="D150" s="12" t="s">
        <v>1590</v>
      </c>
      <c r="E150" s="14">
        <v>1</v>
      </c>
      <c r="F150" s="17">
        <v>81000</v>
      </c>
      <c r="G150" t="str">
        <f>_xlfn.XLOOKUP(C150,'Kundendaten - neu'!$A$2:$A$1001,'Kundendaten - neu'!$H$2:$H$1001)</f>
        <v>EUR</v>
      </c>
      <c r="H150" s="40">
        <f>F150</f>
        <v>81000</v>
      </c>
      <c r="I150">
        <f>H150*_xlfn.XLOOKUP(C150,'Kundendaten - neu'!$A$2:$A$1001,'Kundendaten - neu'!$I$2:$I$1001,"")</f>
        <v>81000</v>
      </c>
      <c r="J150" s="41">
        <f>I150+(_xlfn.XLOOKUP(C150,'Kundendaten - neu'!$A$2:$A$1001,'Kundendaten - neu'!$G$2:$G$1001,)*E150)</f>
        <v>81213</v>
      </c>
      <c r="K150" s="40">
        <f>J150-(E150*(_xlfn.XLOOKUP(D150,Tabelle1[Produkt ID],Tabelle1[Variable Kosten],)))</f>
        <v>16413</v>
      </c>
    </row>
    <row r="151" spans="1:11" ht="14.4" x14ac:dyDescent="0.3">
      <c r="A151" s="43">
        <v>26024235</v>
      </c>
      <c r="B151" s="13">
        <v>44668</v>
      </c>
      <c r="C151" s="12">
        <v>196</v>
      </c>
      <c r="D151" s="12">
        <v>1700</v>
      </c>
      <c r="E151" s="14">
        <v>1</v>
      </c>
      <c r="F151" s="25">
        <v>29000</v>
      </c>
      <c r="G151" t="str">
        <f>_xlfn.XLOOKUP(C151,'Kundendaten - neu'!$A$2:$A$1001,'Kundendaten - neu'!$H$2:$H$1001)</f>
        <v>EUR</v>
      </c>
      <c r="H151" s="40">
        <f>F151</f>
        <v>29000</v>
      </c>
      <c r="I151">
        <f>H151*_xlfn.XLOOKUP(C151,'Kundendaten - neu'!$A$2:$A$1001,'Kundendaten - neu'!$I$2:$I$1001,"")</f>
        <v>29580</v>
      </c>
      <c r="J151" s="41">
        <f>I151+(_xlfn.XLOOKUP(C151,'Kundendaten - neu'!$A$2:$A$1001,'Kundendaten - neu'!$G$2:$G$1001,)*E151)</f>
        <v>30086</v>
      </c>
      <c r="K151" s="40">
        <f>J151-(E151*(_xlfn.XLOOKUP(D151,Tabelle1[Produkt ID],Tabelle1[Variable Kosten],)))</f>
        <v>6886</v>
      </c>
    </row>
    <row r="152" spans="1:11" ht="14.4" hidden="1" x14ac:dyDescent="0.3">
      <c r="A152" s="55" t="s">
        <v>1119</v>
      </c>
      <c r="B152" s="13">
        <v>44897</v>
      </c>
      <c r="C152" s="12">
        <v>196</v>
      </c>
      <c r="D152" s="12" t="s">
        <v>1591</v>
      </c>
      <c r="E152" s="14">
        <v>1</v>
      </c>
      <c r="F152" s="17">
        <v>50000</v>
      </c>
      <c r="G152" t="str">
        <f>_xlfn.XLOOKUP(C152,'Kundendaten - neu'!$A$2:$A$1001,'Kundendaten - neu'!$H$2:$H$1001)</f>
        <v>EUR</v>
      </c>
      <c r="H152" s="40">
        <f>F152</f>
        <v>50000</v>
      </c>
      <c r="I152">
        <f>H152*_xlfn.XLOOKUP(C152,'Kundendaten - neu'!$A$2:$A$1001,'Kundendaten - neu'!$I$2:$I$1001,"")</f>
        <v>51000</v>
      </c>
      <c r="J152" s="41">
        <f>I152+(_xlfn.XLOOKUP(C152,'Kundendaten - neu'!$A$2:$A$1001,'Kundendaten - neu'!$G$2:$G$1001,)*E152)</f>
        <v>51506</v>
      </c>
      <c r="K152" s="40">
        <f>J152-(E152*(_xlfn.XLOOKUP(D152,Tabelle1[Produkt ID],Tabelle1[Variable Kosten],)))</f>
        <v>11506</v>
      </c>
    </row>
    <row r="153" spans="1:11" ht="14.4" x14ac:dyDescent="0.3">
      <c r="A153" s="43">
        <v>57618576</v>
      </c>
      <c r="B153" s="13">
        <v>44795</v>
      </c>
      <c r="C153" s="12">
        <v>197</v>
      </c>
      <c r="D153" s="12">
        <v>1800</v>
      </c>
      <c r="E153" s="14">
        <v>1</v>
      </c>
      <c r="F153" s="25">
        <v>80000</v>
      </c>
      <c r="G153" t="str">
        <f>_xlfn.XLOOKUP(C153,'Kundendaten - neu'!$A$2:$A$1001,'Kundendaten - neu'!$H$2:$H$1001)</f>
        <v>EUR</v>
      </c>
      <c r="H153" s="40">
        <f>F153</f>
        <v>80000</v>
      </c>
      <c r="I153">
        <f>H153*_xlfn.XLOOKUP(C153,'Kundendaten - neu'!$A$2:$A$1001,'Kundendaten - neu'!$I$2:$I$1001,"")</f>
        <v>80000</v>
      </c>
      <c r="J153" s="41">
        <f>I153+(_xlfn.XLOOKUP(C153,'Kundendaten - neu'!$A$2:$A$1001,'Kundendaten - neu'!$G$2:$G$1001,)*E153)</f>
        <v>80102</v>
      </c>
      <c r="K153" s="40">
        <f>J153-(E153*(_xlfn.XLOOKUP(D153,Tabelle1[Produkt ID],Tabelle1[Variable Kosten],)))</f>
        <v>16102</v>
      </c>
    </row>
    <row r="154" spans="1:11" ht="14.4" x14ac:dyDescent="0.3">
      <c r="A154" s="43">
        <v>67643362</v>
      </c>
      <c r="B154" s="13">
        <v>44571</v>
      </c>
      <c r="C154" s="12">
        <v>198</v>
      </c>
      <c r="D154" s="12">
        <v>1900</v>
      </c>
      <c r="E154" s="14">
        <v>1</v>
      </c>
      <c r="F154" s="25">
        <v>504259</v>
      </c>
      <c r="G154" t="str">
        <f>_xlfn.XLOOKUP(C154,'Kundendaten - neu'!$A$2:$A$1001,'Kundendaten - neu'!$H$2:$H$1001)</f>
        <v>SEK</v>
      </c>
      <c r="H154" s="40">
        <f>IF(G154=Währungsdaten!$D$1,F154/_xlfn.XLOOKUP('Bewegungsdaten - neu'!B1317,Währungsdaten!$A$3:$A$320,Währungsdaten!$D$3:$D$320,""),IF(G154=Währungsdaten!$F$1,F154/_xlfn.XLOOKUP('Bewegungsdaten - neu'!B1317,Währungsdaten!$A$3:$A$320,Währungsdaten!$F$3:$F$320,),""))</f>
        <v>46769.463354912907</v>
      </c>
      <c r="I154">
        <f>H154*_xlfn.XLOOKUP(C154,'Kundendaten - neu'!$A$2:$A$1001,'Kundendaten - neu'!$I$2:$I$1001,"")</f>
        <v>47704.852622011167</v>
      </c>
      <c r="J154" s="41">
        <f>I154+(_xlfn.XLOOKUP(C154,'Kundendaten - neu'!$A$2:$A$1001,'Kundendaten - neu'!$G$2:$G$1001,)*E154)</f>
        <v>48205.852622011167</v>
      </c>
      <c r="K154" s="40">
        <f>J154-(E154*(_xlfn.XLOOKUP(D154,Tabelle1[Produkt ID],Tabelle1[Variable Kosten],)))</f>
        <v>9005.8526220111671</v>
      </c>
    </row>
    <row r="155" spans="1:11" ht="14.4" x14ac:dyDescent="0.3">
      <c r="A155" s="43">
        <v>39589998</v>
      </c>
      <c r="B155" s="13">
        <v>44584</v>
      </c>
      <c r="C155" s="12">
        <v>199</v>
      </c>
      <c r="D155" s="12">
        <v>2000</v>
      </c>
      <c r="E155" s="14">
        <v>1</v>
      </c>
      <c r="F155" s="25">
        <v>39000</v>
      </c>
      <c r="G155" t="str">
        <f>_xlfn.XLOOKUP(C155,'Kundendaten - neu'!$A$2:$A$1001,'Kundendaten - neu'!$H$2:$H$1001)</f>
        <v>EUR</v>
      </c>
      <c r="H155" s="40">
        <f>F155</f>
        <v>39000</v>
      </c>
      <c r="I155">
        <f>H155*_xlfn.XLOOKUP(C155,'Kundendaten - neu'!$A$2:$A$1001,'Kundendaten - neu'!$I$2:$I$1001,"")</f>
        <v>39000</v>
      </c>
      <c r="J155" s="41">
        <f>I155+(_xlfn.XLOOKUP(C155,'Kundendaten - neu'!$A$2:$A$1001,'Kundendaten - neu'!$G$2:$G$1001,)*E155)</f>
        <v>39255</v>
      </c>
      <c r="K155" s="40">
        <f>J155-(E155*(_xlfn.XLOOKUP(D155,Tabelle1[Produkt ID],Tabelle1[Variable Kosten],)))</f>
        <v>8055</v>
      </c>
    </row>
    <row r="156" spans="1:11" ht="14.4" x14ac:dyDescent="0.3">
      <c r="A156" s="43">
        <v>33288422</v>
      </c>
      <c r="B156" s="13">
        <v>44666</v>
      </c>
      <c r="C156" s="12">
        <v>200</v>
      </c>
      <c r="D156" s="12">
        <v>2100</v>
      </c>
      <c r="E156" s="14">
        <v>1</v>
      </c>
      <c r="F156" s="25">
        <v>210992.80000000002</v>
      </c>
      <c r="G156" t="str">
        <f>_xlfn.XLOOKUP(C156,'Kundendaten - neu'!$A$2:$A$1001,'Kundendaten - neu'!$H$2:$H$1001)</f>
        <v>PLN</v>
      </c>
      <c r="H156" s="40">
        <f>IF(G156=Währungsdaten!$G$1,F156/_xlfn.XLOOKUP('Bewegungsdaten - neu'!B1219,Währungsdaten!$A$3:$A$320,Währungsdaten!$G$3:$G$320,""),IF(G156=Währungsdaten!$C$1,F156/_xlfn.XLOOKUP('Bewegungsdaten - neu'!B1219,Währungsdaten!$A$3:$A$320,Währungsdaten!$C$3:$C$320,),""))</f>
        <v>45852.05146036161</v>
      </c>
      <c r="I156">
        <f>H156*_xlfn.XLOOKUP(C156,'Kundendaten - neu'!$A$2:$A$1001,'Kundendaten - neu'!$I$2:$I$1001,"")</f>
        <v>45852.05146036161</v>
      </c>
      <c r="J156" s="41">
        <f>I156+(_xlfn.XLOOKUP(C156,'Kundendaten - neu'!$A$2:$A$1001,'Kundendaten - neu'!$G$2:$G$1001,)*E156)</f>
        <v>45952.05146036161</v>
      </c>
      <c r="K156" s="40">
        <f>J156-(E156*(_xlfn.XLOOKUP(D156,Tabelle1[Produkt ID],Tabelle1[Variable Kosten],)))</f>
        <v>9152.0514603616102</v>
      </c>
    </row>
    <row r="157" spans="1:11" ht="14.4" x14ac:dyDescent="0.3">
      <c r="A157" s="43">
        <v>18934124</v>
      </c>
      <c r="B157" s="13">
        <v>44733</v>
      </c>
      <c r="C157" s="12">
        <v>201</v>
      </c>
      <c r="D157" s="12">
        <v>2200</v>
      </c>
      <c r="E157" s="14">
        <v>1</v>
      </c>
      <c r="F157" s="25">
        <v>91736</v>
      </c>
      <c r="G157" t="str">
        <f>_xlfn.XLOOKUP(C157,'Kundendaten - neu'!$A$2:$A$1001,'Kundendaten - neu'!$H$2:$H$1001)</f>
        <v>PLN</v>
      </c>
      <c r="H157" s="40">
        <f>IF(G157=Währungsdaten!$G$1,F157/_xlfn.XLOOKUP('Bewegungsdaten - neu'!B1220,Währungsdaten!$A$3:$A$320,Währungsdaten!$G$3:$G$320,""),IF(G157=Währungsdaten!$C$1,F157/_xlfn.XLOOKUP('Bewegungsdaten - neu'!B1220,Währungsdaten!$A$3:$A$320,Währungsdaten!$C$3:$C$320,),""))</f>
        <v>19324.233232221097</v>
      </c>
      <c r="I157">
        <f>H157*_xlfn.XLOOKUP(C157,'Kundendaten - neu'!$A$2:$A$1001,'Kundendaten - neu'!$I$2:$I$1001,"")</f>
        <v>19324.233232221097</v>
      </c>
      <c r="J157" s="41">
        <f>I157+(_xlfn.XLOOKUP(C157,'Kundendaten - neu'!$A$2:$A$1001,'Kundendaten - neu'!$G$2:$G$1001,)*E157)</f>
        <v>19426.233232221097</v>
      </c>
      <c r="K157" s="40">
        <f>J157-(E157*(_xlfn.XLOOKUP(D157,Tabelle1[Produkt ID],Tabelle1[Variable Kosten],)))</f>
        <v>3426.2332322210968</v>
      </c>
    </row>
    <row r="158" spans="1:11" ht="14.4" x14ac:dyDescent="0.3">
      <c r="A158" s="43">
        <v>88170738</v>
      </c>
      <c r="B158" s="13">
        <v>44633</v>
      </c>
      <c r="C158" s="12">
        <v>202</v>
      </c>
      <c r="D158" s="12">
        <v>2200</v>
      </c>
      <c r="E158" s="14">
        <v>1</v>
      </c>
      <c r="F158" s="25">
        <v>20000</v>
      </c>
      <c r="G158" t="str">
        <f>_xlfn.XLOOKUP(C158,'Kundendaten - neu'!$A$2:$A$1001,'Kundendaten - neu'!$H$2:$H$1001)</f>
        <v>EUR</v>
      </c>
      <c r="H158" s="40">
        <f>F158</f>
        <v>20000</v>
      </c>
      <c r="I158">
        <f>H158*_xlfn.XLOOKUP(C158,'Kundendaten - neu'!$A$2:$A$1001,'Kundendaten - neu'!$I$2:$I$1001,"")</f>
        <v>20000</v>
      </c>
      <c r="J158" s="41">
        <f>I158+(_xlfn.XLOOKUP(C158,'Kundendaten - neu'!$A$2:$A$1001,'Kundendaten - neu'!$G$2:$G$1001,)*E158)</f>
        <v>20214</v>
      </c>
      <c r="K158" s="40">
        <f>J158-(E158*(_xlfn.XLOOKUP(D158,Tabelle1[Produkt ID],Tabelle1[Variable Kosten],)))</f>
        <v>4214</v>
      </c>
    </row>
    <row r="159" spans="1:11" ht="14.4" x14ac:dyDescent="0.3">
      <c r="A159" s="43">
        <v>42669705</v>
      </c>
      <c r="B159" s="13">
        <v>44810</v>
      </c>
      <c r="C159" s="12">
        <v>203</v>
      </c>
      <c r="D159" s="12">
        <v>2300</v>
      </c>
      <c r="E159" s="14">
        <v>1</v>
      </c>
      <c r="F159" s="25">
        <v>25000</v>
      </c>
      <c r="G159" t="str">
        <f>_xlfn.XLOOKUP(C159,'Kundendaten - neu'!$A$2:$A$1001,'Kundendaten - neu'!$H$2:$H$1001)</f>
        <v>EUR</v>
      </c>
      <c r="H159" s="40">
        <f>F159</f>
        <v>25000</v>
      </c>
      <c r="I159">
        <f>H159*_xlfn.XLOOKUP(C159,'Kundendaten - neu'!$A$2:$A$1001,'Kundendaten - neu'!$I$2:$I$1001,"")</f>
        <v>25000</v>
      </c>
      <c r="J159" s="41">
        <f>I159+(_xlfn.XLOOKUP(C159,'Kundendaten - neu'!$A$2:$A$1001,'Kundendaten - neu'!$G$2:$G$1001,)*E159)</f>
        <v>25215</v>
      </c>
      <c r="K159" s="40">
        <f>J159-(E159*(_xlfn.XLOOKUP(D159,Tabelle1[Produkt ID],Tabelle1[Variable Kosten],)))</f>
        <v>5215</v>
      </c>
    </row>
    <row r="160" spans="1:11" ht="14.4" x14ac:dyDescent="0.3">
      <c r="A160" s="43">
        <v>92325897</v>
      </c>
      <c r="B160" s="13">
        <v>44796</v>
      </c>
      <c r="C160" s="12">
        <v>204</v>
      </c>
      <c r="D160" s="12">
        <v>1000</v>
      </c>
      <c r="E160" s="14">
        <v>1</v>
      </c>
      <c r="F160" s="25">
        <v>52000</v>
      </c>
      <c r="G160" t="str">
        <f>_xlfn.XLOOKUP(C160,'Kundendaten - neu'!$A$2:$A$1001,'Kundendaten - neu'!$H$2:$H$1001)</f>
        <v>EUR</v>
      </c>
      <c r="H160" s="40">
        <f>F160</f>
        <v>52000</v>
      </c>
      <c r="I160">
        <f>H160*_xlfn.XLOOKUP(C160,'Kundendaten - neu'!$A$2:$A$1001,'Kundendaten - neu'!$I$2:$I$1001,"")</f>
        <v>52000</v>
      </c>
      <c r="J160" s="41">
        <f>I160+(_xlfn.XLOOKUP(C160,'Kundendaten - neu'!$A$2:$A$1001,'Kundendaten - neu'!$G$2:$G$1001,)*E160)</f>
        <v>52109</v>
      </c>
      <c r="K160" s="40">
        <f>J160-(E160*(_xlfn.XLOOKUP(D160,Tabelle1[Produkt ID],Tabelle1[Variable Kosten],)))</f>
        <v>10509</v>
      </c>
    </row>
    <row r="161" spans="1:11" ht="14.4" x14ac:dyDescent="0.3">
      <c r="A161" s="43">
        <v>51699676</v>
      </c>
      <c r="B161" s="13">
        <v>44585</v>
      </c>
      <c r="C161" s="12">
        <v>205</v>
      </c>
      <c r="D161" s="12">
        <v>1100</v>
      </c>
      <c r="E161" s="14">
        <v>1</v>
      </c>
      <c r="F161" s="25">
        <v>289164</v>
      </c>
      <c r="G161" t="str">
        <f>_xlfn.XLOOKUP(C161,'Kundendaten - neu'!$A$2:$A$1001,'Kundendaten - neu'!$H$2:$H$1001)</f>
        <v>CNY</v>
      </c>
      <c r="H161" s="40">
        <f>IF(G161=Währungsdaten!$B$1,F161/_xlfn.XLOOKUP('Bewegungsdaten - neu'!B10,Währungsdaten!$A$3:$A$320,Währungsdaten!$B$3:$B$320,""),IF(G161=Währungsdaten!$C$1,F161/_xlfn.XLOOKUP('Bewegungsdaten - neu'!B10,Währungsdaten!$A$3:$A$320,Währungsdaten!$C$3:$C$320,),"")*IF(G161=Währungsdaten!$D$1,F161/_xlfn.XLOOKUP('Bewegungsdaten - neu'!B10,Währungsdaten!$A$3:$A$320,Währungsdaten!$D$3:$D$320,),)*IF(G161=Währungsdaten!$F$1,F161/_xlfn.XLOOKUP('Bewegungsdaten - neu'!B10,Währungsdaten!$A$3:$A$320,Währungsdaten!$F$3:$F$320,""),)*IF(G161=Währungsdaten!$G$1,F161/_xlfn.XLOOKUP('Bewegungsdaten - neu'!B10,Währungsdaten!$A$3:$A$320,Währungsdaten!$G$3:$G$320,");""")))</f>
        <v>39652.245457661978</v>
      </c>
      <c r="I161">
        <f>H161*_xlfn.XLOOKUP(C161,'Kundendaten - neu'!$A$2:$A$1001,'Kundendaten - neu'!$I$2:$I$1001,"")</f>
        <v>43617.470003428178</v>
      </c>
      <c r="J161" s="41">
        <f>I161+(_xlfn.XLOOKUP(C161,'Kundendaten - neu'!$A$2:$A$1001,'Kundendaten - neu'!$G$2:$G$1001,)*E161)</f>
        <v>45624.470003428178</v>
      </c>
      <c r="K161" s="40">
        <f>J161-(E161*(_xlfn.XLOOKUP(D161,Tabelle1[Produkt ID],Tabelle1[Variable Kosten],)))</f>
        <v>13624.470003428178</v>
      </c>
    </row>
    <row r="162" spans="1:11" ht="14.4" x14ac:dyDescent="0.3">
      <c r="A162" s="43">
        <v>45147803</v>
      </c>
      <c r="B162" s="13">
        <v>44857</v>
      </c>
      <c r="C162" s="12">
        <v>206</v>
      </c>
      <c r="D162" s="12">
        <v>1200</v>
      </c>
      <c r="E162" s="14">
        <v>1</v>
      </c>
      <c r="F162" s="25">
        <v>298142</v>
      </c>
      <c r="G162" t="str">
        <f>_xlfn.XLOOKUP(C162,'Kundendaten - neu'!$A$2:$A$1001,'Kundendaten - neu'!$H$2:$H$1001)</f>
        <v>PLN</v>
      </c>
      <c r="H162" s="40">
        <f>IF(G162=Währungsdaten!$G$1,F162/_xlfn.XLOOKUP('Bewegungsdaten - neu'!B1221,Währungsdaten!$A$3:$A$320,Währungsdaten!$G$3:$G$320,""),IF(G162=Währungsdaten!$C$1,F162/_xlfn.XLOOKUP('Bewegungsdaten - neu'!B1221,Währungsdaten!$A$3:$A$320,Währungsdaten!$C$3:$C$320,),""))</f>
        <v>65290.38192011213</v>
      </c>
      <c r="I162">
        <f>H162*_xlfn.XLOOKUP(C162,'Kundendaten - neu'!$A$2:$A$1001,'Kundendaten - neu'!$I$2:$I$1001,"")</f>
        <v>65290.38192011213</v>
      </c>
      <c r="J162" s="41">
        <f>I162+(_xlfn.XLOOKUP(C162,'Kundendaten - neu'!$A$2:$A$1001,'Kundendaten - neu'!$G$2:$G$1001,)*E162)</f>
        <v>65392.38192011213</v>
      </c>
      <c r="K162" s="40">
        <f>J162-(E162*(_xlfn.XLOOKUP(D162,Tabelle1[Produkt ID],Tabelle1[Variable Kosten],)))</f>
        <v>13392.38192011213</v>
      </c>
    </row>
    <row r="163" spans="1:11" ht="14.4" x14ac:dyDescent="0.3">
      <c r="A163" s="43">
        <v>87477083</v>
      </c>
      <c r="B163" s="13">
        <v>44717</v>
      </c>
      <c r="C163" s="12">
        <v>207</v>
      </c>
      <c r="D163" s="12">
        <v>1300</v>
      </c>
      <c r="E163" s="14">
        <v>1</v>
      </c>
      <c r="F163" s="25">
        <v>311902.40000000002</v>
      </c>
      <c r="G163" t="str">
        <f>_xlfn.XLOOKUP(C163,'Kundendaten - neu'!$A$2:$A$1001,'Kundendaten - neu'!$H$2:$H$1001)</f>
        <v>PLN</v>
      </c>
      <c r="H163" s="40">
        <f>IF(G163=Währungsdaten!$G$1,F163/_xlfn.XLOOKUP('Bewegungsdaten - neu'!B1222,Währungsdaten!$A$3:$A$320,Währungsdaten!$G$3:$G$320,""),IF(G163=Währungsdaten!$C$1,F163/_xlfn.XLOOKUP('Bewegungsdaten - neu'!B1222,Währungsdaten!$A$3:$A$320,Währungsdaten!$C$3:$C$320,),""))</f>
        <v>64155.007507661932</v>
      </c>
      <c r="I163">
        <f>H163*_xlfn.XLOOKUP(C163,'Kundendaten - neu'!$A$2:$A$1001,'Kundendaten - neu'!$I$2:$I$1001,"")</f>
        <v>64155.007507661932</v>
      </c>
      <c r="J163" s="41">
        <f>I163+(_xlfn.XLOOKUP(C163,'Kundendaten - neu'!$A$2:$A$1001,'Kundendaten - neu'!$G$2:$G$1001,)*E163)</f>
        <v>64255.007507661932</v>
      </c>
      <c r="K163" s="40">
        <f>J163-(E163*(_xlfn.XLOOKUP(D163,Tabelle1[Produkt ID],Tabelle1[Variable Kosten],)))</f>
        <v>9855.0075076619323</v>
      </c>
    </row>
    <row r="164" spans="1:11" ht="14.4" x14ac:dyDescent="0.3">
      <c r="A164" s="43">
        <v>66436325</v>
      </c>
      <c r="B164" s="13">
        <v>44843</v>
      </c>
      <c r="C164" s="12">
        <v>208</v>
      </c>
      <c r="D164" s="12">
        <v>1400</v>
      </c>
      <c r="E164" s="14">
        <v>1</v>
      </c>
      <c r="F164" s="25">
        <v>30000</v>
      </c>
      <c r="G164" t="str">
        <f>_xlfn.XLOOKUP(C164,'Kundendaten - neu'!$A$2:$A$1001,'Kundendaten - neu'!$H$2:$H$1001)</f>
        <v>EUR</v>
      </c>
      <c r="H164" s="40">
        <f>F164</f>
        <v>30000</v>
      </c>
      <c r="I164">
        <f>H164*_xlfn.XLOOKUP(C164,'Kundendaten - neu'!$A$2:$A$1001,'Kundendaten - neu'!$I$2:$I$1001,"")</f>
        <v>30000</v>
      </c>
      <c r="J164" s="41">
        <f>I164+(_xlfn.XLOOKUP(C164,'Kundendaten - neu'!$A$2:$A$1001,'Kundendaten - neu'!$G$2:$G$1001,)*E164)</f>
        <v>30107</v>
      </c>
      <c r="K164" s="40">
        <f>J164-(E164*(_xlfn.XLOOKUP(D164,Tabelle1[Produkt ID],Tabelle1[Variable Kosten],)))</f>
        <v>6107</v>
      </c>
    </row>
    <row r="165" spans="1:11" ht="14.4" x14ac:dyDescent="0.3">
      <c r="A165" s="43">
        <v>72088741</v>
      </c>
      <c r="B165" s="13">
        <v>44603</v>
      </c>
      <c r="C165" s="12">
        <v>209</v>
      </c>
      <c r="D165" s="12">
        <v>1500</v>
      </c>
      <c r="E165" s="14">
        <v>1</v>
      </c>
      <c r="F165" s="25">
        <v>28000</v>
      </c>
      <c r="G165" t="str">
        <f>_xlfn.XLOOKUP(C165,'Kundendaten - neu'!$A$2:$A$1001,'Kundendaten - neu'!$H$2:$H$1001)</f>
        <v>EUR</v>
      </c>
      <c r="H165" s="40">
        <f>F165</f>
        <v>28000</v>
      </c>
      <c r="I165">
        <f>H165*_xlfn.XLOOKUP(C165,'Kundendaten - neu'!$A$2:$A$1001,'Kundendaten - neu'!$I$2:$I$1001,"")</f>
        <v>28000</v>
      </c>
      <c r="J165" s="41">
        <f>I165+(_xlfn.XLOOKUP(C165,'Kundendaten - neu'!$A$2:$A$1001,'Kundendaten - neu'!$G$2:$G$1001,)*E165)</f>
        <v>28204</v>
      </c>
      <c r="K165" s="40">
        <f>J165-(E165*(_xlfn.XLOOKUP(D165,Tabelle1[Produkt ID],Tabelle1[Variable Kosten],)))</f>
        <v>5804</v>
      </c>
    </row>
    <row r="166" spans="1:11" ht="14.4" x14ac:dyDescent="0.3">
      <c r="A166" s="43">
        <v>15356865</v>
      </c>
      <c r="B166" s="13">
        <v>44638</v>
      </c>
      <c r="C166" s="12">
        <v>210</v>
      </c>
      <c r="D166" s="12">
        <v>1600</v>
      </c>
      <c r="E166" s="14">
        <v>1</v>
      </c>
      <c r="F166" s="25">
        <v>36000</v>
      </c>
      <c r="G166" t="str">
        <f>_xlfn.XLOOKUP(C166,'Kundendaten - neu'!$A$2:$A$1001,'Kundendaten - neu'!$H$2:$H$1001)</f>
        <v>EUR</v>
      </c>
      <c r="H166" s="40">
        <f>F166</f>
        <v>36000</v>
      </c>
      <c r="I166">
        <f>H166*_xlfn.XLOOKUP(C166,'Kundendaten - neu'!$A$2:$A$1001,'Kundendaten - neu'!$I$2:$I$1001,"")</f>
        <v>36000</v>
      </c>
      <c r="J166" s="41">
        <f>I166+(_xlfn.XLOOKUP(C166,'Kundendaten - neu'!$A$2:$A$1001,'Kundendaten - neu'!$G$2:$G$1001,)*E166)</f>
        <v>36207</v>
      </c>
      <c r="K166" s="40">
        <f>J166-(E166*(_xlfn.XLOOKUP(D166,Tabelle1[Produkt ID],Tabelle1[Variable Kosten],)))</f>
        <v>7407</v>
      </c>
    </row>
    <row r="167" spans="1:11" ht="14.4" x14ac:dyDescent="0.3">
      <c r="A167" s="43">
        <v>34558690</v>
      </c>
      <c r="B167" s="13">
        <v>44907</v>
      </c>
      <c r="C167" s="12">
        <v>211</v>
      </c>
      <c r="D167" s="12">
        <v>1700</v>
      </c>
      <c r="E167" s="14">
        <v>1</v>
      </c>
      <c r="F167" s="25">
        <v>29000</v>
      </c>
      <c r="G167" t="str">
        <f>_xlfn.XLOOKUP(C167,'Kundendaten - neu'!$A$2:$A$1001,'Kundendaten - neu'!$H$2:$H$1001)</f>
        <v>EUR</v>
      </c>
      <c r="H167" s="40">
        <f>F167</f>
        <v>29000</v>
      </c>
      <c r="I167">
        <f>H167*_xlfn.XLOOKUP(C167,'Kundendaten - neu'!$A$2:$A$1001,'Kundendaten - neu'!$I$2:$I$1001,"")</f>
        <v>29000</v>
      </c>
      <c r="J167" s="41">
        <f>I167+(_xlfn.XLOOKUP(C167,'Kundendaten - neu'!$A$2:$A$1001,'Kundendaten - neu'!$G$2:$G$1001,)*E167)</f>
        <v>29203</v>
      </c>
      <c r="K167" s="40">
        <f>J167-(E167*(_xlfn.XLOOKUP(D167,Tabelle1[Produkt ID],Tabelle1[Variable Kosten],)))</f>
        <v>6003</v>
      </c>
    </row>
    <row r="168" spans="1:11" ht="14.4" x14ac:dyDescent="0.3">
      <c r="A168" s="43">
        <v>47579287</v>
      </c>
      <c r="B168" s="13">
        <v>44603</v>
      </c>
      <c r="C168" s="12">
        <v>212</v>
      </c>
      <c r="D168" s="12">
        <v>1800</v>
      </c>
      <c r="E168" s="14">
        <v>1</v>
      </c>
      <c r="F168" s="25">
        <v>1990080</v>
      </c>
      <c r="G168" t="str">
        <f>_xlfn.XLOOKUP(C168,'Kundendaten - neu'!$A$2:$A$1001,'Kundendaten - neu'!$H$2:$H$1001)</f>
        <v>CZK</v>
      </c>
      <c r="H168" s="40">
        <f>IF(G168=Währungsdaten!$G$1,F168/_xlfn.XLOOKUP('Bewegungsdaten - neu'!B99,Währungsdaten!$A$3:$A$320,Währungsdaten!$G$3:$G$320,""),IF(G168=Währungsdaten!$C$1,F168/_xlfn.XLOOKUP('Bewegungsdaten - neu'!B99,Währungsdaten!$A$3:$A$320,Währungsdaten!$C$3:$C$320,),""))</f>
        <v>80673.57701990004</v>
      </c>
      <c r="I168">
        <f>H168*_xlfn.XLOOKUP(C168,'Kundendaten - neu'!$A$2:$A$1001,'Kundendaten - neu'!$I$2:$I$1001,"")</f>
        <v>82287.048560298048</v>
      </c>
      <c r="J168" s="41">
        <f>I168+(_xlfn.XLOOKUP(C168,'Kundendaten - neu'!$A$2:$A$1001,'Kundendaten - neu'!$G$2:$G$1001,)*E168)</f>
        <v>82499.048560298048</v>
      </c>
      <c r="K168" s="40">
        <f>J168-(E168*(_xlfn.XLOOKUP(D168,Tabelle1[Produkt ID],Tabelle1[Variable Kosten],)))</f>
        <v>18499.048560298048</v>
      </c>
    </row>
    <row r="169" spans="1:11" ht="14.4" x14ac:dyDescent="0.3">
      <c r="A169" s="43">
        <v>78679756</v>
      </c>
      <c r="B169" s="13">
        <v>44691</v>
      </c>
      <c r="C169" s="12">
        <v>213</v>
      </c>
      <c r="D169" s="12">
        <v>1900</v>
      </c>
      <c r="E169" s="14">
        <v>1</v>
      </c>
      <c r="F169" s="25">
        <v>1218924</v>
      </c>
      <c r="G169" t="str">
        <f>_xlfn.XLOOKUP(C169,'Kundendaten - neu'!$A$2:$A$1001,'Kundendaten - neu'!$H$2:$H$1001)</f>
        <v>CZK</v>
      </c>
      <c r="H169" s="40">
        <f>IF(G169=Währungsdaten!$G$1,F169/_xlfn.XLOOKUP('Bewegungsdaten - neu'!B100,Währungsdaten!$A$3:$A$320,Währungsdaten!$G$3:$G$320,""),IF(G169=Währungsdaten!$C$1,F169/_xlfn.XLOOKUP('Bewegungsdaten - neu'!B100,Währungsdaten!$A$3:$A$320,Währungsdaten!$C$3:$C$320,),""))</f>
        <v>50050.258684405031</v>
      </c>
      <c r="I169">
        <f>H169*_xlfn.XLOOKUP(C169,'Kundendaten - neu'!$A$2:$A$1001,'Kundendaten - neu'!$I$2:$I$1001,"")</f>
        <v>51051.263858093131</v>
      </c>
      <c r="J169" s="41">
        <f>I169+(_xlfn.XLOOKUP(C169,'Kundendaten - neu'!$A$2:$A$1001,'Kundendaten - neu'!$G$2:$G$1001,)*E169)</f>
        <v>51268.263858093131</v>
      </c>
      <c r="K169" s="40">
        <f>J169-(E169*(_xlfn.XLOOKUP(D169,Tabelle1[Produkt ID],Tabelle1[Variable Kosten],)))</f>
        <v>12068.263858093131</v>
      </c>
    </row>
    <row r="170" spans="1:11" ht="14.4" x14ac:dyDescent="0.3">
      <c r="A170" s="43">
        <v>96853086</v>
      </c>
      <c r="B170" s="13">
        <v>44847</v>
      </c>
      <c r="C170" s="12">
        <v>214</v>
      </c>
      <c r="D170" s="12">
        <v>2000</v>
      </c>
      <c r="E170" s="14">
        <v>1</v>
      </c>
      <c r="F170" s="25">
        <v>39000</v>
      </c>
      <c r="G170" t="str">
        <f>_xlfn.XLOOKUP(C170,'Kundendaten - neu'!$A$2:$A$1001,'Kundendaten - neu'!$H$2:$H$1001)</f>
        <v>EUR</v>
      </c>
      <c r="H170" s="40">
        <f>F170</f>
        <v>39000</v>
      </c>
      <c r="I170">
        <f>H170*_xlfn.XLOOKUP(C170,'Kundendaten - neu'!$A$2:$A$1001,'Kundendaten - neu'!$I$2:$I$1001,"")</f>
        <v>39000</v>
      </c>
      <c r="J170" s="41">
        <f>I170+(_xlfn.XLOOKUP(C170,'Kundendaten - neu'!$A$2:$A$1001,'Kundendaten - neu'!$G$2:$G$1001,)*E170)</f>
        <v>39206</v>
      </c>
      <c r="K170" s="40">
        <f>J170-(E170*(_xlfn.XLOOKUP(D170,Tabelle1[Produkt ID],Tabelle1[Variable Kosten],)))</f>
        <v>8006</v>
      </c>
    </row>
    <row r="171" spans="1:11" ht="14.4" hidden="1" x14ac:dyDescent="0.3">
      <c r="A171" s="55" t="s">
        <v>1120</v>
      </c>
      <c r="B171" s="13">
        <v>44584</v>
      </c>
      <c r="C171" s="12">
        <v>214</v>
      </c>
      <c r="D171" s="12" t="s">
        <v>1592</v>
      </c>
      <c r="E171" s="14">
        <v>1</v>
      </c>
      <c r="F171" s="17">
        <v>37000</v>
      </c>
      <c r="G171" t="str">
        <f>_xlfn.XLOOKUP(C171,'Kundendaten - neu'!$A$2:$A$1001,'Kundendaten - neu'!$H$2:$H$1001)</f>
        <v>EUR</v>
      </c>
      <c r="H171" s="40">
        <f>F171</f>
        <v>37000</v>
      </c>
      <c r="I171">
        <f>H171*_xlfn.XLOOKUP(C171,'Kundendaten - neu'!$A$2:$A$1001,'Kundendaten - neu'!$I$2:$I$1001,"")</f>
        <v>37000</v>
      </c>
      <c r="J171" s="41">
        <f>I171+(_xlfn.XLOOKUP(C171,'Kundendaten - neu'!$A$2:$A$1001,'Kundendaten - neu'!$G$2:$G$1001,)*E171)</f>
        <v>37206</v>
      </c>
      <c r="K171" s="40">
        <f>J171-(E171*(_xlfn.XLOOKUP(D171,Tabelle1[Produkt ID],Tabelle1[Variable Kosten],)))</f>
        <v>7606</v>
      </c>
    </row>
    <row r="172" spans="1:11" ht="14.4" x14ac:dyDescent="0.3">
      <c r="A172" s="43">
        <v>29285641</v>
      </c>
      <c r="B172" s="13">
        <v>44586</v>
      </c>
      <c r="C172" s="12">
        <v>215</v>
      </c>
      <c r="D172" s="12">
        <v>2100</v>
      </c>
      <c r="E172" s="14">
        <v>1</v>
      </c>
      <c r="F172" s="25">
        <v>332538.59999999998</v>
      </c>
      <c r="G172" t="str">
        <f>_xlfn.XLOOKUP(C172,'Kundendaten - neu'!$A$2:$A$1001,'Kundendaten - neu'!$H$2:$H$1001)</f>
        <v>CNY</v>
      </c>
      <c r="H172" s="40">
        <f>IF(G172=Währungsdaten!$B$1,F172/_xlfn.XLOOKUP('Bewegungsdaten - neu'!B11,Währungsdaten!$A$3:$A$320,Währungsdaten!$B$3:$B$320,""),IF(G172=Währungsdaten!$C$1,F172/_xlfn.XLOOKUP('Bewegungsdaten - neu'!B11,Währungsdaten!$A$3:$A$320,Währungsdaten!$C$3:$C$320,),"")*IF(G172=Währungsdaten!$D$1,F172/_xlfn.XLOOKUP('Bewegungsdaten - neu'!B11,Währungsdaten!$A$3:$A$320,Währungsdaten!$D$3:$D$320,),)*IF(G172=Währungsdaten!$F$1,F172/_xlfn.XLOOKUP('Bewegungsdaten - neu'!B11,Währungsdaten!$A$3:$A$320,Währungsdaten!$F$3:$F$320,""),)*IF(G172=Währungsdaten!$G$1,F172/_xlfn.XLOOKUP('Bewegungsdaten - neu'!B11,Währungsdaten!$A$3:$A$320,Währungsdaten!$G$3:$G$320,");""")))</f>
        <v>46882.644861130691</v>
      </c>
      <c r="I172">
        <f>H172*_xlfn.XLOOKUP(C172,'Kundendaten - neu'!$A$2:$A$1001,'Kundendaten - neu'!$I$2:$I$1001,"")</f>
        <v>51570.909347243767</v>
      </c>
      <c r="J172" s="41">
        <f>I172+(_xlfn.XLOOKUP(C172,'Kundendaten - neu'!$A$2:$A$1001,'Kundendaten - neu'!$G$2:$G$1001,)*E172)</f>
        <v>53588.909347243767</v>
      </c>
      <c r="K172" s="40">
        <f>J172-(E172*(_xlfn.XLOOKUP(D172,Tabelle1[Produkt ID],Tabelle1[Variable Kosten],)))</f>
        <v>16788.909347243767</v>
      </c>
    </row>
    <row r="173" spans="1:11" ht="14.4" x14ac:dyDescent="0.3">
      <c r="A173" s="43">
        <v>59706171</v>
      </c>
      <c r="B173" s="13">
        <v>44890</v>
      </c>
      <c r="C173" s="12">
        <v>216</v>
      </c>
      <c r="D173" s="12">
        <v>2200</v>
      </c>
      <c r="E173" s="14">
        <v>1</v>
      </c>
      <c r="F173" s="25">
        <v>91736</v>
      </c>
      <c r="G173" t="str">
        <f>_xlfn.XLOOKUP(C173,'Kundendaten - neu'!$A$2:$A$1001,'Kundendaten - neu'!$H$2:$H$1001)</f>
        <v>PLN</v>
      </c>
      <c r="H173" s="40">
        <f>IF(G173=Währungsdaten!$G$1,F173/_xlfn.XLOOKUP('Bewegungsdaten - neu'!B1223,Währungsdaten!$A$3:$A$320,Währungsdaten!$G$3:$G$320,""),IF(G173=Währungsdaten!$C$1,F173/_xlfn.XLOOKUP('Bewegungsdaten - neu'!B1223,Währungsdaten!$A$3:$A$320,Währungsdaten!$C$3:$C$320,),""))</f>
        <v>20015.272838347915</v>
      </c>
      <c r="I173">
        <f>H173*_xlfn.XLOOKUP(C173,'Kundendaten - neu'!$A$2:$A$1001,'Kundendaten - neu'!$I$2:$I$1001,"")</f>
        <v>20015.272838347915</v>
      </c>
      <c r="J173" s="41">
        <f>I173+(_xlfn.XLOOKUP(C173,'Kundendaten - neu'!$A$2:$A$1001,'Kundendaten - neu'!$G$2:$G$1001,)*E173)</f>
        <v>20123.272838347915</v>
      </c>
      <c r="K173" s="40">
        <f>J173-(E173*(_xlfn.XLOOKUP(D173,Tabelle1[Produkt ID],Tabelle1[Variable Kosten],)))</f>
        <v>4123.2728383479152</v>
      </c>
    </row>
    <row r="174" spans="1:11" ht="14.4" x14ac:dyDescent="0.3">
      <c r="A174" s="43">
        <v>52462341</v>
      </c>
      <c r="B174" s="13">
        <v>44738</v>
      </c>
      <c r="C174" s="12">
        <v>217</v>
      </c>
      <c r="D174" s="12">
        <v>2200</v>
      </c>
      <c r="E174" s="14">
        <v>1</v>
      </c>
      <c r="F174" s="25">
        <v>91736</v>
      </c>
      <c r="G174" t="str">
        <f>_xlfn.XLOOKUP(C174,'Kundendaten - neu'!$A$2:$A$1001,'Kundendaten - neu'!$H$2:$H$1001)</f>
        <v>PLN</v>
      </c>
      <c r="H174" s="40">
        <f>IF(G174=Währungsdaten!$G$1,F174/_xlfn.XLOOKUP('Bewegungsdaten - neu'!B1224,Währungsdaten!$A$3:$A$320,Währungsdaten!$G$3:$G$320,""),IF(G174=Währungsdaten!$C$1,F174/_xlfn.XLOOKUP('Bewegungsdaten - neu'!B1224,Währungsdaten!$A$3:$A$320,Währungsdaten!$C$3:$C$320,),""))</f>
        <v>20273.149171270717</v>
      </c>
      <c r="I174">
        <f>H174*_xlfn.XLOOKUP(C174,'Kundendaten - neu'!$A$2:$A$1001,'Kundendaten - neu'!$I$2:$I$1001,"")</f>
        <v>20273.149171270717</v>
      </c>
      <c r="J174" s="41">
        <f>I174+(_xlfn.XLOOKUP(C174,'Kundendaten - neu'!$A$2:$A$1001,'Kundendaten - neu'!$G$2:$G$1001,)*E174)</f>
        <v>20377.149171270717</v>
      </c>
      <c r="K174" s="40">
        <f>J174-(E174*(_xlfn.XLOOKUP(D174,Tabelle1[Produkt ID],Tabelle1[Variable Kosten],)))</f>
        <v>4377.1491712707175</v>
      </c>
    </row>
    <row r="175" spans="1:11" ht="14.4" x14ac:dyDescent="0.3">
      <c r="A175" s="43">
        <v>10709768</v>
      </c>
      <c r="B175" s="13">
        <v>44885</v>
      </c>
      <c r="C175" s="12">
        <v>218</v>
      </c>
      <c r="D175" s="12">
        <v>2300</v>
      </c>
      <c r="E175" s="14">
        <v>1</v>
      </c>
      <c r="F175" s="25">
        <v>25000</v>
      </c>
      <c r="G175" t="str">
        <f>_xlfn.XLOOKUP(C175,'Kundendaten - neu'!$A$2:$A$1001,'Kundendaten - neu'!$H$2:$H$1001)</f>
        <v>EUR</v>
      </c>
      <c r="H175" s="40">
        <f>F175</f>
        <v>25000</v>
      </c>
      <c r="I175">
        <f>H175*_xlfn.XLOOKUP(C175,'Kundendaten - neu'!$A$2:$A$1001,'Kundendaten - neu'!$I$2:$I$1001,"")</f>
        <v>25000</v>
      </c>
      <c r="J175" s="41">
        <f>I175+(_xlfn.XLOOKUP(C175,'Kundendaten - neu'!$A$2:$A$1001,'Kundendaten - neu'!$G$2:$G$1001,)*E175)</f>
        <v>25251</v>
      </c>
      <c r="K175" s="40">
        <f>J175-(E175*(_xlfn.XLOOKUP(D175,Tabelle1[Produkt ID],Tabelle1[Variable Kosten],)))</f>
        <v>5251</v>
      </c>
    </row>
    <row r="176" spans="1:11" ht="14.4" x14ac:dyDescent="0.3">
      <c r="A176" s="43">
        <v>66534980</v>
      </c>
      <c r="B176" s="13">
        <v>44614</v>
      </c>
      <c r="C176" s="12">
        <v>219</v>
      </c>
      <c r="D176" s="12">
        <v>1000</v>
      </c>
      <c r="E176" s="14">
        <v>1</v>
      </c>
      <c r="F176" s="25">
        <v>375913.2</v>
      </c>
      <c r="G176" t="str">
        <f>_xlfn.XLOOKUP(C176,'Kundendaten - neu'!$A$2:$A$1001,'Kundendaten - neu'!$H$2:$H$1001)</f>
        <v>CNY</v>
      </c>
      <c r="H176" s="40">
        <f>IF(G176=Währungsdaten!$B$1,F176/_xlfn.XLOOKUP('Bewegungsdaten - neu'!B12,Währungsdaten!$A$3:$A$320,Währungsdaten!$B$3:$B$320,""),IF(G176=Währungsdaten!$C$1,F176/_xlfn.XLOOKUP('Bewegungsdaten - neu'!B12,Währungsdaten!$A$3:$A$320,Währungsdaten!$C$3:$C$320,),"")*IF(G176=Währungsdaten!$D$1,F176/_xlfn.XLOOKUP('Bewegungsdaten - neu'!B12,Währungsdaten!$A$3:$A$320,Währungsdaten!$D$3:$D$320,),)*IF(G176=Währungsdaten!$F$1,F176/_xlfn.XLOOKUP('Bewegungsdaten - neu'!B12,Währungsdaten!$A$3:$A$320,Währungsdaten!$F$3:$F$320,""),)*IF(G176=Währungsdaten!$G$1,F176/_xlfn.XLOOKUP('Bewegungsdaten - neu'!B12,Währungsdaten!$A$3:$A$320,Währungsdaten!$G$3:$G$320,");""")))</f>
        <v>50875.394172339598</v>
      </c>
      <c r="I176">
        <f>H176*_xlfn.XLOOKUP(C176,'Kundendaten - neu'!$A$2:$A$1001,'Kundendaten - neu'!$I$2:$I$1001,"")</f>
        <v>55962.933589573564</v>
      </c>
      <c r="J176" s="41">
        <f>I176+(_xlfn.XLOOKUP(C176,'Kundendaten - neu'!$A$2:$A$1001,'Kundendaten - neu'!$G$2:$G$1001,)*E176)</f>
        <v>58159.933589573564</v>
      </c>
      <c r="K176" s="40">
        <f>J176-(E176*(_xlfn.XLOOKUP(D176,Tabelle1[Produkt ID],Tabelle1[Variable Kosten],)))</f>
        <v>16559.933589573564</v>
      </c>
    </row>
    <row r="177" spans="1:11" ht="14.4" x14ac:dyDescent="0.3">
      <c r="A177" s="43">
        <v>98139884</v>
      </c>
      <c r="B177" s="13">
        <v>44788</v>
      </c>
      <c r="C177" s="12">
        <v>220</v>
      </c>
      <c r="D177" s="12">
        <v>1100</v>
      </c>
      <c r="E177" s="14">
        <v>1</v>
      </c>
      <c r="F177" s="25">
        <v>40000</v>
      </c>
      <c r="G177" t="str">
        <f>_xlfn.XLOOKUP(C177,'Kundendaten - neu'!$A$2:$A$1001,'Kundendaten - neu'!$H$2:$H$1001)</f>
        <v>EUR</v>
      </c>
      <c r="H177" s="40">
        <f>F177</f>
        <v>40000</v>
      </c>
      <c r="I177">
        <f>H177*_xlfn.XLOOKUP(C177,'Kundendaten - neu'!$A$2:$A$1001,'Kundendaten - neu'!$I$2:$I$1001,"")</f>
        <v>40000</v>
      </c>
      <c r="J177" s="41">
        <f>I177+(_xlfn.XLOOKUP(C177,'Kundendaten - neu'!$A$2:$A$1001,'Kundendaten - neu'!$G$2:$G$1001,)*E177)</f>
        <v>40212</v>
      </c>
      <c r="K177" s="40">
        <f>J177-(E177*(_xlfn.XLOOKUP(D177,Tabelle1[Produkt ID],Tabelle1[Variable Kosten],)))</f>
        <v>8212</v>
      </c>
    </row>
    <row r="178" spans="1:11" ht="14.4" x14ac:dyDescent="0.3">
      <c r="A178" s="43">
        <v>61298142</v>
      </c>
      <c r="B178" s="13">
        <v>44608</v>
      </c>
      <c r="C178" s="12">
        <v>221</v>
      </c>
      <c r="D178" s="12">
        <v>1200</v>
      </c>
      <c r="E178" s="14">
        <v>1</v>
      </c>
      <c r="F178" s="25">
        <v>668915</v>
      </c>
      <c r="G178" t="str">
        <f>_xlfn.XLOOKUP(C178,'Kundendaten - neu'!$A$2:$A$1001,'Kundendaten - neu'!$H$2:$H$1001)</f>
        <v>SEK</v>
      </c>
      <c r="H178" s="40">
        <f>IF(G178=Währungsdaten!$D$1,F178/_xlfn.XLOOKUP('Bewegungsdaten - neu'!B1318,Währungsdaten!$A$3:$A$320,Währungsdaten!$D$3:$D$320,""),IF(G178=Währungsdaten!$F$1,F178/_xlfn.XLOOKUP('Bewegungsdaten - neu'!B1318,Währungsdaten!$A$3:$A$320,Währungsdaten!$F$3:$F$320,),""))</f>
        <v>63609.86696336024</v>
      </c>
      <c r="I178">
        <f>H178*_xlfn.XLOOKUP(C178,'Kundendaten - neu'!$A$2:$A$1001,'Kundendaten - neu'!$I$2:$I$1001,"")</f>
        <v>64882.064302627448</v>
      </c>
      <c r="J178" s="41">
        <f>I178+(_xlfn.XLOOKUP(C178,'Kundendaten - neu'!$A$2:$A$1001,'Kundendaten - neu'!$G$2:$G$1001,)*E178)</f>
        <v>65387.064302627448</v>
      </c>
      <c r="K178" s="40">
        <f>J178-(E178*(_xlfn.XLOOKUP(D178,Tabelle1[Produkt ID],Tabelle1[Variable Kosten],)))</f>
        <v>13387.064302627448</v>
      </c>
    </row>
    <row r="179" spans="1:11" ht="14.4" hidden="1" x14ac:dyDescent="0.3">
      <c r="A179" s="55" t="s">
        <v>1121</v>
      </c>
      <c r="B179" s="13">
        <v>44592</v>
      </c>
      <c r="C179" s="12">
        <v>222</v>
      </c>
      <c r="D179" s="12" t="s">
        <v>1593</v>
      </c>
      <c r="E179" s="14">
        <v>1</v>
      </c>
      <c r="F179" s="17">
        <v>42000</v>
      </c>
      <c r="G179" t="str">
        <f>_xlfn.XLOOKUP(C179,'Kundendaten - neu'!$A$2:$A$1001,'Kundendaten - neu'!$H$2:$H$1001)</f>
        <v>EUR</v>
      </c>
      <c r="H179" s="40">
        <f t="shared" ref="H179:H186" si="9">F179</f>
        <v>42000</v>
      </c>
      <c r="I179">
        <f>H179*_xlfn.XLOOKUP(C179,'Kundendaten - neu'!$A$2:$A$1001,'Kundendaten - neu'!$I$2:$I$1001,"")</f>
        <v>42000</v>
      </c>
      <c r="J179" s="41">
        <f>I179+(_xlfn.XLOOKUP(C179,'Kundendaten - neu'!$A$2:$A$1001,'Kundendaten - neu'!$G$2:$G$1001,)*E179)</f>
        <v>42108</v>
      </c>
      <c r="K179" s="40">
        <f>J179-(E179*(_xlfn.XLOOKUP(D179,Tabelle1[Produkt ID],Tabelle1[Variable Kosten],)))</f>
        <v>8508</v>
      </c>
    </row>
    <row r="180" spans="1:11" ht="14.4" hidden="1" x14ac:dyDescent="0.3">
      <c r="A180" s="43" t="s">
        <v>1392</v>
      </c>
      <c r="B180" s="13">
        <v>44797</v>
      </c>
      <c r="C180" s="12">
        <v>222</v>
      </c>
      <c r="D180" s="12" t="s">
        <v>1584</v>
      </c>
      <c r="E180" s="14">
        <v>1</v>
      </c>
      <c r="F180" s="17">
        <v>61000</v>
      </c>
      <c r="G180" t="str">
        <f>_xlfn.XLOOKUP(C180,'Kundendaten - neu'!$A$2:$A$1001,'Kundendaten - neu'!$H$2:$H$1001)</f>
        <v>EUR</v>
      </c>
      <c r="H180" s="40">
        <f t="shared" si="9"/>
        <v>61000</v>
      </c>
      <c r="I180">
        <f>H180*_xlfn.XLOOKUP(C180,'Kundendaten - neu'!$A$2:$A$1001,'Kundendaten - neu'!$I$2:$I$1001,"")</f>
        <v>61000</v>
      </c>
      <c r="J180" s="41">
        <f>I180+(_xlfn.XLOOKUP(C180,'Kundendaten - neu'!$A$2:$A$1001,'Kundendaten - neu'!$G$2:$G$1001,)*E180)</f>
        <v>61108</v>
      </c>
      <c r="K180" s="40">
        <f>J180-(E180*(_xlfn.XLOOKUP(D180,Tabelle1[Produkt ID],Tabelle1[Variable Kosten],)))</f>
        <v>12308</v>
      </c>
    </row>
    <row r="181" spans="1:11" ht="14.4" x14ac:dyDescent="0.3">
      <c r="A181" s="43">
        <v>92177973</v>
      </c>
      <c r="B181" s="13">
        <v>44806</v>
      </c>
      <c r="C181" s="12">
        <v>222</v>
      </c>
      <c r="D181" s="12">
        <v>1300</v>
      </c>
      <c r="E181" s="14">
        <v>1</v>
      </c>
      <c r="F181" s="25">
        <v>68000</v>
      </c>
      <c r="G181" t="str">
        <f>_xlfn.XLOOKUP(C181,'Kundendaten - neu'!$A$2:$A$1001,'Kundendaten - neu'!$H$2:$H$1001)</f>
        <v>EUR</v>
      </c>
      <c r="H181" s="40">
        <f t="shared" si="9"/>
        <v>68000</v>
      </c>
      <c r="I181">
        <f>H181*_xlfn.XLOOKUP(C181,'Kundendaten - neu'!$A$2:$A$1001,'Kundendaten - neu'!$I$2:$I$1001,"")</f>
        <v>68000</v>
      </c>
      <c r="J181" s="41">
        <f>I181+(_xlfn.XLOOKUP(C181,'Kundendaten - neu'!$A$2:$A$1001,'Kundendaten - neu'!$G$2:$G$1001,)*E181)</f>
        <v>68108</v>
      </c>
      <c r="K181" s="40">
        <f>J181-(E181*(_xlfn.XLOOKUP(D181,Tabelle1[Produkt ID],Tabelle1[Variable Kosten],)))</f>
        <v>13708</v>
      </c>
    </row>
    <row r="182" spans="1:11" ht="14.4" x14ac:dyDescent="0.3">
      <c r="A182" s="43">
        <v>57884833</v>
      </c>
      <c r="B182" s="13">
        <v>44826</v>
      </c>
      <c r="C182" s="12">
        <v>223</v>
      </c>
      <c r="D182" s="12">
        <v>1400</v>
      </c>
      <c r="E182" s="14">
        <v>1</v>
      </c>
      <c r="F182" s="25">
        <v>30000</v>
      </c>
      <c r="G182" t="str">
        <f>_xlfn.XLOOKUP(C182,'Kundendaten - neu'!$A$2:$A$1001,'Kundendaten - neu'!$H$2:$H$1001)</f>
        <v>EUR</v>
      </c>
      <c r="H182" s="40">
        <f t="shared" si="9"/>
        <v>30000</v>
      </c>
      <c r="I182">
        <f>H182*_xlfn.XLOOKUP(C182,'Kundendaten - neu'!$A$2:$A$1001,'Kundendaten - neu'!$I$2:$I$1001,"")</f>
        <v>30000</v>
      </c>
      <c r="J182" s="41">
        <f>I182+(_xlfn.XLOOKUP(C182,'Kundendaten - neu'!$A$2:$A$1001,'Kundendaten - neu'!$G$2:$G$1001,)*E182)</f>
        <v>30108</v>
      </c>
      <c r="K182" s="40">
        <f>J182-(E182*(_xlfn.XLOOKUP(D182,Tabelle1[Produkt ID],Tabelle1[Variable Kosten],)))</f>
        <v>6108</v>
      </c>
    </row>
    <row r="183" spans="1:11" ht="14.4" hidden="1" x14ac:dyDescent="0.3">
      <c r="A183" s="55" t="s">
        <v>1122</v>
      </c>
      <c r="B183" s="13">
        <v>44612</v>
      </c>
      <c r="C183" s="12">
        <v>223</v>
      </c>
      <c r="D183" s="12" t="s">
        <v>1594</v>
      </c>
      <c r="E183" s="14">
        <v>1</v>
      </c>
      <c r="F183" s="17">
        <v>21000</v>
      </c>
      <c r="G183" t="str">
        <f>_xlfn.XLOOKUP(C183,'Kundendaten - neu'!$A$2:$A$1001,'Kundendaten - neu'!$H$2:$H$1001)</f>
        <v>EUR</v>
      </c>
      <c r="H183" s="40">
        <f t="shared" si="9"/>
        <v>21000</v>
      </c>
      <c r="I183">
        <f>H183*_xlfn.XLOOKUP(C183,'Kundendaten - neu'!$A$2:$A$1001,'Kundendaten - neu'!$I$2:$I$1001,"")</f>
        <v>21000</v>
      </c>
      <c r="J183" s="41">
        <f>I183+(_xlfn.XLOOKUP(C183,'Kundendaten - neu'!$A$2:$A$1001,'Kundendaten - neu'!$G$2:$G$1001,)*E183)</f>
        <v>21108</v>
      </c>
      <c r="K183" s="40">
        <f>J183-(E183*(_xlfn.XLOOKUP(D183,Tabelle1[Produkt ID],Tabelle1[Variable Kosten],)))</f>
        <v>4308</v>
      </c>
    </row>
    <row r="184" spans="1:11" ht="14.4" x14ac:dyDescent="0.3">
      <c r="A184" s="43">
        <v>94408035</v>
      </c>
      <c r="B184" s="13">
        <v>44768</v>
      </c>
      <c r="C184" s="12">
        <v>224</v>
      </c>
      <c r="D184" s="12">
        <v>1500</v>
      </c>
      <c r="E184" s="14">
        <v>1</v>
      </c>
      <c r="F184" s="25">
        <v>28000</v>
      </c>
      <c r="G184" t="str">
        <f>_xlfn.XLOOKUP(C184,'Kundendaten - neu'!$A$2:$A$1001,'Kundendaten - neu'!$H$2:$H$1001)</f>
        <v>EUR</v>
      </c>
      <c r="H184" s="40">
        <f t="shared" si="9"/>
        <v>28000</v>
      </c>
      <c r="I184">
        <f>H184*_xlfn.XLOOKUP(C184,'Kundendaten - neu'!$A$2:$A$1001,'Kundendaten - neu'!$I$2:$I$1001,"")</f>
        <v>28000</v>
      </c>
      <c r="J184" s="41">
        <f>I184+(_xlfn.XLOOKUP(C184,'Kundendaten - neu'!$A$2:$A$1001,'Kundendaten - neu'!$G$2:$G$1001,)*E184)</f>
        <v>28251</v>
      </c>
      <c r="K184" s="40">
        <f>J184-(E184*(_xlfn.XLOOKUP(D184,Tabelle1[Produkt ID],Tabelle1[Variable Kosten],)))</f>
        <v>5851</v>
      </c>
    </row>
    <row r="185" spans="1:11" ht="14.4" x14ac:dyDescent="0.3">
      <c r="A185" s="43">
        <v>75347620</v>
      </c>
      <c r="B185" s="13">
        <v>44776</v>
      </c>
      <c r="C185" s="12">
        <v>225</v>
      </c>
      <c r="D185" s="12">
        <v>1600</v>
      </c>
      <c r="E185" s="14">
        <v>1</v>
      </c>
      <c r="F185" s="25">
        <v>36000</v>
      </c>
      <c r="G185" t="str">
        <f>_xlfn.XLOOKUP(C185,'Kundendaten - neu'!$A$2:$A$1001,'Kundendaten - neu'!$H$2:$H$1001)</f>
        <v>EUR</v>
      </c>
      <c r="H185" s="40">
        <f t="shared" si="9"/>
        <v>36000</v>
      </c>
      <c r="I185">
        <f>H185*_xlfn.XLOOKUP(C185,'Kundendaten - neu'!$A$2:$A$1001,'Kundendaten - neu'!$I$2:$I$1001,"")</f>
        <v>36720</v>
      </c>
      <c r="J185" s="41">
        <f>I185+(_xlfn.XLOOKUP(C185,'Kundendaten - neu'!$A$2:$A$1001,'Kundendaten - neu'!$G$2:$G$1001,)*E185)</f>
        <v>37246</v>
      </c>
      <c r="K185" s="40">
        <f>J185-(E185*(_xlfn.XLOOKUP(D185,Tabelle1[Produkt ID],Tabelle1[Variable Kosten],)))</f>
        <v>8446</v>
      </c>
    </row>
    <row r="186" spans="1:11" ht="14.4" hidden="1" x14ac:dyDescent="0.3">
      <c r="A186" s="55" t="s">
        <v>1123</v>
      </c>
      <c r="B186" s="13">
        <v>44910</v>
      </c>
      <c r="C186" s="12">
        <v>225</v>
      </c>
      <c r="D186" s="12" t="s">
        <v>1595</v>
      </c>
      <c r="E186" s="14">
        <v>1</v>
      </c>
      <c r="F186" s="17">
        <v>27000</v>
      </c>
      <c r="G186" t="str">
        <f>_xlfn.XLOOKUP(C186,'Kundendaten - neu'!$A$2:$A$1001,'Kundendaten - neu'!$H$2:$H$1001)</f>
        <v>EUR</v>
      </c>
      <c r="H186" s="40">
        <f t="shared" si="9"/>
        <v>27000</v>
      </c>
      <c r="I186">
        <f>H186*_xlfn.XLOOKUP(C186,'Kundendaten - neu'!$A$2:$A$1001,'Kundendaten - neu'!$I$2:$I$1001,"")</f>
        <v>27540</v>
      </c>
      <c r="J186" s="41">
        <f>I186+(_xlfn.XLOOKUP(C186,'Kundendaten - neu'!$A$2:$A$1001,'Kundendaten - neu'!$G$2:$G$1001,)*E186)</f>
        <v>28066</v>
      </c>
      <c r="K186" s="40">
        <f>J186-(E186*(_xlfn.XLOOKUP(D186,Tabelle1[Produkt ID],Tabelle1[Variable Kosten],)))</f>
        <v>6466</v>
      </c>
    </row>
    <row r="187" spans="1:11" ht="14.4" x14ac:dyDescent="0.3">
      <c r="A187" s="43">
        <v>57840643</v>
      </c>
      <c r="B187" s="13">
        <v>44907</v>
      </c>
      <c r="C187" s="12">
        <v>226</v>
      </c>
      <c r="D187" s="12">
        <v>1700</v>
      </c>
      <c r="E187" s="14">
        <v>1</v>
      </c>
      <c r="F187" s="25">
        <v>298439</v>
      </c>
      <c r="G187" t="str">
        <f>_xlfn.XLOOKUP(C187,'Kundendaten - neu'!$A$2:$A$1001,'Kundendaten - neu'!$H$2:$H$1001)</f>
        <v>SEK</v>
      </c>
      <c r="H187" s="40">
        <f>IF(G187=Währungsdaten!$D$1,F187/_xlfn.XLOOKUP('Bewegungsdaten - neu'!B1319,Währungsdaten!$A$3:$A$320,Währungsdaten!$D$3:$D$320,""),IF(G187=Währungsdaten!$F$1,F187/_xlfn.XLOOKUP('Bewegungsdaten - neu'!B1319,Währungsdaten!$A$3:$A$320,Währungsdaten!$F$3:$F$320,),""))</f>
        <v>28852.248228390228</v>
      </c>
      <c r="I187">
        <f>H187*_xlfn.XLOOKUP(C187,'Kundendaten - neu'!$A$2:$A$1001,'Kundendaten - neu'!$I$2:$I$1001,"")</f>
        <v>29429.293192958034</v>
      </c>
      <c r="J187" s="41">
        <f>I187+(_xlfn.XLOOKUP(C187,'Kundendaten - neu'!$A$2:$A$1001,'Kundendaten - neu'!$G$2:$G$1001,)*E187)</f>
        <v>29972.293192958034</v>
      </c>
      <c r="K187" s="40">
        <f>J187-(E187*(_xlfn.XLOOKUP(D187,Tabelle1[Produkt ID],Tabelle1[Variable Kosten],)))</f>
        <v>6772.2931929580336</v>
      </c>
    </row>
    <row r="188" spans="1:11" ht="14.4" x14ac:dyDescent="0.3">
      <c r="A188" s="43">
        <v>37388072</v>
      </c>
      <c r="B188" s="13">
        <v>44830</v>
      </c>
      <c r="C188" s="12">
        <v>227</v>
      </c>
      <c r="D188" s="12">
        <v>1800</v>
      </c>
      <c r="E188" s="14">
        <v>1</v>
      </c>
      <c r="F188" s="25">
        <v>80000</v>
      </c>
      <c r="G188" t="str">
        <f>_xlfn.XLOOKUP(C188,'Kundendaten - neu'!$A$2:$A$1001,'Kundendaten - neu'!$H$2:$H$1001)</f>
        <v>EUR</v>
      </c>
      <c r="H188" s="40">
        <f>F188</f>
        <v>80000</v>
      </c>
      <c r="I188">
        <f>H188*_xlfn.XLOOKUP(C188,'Kundendaten - neu'!$A$2:$A$1001,'Kundendaten - neu'!$I$2:$I$1001,"")</f>
        <v>80000</v>
      </c>
      <c r="J188" s="41">
        <f>I188+(_xlfn.XLOOKUP(C188,'Kundendaten - neu'!$A$2:$A$1001,'Kundendaten - neu'!$G$2:$G$1001,)*E188)</f>
        <v>80220</v>
      </c>
      <c r="K188" s="40">
        <f>J188-(E188*(_xlfn.XLOOKUP(D188,Tabelle1[Produkt ID],Tabelle1[Variable Kosten],)))</f>
        <v>16220</v>
      </c>
    </row>
    <row r="189" spans="1:11" ht="14.4" x14ac:dyDescent="0.3">
      <c r="A189" s="43">
        <v>76600432</v>
      </c>
      <c r="B189" s="13">
        <v>44839</v>
      </c>
      <c r="C189" s="12">
        <v>228</v>
      </c>
      <c r="D189" s="12">
        <v>1900</v>
      </c>
      <c r="E189" s="14">
        <v>1</v>
      </c>
      <c r="F189" s="25">
        <v>49000</v>
      </c>
      <c r="G189" t="str">
        <f>_xlfn.XLOOKUP(C189,'Kundendaten - neu'!$A$2:$A$1001,'Kundendaten - neu'!$H$2:$H$1001)</f>
        <v>EUR</v>
      </c>
      <c r="H189" s="40">
        <f>F189</f>
        <v>49000</v>
      </c>
      <c r="I189">
        <f>H189*_xlfn.XLOOKUP(C189,'Kundendaten - neu'!$A$2:$A$1001,'Kundendaten - neu'!$I$2:$I$1001,"")</f>
        <v>49000</v>
      </c>
      <c r="J189" s="41">
        <f>I189+(_xlfn.XLOOKUP(C189,'Kundendaten - neu'!$A$2:$A$1001,'Kundendaten - neu'!$G$2:$G$1001,)*E189)</f>
        <v>49218</v>
      </c>
      <c r="K189" s="40">
        <f>J189-(E189*(_xlfn.XLOOKUP(D189,Tabelle1[Produkt ID],Tabelle1[Variable Kosten],)))</f>
        <v>10018</v>
      </c>
    </row>
    <row r="190" spans="1:11" ht="14.4" hidden="1" x14ac:dyDescent="0.3">
      <c r="A190" s="55" t="s">
        <v>1124</v>
      </c>
      <c r="B190" s="13">
        <v>44605</v>
      </c>
      <c r="C190" s="12">
        <v>228</v>
      </c>
      <c r="D190" s="12" t="s">
        <v>1582</v>
      </c>
      <c r="E190" s="14">
        <v>1</v>
      </c>
      <c r="F190" s="17">
        <v>49000</v>
      </c>
      <c r="G190" t="str">
        <f>_xlfn.XLOOKUP(C190,'Kundendaten - neu'!$A$2:$A$1001,'Kundendaten - neu'!$H$2:$H$1001)</f>
        <v>EUR</v>
      </c>
      <c r="H190" s="40">
        <f>F190</f>
        <v>49000</v>
      </c>
      <c r="I190">
        <f>H190*_xlfn.XLOOKUP(C190,'Kundendaten - neu'!$A$2:$A$1001,'Kundendaten - neu'!$I$2:$I$1001,"")</f>
        <v>49000</v>
      </c>
      <c r="J190" s="41">
        <f>I190+(_xlfn.XLOOKUP(C190,'Kundendaten - neu'!$A$2:$A$1001,'Kundendaten - neu'!$G$2:$G$1001,)*E190)</f>
        <v>49218</v>
      </c>
      <c r="K190" s="40">
        <f>J190-(E190*(_xlfn.XLOOKUP(D190,Tabelle1[Produkt ID],Tabelle1[Variable Kosten],)))</f>
        <v>10018</v>
      </c>
    </row>
    <row r="191" spans="1:11" ht="14.4" x14ac:dyDescent="0.3">
      <c r="A191" s="43">
        <v>72981720</v>
      </c>
      <c r="B191" s="13">
        <v>44718</v>
      </c>
      <c r="C191" s="12">
        <v>229</v>
      </c>
      <c r="D191" s="12">
        <v>2000</v>
      </c>
      <c r="E191" s="14">
        <v>1</v>
      </c>
      <c r="F191" s="25">
        <v>178885.2</v>
      </c>
      <c r="G191" t="str">
        <f>_xlfn.XLOOKUP(C191,'Kundendaten - neu'!$A$2:$A$1001,'Kundendaten - neu'!$H$2:$H$1001)</f>
        <v>PLN</v>
      </c>
      <c r="H191" s="40">
        <f>IF(G191=Währungsdaten!$G$1,F191/_xlfn.XLOOKUP('Bewegungsdaten - neu'!B1225,Währungsdaten!$A$3:$A$320,Währungsdaten!$G$3:$G$320,""),IF(G191=Währungsdaten!$C$1,F191/_xlfn.XLOOKUP('Bewegungsdaten - neu'!B1225,Währungsdaten!$A$3:$A$320,Währungsdaten!$C$3:$C$320,),""))</f>
        <v>38135.328728575085</v>
      </c>
      <c r="I191">
        <f>H191*_xlfn.XLOOKUP(C191,'Kundendaten - neu'!$A$2:$A$1001,'Kundendaten - neu'!$I$2:$I$1001,"")</f>
        <v>38135.328728575085</v>
      </c>
      <c r="J191" s="41">
        <f>I191+(_xlfn.XLOOKUP(C191,'Kundendaten - neu'!$A$2:$A$1001,'Kundendaten - neu'!$G$2:$G$1001,)*E191)</f>
        <v>38243.328728575085</v>
      </c>
      <c r="K191" s="40">
        <f>J191-(E191*(_xlfn.XLOOKUP(D191,Tabelle1[Produkt ID],Tabelle1[Variable Kosten],)))</f>
        <v>7043.3287285750848</v>
      </c>
    </row>
    <row r="192" spans="1:11" ht="14.4" x14ac:dyDescent="0.3">
      <c r="A192" s="43">
        <v>63268543</v>
      </c>
      <c r="B192" s="13">
        <v>44890</v>
      </c>
      <c r="C192" s="12">
        <v>230</v>
      </c>
      <c r="D192" s="12">
        <v>2100</v>
      </c>
      <c r="E192" s="14">
        <v>1</v>
      </c>
      <c r="F192" s="25">
        <v>46000</v>
      </c>
      <c r="G192" t="str">
        <f>_xlfn.XLOOKUP(C192,'Kundendaten - neu'!$A$2:$A$1001,'Kundendaten - neu'!$H$2:$H$1001)</f>
        <v>EUR</v>
      </c>
      <c r="H192" s="40">
        <f>F192</f>
        <v>46000</v>
      </c>
      <c r="I192">
        <f>H192*_xlfn.XLOOKUP(C192,'Kundendaten - neu'!$A$2:$A$1001,'Kundendaten - neu'!$I$2:$I$1001,"")</f>
        <v>46000</v>
      </c>
      <c r="J192" s="41">
        <f>I192+(_xlfn.XLOOKUP(C192,'Kundendaten - neu'!$A$2:$A$1001,'Kundendaten - neu'!$G$2:$G$1001,)*E192)</f>
        <v>46269</v>
      </c>
      <c r="K192" s="40">
        <f>J192-(E192*(_xlfn.XLOOKUP(D192,Tabelle1[Produkt ID],Tabelle1[Variable Kosten],)))</f>
        <v>9469</v>
      </c>
    </row>
    <row r="193" spans="1:11" ht="14.4" x14ac:dyDescent="0.3">
      <c r="A193" s="43">
        <v>17961353</v>
      </c>
      <c r="B193" s="13">
        <v>44870</v>
      </c>
      <c r="C193" s="12">
        <v>231</v>
      </c>
      <c r="D193" s="12">
        <v>2200</v>
      </c>
      <c r="E193" s="14">
        <v>1</v>
      </c>
      <c r="F193" s="25">
        <v>20000</v>
      </c>
      <c r="G193" t="str">
        <f>_xlfn.XLOOKUP(C193,'Kundendaten - neu'!$A$2:$A$1001,'Kundendaten - neu'!$H$2:$H$1001)</f>
        <v>EUR</v>
      </c>
      <c r="H193" s="40">
        <f>F193</f>
        <v>20000</v>
      </c>
      <c r="I193">
        <f>H193*_xlfn.XLOOKUP(C193,'Kundendaten - neu'!$A$2:$A$1001,'Kundendaten - neu'!$I$2:$I$1001,"")</f>
        <v>20000</v>
      </c>
      <c r="J193" s="41">
        <f>I193+(_xlfn.XLOOKUP(C193,'Kundendaten - neu'!$A$2:$A$1001,'Kundendaten - neu'!$G$2:$G$1001,)*E193)</f>
        <v>20104</v>
      </c>
      <c r="K193" s="40">
        <f>J193-(E193*(_xlfn.XLOOKUP(D193,Tabelle1[Produkt ID],Tabelle1[Variable Kosten],)))</f>
        <v>4104</v>
      </c>
    </row>
    <row r="194" spans="1:11" ht="14.4" x14ac:dyDescent="0.3">
      <c r="A194" s="43">
        <v>99165349</v>
      </c>
      <c r="B194" s="13">
        <v>44738</v>
      </c>
      <c r="C194" s="12">
        <v>232</v>
      </c>
      <c r="D194" s="12">
        <v>2200</v>
      </c>
      <c r="E194" s="14">
        <v>1</v>
      </c>
      <c r="F194" s="25">
        <v>497520</v>
      </c>
      <c r="G194" t="str">
        <f>_xlfn.XLOOKUP(C194,'Kundendaten - neu'!$A$2:$A$1001,'Kundendaten - neu'!$H$2:$H$1001)</f>
        <v>CZK</v>
      </c>
      <c r="H194" s="40">
        <f>IF(G194=Währungsdaten!$G$1,F194/_xlfn.XLOOKUP('Bewegungsdaten - neu'!B101,Währungsdaten!$A$3:$A$320,Währungsdaten!$G$3:$G$320,""),IF(G194=Währungsdaten!$C$1,F194/_xlfn.XLOOKUP('Bewegungsdaten - neu'!B101,Währungsdaten!$A$3:$A$320,Währungsdaten!$C$3:$C$320,),""))</f>
        <v>20167.821962787304</v>
      </c>
      <c r="I194">
        <f>H194*_xlfn.XLOOKUP(C194,'Kundendaten - neu'!$A$2:$A$1001,'Kundendaten - neu'!$I$2:$I$1001,"")</f>
        <v>20571.17840204305</v>
      </c>
      <c r="J194" s="41">
        <f>I194+(_xlfn.XLOOKUP(C194,'Kundendaten - neu'!$A$2:$A$1001,'Kundendaten - neu'!$G$2:$G$1001,)*E194)</f>
        <v>20781.17840204305</v>
      </c>
      <c r="K194" s="40">
        <f>J194-(E194*(_xlfn.XLOOKUP(D194,Tabelle1[Produkt ID],Tabelle1[Variable Kosten],)))</f>
        <v>4781.1784020430496</v>
      </c>
    </row>
    <row r="195" spans="1:11" ht="14.4" x14ac:dyDescent="0.3">
      <c r="A195" s="43">
        <v>19784706</v>
      </c>
      <c r="B195" s="13">
        <v>44874</v>
      </c>
      <c r="C195" s="12">
        <v>233</v>
      </c>
      <c r="D195" s="12">
        <v>2300</v>
      </c>
      <c r="E195" s="14">
        <v>1</v>
      </c>
      <c r="F195" s="25">
        <v>25000</v>
      </c>
      <c r="G195" t="str">
        <f>_xlfn.XLOOKUP(C195,'Kundendaten - neu'!$A$2:$A$1001,'Kundendaten - neu'!$H$2:$H$1001)</f>
        <v>EUR</v>
      </c>
      <c r="H195" s="40">
        <f>F195</f>
        <v>25000</v>
      </c>
      <c r="I195">
        <f>H195*_xlfn.XLOOKUP(C195,'Kundendaten - neu'!$A$2:$A$1001,'Kundendaten - neu'!$I$2:$I$1001,"")</f>
        <v>25000</v>
      </c>
      <c r="J195" s="41">
        <f>I195+(_xlfn.XLOOKUP(C195,'Kundendaten - neu'!$A$2:$A$1001,'Kundendaten - neu'!$G$2:$G$1001,)*E195)</f>
        <v>25201</v>
      </c>
      <c r="K195" s="40">
        <f>J195-(E195*(_xlfn.XLOOKUP(D195,Tabelle1[Produkt ID],Tabelle1[Variable Kosten],)))</f>
        <v>5201</v>
      </c>
    </row>
    <row r="196" spans="1:11" ht="14.4" x14ac:dyDescent="0.3">
      <c r="A196" s="43">
        <v>46843058</v>
      </c>
      <c r="B196" s="13">
        <v>44692</v>
      </c>
      <c r="C196" s="12">
        <v>234</v>
      </c>
      <c r="D196" s="12">
        <v>1000</v>
      </c>
      <c r="E196" s="14">
        <v>1</v>
      </c>
      <c r="F196" s="25">
        <v>535132</v>
      </c>
      <c r="G196" t="str">
        <f>_xlfn.XLOOKUP(C196,'Kundendaten - neu'!$A$2:$A$1001,'Kundendaten - neu'!$H$2:$H$1001)</f>
        <v>SEK</v>
      </c>
      <c r="H196" s="40">
        <f>IF(G196=Währungsdaten!$D$1,F196/_xlfn.XLOOKUP('Bewegungsdaten - neu'!B1320,Währungsdaten!$A$3:$A$320,Währungsdaten!$D$3:$D$320,""),IF(G196=Währungsdaten!$F$1,F196/_xlfn.XLOOKUP('Bewegungsdaten - neu'!B1320,Währungsdaten!$A$3:$A$320,Währungsdaten!$F$3:$F$320,),""))</f>
        <v>51131.983527141041</v>
      </c>
      <c r="I196">
        <f>H196*_xlfn.XLOOKUP(C196,'Kundendaten - neu'!$A$2:$A$1001,'Kundendaten - neu'!$I$2:$I$1001,"")</f>
        <v>52154.623197683861</v>
      </c>
      <c r="J196" s="41">
        <f>I196+(_xlfn.XLOOKUP(C196,'Kundendaten - neu'!$A$2:$A$1001,'Kundendaten - neu'!$G$2:$G$1001,)*E196)</f>
        <v>52701.623197683861</v>
      </c>
      <c r="K196" s="40">
        <f>J196-(E196*(_xlfn.XLOOKUP(D196,Tabelle1[Produkt ID],Tabelle1[Variable Kosten],)))</f>
        <v>11101.623197683861</v>
      </c>
    </row>
    <row r="197" spans="1:11" ht="14.4" x14ac:dyDescent="0.3">
      <c r="A197" s="43">
        <v>34837156</v>
      </c>
      <c r="B197" s="13">
        <v>44615</v>
      </c>
      <c r="C197" s="12">
        <v>235</v>
      </c>
      <c r="D197" s="12">
        <v>1100</v>
      </c>
      <c r="E197" s="14">
        <v>1</v>
      </c>
      <c r="F197" s="25">
        <v>40000</v>
      </c>
      <c r="G197" t="str">
        <f>_xlfn.XLOOKUP(C197,'Kundendaten - neu'!$A$2:$A$1001,'Kundendaten - neu'!$H$2:$H$1001)</f>
        <v>EUR</v>
      </c>
      <c r="H197" s="40">
        <f t="shared" ref="H197:H202" si="10">F197</f>
        <v>40000</v>
      </c>
      <c r="I197">
        <f>H197*_xlfn.XLOOKUP(C197,'Kundendaten - neu'!$A$2:$A$1001,'Kundendaten - neu'!$I$2:$I$1001,"")</f>
        <v>40000</v>
      </c>
      <c r="J197" s="41">
        <f>I197+(_xlfn.XLOOKUP(C197,'Kundendaten - neu'!$A$2:$A$1001,'Kundendaten - neu'!$G$2:$G$1001,)*E197)</f>
        <v>40102</v>
      </c>
      <c r="K197" s="40">
        <f>J197-(E197*(_xlfn.XLOOKUP(D197,Tabelle1[Produkt ID],Tabelle1[Variable Kosten],)))</f>
        <v>8102</v>
      </c>
    </row>
    <row r="198" spans="1:11" ht="14.4" hidden="1" x14ac:dyDescent="0.3">
      <c r="A198" s="55" t="s">
        <v>1125</v>
      </c>
      <c r="B198" s="13">
        <v>44609</v>
      </c>
      <c r="C198" s="12">
        <v>235</v>
      </c>
      <c r="D198" s="12" t="s">
        <v>1583</v>
      </c>
      <c r="E198" s="14">
        <v>1</v>
      </c>
      <c r="F198" s="17">
        <v>46000</v>
      </c>
      <c r="G198" t="str">
        <f>_xlfn.XLOOKUP(C198,'Kundendaten - neu'!$A$2:$A$1001,'Kundendaten - neu'!$H$2:$H$1001)</f>
        <v>EUR</v>
      </c>
      <c r="H198" s="40">
        <f t="shared" si="10"/>
        <v>46000</v>
      </c>
      <c r="I198">
        <f>H198*_xlfn.XLOOKUP(C198,'Kundendaten - neu'!$A$2:$A$1001,'Kundendaten - neu'!$I$2:$I$1001,"")</f>
        <v>46000</v>
      </c>
      <c r="J198" s="41">
        <f>I198+(_xlfn.XLOOKUP(C198,'Kundendaten - neu'!$A$2:$A$1001,'Kundendaten - neu'!$G$2:$G$1001,)*E198)</f>
        <v>46102</v>
      </c>
      <c r="K198" s="40">
        <f>J198-(E198*(_xlfn.XLOOKUP(D198,Tabelle1[Produkt ID],Tabelle1[Variable Kosten],)))</f>
        <v>9302</v>
      </c>
    </row>
    <row r="199" spans="1:11" ht="14.4" x14ac:dyDescent="0.3">
      <c r="A199" s="43">
        <v>10901831</v>
      </c>
      <c r="B199" s="13">
        <v>44685</v>
      </c>
      <c r="C199" s="12">
        <v>236</v>
      </c>
      <c r="D199" s="12">
        <v>1200</v>
      </c>
      <c r="E199" s="14">
        <v>1</v>
      </c>
      <c r="F199" s="25">
        <v>65000</v>
      </c>
      <c r="G199" t="str">
        <f>_xlfn.XLOOKUP(C199,'Kundendaten - neu'!$A$2:$A$1001,'Kundendaten - neu'!$H$2:$H$1001)</f>
        <v>EUR</v>
      </c>
      <c r="H199" s="40">
        <f t="shared" si="10"/>
        <v>65000</v>
      </c>
      <c r="I199">
        <f>H199*_xlfn.XLOOKUP(C199,'Kundendaten - neu'!$A$2:$A$1001,'Kundendaten - neu'!$I$2:$I$1001,"")</f>
        <v>63050</v>
      </c>
      <c r="J199" s="41">
        <f>I199+(_xlfn.XLOOKUP(C199,'Kundendaten - neu'!$A$2:$A$1001,'Kundendaten - neu'!$G$2:$G$1001,)*E199)</f>
        <v>63270</v>
      </c>
      <c r="K199" s="40">
        <f>J199-(E199*(_xlfn.XLOOKUP(D199,Tabelle1[Produkt ID],Tabelle1[Variable Kosten],)))</f>
        <v>11270</v>
      </c>
    </row>
    <row r="200" spans="1:11" ht="14.4" hidden="1" x14ac:dyDescent="0.3">
      <c r="A200" s="43" t="s">
        <v>1377</v>
      </c>
      <c r="B200" s="13">
        <v>44773</v>
      </c>
      <c r="C200" s="12">
        <v>236</v>
      </c>
      <c r="D200" s="12" t="s">
        <v>1583</v>
      </c>
      <c r="E200" s="14">
        <v>1</v>
      </c>
      <c r="F200" s="17">
        <v>46000</v>
      </c>
      <c r="G200" t="str">
        <f>_xlfn.XLOOKUP(C200,'Kundendaten - neu'!$A$2:$A$1001,'Kundendaten - neu'!$H$2:$H$1001)</f>
        <v>EUR</v>
      </c>
      <c r="H200" s="40">
        <f t="shared" si="10"/>
        <v>46000</v>
      </c>
      <c r="I200">
        <f>H200*_xlfn.XLOOKUP(C200,'Kundendaten - neu'!$A$2:$A$1001,'Kundendaten - neu'!$I$2:$I$1001,"")</f>
        <v>44620</v>
      </c>
      <c r="J200" s="41">
        <f>I200+(_xlfn.XLOOKUP(C200,'Kundendaten - neu'!$A$2:$A$1001,'Kundendaten - neu'!$G$2:$G$1001,)*E200)</f>
        <v>44840</v>
      </c>
      <c r="K200" s="40">
        <f>J200-(E200*(_xlfn.XLOOKUP(D200,Tabelle1[Produkt ID],Tabelle1[Variable Kosten],)))</f>
        <v>8040</v>
      </c>
    </row>
    <row r="201" spans="1:11" ht="14.4" x14ac:dyDescent="0.3">
      <c r="A201" s="43">
        <v>26400490</v>
      </c>
      <c r="B201" s="13">
        <v>44840</v>
      </c>
      <c r="C201" s="12">
        <v>237</v>
      </c>
      <c r="D201" s="12">
        <v>1300</v>
      </c>
      <c r="E201" s="14">
        <v>1</v>
      </c>
      <c r="F201" s="25">
        <v>68000</v>
      </c>
      <c r="G201" t="str">
        <f>_xlfn.XLOOKUP(C201,'Kundendaten - neu'!$A$2:$A$1001,'Kundendaten - neu'!$H$2:$H$1001)</f>
        <v>EUR</v>
      </c>
      <c r="H201" s="40">
        <f t="shared" si="10"/>
        <v>68000</v>
      </c>
      <c r="I201">
        <f>H201*_xlfn.XLOOKUP(C201,'Kundendaten - neu'!$A$2:$A$1001,'Kundendaten - neu'!$I$2:$I$1001,"")</f>
        <v>65960</v>
      </c>
      <c r="J201" s="41">
        <f>I201+(_xlfn.XLOOKUP(C201,'Kundendaten - neu'!$A$2:$A$1001,'Kundendaten - neu'!$G$2:$G$1001,)*E201)</f>
        <v>66168</v>
      </c>
      <c r="K201" s="40">
        <f>J201-(E201*(_xlfn.XLOOKUP(D201,Tabelle1[Produkt ID],Tabelle1[Variable Kosten],)))</f>
        <v>11768</v>
      </c>
    </row>
    <row r="202" spans="1:11" ht="14.4" hidden="1" x14ac:dyDescent="0.3">
      <c r="A202" s="55" t="s">
        <v>1127</v>
      </c>
      <c r="B202" s="13">
        <v>44759</v>
      </c>
      <c r="C202" s="12">
        <v>237</v>
      </c>
      <c r="D202" s="12" t="s">
        <v>1585</v>
      </c>
      <c r="E202" s="14">
        <v>1</v>
      </c>
      <c r="F202" s="17">
        <v>79000</v>
      </c>
      <c r="G202" t="str">
        <f>_xlfn.XLOOKUP(C202,'Kundendaten - neu'!$A$2:$A$1001,'Kundendaten - neu'!$H$2:$H$1001)</f>
        <v>EUR</v>
      </c>
      <c r="H202" s="40">
        <f t="shared" si="10"/>
        <v>79000</v>
      </c>
      <c r="I202">
        <f>H202*_xlfn.XLOOKUP(C202,'Kundendaten - neu'!$A$2:$A$1001,'Kundendaten - neu'!$I$2:$I$1001,"")</f>
        <v>76630</v>
      </c>
      <c r="J202" s="41">
        <f>I202+(_xlfn.XLOOKUP(C202,'Kundendaten - neu'!$A$2:$A$1001,'Kundendaten - neu'!$G$2:$G$1001,)*E202)</f>
        <v>76838</v>
      </c>
      <c r="K202" s="40">
        <f>J202-(E202*(_xlfn.XLOOKUP(D202,Tabelle1[Produkt ID],Tabelle1[Variable Kosten],)))</f>
        <v>13638</v>
      </c>
    </row>
    <row r="203" spans="1:11" ht="14.4" x14ac:dyDescent="0.3">
      <c r="A203" s="43">
        <v>47675312</v>
      </c>
      <c r="B203" s="13">
        <v>44873</v>
      </c>
      <c r="C203" s="12">
        <v>238</v>
      </c>
      <c r="D203" s="12">
        <v>1400</v>
      </c>
      <c r="E203" s="14">
        <v>1</v>
      </c>
      <c r="F203" s="25">
        <v>34122</v>
      </c>
      <c r="G203" t="str">
        <f>_xlfn.XLOOKUP(C203,'Kundendaten - neu'!$A$2:$A$1001,'Kundendaten - neu'!$H$2:$H$1001)</f>
        <v>USD</v>
      </c>
      <c r="H203" s="40">
        <f>IF(G203=Währungsdaten!$D$1,F203/_xlfn.XLOOKUP('Bewegungsdaten - neu'!B1411,Währungsdaten!$A$3:$A$320,Währungsdaten!$D$3:$D$320,""),IF(G203=Währungsdaten!$F$1,F203/_xlfn.XLOOKUP('Bewegungsdaten - neu'!B1411,Währungsdaten!$A$3:$A$320,Währungsdaten!$F$3:$F$320,),""))</f>
        <v>32687.038988408851</v>
      </c>
      <c r="I203">
        <f>H203*_xlfn.XLOOKUP(C203,'Kundendaten - neu'!$A$2:$A$1001,'Kundendaten - neu'!$I$2:$I$1001,"")</f>
        <v>34877.070600632243</v>
      </c>
      <c r="J203" s="41">
        <f>I203+(_xlfn.XLOOKUP(C203,'Kundendaten - neu'!$A$2:$A$1001,'Kundendaten - neu'!$G$2:$G$1001,)*E203)</f>
        <v>36084.070600632243</v>
      </c>
      <c r="K203" s="40">
        <f>J203-(E203*(_xlfn.XLOOKUP(D203,Tabelle1[Produkt ID],Tabelle1[Variable Kosten],)))</f>
        <v>12084.070600632243</v>
      </c>
    </row>
    <row r="204" spans="1:11" ht="14.4" hidden="1" x14ac:dyDescent="0.3">
      <c r="A204" s="55" t="s">
        <v>1128</v>
      </c>
      <c r="B204" s="13">
        <v>44760</v>
      </c>
      <c r="C204" s="12">
        <v>239</v>
      </c>
      <c r="D204" s="12" t="s">
        <v>1586</v>
      </c>
      <c r="E204" s="14">
        <v>1</v>
      </c>
      <c r="F204" s="17">
        <v>32000</v>
      </c>
      <c r="G204" t="str">
        <f>_xlfn.XLOOKUP(C204,'Kundendaten - neu'!$A$2:$A$1001,'Kundendaten - neu'!$H$2:$H$1001)</f>
        <v>EUR</v>
      </c>
      <c r="H204" s="40">
        <f t="shared" ref="H204:H210" si="11">F204</f>
        <v>32000</v>
      </c>
      <c r="I204">
        <f>H204*_xlfn.XLOOKUP(C204,'Kundendaten - neu'!$A$2:$A$1001,'Kundendaten - neu'!$I$2:$I$1001,"")</f>
        <v>31040</v>
      </c>
      <c r="J204" s="41">
        <f>I204+(_xlfn.XLOOKUP(C204,'Kundendaten - neu'!$A$2:$A$1001,'Kundendaten - neu'!$G$2:$G$1001,)*E204)</f>
        <v>31291</v>
      </c>
      <c r="K204" s="40">
        <f>J204-(E204*(_xlfn.XLOOKUP(D204,Tabelle1[Produkt ID],Tabelle1[Variable Kosten],)))</f>
        <v>5691</v>
      </c>
    </row>
    <row r="205" spans="1:11" ht="14.4" hidden="1" x14ac:dyDescent="0.3">
      <c r="A205" s="55" t="s">
        <v>1207</v>
      </c>
      <c r="B205" s="13">
        <v>44787</v>
      </c>
      <c r="C205" s="12">
        <v>239</v>
      </c>
      <c r="D205" s="12" t="s">
        <v>1595</v>
      </c>
      <c r="E205" s="14">
        <v>1</v>
      </c>
      <c r="F205" s="17">
        <v>27000</v>
      </c>
      <c r="G205" t="str">
        <f>_xlfn.XLOOKUP(C205,'Kundendaten - neu'!$A$2:$A$1001,'Kundendaten - neu'!$H$2:$H$1001)</f>
        <v>EUR</v>
      </c>
      <c r="H205" s="40">
        <f t="shared" si="11"/>
        <v>27000</v>
      </c>
      <c r="I205">
        <f>H205*_xlfn.XLOOKUP(C205,'Kundendaten - neu'!$A$2:$A$1001,'Kundendaten - neu'!$I$2:$I$1001,"")</f>
        <v>26190</v>
      </c>
      <c r="J205" s="41">
        <f>I205+(_xlfn.XLOOKUP(C205,'Kundendaten - neu'!$A$2:$A$1001,'Kundendaten - neu'!$G$2:$G$1001,)*E205)</f>
        <v>26441</v>
      </c>
      <c r="K205" s="40">
        <f>J205-(E205*(_xlfn.XLOOKUP(D205,Tabelle1[Produkt ID],Tabelle1[Variable Kosten],)))</f>
        <v>4841</v>
      </c>
    </row>
    <row r="206" spans="1:11" ht="14.4" x14ac:dyDescent="0.3">
      <c r="A206" s="43">
        <v>65265869</v>
      </c>
      <c r="B206" s="13">
        <v>44575</v>
      </c>
      <c r="C206" s="12">
        <v>239</v>
      </c>
      <c r="D206" s="12">
        <v>1500</v>
      </c>
      <c r="E206" s="14">
        <v>1</v>
      </c>
      <c r="F206" s="25">
        <v>28000</v>
      </c>
      <c r="G206" t="str">
        <f>_xlfn.XLOOKUP(C206,'Kundendaten - neu'!$A$2:$A$1001,'Kundendaten - neu'!$H$2:$H$1001)</f>
        <v>EUR</v>
      </c>
      <c r="H206" s="40">
        <f t="shared" si="11"/>
        <v>28000</v>
      </c>
      <c r="I206">
        <f>H206*_xlfn.XLOOKUP(C206,'Kundendaten - neu'!$A$2:$A$1001,'Kundendaten - neu'!$I$2:$I$1001,"")</f>
        <v>27160</v>
      </c>
      <c r="J206" s="41">
        <f>I206+(_xlfn.XLOOKUP(C206,'Kundendaten - neu'!$A$2:$A$1001,'Kundendaten - neu'!$G$2:$G$1001,)*E206)</f>
        <v>27411</v>
      </c>
      <c r="K206" s="40">
        <f>J206-(E206*(_xlfn.XLOOKUP(D206,Tabelle1[Produkt ID],Tabelle1[Variable Kosten],)))</f>
        <v>5011</v>
      </c>
    </row>
    <row r="207" spans="1:11" ht="14.4" x14ac:dyDescent="0.3">
      <c r="A207" s="43">
        <v>85520853</v>
      </c>
      <c r="B207" s="13">
        <v>44896</v>
      </c>
      <c r="C207" s="12">
        <v>240</v>
      </c>
      <c r="D207" s="12">
        <v>1600</v>
      </c>
      <c r="E207" s="14">
        <v>1</v>
      </c>
      <c r="F207" s="25">
        <v>36000</v>
      </c>
      <c r="G207" t="str">
        <f>_xlfn.XLOOKUP(C207,'Kundendaten - neu'!$A$2:$A$1001,'Kundendaten - neu'!$H$2:$H$1001)</f>
        <v>EUR</v>
      </c>
      <c r="H207" s="40">
        <f t="shared" si="11"/>
        <v>36000</v>
      </c>
      <c r="I207">
        <f>H207*_xlfn.XLOOKUP(C207,'Kundendaten - neu'!$A$2:$A$1001,'Kundendaten - neu'!$I$2:$I$1001,"")</f>
        <v>34920</v>
      </c>
      <c r="J207" s="41">
        <f>I207+(_xlfn.XLOOKUP(C207,'Kundendaten - neu'!$A$2:$A$1001,'Kundendaten - neu'!$G$2:$G$1001,)*E207)</f>
        <v>35135</v>
      </c>
      <c r="K207" s="40">
        <f>J207-(E207*(_xlfn.XLOOKUP(D207,Tabelle1[Produkt ID],Tabelle1[Variable Kosten],)))</f>
        <v>6335</v>
      </c>
    </row>
    <row r="208" spans="1:11" ht="14.4" hidden="1" x14ac:dyDescent="0.3">
      <c r="A208" s="55" t="s">
        <v>1129</v>
      </c>
      <c r="B208" s="13">
        <v>44752</v>
      </c>
      <c r="C208" s="12">
        <v>240</v>
      </c>
      <c r="D208" s="12" t="s">
        <v>1587</v>
      </c>
      <c r="E208" s="14">
        <v>1</v>
      </c>
      <c r="F208" s="17">
        <v>27000</v>
      </c>
      <c r="G208" t="str">
        <f>_xlfn.XLOOKUP(C208,'Kundendaten - neu'!$A$2:$A$1001,'Kundendaten - neu'!$H$2:$H$1001)</f>
        <v>EUR</v>
      </c>
      <c r="H208" s="40">
        <f t="shared" si="11"/>
        <v>27000</v>
      </c>
      <c r="I208">
        <f>H208*_xlfn.XLOOKUP(C208,'Kundendaten - neu'!$A$2:$A$1001,'Kundendaten - neu'!$I$2:$I$1001,"")</f>
        <v>26190</v>
      </c>
      <c r="J208" s="41">
        <f>I208+(_xlfn.XLOOKUP(C208,'Kundendaten - neu'!$A$2:$A$1001,'Kundendaten - neu'!$G$2:$G$1001,)*E208)</f>
        <v>26405</v>
      </c>
      <c r="K208" s="40">
        <f>J208-(E208*(_xlfn.XLOOKUP(D208,Tabelle1[Produkt ID],Tabelle1[Variable Kosten],)))</f>
        <v>4805</v>
      </c>
    </row>
    <row r="209" spans="1:11" ht="14.4" x14ac:dyDescent="0.3">
      <c r="A209" s="43">
        <v>98563629</v>
      </c>
      <c r="B209" s="13">
        <v>44822</v>
      </c>
      <c r="C209" s="12">
        <v>241</v>
      </c>
      <c r="D209" s="12">
        <v>1700</v>
      </c>
      <c r="E209" s="14">
        <v>1</v>
      </c>
      <c r="F209" s="25">
        <v>29000</v>
      </c>
      <c r="G209" t="str">
        <f>_xlfn.XLOOKUP(C209,'Kundendaten - neu'!$A$2:$A$1001,'Kundendaten - neu'!$H$2:$H$1001)</f>
        <v>EUR</v>
      </c>
      <c r="H209" s="40">
        <f t="shared" si="11"/>
        <v>29000</v>
      </c>
      <c r="I209">
        <f>H209*_xlfn.XLOOKUP(C209,'Kundendaten - neu'!$A$2:$A$1001,'Kundendaten - neu'!$I$2:$I$1001,"")</f>
        <v>28130</v>
      </c>
      <c r="J209" s="41">
        <f>I209+(_xlfn.XLOOKUP(C209,'Kundendaten - neu'!$A$2:$A$1001,'Kundendaten - neu'!$G$2:$G$1001,)*E209)</f>
        <v>28336</v>
      </c>
      <c r="K209" s="40">
        <f>J209-(E209*(_xlfn.XLOOKUP(D209,Tabelle1[Produkt ID],Tabelle1[Variable Kosten],)))</f>
        <v>5136</v>
      </c>
    </row>
    <row r="210" spans="1:11" ht="14.4" hidden="1" x14ac:dyDescent="0.3">
      <c r="A210" s="55" t="s">
        <v>1130</v>
      </c>
      <c r="B210" s="13">
        <v>44886</v>
      </c>
      <c r="C210" s="12">
        <v>241</v>
      </c>
      <c r="D210" s="12" t="s">
        <v>1588</v>
      </c>
      <c r="E210" s="14">
        <v>1</v>
      </c>
      <c r="F210" s="17">
        <v>33000</v>
      </c>
      <c r="G210" t="str">
        <f>_xlfn.XLOOKUP(C210,'Kundendaten - neu'!$A$2:$A$1001,'Kundendaten - neu'!$H$2:$H$1001)</f>
        <v>EUR</v>
      </c>
      <c r="H210" s="40">
        <f t="shared" si="11"/>
        <v>33000</v>
      </c>
      <c r="I210">
        <f>H210*_xlfn.XLOOKUP(C210,'Kundendaten - neu'!$A$2:$A$1001,'Kundendaten - neu'!$I$2:$I$1001,"")</f>
        <v>32010</v>
      </c>
      <c r="J210" s="41">
        <f>I210+(_xlfn.XLOOKUP(C210,'Kundendaten - neu'!$A$2:$A$1001,'Kundendaten - neu'!$G$2:$G$1001,)*E210)</f>
        <v>32216</v>
      </c>
      <c r="K210" s="40">
        <f>J210-(E210*(_xlfn.XLOOKUP(D210,Tabelle1[Produkt ID],Tabelle1[Variable Kosten],)))</f>
        <v>5816</v>
      </c>
    </row>
    <row r="211" spans="1:11" ht="14.4" x14ac:dyDescent="0.3">
      <c r="A211" s="43">
        <v>33839347</v>
      </c>
      <c r="B211" s="13">
        <v>44591</v>
      </c>
      <c r="C211" s="12">
        <v>242</v>
      </c>
      <c r="D211" s="12">
        <v>1800</v>
      </c>
      <c r="E211" s="14">
        <v>1</v>
      </c>
      <c r="F211" s="25">
        <v>90992</v>
      </c>
      <c r="G211" t="str">
        <f>_xlfn.XLOOKUP(C211,'Kundendaten - neu'!$A$2:$A$1001,'Kundendaten - neu'!$H$2:$H$1001)</f>
        <v>USD</v>
      </c>
      <c r="H211" s="40">
        <f>IF(G211=Währungsdaten!$D$1,F211/_xlfn.XLOOKUP('Bewegungsdaten - neu'!B1412,Währungsdaten!$A$3:$A$320,Währungsdaten!$D$3:$D$320,""),IF(G211=Währungsdaten!$F$1,F211/_xlfn.XLOOKUP('Bewegungsdaten - neu'!B1412,Währungsdaten!$A$3:$A$320,Währungsdaten!$F$3:$F$320,),""))</f>
        <v>86584.832048720156</v>
      </c>
      <c r="I211">
        <f>H211*_xlfn.XLOOKUP(C211,'Kundendaten - neu'!$A$2:$A$1001,'Kundendaten - neu'!$I$2:$I$1001,"")</f>
        <v>92386.015795984407</v>
      </c>
      <c r="J211" s="41">
        <f>I211+(_xlfn.XLOOKUP(C211,'Kundendaten - neu'!$A$2:$A$1001,'Kundendaten - neu'!$G$2:$G$1001,)*E211)</f>
        <v>93689.015795984407</v>
      </c>
      <c r="K211" s="40">
        <f>J211-(E211*(_xlfn.XLOOKUP(D211,Tabelle1[Produkt ID],Tabelle1[Variable Kosten],)))</f>
        <v>29689.015795984407</v>
      </c>
    </row>
    <row r="212" spans="1:11" ht="14.4" x14ac:dyDescent="0.3">
      <c r="A212" s="43">
        <v>89181361</v>
      </c>
      <c r="B212" s="13">
        <v>44769</v>
      </c>
      <c r="C212" s="12">
        <v>243</v>
      </c>
      <c r="D212" s="12">
        <v>1900</v>
      </c>
      <c r="E212" s="14">
        <v>1</v>
      </c>
      <c r="F212" s="25">
        <v>49000</v>
      </c>
      <c r="G212" t="str">
        <f>_xlfn.XLOOKUP(C212,'Kundendaten - neu'!$A$2:$A$1001,'Kundendaten - neu'!$H$2:$H$1001)</f>
        <v>EUR</v>
      </c>
      <c r="H212" s="40">
        <f>F212</f>
        <v>49000</v>
      </c>
      <c r="I212">
        <f>H212*_xlfn.XLOOKUP(C212,'Kundendaten - neu'!$A$2:$A$1001,'Kundendaten - neu'!$I$2:$I$1001,"")</f>
        <v>48480.6</v>
      </c>
      <c r="J212" s="41">
        <f>I212+(_xlfn.XLOOKUP(C212,'Kundendaten - neu'!$A$2:$A$1001,'Kundendaten - neu'!$G$2:$G$1001,)*E212)</f>
        <v>48687.6</v>
      </c>
      <c r="K212" s="40">
        <f>J212-(E212*(_xlfn.XLOOKUP(D212,Tabelle1[Produkt ID],Tabelle1[Variable Kosten],)))</f>
        <v>9487.5999999999985</v>
      </c>
    </row>
    <row r="213" spans="1:11" ht="14.4" hidden="1" x14ac:dyDescent="0.3">
      <c r="A213" s="55" t="s">
        <v>1131</v>
      </c>
      <c r="B213" s="13">
        <v>44609</v>
      </c>
      <c r="C213" s="12">
        <v>243</v>
      </c>
      <c r="D213" s="12" t="s">
        <v>1589</v>
      </c>
      <c r="E213" s="14">
        <v>1</v>
      </c>
      <c r="F213" s="17">
        <v>27000</v>
      </c>
      <c r="G213" t="str">
        <f>_xlfn.XLOOKUP(C213,'Kundendaten - neu'!$A$2:$A$1001,'Kundendaten - neu'!$H$2:$H$1001)</f>
        <v>EUR</v>
      </c>
      <c r="H213" s="40">
        <f>F213</f>
        <v>27000</v>
      </c>
      <c r="I213">
        <f>H213*_xlfn.XLOOKUP(C213,'Kundendaten - neu'!$A$2:$A$1001,'Kundendaten - neu'!$I$2:$I$1001,"")</f>
        <v>26713.8</v>
      </c>
      <c r="J213" s="41">
        <f>I213+(_xlfn.XLOOKUP(C213,'Kundendaten - neu'!$A$2:$A$1001,'Kundendaten - neu'!$G$2:$G$1001,)*E213)</f>
        <v>26920.799999999999</v>
      </c>
      <c r="K213" s="40">
        <f>J213-(E213*(_xlfn.XLOOKUP(D213,Tabelle1[Produkt ID],Tabelle1[Variable Kosten],)))</f>
        <v>5320.7999999999993</v>
      </c>
    </row>
    <row r="214" spans="1:11" ht="14.4" x14ac:dyDescent="0.3">
      <c r="A214" s="43">
        <v>50449461</v>
      </c>
      <c r="B214" s="13">
        <v>44665</v>
      </c>
      <c r="C214" s="12">
        <v>244</v>
      </c>
      <c r="D214" s="12">
        <v>2000</v>
      </c>
      <c r="E214" s="14">
        <v>1</v>
      </c>
      <c r="F214" s="25">
        <v>401349</v>
      </c>
      <c r="G214" t="str">
        <f>_xlfn.XLOOKUP(C214,'Kundendaten - neu'!$A$2:$A$1001,'Kundendaten - neu'!$H$2:$H$1001)</f>
        <v>SEK</v>
      </c>
      <c r="H214" s="40">
        <f>IF(G214=Währungsdaten!$D$1,F214/_xlfn.XLOOKUP('Bewegungsdaten - neu'!B1321,Währungsdaten!$A$3:$A$320,Währungsdaten!$D$3:$D$320,""),IF(G214=Währungsdaten!$F$1,F214/_xlfn.XLOOKUP('Bewegungsdaten - neu'!B1321,Währungsdaten!$A$3:$A$320,Währungsdaten!$F$3:$F$320,),""))</f>
        <v>38313.477289650036</v>
      </c>
      <c r="I214">
        <f>H214*_xlfn.XLOOKUP(C214,'Kundendaten - neu'!$A$2:$A$1001,'Kundendaten - neu'!$I$2:$I$1001,"")</f>
        <v>37907.354430379746</v>
      </c>
      <c r="J214" s="41">
        <f>I214+(_xlfn.XLOOKUP(C214,'Kundendaten - neu'!$A$2:$A$1001,'Kundendaten - neu'!$G$2:$G$1001,)*E214)</f>
        <v>38412.354430379746</v>
      </c>
      <c r="K214" s="40">
        <f>J214-(E214*(_xlfn.XLOOKUP(D214,Tabelle1[Produkt ID],Tabelle1[Variable Kosten],)))</f>
        <v>7212.3544303797462</v>
      </c>
    </row>
    <row r="215" spans="1:11" ht="14.4" x14ac:dyDescent="0.3">
      <c r="A215" s="43">
        <v>61331677</v>
      </c>
      <c r="B215" s="13">
        <v>44574</v>
      </c>
      <c r="C215" s="12">
        <v>245</v>
      </c>
      <c r="D215" s="12">
        <v>2100</v>
      </c>
      <c r="E215" s="14">
        <v>1</v>
      </c>
      <c r="F215" s="25">
        <v>473386</v>
      </c>
      <c r="G215" t="str">
        <f>_xlfn.XLOOKUP(C215,'Kundendaten - neu'!$A$2:$A$1001,'Kundendaten - neu'!$H$2:$H$1001)</f>
        <v>SEK</v>
      </c>
      <c r="H215" s="40">
        <f>IF(G215=Währungsdaten!$D$1,F215/_xlfn.XLOOKUP('Bewegungsdaten - neu'!B1322,Währungsdaten!$A$3:$A$320,Währungsdaten!$D$3:$D$320,""),IF(G215=Währungsdaten!$F$1,F215/_xlfn.XLOOKUP('Bewegungsdaten - neu'!B1322,Währungsdaten!$A$3:$A$320,Währungsdaten!$F$3:$F$320,),""))</f>
        <v>44320.796936587743</v>
      </c>
      <c r="I215">
        <f>H215*_xlfn.XLOOKUP(C215,'Kundendaten - neu'!$A$2:$A$1001,'Kundendaten - neu'!$I$2:$I$1001,"")</f>
        <v>43850.996489059908</v>
      </c>
      <c r="J215" s="41">
        <f>I215+(_xlfn.XLOOKUP(C215,'Kundendaten - neu'!$A$2:$A$1001,'Kundendaten - neu'!$G$2:$G$1001,)*E215)</f>
        <v>44391.996489059908</v>
      </c>
      <c r="K215" s="40">
        <f>J215-(E215*(_xlfn.XLOOKUP(D215,Tabelle1[Produkt ID],Tabelle1[Variable Kosten],)))</f>
        <v>7591.9964890599076</v>
      </c>
    </row>
    <row r="216" spans="1:11" ht="14.4" x14ac:dyDescent="0.3">
      <c r="A216" s="43">
        <v>18218600</v>
      </c>
      <c r="B216" s="13">
        <v>44671</v>
      </c>
      <c r="C216" s="12">
        <v>246</v>
      </c>
      <c r="D216" s="12">
        <v>2200</v>
      </c>
      <c r="E216" s="14">
        <v>1</v>
      </c>
      <c r="F216" s="25">
        <v>20000</v>
      </c>
      <c r="G216" t="str">
        <f>_xlfn.XLOOKUP(C216,'Kundendaten - neu'!$A$2:$A$1001,'Kundendaten - neu'!$H$2:$H$1001)</f>
        <v>EUR</v>
      </c>
      <c r="H216" s="40">
        <f>F216</f>
        <v>20000</v>
      </c>
      <c r="I216">
        <f>H216*_xlfn.XLOOKUP(C216,'Kundendaten - neu'!$A$2:$A$1001,'Kundendaten - neu'!$I$2:$I$1001,"")</f>
        <v>19400</v>
      </c>
      <c r="J216" s="41">
        <f>I216+(_xlfn.XLOOKUP(C216,'Kundendaten - neu'!$A$2:$A$1001,'Kundendaten - neu'!$G$2:$G$1001,)*E216)</f>
        <v>19617</v>
      </c>
      <c r="K216" s="40">
        <f>J216-(E216*(_xlfn.XLOOKUP(D216,Tabelle1[Produkt ID],Tabelle1[Variable Kosten],)))</f>
        <v>3617</v>
      </c>
    </row>
    <row r="217" spans="1:11" ht="14.4" hidden="1" x14ac:dyDescent="0.3">
      <c r="A217" s="55" t="s">
        <v>1132</v>
      </c>
      <c r="B217" s="13">
        <v>44664</v>
      </c>
      <c r="C217" s="12">
        <v>246</v>
      </c>
      <c r="D217" s="12" t="s">
        <v>1590</v>
      </c>
      <c r="E217" s="14">
        <v>1</v>
      </c>
      <c r="F217" s="17">
        <v>81000</v>
      </c>
      <c r="G217" t="str">
        <f>_xlfn.XLOOKUP(C217,'Kundendaten - neu'!$A$2:$A$1001,'Kundendaten - neu'!$H$2:$H$1001)</f>
        <v>EUR</v>
      </c>
      <c r="H217" s="40">
        <f>F217</f>
        <v>81000</v>
      </c>
      <c r="I217">
        <f>H217*_xlfn.XLOOKUP(C217,'Kundendaten - neu'!$A$2:$A$1001,'Kundendaten - neu'!$I$2:$I$1001,"")</f>
        <v>78570</v>
      </c>
      <c r="J217" s="41">
        <f>I217+(_xlfn.XLOOKUP(C217,'Kundendaten - neu'!$A$2:$A$1001,'Kundendaten - neu'!$G$2:$G$1001,)*E217)</f>
        <v>78787</v>
      </c>
      <c r="K217" s="40">
        <f>J217-(E217*(_xlfn.XLOOKUP(D217,Tabelle1[Produkt ID],Tabelle1[Variable Kosten],)))</f>
        <v>13987</v>
      </c>
    </row>
    <row r="218" spans="1:11" ht="14.4" x14ac:dyDescent="0.3">
      <c r="A218" s="43">
        <v>60335912</v>
      </c>
      <c r="B218" s="13">
        <v>44615</v>
      </c>
      <c r="C218" s="12">
        <v>247</v>
      </c>
      <c r="D218" s="12">
        <v>2200</v>
      </c>
      <c r="E218" s="14">
        <v>1</v>
      </c>
      <c r="F218" s="25">
        <v>22748</v>
      </c>
      <c r="G218" t="str">
        <f>_xlfn.XLOOKUP(C218,'Kundendaten - neu'!$A$2:$A$1001,'Kundendaten - neu'!$H$2:$H$1001)</f>
        <v>USD</v>
      </c>
      <c r="H218" s="40">
        <f>IF(G218=Währungsdaten!$D$1,F218/_xlfn.XLOOKUP('Bewegungsdaten - neu'!B1413,Währungsdaten!$A$3:$A$320,Währungsdaten!$D$3:$D$320,""),IF(G218=Währungsdaten!$F$1,F218/_xlfn.XLOOKUP('Bewegungsdaten - neu'!B1413,Währungsdaten!$A$3:$A$320,Währungsdaten!$F$3:$F$320,),""))</f>
        <v>20079.442139641626</v>
      </c>
      <c r="I218">
        <f>H218*_xlfn.XLOOKUP(C218,'Kundendaten - neu'!$A$2:$A$1001,'Kundendaten - neu'!$I$2:$I$1001,"")</f>
        <v>22087.386353605791</v>
      </c>
      <c r="J218" s="41">
        <f>I218+(_xlfn.XLOOKUP(C218,'Kundendaten - neu'!$A$2:$A$1001,'Kundendaten - neu'!$G$2:$G$1001,)*E218)</f>
        <v>23292.386353605791</v>
      </c>
      <c r="K218" s="40">
        <f>J218-(E218*(_xlfn.XLOOKUP(D218,Tabelle1[Produkt ID],Tabelle1[Variable Kosten],)))</f>
        <v>7292.3863536057906</v>
      </c>
    </row>
    <row r="219" spans="1:11" ht="14.4" x14ac:dyDescent="0.3">
      <c r="A219" s="43">
        <v>73890857</v>
      </c>
      <c r="B219" s="13">
        <v>44766</v>
      </c>
      <c r="C219" s="12">
        <v>248</v>
      </c>
      <c r="D219" s="12">
        <v>2300</v>
      </c>
      <c r="E219" s="14">
        <v>1</v>
      </c>
      <c r="F219" s="25">
        <v>25000</v>
      </c>
      <c r="G219" t="str">
        <f>_xlfn.XLOOKUP(C219,'Kundendaten - neu'!$A$2:$A$1001,'Kundendaten - neu'!$H$2:$H$1001)</f>
        <v>EUR</v>
      </c>
      <c r="H219" s="40">
        <f>F219</f>
        <v>25000</v>
      </c>
      <c r="I219">
        <f>H219*_xlfn.XLOOKUP(C219,'Kundendaten - neu'!$A$2:$A$1001,'Kundendaten - neu'!$I$2:$I$1001,"")</f>
        <v>24735</v>
      </c>
      <c r="J219" s="41">
        <f>I219+(_xlfn.XLOOKUP(C219,'Kundendaten - neu'!$A$2:$A$1001,'Kundendaten - neu'!$G$2:$G$1001,)*E219)</f>
        <v>24949</v>
      </c>
      <c r="K219" s="40">
        <f>J219-(E219*(_xlfn.XLOOKUP(D219,Tabelle1[Produkt ID],Tabelle1[Variable Kosten],)))</f>
        <v>4949</v>
      </c>
    </row>
    <row r="220" spans="1:11" ht="14.4" hidden="1" x14ac:dyDescent="0.3">
      <c r="A220" s="55" t="s">
        <v>1133</v>
      </c>
      <c r="B220" s="13">
        <v>44829</v>
      </c>
      <c r="C220" s="12">
        <v>248</v>
      </c>
      <c r="D220" s="12" t="s">
        <v>1591</v>
      </c>
      <c r="E220" s="14">
        <v>1</v>
      </c>
      <c r="F220" s="17">
        <v>50000</v>
      </c>
      <c r="G220" t="str">
        <f>_xlfn.XLOOKUP(C220,'Kundendaten - neu'!$A$2:$A$1001,'Kundendaten - neu'!$H$2:$H$1001)</f>
        <v>EUR</v>
      </c>
      <c r="H220" s="40">
        <f>F220</f>
        <v>50000</v>
      </c>
      <c r="I220">
        <f>H220*_xlfn.XLOOKUP(C220,'Kundendaten - neu'!$A$2:$A$1001,'Kundendaten - neu'!$I$2:$I$1001,"")</f>
        <v>49470</v>
      </c>
      <c r="J220" s="41">
        <f>I220+(_xlfn.XLOOKUP(C220,'Kundendaten - neu'!$A$2:$A$1001,'Kundendaten - neu'!$G$2:$G$1001,)*E220)</f>
        <v>49684</v>
      </c>
      <c r="K220" s="40">
        <f>J220-(E220*(_xlfn.XLOOKUP(D220,Tabelle1[Produkt ID],Tabelle1[Variable Kosten],)))</f>
        <v>9684</v>
      </c>
    </row>
    <row r="221" spans="1:11" ht="14.4" x14ac:dyDescent="0.3">
      <c r="A221" s="43">
        <v>75445788</v>
      </c>
      <c r="B221" s="13">
        <v>44831</v>
      </c>
      <c r="C221" s="12">
        <v>249</v>
      </c>
      <c r="D221" s="12">
        <v>1000</v>
      </c>
      <c r="E221" s="14">
        <v>1</v>
      </c>
      <c r="F221" s="25">
        <v>52000</v>
      </c>
      <c r="G221" t="str">
        <f>_xlfn.XLOOKUP(C221,'Kundendaten - neu'!$A$2:$A$1001,'Kundendaten - neu'!$H$2:$H$1001)</f>
        <v>EUR</v>
      </c>
      <c r="H221" s="40">
        <f>F221</f>
        <v>52000</v>
      </c>
      <c r="I221">
        <f>H221*_xlfn.XLOOKUP(C221,'Kundendaten - neu'!$A$2:$A$1001,'Kundendaten - neu'!$I$2:$I$1001,"")</f>
        <v>50440</v>
      </c>
      <c r="J221" s="41">
        <f>I221+(_xlfn.XLOOKUP(C221,'Kundendaten - neu'!$A$2:$A$1001,'Kundendaten - neu'!$G$2:$G$1001,)*E221)</f>
        <v>50540</v>
      </c>
      <c r="K221" s="40">
        <f>J221-(E221*(_xlfn.XLOOKUP(D221,Tabelle1[Produkt ID],Tabelle1[Variable Kosten],)))</f>
        <v>8940</v>
      </c>
    </row>
    <row r="222" spans="1:11" ht="14.4" hidden="1" x14ac:dyDescent="0.3">
      <c r="A222" s="55" t="s">
        <v>1134</v>
      </c>
      <c r="B222" s="13">
        <v>44881</v>
      </c>
      <c r="C222" s="12">
        <v>249</v>
      </c>
      <c r="D222" s="12" t="s">
        <v>1592</v>
      </c>
      <c r="E222" s="14">
        <v>1</v>
      </c>
      <c r="F222" s="17">
        <v>37000</v>
      </c>
      <c r="G222" t="str">
        <f>_xlfn.XLOOKUP(C222,'Kundendaten - neu'!$A$2:$A$1001,'Kundendaten - neu'!$H$2:$H$1001)</f>
        <v>EUR</v>
      </c>
      <c r="H222" s="40">
        <f>F222</f>
        <v>37000</v>
      </c>
      <c r="I222">
        <f>H222*_xlfn.XLOOKUP(C222,'Kundendaten - neu'!$A$2:$A$1001,'Kundendaten - neu'!$I$2:$I$1001,"")</f>
        <v>35890</v>
      </c>
      <c r="J222" s="41">
        <f>I222+(_xlfn.XLOOKUP(C222,'Kundendaten - neu'!$A$2:$A$1001,'Kundendaten - neu'!$G$2:$G$1001,)*E222)</f>
        <v>35990</v>
      </c>
      <c r="K222" s="40">
        <f>J222-(E222*(_xlfn.XLOOKUP(D222,Tabelle1[Produkt ID],Tabelle1[Variable Kosten],)))</f>
        <v>6390</v>
      </c>
    </row>
    <row r="223" spans="1:11" ht="14.4" x14ac:dyDescent="0.3">
      <c r="A223" s="43">
        <v>78542246</v>
      </c>
      <c r="B223" s="13">
        <v>44857</v>
      </c>
      <c r="C223" s="12">
        <v>250</v>
      </c>
      <c r="D223" s="12">
        <v>1100</v>
      </c>
      <c r="E223" s="14">
        <v>1</v>
      </c>
      <c r="F223" s="25">
        <v>289164</v>
      </c>
      <c r="G223" t="str">
        <f>_xlfn.XLOOKUP(C223,'Kundendaten - neu'!$A$2:$A$1001,'Kundendaten - neu'!$H$2:$H$1001)</f>
        <v>CNY</v>
      </c>
      <c r="H223" s="40">
        <f>IF(G223=Währungsdaten!$B$1,F223/_xlfn.XLOOKUP('Bewegungsdaten - neu'!B13,Währungsdaten!$A$3:$A$320,Währungsdaten!$B$3:$B$320,""),IF(G223=Währungsdaten!$C$1,F223/_xlfn.XLOOKUP('Bewegungsdaten - neu'!B13,Währungsdaten!$A$3:$A$320,Währungsdaten!$C$3:$C$320,),"")*IF(G223=Währungsdaten!$D$1,F223/_xlfn.XLOOKUP('Bewegungsdaten - neu'!B13,Währungsdaten!$A$3:$A$320,Währungsdaten!$D$3:$D$320,),)*IF(G223=Währungsdaten!$F$1,F223/_xlfn.XLOOKUP('Bewegungsdaten - neu'!B13,Währungsdaten!$A$3:$A$320,Währungsdaten!$F$3:$F$320,""),)*IF(G223=Währungsdaten!$G$1,F223/_xlfn.XLOOKUP('Bewegungsdaten - neu'!B13,Währungsdaten!$A$3:$A$320,Währungsdaten!$G$3:$G$320,");""")))</f>
        <v>40260.080196034753</v>
      </c>
      <c r="I223">
        <f>H223*_xlfn.XLOOKUP(C223,'Kundendaten - neu'!$A$2:$A$1001,'Kundendaten - neu'!$I$2:$I$1001,"")</f>
        <v>42957.50556916908</v>
      </c>
      <c r="J223" s="41">
        <f>I223+(_xlfn.XLOOKUP(C223,'Kundendaten - neu'!$A$2:$A$1001,'Kundendaten - neu'!$G$2:$G$1001,)*E223)</f>
        <v>45013.50556916908</v>
      </c>
      <c r="K223" s="40">
        <f>J223-(E223*(_xlfn.XLOOKUP(D223,Tabelle1[Produkt ID],Tabelle1[Variable Kosten],)))</f>
        <v>13013.50556916908</v>
      </c>
    </row>
    <row r="224" spans="1:11" ht="14.4" x14ac:dyDescent="0.3">
      <c r="A224" s="43">
        <v>21370294</v>
      </c>
      <c r="B224" s="13">
        <v>44594</v>
      </c>
      <c r="C224" s="12">
        <v>251</v>
      </c>
      <c r="D224" s="12">
        <v>1200</v>
      </c>
      <c r="E224" s="14">
        <v>1</v>
      </c>
      <c r="F224" s="25">
        <v>65000</v>
      </c>
      <c r="G224" t="str">
        <f>_xlfn.XLOOKUP(C224,'Kundendaten - neu'!$A$2:$A$1001,'Kundendaten - neu'!$H$2:$H$1001)</f>
        <v>EUR</v>
      </c>
      <c r="H224" s="40">
        <f>F224</f>
        <v>65000</v>
      </c>
      <c r="I224">
        <f>H224*_xlfn.XLOOKUP(C224,'Kundendaten - neu'!$A$2:$A$1001,'Kundendaten - neu'!$I$2:$I$1001,"")</f>
        <v>66300</v>
      </c>
      <c r="J224" s="41">
        <f>I224+(_xlfn.XLOOKUP(C224,'Kundendaten - neu'!$A$2:$A$1001,'Kundendaten - neu'!$G$2:$G$1001,)*E224)</f>
        <v>66512</v>
      </c>
      <c r="K224" s="40">
        <f>J224-(E224*(_xlfn.XLOOKUP(D224,Tabelle1[Produkt ID],Tabelle1[Variable Kosten],)))</f>
        <v>14512</v>
      </c>
    </row>
    <row r="225" spans="1:11" ht="14.4" hidden="1" x14ac:dyDescent="0.3">
      <c r="A225" s="55" t="s">
        <v>1135</v>
      </c>
      <c r="B225" s="13">
        <v>44798</v>
      </c>
      <c r="C225" s="12">
        <v>251</v>
      </c>
      <c r="D225" s="12" t="s">
        <v>1593</v>
      </c>
      <c r="E225" s="14">
        <v>1</v>
      </c>
      <c r="F225" s="17">
        <v>42000</v>
      </c>
      <c r="G225" t="str">
        <f>_xlfn.XLOOKUP(C225,'Kundendaten - neu'!$A$2:$A$1001,'Kundendaten - neu'!$H$2:$H$1001)</f>
        <v>EUR</v>
      </c>
      <c r="H225" s="40">
        <f>F225</f>
        <v>42000</v>
      </c>
      <c r="I225">
        <f>H225*_xlfn.XLOOKUP(C225,'Kundendaten - neu'!$A$2:$A$1001,'Kundendaten - neu'!$I$2:$I$1001,"")</f>
        <v>42840</v>
      </c>
      <c r="J225" s="41">
        <f>I225+(_xlfn.XLOOKUP(C225,'Kundendaten - neu'!$A$2:$A$1001,'Kundendaten - neu'!$G$2:$G$1001,)*E225)</f>
        <v>43052</v>
      </c>
      <c r="K225" s="40">
        <f>J225-(E225*(_xlfn.XLOOKUP(D225,Tabelle1[Produkt ID],Tabelle1[Variable Kosten],)))</f>
        <v>9452</v>
      </c>
    </row>
    <row r="226" spans="1:11" ht="14.4" x14ac:dyDescent="0.3">
      <c r="A226" s="43">
        <v>50537883</v>
      </c>
      <c r="B226" s="13">
        <v>44654</v>
      </c>
      <c r="C226" s="12">
        <v>252</v>
      </c>
      <c r="D226" s="12">
        <v>1300</v>
      </c>
      <c r="E226" s="14">
        <v>1</v>
      </c>
      <c r="F226" s="25">
        <v>77343.199999999997</v>
      </c>
      <c r="G226" t="str">
        <f>_xlfn.XLOOKUP(C226,'Kundendaten - neu'!$A$2:$A$1001,'Kundendaten - neu'!$H$2:$H$1001)</f>
        <v>USD</v>
      </c>
      <c r="H226" s="40">
        <f>IF(G226=Währungsdaten!$D$1,F226/_xlfn.XLOOKUP('Bewegungsdaten - neu'!B1414,Währungsdaten!$A$3:$A$320,Währungsdaten!$D$3:$D$320,""),IF(G226=Währungsdaten!$F$1,F226/_xlfn.XLOOKUP('Bewegungsdaten - neu'!B1414,Währungsdaten!$A$3:$A$320,Währungsdaten!$F$3:$F$320,),""))</f>
        <v>80398.336798336793</v>
      </c>
      <c r="I226">
        <f>H226*_xlfn.XLOOKUP(C226,'Kundendaten - neu'!$A$2:$A$1001,'Kundendaten - neu'!$I$2:$I$1001,"")</f>
        <v>85785.025363825349</v>
      </c>
      <c r="J226" s="41">
        <f>I226+(_xlfn.XLOOKUP(C226,'Kundendaten - neu'!$A$2:$A$1001,'Kundendaten - neu'!$G$2:$G$1001,)*E226)</f>
        <v>87025.025363825349</v>
      </c>
      <c r="K226" s="40">
        <f>J226-(E226*(_xlfn.XLOOKUP(D226,Tabelle1[Produkt ID],Tabelle1[Variable Kosten],)))</f>
        <v>32625.025363825349</v>
      </c>
    </row>
    <row r="227" spans="1:11" ht="14.4" x14ac:dyDescent="0.3">
      <c r="A227" s="43">
        <v>89328503</v>
      </c>
      <c r="B227" s="13">
        <v>44654</v>
      </c>
      <c r="C227" s="12">
        <v>253</v>
      </c>
      <c r="D227" s="12">
        <v>1400</v>
      </c>
      <c r="E227" s="14">
        <v>1</v>
      </c>
      <c r="F227" s="25">
        <v>30000</v>
      </c>
      <c r="G227" t="str">
        <f>_xlfn.XLOOKUP(C227,'Kundendaten - neu'!$A$2:$A$1001,'Kundendaten - neu'!$H$2:$H$1001)</f>
        <v>EUR</v>
      </c>
      <c r="H227" s="40">
        <f t="shared" ref="H227:H232" si="12">F227</f>
        <v>30000</v>
      </c>
      <c r="I227">
        <f>H227*_xlfn.XLOOKUP(C227,'Kundendaten - neu'!$A$2:$A$1001,'Kundendaten - neu'!$I$2:$I$1001,"")</f>
        <v>29100</v>
      </c>
      <c r="J227" s="41">
        <f>I227+(_xlfn.XLOOKUP(C227,'Kundendaten - neu'!$A$2:$A$1001,'Kundendaten - neu'!$G$2:$G$1001,)*E227)</f>
        <v>29356</v>
      </c>
      <c r="K227" s="40">
        <f>J227-(E227*(_xlfn.XLOOKUP(D227,Tabelle1[Produkt ID],Tabelle1[Variable Kosten],)))</f>
        <v>5356</v>
      </c>
    </row>
    <row r="228" spans="1:11" ht="14.4" hidden="1" x14ac:dyDescent="0.3">
      <c r="A228" s="55" t="s">
        <v>1136</v>
      </c>
      <c r="B228" s="13">
        <v>44903</v>
      </c>
      <c r="C228" s="12">
        <v>253</v>
      </c>
      <c r="D228" s="12" t="s">
        <v>1594</v>
      </c>
      <c r="E228" s="14">
        <v>1</v>
      </c>
      <c r="F228" s="17">
        <v>21000</v>
      </c>
      <c r="G228" t="str">
        <f>_xlfn.XLOOKUP(C228,'Kundendaten - neu'!$A$2:$A$1001,'Kundendaten - neu'!$H$2:$H$1001)</f>
        <v>EUR</v>
      </c>
      <c r="H228" s="40">
        <f t="shared" si="12"/>
        <v>21000</v>
      </c>
      <c r="I228">
        <f>H228*_xlfn.XLOOKUP(C228,'Kundendaten - neu'!$A$2:$A$1001,'Kundendaten - neu'!$I$2:$I$1001,"")</f>
        <v>20370</v>
      </c>
      <c r="J228" s="41">
        <f>I228+(_xlfn.XLOOKUP(C228,'Kundendaten - neu'!$A$2:$A$1001,'Kundendaten - neu'!$G$2:$G$1001,)*E228)</f>
        <v>20626</v>
      </c>
      <c r="K228" s="40">
        <f>J228-(E228*(_xlfn.XLOOKUP(D228,Tabelle1[Produkt ID],Tabelle1[Variable Kosten],)))</f>
        <v>3826</v>
      </c>
    </row>
    <row r="229" spans="1:11" ht="14.4" x14ac:dyDescent="0.3">
      <c r="A229" s="43">
        <v>98381843</v>
      </c>
      <c r="B229" s="13">
        <v>44813</v>
      </c>
      <c r="C229" s="12">
        <v>254</v>
      </c>
      <c r="D229" s="12">
        <v>1500</v>
      </c>
      <c r="E229" s="14">
        <v>1</v>
      </c>
      <c r="F229" s="25">
        <v>28000</v>
      </c>
      <c r="G229" t="str">
        <f>_xlfn.XLOOKUP(C229,'Kundendaten - neu'!$A$2:$A$1001,'Kundendaten - neu'!$H$2:$H$1001)</f>
        <v>EUR</v>
      </c>
      <c r="H229" s="40">
        <f t="shared" si="12"/>
        <v>28000</v>
      </c>
      <c r="I229">
        <f>H229*_xlfn.XLOOKUP(C229,'Kundendaten - neu'!$A$2:$A$1001,'Kundendaten - neu'!$I$2:$I$1001,"")</f>
        <v>27160</v>
      </c>
      <c r="J229" s="41">
        <f>I229+(_xlfn.XLOOKUP(C229,'Kundendaten - neu'!$A$2:$A$1001,'Kundendaten - neu'!$G$2:$G$1001,)*E229)</f>
        <v>27360</v>
      </c>
      <c r="K229" s="40">
        <f>J229-(E229*(_xlfn.XLOOKUP(D229,Tabelle1[Produkt ID],Tabelle1[Variable Kosten],)))</f>
        <v>4960</v>
      </c>
    </row>
    <row r="230" spans="1:11" ht="14.4" hidden="1" x14ac:dyDescent="0.3">
      <c r="A230" s="55" t="s">
        <v>1137</v>
      </c>
      <c r="B230" s="13">
        <v>44564</v>
      </c>
      <c r="C230" s="12">
        <v>254</v>
      </c>
      <c r="D230" s="12" t="s">
        <v>1595</v>
      </c>
      <c r="E230" s="14">
        <v>1</v>
      </c>
      <c r="F230" s="17">
        <v>27000</v>
      </c>
      <c r="G230" t="str">
        <f>_xlfn.XLOOKUP(C230,'Kundendaten - neu'!$A$2:$A$1001,'Kundendaten - neu'!$H$2:$H$1001)</f>
        <v>EUR</v>
      </c>
      <c r="H230" s="40">
        <f t="shared" si="12"/>
        <v>27000</v>
      </c>
      <c r="I230">
        <f>H230*_xlfn.XLOOKUP(C230,'Kundendaten - neu'!$A$2:$A$1001,'Kundendaten - neu'!$I$2:$I$1001,"")</f>
        <v>26190</v>
      </c>
      <c r="J230" s="41">
        <f>I230+(_xlfn.XLOOKUP(C230,'Kundendaten - neu'!$A$2:$A$1001,'Kundendaten - neu'!$G$2:$G$1001,)*E230)</f>
        <v>26390</v>
      </c>
      <c r="K230" s="40">
        <f>J230-(E230*(_xlfn.XLOOKUP(D230,Tabelle1[Produkt ID],Tabelle1[Variable Kosten],)))</f>
        <v>4790</v>
      </c>
    </row>
    <row r="231" spans="1:11" ht="14.4" x14ac:dyDescent="0.3">
      <c r="A231" s="43">
        <v>87671351</v>
      </c>
      <c r="B231" s="13">
        <v>44644</v>
      </c>
      <c r="C231" s="12">
        <v>255</v>
      </c>
      <c r="D231" s="12">
        <v>1600</v>
      </c>
      <c r="E231" s="14">
        <v>1</v>
      </c>
      <c r="F231" s="25">
        <v>36000</v>
      </c>
      <c r="G231" t="str">
        <f>_xlfn.XLOOKUP(C231,'Kundendaten - neu'!$A$2:$A$1001,'Kundendaten - neu'!$H$2:$H$1001)</f>
        <v>EUR</v>
      </c>
      <c r="H231" s="40">
        <f t="shared" si="12"/>
        <v>36000</v>
      </c>
      <c r="I231">
        <f>H231*_xlfn.XLOOKUP(C231,'Kundendaten - neu'!$A$2:$A$1001,'Kundendaten - neu'!$I$2:$I$1001,"")</f>
        <v>34920</v>
      </c>
      <c r="J231" s="41">
        <f>I231+(_xlfn.XLOOKUP(C231,'Kundendaten - neu'!$A$2:$A$1001,'Kundendaten - neu'!$G$2:$G$1001,)*E231)</f>
        <v>35030</v>
      </c>
      <c r="K231" s="40">
        <f>J231-(E231*(_xlfn.XLOOKUP(D231,Tabelle1[Produkt ID],Tabelle1[Variable Kosten],)))</f>
        <v>6230</v>
      </c>
    </row>
    <row r="232" spans="1:11" ht="14.4" hidden="1" x14ac:dyDescent="0.3">
      <c r="A232" s="55" t="s">
        <v>1138</v>
      </c>
      <c r="B232" s="13">
        <v>44797</v>
      </c>
      <c r="C232" s="12">
        <v>255</v>
      </c>
      <c r="D232" s="12" t="s">
        <v>1582</v>
      </c>
      <c r="E232" s="14">
        <v>1</v>
      </c>
      <c r="F232" s="17">
        <v>49000</v>
      </c>
      <c r="G232" t="str">
        <f>_xlfn.XLOOKUP(C232,'Kundendaten - neu'!$A$2:$A$1001,'Kundendaten - neu'!$H$2:$H$1001)</f>
        <v>EUR</v>
      </c>
      <c r="H232" s="40">
        <f t="shared" si="12"/>
        <v>49000</v>
      </c>
      <c r="I232">
        <f>H232*_xlfn.XLOOKUP(C232,'Kundendaten - neu'!$A$2:$A$1001,'Kundendaten - neu'!$I$2:$I$1001,"")</f>
        <v>47530</v>
      </c>
      <c r="J232" s="41">
        <f>I232+(_xlfn.XLOOKUP(C232,'Kundendaten - neu'!$A$2:$A$1001,'Kundendaten - neu'!$G$2:$G$1001,)*E232)</f>
        <v>47640</v>
      </c>
      <c r="K232" s="40">
        <f>J232-(E232*(_xlfn.XLOOKUP(D232,Tabelle1[Produkt ID],Tabelle1[Variable Kosten],)))</f>
        <v>8440</v>
      </c>
    </row>
    <row r="233" spans="1:11" ht="14.4" x14ac:dyDescent="0.3">
      <c r="A233" s="43">
        <v>27829505</v>
      </c>
      <c r="B233" s="13">
        <v>44766</v>
      </c>
      <c r="C233" s="12">
        <v>256</v>
      </c>
      <c r="D233" s="12">
        <v>1700</v>
      </c>
      <c r="E233" s="14">
        <v>1</v>
      </c>
      <c r="F233" s="25">
        <v>298439</v>
      </c>
      <c r="G233" t="str">
        <f>_xlfn.XLOOKUP(C233,'Kundendaten - neu'!$A$2:$A$1001,'Kundendaten - neu'!$H$2:$H$1001)</f>
        <v>SEK</v>
      </c>
      <c r="H233" s="40">
        <f>IF(G233=Währungsdaten!$D$1,F233/_xlfn.XLOOKUP('Bewegungsdaten - neu'!B1323,Währungsdaten!$A$3:$A$320,Währungsdaten!$D$3:$D$320,""),IF(G233=Währungsdaten!$F$1,F233/_xlfn.XLOOKUP('Bewegungsdaten - neu'!B1323,Währungsdaten!$A$3:$A$320,Währungsdaten!$F$3:$F$320,),""))</f>
        <v>27841.017221113121</v>
      </c>
      <c r="I233">
        <f>H233*_xlfn.XLOOKUP(C233,'Kundendaten - neu'!$A$2:$A$1001,'Kundendaten - neu'!$I$2:$I$1001,"")</f>
        <v>27545.902438569319</v>
      </c>
      <c r="J233" s="41">
        <f>I233+(_xlfn.XLOOKUP(C233,'Kundendaten - neu'!$A$2:$A$1001,'Kundendaten - neu'!$G$2:$G$1001,)*E233)</f>
        <v>28076.902438569319</v>
      </c>
      <c r="K233" s="40">
        <f>J233-(E233*(_xlfn.XLOOKUP(D233,Tabelle1[Produkt ID],Tabelle1[Variable Kosten],)))</f>
        <v>4876.9024385693192</v>
      </c>
    </row>
    <row r="234" spans="1:11" ht="14.4" x14ac:dyDescent="0.3">
      <c r="A234" s="43">
        <v>36801978</v>
      </c>
      <c r="B234" s="13">
        <v>44697</v>
      </c>
      <c r="C234" s="12">
        <v>257</v>
      </c>
      <c r="D234" s="12">
        <v>1800</v>
      </c>
      <c r="E234" s="14">
        <v>1</v>
      </c>
      <c r="F234" s="25">
        <v>80000</v>
      </c>
      <c r="G234" t="str">
        <f>_xlfn.XLOOKUP(C234,'Kundendaten - neu'!$A$2:$A$1001,'Kundendaten - neu'!$H$2:$H$1001)</f>
        <v>EUR</v>
      </c>
      <c r="H234" s="40">
        <f>F234</f>
        <v>80000</v>
      </c>
      <c r="I234">
        <f>H234*_xlfn.XLOOKUP(C234,'Kundendaten - neu'!$A$2:$A$1001,'Kundendaten - neu'!$I$2:$I$1001,"")</f>
        <v>79152</v>
      </c>
      <c r="J234" s="41">
        <f>I234+(_xlfn.XLOOKUP(C234,'Kundendaten - neu'!$A$2:$A$1001,'Kundendaten - neu'!$G$2:$G$1001,)*E234)</f>
        <v>79368</v>
      </c>
      <c r="K234" s="40">
        <f>J234-(E234*(_xlfn.XLOOKUP(D234,Tabelle1[Produkt ID],Tabelle1[Variable Kosten],)))</f>
        <v>15368</v>
      </c>
    </row>
    <row r="235" spans="1:11" ht="14.4" hidden="1" x14ac:dyDescent="0.3">
      <c r="A235" s="55" t="s">
        <v>1139</v>
      </c>
      <c r="B235" s="13">
        <v>44865</v>
      </c>
      <c r="C235" s="12">
        <v>257</v>
      </c>
      <c r="D235" s="12" t="s">
        <v>1583</v>
      </c>
      <c r="E235" s="14">
        <v>1</v>
      </c>
      <c r="F235" s="17">
        <v>46000</v>
      </c>
      <c r="G235" t="str">
        <f>_xlfn.XLOOKUP(C235,'Kundendaten - neu'!$A$2:$A$1001,'Kundendaten - neu'!$H$2:$H$1001)</f>
        <v>EUR</v>
      </c>
      <c r="H235" s="40">
        <f>F235</f>
        <v>46000</v>
      </c>
      <c r="I235">
        <f>H235*_xlfn.XLOOKUP(C235,'Kundendaten - neu'!$A$2:$A$1001,'Kundendaten - neu'!$I$2:$I$1001,"")</f>
        <v>45512.399999999994</v>
      </c>
      <c r="J235" s="41">
        <f>I235+(_xlfn.XLOOKUP(C235,'Kundendaten - neu'!$A$2:$A$1001,'Kundendaten - neu'!$G$2:$G$1001,)*E235)</f>
        <v>45728.399999999994</v>
      </c>
      <c r="K235" s="40">
        <f>J235-(E235*(_xlfn.XLOOKUP(D235,Tabelle1[Produkt ID],Tabelle1[Variable Kosten],)))</f>
        <v>8928.3999999999942</v>
      </c>
    </row>
    <row r="236" spans="1:11" ht="14.4" x14ac:dyDescent="0.3">
      <c r="A236" s="43">
        <v>92584903</v>
      </c>
      <c r="B236" s="13">
        <v>44867</v>
      </c>
      <c r="C236" s="12">
        <v>258</v>
      </c>
      <c r="D236" s="12">
        <v>1900</v>
      </c>
      <c r="E236" s="14">
        <v>1</v>
      </c>
      <c r="F236" s="25">
        <v>55732.6</v>
      </c>
      <c r="G236" t="str">
        <f>_xlfn.XLOOKUP(C236,'Kundendaten - neu'!$A$2:$A$1001,'Kundendaten - neu'!$H$2:$H$1001)</f>
        <v>USD</v>
      </c>
      <c r="H236" s="40">
        <f>IF(G236=Währungsdaten!$D$1,F236/_xlfn.XLOOKUP('Bewegungsdaten - neu'!B1415,Währungsdaten!$A$3:$A$320,Währungsdaten!$D$3:$D$320,""),IF(G236=Währungsdaten!$F$1,F236/_xlfn.XLOOKUP('Bewegungsdaten - neu'!B1415,Währungsdaten!$A$3:$A$320,Währungsdaten!$F$3:$F$320,),""))</f>
        <v>56933.905404024925</v>
      </c>
      <c r="I236">
        <f>H236*_xlfn.XLOOKUP(C236,'Kundendaten - neu'!$A$2:$A$1001,'Kundendaten - neu'!$I$2:$I$1001,"")</f>
        <v>60748.477066094594</v>
      </c>
      <c r="J236" s="41">
        <f>I236+(_xlfn.XLOOKUP(C236,'Kundendaten - neu'!$A$2:$A$1001,'Kundendaten - neu'!$G$2:$G$1001,)*E236)</f>
        <v>62020.477066094594</v>
      </c>
      <c r="K236" s="40">
        <f>J236-(E236*(_xlfn.XLOOKUP(D236,Tabelle1[Produkt ID],Tabelle1[Variable Kosten],)))</f>
        <v>22820.477066094594</v>
      </c>
    </row>
    <row r="237" spans="1:11" ht="14.4" x14ac:dyDescent="0.3">
      <c r="A237" s="43">
        <v>86788261</v>
      </c>
      <c r="B237" s="13">
        <v>44836</v>
      </c>
      <c r="C237" s="12">
        <v>259</v>
      </c>
      <c r="D237" s="12">
        <v>2000</v>
      </c>
      <c r="E237" s="14">
        <v>1</v>
      </c>
      <c r="F237" s="25">
        <v>281934.90000000002</v>
      </c>
      <c r="G237" t="str">
        <f>_xlfn.XLOOKUP(C237,'Kundendaten - neu'!$A$2:$A$1001,'Kundendaten - neu'!$H$2:$H$1001)</f>
        <v>CNY</v>
      </c>
      <c r="H237" s="40">
        <f>IF(G237=Währungsdaten!$B$1,F237/_xlfn.XLOOKUP('Bewegungsdaten - neu'!B14,Währungsdaten!$A$3:$A$320,Währungsdaten!$B$3:$B$320,""),IF(G237=Währungsdaten!$C$1,F237/_xlfn.XLOOKUP('Bewegungsdaten - neu'!B14,Währungsdaten!$A$3:$A$320,Währungsdaten!$C$3:$C$320,),"")*IF(G237=Währungsdaten!$D$1,F237/_xlfn.XLOOKUP('Bewegungsdaten - neu'!B14,Währungsdaten!$A$3:$A$320,Währungsdaten!$D$3:$D$320,),)*IF(G237=Währungsdaten!$F$1,F237/_xlfn.XLOOKUP('Bewegungsdaten - neu'!B14,Währungsdaten!$A$3:$A$320,Währungsdaten!$F$3:$F$320,""),)*IF(G237=Währungsdaten!$G$1,F237/_xlfn.XLOOKUP('Bewegungsdaten - neu'!B14,Währungsdaten!$A$3:$A$320,Währungsdaten!$G$3:$G$320,");""")))</f>
        <v>38639.745083259098</v>
      </c>
      <c r="I237">
        <f>H237*_xlfn.XLOOKUP(C237,'Kundendaten - neu'!$A$2:$A$1001,'Kundendaten - neu'!$I$2:$I$1001,"")</f>
        <v>41228.608003837457</v>
      </c>
      <c r="J237" s="41">
        <f>I237+(_xlfn.XLOOKUP(C237,'Kundendaten - neu'!$A$2:$A$1001,'Kundendaten - neu'!$G$2:$G$1001,)*E237)</f>
        <v>43339.608003837457</v>
      </c>
      <c r="K237" s="40">
        <f>J237-(E237*(_xlfn.XLOOKUP(D237,Tabelle1[Produkt ID],Tabelle1[Variable Kosten],)))</f>
        <v>12139.608003837457</v>
      </c>
    </row>
    <row r="238" spans="1:11" ht="14.4" x14ac:dyDescent="0.3">
      <c r="A238" s="43">
        <v>63549663</v>
      </c>
      <c r="B238" s="13">
        <v>44573</v>
      </c>
      <c r="C238" s="12">
        <v>260</v>
      </c>
      <c r="D238" s="12">
        <v>2100</v>
      </c>
      <c r="E238" s="14">
        <v>1</v>
      </c>
      <c r="F238" s="25">
        <v>473386</v>
      </c>
      <c r="G238" t="str">
        <f>_xlfn.XLOOKUP(C238,'Kundendaten - neu'!$A$2:$A$1001,'Kundendaten - neu'!$H$2:$H$1001)</f>
        <v>SEK</v>
      </c>
      <c r="H238" s="40">
        <f>IF(G238=Währungsdaten!$D$1,F238/_xlfn.XLOOKUP('Bewegungsdaten - neu'!B1324,Währungsdaten!$A$3:$A$320,Währungsdaten!$D$3:$D$320,""),IF(G238=Währungsdaten!$F$1,F238/_xlfn.XLOOKUP('Bewegungsdaten - neu'!B1324,Währungsdaten!$A$3:$A$320,Währungsdaten!$F$3:$F$320,),""))</f>
        <v>42935.169061094181</v>
      </c>
      <c r="I238">
        <f>H238*_xlfn.XLOOKUP(C238,'Kundendaten - neu'!$A$2:$A$1001,'Kundendaten - neu'!$I$2:$I$1001,"")</f>
        <v>42480.056269046581</v>
      </c>
      <c r="J238" s="41">
        <f>I238+(_xlfn.XLOOKUP(C238,'Kundendaten - neu'!$A$2:$A$1001,'Kundendaten - neu'!$G$2:$G$1001,)*E238)</f>
        <v>43003.056269046581</v>
      </c>
      <c r="K238" s="40">
        <f>J238-(E238*(_xlfn.XLOOKUP(D238,Tabelle1[Produkt ID],Tabelle1[Variable Kosten],)))</f>
        <v>6203.0562690465813</v>
      </c>
    </row>
    <row r="239" spans="1:11" ht="14.4" x14ac:dyDescent="0.3">
      <c r="A239" s="43">
        <v>43149063</v>
      </c>
      <c r="B239" s="13">
        <v>44822</v>
      </c>
      <c r="C239" s="12">
        <v>261</v>
      </c>
      <c r="D239" s="12">
        <v>2200</v>
      </c>
      <c r="E239" s="14">
        <v>1</v>
      </c>
      <c r="F239" s="25">
        <v>20000</v>
      </c>
      <c r="G239" t="str">
        <f>_xlfn.XLOOKUP(C239,'Kundendaten - neu'!$A$2:$A$1001,'Kundendaten - neu'!$H$2:$H$1001)</f>
        <v>EUR</v>
      </c>
      <c r="H239" s="40">
        <f t="shared" ref="H239:H250" si="13">F239</f>
        <v>20000</v>
      </c>
      <c r="I239">
        <f>H239*_xlfn.XLOOKUP(C239,'Kundendaten - neu'!$A$2:$A$1001,'Kundendaten - neu'!$I$2:$I$1001,"")</f>
        <v>20000</v>
      </c>
      <c r="J239" s="41">
        <f>I239+(_xlfn.XLOOKUP(C239,'Kundendaten - neu'!$A$2:$A$1001,'Kundendaten - neu'!$G$2:$G$1001,)*E239)</f>
        <v>20106</v>
      </c>
      <c r="K239" s="40">
        <f>J239-(E239*(_xlfn.XLOOKUP(D239,Tabelle1[Produkt ID],Tabelle1[Variable Kosten],)))</f>
        <v>4106</v>
      </c>
    </row>
    <row r="240" spans="1:11" ht="14.4" hidden="1" x14ac:dyDescent="0.3">
      <c r="A240" s="55" t="s">
        <v>1140</v>
      </c>
      <c r="B240" s="13">
        <v>44705</v>
      </c>
      <c r="C240" s="12">
        <v>261</v>
      </c>
      <c r="D240" s="12" t="s">
        <v>1584</v>
      </c>
      <c r="E240" s="14">
        <v>1</v>
      </c>
      <c r="F240" s="17">
        <v>61000</v>
      </c>
      <c r="G240" t="str">
        <f>_xlfn.XLOOKUP(C240,'Kundendaten - neu'!$A$2:$A$1001,'Kundendaten - neu'!$H$2:$H$1001)</f>
        <v>EUR</v>
      </c>
      <c r="H240" s="40">
        <f t="shared" si="13"/>
        <v>61000</v>
      </c>
      <c r="I240">
        <f>H240*_xlfn.XLOOKUP(C240,'Kundendaten - neu'!$A$2:$A$1001,'Kundendaten - neu'!$I$2:$I$1001,"")</f>
        <v>61000</v>
      </c>
      <c r="J240" s="41">
        <f>I240+(_xlfn.XLOOKUP(C240,'Kundendaten - neu'!$A$2:$A$1001,'Kundendaten - neu'!$G$2:$G$1001,)*E240)</f>
        <v>61106</v>
      </c>
      <c r="K240" s="40">
        <f>J240-(E240*(_xlfn.XLOOKUP(D240,Tabelle1[Produkt ID],Tabelle1[Variable Kosten],)))</f>
        <v>12306</v>
      </c>
    </row>
    <row r="241" spans="1:11" ht="14.4" x14ac:dyDescent="0.3">
      <c r="A241" s="43">
        <v>76220788</v>
      </c>
      <c r="B241" s="13">
        <v>44589</v>
      </c>
      <c r="C241" s="12">
        <v>262</v>
      </c>
      <c r="D241" s="12">
        <v>2200</v>
      </c>
      <c r="E241" s="14">
        <v>1</v>
      </c>
      <c r="F241" s="25">
        <v>20000</v>
      </c>
      <c r="G241" t="str">
        <f>_xlfn.XLOOKUP(C241,'Kundendaten - neu'!$A$2:$A$1001,'Kundendaten - neu'!$H$2:$H$1001)</f>
        <v>EUR</v>
      </c>
      <c r="H241" s="40">
        <f t="shared" si="13"/>
        <v>20000</v>
      </c>
      <c r="I241">
        <f>H241*_xlfn.XLOOKUP(C241,'Kundendaten - neu'!$A$2:$A$1001,'Kundendaten - neu'!$I$2:$I$1001,"")</f>
        <v>19400</v>
      </c>
      <c r="J241" s="41">
        <f>I241+(_xlfn.XLOOKUP(C241,'Kundendaten - neu'!$A$2:$A$1001,'Kundendaten - neu'!$G$2:$G$1001,)*E241)</f>
        <v>19619</v>
      </c>
      <c r="K241" s="40">
        <f>J241-(E241*(_xlfn.XLOOKUP(D241,Tabelle1[Produkt ID],Tabelle1[Variable Kosten],)))</f>
        <v>3619</v>
      </c>
    </row>
    <row r="242" spans="1:11" ht="14.4" hidden="1" x14ac:dyDescent="0.3">
      <c r="A242" s="55" t="s">
        <v>1141</v>
      </c>
      <c r="B242" s="13">
        <v>44578</v>
      </c>
      <c r="C242" s="12">
        <v>262</v>
      </c>
      <c r="D242" s="12" t="s">
        <v>1585</v>
      </c>
      <c r="E242" s="14">
        <v>1</v>
      </c>
      <c r="F242" s="17">
        <v>79000</v>
      </c>
      <c r="G242" t="str">
        <f>_xlfn.XLOOKUP(C242,'Kundendaten - neu'!$A$2:$A$1001,'Kundendaten - neu'!$H$2:$H$1001)</f>
        <v>EUR</v>
      </c>
      <c r="H242" s="40">
        <f t="shared" si="13"/>
        <v>79000</v>
      </c>
      <c r="I242">
        <f>H242*_xlfn.XLOOKUP(C242,'Kundendaten - neu'!$A$2:$A$1001,'Kundendaten - neu'!$I$2:$I$1001,"")</f>
        <v>76630</v>
      </c>
      <c r="J242" s="41">
        <f>I242+(_xlfn.XLOOKUP(C242,'Kundendaten - neu'!$A$2:$A$1001,'Kundendaten - neu'!$G$2:$G$1001,)*E242)</f>
        <v>76849</v>
      </c>
      <c r="K242" s="40">
        <f>J242-(E242*(_xlfn.XLOOKUP(D242,Tabelle1[Produkt ID],Tabelle1[Variable Kosten],)))</f>
        <v>13649</v>
      </c>
    </row>
    <row r="243" spans="1:11" ht="14.4" x14ac:dyDescent="0.3">
      <c r="A243" s="43">
        <v>99507957</v>
      </c>
      <c r="B243" s="13">
        <v>44845</v>
      </c>
      <c r="C243" s="12">
        <v>263</v>
      </c>
      <c r="D243" s="12">
        <v>2300</v>
      </c>
      <c r="E243" s="14">
        <v>1</v>
      </c>
      <c r="F243" s="25">
        <v>25000</v>
      </c>
      <c r="G243" t="str">
        <f>_xlfn.XLOOKUP(C243,'Kundendaten - neu'!$A$2:$A$1001,'Kundendaten - neu'!$H$2:$H$1001)</f>
        <v>EUR</v>
      </c>
      <c r="H243" s="40">
        <f t="shared" si="13"/>
        <v>25000</v>
      </c>
      <c r="I243">
        <f>H243*_xlfn.XLOOKUP(C243,'Kundendaten - neu'!$A$2:$A$1001,'Kundendaten - neu'!$I$2:$I$1001,"")</f>
        <v>24250</v>
      </c>
      <c r="J243" s="41">
        <f>I243+(_xlfn.XLOOKUP(C243,'Kundendaten - neu'!$A$2:$A$1001,'Kundendaten - neu'!$G$2:$G$1001,)*E243)</f>
        <v>24507</v>
      </c>
      <c r="K243" s="40">
        <f>J243-(E243*(_xlfn.XLOOKUP(D243,Tabelle1[Produkt ID],Tabelle1[Variable Kosten],)))</f>
        <v>4507</v>
      </c>
    </row>
    <row r="244" spans="1:11" ht="14.4" hidden="1" x14ac:dyDescent="0.3">
      <c r="A244" s="55" t="s">
        <v>1142</v>
      </c>
      <c r="B244" s="13">
        <v>44879</v>
      </c>
      <c r="C244" s="12">
        <v>263</v>
      </c>
      <c r="D244" s="12" t="s">
        <v>1586</v>
      </c>
      <c r="E244" s="14">
        <v>1</v>
      </c>
      <c r="F244" s="17">
        <v>32000</v>
      </c>
      <c r="G244" t="str">
        <f>_xlfn.XLOOKUP(C244,'Kundendaten - neu'!$A$2:$A$1001,'Kundendaten - neu'!$H$2:$H$1001)</f>
        <v>EUR</v>
      </c>
      <c r="H244" s="40">
        <f t="shared" si="13"/>
        <v>32000</v>
      </c>
      <c r="I244">
        <f>H244*_xlfn.XLOOKUP(C244,'Kundendaten - neu'!$A$2:$A$1001,'Kundendaten - neu'!$I$2:$I$1001,"")</f>
        <v>31040</v>
      </c>
      <c r="J244" s="41">
        <f>I244+(_xlfn.XLOOKUP(C244,'Kundendaten - neu'!$A$2:$A$1001,'Kundendaten - neu'!$G$2:$G$1001,)*E244)</f>
        <v>31297</v>
      </c>
      <c r="K244" s="40">
        <f>J244-(E244*(_xlfn.XLOOKUP(D244,Tabelle1[Produkt ID],Tabelle1[Variable Kosten],)))</f>
        <v>5697</v>
      </c>
    </row>
    <row r="245" spans="1:11" ht="14.4" x14ac:dyDescent="0.3">
      <c r="A245" s="43">
        <v>68586809</v>
      </c>
      <c r="B245" s="13">
        <v>44817</v>
      </c>
      <c r="C245" s="12">
        <v>264</v>
      </c>
      <c r="D245" s="12">
        <v>1000</v>
      </c>
      <c r="E245" s="14">
        <v>1</v>
      </c>
      <c r="F245" s="25">
        <v>52000</v>
      </c>
      <c r="G245" t="str">
        <f>_xlfn.XLOOKUP(C245,'Kundendaten - neu'!$A$2:$A$1001,'Kundendaten - neu'!$H$2:$H$1001)</f>
        <v>EUR</v>
      </c>
      <c r="H245" s="40">
        <f t="shared" si="13"/>
        <v>52000</v>
      </c>
      <c r="I245">
        <f>H245*_xlfn.XLOOKUP(C245,'Kundendaten - neu'!$A$2:$A$1001,'Kundendaten - neu'!$I$2:$I$1001,"")</f>
        <v>51448.799999999996</v>
      </c>
      <c r="J245" s="41">
        <f>I245+(_xlfn.XLOOKUP(C245,'Kundendaten - neu'!$A$2:$A$1001,'Kundendaten - neu'!$G$2:$G$1001,)*E245)</f>
        <v>51656.799999999996</v>
      </c>
      <c r="K245" s="40">
        <f>J245-(E245*(_xlfn.XLOOKUP(D245,Tabelle1[Produkt ID],Tabelle1[Variable Kosten],)))</f>
        <v>10056.799999999996</v>
      </c>
    </row>
    <row r="246" spans="1:11" ht="14.4" hidden="1" x14ac:dyDescent="0.3">
      <c r="A246" s="55" t="s">
        <v>1143</v>
      </c>
      <c r="B246" s="13">
        <v>44885</v>
      </c>
      <c r="C246" s="12">
        <v>264</v>
      </c>
      <c r="D246" s="12" t="s">
        <v>1587</v>
      </c>
      <c r="E246" s="14">
        <v>1</v>
      </c>
      <c r="F246" s="17">
        <v>27000</v>
      </c>
      <c r="G246" t="str">
        <f>_xlfn.XLOOKUP(C246,'Kundendaten - neu'!$A$2:$A$1001,'Kundendaten - neu'!$H$2:$H$1001)</f>
        <v>EUR</v>
      </c>
      <c r="H246" s="40">
        <f t="shared" si="13"/>
        <v>27000</v>
      </c>
      <c r="I246">
        <f>H246*_xlfn.XLOOKUP(C246,'Kundendaten - neu'!$A$2:$A$1001,'Kundendaten - neu'!$I$2:$I$1001,"")</f>
        <v>26713.8</v>
      </c>
      <c r="J246" s="41">
        <f>I246+(_xlfn.XLOOKUP(C246,'Kundendaten - neu'!$A$2:$A$1001,'Kundendaten - neu'!$G$2:$G$1001,)*E246)</f>
        <v>26921.8</v>
      </c>
      <c r="K246" s="40">
        <f>J246-(E246*(_xlfn.XLOOKUP(D246,Tabelle1[Produkt ID],Tabelle1[Variable Kosten],)))</f>
        <v>5321.7999999999993</v>
      </c>
    </row>
    <row r="247" spans="1:11" ht="14.4" x14ac:dyDescent="0.3">
      <c r="A247" s="43">
        <v>18735056</v>
      </c>
      <c r="B247" s="13">
        <v>44848</v>
      </c>
      <c r="C247" s="12">
        <v>265</v>
      </c>
      <c r="D247" s="12">
        <v>1100</v>
      </c>
      <c r="E247" s="14">
        <v>1</v>
      </c>
      <c r="F247" s="25">
        <v>40000</v>
      </c>
      <c r="G247" t="str">
        <f>_xlfn.XLOOKUP(C247,'Kundendaten - neu'!$A$2:$A$1001,'Kundendaten - neu'!$H$2:$H$1001)</f>
        <v>EUR</v>
      </c>
      <c r="H247" s="40">
        <f t="shared" si="13"/>
        <v>40000</v>
      </c>
      <c r="I247">
        <f>H247*_xlfn.XLOOKUP(C247,'Kundendaten - neu'!$A$2:$A$1001,'Kundendaten - neu'!$I$2:$I$1001,"")</f>
        <v>38800</v>
      </c>
      <c r="J247" s="41">
        <f>I247+(_xlfn.XLOOKUP(C247,'Kundendaten - neu'!$A$2:$A$1001,'Kundendaten - neu'!$G$2:$G$1001,)*E247)</f>
        <v>39006</v>
      </c>
      <c r="K247" s="40">
        <f>J247-(E247*(_xlfn.XLOOKUP(D247,Tabelle1[Produkt ID],Tabelle1[Variable Kosten],)))</f>
        <v>7006</v>
      </c>
    </row>
    <row r="248" spans="1:11" ht="14.4" hidden="1" x14ac:dyDescent="0.3">
      <c r="A248" s="55" t="s">
        <v>1144</v>
      </c>
      <c r="B248" s="13">
        <v>44721</v>
      </c>
      <c r="C248" s="12">
        <v>265</v>
      </c>
      <c r="D248" s="12" t="s">
        <v>1588</v>
      </c>
      <c r="E248" s="14">
        <v>1</v>
      </c>
      <c r="F248" s="17">
        <v>33000</v>
      </c>
      <c r="G248" t="str">
        <f>_xlfn.XLOOKUP(C248,'Kundendaten - neu'!$A$2:$A$1001,'Kundendaten - neu'!$H$2:$H$1001)</f>
        <v>EUR</v>
      </c>
      <c r="H248" s="40">
        <f t="shared" si="13"/>
        <v>33000</v>
      </c>
      <c r="I248">
        <f>H248*_xlfn.XLOOKUP(C248,'Kundendaten - neu'!$A$2:$A$1001,'Kundendaten - neu'!$I$2:$I$1001,"")</f>
        <v>32010</v>
      </c>
      <c r="J248" s="41">
        <f>I248+(_xlfn.XLOOKUP(C248,'Kundendaten - neu'!$A$2:$A$1001,'Kundendaten - neu'!$G$2:$G$1001,)*E248)</f>
        <v>32216</v>
      </c>
      <c r="K248" s="40">
        <f>J248-(E248*(_xlfn.XLOOKUP(D248,Tabelle1[Produkt ID],Tabelle1[Variable Kosten],)))</f>
        <v>5816</v>
      </c>
    </row>
    <row r="249" spans="1:11" ht="14.4" x14ac:dyDescent="0.3">
      <c r="A249" s="43">
        <v>66388240</v>
      </c>
      <c r="B249" s="13">
        <v>44798</v>
      </c>
      <c r="C249" s="12">
        <v>266</v>
      </c>
      <c r="D249" s="12">
        <v>1200</v>
      </c>
      <c r="E249" s="14">
        <v>1</v>
      </c>
      <c r="F249" s="25">
        <v>65000</v>
      </c>
      <c r="G249" t="str">
        <f>_xlfn.XLOOKUP(C249,'Kundendaten - neu'!$A$2:$A$1001,'Kundendaten - neu'!$H$2:$H$1001)</f>
        <v>EUR</v>
      </c>
      <c r="H249" s="40">
        <f t="shared" si="13"/>
        <v>65000</v>
      </c>
      <c r="I249">
        <f>H249*_xlfn.XLOOKUP(C249,'Kundendaten - neu'!$A$2:$A$1001,'Kundendaten - neu'!$I$2:$I$1001,"")</f>
        <v>63050</v>
      </c>
      <c r="J249" s="41">
        <f>I249+(_xlfn.XLOOKUP(C249,'Kundendaten - neu'!$A$2:$A$1001,'Kundendaten - neu'!$G$2:$G$1001,)*E249)</f>
        <v>63315</v>
      </c>
      <c r="K249" s="40">
        <f>J249-(E249*(_xlfn.XLOOKUP(D249,Tabelle1[Produkt ID],Tabelle1[Variable Kosten],)))</f>
        <v>11315</v>
      </c>
    </row>
    <row r="250" spans="1:11" ht="14.4" hidden="1" x14ac:dyDescent="0.3">
      <c r="A250" s="55" t="s">
        <v>1145</v>
      </c>
      <c r="B250" s="13">
        <v>44615</v>
      </c>
      <c r="C250" s="12">
        <v>266</v>
      </c>
      <c r="D250" s="12" t="s">
        <v>1589</v>
      </c>
      <c r="E250" s="14">
        <v>1</v>
      </c>
      <c r="F250" s="17">
        <v>27000</v>
      </c>
      <c r="G250" t="str">
        <f>_xlfn.XLOOKUP(C250,'Kundendaten - neu'!$A$2:$A$1001,'Kundendaten - neu'!$H$2:$H$1001)</f>
        <v>EUR</v>
      </c>
      <c r="H250" s="40">
        <f t="shared" si="13"/>
        <v>27000</v>
      </c>
      <c r="I250">
        <f>H250*_xlfn.XLOOKUP(C250,'Kundendaten - neu'!$A$2:$A$1001,'Kundendaten - neu'!$I$2:$I$1001,"")</f>
        <v>26190</v>
      </c>
      <c r="J250" s="41">
        <f>I250+(_xlfn.XLOOKUP(C250,'Kundendaten - neu'!$A$2:$A$1001,'Kundendaten - neu'!$G$2:$G$1001,)*E250)</f>
        <v>26455</v>
      </c>
      <c r="K250" s="40">
        <f>J250-(E250*(_xlfn.XLOOKUP(D250,Tabelle1[Produkt ID],Tabelle1[Variable Kosten],)))</f>
        <v>4855</v>
      </c>
    </row>
    <row r="251" spans="1:11" ht="14.4" x14ac:dyDescent="0.3">
      <c r="A251" s="43">
        <v>50464070</v>
      </c>
      <c r="B251" s="13">
        <v>44675</v>
      </c>
      <c r="C251" s="12">
        <v>267</v>
      </c>
      <c r="D251" s="12">
        <v>1300</v>
      </c>
      <c r="E251" s="14">
        <v>1</v>
      </c>
      <c r="F251" s="25">
        <v>77343.199999999997</v>
      </c>
      <c r="G251" t="str">
        <f>_xlfn.XLOOKUP(C251,'Kundendaten - neu'!$A$2:$A$1001,'Kundendaten - neu'!$H$2:$H$1001)</f>
        <v>USD</v>
      </c>
      <c r="H251" s="40">
        <f>IF(G251=Währungsdaten!$D$1,F251/_xlfn.XLOOKUP('Bewegungsdaten - neu'!B1416,Währungsdaten!$A$3:$A$320,Währungsdaten!$D$3:$D$320,""),IF(G251=Währungsdaten!$F$1,F251/_xlfn.XLOOKUP('Bewegungsdaten - neu'!B1416,Währungsdaten!$A$3:$A$320,Währungsdaten!$F$3:$F$320,),""))</f>
        <v>71660.520707866206</v>
      </c>
      <c r="I251">
        <f>H251*_xlfn.XLOOKUP(C251,'Kundendaten - neu'!$A$2:$A$1001,'Kundendaten - neu'!$I$2:$I$1001,"")</f>
        <v>78826.57277865283</v>
      </c>
      <c r="J251" s="41">
        <f>I251+(_xlfn.XLOOKUP(C251,'Kundendaten - neu'!$A$2:$A$1001,'Kundendaten - neu'!$G$2:$G$1001,)*E251)</f>
        <v>80068.57277865283</v>
      </c>
      <c r="K251" s="40">
        <f>J251-(E251*(_xlfn.XLOOKUP(D251,Tabelle1[Produkt ID],Tabelle1[Variable Kosten],)))</f>
        <v>25668.57277865283</v>
      </c>
    </row>
    <row r="252" spans="1:11" ht="14.4" x14ac:dyDescent="0.3">
      <c r="A252" s="43">
        <v>57426828</v>
      </c>
      <c r="B252" s="13">
        <v>44722</v>
      </c>
      <c r="C252" s="12">
        <v>268</v>
      </c>
      <c r="D252" s="12">
        <v>1400</v>
      </c>
      <c r="E252" s="14">
        <v>1</v>
      </c>
      <c r="F252" s="25">
        <v>216873</v>
      </c>
      <c r="G252" t="str">
        <f>_xlfn.XLOOKUP(C252,'Kundendaten - neu'!$A$2:$A$1001,'Kundendaten - neu'!$H$2:$H$1001)</f>
        <v>CNY</v>
      </c>
      <c r="H252" s="40">
        <f>IF(G252=Währungsdaten!$B$1,F252/_xlfn.XLOOKUP('Bewegungsdaten - neu'!B15,Währungsdaten!$A$3:$A$320,Währungsdaten!$B$3:$B$320,""),IF(G252=Währungsdaten!$C$1,F252/_xlfn.XLOOKUP('Bewegungsdaten - neu'!B15,Währungsdaten!$A$3:$A$320,Währungsdaten!$C$3:$C$320,),"")*IF(G252=Währungsdaten!$D$1,F252/_xlfn.XLOOKUP('Bewegungsdaten - neu'!B15,Währungsdaten!$A$3:$A$320,Währungsdaten!$D$3:$D$320,),)*IF(G252=Währungsdaten!$F$1,F252/_xlfn.XLOOKUP('Bewegungsdaten - neu'!B15,Währungsdaten!$A$3:$A$320,Währungsdaten!$F$3:$F$320,""),)*IF(G252=Währungsdaten!$G$1,F252/_xlfn.XLOOKUP('Bewegungsdaten - neu'!B15,Währungsdaten!$A$3:$A$320,Währungsdaten!$G$3:$G$320,");""")))</f>
        <v>31706.11540766948</v>
      </c>
      <c r="I252">
        <f>H252*_xlfn.XLOOKUP(C252,'Kundendaten - neu'!$A$2:$A$1001,'Kundendaten - neu'!$I$2:$I$1001,"")</f>
        <v>34876.72694843643</v>
      </c>
      <c r="J252" s="41">
        <f>I252+(_xlfn.XLOOKUP(C252,'Kundendaten - neu'!$A$2:$A$1001,'Kundendaten - neu'!$G$2:$G$1001,)*E252)</f>
        <v>36970.72694843643</v>
      </c>
      <c r="K252" s="40">
        <f>J252-(E252*(_xlfn.XLOOKUP(D252,Tabelle1[Produkt ID],Tabelle1[Variable Kosten],)))</f>
        <v>12970.72694843643</v>
      </c>
    </row>
    <row r="253" spans="1:11" ht="14.4" x14ac:dyDescent="0.3">
      <c r="A253" s="43">
        <v>26119752</v>
      </c>
      <c r="B253" s="13">
        <v>44696</v>
      </c>
      <c r="C253" s="12">
        <v>269</v>
      </c>
      <c r="D253" s="12">
        <v>1500</v>
      </c>
      <c r="E253" s="14">
        <v>1</v>
      </c>
      <c r="F253" s="25">
        <v>128430.40000000001</v>
      </c>
      <c r="G253" t="str">
        <f>_xlfn.XLOOKUP(C253,'Kundendaten - neu'!$A$2:$A$1001,'Kundendaten - neu'!$H$2:$H$1001)</f>
        <v>PLN</v>
      </c>
      <c r="H253" s="40">
        <f>IF(G253=Währungsdaten!$G$1,F253/_xlfn.XLOOKUP('Bewegungsdaten - neu'!B1226,Währungsdaten!$A$3:$A$320,Währungsdaten!$G$3:$G$320,""),IF(G253=Währungsdaten!$C$1,F253/_xlfn.XLOOKUP('Bewegungsdaten - neu'!B1226,Währungsdaten!$A$3:$A$320,Währungsdaten!$C$3:$C$320,),""))</f>
        <v>26012.800777768778</v>
      </c>
      <c r="I253">
        <f>H253*_xlfn.XLOOKUP(C253,'Kundendaten - neu'!$A$2:$A$1001,'Kundendaten - neu'!$I$2:$I$1001,"")</f>
        <v>26012.800777768778</v>
      </c>
      <c r="J253" s="41">
        <f>I253+(_xlfn.XLOOKUP(C253,'Kundendaten - neu'!$A$2:$A$1001,'Kundendaten - neu'!$G$2:$G$1001,)*E253)</f>
        <v>26122.800777768778</v>
      </c>
      <c r="K253" s="40">
        <f>J253-(E253*(_xlfn.XLOOKUP(D253,Tabelle1[Produkt ID],Tabelle1[Variable Kosten],)))</f>
        <v>3722.8007777687781</v>
      </c>
    </row>
    <row r="254" spans="1:11" ht="14.4" x14ac:dyDescent="0.3">
      <c r="A254" s="43">
        <v>39937010</v>
      </c>
      <c r="B254" s="13">
        <v>44658</v>
      </c>
      <c r="C254" s="12">
        <v>270</v>
      </c>
      <c r="D254" s="12">
        <v>1600</v>
      </c>
      <c r="E254" s="14">
        <v>1</v>
      </c>
      <c r="F254" s="25">
        <v>370476</v>
      </c>
      <c r="G254" t="str">
        <f>_xlfn.XLOOKUP(C254,'Kundendaten - neu'!$A$2:$A$1001,'Kundendaten - neu'!$H$2:$H$1001)</f>
        <v>SEK</v>
      </c>
      <c r="H254" s="40">
        <f>IF(G254=Währungsdaten!$D$1,F254/_xlfn.XLOOKUP('Bewegungsdaten - neu'!B1325,Währungsdaten!$A$3:$A$320,Währungsdaten!$D$3:$D$320,""),IF(G254=Währungsdaten!$F$1,F254/_xlfn.XLOOKUP('Bewegungsdaten - neu'!B1325,Währungsdaten!$A$3:$A$320,Währungsdaten!$F$3:$F$320,),""))</f>
        <v>34434.05520959197</v>
      </c>
      <c r="I254">
        <f>H254*_xlfn.XLOOKUP(C254,'Kundendaten - neu'!$A$2:$A$1001,'Kundendaten - neu'!$I$2:$I$1001,"")</f>
        <v>34069.054224370295</v>
      </c>
      <c r="J254" s="41">
        <f>I254+(_xlfn.XLOOKUP(C254,'Kundendaten - neu'!$A$2:$A$1001,'Kundendaten - neu'!$G$2:$G$1001,)*E254)</f>
        <v>34608.054224370295</v>
      </c>
      <c r="K254" s="40">
        <f>J254-(E254*(_xlfn.XLOOKUP(D254,Tabelle1[Produkt ID],Tabelle1[Variable Kosten],)))</f>
        <v>5808.0542243702948</v>
      </c>
    </row>
    <row r="255" spans="1:11" ht="14.4" x14ac:dyDescent="0.3">
      <c r="A255" s="43">
        <v>75311076</v>
      </c>
      <c r="B255" s="13">
        <v>44603</v>
      </c>
      <c r="C255" s="12">
        <v>271</v>
      </c>
      <c r="D255" s="12">
        <v>1700</v>
      </c>
      <c r="E255" s="14">
        <v>1</v>
      </c>
      <c r="F255" s="25">
        <v>29000</v>
      </c>
      <c r="G255" t="str">
        <f>_xlfn.XLOOKUP(C255,'Kundendaten - neu'!$A$2:$A$1001,'Kundendaten - neu'!$H$2:$H$1001)</f>
        <v>EUR</v>
      </c>
      <c r="H255" s="40">
        <f>F255</f>
        <v>29000</v>
      </c>
      <c r="I255">
        <f>H255*_xlfn.XLOOKUP(C255,'Kundendaten - neu'!$A$2:$A$1001,'Kundendaten - neu'!$I$2:$I$1001,"")</f>
        <v>28130</v>
      </c>
      <c r="J255" s="41">
        <f>I255+(_xlfn.XLOOKUP(C255,'Kundendaten - neu'!$A$2:$A$1001,'Kundendaten - neu'!$G$2:$G$1001,)*E255)</f>
        <v>28393</v>
      </c>
      <c r="K255" s="40">
        <f>J255-(E255*(_xlfn.XLOOKUP(D255,Tabelle1[Produkt ID],Tabelle1[Variable Kosten],)))</f>
        <v>5193</v>
      </c>
    </row>
    <row r="256" spans="1:11" ht="14.4" hidden="1" x14ac:dyDescent="0.3">
      <c r="A256" s="55" t="s">
        <v>1146</v>
      </c>
      <c r="B256" s="13">
        <v>44831</v>
      </c>
      <c r="C256" s="12">
        <v>271</v>
      </c>
      <c r="D256" s="12" t="s">
        <v>1590</v>
      </c>
      <c r="E256" s="14">
        <v>1</v>
      </c>
      <c r="F256" s="17">
        <v>81000</v>
      </c>
      <c r="G256" t="str">
        <f>_xlfn.XLOOKUP(C256,'Kundendaten - neu'!$A$2:$A$1001,'Kundendaten - neu'!$H$2:$H$1001)</f>
        <v>EUR</v>
      </c>
      <c r="H256" s="40">
        <f>F256</f>
        <v>81000</v>
      </c>
      <c r="I256">
        <f>H256*_xlfn.XLOOKUP(C256,'Kundendaten - neu'!$A$2:$A$1001,'Kundendaten - neu'!$I$2:$I$1001,"")</f>
        <v>78570</v>
      </c>
      <c r="J256" s="41">
        <f>I256+(_xlfn.XLOOKUP(C256,'Kundendaten - neu'!$A$2:$A$1001,'Kundendaten - neu'!$G$2:$G$1001,)*E256)</f>
        <v>78833</v>
      </c>
      <c r="K256" s="40">
        <f>J256-(E256*(_xlfn.XLOOKUP(D256,Tabelle1[Produkt ID],Tabelle1[Variable Kosten],)))</f>
        <v>14033</v>
      </c>
    </row>
    <row r="257" spans="1:11" ht="14.4" x14ac:dyDescent="0.3">
      <c r="A257" s="43">
        <v>78120645</v>
      </c>
      <c r="B257" s="13">
        <v>44724</v>
      </c>
      <c r="C257" s="12">
        <v>272</v>
      </c>
      <c r="D257" s="12">
        <v>1800</v>
      </c>
      <c r="E257" s="14">
        <v>1</v>
      </c>
      <c r="F257" s="25">
        <v>578328</v>
      </c>
      <c r="G257" t="str">
        <f>_xlfn.XLOOKUP(C257,'Kundendaten - neu'!$A$2:$A$1001,'Kundendaten - neu'!$H$2:$H$1001)</f>
        <v>CNY</v>
      </c>
      <c r="H257" s="40">
        <f>IF(G257=Währungsdaten!$B$1,F257/_xlfn.XLOOKUP('Bewegungsdaten - neu'!B16,Währungsdaten!$A$3:$A$320,Währungsdaten!$B$3:$B$320,""),IF(G257=Währungsdaten!$C$1,F257/_xlfn.XLOOKUP('Bewegungsdaten - neu'!B16,Währungsdaten!$A$3:$A$320,Währungsdaten!$C$3:$C$320,),"")*IF(G257=Währungsdaten!$D$1,F257/_xlfn.XLOOKUP('Bewegungsdaten - neu'!B16,Währungsdaten!$A$3:$A$320,Währungsdaten!$D$3:$D$320,),)*IF(G257=Währungsdaten!$F$1,F257/_xlfn.XLOOKUP('Bewegungsdaten - neu'!B16,Währungsdaten!$A$3:$A$320,Währungsdaten!$F$3:$F$320,""),)*IF(G257=Währungsdaten!$G$1,F257/_xlfn.XLOOKUP('Bewegungsdaten - neu'!B16,Währungsdaten!$A$3:$A$320,Währungsdaten!$G$3:$G$320,");""")))</f>
        <v>80896.349139739817</v>
      </c>
      <c r="I257">
        <f>H257*_xlfn.XLOOKUP(C257,'Kundendaten - neu'!$A$2:$A$1001,'Kundendaten - neu'!$I$2:$I$1001,"")</f>
        <v>88985.984053713808</v>
      </c>
      <c r="J257" s="41">
        <f>I257+(_xlfn.XLOOKUP(C257,'Kundendaten - neu'!$A$2:$A$1001,'Kundendaten - neu'!$G$2:$G$1001,)*E257)</f>
        <v>91122.984053713808</v>
      </c>
      <c r="K257" s="40">
        <f>J257-(E257*(_xlfn.XLOOKUP(D257,Tabelle1[Produkt ID],Tabelle1[Variable Kosten],)))</f>
        <v>27122.984053713808</v>
      </c>
    </row>
    <row r="258" spans="1:11" ht="14.4" x14ac:dyDescent="0.3">
      <c r="A258" s="43">
        <v>26813909</v>
      </c>
      <c r="B258" s="13">
        <v>44607</v>
      </c>
      <c r="C258" s="12">
        <v>273</v>
      </c>
      <c r="D258" s="12">
        <v>1900</v>
      </c>
      <c r="E258" s="14">
        <v>1</v>
      </c>
      <c r="F258" s="25">
        <v>49000</v>
      </c>
      <c r="G258" t="str">
        <f>_xlfn.XLOOKUP(C258,'Kundendaten - neu'!$A$2:$A$1001,'Kundendaten - neu'!$H$2:$H$1001)</f>
        <v>EUR</v>
      </c>
      <c r="H258" s="40">
        <f>F258</f>
        <v>49000</v>
      </c>
      <c r="I258">
        <f>H258*_xlfn.XLOOKUP(C258,'Kundendaten - neu'!$A$2:$A$1001,'Kundendaten - neu'!$I$2:$I$1001,"")</f>
        <v>47530</v>
      </c>
      <c r="J258" s="41">
        <f>I258+(_xlfn.XLOOKUP(C258,'Kundendaten - neu'!$A$2:$A$1001,'Kundendaten - neu'!$G$2:$G$1001,)*E258)</f>
        <v>47741</v>
      </c>
      <c r="K258" s="40">
        <f>J258-(E258*(_xlfn.XLOOKUP(D258,Tabelle1[Produkt ID],Tabelle1[Variable Kosten],)))</f>
        <v>8541</v>
      </c>
    </row>
    <row r="259" spans="1:11" ht="14.4" hidden="1" x14ac:dyDescent="0.3">
      <c r="A259" s="55" t="s">
        <v>1147</v>
      </c>
      <c r="B259" s="13">
        <v>44813</v>
      </c>
      <c r="C259" s="12">
        <v>273</v>
      </c>
      <c r="D259" s="12" t="s">
        <v>1591</v>
      </c>
      <c r="E259" s="14">
        <v>1</v>
      </c>
      <c r="F259" s="17">
        <v>50000</v>
      </c>
      <c r="G259" t="str">
        <f>_xlfn.XLOOKUP(C259,'Kundendaten - neu'!$A$2:$A$1001,'Kundendaten - neu'!$H$2:$H$1001)</f>
        <v>EUR</v>
      </c>
      <c r="H259" s="40">
        <f>F259</f>
        <v>50000</v>
      </c>
      <c r="I259">
        <f>H259*_xlfn.XLOOKUP(C259,'Kundendaten - neu'!$A$2:$A$1001,'Kundendaten - neu'!$I$2:$I$1001,"")</f>
        <v>48500</v>
      </c>
      <c r="J259" s="41">
        <f>I259+(_xlfn.XLOOKUP(C259,'Kundendaten - neu'!$A$2:$A$1001,'Kundendaten - neu'!$G$2:$G$1001,)*E259)</f>
        <v>48711</v>
      </c>
      <c r="K259" s="40">
        <f>J259-(E259*(_xlfn.XLOOKUP(D259,Tabelle1[Produkt ID],Tabelle1[Variable Kosten],)))</f>
        <v>8711</v>
      </c>
    </row>
    <row r="260" spans="1:11" ht="14.4" x14ac:dyDescent="0.3">
      <c r="A260" s="43">
        <v>20693463</v>
      </c>
      <c r="B260" s="13">
        <v>44577</v>
      </c>
      <c r="C260" s="12">
        <v>274</v>
      </c>
      <c r="D260" s="12">
        <v>2000</v>
      </c>
      <c r="E260" s="14">
        <v>1</v>
      </c>
      <c r="F260" s="25">
        <v>178885.2</v>
      </c>
      <c r="G260" t="str">
        <f>_xlfn.XLOOKUP(C260,'Kundendaten - neu'!$A$2:$A$1001,'Kundendaten - neu'!$H$2:$H$1001)</f>
        <v>PLN</v>
      </c>
      <c r="H260" s="40">
        <f>IF(G260=Währungsdaten!$G$1,F260/_xlfn.XLOOKUP('Bewegungsdaten - neu'!B1227,Währungsdaten!$A$3:$A$320,Währungsdaten!$G$3:$G$320,""),IF(G260=Währungsdaten!$C$1,F260/_xlfn.XLOOKUP('Bewegungsdaten - neu'!B1227,Währungsdaten!$A$3:$A$320,Währungsdaten!$C$3:$C$320,),""))</f>
        <v>38060.680851063829</v>
      </c>
      <c r="I260">
        <f>H260*_xlfn.XLOOKUP(C260,'Kundendaten - neu'!$A$2:$A$1001,'Kundendaten - neu'!$I$2:$I$1001,"")</f>
        <v>36918.860425531915</v>
      </c>
      <c r="J260" s="41">
        <f>I260+(_xlfn.XLOOKUP(C260,'Kundendaten - neu'!$A$2:$A$1001,'Kundendaten - neu'!$G$2:$G$1001,)*E260)</f>
        <v>37020.860425531915</v>
      </c>
      <c r="K260" s="40">
        <f>J260-(E260*(_xlfn.XLOOKUP(D260,Tabelle1[Produkt ID],Tabelle1[Variable Kosten],)))</f>
        <v>5820.8604255319151</v>
      </c>
    </row>
    <row r="261" spans="1:11" ht="14.4" x14ac:dyDescent="0.3">
      <c r="A261" s="43">
        <v>28524872</v>
      </c>
      <c r="B261" s="13">
        <v>44874</v>
      </c>
      <c r="C261" s="12">
        <v>275</v>
      </c>
      <c r="D261" s="12">
        <v>2100</v>
      </c>
      <c r="E261" s="14">
        <v>1</v>
      </c>
      <c r="F261" s="25">
        <v>210992.80000000002</v>
      </c>
      <c r="G261" t="str">
        <f>_xlfn.XLOOKUP(C261,'Kundendaten - neu'!$A$2:$A$1001,'Kundendaten - neu'!$H$2:$H$1001)</f>
        <v>PLN</v>
      </c>
      <c r="H261" s="40">
        <f>IF(G261=Währungsdaten!$G$1,F261/_xlfn.XLOOKUP('Bewegungsdaten - neu'!B1228,Währungsdaten!$A$3:$A$320,Währungsdaten!$G$3:$G$320,""),IF(G261=Währungsdaten!$C$1,F261/_xlfn.XLOOKUP('Bewegungsdaten - neu'!B1228,Währungsdaten!$A$3:$A$320,Währungsdaten!$C$3:$C$320,),""))</f>
        <v>45509.85721064666</v>
      </c>
      <c r="I261">
        <f>H261*_xlfn.XLOOKUP(C261,'Kundendaten - neu'!$A$2:$A$1001,'Kundendaten - neu'!$I$2:$I$1001,"")</f>
        <v>44144.561494327259</v>
      </c>
      <c r="J261" s="41">
        <f>I261+(_xlfn.XLOOKUP(C261,'Kundendaten - neu'!$A$2:$A$1001,'Kundendaten - neu'!$G$2:$G$1001,)*E261)</f>
        <v>44248.561494327259</v>
      </c>
      <c r="K261" s="40">
        <f>J261-(E261*(_xlfn.XLOOKUP(D261,Tabelle1[Produkt ID],Tabelle1[Variable Kosten],)))</f>
        <v>7448.5614943272594</v>
      </c>
    </row>
    <row r="262" spans="1:11" ht="14.4" x14ac:dyDescent="0.3">
      <c r="A262" s="43">
        <v>30630106</v>
      </c>
      <c r="B262" s="13">
        <v>44866</v>
      </c>
      <c r="C262" s="12">
        <v>276</v>
      </c>
      <c r="D262" s="12">
        <v>2200</v>
      </c>
      <c r="E262" s="14">
        <v>1</v>
      </c>
      <c r="F262" s="25">
        <v>91736</v>
      </c>
      <c r="G262" t="str">
        <f>_xlfn.XLOOKUP(C262,'Kundendaten - neu'!$A$2:$A$1001,'Kundendaten - neu'!$H$2:$H$1001)</f>
        <v>PLN</v>
      </c>
      <c r="H262" s="40">
        <f>IF(G262=Währungsdaten!$G$1,F262/_xlfn.XLOOKUP('Bewegungsdaten - neu'!B1229,Währungsdaten!$A$3:$A$320,Währungsdaten!$G$3:$G$320,""),IF(G262=Währungsdaten!$C$1,F262/_xlfn.XLOOKUP('Bewegungsdaten - neu'!B1229,Währungsdaten!$A$3:$A$320,Währungsdaten!$C$3:$C$320,),""))</f>
        <v>19158.3651817973</v>
      </c>
      <c r="I262">
        <f>H262*_xlfn.XLOOKUP(C262,'Kundendaten - neu'!$A$2:$A$1001,'Kundendaten - neu'!$I$2:$I$1001,"")</f>
        <v>19158.3651817973</v>
      </c>
      <c r="J262" s="41">
        <f>I262+(_xlfn.XLOOKUP(C262,'Kundendaten - neu'!$A$2:$A$1001,'Kundendaten - neu'!$G$2:$G$1001,)*E262)</f>
        <v>19262.3651817973</v>
      </c>
      <c r="K262" s="40">
        <f>J262-(E262*(_xlfn.XLOOKUP(D262,Tabelle1[Produkt ID],Tabelle1[Variable Kosten],)))</f>
        <v>3262.3651817973005</v>
      </c>
    </row>
    <row r="263" spans="1:11" ht="14.4" x14ac:dyDescent="0.3">
      <c r="A263" s="43">
        <v>61590872</v>
      </c>
      <c r="B263" s="13">
        <v>44902</v>
      </c>
      <c r="C263" s="12">
        <v>277</v>
      </c>
      <c r="D263" s="12">
        <v>2200</v>
      </c>
      <c r="E263" s="14">
        <v>1</v>
      </c>
      <c r="F263" s="25">
        <v>144582</v>
      </c>
      <c r="G263" t="str">
        <f>_xlfn.XLOOKUP(C263,'Kundendaten - neu'!$A$2:$A$1001,'Kundendaten - neu'!$H$2:$H$1001)</f>
        <v>CNY</v>
      </c>
      <c r="H263" s="40">
        <f>IF(G263=Währungsdaten!$B$1,F263/_xlfn.XLOOKUP('Bewegungsdaten - neu'!B17,Währungsdaten!$A$3:$A$320,Währungsdaten!$B$3:$B$320,""),IF(G263=Währungsdaten!$C$1,F263/_xlfn.XLOOKUP('Bewegungsdaten - neu'!B17,Währungsdaten!$A$3:$A$320,Währungsdaten!$C$3:$C$320,),"")*IF(G263=Währungsdaten!$D$1,F263/_xlfn.XLOOKUP('Bewegungsdaten - neu'!B17,Währungsdaten!$A$3:$A$320,Währungsdaten!$D$3:$D$320,),)*IF(G263=Währungsdaten!$F$1,F263/_xlfn.XLOOKUP('Bewegungsdaten - neu'!B17,Währungsdaten!$A$3:$A$320,Währungsdaten!$F$3:$F$320,""),)*IF(G263=Währungsdaten!$G$1,F263/_xlfn.XLOOKUP('Bewegungsdaten - neu'!B17,Währungsdaten!$A$3:$A$320,Währungsdaten!$G$3:$G$320,");""")))</f>
        <v>20902.112156828731</v>
      </c>
      <c r="I263">
        <f>H263*_xlfn.XLOOKUP(C263,'Kundendaten - neu'!$A$2:$A$1001,'Kundendaten - neu'!$I$2:$I$1001,"")</f>
        <v>22992.323372511604</v>
      </c>
      <c r="J263" s="41">
        <f>I263+(_xlfn.XLOOKUP(C263,'Kundendaten - neu'!$A$2:$A$1001,'Kundendaten - neu'!$G$2:$G$1001,)*E263)</f>
        <v>25038.323372511604</v>
      </c>
      <c r="K263" s="40">
        <f>J263-(E263*(_xlfn.XLOOKUP(D263,Tabelle1[Produkt ID],Tabelle1[Variable Kosten],)))</f>
        <v>9038.3233725116042</v>
      </c>
    </row>
    <row r="264" spans="1:11" ht="14.4" x14ac:dyDescent="0.3">
      <c r="A264" s="43">
        <v>39568525</v>
      </c>
      <c r="B264" s="13">
        <v>44654</v>
      </c>
      <c r="C264" s="12">
        <v>278</v>
      </c>
      <c r="D264" s="12">
        <v>2300</v>
      </c>
      <c r="E264" s="14">
        <v>1</v>
      </c>
      <c r="F264" s="25">
        <v>25000</v>
      </c>
      <c r="G264" t="str">
        <f>_xlfn.XLOOKUP(C264,'Kundendaten - neu'!$A$2:$A$1001,'Kundendaten - neu'!$H$2:$H$1001)</f>
        <v>EUR</v>
      </c>
      <c r="H264" s="40">
        <f>F264</f>
        <v>25000</v>
      </c>
      <c r="I264">
        <f>H264*_xlfn.XLOOKUP(C264,'Kundendaten - neu'!$A$2:$A$1001,'Kundendaten - neu'!$I$2:$I$1001,"")</f>
        <v>24735</v>
      </c>
      <c r="J264" s="41">
        <f>I264+(_xlfn.XLOOKUP(C264,'Kundendaten - neu'!$A$2:$A$1001,'Kundendaten - neu'!$G$2:$G$1001,)*E264)</f>
        <v>24947</v>
      </c>
      <c r="K264" s="40">
        <f>J264-(E264*(_xlfn.XLOOKUP(D264,Tabelle1[Produkt ID],Tabelle1[Variable Kosten],)))</f>
        <v>4947</v>
      </c>
    </row>
    <row r="265" spans="1:11" ht="14.4" hidden="1" x14ac:dyDescent="0.3">
      <c r="A265" s="55" t="s">
        <v>1148</v>
      </c>
      <c r="B265" s="13">
        <v>44777</v>
      </c>
      <c r="C265" s="12">
        <v>278</v>
      </c>
      <c r="D265" s="12" t="s">
        <v>1592</v>
      </c>
      <c r="E265" s="14">
        <v>1</v>
      </c>
      <c r="F265" s="17">
        <v>37000</v>
      </c>
      <c r="G265" t="str">
        <f>_xlfn.XLOOKUP(C265,'Kundendaten - neu'!$A$2:$A$1001,'Kundendaten - neu'!$H$2:$H$1001)</f>
        <v>EUR</v>
      </c>
      <c r="H265" s="40">
        <f>F265</f>
        <v>37000</v>
      </c>
      <c r="I265">
        <f>H265*_xlfn.XLOOKUP(C265,'Kundendaten - neu'!$A$2:$A$1001,'Kundendaten - neu'!$I$2:$I$1001,"")</f>
        <v>36607.799999999996</v>
      </c>
      <c r="J265" s="41">
        <f>I265+(_xlfn.XLOOKUP(C265,'Kundendaten - neu'!$A$2:$A$1001,'Kundendaten - neu'!$G$2:$G$1001,)*E265)</f>
        <v>36819.799999999996</v>
      </c>
      <c r="K265" s="40">
        <f>J265-(E265*(_xlfn.XLOOKUP(D265,Tabelle1[Produkt ID],Tabelle1[Variable Kosten],)))</f>
        <v>7219.7999999999956</v>
      </c>
    </row>
    <row r="266" spans="1:11" ht="14.4" x14ac:dyDescent="0.3">
      <c r="A266" s="43">
        <v>46726342</v>
      </c>
      <c r="B266" s="13">
        <v>44704</v>
      </c>
      <c r="C266" s="12">
        <v>279</v>
      </c>
      <c r="D266" s="12">
        <v>1000</v>
      </c>
      <c r="E266" s="14">
        <v>1</v>
      </c>
      <c r="F266" s="25">
        <v>535132</v>
      </c>
      <c r="G266" t="str">
        <f>_xlfn.XLOOKUP(C266,'Kundendaten - neu'!$A$2:$A$1001,'Kundendaten - neu'!$H$2:$H$1001)</f>
        <v>SEK</v>
      </c>
      <c r="H266" s="40">
        <f>IF(G266=Währungsdaten!$D$1,F266/_xlfn.XLOOKUP('Bewegungsdaten - neu'!B1326,Währungsdaten!$A$3:$A$320,Währungsdaten!$D$3:$D$320,""),IF(G266=Währungsdaten!$F$1,F266/_xlfn.XLOOKUP('Bewegungsdaten - neu'!B1326,Währungsdaten!$A$3:$A$320,Währungsdaten!$F$3:$F$320,),""))</f>
        <v>51750.074946570348</v>
      </c>
      <c r="I266">
        <f>H266*_xlfn.XLOOKUP(C266,'Kundendaten - neu'!$A$2:$A$1001,'Kundendaten - neu'!$I$2:$I$1001,"")</f>
        <v>51201.524152136699</v>
      </c>
      <c r="J266" s="41">
        <f>I266+(_xlfn.XLOOKUP(C266,'Kundendaten - neu'!$A$2:$A$1001,'Kundendaten - neu'!$G$2:$G$1001,)*E266)</f>
        <v>51742.524152136699</v>
      </c>
      <c r="K266" s="40">
        <f>J266-(E266*(_xlfn.XLOOKUP(D266,Tabelle1[Produkt ID],Tabelle1[Variable Kosten],)))</f>
        <v>10142.524152136699</v>
      </c>
    </row>
    <row r="267" spans="1:11" ht="14.4" x14ac:dyDescent="0.3">
      <c r="A267" s="43">
        <v>69417206</v>
      </c>
      <c r="B267" s="13">
        <v>44864</v>
      </c>
      <c r="C267" s="12">
        <v>280</v>
      </c>
      <c r="D267" s="12">
        <v>1100</v>
      </c>
      <c r="E267" s="14">
        <v>1</v>
      </c>
      <c r="F267" s="25">
        <v>40000</v>
      </c>
      <c r="G267" t="str">
        <f>_xlfn.XLOOKUP(C267,'Kundendaten - neu'!$A$2:$A$1001,'Kundendaten - neu'!$H$2:$H$1001)</f>
        <v>EUR</v>
      </c>
      <c r="H267" s="40">
        <f>F267</f>
        <v>40000</v>
      </c>
      <c r="I267">
        <f>H267*_xlfn.XLOOKUP(C267,'Kundendaten - neu'!$A$2:$A$1001,'Kundendaten - neu'!$I$2:$I$1001,"")</f>
        <v>39576</v>
      </c>
      <c r="J267" s="41">
        <f>I267+(_xlfn.XLOOKUP(C267,'Kundendaten - neu'!$A$2:$A$1001,'Kundendaten - neu'!$G$2:$G$1001,)*E267)</f>
        <v>39790</v>
      </c>
      <c r="K267" s="40">
        <f>J267-(E267*(_xlfn.XLOOKUP(D267,Tabelle1[Produkt ID],Tabelle1[Variable Kosten],)))</f>
        <v>7790</v>
      </c>
    </row>
    <row r="268" spans="1:11" ht="14.4" hidden="1" x14ac:dyDescent="0.3">
      <c r="A268" s="55" t="s">
        <v>1149</v>
      </c>
      <c r="B268" s="13">
        <v>44649</v>
      </c>
      <c r="C268" s="12">
        <v>280</v>
      </c>
      <c r="D268" s="12" t="s">
        <v>1593</v>
      </c>
      <c r="E268" s="14">
        <v>1</v>
      </c>
      <c r="F268" s="17">
        <v>42000</v>
      </c>
      <c r="G268" t="str">
        <f>_xlfn.XLOOKUP(C268,'Kundendaten - neu'!$A$2:$A$1001,'Kundendaten - neu'!$H$2:$H$1001)</f>
        <v>EUR</v>
      </c>
      <c r="H268" s="40">
        <f>F268</f>
        <v>42000</v>
      </c>
      <c r="I268">
        <f>H268*_xlfn.XLOOKUP(C268,'Kundendaten - neu'!$A$2:$A$1001,'Kundendaten - neu'!$I$2:$I$1001,"")</f>
        <v>41554.799999999996</v>
      </c>
      <c r="J268" s="41">
        <f>I268+(_xlfn.XLOOKUP(C268,'Kundendaten - neu'!$A$2:$A$1001,'Kundendaten - neu'!$G$2:$G$1001,)*E268)</f>
        <v>41768.799999999996</v>
      </c>
      <c r="K268" s="40">
        <f>J268-(E268*(_xlfn.XLOOKUP(D268,Tabelle1[Produkt ID],Tabelle1[Variable Kosten],)))</f>
        <v>8168.7999999999956</v>
      </c>
    </row>
    <row r="269" spans="1:11" ht="14.4" x14ac:dyDescent="0.3">
      <c r="A269" s="43">
        <v>44788507</v>
      </c>
      <c r="B269" s="13">
        <v>44722</v>
      </c>
      <c r="C269" s="12">
        <v>281</v>
      </c>
      <c r="D269" s="12">
        <v>1200</v>
      </c>
      <c r="E269" s="14">
        <v>1</v>
      </c>
      <c r="F269" s="25">
        <v>1616940</v>
      </c>
      <c r="G269" t="str">
        <f>_xlfn.XLOOKUP(C269,'Kundendaten - neu'!$A$2:$A$1001,'Kundendaten - neu'!$H$2:$H$1001)</f>
        <v>CZK</v>
      </c>
      <c r="H269" s="40">
        <f>IF(G269=Währungsdaten!$G$1,F269/_xlfn.XLOOKUP('Bewegungsdaten - neu'!B102,Währungsdaten!$A$3:$A$320,Währungsdaten!$G$3:$G$320,""),IF(G269=Währungsdaten!$C$1,F269/_xlfn.XLOOKUP('Bewegungsdaten - neu'!B102,Währungsdaten!$A$3:$A$320,Währungsdaten!$C$3:$C$320,),""))</f>
        <v>65731.940322777344</v>
      </c>
      <c r="I269">
        <f>H269*_xlfn.XLOOKUP(C269,'Kundendaten - neu'!$A$2:$A$1001,'Kundendaten - neu'!$I$2:$I$1001,"")</f>
        <v>65035.181755355901</v>
      </c>
      <c r="J269" s="41">
        <f>I269+(_xlfn.XLOOKUP(C269,'Kundendaten - neu'!$A$2:$A$1001,'Kundendaten - neu'!$G$2:$G$1001,)*E269)</f>
        <v>65237.181755355901</v>
      </c>
      <c r="K269" s="40">
        <f>J269-(E269*(_xlfn.XLOOKUP(D269,Tabelle1[Produkt ID],Tabelle1[Variable Kosten],)))</f>
        <v>13237.181755355901</v>
      </c>
    </row>
    <row r="270" spans="1:11" ht="14.4" hidden="1" x14ac:dyDescent="0.3">
      <c r="A270" s="55" t="s">
        <v>1150</v>
      </c>
      <c r="B270" s="13">
        <v>44671</v>
      </c>
      <c r="C270" s="12">
        <v>282</v>
      </c>
      <c r="D270" s="12" t="s">
        <v>1594</v>
      </c>
      <c r="E270" s="14">
        <v>2</v>
      </c>
      <c r="F270" s="17">
        <v>42000</v>
      </c>
      <c r="G270" t="str">
        <f>_xlfn.XLOOKUP(C270,'Kundendaten - neu'!$A$2:$A$1001,'Kundendaten - neu'!$H$2:$H$1001)</f>
        <v>EUR</v>
      </c>
      <c r="H270" s="40">
        <f>F270</f>
        <v>42000</v>
      </c>
      <c r="I270">
        <f>H270*_xlfn.XLOOKUP(C270,'Kundendaten - neu'!$A$2:$A$1001,'Kundendaten - neu'!$I$2:$I$1001,"")</f>
        <v>40740</v>
      </c>
      <c r="J270" s="41">
        <f>I270+(_xlfn.XLOOKUP(C270,'Kundendaten - neu'!$A$2:$A$1001,'Kundendaten - neu'!$G$2:$G$1001,)*E270)</f>
        <v>40946</v>
      </c>
      <c r="K270" s="40">
        <f>J270-(E270*(_xlfn.XLOOKUP(D270,Tabelle1[Produkt ID],Tabelle1[Variable Kosten],)))</f>
        <v>7346</v>
      </c>
    </row>
    <row r="271" spans="1:11" ht="14.4" hidden="1" x14ac:dyDescent="0.3">
      <c r="A271" s="43" t="s">
        <v>1550</v>
      </c>
      <c r="B271" s="13">
        <v>44781</v>
      </c>
      <c r="C271" s="12">
        <v>282</v>
      </c>
      <c r="D271" s="12" t="s">
        <v>1588</v>
      </c>
      <c r="E271" s="14">
        <v>1</v>
      </c>
      <c r="F271" s="17">
        <v>33000</v>
      </c>
      <c r="G271" t="str">
        <f>_xlfn.XLOOKUP(C271,'Kundendaten - neu'!$A$2:$A$1001,'Kundendaten - neu'!$H$2:$H$1001)</f>
        <v>EUR</v>
      </c>
      <c r="H271" s="40">
        <f>F271</f>
        <v>33000</v>
      </c>
      <c r="I271">
        <f>H271*_xlfn.XLOOKUP(C271,'Kundendaten - neu'!$A$2:$A$1001,'Kundendaten - neu'!$I$2:$I$1001,"")</f>
        <v>32010</v>
      </c>
      <c r="J271" s="41">
        <f>I271+(_xlfn.XLOOKUP(C271,'Kundendaten - neu'!$A$2:$A$1001,'Kundendaten - neu'!$G$2:$G$1001,)*E271)</f>
        <v>32113</v>
      </c>
      <c r="K271" s="40">
        <f>J271-(E271*(_xlfn.XLOOKUP(D271,Tabelle1[Produkt ID],Tabelle1[Variable Kosten],)))</f>
        <v>5713</v>
      </c>
    </row>
    <row r="272" spans="1:11" ht="14.4" x14ac:dyDescent="0.3">
      <c r="A272" s="43">
        <v>71106360</v>
      </c>
      <c r="B272" s="13">
        <v>44569</v>
      </c>
      <c r="C272" s="12">
        <v>282</v>
      </c>
      <c r="D272" s="12">
        <v>1300</v>
      </c>
      <c r="E272" s="14">
        <v>1</v>
      </c>
      <c r="F272" s="25">
        <v>68000</v>
      </c>
      <c r="G272" t="str">
        <f>_xlfn.XLOOKUP(C272,'Kundendaten - neu'!$A$2:$A$1001,'Kundendaten - neu'!$H$2:$H$1001)</f>
        <v>EUR</v>
      </c>
      <c r="H272" s="40">
        <f>F272</f>
        <v>68000</v>
      </c>
      <c r="I272">
        <f>H272*_xlfn.XLOOKUP(C272,'Kundendaten - neu'!$A$2:$A$1001,'Kundendaten - neu'!$I$2:$I$1001,"")</f>
        <v>65960</v>
      </c>
      <c r="J272" s="41">
        <f>I272+(_xlfn.XLOOKUP(C272,'Kundendaten - neu'!$A$2:$A$1001,'Kundendaten - neu'!$G$2:$G$1001,)*E272)</f>
        <v>66063</v>
      </c>
      <c r="K272" s="40">
        <f>J272-(E272*(_xlfn.XLOOKUP(D272,Tabelle1[Produkt ID],Tabelle1[Variable Kosten],)))</f>
        <v>11663</v>
      </c>
    </row>
    <row r="273" spans="1:11" ht="14.4" x14ac:dyDescent="0.3">
      <c r="A273" s="43">
        <v>69748335</v>
      </c>
      <c r="B273" s="13">
        <v>44605</v>
      </c>
      <c r="C273" s="12">
        <v>283</v>
      </c>
      <c r="D273" s="12">
        <v>1400</v>
      </c>
      <c r="E273" s="14">
        <v>1</v>
      </c>
      <c r="F273" s="25">
        <v>30000</v>
      </c>
      <c r="G273" t="str">
        <f>_xlfn.XLOOKUP(C273,'Kundendaten - neu'!$A$2:$A$1001,'Kundendaten - neu'!$H$2:$H$1001)</f>
        <v>EUR</v>
      </c>
      <c r="H273" s="40">
        <f>F273</f>
        <v>30000</v>
      </c>
      <c r="I273">
        <f>H273*_xlfn.XLOOKUP(C273,'Kundendaten - neu'!$A$2:$A$1001,'Kundendaten - neu'!$I$2:$I$1001,"")</f>
        <v>29100</v>
      </c>
      <c r="J273" s="41">
        <f>I273+(_xlfn.XLOOKUP(C273,'Kundendaten - neu'!$A$2:$A$1001,'Kundendaten - neu'!$G$2:$G$1001,)*E273)</f>
        <v>29355</v>
      </c>
      <c r="K273" s="40">
        <f>J273-(E273*(_xlfn.XLOOKUP(D273,Tabelle1[Produkt ID],Tabelle1[Variable Kosten],)))</f>
        <v>5355</v>
      </c>
    </row>
    <row r="274" spans="1:11" ht="14.4" hidden="1" x14ac:dyDescent="0.3">
      <c r="A274" s="55" t="s">
        <v>1151</v>
      </c>
      <c r="B274" s="13">
        <v>44810</v>
      </c>
      <c r="C274" s="12">
        <v>283</v>
      </c>
      <c r="D274" s="12" t="s">
        <v>1595</v>
      </c>
      <c r="E274" s="14">
        <v>1</v>
      </c>
      <c r="F274" s="17">
        <v>27000</v>
      </c>
      <c r="G274" t="str">
        <f>_xlfn.XLOOKUP(C274,'Kundendaten - neu'!$A$2:$A$1001,'Kundendaten - neu'!$H$2:$H$1001)</f>
        <v>EUR</v>
      </c>
      <c r="H274" s="40">
        <f>F274</f>
        <v>27000</v>
      </c>
      <c r="I274">
        <f>H274*_xlfn.XLOOKUP(C274,'Kundendaten - neu'!$A$2:$A$1001,'Kundendaten - neu'!$I$2:$I$1001,"")</f>
        <v>26190</v>
      </c>
      <c r="J274" s="41">
        <f>I274+(_xlfn.XLOOKUP(C274,'Kundendaten - neu'!$A$2:$A$1001,'Kundendaten - neu'!$G$2:$G$1001,)*E274)</f>
        <v>26445</v>
      </c>
      <c r="K274" s="40">
        <f>J274-(E274*(_xlfn.XLOOKUP(D274,Tabelle1[Produkt ID],Tabelle1[Variable Kosten],)))</f>
        <v>4845</v>
      </c>
    </row>
    <row r="275" spans="1:11" ht="14.4" x14ac:dyDescent="0.3">
      <c r="A275" s="43">
        <v>11510804</v>
      </c>
      <c r="B275" s="13">
        <v>44810</v>
      </c>
      <c r="C275" s="12">
        <v>284</v>
      </c>
      <c r="D275" s="12">
        <v>1500</v>
      </c>
      <c r="E275" s="14">
        <v>1</v>
      </c>
      <c r="F275" s="25">
        <v>128430.40000000001</v>
      </c>
      <c r="G275" t="str">
        <f>_xlfn.XLOOKUP(C275,'Kundendaten - neu'!$A$2:$A$1001,'Kundendaten - neu'!$H$2:$H$1001)</f>
        <v>PLN</v>
      </c>
      <c r="H275" s="40">
        <f>IF(G275=Währungsdaten!$G$1,F275/_xlfn.XLOOKUP('Bewegungsdaten - neu'!B1230,Währungsdaten!$A$3:$A$320,Währungsdaten!$G$3:$G$320,""),IF(G275=Währungsdaten!$C$1,F275/_xlfn.XLOOKUP('Bewegungsdaten - neu'!B1230,Währungsdaten!$A$3:$A$320,Währungsdaten!$C$3:$C$320,),""))</f>
        <v>27764.532935555701</v>
      </c>
      <c r="I275">
        <f>H275*_xlfn.XLOOKUP(C275,'Kundendaten - neu'!$A$2:$A$1001,'Kundendaten - neu'!$I$2:$I$1001,"")</f>
        <v>26931.59694748903</v>
      </c>
      <c r="J275" s="41">
        <f>I275+(_xlfn.XLOOKUP(C275,'Kundendaten - neu'!$A$2:$A$1001,'Kundendaten - neu'!$G$2:$G$1001,)*E275)</f>
        <v>27041.59694748903</v>
      </c>
      <c r="K275" s="40">
        <f>J275-(E275*(_xlfn.XLOOKUP(D275,Tabelle1[Produkt ID],Tabelle1[Variable Kosten],)))</f>
        <v>4641.5969474890298</v>
      </c>
    </row>
    <row r="276" spans="1:11" ht="14.4" x14ac:dyDescent="0.3">
      <c r="A276" s="43">
        <v>19367817</v>
      </c>
      <c r="B276" s="13">
        <v>44766</v>
      </c>
      <c r="C276" s="12">
        <v>285</v>
      </c>
      <c r="D276" s="12">
        <v>1600</v>
      </c>
      <c r="E276" s="14">
        <v>1</v>
      </c>
      <c r="F276" s="25">
        <v>36000</v>
      </c>
      <c r="G276" t="str">
        <f>_xlfn.XLOOKUP(C276,'Kundendaten - neu'!$A$2:$A$1001,'Kundendaten - neu'!$H$2:$H$1001)</f>
        <v>EUR</v>
      </c>
      <c r="H276" s="40">
        <f t="shared" ref="H276:H281" si="14">F276</f>
        <v>36000</v>
      </c>
      <c r="I276">
        <f>H276*_xlfn.XLOOKUP(C276,'Kundendaten - neu'!$A$2:$A$1001,'Kundendaten - neu'!$I$2:$I$1001,"")</f>
        <v>35618.400000000001</v>
      </c>
      <c r="J276" s="41">
        <f>I276+(_xlfn.XLOOKUP(C276,'Kundendaten - neu'!$A$2:$A$1001,'Kundendaten - neu'!$G$2:$G$1001,)*E276)</f>
        <v>35835.4</v>
      </c>
      <c r="K276" s="40">
        <f>J276-(E276*(_xlfn.XLOOKUP(D276,Tabelle1[Produkt ID],Tabelle1[Variable Kosten],)))</f>
        <v>7035.4000000000015</v>
      </c>
    </row>
    <row r="277" spans="1:11" ht="14.4" hidden="1" x14ac:dyDescent="0.3">
      <c r="A277" s="55" t="s">
        <v>1152</v>
      </c>
      <c r="B277" s="13">
        <v>44641</v>
      </c>
      <c r="C277" s="12">
        <v>285</v>
      </c>
      <c r="D277" s="12" t="s">
        <v>1582</v>
      </c>
      <c r="E277" s="14">
        <v>1</v>
      </c>
      <c r="F277" s="17">
        <v>49000</v>
      </c>
      <c r="G277" t="str">
        <f>_xlfn.XLOOKUP(C277,'Kundendaten - neu'!$A$2:$A$1001,'Kundendaten - neu'!$H$2:$H$1001)</f>
        <v>EUR</v>
      </c>
      <c r="H277" s="40">
        <f t="shared" si="14"/>
        <v>49000</v>
      </c>
      <c r="I277">
        <f>H277*_xlfn.XLOOKUP(C277,'Kundendaten - neu'!$A$2:$A$1001,'Kundendaten - neu'!$I$2:$I$1001,"")</f>
        <v>48480.6</v>
      </c>
      <c r="J277" s="41">
        <f>I277+(_xlfn.XLOOKUP(C277,'Kundendaten - neu'!$A$2:$A$1001,'Kundendaten - neu'!$G$2:$G$1001,)*E277)</f>
        <v>48697.599999999999</v>
      </c>
      <c r="K277" s="40">
        <f>J277-(E277*(_xlfn.XLOOKUP(D277,Tabelle1[Produkt ID],Tabelle1[Variable Kosten],)))</f>
        <v>9497.5999999999985</v>
      </c>
    </row>
    <row r="278" spans="1:11" ht="14.4" x14ac:dyDescent="0.3">
      <c r="A278" s="43">
        <v>83777252</v>
      </c>
      <c r="B278" s="13">
        <v>44869</v>
      </c>
      <c r="C278" s="12">
        <v>286</v>
      </c>
      <c r="D278" s="12">
        <v>1700</v>
      </c>
      <c r="E278" s="14">
        <v>1</v>
      </c>
      <c r="F278" s="25">
        <v>29000</v>
      </c>
      <c r="G278" t="str">
        <f>_xlfn.XLOOKUP(C278,'Kundendaten - neu'!$A$2:$A$1001,'Kundendaten - neu'!$H$2:$H$1001)</f>
        <v>EUR</v>
      </c>
      <c r="H278" s="40">
        <f t="shared" si="14"/>
        <v>29000</v>
      </c>
      <c r="I278">
        <f>H278*_xlfn.XLOOKUP(C278,'Kundendaten - neu'!$A$2:$A$1001,'Kundendaten - neu'!$I$2:$I$1001,"")</f>
        <v>28692.6</v>
      </c>
      <c r="J278" s="41">
        <f>I278+(_xlfn.XLOOKUP(C278,'Kundendaten - neu'!$A$2:$A$1001,'Kundendaten - neu'!$G$2:$G$1001,)*E278)</f>
        <v>28892.6</v>
      </c>
      <c r="K278" s="40">
        <f>J278-(E278*(_xlfn.XLOOKUP(D278,Tabelle1[Produkt ID],Tabelle1[Variable Kosten],)))</f>
        <v>5692.5999999999985</v>
      </c>
    </row>
    <row r="279" spans="1:11" ht="14.4" hidden="1" x14ac:dyDescent="0.3">
      <c r="A279" s="55" t="s">
        <v>1153</v>
      </c>
      <c r="B279" s="13">
        <v>44650</v>
      </c>
      <c r="C279" s="12">
        <v>286</v>
      </c>
      <c r="D279" s="12" t="s">
        <v>1583</v>
      </c>
      <c r="E279" s="14">
        <v>1</v>
      </c>
      <c r="F279" s="17">
        <v>46000</v>
      </c>
      <c r="G279" t="str">
        <f>_xlfn.XLOOKUP(C279,'Kundendaten - neu'!$A$2:$A$1001,'Kundendaten - neu'!$H$2:$H$1001)</f>
        <v>EUR</v>
      </c>
      <c r="H279" s="40">
        <f t="shared" si="14"/>
        <v>46000</v>
      </c>
      <c r="I279">
        <f>H279*_xlfn.XLOOKUP(C279,'Kundendaten - neu'!$A$2:$A$1001,'Kundendaten - neu'!$I$2:$I$1001,"")</f>
        <v>45512.399999999994</v>
      </c>
      <c r="J279" s="41">
        <f>I279+(_xlfn.XLOOKUP(C279,'Kundendaten - neu'!$A$2:$A$1001,'Kundendaten - neu'!$G$2:$G$1001,)*E279)</f>
        <v>45712.399999999994</v>
      </c>
      <c r="K279" s="40">
        <f>J279-(E279*(_xlfn.XLOOKUP(D279,Tabelle1[Produkt ID],Tabelle1[Variable Kosten],)))</f>
        <v>8912.3999999999942</v>
      </c>
    </row>
    <row r="280" spans="1:11" ht="14.4" x14ac:dyDescent="0.3">
      <c r="A280" s="43">
        <v>18538620</v>
      </c>
      <c r="B280" s="13">
        <v>44633</v>
      </c>
      <c r="C280" s="12">
        <v>287</v>
      </c>
      <c r="D280" s="12">
        <v>1800</v>
      </c>
      <c r="E280" s="14">
        <v>1</v>
      </c>
      <c r="F280" s="25">
        <v>80000</v>
      </c>
      <c r="G280" t="str">
        <f>_xlfn.XLOOKUP(C280,'Kundendaten - neu'!$A$2:$A$1001,'Kundendaten - neu'!$H$2:$H$1001)</f>
        <v>EUR</v>
      </c>
      <c r="H280" s="40">
        <f t="shared" si="14"/>
        <v>80000</v>
      </c>
      <c r="I280">
        <f>H280*_xlfn.XLOOKUP(C280,'Kundendaten - neu'!$A$2:$A$1001,'Kundendaten - neu'!$I$2:$I$1001,"")</f>
        <v>77600</v>
      </c>
      <c r="J280" s="41">
        <f>I280+(_xlfn.XLOOKUP(C280,'Kundendaten - neu'!$A$2:$A$1001,'Kundendaten - neu'!$G$2:$G$1001,)*E280)</f>
        <v>77816</v>
      </c>
      <c r="K280" s="40">
        <f>J280-(E280*(_xlfn.XLOOKUP(D280,Tabelle1[Produkt ID],Tabelle1[Variable Kosten],)))</f>
        <v>13816</v>
      </c>
    </row>
    <row r="281" spans="1:11" ht="14.4" hidden="1" x14ac:dyDescent="0.3">
      <c r="A281" s="55" t="s">
        <v>1154</v>
      </c>
      <c r="B281" s="13">
        <v>44643</v>
      </c>
      <c r="C281" s="12">
        <v>287</v>
      </c>
      <c r="D281" s="12" t="s">
        <v>1584</v>
      </c>
      <c r="E281" s="14">
        <v>1</v>
      </c>
      <c r="F281" s="17">
        <v>61000</v>
      </c>
      <c r="G281" t="str">
        <f>_xlfn.XLOOKUP(C281,'Kundendaten - neu'!$A$2:$A$1001,'Kundendaten - neu'!$H$2:$H$1001)</f>
        <v>EUR</v>
      </c>
      <c r="H281" s="40">
        <f t="shared" si="14"/>
        <v>61000</v>
      </c>
      <c r="I281">
        <f>H281*_xlfn.XLOOKUP(C281,'Kundendaten - neu'!$A$2:$A$1001,'Kundendaten - neu'!$I$2:$I$1001,"")</f>
        <v>59170</v>
      </c>
      <c r="J281" s="41">
        <f>I281+(_xlfn.XLOOKUP(C281,'Kundendaten - neu'!$A$2:$A$1001,'Kundendaten - neu'!$G$2:$G$1001,)*E281)</f>
        <v>59386</v>
      </c>
      <c r="K281" s="40">
        <f>J281-(E281*(_xlfn.XLOOKUP(D281,Tabelle1[Produkt ID],Tabelle1[Variable Kosten],)))</f>
        <v>10586</v>
      </c>
    </row>
    <row r="282" spans="1:11" ht="14.4" x14ac:dyDescent="0.3">
      <c r="A282" s="43">
        <v>57173849</v>
      </c>
      <c r="B282" s="13">
        <v>44777</v>
      </c>
      <c r="C282" s="12">
        <v>288</v>
      </c>
      <c r="D282" s="12">
        <v>1900</v>
      </c>
      <c r="E282" s="14">
        <v>1</v>
      </c>
      <c r="F282" s="25">
        <v>55732.6</v>
      </c>
      <c r="G282" t="str">
        <f>_xlfn.XLOOKUP(C282,'Kundendaten - neu'!$A$2:$A$1001,'Kundendaten - neu'!$H$2:$H$1001)</f>
        <v>USD</v>
      </c>
      <c r="H282" s="40">
        <f>IF(G282=Währungsdaten!$D$1,F282/_xlfn.XLOOKUP('Bewegungsdaten - neu'!B1417,Währungsdaten!$A$3:$A$320,Währungsdaten!$D$3:$D$320,""),IF(G282=Währungsdaten!$F$1,F282/_xlfn.XLOOKUP('Bewegungsdaten - neu'!B1417,Währungsdaten!$A$3:$A$320,Währungsdaten!$F$3:$F$320,),""))</f>
        <v>49251.148815835986</v>
      </c>
      <c r="I282">
        <f>H282*_xlfn.XLOOKUP(C282,'Kundendaten - neu'!$A$2:$A$1001,'Kundendaten - neu'!$I$2:$I$1001,"")</f>
        <v>52550.975786496994</v>
      </c>
      <c r="J282" s="41">
        <f>I282+(_xlfn.XLOOKUP(C282,'Kundendaten - neu'!$A$2:$A$1001,'Kundendaten - neu'!$G$2:$G$1001,)*E282)</f>
        <v>53816.975786496994</v>
      </c>
      <c r="K282" s="40">
        <f>J282-(E282*(_xlfn.XLOOKUP(D282,Tabelle1[Produkt ID],Tabelle1[Variable Kosten],)))</f>
        <v>14616.975786496994</v>
      </c>
    </row>
    <row r="283" spans="1:11" ht="14.4" x14ac:dyDescent="0.3">
      <c r="A283" s="43">
        <v>68004957</v>
      </c>
      <c r="B283" s="13">
        <v>44633</v>
      </c>
      <c r="C283" s="12">
        <v>289</v>
      </c>
      <c r="D283" s="12">
        <v>2000</v>
      </c>
      <c r="E283" s="14">
        <v>1</v>
      </c>
      <c r="F283" s="25">
        <v>39000</v>
      </c>
      <c r="G283" t="str">
        <f>_xlfn.XLOOKUP(C283,'Kundendaten - neu'!$A$2:$A$1001,'Kundendaten - neu'!$H$2:$H$1001)</f>
        <v>EUR</v>
      </c>
      <c r="H283" s="40">
        <f>F283</f>
        <v>39000</v>
      </c>
      <c r="I283">
        <f>H283*_xlfn.XLOOKUP(C283,'Kundendaten - neu'!$A$2:$A$1001,'Kundendaten - neu'!$I$2:$I$1001,"")</f>
        <v>37830</v>
      </c>
      <c r="J283" s="41">
        <f>I283+(_xlfn.XLOOKUP(C283,'Kundendaten - neu'!$A$2:$A$1001,'Kundendaten - neu'!$G$2:$G$1001,)*E283)</f>
        <v>37939</v>
      </c>
      <c r="K283" s="40">
        <f>J283-(E283*(_xlfn.XLOOKUP(D283,Tabelle1[Produkt ID],Tabelle1[Variable Kosten],)))</f>
        <v>6739</v>
      </c>
    </row>
    <row r="284" spans="1:11" ht="14.4" hidden="1" x14ac:dyDescent="0.3">
      <c r="A284" s="55" t="s">
        <v>1155</v>
      </c>
      <c r="B284" s="13">
        <v>44602</v>
      </c>
      <c r="C284" s="12">
        <v>289</v>
      </c>
      <c r="D284" s="12" t="s">
        <v>1585</v>
      </c>
      <c r="E284" s="14">
        <v>1</v>
      </c>
      <c r="F284" s="17">
        <v>79000</v>
      </c>
      <c r="G284" t="str">
        <f>_xlfn.XLOOKUP(C284,'Kundendaten - neu'!$A$2:$A$1001,'Kundendaten - neu'!$H$2:$H$1001)</f>
        <v>EUR</v>
      </c>
      <c r="H284" s="40">
        <f>F284</f>
        <v>79000</v>
      </c>
      <c r="I284">
        <f>H284*_xlfn.XLOOKUP(C284,'Kundendaten - neu'!$A$2:$A$1001,'Kundendaten - neu'!$I$2:$I$1001,"")</f>
        <v>76630</v>
      </c>
      <c r="J284" s="41">
        <f>I284+(_xlfn.XLOOKUP(C284,'Kundendaten - neu'!$A$2:$A$1001,'Kundendaten - neu'!$G$2:$G$1001,)*E284)</f>
        <v>76739</v>
      </c>
      <c r="K284" s="40">
        <f>J284-(E284*(_xlfn.XLOOKUP(D284,Tabelle1[Produkt ID],Tabelle1[Variable Kosten],)))</f>
        <v>13539</v>
      </c>
    </row>
    <row r="285" spans="1:11" ht="14.4" x14ac:dyDescent="0.3">
      <c r="A285" s="43">
        <v>29112462</v>
      </c>
      <c r="B285" s="13">
        <v>44792</v>
      </c>
      <c r="C285" s="12">
        <v>290</v>
      </c>
      <c r="D285" s="12">
        <v>2100</v>
      </c>
      <c r="E285" s="14">
        <v>1</v>
      </c>
      <c r="F285" s="25">
        <v>473386</v>
      </c>
      <c r="G285" t="str">
        <f>_xlfn.XLOOKUP(C285,'Kundendaten - neu'!$A$2:$A$1001,'Kundendaten - neu'!$H$2:$H$1001)</f>
        <v>SEK</v>
      </c>
      <c r="H285" s="40">
        <f>IF(G285=Währungsdaten!$D$1,F285/_xlfn.XLOOKUP('Bewegungsdaten - neu'!B1327,Währungsdaten!$A$3:$A$320,Währungsdaten!$D$3:$D$320,""),IF(G285=Währungsdaten!$F$1,F285/_xlfn.XLOOKUP('Bewegungsdaten - neu'!B1327,Währungsdaten!$A$3:$A$320,Währungsdaten!$F$3:$F$320,),""))</f>
        <v>45865.847632519792</v>
      </c>
      <c r="I285">
        <f>H285*_xlfn.XLOOKUP(C285,'Kundendaten - neu'!$A$2:$A$1001,'Kundendaten - neu'!$I$2:$I$1001,"")</f>
        <v>46783.164585170191</v>
      </c>
      <c r="J285" s="41">
        <f>I285+(_xlfn.XLOOKUP(C285,'Kundendaten - neu'!$A$2:$A$1001,'Kundendaten - neu'!$G$2:$G$1001,)*E285)</f>
        <v>47332.164585170191</v>
      </c>
      <c r="K285" s="40">
        <f>J285-(E285*(_xlfn.XLOOKUP(D285,Tabelle1[Produkt ID],Tabelle1[Variable Kosten],)))</f>
        <v>10532.164585170191</v>
      </c>
    </row>
    <row r="286" spans="1:11" ht="14.4" x14ac:dyDescent="0.3">
      <c r="A286" s="43">
        <v>71290109</v>
      </c>
      <c r="B286" s="13">
        <v>44678</v>
      </c>
      <c r="C286" s="12">
        <v>291</v>
      </c>
      <c r="D286" s="12">
        <v>2200</v>
      </c>
      <c r="E286" s="14">
        <v>1</v>
      </c>
      <c r="F286" s="25">
        <v>20000</v>
      </c>
      <c r="G286" t="str">
        <f>_xlfn.XLOOKUP(C286,'Kundendaten - neu'!$A$2:$A$1001,'Kundendaten - neu'!$H$2:$H$1001)</f>
        <v>EUR</v>
      </c>
      <c r="H286" s="40">
        <f>F286</f>
        <v>20000</v>
      </c>
      <c r="I286">
        <f>H286*_xlfn.XLOOKUP(C286,'Kundendaten - neu'!$A$2:$A$1001,'Kundendaten - neu'!$I$2:$I$1001,"")</f>
        <v>19400</v>
      </c>
      <c r="J286" s="41">
        <f>I286+(_xlfn.XLOOKUP(C286,'Kundendaten - neu'!$A$2:$A$1001,'Kundendaten - neu'!$G$2:$G$1001,)*E286)</f>
        <v>19613</v>
      </c>
      <c r="K286" s="40">
        <f>J286-(E286*(_xlfn.XLOOKUP(D286,Tabelle1[Produkt ID],Tabelle1[Variable Kosten],)))</f>
        <v>3613</v>
      </c>
    </row>
    <row r="287" spans="1:11" ht="14.4" hidden="1" x14ac:dyDescent="0.3">
      <c r="A287" s="55" t="s">
        <v>1156</v>
      </c>
      <c r="B287" s="13">
        <v>44628</v>
      </c>
      <c r="C287" s="12">
        <v>291</v>
      </c>
      <c r="D287" s="12" t="s">
        <v>1586</v>
      </c>
      <c r="E287" s="14">
        <v>1</v>
      </c>
      <c r="F287" s="17">
        <v>32000</v>
      </c>
      <c r="G287" t="str">
        <f>_xlfn.XLOOKUP(C287,'Kundendaten - neu'!$A$2:$A$1001,'Kundendaten - neu'!$H$2:$H$1001)</f>
        <v>EUR</v>
      </c>
      <c r="H287" s="40">
        <f>F287</f>
        <v>32000</v>
      </c>
      <c r="I287">
        <f>H287*_xlfn.XLOOKUP(C287,'Kundendaten - neu'!$A$2:$A$1001,'Kundendaten - neu'!$I$2:$I$1001,"")</f>
        <v>31040</v>
      </c>
      <c r="J287" s="41">
        <f>I287+(_xlfn.XLOOKUP(C287,'Kundendaten - neu'!$A$2:$A$1001,'Kundendaten - neu'!$G$2:$G$1001,)*E287)</f>
        <v>31253</v>
      </c>
      <c r="K287" s="40">
        <f>J287-(E287*(_xlfn.XLOOKUP(D287,Tabelle1[Produkt ID],Tabelle1[Variable Kosten],)))</f>
        <v>5653</v>
      </c>
    </row>
    <row r="288" spans="1:11" ht="14.4" x14ac:dyDescent="0.3">
      <c r="A288" s="43">
        <v>29822376</v>
      </c>
      <c r="B288" s="13">
        <v>44912</v>
      </c>
      <c r="C288" s="12">
        <v>292</v>
      </c>
      <c r="D288" s="12">
        <v>2200</v>
      </c>
      <c r="E288" s="14">
        <v>1</v>
      </c>
      <c r="F288" s="25">
        <v>144582</v>
      </c>
      <c r="G288" t="str">
        <f>_xlfn.XLOOKUP(C288,'Kundendaten - neu'!$A$2:$A$1001,'Kundendaten - neu'!$H$2:$H$1001)</f>
        <v>CNY</v>
      </c>
      <c r="H288" s="40">
        <f>IF(G288=Währungsdaten!$B$1,F288/_xlfn.XLOOKUP('Bewegungsdaten - neu'!B18,Währungsdaten!$A$3:$A$320,Währungsdaten!$B$3:$B$320,""),IF(G288=Währungsdaten!$C$1,F288/_xlfn.XLOOKUP('Bewegungsdaten - neu'!B18,Währungsdaten!$A$3:$A$320,Währungsdaten!$C$3:$C$320,),"")*IF(G288=Währungsdaten!$D$1,F288/_xlfn.XLOOKUP('Bewegungsdaten - neu'!B18,Währungsdaten!$A$3:$A$320,Währungsdaten!$D$3:$D$320,),)*IF(G288=Währungsdaten!$F$1,F288/_xlfn.XLOOKUP('Bewegungsdaten - neu'!B18,Währungsdaten!$A$3:$A$320,Währungsdaten!$F$3:$F$320,""),)*IF(G288=Währungsdaten!$G$1,F288/_xlfn.XLOOKUP('Bewegungsdaten - neu'!B18,Währungsdaten!$A$3:$A$320,Währungsdaten!$G$3:$G$320,");""")))</f>
        <v>19898.431048720067</v>
      </c>
      <c r="I288">
        <f>H288*_xlfn.XLOOKUP(C288,'Kundendaten - neu'!$A$2:$A$1001,'Kundendaten - neu'!$I$2:$I$1001,"")</f>
        <v>21231.625928984311</v>
      </c>
      <c r="J288" s="41">
        <f>I288+(_xlfn.XLOOKUP(C288,'Kundendaten - neu'!$A$2:$A$1001,'Kundendaten - neu'!$G$2:$G$1001,)*E288)</f>
        <v>23335.625928984311</v>
      </c>
      <c r="K288" s="40">
        <f>J288-(E288*(_xlfn.XLOOKUP(D288,Tabelle1[Produkt ID],Tabelle1[Variable Kosten],)))</f>
        <v>7335.625928984311</v>
      </c>
    </row>
    <row r="289" spans="1:11" ht="14.4" x14ac:dyDescent="0.3">
      <c r="A289" s="43">
        <v>83102237</v>
      </c>
      <c r="B289" s="13">
        <v>44675</v>
      </c>
      <c r="C289" s="12">
        <v>293</v>
      </c>
      <c r="D289" s="12">
        <v>2300</v>
      </c>
      <c r="E289" s="14">
        <v>1</v>
      </c>
      <c r="F289" s="25">
        <v>25000</v>
      </c>
      <c r="G289" t="str">
        <f>_xlfn.XLOOKUP(C289,'Kundendaten - neu'!$A$2:$A$1001,'Kundendaten - neu'!$H$2:$H$1001)</f>
        <v>EUR</v>
      </c>
      <c r="H289" s="40">
        <f t="shared" ref="H289:H299" si="15">F289</f>
        <v>25000</v>
      </c>
      <c r="I289">
        <f>H289*_xlfn.XLOOKUP(C289,'Kundendaten - neu'!$A$2:$A$1001,'Kundendaten - neu'!$I$2:$I$1001,"")</f>
        <v>24250</v>
      </c>
      <c r="J289" s="41">
        <f>I289+(_xlfn.XLOOKUP(C289,'Kundendaten - neu'!$A$2:$A$1001,'Kundendaten - neu'!$G$2:$G$1001,)*E289)</f>
        <v>24466</v>
      </c>
      <c r="K289" s="40">
        <f>J289-(E289*(_xlfn.XLOOKUP(D289,Tabelle1[Produkt ID],Tabelle1[Variable Kosten],)))</f>
        <v>4466</v>
      </c>
    </row>
    <row r="290" spans="1:11" ht="14.4" hidden="1" x14ac:dyDescent="0.3">
      <c r="A290" s="55" t="s">
        <v>1157</v>
      </c>
      <c r="B290" s="13">
        <v>44670</v>
      </c>
      <c r="C290" s="12">
        <v>293</v>
      </c>
      <c r="D290" s="12" t="s">
        <v>1587</v>
      </c>
      <c r="E290" s="14">
        <v>1</v>
      </c>
      <c r="F290" s="17">
        <v>27000</v>
      </c>
      <c r="G290" t="str">
        <f>_xlfn.XLOOKUP(C290,'Kundendaten - neu'!$A$2:$A$1001,'Kundendaten - neu'!$H$2:$H$1001)</f>
        <v>EUR</v>
      </c>
      <c r="H290" s="40">
        <f t="shared" si="15"/>
        <v>27000</v>
      </c>
      <c r="I290">
        <f>H290*_xlfn.XLOOKUP(C290,'Kundendaten - neu'!$A$2:$A$1001,'Kundendaten - neu'!$I$2:$I$1001,"")</f>
        <v>26190</v>
      </c>
      <c r="J290" s="41">
        <f>I290+(_xlfn.XLOOKUP(C290,'Kundendaten - neu'!$A$2:$A$1001,'Kundendaten - neu'!$G$2:$G$1001,)*E290)</f>
        <v>26406</v>
      </c>
      <c r="K290" s="40">
        <f>J290-(E290*(_xlfn.XLOOKUP(D290,Tabelle1[Produkt ID],Tabelle1[Variable Kosten],)))</f>
        <v>4806</v>
      </c>
    </row>
    <row r="291" spans="1:11" ht="14.4" x14ac:dyDescent="0.3">
      <c r="A291" s="43">
        <v>78479645</v>
      </c>
      <c r="B291" s="13">
        <v>44678</v>
      </c>
      <c r="C291" s="12">
        <v>294</v>
      </c>
      <c r="D291" s="12">
        <v>1000</v>
      </c>
      <c r="E291" s="14">
        <v>1</v>
      </c>
      <c r="F291" s="25">
        <v>52000</v>
      </c>
      <c r="G291" t="str">
        <f>_xlfn.XLOOKUP(C291,'Kundendaten - neu'!$A$2:$A$1001,'Kundendaten - neu'!$H$2:$H$1001)</f>
        <v>EUR</v>
      </c>
      <c r="H291" s="40">
        <f t="shared" si="15"/>
        <v>52000</v>
      </c>
      <c r="I291">
        <f>H291*_xlfn.XLOOKUP(C291,'Kundendaten - neu'!$A$2:$A$1001,'Kundendaten - neu'!$I$2:$I$1001,"")</f>
        <v>50440</v>
      </c>
      <c r="J291" s="41">
        <f>I291+(_xlfn.XLOOKUP(C291,'Kundendaten - neu'!$A$2:$A$1001,'Kundendaten - neu'!$G$2:$G$1001,)*E291)</f>
        <v>50643</v>
      </c>
      <c r="K291" s="40">
        <f>J291-(E291*(_xlfn.XLOOKUP(D291,Tabelle1[Produkt ID],Tabelle1[Variable Kosten],)))</f>
        <v>9043</v>
      </c>
    </row>
    <row r="292" spans="1:11" ht="14.4" hidden="1" x14ac:dyDescent="0.3">
      <c r="A292" s="55" t="s">
        <v>1158</v>
      </c>
      <c r="B292" s="13">
        <v>44773</v>
      </c>
      <c r="C292" s="12">
        <v>294</v>
      </c>
      <c r="D292" s="12" t="s">
        <v>1588</v>
      </c>
      <c r="E292" s="14">
        <v>1</v>
      </c>
      <c r="F292" s="17">
        <v>33000</v>
      </c>
      <c r="G292" t="str">
        <f>_xlfn.XLOOKUP(C292,'Kundendaten - neu'!$A$2:$A$1001,'Kundendaten - neu'!$H$2:$H$1001)</f>
        <v>EUR</v>
      </c>
      <c r="H292" s="40">
        <f t="shared" si="15"/>
        <v>33000</v>
      </c>
      <c r="I292">
        <f>H292*_xlfn.XLOOKUP(C292,'Kundendaten - neu'!$A$2:$A$1001,'Kundendaten - neu'!$I$2:$I$1001,"")</f>
        <v>32010</v>
      </c>
      <c r="J292" s="41">
        <f>I292+(_xlfn.XLOOKUP(C292,'Kundendaten - neu'!$A$2:$A$1001,'Kundendaten - neu'!$G$2:$G$1001,)*E292)</f>
        <v>32213</v>
      </c>
      <c r="K292" s="40">
        <f>J292-(E292*(_xlfn.XLOOKUP(D292,Tabelle1[Produkt ID],Tabelle1[Variable Kosten],)))</f>
        <v>5813</v>
      </c>
    </row>
    <row r="293" spans="1:11" ht="14.4" x14ac:dyDescent="0.3">
      <c r="A293" s="43">
        <v>99326025</v>
      </c>
      <c r="B293" s="13">
        <v>44795</v>
      </c>
      <c r="C293" s="12">
        <v>295</v>
      </c>
      <c r="D293" s="12">
        <v>1100</v>
      </c>
      <c r="E293" s="14">
        <v>1</v>
      </c>
      <c r="F293" s="25">
        <v>40000</v>
      </c>
      <c r="G293" t="str">
        <f>_xlfn.XLOOKUP(C293,'Kundendaten - neu'!$A$2:$A$1001,'Kundendaten - neu'!$H$2:$H$1001)</f>
        <v>EUR</v>
      </c>
      <c r="H293" s="40">
        <f t="shared" si="15"/>
        <v>40000</v>
      </c>
      <c r="I293">
        <f>H293*_xlfn.XLOOKUP(C293,'Kundendaten - neu'!$A$2:$A$1001,'Kundendaten - neu'!$I$2:$I$1001,"")</f>
        <v>38800</v>
      </c>
      <c r="J293" s="41">
        <f>I293+(_xlfn.XLOOKUP(C293,'Kundendaten - neu'!$A$2:$A$1001,'Kundendaten - neu'!$G$2:$G$1001,)*E293)</f>
        <v>39005</v>
      </c>
      <c r="K293" s="40">
        <f>J293-(E293*(_xlfn.XLOOKUP(D293,Tabelle1[Produkt ID],Tabelle1[Variable Kosten],)))</f>
        <v>7005</v>
      </c>
    </row>
    <row r="294" spans="1:11" ht="14.4" hidden="1" x14ac:dyDescent="0.3">
      <c r="A294" s="55" t="s">
        <v>1159</v>
      </c>
      <c r="B294" s="13">
        <v>44672</v>
      </c>
      <c r="C294" s="12">
        <v>295</v>
      </c>
      <c r="D294" s="12" t="s">
        <v>1589</v>
      </c>
      <c r="E294" s="14">
        <v>1</v>
      </c>
      <c r="F294" s="17">
        <v>27000</v>
      </c>
      <c r="G294" t="str">
        <f>_xlfn.XLOOKUP(C294,'Kundendaten - neu'!$A$2:$A$1001,'Kundendaten - neu'!$H$2:$H$1001)</f>
        <v>EUR</v>
      </c>
      <c r="H294" s="40">
        <f t="shared" si="15"/>
        <v>27000</v>
      </c>
      <c r="I294">
        <f>H294*_xlfn.XLOOKUP(C294,'Kundendaten - neu'!$A$2:$A$1001,'Kundendaten - neu'!$I$2:$I$1001,"")</f>
        <v>26190</v>
      </c>
      <c r="J294" s="41">
        <f>I294+(_xlfn.XLOOKUP(C294,'Kundendaten - neu'!$A$2:$A$1001,'Kundendaten - neu'!$G$2:$G$1001,)*E294)</f>
        <v>26395</v>
      </c>
      <c r="K294" s="40">
        <f>J294-(E294*(_xlfn.XLOOKUP(D294,Tabelle1[Produkt ID],Tabelle1[Variable Kosten],)))</f>
        <v>4795</v>
      </c>
    </row>
    <row r="295" spans="1:11" ht="14.4" x14ac:dyDescent="0.3">
      <c r="A295" s="43">
        <v>94452645</v>
      </c>
      <c r="B295" s="13">
        <v>44571</v>
      </c>
      <c r="C295" s="12">
        <v>296</v>
      </c>
      <c r="D295" s="12">
        <v>1200</v>
      </c>
      <c r="E295" s="14">
        <v>1</v>
      </c>
      <c r="F295" s="25">
        <v>65000</v>
      </c>
      <c r="G295" t="str">
        <f>_xlfn.XLOOKUP(C295,'Kundendaten - neu'!$A$2:$A$1001,'Kundendaten - neu'!$H$2:$H$1001)</f>
        <v>EUR</v>
      </c>
      <c r="H295" s="40">
        <f t="shared" si="15"/>
        <v>65000</v>
      </c>
      <c r="I295">
        <f>H295*_xlfn.XLOOKUP(C295,'Kundendaten - neu'!$A$2:$A$1001,'Kundendaten - neu'!$I$2:$I$1001,"")</f>
        <v>64311</v>
      </c>
      <c r="J295" s="41">
        <f>I295+(_xlfn.XLOOKUP(C295,'Kundendaten - neu'!$A$2:$A$1001,'Kundendaten - neu'!$G$2:$G$1001,)*E295)</f>
        <v>64516</v>
      </c>
      <c r="K295" s="40">
        <f>J295-(E295*(_xlfn.XLOOKUP(D295,Tabelle1[Produkt ID],Tabelle1[Variable Kosten],)))</f>
        <v>12516</v>
      </c>
    </row>
    <row r="296" spans="1:11" ht="14.4" hidden="1" x14ac:dyDescent="0.3">
      <c r="A296" s="55" t="s">
        <v>1160</v>
      </c>
      <c r="B296" s="13">
        <v>44659</v>
      </c>
      <c r="C296" s="12">
        <v>296</v>
      </c>
      <c r="D296" s="12" t="s">
        <v>1590</v>
      </c>
      <c r="E296" s="14">
        <v>1</v>
      </c>
      <c r="F296" s="17">
        <v>81000</v>
      </c>
      <c r="G296" t="str">
        <f>_xlfn.XLOOKUP(C296,'Kundendaten - neu'!$A$2:$A$1001,'Kundendaten - neu'!$H$2:$H$1001)</f>
        <v>EUR</v>
      </c>
      <c r="H296" s="40">
        <f t="shared" si="15"/>
        <v>81000</v>
      </c>
      <c r="I296">
        <f>H296*_xlfn.XLOOKUP(C296,'Kundendaten - neu'!$A$2:$A$1001,'Kundendaten - neu'!$I$2:$I$1001,"")</f>
        <v>80141.399999999994</v>
      </c>
      <c r="J296" s="41">
        <f>I296+(_xlfn.XLOOKUP(C296,'Kundendaten - neu'!$A$2:$A$1001,'Kundendaten - neu'!$G$2:$G$1001,)*E296)</f>
        <v>80346.399999999994</v>
      </c>
      <c r="K296" s="40">
        <f>J296-(E296*(_xlfn.XLOOKUP(D296,Tabelle1[Produkt ID],Tabelle1[Variable Kosten],)))</f>
        <v>15546.399999999994</v>
      </c>
    </row>
    <row r="297" spans="1:11" ht="14.4" hidden="1" x14ac:dyDescent="0.3">
      <c r="A297" s="55" t="s">
        <v>1161</v>
      </c>
      <c r="B297" s="13">
        <v>44617</v>
      </c>
      <c r="C297" s="12">
        <v>297</v>
      </c>
      <c r="D297" s="12" t="s">
        <v>1591</v>
      </c>
      <c r="E297" s="14">
        <v>1</v>
      </c>
      <c r="F297" s="17">
        <v>50000</v>
      </c>
      <c r="G297" t="str">
        <f>_xlfn.XLOOKUP(C297,'Kundendaten - neu'!$A$2:$A$1001,'Kundendaten - neu'!$H$2:$H$1001)</f>
        <v>EUR</v>
      </c>
      <c r="H297" s="40">
        <f t="shared" si="15"/>
        <v>50000</v>
      </c>
      <c r="I297">
        <f>H297*_xlfn.XLOOKUP(C297,'Kundendaten - neu'!$A$2:$A$1001,'Kundendaten - neu'!$I$2:$I$1001,"")</f>
        <v>48500</v>
      </c>
      <c r="J297" s="41">
        <f>I297+(_xlfn.XLOOKUP(C297,'Kundendaten - neu'!$A$2:$A$1001,'Kundendaten - neu'!$G$2:$G$1001,)*E297)</f>
        <v>48605</v>
      </c>
      <c r="K297" s="40">
        <f>J297-(E297*(_xlfn.XLOOKUP(D297,Tabelle1[Produkt ID],Tabelle1[Variable Kosten],)))</f>
        <v>8605</v>
      </c>
    </row>
    <row r="298" spans="1:11" ht="14.4" hidden="1" x14ac:dyDescent="0.3">
      <c r="A298" s="43" t="s">
        <v>1352</v>
      </c>
      <c r="B298" s="13">
        <v>44799</v>
      </c>
      <c r="C298" s="12">
        <v>297</v>
      </c>
      <c r="D298" s="12" t="s">
        <v>1586</v>
      </c>
      <c r="E298" s="14">
        <v>1</v>
      </c>
      <c r="F298" s="17">
        <v>32000</v>
      </c>
      <c r="G298" t="str">
        <f>_xlfn.XLOOKUP(C298,'Kundendaten - neu'!$A$2:$A$1001,'Kundendaten - neu'!$H$2:$H$1001)</f>
        <v>EUR</v>
      </c>
      <c r="H298" s="40">
        <f t="shared" si="15"/>
        <v>32000</v>
      </c>
      <c r="I298">
        <f>H298*_xlfn.XLOOKUP(C298,'Kundendaten - neu'!$A$2:$A$1001,'Kundendaten - neu'!$I$2:$I$1001,"")</f>
        <v>31040</v>
      </c>
      <c r="J298" s="41">
        <f>I298+(_xlfn.XLOOKUP(C298,'Kundendaten - neu'!$A$2:$A$1001,'Kundendaten - neu'!$G$2:$G$1001,)*E298)</f>
        <v>31145</v>
      </c>
      <c r="K298" s="40">
        <f>J298-(E298*(_xlfn.XLOOKUP(D298,Tabelle1[Produkt ID],Tabelle1[Variable Kosten],)))</f>
        <v>5545</v>
      </c>
    </row>
    <row r="299" spans="1:11" ht="14.4" x14ac:dyDescent="0.3">
      <c r="A299" s="43">
        <v>83600107</v>
      </c>
      <c r="B299" s="13">
        <v>44878</v>
      </c>
      <c r="C299" s="12">
        <v>297</v>
      </c>
      <c r="D299" s="12">
        <v>1300</v>
      </c>
      <c r="E299" s="14">
        <v>1</v>
      </c>
      <c r="F299" s="25">
        <v>68000</v>
      </c>
      <c r="G299" t="str">
        <f>_xlfn.XLOOKUP(C299,'Kundendaten - neu'!$A$2:$A$1001,'Kundendaten - neu'!$H$2:$H$1001)</f>
        <v>EUR</v>
      </c>
      <c r="H299" s="40">
        <f t="shared" si="15"/>
        <v>68000</v>
      </c>
      <c r="I299">
        <f>H299*_xlfn.XLOOKUP(C299,'Kundendaten - neu'!$A$2:$A$1001,'Kundendaten - neu'!$I$2:$I$1001,"")</f>
        <v>65960</v>
      </c>
      <c r="J299" s="41">
        <f>I299+(_xlfn.XLOOKUP(C299,'Kundendaten - neu'!$A$2:$A$1001,'Kundendaten - neu'!$G$2:$G$1001,)*E299)</f>
        <v>66065</v>
      </c>
      <c r="K299" s="40">
        <f>J299-(E299*(_xlfn.XLOOKUP(D299,Tabelle1[Produkt ID],Tabelle1[Variable Kosten],)))</f>
        <v>11665</v>
      </c>
    </row>
    <row r="300" spans="1:11" ht="14.4" x14ac:dyDescent="0.3">
      <c r="A300" s="43">
        <v>90483740</v>
      </c>
      <c r="B300" s="13">
        <v>44809</v>
      </c>
      <c r="C300" s="12">
        <v>298</v>
      </c>
      <c r="D300" s="12">
        <v>1400</v>
      </c>
      <c r="E300" s="14">
        <v>1</v>
      </c>
      <c r="F300" s="25">
        <v>34122</v>
      </c>
      <c r="G300" t="str">
        <f>_xlfn.XLOOKUP(C300,'Kundendaten - neu'!$A$2:$A$1001,'Kundendaten - neu'!$H$2:$H$1001)</f>
        <v>USD</v>
      </c>
      <c r="H300" s="40">
        <f>IF(G300=Währungsdaten!$D$1,F300/_xlfn.XLOOKUP('Bewegungsdaten - neu'!B1418,Währungsdaten!$A$3:$A$320,Währungsdaten!$D$3:$D$320,""),IF(G300=Währungsdaten!$F$1,F300/_xlfn.XLOOKUP('Bewegungsdaten - neu'!B1418,Währungsdaten!$A$3:$A$320,Währungsdaten!$F$3:$F$320,),""))</f>
        <v>32693.302673181948</v>
      </c>
      <c r="I300">
        <f>H300*_xlfn.XLOOKUP(C300,'Kundendaten - neu'!$A$2:$A$1001,'Kundendaten - neu'!$I$2:$I$1001,"")</f>
        <v>34883.753952285137</v>
      </c>
      <c r="J300" s="41">
        <f>I300+(_xlfn.XLOOKUP(C300,'Kundendaten - neu'!$A$2:$A$1001,'Kundendaten - neu'!$G$2:$G$1001,)*E300)</f>
        <v>36141.753952285137</v>
      </c>
      <c r="K300" s="40">
        <f>J300-(E300*(_xlfn.XLOOKUP(D300,Tabelle1[Produkt ID],Tabelle1[Variable Kosten],)))</f>
        <v>12141.753952285137</v>
      </c>
    </row>
    <row r="301" spans="1:11" ht="14.4" x14ac:dyDescent="0.3">
      <c r="A301" s="43">
        <v>64007164</v>
      </c>
      <c r="B301" s="13">
        <v>44761</v>
      </c>
      <c r="C301" s="12">
        <v>299</v>
      </c>
      <c r="D301" s="12">
        <v>1500</v>
      </c>
      <c r="E301" s="14">
        <v>1</v>
      </c>
      <c r="F301" s="25">
        <v>28000</v>
      </c>
      <c r="G301" t="str">
        <f>_xlfn.XLOOKUP(C301,'Kundendaten - neu'!$A$2:$A$1001,'Kundendaten - neu'!$H$2:$H$1001)</f>
        <v>EUR</v>
      </c>
      <c r="H301" s="40">
        <f t="shared" ref="H301:H308" si="16">F301</f>
        <v>28000</v>
      </c>
      <c r="I301">
        <f>H301*_xlfn.XLOOKUP(C301,'Kundendaten - neu'!$A$2:$A$1001,'Kundendaten - neu'!$I$2:$I$1001,"")</f>
        <v>27160</v>
      </c>
      <c r="J301" s="41">
        <f>I301+(_xlfn.XLOOKUP(C301,'Kundendaten - neu'!$A$2:$A$1001,'Kundendaten - neu'!$G$2:$G$1001,)*E301)</f>
        <v>27360</v>
      </c>
      <c r="K301" s="40">
        <f>J301-(E301*(_xlfn.XLOOKUP(D301,Tabelle1[Produkt ID],Tabelle1[Variable Kosten],)))</f>
        <v>4960</v>
      </c>
    </row>
    <row r="302" spans="1:11" ht="14.4" hidden="1" x14ac:dyDescent="0.3">
      <c r="A302" s="55" t="s">
        <v>1162</v>
      </c>
      <c r="B302" s="13">
        <v>44885</v>
      </c>
      <c r="C302" s="12">
        <v>299</v>
      </c>
      <c r="D302" s="12" t="s">
        <v>1592</v>
      </c>
      <c r="E302" s="14">
        <v>1</v>
      </c>
      <c r="F302" s="17">
        <v>37000</v>
      </c>
      <c r="G302" t="str">
        <f>_xlfn.XLOOKUP(C302,'Kundendaten - neu'!$A$2:$A$1001,'Kundendaten - neu'!$H$2:$H$1001)</f>
        <v>EUR</v>
      </c>
      <c r="H302" s="40">
        <f t="shared" si="16"/>
        <v>37000</v>
      </c>
      <c r="I302">
        <f>H302*_xlfn.XLOOKUP(C302,'Kundendaten - neu'!$A$2:$A$1001,'Kundendaten - neu'!$I$2:$I$1001,"")</f>
        <v>35890</v>
      </c>
      <c r="J302" s="41">
        <f>I302+(_xlfn.XLOOKUP(C302,'Kundendaten - neu'!$A$2:$A$1001,'Kundendaten - neu'!$G$2:$G$1001,)*E302)</f>
        <v>36090</v>
      </c>
      <c r="K302" s="40">
        <f>J302-(E302*(_xlfn.XLOOKUP(D302,Tabelle1[Produkt ID],Tabelle1[Variable Kosten],)))</f>
        <v>6490</v>
      </c>
    </row>
    <row r="303" spans="1:11" ht="14.4" x14ac:dyDescent="0.3">
      <c r="A303" s="43">
        <v>73167004</v>
      </c>
      <c r="B303" s="13">
        <v>44864</v>
      </c>
      <c r="C303" s="12">
        <v>300</v>
      </c>
      <c r="D303" s="12">
        <v>1600</v>
      </c>
      <c r="E303" s="14">
        <v>1</v>
      </c>
      <c r="F303" s="25">
        <v>36000</v>
      </c>
      <c r="G303" t="str">
        <f>_xlfn.XLOOKUP(C303,'Kundendaten - neu'!$A$2:$A$1001,'Kundendaten - neu'!$H$2:$H$1001)</f>
        <v>EUR</v>
      </c>
      <c r="H303" s="40">
        <f t="shared" si="16"/>
        <v>36000</v>
      </c>
      <c r="I303">
        <f>H303*_xlfn.XLOOKUP(C303,'Kundendaten - neu'!$A$2:$A$1001,'Kundendaten - neu'!$I$2:$I$1001,"")</f>
        <v>34920</v>
      </c>
      <c r="J303" s="41">
        <f>I303+(_xlfn.XLOOKUP(C303,'Kundendaten - neu'!$A$2:$A$1001,'Kundendaten - neu'!$G$2:$G$1001,)*E303)</f>
        <v>35026</v>
      </c>
      <c r="K303" s="40">
        <f>J303-(E303*(_xlfn.XLOOKUP(D303,Tabelle1[Produkt ID],Tabelle1[Variable Kosten],)))</f>
        <v>6226</v>
      </c>
    </row>
    <row r="304" spans="1:11" ht="14.4" hidden="1" x14ac:dyDescent="0.3">
      <c r="A304" s="55" t="s">
        <v>1163</v>
      </c>
      <c r="B304" s="13">
        <v>44883</v>
      </c>
      <c r="C304" s="12">
        <v>300</v>
      </c>
      <c r="D304" s="12" t="s">
        <v>1593</v>
      </c>
      <c r="E304" s="14">
        <v>1</v>
      </c>
      <c r="F304" s="17">
        <v>42000</v>
      </c>
      <c r="G304" t="str">
        <f>_xlfn.XLOOKUP(C304,'Kundendaten - neu'!$A$2:$A$1001,'Kundendaten - neu'!$H$2:$H$1001)</f>
        <v>EUR</v>
      </c>
      <c r="H304" s="40">
        <f t="shared" si="16"/>
        <v>42000</v>
      </c>
      <c r="I304">
        <f>H304*_xlfn.XLOOKUP(C304,'Kundendaten - neu'!$A$2:$A$1001,'Kundendaten - neu'!$I$2:$I$1001,"")</f>
        <v>40740</v>
      </c>
      <c r="J304" s="41">
        <f>I304+(_xlfn.XLOOKUP(C304,'Kundendaten - neu'!$A$2:$A$1001,'Kundendaten - neu'!$G$2:$G$1001,)*E304)</f>
        <v>40846</v>
      </c>
      <c r="K304" s="40">
        <f>J304-(E304*(_xlfn.XLOOKUP(D304,Tabelle1[Produkt ID],Tabelle1[Variable Kosten],)))</f>
        <v>7246</v>
      </c>
    </row>
    <row r="305" spans="1:11" ht="14.4" x14ac:dyDescent="0.3">
      <c r="A305" s="43">
        <v>24634253</v>
      </c>
      <c r="B305" s="13">
        <v>44865</v>
      </c>
      <c r="C305" s="12">
        <v>301</v>
      </c>
      <c r="D305" s="12">
        <v>1700</v>
      </c>
      <c r="E305" s="14">
        <v>1</v>
      </c>
      <c r="F305" s="25">
        <v>29000</v>
      </c>
      <c r="G305" t="str">
        <f>_xlfn.XLOOKUP(C305,'Kundendaten - neu'!$A$2:$A$1001,'Kundendaten - neu'!$H$2:$H$1001)</f>
        <v>EUR</v>
      </c>
      <c r="H305" s="40">
        <f t="shared" si="16"/>
        <v>29000</v>
      </c>
      <c r="I305">
        <f>H305*_xlfn.XLOOKUP(C305,'Kundendaten - neu'!$A$2:$A$1001,'Kundendaten - neu'!$I$2:$I$1001,"")</f>
        <v>28130</v>
      </c>
      <c r="J305" s="41">
        <f>I305+(_xlfn.XLOOKUP(C305,'Kundendaten - neu'!$A$2:$A$1001,'Kundendaten - neu'!$G$2:$G$1001,)*E305)</f>
        <v>28335</v>
      </c>
      <c r="K305" s="40">
        <f>J305-(E305*(_xlfn.XLOOKUP(D305,Tabelle1[Produkt ID],Tabelle1[Variable Kosten],)))</f>
        <v>5135</v>
      </c>
    </row>
    <row r="306" spans="1:11" ht="14.4" hidden="1" x14ac:dyDescent="0.3">
      <c r="A306" s="55" t="s">
        <v>1164</v>
      </c>
      <c r="B306" s="13">
        <v>44736</v>
      </c>
      <c r="C306" s="12">
        <v>301</v>
      </c>
      <c r="D306" s="12" t="s">
        <v>1594</v>
      </c>
      <c r="E306" s="14">
        <v>1</v>
      </c>
      <c r="F306" s="17">
        <v>21000</v>
      </c>
      <c r="G306" t="str">
        <f>_xlfn.XLOOKUP(C306,'Kundendaten - neu'!$A$2:$A$1001,'Kundendaten - neu'!$H$2:$H$1001)</f>
        <v>EUR</v>
      </c>
      <c r="H306" s="40">
        <f t="shared" si="16"/>
        <v>21000</v>
      </c>
      <c r="I306">
        <f>H306*_xlfn.XLOOKUP(C306,'Kundendaten - neu'!$A$2:$A$1001,'Kundendaten - neu'!$I$2:$I$1001,"")</f>
        <v>20370</v>
      </c>
      <c r="J306" s="41">
        <f>I306+(_xlfn.XLOOKUP(C306,'Kundendaten - neu'!$A$2:$A$1001,'Kundendaten - neu'!$G$2:$G$1001,)*E306)</f>
        <v>20575</v>
      </c>
      <c r="K306" s="40">
        <f>J306-(E306*(_xlfn.XLOOKUP(D306,Tabelle1[Produkt ID],Tabelle1[Variable Kosten],)))</f>
        <v>3775</v>
      </c>
    </row>
    <row r="307" spans="1:11" ht="14.4" x14ac:dyDescent="0.3">
      <c r="A307" s="43">
        <v>51977595</v>
      </c>
      <c r="B307" s="13">
        <v>44698</v>
      </c>
      <c r="C307" s="12">
        <v>302</v>
      </c>
      <c r="D307" s="12">
        <v>1800</v>
      </c>
      <c r="E307" s="14">
        <v>1</v>
      </c>
      <c r="F307" s="25">
        <v>80000</v>
      </c>
      <c r="G307" t="str">
        <f>_xlfn.XLOOKUP(C307,'Kundendaten - neu'!$A$2:$A$1001,'Kundendaten - neu'!$H$2:$H$1001)</f>
        <v>EUR</v>
      </c>
      <c r="H307" s="40">
        <f t="shared" si="16"/>
        <v>80000</v>
      </c>
      <c r="I307">
        <f>H307*_xlfn.XLOOKUP(C307,'Kundendaten - neu'!$A$2:$A$1001,'Kundendaten - neu'!$I$2:$I$1001,"")</f>
        <v>77600</v>
      </c>
      <c r="J307" s="41">
        <f>I307+(_xlfn.XLOOKUP(C307,'Kundendaten - neu'!$A$2:$A$1001,'Kundendaten - neu'!$G$2:$G$1001,)*E307)</f>
        <v>77707</v>
      </c>
      <c r="K307" s="40">
        <f>J307-(E307*(_xlfn.XLOOKUP(D307,Tabelle1[Produkt ID],Tabelle1[Variable Kosten],)))</f>
        <v>13707</v>
      </c>
    </row>
    <row r="308" spans="1:11" ht="14.4" hidden="1" x14ac:dyDescent="0.3">
      <c r="A308" s="55" t="s">
        <v>1165</v>
      </c>
      <c r="B308" s="13">
        <v>44759</v>
      </c>
      <c r="C308" s="12">
        <v>302</v>
      </c>
      <c r="D308" s="12" t="s">
        <v>1595</v>
      </c>
      <c r="E308" s="14">
        <v>1</v>
      </c>
      <c r="F308" s="17">
        <v>27000</v>
      </c>
      <c r="G308" t="str">
        <f>_xlfn.XLOOKUP(C308,'Kundendaten - neu'!$A$2:$A$1001,'Kundendaten - neu'!$H$2:$H$1001)</f>
        <v>EUR</v>
      </c>
      <c r="H308" s="40">
        <f t="shared" si="16"/>
        <v>27000</v>
      </c>
      <c r="I308">
        <f>H308*_xlfn.XLOOKUP(C308,'Kundendaten - neu'!$A$2:$A$1001,'Kundendaten - neu'!$I$2:$I$1001,"")</f>
        <v>26190</v>
      </c>
      <c r="J308" s="41">
        <f>I308+(_xlfn.XLOOKUP(C308,'Kundendaten - neu'!$A$2:$A$1001,'Kundendaten - neu'!$G$2:$G$1001,)*E308)</f>
        <v>26297</v>
      </c>
      <c r="K308" s="40">
        <f>J308-(E308*(_xlfn.XLOOKUP(D308,Tabelle1[Produkt ID],Tabelle1[Variable Kosten],)))</f>
        <v>4697</v>
      </c>
    </row>
    <row r="309" spans="1:11" ht="14.4" x14ac:dyDescent="0.3">
      <c r="A309" s="43">
        <v>39725277</v>
      </c>
      <c r="B309" s="13">
        <v>44757</v>
      </c>
      <c r="C309" s="12">
        <v>303</v>
      </c>
      <c r="D309" s="12">
        <v>1900</v>
      </c>
      <c r="E309" s="14">
        <v>1</v>
      </c>
      <c r="F309" s="25">
        <v>354225.89999999997</v>
      </c>
      <c r="G309" t="str">
        <f>_xlfn.XLOOKUP(C309,'Kundendaten - neu'!$A$2:$A$1001,'Kundendaten - neu'!$H$2:$H$1001)</f>
        <v>CNY</v>
      </c>
      <c r="H309" s="40">
        <f>IF(G309=Währungsdaten!$B$1,F309/_xlfn.XLOOKUP('Bewegungsdaten - neu'!B19,Währungsdaten!$A$3:$A$320,Währungsdaten!$B$3:$B$320,""),IF(G309=Währungsdaten!$C$1,F309/_xlfn.XLOOKUP('Bewegungsdaten - neu'!B19,Währungsdaten!$A$3:$A$320,Währungsdaten!$C$3:$C$320,),"")*IF(G309=Währungsdaten!$D$1,F309/_xlfn.XLOOKUP('Bewegungsdaten - neu'!B19,Währungsdaten!$A$3:$A$320,Währungsdaten!$D$3:$D$320,),)*IF(G309=Währungsdaten!$F$1,F309/_xlfn.XLOOKUP('Bewegungsdaten - neu'!B19,Währungsdaten!$A$3:$A$320,Währungsdaten!$F$3:$F$320,""),)*IF(G309=Währungsdaten!$G$1,F309/_xlfn.XLOOKUP('Bewegungsdaten - neu'!B19,Währungsdaten!$A$3:$A$320,Währungsdaten!$G$3:$G$320,");""")))</f>
        <v>48322.201759770818</v>
      </c>
      <c r="I309">
        <f>H309*_xlfn.XLOOKUP(C309,'Kundendaten - neu'!$A$2:$A$1001,'Kundendaten - neu'!$I$2:$I$1001,"")</f>
        <v>53154.421935747901</v>
      </c>
      <c r="J309" s="41">
        <f>I309+(_xlfn.XLOOKUP(C309,'Kundendaten - neu'!$A$2:$A$1001,'Kundendaten - neu'!$G$2:$G$1001,)*E309)</f>
        <v>55267.421935747901</v>
      </c>
      <c r="K309" s="40">
        <f>J309-(E309*(_xlfn.XLOOKUP(D309,Tabelle1[Produkt ID],Tabelle1[Variable Kosten],)))</f>
        <v>16067.421935747901</v>
      </c>
    </row>
    <row r="310" spans="1:11" ht="14.4" x14ac:dyDescent="0.3">
      <c r="A310" s="43">
        <v>55924325</v>
      </c>
      <c r="B310" s="13">
        <v>44855</v>
      </c>
      <c r="C310" s="12">
        <v>304</v>
      </c>
      <c r="D310" s="12">
        <v>2000</v>
      </c>
      <c r="E310" s="14">
        <v>1</v>
      </c>
      <c r="F310" s="25">
        <v>281934.90000000002</v>
      </c>
      <c r="G310" t="str">
        <f>_xlfn.XLOOKUP(C310,'Kundendaten - neu'!$A$2:$A$1001,'Kundendaten - neu'!$H$2:$H$1001)</f>
        <v>CNY</v>
      </c>
      <c r="H310" s="40">
        <f>IF(G310=Währungsdaten!$B$1,F310/_xlfn.XLOOKUP('Bewegungsdaten - neu'!B20,Währungsdaten!$A$3:$A$320,Währungsdaten!$B$3:$B$320,""),IF(G310=Währungsdaten!$C$1,F310/_xlfn.XLOOKUP('Bewegungsdaten - neu'!B20,Währungsdaten!$A$3:$A$320,Währungsdaten!$C$3:$C$320,),"")*IF(G310=Währungsdaten!$D$1,F310/_xlfn.XLOOKUP('Bewegungsdaten - neu'!B20,Währungsdaten!$A$3:$A$320,Währungsdaten!$D$3:$D$320,),)*IF(G310=Währungsdaten!$F$1,F310/_xlfn.XLOOKUP('Bewegungsdaten - neu'!B20,Währungsdaten!$A$3:$A$320,Währungsdaten!$F$3:$F$320,""),)*IF(G310=Währungsdaten!$G$1,F310/_xlfn.XLOOKUP('Bewegungsdaten - neu'!B20,Währungsdaten!$A$3:$A$320,Währungsdaten!$G$3:$G$320,");""")))</f>
        <v>38896.693017673111</v>
      </c>
      <c r="I310">
        <f>H310*_xlfn.XLOOKUP(C310,'Kundendaten - neu'!$A$2:$A$1001,'Kundendaten - neu'!$I$2:$I$1001,"")</f>
        <v>42786.362319440428</v>
      </c>
      <c r="J310" s="41">
        <f>I310+(_xlfn.XLOOKUP(C310,'Kundendaten - neu'!$A$2:$A$1001,'Kundendaten - neu'!$G$2:$G$1001,)*E310)</f>
        <v>44794.362319440428</v>
      </c>
      <c r="K310" s="40">
        <f>J310-(E310*(_xlfn.XLOOKUP(D310,Tabelle1[Produkt ID],Tabelle1[Variable Kosten],)))</f>
        <v>13594.362319440428</v>
      </c>
    </row>
    <row r="311" spans="1:11" ht="14.4" x14ac:dyDescent="0.3">
      <c r="A311" s="43">
        <v>17858675</v>
      </c>
      <c r="B311" s="13">
        <v>44843</v>
      </c>
      <c r="C311" s="12">
        <v>305</v>
      </c>
      <c r="D311" s="12">
        <v>2100</v>
      </c>
      <c r="E311" s="14">
        <v>1</v>
      </c>
      <c r="F311" s="25">
        <v>332538.59999999998</v>
      </c>
      <c r="G311" t="str">
        <f>_xlfn.XLOOKUP(C311,'Kundendaten - neu'!$A$2:$A$1001,'Kundendaten - neu'!$H$2:$H$1001)</f>
        <v>CNY</v>
      </c>
      <c r="H311" s="40">
        <f>IF(G311=Währungsdaten!$B$1,F311/_xlfn.XLOOKUP('Bewegungsdaten - neu'!B21,Währungsdaten!$A$3:$A$320,Währungsdaten!$B$3:$B$320,""),IF(G311=Währungsdaten!$C$1,F311/_xlfn.XLOOKUP('Bewegungsdaten - neu'!B21,Währungsdaten!$A$3:$A$320,Währungsdaten!$C$3:$C$320,),"")*IF(G311=Währungsdaten!$D$1,F311/_xlfn.XLOOKUP('Bewegungsdaten - neu'!B21,Währungsdaten!$A$3:$A$320,Währungsdaten!$D$3:$D$320,),)*IF(G311=Währungsdaten!$F$1,F311/_xlfn.XLOOKUP('Bewegungsdaten - neu'!B21,Währungsdaten!$A$3:$A$320,Währungsdaten!$F$3:$F$320,""),)*IF(G311=Währungsdaten!$G$1,F311/_xlfn.XLOOKUP('Bewegungsdaten - neu'!B21,Währungsdaten!$A$3:$A$320,Währungsdaten!$G$3:$G$320,");""")))</f>
        <v>45645.774995882064</v>
      </c>
      <c r="I311">
        <f>H311*_xlfn.XLOOKUP(C311,'Kundendaten - neu'!$A$2:$A$1001,'Kundendaten - neu'!$I$2:$I$1001,"")</f>
        <v>50210.352495470273</v>
      </c>
      <c r="J311" s="41">
        <f>I311+(_xlfn.XLOOKUP(C311,'Kundendaten - neu'!$A$2:$A$1001,'Kundendaten - neu'!$G$2:$G$1001,)*E311)</f>
        <v>52226.352495470273</v>
      </c>
      <c r="K311" s="40">
        <f>J311-(E311*(_xlfn.XLOOKUP(D311,Tabelle1[Produkt ID],Tabelle1[Variable Kosten],)))</f>
        <v>15426.352495470273</v>
      </c>
    </row>
    <row r="312" spans="1:11" ht="14.4" x14ac:dyDescent="0.3">
      <c r="A312" s="43">
        <v>57530871</v>
      </c>
      <c r="B312" s="13">
        <v>44916</v>
      </c>
      <c r="C312" s="12">
        <v>306</v>
      </c>
      <c r="D312" s="12">
        <v>2200</v>
      </c>
      <c r="E312" s="14">
        <v>1</v>
      </c>
      <c r="F312" s="25">
        <v>20000</v>
      </c>
      <c r="G312" t="str">
        <f>_xlfn.XLOOKUP(C312,'Kundendaten - neu'!$A$2:$A$1001,'Kundendaten - neu'!$H$2:$H$1001)</f>
        <v>EUR</v>
      </c>
      <c r="H312" s="40">
        <f>F312</f>
        <v>20000</v>
      </c>
      <c r="I312">
        <f>H312*_xlfn.XLOOKUP(C312,'Kundendaten - neu'!$A$2:$A$1001,'Kundendaten - neu'!$I$2:$I$1001,"")</f>
        <v>20000</v>
      </c>
      <c r="J312" s="41">
        <f>I312+(_xlfn.XLOOKUP(C312,'Kundendaten - neu'!$A$2:$A$1001,'Kundendaten - neu'!$G$2:$G$1001,)*E312)</f>
        <v>20215</v>
      </c>
      <c r="K312" s="40">
        <f>J312-(E312*(_xlfn.XLOOKUP(D312,Tabelle1[Produkt ID],Tabelle1[Variable Kosten],)))</f>
        <v>4215</v>
      </c>
    </row>
    <row r="313" spans="1:11" ht="14.4" x14ac:dyDescent="0.3">
      <c r="A313" s="43">
        <v>53958969</v>
      </c>
      <c r="B313" s="13">
        <v>44724</v>
      </c>
      <c r="C313" s="12">
        <v>307</v>
      </c>
      <c r="D313" s="12">
        <v>2200</v>
      </c>
      <c r="E313" s="14">
        <v>1</v>
      </c>
      <c r="F313" s="25">
        <v>497520</v>
      </c>
      <c r="G313" t="str">
        <f>_xlfn.XLOOKUP(C313,'Kundendaten - neu'!$A$2:$A$1001,'Kundendaten - neu'!$H$2:$H$1001)</f>
        <v>CZK</v>
      </c>
      <c r="H313" s="40">
        <f>IF(G313=Währungsdaten!$G$1,F313/_xlfn.XLOOKUP('Bewegungsdaten - neu'!B103,Währungsdaten!$A$3:$A$320,Währungsdaten!$G$3:$G$320,""),IF(G313=Währungsdaten!$C$1,F313/_xlfn.XLOOKUP('Bewegungsdaten - neu'!B103,Währungsdaten!$A$3:$A$320,Währungsdaten!$C$3:$C$320,),""))</f>
        <v>20299.481823003793</v>
      </c>
      <c r="I313">
        <f>H313*_xlfn.XLOOKUP(C313,'Kundendaten - neu'!$A$2:$A$1001,'Kundendaten - neu'!$I$2:$I$1001,"")</f>
        <v>20705.471459463868</v>
      </c>
      <c r="J313" s="41">
        <f>I313+(_xlfn.XLOOKUP(C313,'Kundendaten - neu'!$A$2:$A$1001,'Kundendaten - neu'!$G$2:$G$1001,)*E313)</f>
        <v>20905.471459463868</v>
      </c>
      <c r="K313" s="40">
        <f>J313-(E313*(_xlfn.XLOOKUP(D313,Tabelle1[Produkt ID],Tabelle1[Variable Kosten],)))</f>
        <v>4905.4714594638681</v>
      </c>
    </row>
    <row r="314" spans="1:11" ht="14.4" x14ac:dyDescent="0.3">
      <c r="A314" s="43">
        <v>19786358</v>
      </c>
      <c r="B314" s="13">
        <v>44699</v>
      </c>
      <c r="C314" s="12">
        <v>308</v>
      </c>
      <c r="D314" s="12">
        <v>2300</v>
      </c>
      <c r="E314" s="14">
        <v>1</v>
      </c>
      <c r="F314" s="25">
        <v>25000</v>
      </c>
      <c r="G314" t="str">
        <f>_xlfn.XLOOKUP(C314,'Kundendaten - neu'!$A$2:$A$1001,'Kundendaten - neu'!$H$2:$H$1001)</f>
        <v>EUR</v>
      </c>
      <c r="H314" s="40">
        <f t="shared" ref="H314:H323" si="17">F314</f>
        <v>25000</v>
      </c>
      <c r="I314">
        <f>H314*_xlfn.XLOOKUP(C314,'Kundendaten - neu'!$A$2:$A$1001,'Kundendaten - neu'!$I$2:$I$1001,"")</f>
        <v>24250</v>
      </c>
      <c r="J314" s="41">
        <f>I314+(_xlfn.XLOOKUP(C314,'Kundendaten - neu'!$A$2:$A$1001,'Kundendaten - neu'!$G$2:$G$1001,)*E314)</f>
        <v>24525</v>
      </c>
      <c r="K314" s="40">
        <f>J314-(E314*(_xlfn.XLOOKUP(D314,Tabelle1[Produkt ID],Tabelle1[Variable Kosten],)))</f>
        <v>4525</v>
      </c>
    </row>
    <row r="315" spans="1:11" ht="14.4" hidden="1" x14ac:dyDescent="0.3">
      <c r="A315" s="55" t="s">
        <v>1166</v>
      </c>
      <c r="B315" s="13">
        <v>44841</v>
      </c>
      <c r="C315" s="12">
        <v>308</v>
      </c>
      <c r="D315" s="12" t="s">
        <v>1582</v>
      </c>
      <c r="E315" s="14">
        <v>1</v>
      </c>
      <c r="F315" s="17">
        <v>49000</v>
      </c>
      <c r="G315" t="str">
        <f>_xlfn.XLOOKUP(C315,'Kundendaten - neu'!$A$2:$A$1001,'Kundendaten - neu'!$H$2:$H$1001)</f>
        <v>EUR</v>
      </c>
      <c r="H315" s="40">
        <f t="shared" si="17"/>
        <v>49000</v>
      </c>
      <c r="I315">
        <f>H315*_xlfn.XLOOKUP(C315,'Kundendaten - neu'!$A$2:$A$1001,'Kundendaten - neu'!$I$2:$I$1001,"")</f>
        <v>47530</v>
      </c>
      <c r="J315" s="41">
        <f>I315+(_xlfn.XLOOKUP(C315,'Kundendaten - neu'!$A$2:$A$1001,'Kundendaten - neu'!$G$2:$G$1001,)*E315)</f>
        <v>47805</v>
      </c>
      <c r="K315" s="40">
        <f>J315-(E315*(_xlfn.XLOOKUP(D315,Tabelle1[Produkt ID],Tabelle1[Variable Kosten],)))</f>
        <v>8605</v>
      </c>
    </row>
    <row r="316" spans="1:11" ht="14.4" x14ac:dyDescent="0.3">
      <c r="A316" s="43">
        <v>14068770</v>
      </c>
      <c r="B316" s="13">
        <v>44666</v>
      </c>
      <c r="C316" s="12">
        <v>309</v>
      </c>
      <c r="D316" s="12">
        <v>1000</v>
      </c>
      <c r="E316" s="14">
        <v>1</v>
      </c>
      <c r="F316" s="25">
        <v>52000</v>
      </c>
      <c r="G316" t="str">
        <f>_xlfn.XLOOKUP(C316,'Kundendaten - neu'!$A$2:$A$1001,'Kundendaten - neu'!$H$2:$H$1001)</f>
        <v>EUR</v>
      </c>
      <c r="H316" s="40">
        <f t="shared" si="17"/>
        <v>52000</v>
      </c>
      <c r="I316">
        <f>H316*_xlfn.XLOOKUP(C316,'Kundendaten - neu'!$A$2:$A$1001,'Kundendaten - neu'!$I$2:$I$1001,"")</f>
        <v>52000</v>
      </c>
      <c r="J316" s="41">
        <f>I316+(_xlfn.XLOOKUP(C316,'Kundendaten - neu'!$A$2:$A$1001,'Kundendaten - neu'!$G$2:$G$1001,)*E316)</f>
        <v>52210</v>
      </c>
      <c r="K316" s="40">
        <f>J316-(E316*(_xlfn.XLOOKUP(D316,Tabelle1[Produkt ID],Tabelle1[Variable Kosten],)))</f>
        <v>10610</v>
      </c>
    </row>
    <row r="317" spans="1:11" ht="14.4" hidden="1" x14ac:dyDescent="0.3">
      <c r="A317" s="55" t="s">
        <v>1167</v>
      </c>
      <c r="B317" s="13">
        <v>44799</v>
      </c>
      <c r="C317" s="12">
        <v>309</v>
      </c>
      <c r="D317" s="12" t="s">
        <v>1583</v>
      </c>
      <c r="E317" s="14">
        <v>1</v>
      </c>
      <c r="F317" s="17">
        <v>46000</v>
      </c>
      <c r="G317" t="str">
        <f>_xlfn.XLOOKUP(C317,'Kundendaten - neu'!$A$2:$A$1001,'Kundendaten - neu'!$H$2:$H$1001)</f>
        <v>EUR</v>
      </c>
      <c r="H317" s="40">
        <f t="shared" si="17"/>
        <v>46000</v>
      </c>
      <c r="I317">
        <f>H317*_xlfn.XLOOKUP(C317,'Kundendaten - neu'!$A$2:$A$1001,'Kundendaten - neu'!$I$2:$I$1001,"")</f>
        <v>46000</v>
      </c>
      <c r="J317" s="41">
        <f>I317+(_xlfn.XLOOKUP(C317,'Kundendaten - neu'!$A$2:$A$1001,'Kundendaten - neu'!$G$2:$G$1001,)*E317)</f>
        <v>46210</v>
      </c>
      <c r="K317" s="40">
        <f>J317-(E317*(_xlfn.XLOOKUP(D317,Tabelle1[Produkt ID],Tabelle1[Variable Kosten],)))</f>
        <v>9410</v>
      </c>
    </row>
    <row r="318" spans="1:11" ht="14.4" x14ac:dyDescent="0.3">
      <c r="A318" s="43">
        <v>75574413</v>
      </c>
      <c r="B318" s="13">
        <v>44789</v>
      </c>
      <c r="C318" s="12">
        <v>310</v>
      </c>
      <c r="D318" s="12">
        <v>1100</v>
      </c>
      <c r="E318" s="14">
        <v>1</v>
      </c>
      <c r="F318" s="25">
        <v>40000</v>
      </c>
      <c r="G318" t="str">
        <f>_xlfn.XLOOKUP(C318,'Kundendaten - neu'!$A$2:$A$1001,'Kundendaten - neu'!$H$2:$H$1001)</f>
        <v>EUR</v>
      </c>
      <c r="H318" s="40">
        <f t="shared" si="17"/>
        <v>40000</v>
      </c>
      <c r="I318">
        <f>H318*_xlfn.XLOOKUP(C318,'Kundendaten - neu'!$A$2:$A$1001,'Kundendaten - neu'!$I$2:$I$1001,"")</f>
        <v>39576</v>
      </c>
      <c r="J318" s="41">
        <f>I318+(_xlfn.XLOOKUP(C318,'Kundendaten - neu'!$A$2:$A$1001,'Kundendaten - neu'!$G$2:$G$1001,)*E318)</f>
        <v>39777</v>
      </c>
      <c r="K318" s="40">
        <f>J318-(E318*(_xlfn.XLOOKUP(D318,Tabelle1[Produkt ID],Tabelle1[Variable Kosten],)))</f>
        <v>7777</v>
      </c>
    </row>
    <row r="319" spans="1:11" ht="14.4" hidden="1" x14ac:dyDescent="0.3">
      <c r="A319" s="55" t="s">
        <v>1168</v>
      </c>
      <c r="B319" s="13">
        <v>44682</v>
      </c>
      <c r="C319" s="12">
        <v>310</v>
      </c>
      <c r="D319" s="12" t="s">
        <v>1584</v>
      </c>
      <c r="E319" s="14">
        <v>1</v>
      </c>
      <c r="F319" s="17">
        <v>61000</v>
      </c>
      <c r="G319" t="str">
        <f>_xlfn.XLOOKUP(C319,'Kundendaten - neu'!$A$2:$A$1001,'Kundendaten - neu'!$H$2:$H$1001)</f>
        <v>EUR</v>
      </c>
      <c r="H319" s="40">
        <f t="shared" si="17"/>
        <v>61000</v>
      </c>
      <c r="I319">
        <f>H319*_xlfn.XLOOKUP(C319,'Kundendaten - neu'!$A$2:$A$1001,'Kundendaten - neu'!$I$2:$I$1001,"")</f>
        <v>60353.399999999994</v>
      </c>
      <c r="J319" s="41">
        <f>I319+(_xlfn.XLOOKUP(C319,'Kundendaten - neu'!$A$2:$A$1001,'Kundendaten - neu'!$G$2:$G$1001,)*E319)</f>
        <v>60554.399999999994</v>
      </c>
      <c r="K319" s="40">
        <f>J319-(E319*(_xlfn.XLOOKUP(D319,Tabelle1[Produkt ID],Tabelle1[Variable Kosten],)))</f>
        <v>11754.399999999994</v>
      </c>
    </row>
    <row r="320" spans="1:11" ht="14.4" x14ac:dyDescent="0.3">
      <c r="A320" s="43">
        <v>28961653</v>
      </c>
      <c r="B320" s="13">
        <v>44580</v>
      </c>
      <c r="C320" s="12">
        <v>311</v>
      </c>
      <c r="D320" s="12">
        <v>1200</v>
      </c>
      <c r="E320" s="14">
        <v>1</v>
      </c>
      <c r="F320" s="25">
        <v>65000</v>
      </c>
      <c r="G320" t="str">
        <f>_xlfn.XLOOKUP(C320,'Kundendaten - neu'!$A$2:$A$1001,'Kundendaten - neu'!$H$2:$H$1001)</f>
        <v>EUR</v>
      </c>
      <c r="H320" s="40">
        <f t="shared" si="17"/>
        <v>65000</v>
      </c>
      <c r="I320">
        <f>H320*_xlfn.XLOOKUP(C320,'Kundendaten - neu'!$A$2:$A$1001,'Kundendaten - neu'!$I$2:$I$1001,"")</f>
        <v>65000</v>
      </c>
      <c r="J320" s="41">
        <f>I320+(_xlfn.XLOOKUP(C320,'Kundendaten - neu'!$A$2:$A$1001,'Kundendaten - neu'!$G$2:$G$1001,)*E320)</f>
        <v>65275</v>
      </c>
      <c r="K320" s="40">
        <f>J320-(E320*(_xlfn.XLOOKUP(D320,Tabelle1[Produkt ID],Tabelle1[Variable Kosten],)))</f>
        <v>13275</v>
      </c>
    </row>
    <row r="321" spans="1:11" ht="14.4" hidden="1" x14ac:dyDescent="0.3">
      <c r="A321" s="55" t="s">
        <v>1169</v>
      </c>
      <c r="B321" s="13">
        <v>44565</v>
      </c>
      <c r="C321" s="12">
        <v>311</v>
      </c>
      <c r="D321" s="12" t="s">
        <v>1585</v>
      </c>
      <c r="E321" s="14">
        <v>1</v>
      </c>
      <c r="F321" s="17">
        <v>79000</v>
      </c>
      <c r="G321" t="str">
        <f>_xlfn.XLOOKUP(C321,'Kundendaten - neu'!$A$2:$A$1001,'Kundendaten - neu'!$H$2:$H$1001)</f>
        <v>EUR</v>
      </c>
      <c r="H321" s="40">
        <f t="shared" si="17"/>
        <v>79000</v>
      </c>
      <c r="I321">
        <f>H321*_xlfn.XLOOKUP(C321,'Kundendaten - neu'!$A$2:$A$1001,'Kundendaten - neu'!$I$2:$I$1001,"")</f>
        <v>79000</v>
      </c>
      <c r="J321" s="41">
        <f>I321+(_xlfn.XLOOKUP(C321,'Kundendaten - neu'!$A$2:$A$1001,'Kundendaten - neu'!$G$2:$G$1001,)*E321)</f>
        <v>79275</v>
      </c>
      <c r="K321" s="40">
        <f>J321-(E321*(_xlfn.XLOOKUP(D321,Tabelle1[Produkt ID],Tabelle1[Variable Kosten],)))</f>
        <v>16075</v>
      </c>
    </row>
    <row r="322" spans="1:11" ht="14.4" x14ac:dyDescent="0.3">
      <c r="A322" s="43">
        <v>32999085</v>
      </c>
      <c r="B322" s="13">
        <v>44701</v>
      </c>
      <c r="C322" s="12">
        <v>312</v>
      </c>
      <c r="D322" s="12">
        <v>1300</v>
      </c>
      <c r="E322" s="14">
        <v>1</v>
      </c>
      <c r="F322" s="25">
        <v>68000</v>
      </c>
      <c r="G322" t="str">
        <f>_xlfn.XLOOKUP(C322,'Kundendaten - neu'!$A$2:$A$1001,'Kundendaten - neu'!$H$2:$H$1001)</f>
        <v>EUR</v>
      </c>
      <c r="H322" s="40">
        <f t="shared" si="17"/>
        <v>68000</v>
      </c>
      <c r="I322">
        <f>H322*_xlfn.XLOOKUP(C322,'Kundendaten - neu'!$A$2:$A$1001,'Kundendaten - neu'!$I$2:$I$1001,"")</f>
        <v>65960</v>
      </c>
      <c r="J322" s="41">
        <f>I322+(_xlfn.XLOOKUP(C322,'Kundendaten - neu'!$A$2:$A$1001,'Kundendaten - neu'!$G$2:$G$1001,)*E322)</f>
        <v>66173</v>
      </c>
      <c r="K322" s="40">
        <f>J322-(E322*(_xlfn.XLOOKUP(D322,Tabelle1[Produkt ID],Tabelle1[Variable Kosten],)))</f>
        <v>11773</v>
      </c>
    </row>
    <row r="323" spans="1:11" ht="14.4" hidden="1" x14ac:dyDescent="0.3">
      <c r="A323" s="55" t="s">
        <v>1170</v>
      </c>
      <c r="B323" s="13">
        <v>44917</v>
      </c>
      <c r="C323" s="12">
        <v>312</v>
      </c>
      <c r="D323" s="12" t="s">
        <v>1586</v>
      </c>
      <c r="E323" s="14">
        <v>1</v>
      </c>
      <c r="F323" s="17">
        <v>32000</v>
      </c>
      <c r="G323" t="str">
        <f>_xlfn.XLOOKUP(C323,'Kundendaten - neu'!$A$2:$A$1001,'Kundendaten - neu'!$H$2:$H$1001)</f>
        <v>EUR</v>
      </c>
      <c r="H323" s="40">
        <f t="shared" si="17"/>
        <v>32000</v>
      </c>
      <c r="I323">
        <f>H323*_xlfn.XLOOKUP(C323,'Kundendaten - neu'!$A$2:$A$1001,'Kundendaten - neu'!$I$2:$I$1001,"")</f>
        <v>31040</v>
      </c>
      <c r="J323" s="41">
        <f>I323+(_xlfn.XLOOKUP(C323,'Kundendaten - neu'!$A$2:$A$1001,'Kundendaten - neu'!$G$2:$G$1001,)*E323)</f>
        <v>31253</v>
      </c>
      <c r="K323" s="40">
        <f>J323-(E323*(_xlfn.XLOOKUP(D323,Tabelle1[Produkt ID],Tabelle1[Variable Kosten],)))</f>
        <v>5653</v>
      </c>
    </row>
    <row r="324" spans="1:11" ht="14.4" x14ac:dyDescent="0.3">
      <c r="A324" s="43">
        <v>14243335</v>
      </c>
      <c r="B324" s="13">
        <v>44735</v>
      </c>
      <c r="C324" s="12">
        <v>313</v>
      </c>
      <c r="D324" s="12">
        <v>1400</v>
      </c>
      <c r="E324" s="14">
        <v>1</v>
      </c>
      <c r="F324" s="25">
        <v>308730</v>
      </c>
      <c r="G324" t="str">
        <f>_xlfn.XLOOKUP(C324,'Kundendaten - neu'!$A$2:$A$1001,'Kundendaten - neu'!$H$2:$H$1001)</f>
        <v>SEK</v>
      </c>
      <c r="H324" s="40">
        <f>IF(G324=Währungsdaten!$D$1,F324/_xlfn.XLOOKUP('Bewegungsdaten - neu'!B1328,Währungsdaten!$A$3:$A$320,Währungsdaten!$D$3:$D$320,""),IF(G324=Währungsdaten!$F$1,F324/_xlfn.XLOOKUP('Bewegungsdaten - neu'!B1328,Währungsdaten!$A$3:$A$320,Währungsdaten!$F$3:$F$320,),""))</f>
        <v>28297.632468996617</v>
      </c>
      <c r="I324">
        <f>H324*_xlfn.XLOOKUP(C324,'Kundendaten - neu'!$A$2:$A$1001,'Kundendaten - neu'!$I$2:$I$1001,"")</f>
        <v>27997.677564825251</v>
      </c>
      <c r="J324" s="41">
        <f>I324+(_xlfn.XLOOKUP(C324,'Kundendaten - neu'!$A$2:$A$1001,'Kundendaten - neu'!$G$2:$G$1001,)*E324)</f>
        <v>28511.677564825251</v>
      </c>
      <c r="K324" s="40">
        <f>J324-(E324*(_xlfn.XLOOKUP(D324,Tabelle1[Produkt ID],Tabelle1[Variable Kosten],)))</f>
        <v>4511.6775648252515</v>
      </c>
    </row>
    <row r="325" spans="1:11" ht="14.4" hidden="1" x14ac:dyDescent="0.3">
      <c r="A325" s="43" t="s">
        <v>1556</v>
      </c>
      <c r="B325" s="13">
        <v>44741</v>
      </c>
      <c r="C325" s="12">
        <v>314</v>
      </c>
      <c r="D325" s="12" t="s">
        <v>1595</v>
      </c>
      <c r="E325" s="14">
        <v>1</v>
      </c>
      <c r="F325" s="17">
        <v>27000</v>
      </c>
      <c r="G325" t="str">
        <f>_xlfn.XLOOKUP(C325,'Kundendaten - neu'!$A$2:$A$1001,'Kundendaten - neu'!$H$2:$H$1001)</f>
        <v>EUR</v>
      </c>
      <c r="H325" s="40">
        <f>F325</f>
        <v>27000</v>
      </c>
      <c r="I325">
        <f>H325*_xlfn.XLOOKUP(C325,'Kundendaten - neu'!$A$2:$A$1001,'Kundendaten - neu'!$I$2:$I$1001,"")</f>
        <v>26713.8</v>
      </c>
      <c r="J325" s="41">
        <f>I325+(_xlfn.XLOOKUP(C325,'Kundendaten - neu'!$A$2:$A$1001,'Kundendaten - neu'!$G$2:$G$1001,)*E325)</f>
        <v>26926.799999999999</v>
      </c>
      <c r="K325" s="40">
        <f>J325-(E325*(_xlfn.XLOOKUP(D325,Tabelle1[Produkt ID],Tabelle1[Variable Kosten],)))</f>
        <v>5326.7999999999993</v>
      </c>
    </row>
    <row r="326" spans="1:11" ht="14.4" hidden="1" x14ac:dyDescent="0.3">
      <c r="A326" s="55" t="s">
        <v>1171</v>
      </c>
      <c r="B326" s="13">
        <v>44857</v>
      </c>
      <c r="C326" s="12">
        <v>314</v>
      </c>
      <c r="D326" s="12" t="s">
        <v>1587</v>
      </c>
      <c r="E326" s="14">
        <v>1</v>
      </c>
      <c r="F326" s="17">
        <v>27000</v>
      </c>
      <c r="G326" t="str">
        <f>_xlfn.XLOOKUP(C326,'Kundendaten - neu'!$A$2:$A$1001,'Kundendaten - neu'!$H$2:$H$1001)</f>
        <v>EUR</v>
      </c>
      <c r="H326" s="40">
        <f>F326</f>
        <v>27000</v>
      </c>
      <c r="I326">
        <f>H326*_xlfn.XLOOKUP(C326,'Kundendaten - neu'!$A$2:$A$1001,'Kundendaten - neu'!$I$2:$I$1001,"")</f>
        <v>26713.8</v>
      </c>
      <c r="J326" s="41">
        <f>I326+(_xlfn.XLOOKUP(C326,'Kundendaten - neu'!$A$2:$A$1001,'Kundendaten - neu'!$G$2:$G$1001,)*E326)</f>
        <v>26926.799999999999</v>
      </c>
      <c r="K326" s="40">
        <f>J326-(E326*(_xlfn.XLOOKUP(D326,Tabelle1[Produkt ID],Tabelle1[Variable Kosten],)))</f>
        <v>5326.7999999999993</v>
      </c>
    </row>
    <row r="327" spans="1:11" ht="14.4" x14ac:dyDescent="0.3">
      <c r="A327" s="43">
        <v>39633863</v>
      </c>
      <c r="B327" s="13">
        <v>44775</v>
      </c>
      <c r="C327" s="12">
        <v>314</v>
      </c>
      <c r="D327" s="12">
        <v>1500</v>
      </c>
      <c r="E327" s="14">
        <v>1</v>
      </c>
      <c r="F327" s="25">
        <v>28000</v>
      </c>
      <c r="G327" t="str">
        <f>_xlfn.XLOOKUP(C327,'Kundendaten - neu'!$A$2:$A$1001,'Kundendaten - neu'!$H$2:$H$1001)</f>
        <v>EUR</v>
      </c>
      <c r="H327" s="40">
        <f>F327</f>
        <v>28000</v>
      </c>
      <c r="I327">
        <f>H327*_xlfn.XLOOKUP(C327,'Kundendaten - neu'!$A$2:$A$1001,'Kundendaten - neu'!$I$2:$I$1001,"")</f>
        <v>27703.199999999997</v>
      </c>
      <c r="J327" s="41">
        <f>I327+(_xlfn.XLOOKUP(C327,'Kundendaten - neu'!$A$2:$A$1001,'Kundendaten - neu'!$G$2:$G$1001,)*E327)</f>
        <v>27916.199999999997</v>
      </c>
      <c r="K327" s="40">
        <f>J327-(E327*(_xlfn.XLOOKUP(D327,Tabelle1[Produkt ID],Tabelle1[Variable Kosten],)))</f>
        <v>5516.1999999999971</v>
      </c>
    </row>
    <row r="328" spans="1:11" ht="14.4" x14ac:dyDescent="0.3">
      <c r="A328" s="43">
        <v>78116662</v>
      </c>
      <c r="B328" s="13">
        <v>44564</v>
      </c>
      <c r="C328" s="12">
        <v>315</v>
      </c>
      <c r="D328" s="12">
        <v>1600</v>
      </c>
      <c r="E328" s="14">
        <v>1</v>
      </c>
      <c r="F328" s="25">
        <v>40946.400000000001</v>
      </c>
      <c r="G328" t="str">
        <f>_xlfn.XLOOKUP(C328,'Kundendaten - neu'!$A$2:$A$1001,'Kundendaten - neu'!$H$2:$H$1001)</f>
        <v>USD</v>
      </c>
      <c r="H328" s="40">
        <f>IF(G328=Währungsdaten!$D$1,F328/_xlfn.XLOOKUP('Bewegungsdaten - neu'!B1419,Währungsdaten!$A$3:$A$320,Währungsdaten!$D$3:$D$320,""),IF(G328=Währungsdaten!$F$1,F328/_xlfn.XLOOKUP('Bewegungsdaten - neu'!B1419,Währungsdaten!$A$3:$A$320,Währungsdaten!$F$3:$F$320,),""))</f>
        <v>42212.783505154643</v>
      </c>
      <c r="I328">
        <f>H328*_xlfn.XLOOKUP(C328,'Kundendaten - neu'!$A$2:$A$1001,'Kundendaten - neu'!$I$2:$I$1001,"")</f>
        <v>45041.04</v>
      </c>
      <c r="J328" s="41">
        <f>I328+(_xlfn.XLOOKUP(C328,'Kundendaten - neu'!$A$2:$A$1001,'Kundendaten - neu'!$G$2:$G$1001,)*E328)</f>
        <v>46259.040000000001</v>
      </c>
      <c r="K328" s="40">
        <f>J328-(E328*(_xlfn.XLOOKUP(D328,Tabelle1[Produkt ID],Tabelle1[Variable Kosten],)))</f>
        <v>17459.04</v>
      </c>
    </row>
    <row r="329" spans="1:11" ht="14.4" x14ac:dyDescent="0.3">
      <c r="A329" s="43">
        <v>82798448</v>
      </c>
      <c r="B329" s="13">
        <v>44735</v>
      </c>
      <c r="C329" s="12">
        <v>316</v>
      </c>
      <c r="D329" s="12">
        <v>1700</v>
      </c>
      <c r="E329" s="14">
        <v>1</v>
      </c>
      <c r="F329" s="25">
        <v>29000</v>
      </c>
      <c r="G329" t="str">
        <f>_xlfn.XLOOKUP(C329,'Kundendaten - neu'!$A$2:$A$1001,'Kundendaten - neu'!$H$2:$H$1001)</f>
        <v>EUR</v>
      </c>
      <c r="H329" s="40">
        <f>F329</f>
        <v>29000</v>
      </c>
      <c r="I329">
        <f>H329*_xlfn.XLOOKUP(C329,'Kundendaten - neu'!$A$2:$A$1001,'Kundendaten - neu'!$I$2:$I$1001,"")</f>
        <v>28130</v>
      </c>
      <c r="J329" s="41">
        <f>I329+(_xlfn.XLOOKUP(C329,'Kundendaten - neu'!$A$2:$A$1001,'Kundendaten - neu'!$G$2:$G$1001,)*E329)</f>
        <v>28331</v>
      </c>
      <c r="K329" s="40">
        <f>J329-(E329*(_xlfn.XLOOKUP(D329,Tabelle1[Produkt ID],Tabelle1[Variable Kosten],)))</f>
        <v>5131</v>
      </c>
    </row>
    <row r="330" spans="1:11" ht="14.4" hidden="1" x14ac:dyDescent="0.3">
      <c r="A330" s="55" t="s">
        <v>1172</v>
      </c>
      <c r="B330" s="13">
        <v>44633</v>
      </c>
      <c r="C330" s="12">
        <v>316</v>
      </c>
      <c r="D330" s="12" t="s">
        <v>1588</v>
      </c>
      <c r="E330" s="14">
        <v>1</v>
      </c>
      <c r="F330" s="17">
        <v>33000</v>
      </c>
      <c r="G330" t="str">
        <f>_xlfn.XLOOKUP(C330,'Kundendaten - neu'!$A$2:$A$1001,'Kundendaten - neu'!$H$2:$H$1001)</f>
        <v>EUR</v>
      </c>
      <c r="H330" s="40">
        <f>F330</f>
        <v>33000</v>
      </c>
      <c r="I330">
        <f>H330*_xlfn.XLOOKUP(C330,'Kundendaten - neu'!$A$2:$A$1001,'Kundendaten - neu'!$I$2:$I$1001,"")</f>
        <v>32010</v>
      </c>
      <c r="J330" s="41">
        <f>I330+(_xlfn.XLOOKUP(C330,'Kundendaten - neu'!$A$2:$A$1001,'Kundendaten - neu'!$G$2:$G$1001,)*E330)</f>
        <v>32211</v>
      </c>
      <c r="K330" s="40">
        <f>J330-(E330*(_xlfn.XLOOKUP(D330,Tabelle1[Produkt ID],Tabelle1[Variable Kosten],)))</f>
        <v>5811</v>
      </c>
    </row>
    <row r="331" spans="1:11" ht="14.4" hidden="1" x14ac:dyDescent="0.3">
      <c r="A331" s="43" t="s">
        <v>1249</v>
      </c>
      <c r="B331" s="13">
        <v>44736</v>
      </c>
      <c r="C331" s="12">
        <v>317</v>
      </c>
      <c r="D331" s="12" t="s">
        <v>1595</v>
      </c>
      <c r="E331" s="14">
        <v>1</v>
      </c>
      <c r="F331" s="17">
        <v>27000</v>
      </c>
      <c r="G331" t="str">
        <f>_xlfn.XLOOKUP(C331,'Kundendaten - neu'!$A$2:$A$1001,'Kundendaten - neu'!$H$2:$H$1001)</f>
        <v>EUR</v>
      </c>
      <c r="H331" s="40">
        <f>F331</f>
        <v>27000</v>
      </c>
      <c r="I331">
        <f>H331*_xlfn.XLOOKUP(C331,'Kundendaten - neu'!$A$2:$A$1001,'Kundendaten - neu'!$I$2:$I$1001,"")</f>
        <v>26190</v>
      </c>
      <c r="J331" s="41">
        <f>I331+(_xlfn.XLOOKUP(C331,'Kundendaten - neu'!$A$2:$A$1001,'Kundendaten - neu'!$G$2:$G$1001,)*E331)</f>
        <v>26290</v>
      </c>
      <c r="K331" s="40">
        <f>J331-(E331*(_xlfn.XLOOKUP(D331,Tabelle1[Produkt ID],Tabelle1[Variable Kosten],)))</f>
        <v>4690</v>
      </c>
    </row>
    <row r="332" spans="1:11" ht="14.4" hidden="1" x14ac:dyDescent="0.3">
      <c r="A332" s="55" t="s">
        <v>1173</v>
      </c>
      <c r="B332" s="13">
        <v>44789</v>
      </c>
      <c r="C332" s="12">
        <v>317</v>
      </c>
      <c r="D332" s="12" t="s">
        <v>1589</v>
      </c>
      <c r="E332" s="14">
        <v>1</v>
      </c>
      <c r="F332" s="17">
        <v>27000</v>
      </c>
      <c r="G332" t="str">
        <f>_xlfn.XLOOKUP(C332,'Kundendaten - neu'!$A$2:$A$1001,'Kundendaten - neu'!$H$2:$H$1001)</f>
        <v>EUR</v>
      </c>
      <c r="H332" s="40">
        <f>F332</f>
        <v>27000</v>
      </c>
      <c r="I332">
        <f>H332*_xlfn.XLOOKUP(C332,'Kundendaten - neu'!$A$2:$A$1001,'Kundendaten - neu'!$I$2:$I$1001,"")</f>
        <v>26190</v>
      </c>
      <c r="J332" s="41">
        <f>I332+(_xlfn.XLOOKUP(C332,'Kundendaten - neu'!$A$2:$A$1001,'Kundendaten - neu'!$G$2:$G$1001,)*E332)</f>
        <v>26290</v>
      </c>
      <c r="K332" s="40">
        <f>J332-(E332*(_xlfn.XLOOKUP(D332,Tabelle1[Produkt ID],Tabelle1[Variable Kosten],)))</f>
        <v>4690</v>
      </c>
    </row>
    <row r="333" spans="1:11" ht="14.4" x14ac:dyDescent="0.3">
      <c r="A333" s="43">
        <v>80744785</v>
      </c>
      <c r="B333" s="13">
        <v>44721</v>
      </c>
      <c r="C333" s="12">
        <v>317</v>
      </c>
      <c r="D333" s="12">
        <v>1800</v>
      </c>
      <c r="E333" s="14">
        <v>1</v>
      </c>
      <c r="F333" s="25">
        <v>80000</v>
      </c>
      <c r="G333" t="str">
        <f>_xlfn.XLOOKUP(C333,'Kundendaten - neu'!$A$2:$A$1001,'Kundendaten - neu'!$H$2:$H$1001)</f>
        <v>EUR</v>
      </c>
      <c r="H333" s="40">
        <f>F333</f>
        <v>80000</v>
      </c>
      <c r="I333">
        <f>H333*_xlfn.XLOOKUP(C333,'Kundendaten - neu'!$A$2:$A$1001,'Kundendaten - neu'!$I$2:$I$1001,"")</f>
        <v>77600</v>
      </c>
      <c r="J333" s="41">
        <f>I333+(_xlfn.XLOOKUP(C333,'Kundendaten - neu'!$A$2:$A$1001,'Kundendaten - neu'!$G$2:$G$1001,)*E333)</f>
        <v>77700</v>
      </c>
      <c r="K333" s="40">
        <f>J333-(E333*(_xlfn.XLOOKUP(D333,Tabelle1[Produkt ID],Tabelle1[Variable Kosten],)))</f>
        <v>13700</v>
      </c>
    </row>
    <row r="334" spans="1:11" ht="14.4" x14ac:dyDescent="0.3">
      <c r="A334" s="43">
        <v>82724457</v>
      </c>
      <c r="B334" s="13">
        <v>44592</v>
      </c>
      <c r="C334" s="12">
        <v>318</v>
      </c>
      <c r="D334" s="12">
        <v>1900</v>
      </c>
      <c r="E334" s="14">
        <v>1</v>
      </c>
      <c r="F334" s="25">
        <v>354225.89999999997</v>
      </c>
      <c r="G334" t="str">
        <f>_xlfn.XLOOKUP(C334,'Kundendaten - neu'!$A$2:$A$1001,'Kundendaten - neu'!$H$2:$H$1001)</f>
        <v>CNY</v>
      </c>
      <c r="H334" s="40">
        <f>IF(G334=Währungsdaten!$B$1,F334/_xlfn.XLOOKUP('Bewegungsdaten - neu'!B22,Währungsdaten!$A$3:$A$320,Währungsdaten!$B$3:$B$320,""),IF(G334=Währungsdaten!$C$1,F334/_xlfn.XLOOKUP('Bewegungsdaten - neu'!B22,Währungsdaten!$A$3:$A$320,Währungsdaten!$C$3:$C$320,),"")*IF(G334=Währungsdaten!$D$1,F334/_xlfn.XLOOKUP('Bewegungsdaten - neu'!B22,Währungsdaten!$A$3:$A$320,Währungsdaten!$D$3:$D$320,),)*IF(G334=Währungsdaten!$F$1,F334/_xlfn.XLOOKUP('Bewegungsdaten - neu'!B22,Währungsdaten!$A$3:$A$320,Währungsdaten!$F$3:$F$320,""),)*IF(G334=Währungsdaten!$G$1,F334/_xlfn.XLOOKUP('Bewegungsdaten - neu'!B22,Währungsdaten!$A$3:$A$320,Währungsdaten!$G$3:$G$320,");""")))</f>
        <v>47903.321342601354</v>
      </c>
      <c r="I334">
        <f>H334*_xlfn.XLOOKUP(C334,'Kundendaten - neu'!$A$2:$A$1001,'Kundendaten - neu'!$I$2:$I$1001,"")</f>
        <v>51112.843872555641</v>
      </c>
      <c r="J334" s="41">
        <f>I334+(_xlfn.XLOOKUP(C334,'Kundendaten - neu'!$A$2:$A$1001,'Kundendaten - neu'!$G$2:$G$1001,)*E334)</f>
        <v>53156.843872555641</v>
      </c>
      <c r="K334" s="40">
        <f>J334-(E334*(_xlfn.XLOOKUP(D334,Tabelle1[Produkt ID],Tabelle1[Variable Kosten],)))</f>
        <v>13956.843872555641</v>
      </c>
    </row>
    <row r="335" spans="1:11" ht="14.4" x14ac:dyDescent="0.3">
      <c r="A335" s="43">
        <v>14756545</v>
      </c>
      <c r="B335" s="13">
        <v>44694</v>
      </c>
      <c r="C335" s="12">
        <v>319</v>
      </c>
      <c r="D335" s="12">
        <v>2000</v>
      </c>
      <c r="E335" s="14">
        <v>1</v>
      </c>
      <c r="F335" s="25">
        <v>281934.90000000002</v>
      </c>
      <c r="G335" t="str">
        <f>_xlfn.XLOOKUP(C335,'Kundendaten - neu'!$A$2:$A$1001,'Kundendaten - neu'!$H$2:$H$1001)</f>
        <v>CNY</v>
      </c>
      <c r="H335" s="40">
        <f>IF(G335=Währungsdaten!$B$1,F335/_xlfn.XLOOKUP('Bewegungsdaten - neu'!B23,Währungsdaten!$A$3:$A$320,Währungsdaten!$B$3:$B$320,""),IF(G335=Währungsdaten!$C$1,F335/_xlfn.XLOOKUP('Bewegungsdaten - neu'!B23,Währungsdaten!$A$3:$A$320,Währungsdaten!$C$3:$C$320,),"")*IF(G335=Währungsdaten!$D$1,F335/_xlfn.XLOOKUP('Bewegungsdaten - neu'!B23,Währungsdaten!$A$3:$A$320,Währungsdaten!$D$3:$D$320,),)*IF(G335=Währungsdaten!$F$1,F335/_xlfn.XLOOKUP('Bewegungsdaten - neu'!B23,Währungsdaten!$A$3:$A$320,Währungsdaten!$F$3:$F$320,""),)*IF(G335=Währungsdaten!$G$1,F335/_xlfn.XLOOKUP('Bewegungsdaten - neu'!B23,Währungsdaten!$A$3:$A$320,Währungsdaten!$G$3:$G$320,");""")))</f>
        <v>40499.159663865546</v>
      </c>
      <c r="I335">
        <f>H335*_xlfn.XLOOKUP(C335,'Kundendaten - neu'!$A$2:$A$1001,'Kundendaten - neu'!$I$2:$I$1001,"")</f>
        <v>43212.603361344532</v>
      </c>
      <c r="J335" s="41">
        <f>I335+(_xlfn.XLOOKUP(C335,'Kundendaten - neu'!$A$2:$A$1001,'Kundendaten - neu'!$G$2:$G$1001,)*E335)</f>
        <v>45373.603361344532</v>
      </c>
      <c r="K335" s="40">
        <f>J335-(E335*(_xlfn.XLOOKUP(D335,Tabelle1[Produkt ID],Tabelle1[Variable Kosten],)))</f>
        <v>14173.603361344532</v>
      </c>
    </row>
    <row r="336" spans="1:11" ht="14.4" x14ac:dyDescent="0.3">
      <c r="A336" s="43">
        <v>19333797</v>
      </c>
      <c r="B336" s="13">
        <v>44679</v>
      </c>
      <c r="C336" s="12">
        <v>320</v>
      </c>
      <c r="D336" s="12">
        <v>2100</v>
      </c>
      <c r="E336" s="14">
        <v>1</v>
      </c>
      <c r="F336" s="25">
        <v>473386</v>
      </c>
      <c r="G336" t="str">
        <f>_xlfn.XLOOKUP(C336,'Kundendaten - neu'!$A$2:$A$1001,'Kundendaten - neu'!$H$2:$H$1001)</f>
        <v>SEK</v>
      </c>
      <c r="H336" s="40">
        <f>IF(G336=Währungsdaten!$D$1,F336/_xlfn.XLOOKUP('Bewegungsdaten - neu'!B1329,Währungsdaten!$A$3:$A$320,Währungsdaten!$D$3:$D$320,""),IF(G336=Währungsdaten!$F$1,F336/_xlfn.XLOOKUP('Bewegungsdaten - neu'!B1329,Währungsdaten!$A$3:$A$320,Währungsdaten!$F$3:$F$320,),""))</f>
        <v>43250.952481018903</v>
      </c>
      <c r="I336">
        <f>H336*_xlfn.XLOOKUP(C336,'Kundendaten - neu'!$A$2:$A$1001,'Kundendaten - neu'!$I$2:$I$1001,"")</f>
        <v>42792.492384720099</v>
      </c>
      <c r="J336" s="41">
        <f>I336+(_xlfn.XLOOKUP(C336,'Kundendaten - neu'!$A$2:$A$1001,'Kundendaten - neu'!$G$2:$G$1001,)*E336)</f>
        <v>43339.492384720099</v>
      </c>
      <c r="K336" s="40">
        <f>J336-(E336*(_xlfn.XLOOKUP(D336,Tabelle1[Produkt ID],Tabelle1[Variable Kosten],)))</f>
        <v>6539.4923847200989</v>
      </c>
    </row>
    <row r="337" spans="1:11" ht="14.4" x14ac:dyDescent="0.3">
      <c r="A337" s="43">
        <v>91485720</v>
      </c>
      <c r="B337" s="13">
        <v>44784</v>
      </c>
      <c r="C337" s="12">
        <v>321</v>
      </c>
      <c r="D337" s="12">
        <v>2200</v>
      </c>
      <c r="E337" s="14">
        <v>1</v>
      </c>
      <c r="F337" s="25">
        <v>20000</v>
      </c>
      <c r="G337" t="str">
        <f>_xlfn.XLOOKUP(C337,'Kundendaten - neu'!$A$2:$A$1001,'Kundendaten - neu'!$H$2:$H$1001)</f>
        <v>EUR</v>
      </c>
      <c r="H337" s="40">
        <f>F337</f>
        <v>20000</v>
      </c>
      <c r="I337">
        <f>H337*_xlfn.XLOOKUP(C337,'Kundendaten - neu'!$A$2:$A$1001,'Kundendaten - neu'!$I$2:$I$1001,"")</f>
        <v>19400</v>
      </c>
      <c r="J337" s="41">
        <f>I337+(_xlfn.XLOOKUP(C337,'Kundendaten - neu'!$A$2:$A$1001,'Kundendaten - neu'!$G$2:$G$1001,)*E337)</f>
        <v>19608</v>
      </c>
      <c r="K337" s="40">
        <f>J337-(E337*(_xlfn.XLOOKUP(D337,Tabelle1[Produkt ID],Tabelle1[Variable Kosten],)))</f>
        <v>3608</v>
      </c>
    </row>
    <row r="338" spans="1:11" ht="14.4" hidden="1" x14ac:dyDescent="0.3">
      <c r="A338" s="55" t="s">
        <v>1174</v>
      </c>
      <c r="B338" s="13">
        <v>44694</v>
      </c>
      <c r="C338" s="12">
        <v>321</v>
      </c>
      <c r="D338" s="12" t="s">
        <v>1590</v>
      </c>
      <c r="E338" s="14">
        <v>1</v>
      </c>
      <c r="F338" s="17">
        <v>81000</v>
      </c>
      <c r="G338" t="str">
        <f>_xlfn.XLOOKUP(C338,'Kundendaten - neu'!$A$2:$A$1001,'Kundendaten - neu'!$H$2:$H$1001)</f>
        <v>EUR</v>
      </c>
      <c r="H338" s="40">
        <f>F338</f>
        <v>81000</v>
      </c>
      <c r="I338">
        <f>H338*_xlfn.XLOOKUP(C338,'Kundendaten - neu'!$A$2:$A$1001,'Kundendaten - neu'!$I$2:$I$1001,"")</f>
        <v>78570</v>
      </c>
      <c r="J338" s="41">
        <f>I338+(_xlfn.XLOOKUP(C338,'Kundendaten - neu'!$A$2:$A$1001,'Kundendaten - neu'!$G$2:$G$1001,)*E338)</f>
        <v>78778</v>
      </c>
      <c r="K338" s="40">
        <f>J338-(E338*(_xlfn.XLOOKUP(D338,Tabelle1[Produkt ID],Tabelle1[Variable Kosten],)))</f>
        <v>13978</v>
      </c>
    </row>
    <row r="339" spans="1:11" ht="14.4" x14ac:dyDescent="0.3">
      <c r="A339" s="43">
        <v>26562939</v>
      </c>
      <c r="B339" s="13">
        <v>44757</v>
      </c>
      <c r="C339" s="12">
        <v>322</v>
      </c>
      <c r="D339" s="12">
        <v>2200</v>
      </c>
      <c r="E339" s="14">
        <v>1</v>
      </c>
      <c r="F339" s="25">
        <v>144582</v>
      </c>
      <c r="G339" t="str">
        <f>_xlfn.XLOOKUP(C339,'Kundendaten - neu'!$A$2:$A$1001,'Kundendaten - neu'!$H$2:$H$1001)</f>
        <v>CNY</v>
      </c>
      <c r="H339" s="40">
        <f>IF(G339=Währungsdaten!$B$1,F339/_xlfn.XLOOKUP('Bewegungsdaten - neu'!B24,Währungsdaten!$A$3:$A$320,Währungsdaten!$B$3:$B$320,""),IF(G339=Währungsdaten!$C$1,F339/_xlfn.XLOOKUP('Bewegungsdaten - neu'!B24,Währungsdaten!$A$3:$A$320,Währungsdaten!$C$3:$C$320,),"")*IF(G339=Währungsdaten!$D$1,F339/_xlfn.XLOOKUP('Bewegungsdaten - neu'!B24,Währungsdaten!$A$3:$A$320,Währungsdaten!$D$3:$D$320,),)*IF(G339=Währungsdaten!$F$1,F339/_xlfn.XLOOKUP('Bewegungsdaten - neu'!B24,Währungsdaten!$A$3:$A$320,Währungsdaten!$F$3:$F$320,""),)*IF(G339=Währungsdaten!$G$1,F339/_xlfn.XLOOKUP('Bewegungsdaten - neu'!B24,Währungsdaten!$A$3:$A$320,Währungsdaten!$G$3:$G$320,");""")))</f>
        <v>20763.729319852941</v>
      </c>
      <c r="I339">
        <f>H339*_xlfn.XLOOKUP(C339,'Kundendaten - neu'!$A$2:$A$1001,'Kundendaten - neu'!$I$2:$I$1001,"")</f>
        <v>22154.899184283087</v>
      </c>
      <c r="J339" s="41">
        <f>I339+(_xlfn.XLOOKUP(C339,'Kundendaten - neu'!$A$2:$A$1001,'Kundendaten - neu'!$G$2:$G$1001,)*E339)</f>
        <v>24215.899184283087</v>
      </c>
      <c r="K339" s="40">
        <f>J339-(E339*(_xlfn.XLOOKUP(D339,Tabelle1[Produkt ID],Tabelle1[Variable Kosten],)))</f>
        <v>8215.8991842830874</v>
      </c>
    </row>
    <row r="340" spans="1:11" ht="14.4" x14ac:dyDescent="0.3">
      <c r="A340" s="43">
        <v>37280367</v>
      </c>
      <c r="B340" s="13">
        <v>44815</v>
      </c>
      <c r="C340" s="12">
        <v>323</v>
      </c>
      <c r="D340" s="12">
        <v>2300</v>
      </c>
      <c r="E340" s="14">
        <v>1</v>
      </c>
      <c r="F340" s="25">
        <v>25000</v>
      </c>
      <c r="G340" t="str">
        <f>_xlfn.XLOOKUP(C340,'Kundendaten - neu'!$A$2:$A$1001,'Kundendaten - neu'!$H$2:$H$1001)</f>
        <v>EUR</v>
      </c>
      <c r="H340" s="40">
        <f>F340</f>
        <v>25000</v>
      </c>
      <c r="I340">
        <f>H340*_xlfn.XLOOKUP(C340,'Kundendaten - neu'!$A$2:$A$1001,'Kundendaten - neu'!$I$2:$I$1001,"")</f>
        <v>24250</v>
      </c>
      <c r="J340" s="41">
        <f>I340+(_xlfn.XLOOKUP(C340,'Kundendaten - neu'!$A$2:$A$1001,'Kundendaten - neu'!$G$2:$G$1001,)*E340)</f>
        <v>24460</v>
      </c>
      <c r="K340" s="40">
        <f>J340-(E340*(_xlfn.XLOOKUP(D340,Tabelle1[Produkt ID],Tabelle1[Variable Kosten],)))</f>
        <v>4460</v>
      </c>
    </row>
    <row r="341" spans="1:11" ht="14.4" hidden="1" x14ac:dyDescent="0.3">
      <c r="A341" s="55" t="s">
        <v>1175</v>
      </c>
      <c r="B341" s="13">
        <v>44721</v>
      </c>
      <c r="C341" s="12">
        <v>323</v>
      </c>
      <c r="D341" s="12" t="s">
        <v>1591</v>
      </c>
      <c r="E341" s="14">
        <v>1</v>
      </c>
      <c r="F341" s="17">
        <v>50000</v>
      </c>
      <c r="G341" t="str">
        <f>_xlfn.XLOOKUP(C341,'Kundendaten - neu'!$A$2:$A$1001,'Kundendaten - neu'!$H$2:$H$1001)</f>
        <v>EUR</v>
      </c>
      <c r="H341" s="40">
        <f>F341</f>
        <v>50000</v>
      </c>
      <c r="I341">
        <f>H341*_xlfn.XLOOKUP(C341,'Kundendaten - neu'!$A$2:$A$1001,'Kundendaten - neu'!$I$2:$I$1001,"")</f>
        <v>48500</v>
      </c>
      <c r="J341" s="41">
        <f>I341+(_xlfn.XLOOKUP(C341,'Kundendaten - neu'!$A$2:$A$1001,'Kundendaten - neu'!$G$2:$G$1001,)*E341)</f>
        <v>48710</v>
      </c>
      <c r="K341" s="40">
        <f>J341-(E341*(_xlfn.XLOOKUP(D341,Tabelle1[Produkt ID],Tabelle1[Variable Kosten],)))</f>
        <v>8710</v>
      </c>
    </row>
    <row r="342" spans="1:11" ht="14.4" x14ac:dyDescent="0.3">
      <c r="A342" s="43">
        <v>55284053</v>
      </c>
      <c r="B342" s="13">
        <v>44735</v>
      </c>
      <c r="C342" s="12">
        <v>324</v>
      </c>
      <c r="D342" s="12">
        <v>1000</v>
      </c>
      <c r="E342" s="14">
        <v>1</v>
      </c>
      <c r="F342" s="25">
        <v>52000</v>
      </c>
      <c r="G342" t="str">
        <f>_xlfn.XLOOKUP(C342,'Kundendaten - neu'!$A$2:$A$1001,'Kundendaten - neu'!$H$2:$H$1001)</f>
        <v>EUR</v>
      </c>
      <c r="H342" s="40">
        <f>F342</f>
        <v>52000</v>
      </c>
      <c r="I342">
        <f>H342*_xlfn.XLOOKUP(C342,'Kundendaten - neu'!$A$2:$A$1001,'Kundendaten - neu'!$I$2:$I$1001,"")</f>
        <v>51448.799999999996</v>
      </c>
      <c r="J342" s="41">
        <f>I342+(_xlfn.XLOOKUP(C342,'Kundendaten - neu'!$A$2:$A$1001,'Kundendaten - neu'!$G$2:$G$1001,)*E342)</f>
        <v>51660.799999999996</v>
      </c>
      <c r="K342" s="40">
        <f>J342-(E342*(_xlfn.XLOOKUP(D342,Tabelle1[Produkt ID],Tabelle1[Variable Kosten],)))</f>
        <v>10060.799999999996</v>
      </c>
    </row>
    <row r="343" spans="1:11" ht="14.4" hidden="1" x14ac:dyDescent="0.3">
      <c r="A343" s="55" t="s">
        <v>1176</v>
      </c>
      <c r="B343" s="13">
        <v>44768</v>
      </c>
      <c r="C343" s="12">
        <v>324</v>
      </c>
      <c r="D343" s="12" t="s">
        <v>1592</v>
      </c>
      <c r="E343" s="14">
        <v>1</v>
      </c>
      <c r="F343" s="17">
        <v>37000</v>
      </c>
      <c r="G343" t="str">
        <f>_xlfn.XLOOKUP(C343,'Kundendaten - neu'!$A$2:$A$1001,'Kundendaten - neu'!$H$2:$H$1001)</f>
        <v>EUR</v>
      </c>
      <c r="H343" s="40">
        <f>F343</f>
        <v>37000</v>
      </c>
      <c r="I343">
        <f>H343*_xlfn.XLOOKUP(C343,'Kundendaten - neu'!$A$2:$A$1001,'Kundendaten - neu'!$I$2:$I$1001,"")</f>
        <v>36607.799999999996</v>
      </c>
      <c r="J343" s="41">
        <f>I343+(_xlfn.XLOOKUP(C343,'Kundendaten - neu'!$A$2:$A$1001,'Kundendaten - neu'!$G$2:$G$1001,)*E343)</f>
        <v>36819.799999999996</v>
      </c>
      <c r="K343" s="40">
        <f>J343-(E343*(_xlfn.XLOOKUP(D343,Tabelle1[Produkt ID],Tabelle1[Variable Kosten],)))</f>
        <v>7219.7999999999956</v>
      </c>
    </row>
    <row r="344" spans="1:11" ht="14.4" x14ac:dyDescent="0.3">
      <c r="A344" s="43">
        <v>32832266</v>
      </c>
      <c r="B344" s="13">
        <v>44836</v>
      </c>
      <c r="C344" s="12">
        <v>325</v>
      </c>
      <c r="D344" s="12">
        <v>1100</v>
      </c>
      <c r="E344" s="14">
        <v>1</v>
      </c>
      <c r="F344" s="25">
        <v>411640</v>
      </c>
      <c r="G344" t="str">
        <f>_xlfn.XLOOKUP(C344,'Kundendaten - neu'!$A$2:$A$1001,'Kundendaten - neu'!$H$2:$H$1001)</f>
        <v>SEK</v>
      </c>
      <c r="H344" s="40">
        <f>IF(G344=Währungsdaten!$D$1,F344/_xlfn.XLOOKUP('Bewegungsdaten - neu'!B1330,Währungsdaten!$A$3:$A$320,Währungsdaten!$D$3:$D$320,""),IF(G344=Währungsdaten!$F$1,F344/_xlfn.XLOOKUP('Bewegungsdaten - neu'!B1330,Währungsdaten!$A$3:$A$320,Währungsdaten!$F$3:$F$320,),""))</f>
        <v>38575.57867116484</v>
      </c>
      <c r="I344">
        <f>H344*_xlfn.XLOOKUP(C344,'Kundendaten - neu'!$A$2:$A$1001,'Kundendaten - neu'!$I$2:$I$1001,"")</f>
        <v>38166.677537250493</v>
      </c>
      <c r="J344" s="41">
        <f>I344+(_xlfn.XLOOKUP(C344,'Kundendaten - neu'!$A$2:$A$1001,'Kundendaten - neu'!$G$2:$G$1001,)*E344)</f>
        <v>38715.677537250493</v>
      </c>
      <c r="K344" s="40">
        <f>J344-(E344*(_xlfn.XLOOKUP(D344,Tabelle1[Produkt ID],Tabelle1[Variable Kosten],)))</f>
        <v>6715.6775372504926</v>
      </c>
    </row>
    <row r="345" spans="1:11" ht="14.4" x14ac:dyDescent="0.3">
      <c r="A345" s="43">
        <v>30600852</v>
      </c>
      <c r="B345" s="13">
        <v>44848</v>
      </c>
      <c r="C345" s="12">
        <v>326</v>
      </c>
      <c r="D345" s="12">
        <v>1200</v>
      </c>
      <c r="E345" s="14">
        <v>1</v>
      </c>
      <c r="F345" s="25">
        <v>73931</v>
      </c>
      <c r="G345" t="str">
        <f>_xlfn.XLOOKUP(C345,'Kundendaten - neu'!$A$2:$A$1001,'Kundendaten - neu'!$H$2:$H$1001)</f>
        <v>USD</v>
      </c>
      <c r="H345" s="40">
        <f>IF(G345=Währungsdaten!$D$1,F345/_xlfn.XLOOKUP('Bewegungsdaten - neu'!B1420,Währungsdaten!$A$3:$A$320,Währungsdaten!$D$3:$D$320,""),IF(G345=Währungsdaten!$F$1,F345/_xlfn.XLOOKUP('Bewegungsdaten - neu'!B1420,Währungsdaten!$A$3:$A$320,Währungsdaten!$F$3:$F$320,),""))</f>
        <v>74988.335530986922</v>
      </c>
      <c r="I345">
        <f>H345*_xlfn.XLOOKUP(C345,'Kundendaten - neu'!$A$2:$A$1001,'Kundendaten - neu'!$I$2:$I$1001,"")</f>
        <v>80012.554011563043</v>
      </c>
      <c r="J345" s="41">
        <f>I345+(_xlfn.XLOOKUP(C345,'Kundendaten - neu'!$A$2:$A$1001,'Kundendaten - neu'!$G$2:$G$1001,)*E345)</f>
        <v>81319.554011563043</v>
      </c>
      <c r="K345" s="40">
        <f>J345-(E345*(_xlfn.XLOOKUP(D345,Tabelle1[Produkt ID],Tabelle1[Variable Kosten],)))</f>
        <v>29319.554011563043</v>
      </c>
    </row>
    <row r="346" spans="1:11" ht="14.4" x14ac:dyDescent="0.3">
      <c r="A346" s="43">
        <v>90609064</v>
      </c>
      <c r="B346" s="13">
        <v>44698</v>
      </c>
      <c r="C346" s="12">
        <v>327</v>
      </c>
      <c r="D346" s="12">
        <v>1300</v>
      </c>
      <c r="E346" s="14">
        <v>1</v>
      </c>
      <c r="F346" s="25">
        <v>68000</v>
      </c>
      <c r="G346" t="str">
        <f>_xlfn.XLOOKUP(C346,'Kundendaten - neu'!$A$2:$A$1001,'Kundendaten - neu'!$H$2:$H$1001)</f>
        <v>EUR</v>
      </c>
      <c r="H346" s="40">
        <f t="shared" ref="H346:H359" si="18">F346</f>
        <v>68000</v>
      </c>
      <c r="I346">
        <f>H346*_xlfn.XLOOKUP(C346,'Kundendaten - neu'!$A$2:$A$1001,'Kundendaten - neu'!$I$2:$I$1001,"")</f>
        <v>65960</v>
      </c>
      <c r="J346" s="41">
        <f>I346+(_xlfn.XLOOKUP(C346,'Kundendaten - neu'!$A$2:$A$1001,'Kundendaten - neu'!$G$2:$G$1001,)*E346)</f>
        <v>66167</v>
      </c>
      <c r="K346" s="40">
        <f>J346-(E346*(_xlfn.XLOOKUP(D346,Tabelle1[Produkt ID],Tabelle1[Variable Kosten],)))</f>
        <v>11767</v>
      </c>
    </row>
    <row r="347" spans="1:11" ht="14.4" hidden="1" x14ac:dyDescent="0.3">
      <c r="A347" s="55" t="s">
        <v>1177</v>
      </c>
      <c r="B347" s="13">
        <v>44569</v>
      </c>
      <c r="C347" s="12">
        <v>327</v>
      </c>
      <c r="D347" s="12" t="s">
        <v>1593</v>
      </c>
      <c r="E347" s="14">
        <v>1</v>
      </c>
      <c r="F347" s="17">
        <v>42000</v>
      </c>
      <c r="G347" t="str">
        <f>_xlfn.XLOOKUP(C347,'Kundendaten - neu'!$A$2:$A$1001,'Kundendaten - neu'!$H$2:$H$1001)</f>
        <v>EUR</v>
      </c>
      <c r="H347" s="40">
        <f t="shared" si="18"/>
        <v>42000</v>
      </c>
      <c r="I347">
        <f>H347*_xlfn.XLOOKUP(C347,'Kundendaten - neu'!$A$2:$A$1001,'Kundendaten - neu'!$I$2:$I$1001,"")</f>
        <v>40740</v>
      </c>
      <c r="J347" s="41">
        <f>I347+(_xlfn.XLOOKUP(C347,'Kundendaten - neu'!$A$2:$A$1001,'Kundendaten - neu'!$G$2:$G$1001,)*E347)</f>
        <v>40947</v>
      </c>
      <c r="K347" s="40">
        <f>J347-(E347*(_xlfn.XLOOKUP(D347,Tabelle1[Produkt ID],Tabelle1[Variable Kosten],)))</f>
        <v>7347</v>
      </c>
    </row>
    <row r="348" spans="1:11" ht="14.4" x14ac:dyDescent="0.3">
      <c r="A348" s="43">
        <v>14347154</v>
      </c>
      <c r="B348" s="13">
        <v>44750</v>
      </c>
      <c r="C348" s="12">
        <v>328</v>
      </c>
      <c r="D348" s="12">
        <v>1400</v>
      </c>
      <c r="E348" s="14">
        <v>1</v>
      </c>
      <c r="F348" s="25">
        <v>30000</v>
      </c>
      <c r="G348" t="str">
        <f>_xlfn.XLOOKUP(C348,'Kundendaten - neu'!$A$2:$A$1001,'Kundendaten - neu'!$H$2:$H$1001)</f>
        <v>EUR</v>
      </c>
      <c r="H348" s="40">
        <f t="shared" si="18"/>
        <v>30000</v>
      </c>
      <c r="I348">
        <f>H348*_xlfn.XLOOKUP(C348,'Kundendaten - neu'!$A$2:$A$1001,'Kundendaten - neu'!$I$2:$I$1001,"")</f>
        <v>29100</v>
      </c>
      <c r="J348" s="41">
        <f>I348+(_xlfn.XLOOKUP(C348,'Kundendaten - neu'!$A$2:$A$1001,'Kundendaten - neu'!$G$2:$G$1001,)*E348)</f>
        <v>29317</v>
      </c>
      <c r="K348" s="40">
        <f>J348-(E348*(_xlfn.XLOOKUP(D348,Tabelle1[Produkt ID],Tabelle1[Variable Kosten],)))</f>
        <v>5317</v>
      </c>
    </row>
    <row r="349" spans="1:11" ht="14.4" hidden="1" x14ac:dyDescent="0.3">
      <c r="A349" s="55" t="s">
        <v>1178</v>
      </c>
      <c r="B349" s="13">
        <v>44840</v>
      </c>
      <c r="C349" s="12">
        <v>328</v>
      </c>
      <c r="D349" s="12" t="s">
        <v>1594</v>
      </c>
      <c r="E349" s="14">
        <v>1</v>
      </c>
      <c r="F349" s="17">
        <v>21000</v>
      </c>
      <c r="G349" t="str">
        <f>_xlfn.XLOOKUP(C349,'Kundendaten - neu'!$A$2:$A$1001,'Kundendaten - neu'!$H$2:$H$1001)</f>
        <v>EUR</v>
      </c>
      <c r="H349" s="40">
        <f t="shared" si="18"/>
        <v>21000</v>
      </c>
      <c r="I349">
        <f>H349*_xlfn.XLOOKUP(C349,'Kundendaten - neu'!$A$2:$A$1001,'Kundendaten - neu'!$I$2:$I$1001,"")</f>
        <v>20370</v>
      </c>
      <c r="J349" s="41">
        <f>I349+(_xlfn.XLOOKUP(C349,'Kundendaten - neu'!$A$2:$A$1001,'Kundendaten - neu'!$G$2:$G$1001,)*E349)</f>
        <v>20587</v>
      </c>
      <c r="K349" s="40">
        <f>J349-(E349*(_xlfn.XLOOKUP(D349,Tabelle1[Produkt ID],Tabelle1[Variable Kosten],)))</f>
        <v>3787</v>
      </c>
    </row>
    <row r="350" spans="1:11" ht="14.4" x14ac:dyDescent="0.3">
      <c r="A350" s="43">
        <v>15170903</v>
      </c>
      <c r="B350" s="13">
        <v>44732</v>
      </c>
      <c r="C350" s="12">
        <v>329</v>
      </c>
      <c r="D350" s="12">
        <v>1500</v>
      </c>
      <c r="E350" s="14">
        <v>1</v>
      </c>
      <c r="F350" s="25">
        <v>28000</v>
      </c>
      <c r="G350" t="str">
        <f>_xlfn.XLOOKUP(C350,'Kundendaten - neu'!$A$2:$A$1001,'Kundendaten - neu'!$H$2:$H$1001)</f>
        <v>EUR</v>
      </c>
      <c r="H350" s="40">
        <f t="shared" si="18"/>
        <v>28000</v>
      </c>
      <c r="I350">
        <f>H350*_xlfn.XLOOKUP(C350,'Kundendaten - neu'!$A$2:$A$1001,'Kundendaten - neu'!$I$2:$I$1001,"")</f>
        <v>27160</v>
      </c>
      <c r="J350" s="41">
        <f>I350+(_xlfn.XLOOKUP(C350,'Kundendaten - neu'!$A$2:$A$1001,'Kundendaten - neu'!$G$2:$G$1001,)*E350)</f>
        <v>27372</v>
      </c>
      <c r="K350" s="40">
        <f>J350-(E350*(_xlfn.XLOOKUP(D350,Tabelle1[Produkt ID],Tabelle1[Variable Kosten],)))</f>
        <v>4972</v>
      </c>
    </row>
    <row r="351" spans="1:11" ht="14.4" hidden="1" x14ac:dyDescent="0.3">
      <c r="A351" s="55" t="s">
        <v>1179</v>
      </c>
      <c r="B351" s="13">
        <v>44770</v>
      </c>
      <c r="C351" s="12">
        <v>329</v>
      </c>
      <c r="D351" s="12" t="s">
        <v>1595</v>
      </c>
      <c r="E351" s="14">
        <v>1</v>
      </c>
      <c r="F351" s="17">
        <v>27000</v>
      </c>
      <c r="G351" t="str">
        <f>_xlfn.XLOOKUP(C351,'Kundendaten - neu'!$A$2:$A$1001,'Kundendaten - neu'!$H$2:$H$1001)</f>
        <v>EUR</v>
      </c>
      <c r="H351" s="40">
        <f t="shared" si="18"/>
        <v>27000</v>
      </c>
      <c r="I351">
        <f>H351*_xlfn.XLOOKUP(C351,'Kundendaten - neu'!$A$2:$A$1001,'Kundendaten - neu'!$I$2:$I$1001,"")</f>
        <v>26190</v>
      </c>
      <c r="J351" s="41">
        <f>I351+(_xlfn.XLOOKUP(C351,'Kundendaten - neu'!$A$2:$A$1001,'Kundendaten - neu'!$G$2:$G$1001,)*E351)</f>
        <v>26402</v>
      </c>
      <c r="K351" s="40">
        <f>J351-(E351*(_xlfn.XLOOKUP(D351,Tabelle1[Produkt ID],Tabelle1[Variable Kosten],)))</f>
        <v>4802</v>
      </c>
    </row>
    <row r="352" spans="1:11" ht="14.4" x14ac:dyDescent="0.3">
      <c r="A352" s="43">
        <v>61718532</v>
      </c>
      <c r="B352" s="13">
        <v>44705</v>
      </c>
      <c r="C352" s="12">
        <v>330</v>
      </c>
      <c r="D352" s="12">
        <v>1600</v>
      </c>
      <c r="E352" s="14">
        <v>1</v>
      </c>
      <c r="F352" s="25">
        <v>36000</v>
      </c>
      <c r="G352" t="str">
        <f>_xlfn.XLOOKUP(C352,'Kundendaten - neu'!$A$2:$A$1001,'Kundendaten - neu'!$H$2:$H$1001)</f>
        <v>EUR</v>
      </c>
      <c r="H352" s="40">
        <f t="shared" si="18"/>
        <v>36000</v>
      </c>
      <c r="I352">
        <f>H352*_xlfn.XLOOKUP(C352,'Kundendaten - neu'!$A$2:$A$1001,'Kundendaten - neu'!$I$2:$I$1001,"")</f>
        <v>34920</v>
      </c>
      <c r="J352" s="41">
        <f>I352+(_xlfn.XLOOKUP(C352,'Kundendaten - neu'!$A$2:$A$1001,'Kundendaten - neu'!$G$2:$G$1001,)*E352)</f>
        <v>35128</v>
      </c>
      <c r="K352" s="40">
        <f>J352-(E352*(_xlfn.XLOOKUP(D352,Tabelle1[Produkt ID],Tabelle1[Variable Kosten],)))</f>
        <v>6328</v>
      </c>
    </row>
    <row r="353" spans="1:11" ht="14.4" hidden="1" x14ac:dyDescent="0.3">
      <c r="A353" s="55" t="s">
        <v>1180</v>
      </c>
      <c r="B353" s="13">
        <v>44776</v>
      </c>
      <c r="C353" s="12">
        <v>330</v>
      </c>
      <c r="D353" s="12" t="s">
        <v>1582</v>
      </c>
      <c r="E353" s="14">
        <v>1</v>
      </c>
      <c r="F353" s="17">
        <v>49000</v>
      </c>
      <c r="G353" t="str">
        <f>_xlfn.XLOOKUP(C353,'Kundendaten - neu'!$A$2:$A$1001,'Kundendaten - neu'!$H$2:$H$1001)</f>
        <v>EUR</v>
      </c>
      <c r="H353" s="40">
        <f t="shared" si="18"/>
        <v>49000</v>
      </c>
      <c r="I353">
        <f>H353*_xlfn.XLOOKUP(C353,'Kundendaten - neu'!$A$2:$A$1001,'Kundendaten - neu'!$I$2:$I$1001,"")</f>
        <v>47530</v>
      </c>
      <c r="J353" s="41">
        <f>I353+(_xlfn.XLOOKUP(C353,'Kundendaten - neu'!$A$2:$A$1001,'Kundendaten - neu'!$G$2:$G$1001,)*E353)</f>
        <v>47738</v>
      </c>
      <c r="K353" s="40">
        <f>J353-(E353*(_xlfn.XLOOKUP(D353,Tabelle1[Produkt ID],Tabelle1[Variable Kosten],)))</f>
        <v>8538</v>
      </c>
    </row>
    <row r="354" spans="1:11" ht="14.4" x14ac:dyDescent="0.3">
      <c r="A354" s="43">
        <v>61452574</v>
      </c>
      <c r="B354" s="13">
        <v>44782</v>
      </c>
      <c r="C354" s="12">
        <v>331</v>
      </c>
      <c r="D354" s="12">
        <v>1700</v>
      </c>
      <c r="E354" s="14">
        <v>1</v>
      </c>
      <c r="F354" s="25">
        <v>29000</v>
      </c>
      <c r="G354" t="str">
        <f>_xlfn.XLOOKUP(C354,'Kundendaten - neu'!$A$2:$A$1001,'Kundendaten - neu'!$H$2:$H$1001)</f>
        <v>EUR</v>
      </c>
      <c r="H354" s="40">
        <f t="shared" si="18"/>
        <v>29000</v>
      </c>
      <c r="I354">
        <f>H354*_xlfn.XLOOKUP(C354,'Kundendaten - neu'!$A$2:$A$1001,'Kundendaten - neu'!$I$2:$I$1001,"")</f>
        <v>28130</v>
      </c>
      <c r="J354" s="41">
        <f>I354+(_xlfn.XLOOKUP(C354,'Kundendaten - neu'!$A$2:$A$1001,'Kundendaten - neu'!$G$2:$G$1001,)*E354)</f>
        <v>28240</v>
      </c>
      <c r="K354" s="40">
        <f>J354-(E354*(_xlfn.XLOOKUP(D354,Tabelle1[Produkt ID],Tabelle1[Variable Kosten],)))</f>
        <v>5040</v>
      </c>
    </row>
    <row r="355" spans="1:11" ht="14.4" hidden="1" x14ac:dyDescent="0.3">
      <c r="A355" s="55" t="s">
        <v>1181</v>
      </c>
      <c r="B355" s="13">
        <v>44568</v>
      </c>
      <c r="C355" s="12">
        <v>331</v>
      </c>
      <c r="D355" s="12" t="s">
        <v>1583</v>
      </c>
      <c r="E355" s="14">
        <v>1</v>
      </c>
      <c r="F355" s="17">
        <v>46000</v>
      </c>
      <c r="G355" t="str">
        <f>_xlfn.XLOOKUP(C355,'Kundendaten - neu'!$A$2:$A$1001,'Kundendaten - neu'!$H$2:$H$1001)</f>
        <v>EUR</v>
      </c>
      <c r="H355" s="40">
        <f t="shared" si="18"/>
        <v>46000</v>
      </c>
      <c r="I355">
        <f>H355*_xlfn.XLOOKUP(C355,'Kundendaten - neu'!$A$2:$A$1001,'Kundendaten - neu'!$I$2:$I$1001,"")</f>
        <v>44620</v>
      </c>
      <c r="J355" s="41">
        <f>I355+(_xlfn.XLOOKUP(C355,'Kundendaten - neu'!$A$2:$A$1001,'Kundendaten - neu'!$G$2:$G$1001,)*E355)</f>
        <v>44730</v>
      </c>
      <c r="K355" s="40">
        <f>J355-(E355*(_xlfn.XLOOKUP(D355,Tabelle1[Produkt ID],Tabelle1[Variable Kosten],)))</f>
        <v>7930</v>
      </c>
    </row>
    <row r="356" spans="1:11" ht="14.4" x14ac:dyDescent="0.3">
      <c r="A356" s="43">
        <v>23819362</v>
      </c>
      <c r="B356" s="13">
        <v>44693</v>
      </c>
      <c r="C356" s="12">
        <v>332</v>
      </c>
      <c r="D356" s="12">
        <v>1800</v>
      </c>
      <c r="E356" s="14">
        <v>1</v>
      </c>
      <c r="F356" s="25">
        <v>80000</v>
      </c>
      <c r="G356" t="str">
        <f>_xlfn.XLOOKUP(C356,'Kundendaten - neu'!$A$2:$A$1001,'Kundendaten - neu'!$H$2:$H$1001)</f>
        <v>EUR</v>
      </c>
      <c r="H356" s="40">
        <f t="shared" si="18"/>
        <v>80000</v>
      </c>
      <c r="I356">
        <f>H356*_xlfn.XLOOKUP(C356,'Kundendaten - neu'!$A$2:$A$1001,'Kundendaten - neu'!$I$2:$I$1001,"")</f>
        <v>77600</v>
      </c>
      <c r="J356" s="41">
        <f>I356+(_xlfn.XLOOKUP(C356,'Kundendaten - neu'!$A$2:$A$1001,'Kundendaten - neu'!$G$2:$G$1001,)*E356)</f>
        <v>77704</v>
      </c>
      <c r="K356" s="40">
        <f>J356-(E356*(_xlfn.XLOOKUP(D356,Tabelle1[Produkt ID],Tabelle1[Variable Kosten],)))</f>
        <v>13704</v>
      </c>
    </row>
    <row r="357" spans="1:11" ht="14.4" hidden="1" x14ac:dyDescent="0.3">
      <c r="A357" s="55" t="s">
        <v>1182</v>
      </c>
      <c r="B357" s="13">
        <v>44868</v>
      </c>
      <c r="C357" s="12">
        <v>332</v>
      </c>
      <c r="D357" s="12" t="s">
        <v>1584</v>
      </c>
      <c r="E357" s="14">
        <v>1</v>
      </c>
      <c r="F357" s="17">
        <v>61000</v>
      </c>
      <c r="G357" t="str">
        <f>_xlfn.XLOOKUP(C357,'Kundendaten - neu'!$A$2:$A$1001,'Kundendaten - neu'!$H$2:$H$1001)</f>
        <v>EUR</v>
      </c>
      <c r="H357" s="40">
        <f t="shared" si="18"/>
        <v>61000</v>
      </c>
      <c r="I357">
        <f>H357*_xlfn.XLOOKUP(C357,'Kundendaten - neu'!$A$2:$A$1001,'Kundendaten - neu'!$I$2:$I$1001,"")</f>
        <v>59170</v>
      </c>
      <c r="J357" s="41">
        <f>I357+(_xlfn.XLOOKUP(C357,'Kundendaten - neu'!$A$2:$A$1001,'Kundendaten - neu'!$G$2:$G$1001,)*E357)</f>
        <v>59274</v>
      </c>
      <c r="K357" s="40">
        <f>J357-(E357*(_xlfn.XLOOKUP(D357,Tabelle1[Produkt ID],Tabelle1[Variable Kosten],)))</f>
        <v>10474</v>
      </c>
    </row>
    <row r="358" spans="1:11" ht="14.4" x14ac:dyDescent="0.3">
      <c r="A358" s="43">
        <v>38789035</v>
      </c>
      <c r="B358" s="13">
        <v>44885</v>
      </c>
      <c r="C358" s="12">
        <v>333</v>
      </c>
      <c r="D358" s="12">
        <v>1900</v>
      </c>
      <c r="E358" s="14">
        <v>1</v>
      </c>
      <c r="F358" s="25">
        <v>49000</v>
      </c>
      <c r="G358" t="str">
        <f>_xlfn.XLOOKUP(C358,'Kundendaten - neu'!$A$2:$A$1001,'Kundendaten - neu'!$H$2:$H$1001)</f>
        <v>EUR</v>
      </c>
      <c r="H358" s="40">
        <f t="shared" si="18"/>
        <v>49000</v>
      </c>
      <c r="I358">
        <f>H358*_xlfn.XLOOKUP(C358,'Kundendaten - neu'!$A$2:$A$1001,'Kundendaten - neu'!$I$2:$I$1001,"")</f>
        <v>47530</v>
      </c>
      <c r="J358" s="41">
        <f>I358+(_xlfn.XLOOKUP(C358,'Kundendaten - neu'!$A$2:$A$1001,'Kundendaten - neu'!$G$2:$G$1001,)*E358)</f>
        <v>47637</v>
      </c>
      <c r="K358" s="40">
        <f>J358-(E358*(_xlfn.XLOOKUP(D358,Tabelle1[Produkt ID],Tabelle1[Variable Kosten],)))</f>
        <v>8437</v>
      </c>
    </row>
    <row r="359" spans="1:11" ht="14.4" hidden="1" x14ac:dyDescent="0.3">
      <c r="A359" s="55" t="s">
        <v>1183</v>
      </c>
      <c r="B359" s="13">
        <v>44870</v>
      </c>
      <c r="C359" s="12">
        <v>333</v>
      </c>
      <c r="D359" s="12" t="s">
        <v>1585</v>
      </c>
      <c r="E359" s="14">
        <v>1</v>
      </c>
      <c r="F359" s="17">
        <v>79000</v>
      </c>
      <c r="G359" t="str">
        <f>_xlfn.XLOOKUP(C359,'Kundendaten - neu'!$A$2:$A$1001,'Kundendaten - neu'!$H$2:$H$1001)</f>
        <v>EUR</v>
      </c>
      <c r="H359" s="40">
        <f t="shared" si="18"/>
        <v>79000</v>
      </c>
      <c r="I359">
        <f>H359*_xlfn.XLOOKUP(C359,'Kundendaten - neu'!$A$2:$A$1001,'Kundendaten - neu'!$I$2:$I$1001,"")</f>
        <v>76630</v>
      </c>
      <c r="J359" s="41">
        <f>I359+(_xlfn.XLOOKUP(C359,'Kundendaten - neu'!$A$2:$A$1001,'Kundendaten - neu'!$G$2:$G$1001,)*E359)</f>
        <v>76737</v>
      </c>
      <c r="K359" s="40">
        <f>J359-(E359*(_xlfn.XLOOKUP(D359,Tabelle1[Produkt ID],Tabelle1[Variable Kosten],)))</f>
        <v>13537</v>
      </c>
    </row>
    <row r="360" spans="1:11" ht="14.4" x14ac:dyDescent="0.3">
      <c r="A360" s="43">
        <v>64876141</v>
      </c>
      <c r="B360" s="13">
        <v>44747</v>
      </c>
      <c r="C360" s="12">
        <v>334</v>
      </c>
      <c r="D360" s="12">
        <v>2000</v>
      </c>
      <c r="E360" s="14">
        <v>1</v>
      </c>
      <c r="F360" s="25">
        <v>281934.90000000002</v>
      </c>
      <c r="G360" t="str">
        <f>_xlfn.XLOOKUP(C360,'Kundendaten - neu'!$A$2:$A$1001,'Kundendaten - neu'!$H$2:$H$1001)</f>
        <v>CNY</v>
      </c>
      <c r="H360" s="40">
        <f>IF(G360=Währungsdaten!$B$1,F360/_xlfn.XLOOKUP('Bewegungsdaten - neu'!B25,Währungsdaten!$A$3:$A$320,Währungsdaten!$B$3:$B$320,""),IF(G360=Währungsdaten!$C$1,F360/_xlfn.XLOOKUP('Bewegungsdaten - neu'!B25,Währungsdaten!$A$3:$A$320,Währungsdaten!$C$3:$C$320,),"")*IF(G360=Währungsdaten!$D$1,F360/_xlfn.XLOOKUP('Bewegungsdaten - neu'!B25,Währungsdaten!$A$3:$A$320,Währungsdaten!$D$3:$D$320,),)*IF(G360=Währungsdaten!$F$1,F360/_xlfn.XLOOKUP('Bewegungsdaten - neu'!B25,Währungsdaten!$A$3:$A$320,Währungsdaten!$F$3:$F$320,""),)*IF(G360=Währungsdaten!$G$1,F360/_xlfn.XLOOKUP('Bewegungsdaten - neu'!B25,Währungsdaten!$A$3:$A$320,Währungsdaten!$G$3:$G$320,");""")))</f>
        <v>40767.36989747965</v>
      </c>
      <c r="I360">
        <f>H360*_xlfn.XLOOKUP(C360,'Kundendaten - neu'!$A$2:$A$1001,'Kundendaten - neu'!$I$2:$I$1001,"")</f>
        <v>43498.783680610781</v>
      </c>
      <c r="J360" s="41">
        <f>I360+(_xlfn.XLOOKUP(C360,'Kundendaten - neu'!$A$2:$A$1001,'Kundendaten - neu'!$G$2:$G$1001,)*E360)</f>
        <v>45556.783680610781</v>
      </c>
      <c r="K360" s="40">
        <f>J360-(E360*(_xlfn.XLOOKUP(D360,Tabelle1[Produkt ID],Tabelle1[Variable Kosten],)))</f>
        <v>14356.783680610781</v>
      </c>
    </row>
    <row r="361" spans="1:11" ht="14.4" x14ac:dyDescent="0.3">
      <c r="A361" s="43">
        <v>99627200</v>
      </c>
      <c r="B361" s="13">
        <v>44680</v>
      </c>
      <c r="C361" s="12">
        <v>335</v>
      </c>
      <c r="D361" s="12">
        <v>2100</v>
      </c>
      <c r="E361" s="14">
        <v>1</v>
      </c>
      <c r="F361" s="25">
        <v>46000</v>
      </c>
      <c r="G361" t="str">
        <f>_xlfn.XLOOKUP(C361,'Kundendaten - neu'!$A$2:$A$1001,'Kundendaten - neu'!$H$2:$H$1001)</f>
        <v>EUR</v>
      </c>
      <c r="H361" s="40">
        <f t="shared" ref="H361:H368" si="19">F361</f>
        <v>46000</v>
      </c>
      <c r="I361">
        <f>H361*_xlfn.XLOOKUP(C361,'Kundendaten - neu'!$A$2:$A$1001,'Kundendaten - neu'!$I$2:$I$1001,"")</f>
        <v>44620</v>
      </c>
      <c r="J361" s="41">
        <f>I361+(_xlfn.XLOOKUP(C361,'Kundendaten - neu'!$A$2:$A$1001,'Kundendaten - neu'!$G$2:$G$1001,)*E361)</f>
        <v>44821</v>
      </c>
      <c r="K361" s="40">
        <f>J361-(E361*(_xlfn.XLOOKUP(D361,Tabelle1[Produkt ID],Tabelle1[Variable Kosten],)))</f>
        <v>8021</v>
      </c>
    </row>
    <row r="362" spans="1:11" ht="14.4" hidden="1" x14ac:dyDescent="0.3">
      <c r="A362" s="55" t="s">
        <v>1184</v>
      </c>
      <c r="B362" s="13">
        <v>44570</v>
      </c>
      <c r="C362" s="12">
        <v>335</v>
      </c>
      <c r="D362" s="12" t="s">
        <v>1586</v>
      </c>
      <c r="E362" s="14">
        <v>1</v>
      </c>
      <c r="F362" s="17">
        <v>32000</v>
      </c>
      <c r="G362" t="str">
        <f>_xlfn.XLOOKUP(C362,'Kundendaten - neu'!$A$2:$A$1001,'Kundendaten - neu'!$H$2:$H$1001)</f>
        <v>EUR</v>
      </c>
      <c r="H362" s="40">
        <f t="shared" si="19"/>
        <v>32000</v>
      </c>
      <c r="I362">
        <f>H362*_xlfn.XLOOKUP(C362,'Kundendaten - neu'!$A$2:$A$1001,'Kundendaten - neu'!$I$2:$I$1001,"")</f>
        <v>31040</v>
      </c>
      <c r="J362" s="41">
        <f>I362+(_xlfn.XLOOKUP(C362,'Kundendaten - neu'!$A$2:$A$1001,'Kundendaten - neu'!$G$2:$G$1001,)*E362)</f>
        <v>31241</v>
      </c>
      <c r="K362" s="40">
        <f>J362-(E362*(_xlfn.XLOOKUP(D362,Tabelle1[Produkt ID],Tabelle1[Variable Kosten],)))</f>
        <v>5641</v>
      </c>
    </row>
    <row r="363" spans="1:11" ht="14.4" x14ac:dyDescent="0.3">
      <c r="A363" s="43">
        <v>51290932</v>
      </c>
      <c r="B363" s="13">
        <v>44585</v>
      </c>
      <c r="C363" s="12">
        <v>336</v>
      </c>
      <c r="D363" s="12">
        <v>2200</v>
      </c>
      <c r="E363" s="14">
        <v>1</v>
      </c>
      <c r="F363" s="25">
        <v>20000</v>
      </c>
      <c r="G363" t="str">
        <f>_xlfn.XLOOKUP(C363,'Kundendaten - neu'!$A$2:$A$1001,'Kundendaten - neu'!$H$2:$H$1001)</f>
        <v>EUR</v>
      </c>
      <c r="H363" s="40">
        <f t="shared" si="19"/>
        <v>20000</v>
      </c>
      <c r="I363">
        <f>H363*_xlfn.XLOOKUP(C363,'Kundendaten - neu'!$A$2:$A$1001,'Kundendaten - neu'!$I$2:$I$1001,"")</f>
        <v>20400</v>
      </c>
      <c r="J363" s="41">
        <f>I363+(_xlfn.XLOOKUP(C363,'Kundendaten - neu'!$A$2:$A$1001,'Kundendaten - neu'!$G$2:$G$1001,)*E363)</f>
        <v>20619</v>
      </c>
      <c r="K363" s="40">
        <f>J363-(E363*(_xlfn.XLOOKUP(D363,Tabelle1[Produkt ID],Tabelle1[Variable Kosten],)))</f>
        <v>4619</v>
      </c>
    </row>
    <row r="364" spans="1:11" ht="14.4" hidden="1" x14ac:dyDescent="0.3">
      <c r="A364" s="55" t="s">
        <v>1185</v>
      </c>
      <c r="B364" s="13">
        <v>44843</v>
      </c>
      <c r="C364" s="12">
        <v>336</v>
      </c>
      <c r="D364" s="12" t="s">
        <v>1587</v>
      </c>
      <c r="E364" s="14">
        <v>1</v>
      </c>
      <c r="F364" s="17">
        <v>27000</v>
      </c>
      <c r="G364" t="str">
        <f>_xlfn.XLOOKUP(C364,'Kundendaten - neu'!$A$2:$A$1001,'Kundendaten - neu'!$H$2:$H$1001)</f>
        <v>EUR</v>
      </c>
      <c r="H364" s="40">
        <f t="shared" si="19"/>
        <v>27000</v>
      </c>
      <c r="I364">
        <f>H364*_xlfn.XLOOKUP(C364,'Kundendaten - neu'!$A$2:$A$1001,'Kundendaten - neu'!$I$2:$I$1001,"")</f>
        <v>27540</v>
      </c>
      <c r="J364" s="41">
        <f>I364+(_xlfn.XLOOKUP(C364,'Kundendaten - neu'!$A$2:$A$1001,'Kundendaten - neu'!$G$2:$G$1001,)*E364)</f>
        <v>27759</v>
      </c>
      <c r="K364" s="40">
        <f>J364-(E364*(_xlfn.XLOOKUP(D364,Tabelle1[Produkt ID],Tabelle1[Variable Kosten],)))</f>
        <v>6159</v>
      </c>
    </row>
    <row r="365" spans="1:11" ht="14.4" x14ac:dyDescent="0.3">
      <c r="A365" s="43">
        <v>94602993</v>
      </c>
      <c r="B365" s="13">
        <v>44789</v>
      </c>
      <c r="C365" s="12">
        <v>337</v>
      </c>
      <c r="D365" s="12">
        <v>2200</v>
      </c>
      <c r="E365" s="14">
        <v>1</v>
      </c>
      <c r="F365" s="25">
        <v>20000</v>
      </c>
      <c r="G365" t="str">
        <f>_xlfn.XLOOKUP(C365,'Kundendaten - neu'!$A$2:$A$1001,'Kundendaten - neu'!$H$2:$H$1001)</f>
        <v>EUR</v>
      </c>
      <c r="H365" s="40">
        <f t="shared" si="19"/>
        <v>20000</v>
      </c>
      <c r="I365">
        <f>H365*_xlfn.XLOOKUP(C365,'Kundendaten - neu'!$A$2:$A$1001,'Kundendaten - neu'!$I$2:$I$1001,"")</f>
        <v>19400</v>
      </c>
      <c r="J365" s="41">
        <f>I365+(_xlfn.XLOOKUP(C365,'Kundendaten - neu'!$A$2:$A$1001,'Kundendaten - neu'!$G$2:$G$1001,)*E365)</f>
        <v>19505</v>
      </c>
      <c r="K365" s="40">
        <f>J365-(E365*(_xlfn.XLOOKUP(D365,Tabelle1[Produkt ID],Tabelle1[Variable Kosten],)))</f>
        <v>3505</v>
      </c>
    </row>
    <row r="366" spans="1:11" ht="14.4" hidden="1" x14ac:dyDescent="0.3">
      <c r="A366" s="55" t="s">
        <v>1186</v>
      </c>
      <c r="B366" s="13">
        <v>44593</v>
      </c>
      <c r="C366" s="12">
        <v>337</v>
      </c>
      <c r="D366" s="12" t="s">
        <v>1588</v>
      </c>
      <c r="E366" s="14">
        <v>1</v>
      </c>
      <c r="F366" s="17">
        <v>33000</v>
      </c>
      <c r="G366" t="str">
        <f>_xlfn.XLOOKUP(C366,'Kundendaten - neu'!$A$2:$A$1001,'Kundendaten - neu'!$H$2:$H$1001)</f>
        <v>EUR</v>
      </c>
      <c r="H366" s="40">
        <f t="shared" si="19"/>
        <v>33000</v>
      </c>
      <c r="I366">
        <f>H366*_xlfn.XLOOKUP(C366,'Kundendaten - neu'!$A$2:$A$1001,'Kundendaten - neu'!$I$2:$I$1001,"")</f>
        <v>32010</v>
      </c>
      <c r="J366" s="41">
        <f>I366+(_xlfn.XLOOKUP(C366,'Kundendaten - neu'!$A$2:$A$1001,'Kundendaten - neu'!$G$2:$G$1001,)*E366)</f>
        <v>32115</v>
      </c>
      <c r="K366" s="40">
        <f>J366-(E366*(_xlfn.XLOOKUP(D366,Tabelle1[Produkt ID],Tabelle1[Variable Kosten],)))</f>
        <v>5715</v>
      </c>
    </row>
    <row r="367" spans="1:11" ht="14.4" x14ac:dyDescent="0.3">
      <c r="A367" s="43">
        <v>61673806</v>
      </c>
      <c r="B367" s="13">
        <v>44809</v>
      </c>
      <c r="C367" s="12">
        <v>338</v>
      </c>
      <c r="D367" s="12">
        <v>2300</v>
      </c>
      <c r="E367" s="14">
        <v>1</v>
      </c>
      <c r="F367" s="25">
        <v>25000</v>
      </c>
      <c r="G367" t="str">
        <f>_xlfn.XLOOKUP(C367,'Kundendaten - neu'!$A$2:$A$1001,'Kundendaten - neu'!$H$2:$H$1001)</f>
        <v>EUR</v>
      </c>
      <c r="H367" s="40">
        <f t="shared" si="19"/>
        <v>25000</v>
      </c>
      <c r="I367">
        <f>H367*_xlfn.XLOOKUP(C367,'Kundendaten - neu'!$A$2:$A$1001,'Kundendaten - neu'!$I$2:$I$1001,"")</f>
        <v>24250</v>
      </c>
      <c r="J367" s="41">
        <f>I367+(_xlfn.XLOOKUP(C367,'Kundendaten - neu'!$A$2:$A$1001,'Kundendaten - neu'!$G$2:$G$1001,)*E367)</f>
        <v>24453</v>
      </c>
      <c r="K367" s="40">
        <f>J367-(E367*(_xlfn.XLOOKUP(D367,Tabelle1[Produkt ID],Tabelle1[Variable Kosten],)))</f>
        <v>4453</v>
      </c>
    </row>
    <row r="368" spans="1:11" ht="14.4" hidden="1" x14ac:dyDescent="0.3">
      <c r="A368" s="55" t="s">
        <v>1187</v>
      </c>
      <c r="B368" s="13">
        <v>44571</v>
      </c>
      <c r="C368" s="12">
        <v>338</v>
      </c>
      <c r="D368" s="12" t="s">
        <v>1589</v>
      </c>
      <c r="E368" s="14">
        <v>1</v>
      </c>
      <c r="F368" s="17">
        <v>27000</v>
      </c>
      <c r="G368" t="str">
        <f>_xlfn.XLOOKUP(C368,'Kundendaten - neu'!$A$2:$A$1001,'Kundendaten - neu'!$H$2:$H$1001)</f>
        <v>EUR</v>
      </c>
      <c r="H368" s="40">
        <f t="shared" si="19"/>
        <v>27000</v>
      </c>
      <c r="I368">
        <f>H368*_xlfn.XLOOKUP(C368,'Kundendaten - neu'!$A$2:$A$1001,'Kundendaten - neu'!$I$2:$I$1001,"")</f>
        <v>26190</v>
      </c>
      <c r="J368" s="41">
        <f>I368+(_xlfn.XLOOKUP(C368,'Kundendaten - neu'!$A$2:$A$1001,'Kundendaten - neu'!$G$2:$G$1001,)*E368)</f>
        <v>26393</v>
      </c>
      <c r="K368" s="40">
        <f>J368-(E368*(_xlfn.XLOOKUP(D368,Tabelle1[Produkt ID],Tabelle1[Variable Kosten],)))</f>
        <v>4793</v>
      </c>
    </row>
    <row r="369" spans="1:11" ht="14.4" x14ac:dyDescent="0.3">
      <c r="A369" s="43">
        <v>63485614</v>
      </c>
      <c r="B369" s="13">
        <v>44603</v>
      </c>
      <c r="C369" s="12">
        <v>339</v>
      </c>
      <c r="D369" s="12">
        <v>1000</v>
      </c>
      <c r="E369" s="14">
        <v>1</v>
      </c>
      <c r="F369" s="25">
        <v>238513.6</v>
      </c>
      <c r="G369" t="str">
        <f>_xlfn.XLOOKUP(C369,'Kundendaten - neu'!$A$2:$A$1001,'Kundendaten - neu'!$H$2:$H$1001)</f>
        <v>PLN</v>
      </c>
      <c r="H369" s="40">
        <f>IF(G369=Währungsdaten!$G$1,F369/_xlfn.XLOOKUP('Bewegungsdaten - neu'!B1231,Währungsdaten!$A$3:$A$320,Währungsdaten!$G$3:$G$320,""),IF(G369=Währungsdaten!$C$1,F369/_xlfn.XLOOKUP('Bewegungsdaten - neu'!B1231,Währungsdaten!$A$3:$A$320,Währungsdaten!$C$3:$C$320,),""))</f>
        <v>50507.930457615999</v>
      </c>
      <c r="I369">
        <f>H369*_xlfn.XLOOKUP(C369,'Kundendaten - neu'!$A$2:$A$1001,'Kundendaten - neu'!$I$2:$I$1001,"")</f>
        <v>50507.930457615999</v>
      </c>
      <c r="J369" s="41">
        <f>I369+(_xlfn.XLOOKUP(C369,'Kundendaten - neu'!$A$2:$A$1001,'Kundendaten - neu'!$G$2:$G$1001,)*E369)</f>
        <v>50616.930457615999</v>
      </c>
      <c r="K369" s="40">
        <f>J369-(E369*(_xlfn.XLOOKUP(D369,Tabelle1[Produkt ID],Tabelle1[Variable Kosten],)))</f>
        <v>9016.9304576159993</v>
      </c>
    </row>
    <row r="370" spans="1:11" ht="14.4" hidden="1" x14ac:dyDescent="0.3">
      <c r="A370" s="43" t="s">
        <v>1458</v>
      </c>
      <c r="B370" s="13">
        <v>44662</v>
      </c>
      <c r="C370" s="12">
        <v>340</v>
      </c>
      <c r="D370" s="12" t="s">
        <v>1594</v>
      </c>
      <c r="E370" s="14">
        <v>1</v>
      </c>
      <c r="F370" s="17">
        <v>21000</v>
      </c>
      <c r="G370" t="str">
        <f>_xlfn.XLOOKUP(C370,'Kundendaten - neu'!$A$2:$A$1001,'Kundendaten - neu'!$H$2:$H$1001)</f>
        <v>EUR</v>
      </c>
      <c r="H370" s="40">
        <f t="shared" ref="H370:H385" si="20">F370</f>
        <v>21000</v>
      </c>
      <c r="I370">
        <f>H370*_xlfn.XLOOKUP(C370,'Kundendaten - neu'!$A$2:$A$1001,'Kundendaten - neu'!$I$2:$I$1001,"")</f>
        <v>20370</v>
      </c>
      <c r="J370" s="41">
        <f>I370+(_xlfn.XLOOKUP(C370,'Kundendaten - neu'!$A$2:$A$1001,'Kundendaten - neu'!$G$2:$G$1001,)*E370)</f>
        <v>20629</v>
      </c>
      <c r="K370" s="40">
        <f>J370-(E370*(_xlfn.XLOOKUP(D370,Tabelle1[Produkt ID],Tabelle1[Variable Kosten],)))</f>
        <v>3829</v>
      </c>
    </row>
    <row r="371" spans="1:11" ht="14.4" hidden="1" x14ac:dyDescent="0.3">
      <c r="A371" s="55" t="s">
        <v>1188</v>
      </c>
      <c r="B371" s="13">
        <v>44753</v>
      </c>
      <c r="C371" s="12">
        <v>340</v>
      </c>
      <c r="D371" s="12" t="s">
        <v>1590</v>
      </c>
      <c r="E371" s="14">
        <v>1</v>
      </c>
      <c r="F371" s="17">
        <v>81000</v>
      </c>
      <c r="G371" t="str">
        <f>_xlfn.XLOOKUP(C371,'Kundendaten - neu'!$A$2:$A$1001,'Kundendaten - neu'!$H$2:$H$1001)</f>
        <v>EUR</v>
      </c>
      <c r="H371" s="40">
        <f t="shared" si="20"/>
        <v>81000</v>
      </c>
      <c r="I371">
        <f>H371*_xlfn.XLOOKUP(C371,'Kundendaten - neu'!$A$2:$A$1001,'Kundendaten - neu'!$I$2:$I$1001,"")</f>
        <v>78570</v>
      </c>
      <c r="J371" s="41">
        <f>I371+(_xlfn.XLOOKUP(C371,'Kundendaten - neu'!$A$2:$A$1001,'Kundendaten - neu'!$G$2:$G$1001,)*E371)</f>
        <v>78829</v>
      </c>
      <c r="K371" s="40">
        <f>J371-(E371*(_xlfn.XLOOKUP(D371,Tabelle1[Produkt ID],Tabelle1[Variable Kosten],)))</f>
        <v>14029</v>
      </c>
    </row>
    <row r="372" spans="1:11" ht="14.4" x14ac:dyDescent="0.3">
      <c r="A372" s="43">
        <v>15863159</v>
      </c>
      <c r="B372" s="13">
        <v>44672</v>
      </c>
      <c r="C372" s="12">
        <v>340</v>
      </c>
      <c r="D372" s="12">
        <v>1100</v>
      </c>
      <c r="E372" s="14">
        <v>1</v>
      </c>
      <c r="F372" s="25">
        <v>40000</v>
      </c>
      <c r="G372" t="str">
        <f>_xlfn.XLOOKUP(C372,'Kundendaten - neu'!$A$2:$A$1001,'Kundendaten - neu'!$H$2:$H$1001)</f>
        <v>EUR</v>
      </c>
      <c r="H372" s="40">
        <f t="shared" si="20"/>
        <v>40000</v>
      </c>
      <c r="I372">
        <f>H372*_xlfn.XLOOKUP(C372,'Kundendaten - neu'!$A$2:$A$1001,'Kundendaten - neu'!$I$2:$I$1001,"")</f>
        <v>38800</v>
      </c>
      <c r="J372" s="41">
        <f>I372+(_xlfn.XLOOKUP(C372,'Kundendaten - neu'!$A$2:$A$1001,'Kundendaten - neu'!$G$2:$G$1001,)*E372)</f>
        <v>39059</v>
      </c>
      <c r="K372" s="40">
        <f>J372-(E372*(_xlfn.XLOOKUP(D372,Tabelle1[Produkt ID],Tabelle1[Variable Kosten],)))</f>
        <v>7059</v>
      </c>
    </row>
    <row r="373" spans="1:11" ht="14.4" x14ac:dyDescent="0.3">
      <c r="A373" s="43">
        <v>66006713</v>
      </c>
      <c r="B373" s="13">
        <v>44689</v>
      </c>
      <c r="C373" s="12">
        <v>341</v>
      </c>
      <c r="D373" s="12">
        <v>1200</v>
      </c>
      <c r="E373" s="14">
        <v>1</v>
      </c>
      <c r="F373" s="25">
        <v>65000</v>
      </c>
      <c r="G373" t="str">
        <f>_xlfn.XLOOKUP(C373,'Kundendaten - neu'!$A$2:$A$1001,'Kundendaten - neu'!$H$2:$H$1001)</f>
        <v>EUR</v>
      </c>
      <c r="H373" s="40">
        <f t="shared" si="20"/>
        <v>65000</v>
      </c>
      <c r="I373">
        <f>H373*_xlfn.XLOOKUP(C373,'Kundendaten - neu'!$A$2:$A$1001,'Kundendaten - neu'!$I$2:$I$1001,"")</f>
        <v>65000</v>
      </c>
      <c r="J373" s="41">
        <f>I373+(_xlfn.XLOOKUP(C373,'Kundendaten - neu'!$A$2:$A$1001,'Kundendaten - neu'!$G$2:$G$1001,)*E373)</f>
        <v>65266</v>
      </c>
      <c r="K373" s="40">
        <f>J373-(E373*(_xlfn.XLOOKUP(D373,Tabelle1[Produkt ID],Tabelle1[Variable Kosten],)))</f>
        <v>13266</v>
      </c>
    </row>
    <row r="374" spans="1:11" ht="14.4" x14ac:dyDescent="0.3">
      <c r="A374" s="43">
        <v>64862810</v>
      </c>
      <c r="B374" s="13">
        <v>44698</v>
      </c>
      <c r="C374" s="12">
        <v>342</v>
      </c>
      <c r="D374" s="12">
        <v>1300</v>
      </c>
      <c r="E374" s="14">
        <v>1</v>
      </c>
      <c r="F374" s="25">
        <v>68000</v>
      </c>
      <c r="G374" t="str">
        <f>_xlfn.XLOOKUP(C374,'Kundendaten - neu'!$A$2:$A$1001,'Kundendaten - neu'!$H$2:$H$1001)</f>
        <v>EUR</v>
      </c>
      <c r="H374" s="40">
        <f t="shared" si="20"/>
        <v>68000</v>
      </c>
      <c r="I374">
        <f>H374*_xlfn.XLOOKUP(C374,'Kundendaten - neu'!$A$2:$A$1001,'Kundendaten - neu'!$I$2:$I$1001,"")</f>
        <v>68000</v>
      </c>
      <c r="J374" s="41">
        <f>I374+(_xlfn.XLOOKUP(C374,'Kundendaten - neu'!$A$2:$A$1001,'Kundendaten - neu'!$G$2:$G$1001,)*E374)</f>
        <v>68208</v>
      </c>
      <c r="K374" s="40">
        <f>J374-(E374*(_xlfn.XLOOKUP(D374,Tabelle1[Produkt ID],Tabelle1[Variable Kosten],)))</f>
        <v>13808</v>
      </c>
    </row>
    <row r="375" spans="1:11" ht="14.4" hidden="1" x14ac:dyDescent="0.3">
      <c r="A375" s="55" t="s">
        <v>1189</v>
      </c>
      <c r="B375" s="13">
        <v>44712</v>
      </c>
      <c r="C375" s="12">
        <v>342</v>
      </c>
      <c r="D375" s="12" t="s">
        <v>1591</v>
      </c>
      <c r="E375" s="14">
        <v>1</v>
      </c>
      <c r="F375" s="17">
        <v>50000</v>
      </c>
      <c r="G375" t="str">
        <f>_xlfn.XLOOKUP(C375,'Kundendaten - neu'!$A$2:$A$1001,'Kundendaten - neu'!$H$2:$H$1001)</f>
        <v>EUR</v>
      </c>
      <c r="H375" s="40">
        <f t="shared" si="20"/>
        <v>50000</v>
      </c>
      <c r="I375">
        <f>H375*_xlfn.XLOOKUP(C375,'Kundendaten - neu'!$A$2:$A$1001,'Kundendaten - neu'!$I$2:$I$1001,"")</f>
        <v>50000</v>
      </c>
      <c r="J375" s="41">
        <f>I375+(_xlfn.XLOOKUP(C375,'Kundendaten - neu'!$A$2:$A$1001,'Kundendaten - neu'!$G$2:$G$1001,)*E375)</f>
        <v>50208</v>
      </c>
      <c r="K375" s="40">
        <f>J375-(E375*(_xlfn.XLOOKUP(D375,Tabelle1[Produkt ID],Tabelle1[Variable Kosten],)))</f>
        <v>10208</v>
      </c>
    </row>
    <row r="376" spans="1:11" ht="14.4" x14ac:dyDescent="0.3">
      <c r="A376" s="43">
        <v>83226994</v>
      </c>
      <c r="B376" s="13">
        <v>44905</v>
      </c>
      <c r="C376" s="12">
        <v>343</v>
      </c>
      <c r="D376" s="12">
        <v>1400</v>
      </c>
      <c r="E376" s="14">
        <v>1</v>
      </c>
      <c r="F376" s="25">
        <v>30000</v>
      </c>
      <c r="G376" t="str">
        <f>_xlfn.XLOOKUP(C376,'Kundendaten - neu'!$A$2:$A$1001,'Kundendaten - neu'!$H$2:$H$1001)</f>
        <v>EUR</v>
      </c>
      <c r="H376" s="40">
        <f t="shared" si="20"/>
        <v>30000</v>
      </c>
      <c r="I376">
        <f>H376*_xlfn.XLOOKUP(C376,'Kundendaten - neu'!$A$2:$A$1001,'Kundendaten - neu'!$I$2:$I$1001,"")</f>
        <v>30000</v>
      </c>
      <c r="J376" s="41">
        <f>I376+(_xlfn.XLOOKUP(C376,'Kundendaten - neu'!$A$2:$A$1001,'Kundendaten - neu'!$G$2:$G$1001,)*E376)</f>
        <v>30215</v>
      </c>
      <c r="K376" s="40">
        <f>J376-(E376*(_xlfn.XLOOKUP(D376,Tabelle1[Produkt ID],Tabelle1[Variable Kosten],)))</f>
        <v>6215</v>
      </c>
    </row>
    <row r="377" spans="1:11" ht="14.4" hidden="1" x14ac:dyDescent="0.3">
      <c r="A377" s="55" t="s">
        <v>1190</v>
      </c>
      <c r="B377" s="13">
        <v>44624</v>
      </c>
      <c r="C377" s="12">
        <v>343</v>
      </c>
      <c r="D377" s="12" t="s">
        <v>1592</v>
      </c>
      <c r="E377" s="14">
        <v>1</v>
      </c>
      <c r="F377" s="17">
        <v>37000</v>
      </c>
      <c r="G377" t="str">
        <f>_xlfn.XLOOKUP(C377,'Kundendaten - neu'!$A$2:$A$1001,'Kundendaten - neu'!$H$2:$H$1001)</f>
        <v>EUR</v>
      </c>
      <c r="H377" s="40">
        <f t="shared" si="20"/>
        <v>37000</v>
      </c>
      <c r="I377">
        <f>H377*_xlfn.XLOOKUP(C377,'Kundendaten - neu'!$A$2:$A$1001,'Kundendaten - neu'!$I$2:$I$1001,"")</f>
        <v>37000</v>
      </c>
      <c r="J377" s="41">
        <f>I377+(_xlfn.XLOOKUP(C377,'Kundendaten - neu'!$A$2:$A$1001,'Kundendaten - neu'!$G$2:$G$1001,)*E377)</f>
        <v>37215</v>
      </c>
      <c r="K377" s="40">
        <f>J377-(E377*(_xlfn.XLOOKUP(D377,Tabelle1[Produkt ID],Tabelle1[Variable Kosten],)))</f>
        <v>7615</v>
      </c>
    </row>
    <row r="378" spans="1:11" ht="14.4" x14ac:dyDescent="0.3">
      <c r="A378" s="43">
        <v>21659138</v>
      </c>
      <c r="B378" s="13">
        <v>44680</v>
      </c>
      <c r="C378" s="12">
        <v>344</v>
      </c>
      <c r="D378" s="12">
        <v>1500</v>
      </c>
      <c r="E378" s="14">
        <v>1</v>
      </c>
      <c r="F378" s="25">
        <v>28000</v>
      </c>
      <c r="G378" t="str">
        <f>_xlfn.XLOOKUP(C378,'Kundendaten - neu'!$A$2:$A$1001,'Kundendaten - neu'!$H$2:$H$1001)</f>
        <v>EUR</v>
      </c>
      <c r="H378" s="40">
        <f t="shared" si="20"/>
        <v>28000</v>
      </c>
      <c r="I378">
        <f>H378*_xlfn.XLOOKUP(C378,'Kundendaten - neu'!$A$2:$A$1001,'Kundendaten - neu'!$I$2:$I$1001,"")</f>
        <v>28560</v>
      </c>
      <c r="J378" s="41">
        <f>I378+(_xlfn.XLOOKUP(C378,'Kundendaten - neu'!$A$2:$A$1001,'Kundendaten - neu'!$G$2:$G$1001,)*E378)</f>
        <v>29109</v>
      </c>
      <c r="K378" s="40">
        <f>J378-(E378*(_xlfn.XLOOKUP(D378,Tabelle1[Produkt ID],Tabelle1[Variable Kosten],)))</f>
        <v>6709</v>
      </c>
    </row>
    <row r="379" spans="1:11" ht="14.4" hidden="1" x14ac:dyDescent="0.3">
      <c r="A379" s="55" t="s">
        <v>1191</v>
      </c>
      <c r="B379" s="13">
        <v>44624</v>
      </c>
      <c r="C379" s="12">
        <v>344</v>
      </c>
      <c r="D379" s="12" t="s">
        <v>1593</v>
      </c>
      <c r="E379" s="14">
        <v>1</v>
      </c>
      <c r="F379" s="17">
        <v>42000</v>
      </c>
      <c r="G379" t="str">
        <f>_xlfn.XLOOKUP(C379,'Kundendaten - neu'!$A$2:$A$1001,'Kundendaten - neu'!$H$2:$H$1001)</f>
        <v>EUR</v>
      </c>
      <c r="H379" s="40">
        <f t="shared" si="20"/>
        <v>42000</v>
      </c>
      <c r="I379">
        <f>H379*_xlfn.XLOOKUP(C379,'Kundendaten - neu'!$A$2:$A$1001,'Kundendaten - neu'!$I$2:$I$1001,"")</f>
        <v>42840</v>
      </c>
      <c r="J379" s="41">
        <f>I379+(_xlfn.XLOOKUP(C379,'Kundendaten - neu'!$A$2:$A$1001,'Kundendaten - neu'!$G$2:$G$1001,)*E379)</f>
        <v>43389</v>
      </c>
      <c r="K379" s="40">
        <f>J379-(E379*(_xlfn.XLOOKUP(D379,Tabelle1[Produkt ID],Tabelle1[Variable Kosten],)))</f>
        <v>9789</v>
      </c>
    </row>
    <row r="380" spans="1:11" ht="14.4" x14ac:dyDescent="0.3">
      <c r="A380" s="43">
        <v>36277200</v>
      </c>
      <c r="B380" s="13">
        <v>44692</v>
      </c>
      <c r="C380" s="12">
        <v>345</v>
      </c>
      <c r="D380" s="12">
        <v>1600</v>
      </c>
      <c r="E380" s="14">
        <v>1</v>
      </c>
      <c r="F380" s="25">
        <v>36000</v>
      </c>
      <c r="G380" t="str">
        <f>_xlfn.XLOOKUP(C380,'Kundendaten - neu'!$A$2:$A$1001,'Kundendaten - neu'!$H$2:$H$1001)</f>
        <v>EUR</v>
      </c>
      <c r="H380" s="40">
        <f t="shared" si="20"/>
        <v>36000</v>
      </c>
      <c r="I380">
        <f>H380*_xlfn.XLOOKUP(C380,'Kundendaten - neu'!$A$2:$A$1001,'Kundendaten - neu'!$I$2:$I$1001,"")</f>
        <v>36000</v>
      </c>
      <c r="J380" s="41">
        <f>I380+(_xlfn.XLOOKUP(C380,'Kundendaten - neu'!$A$2:$A$1001,'Kundendaten - neu'!$G$2:$G$1001,)*E380)</f>
        <v>36100</v>
      </c>
      <c r="K380" s="40">
        <f>J380-(E380*(_xlfn.XLOOKUP(D380,Tabelle1[Produkt ID],Tabelle1[Variable Kosten],)))</f>
        <v>7300</v>
      </c>
    </row>
    <row r="381" spans="1:11" ht="14.4" hidden="1" x14ac:dyDescent="0.3">
      <c r="A381" s="55" t="s">
        <v>1192</v>
      </c>
      <c r="B381" s="13">
        <v>44743</v>
      </c>
      <c r="C381" s="12">
        <v>345</v>
      </c>
      <c r="D381" s="12" t="s">
        <v>1594</v>
      </c>
      <c r="E381" s="14">
        <v>1</v>
      </c>
      <c r="F381" s="17">
        <v>21000</v>
      </c>
      <c r="G381" t="str">
        <f>_xlfn.XLOOKUP(C381,'Kundendaten - neu'!$A$2:$A$1001,'Kundendaten - neu'!$H$2:$H$1001)</f>
        <v>EUR</v>
      </c>
      <c r="H381" s="40">
        <f t="shared" si="20"/>
        <v>21000</v>
      </c>
      <c r="I381">
        <f>H381*_xlfn.XLOOKUP(C381,'Kundendaten - neu'!$A$2:$A$1001,'Kundendaten - neu'!$I$2:$I$1001,"")</f>
        <v>21000</v>
      </c>
      <c r="J381" s="41">
        <f>I381+(_xlfn.XLOOKUP(C381,'Kundendaten - neu'!$A$2:$A$1001,'Kundendaten - neu'!$G$2:$G$1001,)*E381)</f>
        <v>21100</v>
      </c>
      <c r="K381" s="40">
        <f>J381-(E381*(_xlfn.XLOOKUP(D381,Tabelle1[Produkt ID],Tabelle1[Variable Kosten],)))</f>
        <v>4300</v>
      </c>
    </row>
    <row r="382" spans="1:11" ht="14.4" x14ac:dyDescent="0.3">
      <c r="A382" s="43">
        <v>90527761</v>
      </c>
      <c r="B382" s="13">
        <v>44825</v>
      </c>
      <c r="C382" s="12">
        <v>346</v>
      </c>
      <c r="D382" s="12">
        <v>1700</v>
      </c>
      <c r="E382" s="14">
        <v>1</v>
      </c>
      <c r="F382" s="25">
        <v>29000</v>
      </c>
      <c r="G382" t="str">
        <f>_xlfn.XLOOKUP(C382,'Kundendaten - neu'!$A$2:$A$1001,'Kundendaten - neu'!$H$2:$H$1001)</f>
        <v>EUR</v>
      </c>
      <c r="H382" s="40">
        <f t="shared" si="20"/>
        <v>29000</v>
      </c>
      <c r="I382">
        <f>H382*_xlfn.XLOOKUP(C382,'Kundendaten - neu'!$A$2:$A$1001,'Kundendaten - neu'!$I$2:$I$1001,"")</f>
        <v>29000</v>
      </c>
      <c r="J382" s="41">
        <f>I382+(_xlfn.XLOOKUP(C382,'Kundendaten - neu'!$A$2:$A$1001,'Kundendaten - neu'!$G$2:$G$1001,)*E382)</f>
        <v>29253</v>
      </c>
      <c r="K382" s="40">
        <f>J382-(E382*(_xlfn.XLOOKUP(D382,Tabelle1[Produkt ID],Tabelle1[Variable Kosten],)))</f>
        <v>6053</v>
      </c>
    </row>
    <row r="383" spans="1:11" ht="14.4" hidden="1" x14ac:dyDescent="0.3">
      <c r="A383" s="55" t="s">
        <v>1193</v>
      </c>
      <c r="B383" s="13">
        <v>44798</v>
      </c>
      <c r="C383" s="12">
        <v>346</v>
      </c>
      <c r="D383" s="12" t="s">
        <v>1595</v>
      </c>
      <c r="E383" s="14">
        <v>1</v>
      </c>
      <c r="F383" s="17">
        <v>27000</v>
      </c>
      <c r="G383" t="str">
        <f>_xlfn.XLOOKUP(C383,'Kundendaten - neu'!$A$2:$A$1001,'Kundendaten - neu'!$H$2:$H$1001)</f>
        <v>EUR</v>
      </c>
      <c r="H383" s="40">
        <f t="shared" si="20"/>
        <v>27000</v>
      </c>
      <c r="I383">
        <f>H383*_xlfn.XLOOKUP(C383,'Kundendaten - neu'!$A$2:$A$1001,'Kundendaten - neu'!$I$2:$I$1001,"")</f>
        <v>27000</v>
      </c>
      <c r="J383" s="41">
        <f>I383+(_xlfn.XLOOKUP(C383,'Kundendaten - neu'!$A$2:$A$1001,'Kundendaten - neu'!$G$2:$G$1001,)*E383)</f>
        <v>27253</v>
      </c>
      <c r="K383" s="40">
        <f>J383-(E383*(_xlfn.XLOOKUP(D383,Tabelle1[Produkt ID],Tabelle1[Variable Kosten],)))</f>
        <v>5653</v>
      </c>
    </row>
    <row r="384" spans="1:11" ht="14.4" x14ac:dyDescent="0.3">
      <c r="A384" s="43">
        <v>24586492</v>
      </c>
      <c r="B384" s="13">
        <v>44619</v>
      </c>
      <c r="C384" s="12">
        <v>347</v>
      </c>
      <c r="D384" s="12">
        <v>1800</v>
      </c>
      <c r="E384" s="14">
        <v>1</v>
      </c>
      <c r="F384" s="25">
        <v>80000</v>
      </c>
      <c r="G384" t="str">
        <f>_xlfn.XLOOKUP(C384,'Kundendaten - neu'!$A$2:$A$1001,'Kundendaten - neu'!$H$2:$H$1001)</f>
        <v>EUR</v>
      </c>
      <c r="H384" s="40">
        <f t="shared" si="20"/>
        <v>80000</v>
      </c>
      <c r="I384">
        <f>H384*_xlfn.XLOOKUP(C384,'Kundendaten - neu'!$A$2:$A$1001,'Kundendaten - neu'!$I$2:$I$1001,"")</f>
        <v>80000</v>
      </c>
      <c r="J384" s="41">
        <f>I384+(_xlfn.XLOOKUP(C384,'Kundendaten - neu'!$A$2:$A$1001,'Kundendaten - neu'!$G$2:$G$1001,)*E384)</f>
        <v>80105</v>
      </c>
      <c r="K384" s="40">
        <f>J384-(E384*(_xlfn.XLOOKUP(D384,Tabelle1[Produkt ID],Tabelle1[Variable Kosten],)))</f>
        <v>16105</v>
      </c>
    </row>
    <row r="385" spans="1:11" ht="14.4" hidden="1" x14ac:dyDescent="0.3">
      <c r="A385" s="55" t="s">
        <v>1194</v>
      </c>
      <c r="B385" s="13">
        <v>44643</v>
      </c>
      <c r="C385" s="12">
        <v>347</v>
      </c>
      <c r="D385" s="12" t="s">
        <v>1582</v>
      </c>
      <c r="E385" s="14">
        <v>1</v>
      </c>
      <c r="F385" s="17">
        <v>49000</v>
      </c>
      <c r="G385" t="str">
        <f>_xlfn.XLOOKUP(C385,'Kundendaten - neu'!$A$2:$A$1001,'Kundendaten - neu'!$H$2:$H$1001)</f>
        <v>EUR</v>
      </c>
      <c r="H385" s="40">
        <f t="shared" si="20"/>
        <v>49000</v>
      </c>
      <c r="I385">
        <f>H385*_xlfn.XLOOKUP(C385,'Kundendaten - neu'!$A$2:$A$1001,'Kundendaten - neu'!$I$2:$I$1001,"")</f>
        <v>49000</v>
      </c>
      <c r="J385" s="41">
        <f>I385+(_xlfn.XLOOKUP(C385,'Kundendaten - neu'!$A$2:$A$1001,'Kundendaten - neu'!$G$2:$G$1001,)*E385)</f>
        <v>49105</v>
      </c>
      <c r="K385" s="40">
        <f>J385-(E385*(_xlfn.XLOOKUP(D385,Tabelle1[Produkt ID],Tabelle1[Variable Kosten],)))</f>
        <v>9905</v>
      </c>
    </row>
    <row r="386" spans="1:11" ht="14.4" x14ac:dyDescent="0.3">
      <c r="A386" s="43">
        <v>54889159</v>
      </c>
      <c r="B386" s="13">
        <v>44885</v>
      </c>
      <c r="C386" s="12">
        <v>348</v>
      </c>
      <c r="D386" s="12">
        <v>1900</v>
      </c>
      <c r="E386" s="14">
        <v>1</v>
      </c>
      <c r="F386" s="25">
        <v>504259</v>
      </c>
      <c r="G386" t="str">
        <f>_xlfn.XLOOKUP(C386,'Kundendaten - neu'!$A$2:$A$1001,'Kundendaten - neu'!$H$2:$H$1001)</f>
        <v>SEK</v>
      </c>
      <c r="H386" s="40">
        <f>IF(G386=Währungsdaten!$D$1,F386/_xlfn.XLOOKUP('Bewegungsdaten - neu'!B1331,Währungsdaten!$A$3:$A$320,Währungsdaten!$D$3:$D$320,""),IF(G386=Währungsdaten!$F$1,F386/_xlfn.XLOOKUP('Bewegungsdaten - neu'!B1331,Währungsdaten!$A$3:$A$320,Währungsdaten!$F$3:$F$320,),""))</f>
        <v>48760.249864624428</v>
      </c>
      <c r="I386">
        <f>H386*_xlfn.XLOOKUP(C386,'Kundendaten - neu'!$A$2:$A$1001,'Kundendaten - neu'!$I$2:$I$1001,"")</f>
        <v>49735.454861916915</v>
      </c>
      <c r="J386" s="41">
        <f>I386+(_xlfn.XLOOKUP(C386,'Kundendaten - neu'!$A$2:$A$1001,'Kundendaten - neu'!$G$2:$G$1001,)*E386)</f>
        <v>50247.454861916915</v>
      </c>
      <c r="K386" s="40">
        <f>J386-(E386*(_xlfn.XLOOKUP(D386,Tabelle1[Produkt ID],Tabelle1[Variable Kosten],)))</f>
        <v>11047.454861916915</v>
      </c>
    </row>
    <row r="387" spans="1:11" ht="14.4" x14ac:dyDescent="0.3">
      <c r="A387" s="43">
        <v>24153922</v>
      </c>
      <c r="B387" s="13">
        <v>44727</v>
      </c>
      <c r="C387" s="12">
        <v>349</v>
      </c>
      <c r="D387" s="12">
        <v>2000</v>
      </c>
      <c r="E387" s="14">
        <v>1</v>
      </c>
      <c r="F387" s="25">
        <v>44358.6</v>
      </c>
      <c r="G387" t="str">
        <f>_xlfn.XLOOKUP(C387,'Kundendaten - neu'!$A$2:$A$1001,'Kundendaten - neu'!$H$2:$H$1001)</f>
        <v>USD</v>
      </c>
      <c r="H387" s="40">
        <f>IF(G387=Währungsdaten!$D$1,F387/_xlfn.XLOOKUP('Bewegungsdaten - neu'!B1421,Währungsdaten!$A$3:$A$320,Währungsdaten!$D$3:$D$320,""),IF(G387=Währungsdaten!$F$1,F387/_xlfn.XLOOKUP('Bewegungsdaten - neu'!B1421,Währungsdaten!$A$3:$A$320,Währungsdaten!$F$3:$F$320,),""))</f>
        <v>44438.589461029856</v>
      </c>
      <c r="I387">
        <f>H387*_xlfn.XLOOKUP(C387,'Kundendaten - neu'!$A$2:$A$1001,'Kundendaten - neu'!$I$2:$I$1001,"")</f>
        <v>48882.448407132848</v>
      </c>
      <c r="J387" s="41">
        <f>I387+(_xlfn.XLOOKUP(C387,'Kundendaten - neu'!$A$2:$A$1001,'Kundendaten - neu'!$G$2:$G$1001,)*E387)</f>
        <v>50118.448407132848</v>
      </c>
      <c r="K387" s="40">
        <f>J387-(E387*(_xlfn.XLOOKUP(D387,Tabelle1[Produkt ID],Tabelle1[Variable Kosten],)))</f>
        <v>18918.448407132848</v>
      </c>
    </row>
    <row r="388" spans="1:11" ht="14.4" x14ac:dyDescent="0.3">
      <c r="A388" s="43">
        <v>78695039</v>
      </c>
      <c r="B388" s="13">
        <v>44678</v>
      </c>
      <c r="C388" s="12">
        <v>350</v>
      </c>
      <c r="D388" s="12">
        <v>2100</v>
      </c>
      <c r="E388" s="14">
        <v>1</v>
      </c>
      <c r="F388" s="25">
        <v>46000</v>
      </c>
      <c r="G388" t="str">
        <f>_xlfn.XLOOKUP(C388,'Kundendaten - neu'!$A$2:$A$1001,'Kundendaten - neu'!$H$2:$H$1001)</f>
        <v>EUR</v>
      </c>
      <c r="H388" s="40">
        <f>F388</f>
        <v>46000</v>
      </c>
      <c r="I388">
        <f>H388*_xlfn.XLOOKUP(C388,'Kundendaten - neu'!$A$2:$A$1001,'Kundendaten - neu'!$I$2:$I$1001,"")</f>
        <v>46000</v>
      </c>
      <c r="J388" s="41">
        <f>I388+(_xlfn.XLOOKUP(C388,'Kundendaten - neu'!$A$2:$A$1001,'Kundendaten - neu'!$G$2:$G$1001,)*E388)</f>
        <v>46105</v>
      </c>
      <c r="K388" s="40">
        <f>J388-(E388*(_xlfn.XLOOKUP(D388,Tabelle1[Produkt ID],Tabelle1[Variable Kosten],)))</f>
        <v>9305</v>
      </c>
    </row>
    <row r="389" spans="1:11" ht="14.4" x14ac:dyDescent="0.3">
      <c r="A389" s="43">
        <v>62764546</v>
      </c>
      <c r="B389" s="13">
        <v>44731</v>
      </c>
      <c r="C389" s="12">
        <v>351</v>
      </c>
      <c r="D389" s="12">
        <v>2200</v>
      </c>
      <c r="E389" s="14">
        <v>1</v>
      </c>
      <c r="F389" s="25">
        <v>20000</v>
      </c>
      <c r="G389" t="str">
        <f>_xlfn.XLOOKUP(C389,'Kundendaten - neu'!$A$2:$A$1001,'Kundendaten - neu'!$H$2:$H$1001)</f>
        <v>EUR</v>
      </c>
      <c r="H389" s="40">
        <f>F389</f>
        <v>20000</v>
      </c>
      <c r="I389">
        <f>H389*_xlfn.XLOOKUP(C389,'Kundendaten - neu'!$A$2:$A$1001,'Kundendaten - neu'!$I$2:$I$1001,"")</f>
        <v>20000</v>
      </c>
      <c r="J389" s="41">
        <f>I389+(_xlfn.XLOOKUP(C389,'Kundendaten - neu'!$A$2:$A$1001,'Kundendaten - neu'!$G$2:$G$1001,)*E389)</f>
        <v>20105</v>
      </c>
      <c r="K389" s="40">
        <f>J389-(E389*(_xlfn.XLOOKUP(D389,Tabelle1[Produkt ID],Tabelle1[Variable Kosten],)))</f>
        <v>4105</v>
      </c>
    </row>
    <row r="390" spans="1:11" ht="14.4" x14ac:dyDescent="0.3">
      <c r="A390" s="43">
        <v>31438823</v>
      </c>
      <c r="B390" s="13">
        <v>44748</v>
      </c>
      <c r="C390" s="12">
        <v>352</v>
      </c>
      <c r="D390" s="12">
        <v>2200</v>
      </c>
      <c r="E390" s="14">
        <v>1</v>
      </c>
      <c r="F390" s="25">
        <v>497520</v>
      </c>
      <c r="G390" t="str">
        <f>_xlfn.XLOOKUP(C390,'Kundendaten - neu'!$A$2:$A$1001,'Kundendaten - neu'!$H$2:$H$1001)</f>
        <v>CZK</v>
      </c>
      <c r="H390" s="40">
        <f>IF(G390=Währungsdaten!$G$1,F390/_xlfn.XLOOKUP('Bewegungsdaten - neu'!B104,Währungsdaten!$A$3:$A$320,Währungsdaten!$G$3:$G$320,""),IF(G390=Währungsdaten!$C$1,F390/_xlfn.XLOOKUP('Bewegungsdaten - neu'!B104,Währungsdaten!$A$3:$A$320,Währungsdaten!$C$3:$C$320,),""))</f>
        <v>20500.226626560634</v>
      </c>
      <c r="I390">
        <f>H390*_xlfn.XLOOKUP(C390,'Kundendaten - neu'!$A$2:$A$1001,'Kundendaten - neu'!$I$2:$I$1001,"")</f>
        <v>20910.231159091847</v>
      </c>
      <c r="J390" s="41">
        <f>I390+(_xlfn.XLOOKUP(C390,'Kundendaten - neu'!$A$2:$A$1001,'Kundendaten - neu'!$G$2:$G$1001,)*E390)</f>
        <v>21125.231159091847</v>
      </c>
      <c r="K390" s="40">
        <f>J390-(E390*(_xlfn.XLOOKUP(D390,Tabelle1[Produkt ID],Tabelle1[Variable Kosten],)))</f>
        <v>5125.2311590918471</v>
      </c>
    </row>
    <row r="391" spans="1:11" ht="14.4" x14ac:dyDescent="0.3">
      <c r="A391" s="43">
        <v>73101645</v>
      </c>
      <c r="B391" s="13">
        <v>44729</v>
      </c>
      <c r="C391" s="12">
        <v>353</v>
      </c>
      <c r="D391" s="12">
        <v>2300</v>
      </c>
      <c r="E391" s="14">
        <v>1</v>
      </c>
      <c r="F391" s="25">
        <v>180727.5</v>
      </c>
      <c r="G391" t="str">
        <f>_xlfn.XLOOKUP(C391,'Kundendaten - neu'!$A$2:$A$1001,'Kundendaten - neu'!$H$2:$H$1001)</f>
        <v>CNY</v>
      </c>
      <c r="H391" s="40">
        <f>IF(G391=Währungsdaten!$B$1,F391/_xlfn.XLOOKUP('Bewegungsdaten - neu'!B26,Währungsdaten!$A$3:$A$320,Währungsdaten!$B$3:$B$320,""),IF(G391=Währungsdaten!$C$1,F391/_xlfn.XLOOKUP('Bewegungsdaten - neu'!B26,Währungsdaten!$A$3:$A$320,Währungsdaten!$C$3:$C$320,),"")*IF(G391=Währungsdaten!$D$1,F391/_xlfn.XLOOKUP('Bewegungsdaten - neu'!B26,Währungsdaten!$A$3:$A$320,Währungsdaten!$D$3:$D$320,),)*IF(G391=Währungsdaten!$F$1,F391/_xlfn.XLOOKUP('Bewegungsdaten - neu'!B26,Währungsdaten!$A$3:$A$320,Währungsdaten!$F$3:$F$320,""),)*IF(G391=Währungsdaten!$G$1,F391/_xlfn.XLOOKUP('Bewegungsdaten - neu'!B26,Währungsdaten!$A$3:$A$320,Währungsdaten!$G$3:$G$320,");""")))</f>
        <v>25604.961534647155</v>
      </c>
      <c r="I391">
        <f>H391*_xlfn.XLOOKUP(C391,'Kundendaten - neu'!$A$2:$A$1001,'Kundendaten - neu'!$I$2:$I$1001,"")</f>
        <v>28165.457688111874</v>
      </c>
      <c r="J391" s="41">
        <f>I391+(_xlfn.XLOOKUP(C391,'Kundendaten - neu'!$A$2:$A$1001,'Kundendaten - neu'!$G$2:$G$1001,)*E391)</f>
        <v>30267.457688111874</v>
      </c>
      <c r="K391" s="40">
        <f>J391-(E391*(_xlfn.XLOOKUP(D391,Tabelle1[Produkt ID],Tabelle1[Variable Kosten],)))</f>
        <v>10267.457688111874</v>
      </c>
    </row>
    <row r="392" spans="1:11" ht="14.4" x14ac:dyDescent="0.3">
      <c r="A392" s="43">
        <v>29251815</v>
      </c>
      <c r="B392" s="13">
        <v>44671</v>
      </c>
      <c r="C392" s="12">
        <v>354</v>
      </c>
      <c r="D392" s="12">
        <v>1000</v>
      </c>
      <c r="E392" s="14">
        <v>1</v>
      </c>
      <c r="F392" s="25">
        <v>238513.6</v>
      </c>
      <c r="G392" t="str">
        <f>_xlfn.XLOOKUP(C392,'Kundendaten - neu'!$A$2:$A$1001,'Kundendaten - neu'!$H$2:$H$1001)</f>
        <v>PLN</v>
      </c>
      <c r="H392" s="40">
        <f>IF(G392=Währungsdaten!$G$1,F392/_xlfn.XLOOKUP('Bewegungsdaten - neu'!B1232,Währungsdaten!$A$3:$A$320,Währungsdaten!$G$3:$G$320,""),IF(G392=Währungsdaten!$C$1,F392/_xlfn.XLOOKUP('Bewegungsdaten - neu'!B1232,Währungsdaten!$A$3:$A$320,Währungsdaten!$C$3:$C$320,),""))</f>
        <v>50897.016772651616</v>
      </c>
      <c r="I392">
        <f>H392*_xlfn.XLOOKUP(C392,'Kundendaten - neu'!$A$2:$A$1001,'Kundendaten - neu'!$I$2:$I$1001,"")</f>
        <v>50897.016772651616</v>
      </c>
      <c r="J392" s="41">
        <f>I392+(_xlfn.XLOOKUP(C392,'Kundendaten - neu'!$A$2:$A$1001,'Kundendaten - neu'!$G$2:$G$1001,)*E392)</f>
        <v>51006.016772651616</v>
      </c>
      <c r="K392" s="40">
        <f>J392-(E392*(_xlfn.XLOOKUP(D392,Tabelle1[Produkt ID],Tabelle1[Variable Kosten],)))</f>
        <v>9406.0167726516156</v>
      </c>
    </row>
    <row r="393" spans="1:11" ht="14.4" x14ac:dyDescent="0.3">
      <c r="A393" s="43">
        <v>96230231</v>
      </c>
      <c r="B393" s="13">
        <v>44752</v>
      </c>
      <c r="C393" s="12">
        <v>355</v>
      </c>
      <c r="D393" s="12">
        <v>1100</v>
      </c>
      <c r="E393" s="14">
        <v>1</v>
      </c>
      <c r="F393" s="25">
        <v>183472</v>
      </c>
      <c r="G393" t="str">
        <f>_xlfn.XLOOKUP(C393,'Kundendaten - neu'!$A$2:$A$1001,'Kundendaten - neu'!$H$2:$H$1001)</f>
        <v>PLN</v>
      </c>
      <c r="H393" s="40">
        <f>IF(G393=Währungsdaten!$G$1,F393/_xlfn.XLOOKUP('Bewegungsdaten - neu'!B1233,Währungsdaten!$A$3:$A$320,Währungsdaten!$G$3:$G$320,""),IF(G393=Währungsdaten!$C$1,F393/_xlfn.XLOOKUP('Bewegungsdaten - neu'!B1233,Währungsdaten!$A$3:$A$320,Währungsdaten!$C$3:$C$320,),""))</f>
        <v>38736.593193142471</v>
      </c>
      <c r="I393">
        <f>H393*_xlfn.XLOOKUP(C393,'Kundendaten - neu'!$A$2:$A$1001,'Kundendaten - neu'!$I$2:$I$1001,"")</f>
        <v>38736.593193142471</v>
      </c>
      <c r="J393" s="41">
        <f>I393+(_xlfn.XLOOKUP(C393,'Kundendaten - neu'!$A$2:$A$1001,'Kundendaten - neu'!$G$2:$G$1001,)*E393)</f>
        <v>38843.593193142471</v>
      </c>
      <c r="K393" s="40">
        <f>J393-(E393*(_xlfn.XLOOKUP(D393,Tabelle1[Produkt ID],Tabelle1[Variable Kosten],)))</f>
        <v>6843.5931931424711</v>
      </c>
    </row>
    <row r="394" spans="1:11" ht="14.4" x14ac:dyDescent="0.3">
      <c r="A394" s="43">
        <v>70505577</v>
      </c>
      <c r="B394" s="13">
        <v>44819</v>
      </c>
      <c r="C394" s="12">
        <v>356</v>
      </c>
      <c r="D394" s="12">
        <v>1200</v>
      </c>
      <c r="E394" s="14">
        <v>1</v>
      </c>
      <c r="F394" s="25">
        <v>65000</v>
      </c>
      <c r="G394" t="str">
        <f>_xlfn.XLOOKUP(C394,'Kundendaten - neu'!$A$2:$A$1001,'Kundendaten - neu'!$H$2:$H$1001)</f>
        <v>EUR</v>
      </c>
      <c r="H394" s="40">
        <f>F394</f>
        <v>65000</v>
      </c>
      <c r="I394">
        <f>H394*_xlfn.XLOOKUP(C394,'Kundendaten - neu'!$A$2:$A$1001,'Kundendaten - neu'!$I$2:$I$1001,"")</f>
        <v>65000</v>
      </c>
      <c r="J394" s="41">
        <f>I394+(_xlfn.XLOOKUP(C394,'Kundendaten - neu'!$A$2:$A$1001,'Kundendaten - neu'!$G$2:$G$1001,)*E394)</f>
        <v>65100</v>
      </c>
      <c r="K394" s="40">
        <f>J394-(E394*(_xlfn.XLOOKUP(D394,Tabelle1[Produkt ID],Tabelle1[Variable Kosten],)))</f>
        <v>13100</v>
      </c>
    </row>
    <row r="395" spans="1:11" ht="14.4" hidden="1" x14ac:dyDescent="0.3">
      <c r="A395" s="55" t="s">
        <v>1195</v>
      </c>
      <c r="B395" s="13">
        <v>44715</v>
      </c>
      <c r="C395" s="12">
        <v>356</v>
      </c>
      <c r="D395" s="12" t="s">
        <v>1583</v>
      </c>
      <c r="E395" s="14">
        <v>3</v>
      </c>
      <c r="F395" s="17">
        <v>138000</v>
      </c>
      <c r="G395" t="str">
        <f>_xlfn.XLOOKUP(C395,'Kundendaten - neu'!$A$2:$A$1001,'Kundendaten - neu'!$H$2:$H$1001)</f>
        <v>EUR</v>
      </c>
      <c r="H395" s="40">
        <f>F395</f>
        <v>138000</v>
      </c>
      <c r="I395">
        <f>H395*_xlfn.XLOOKUP(C395,'Kundendaten - neu'!$A$2:$A$1001,'Kundendaten - neu'!$I$2:$I$1001,"")</f>
        <v>138000</v>
      </c>
      <c r="J395" s="41">
        <f>I395+(_xlfn.XLOOKUP(C395,'Kundendaten - neu'!$A$2:$A$1001,'Kundendaten - neu'!$G$2:$G$1001,)*E395)</f>
        <v>138300</v>
      </c>
      <c r="K395" s="40">
        <f>J395-(E395*(_xlfn.XLOOKUP(D395,Tabelle1[Produkt ID],Tabelle1[Variable Kosten],)))</f>
        <v>27900</v>
      </c>
    </row>
    <row r="396" spans="1:11" ht="14.4" x14ac:dyDescent="0.3">
      <c r="A396" s="43">
        <v>98808012</v>
      </c>
      <c r="B396" s="13">
        <v>44657</v>
      </c>
      <c r="C396" s="12">
        <v>357</v>
      </c>
      <c r="D396" s="12">
        <v>1300</v>
      </c>
      <c r="E396" s="14">
        <v>1</v>
      </c>
      <c r="F396" s="25">
        <v>68000</v>
      </c>
      <c r="G396" t="str">
        <f>_xlfn.XLOOKUP(C396,'Kundendaten - neu'!$A$2:$A$1001,'Kundendaten - neu'!$H$2:$H$1001)</f>
        <v>EUR</v>
      </c>
      <c r="H396" s="40">
        <f>F396</f>
        <v>68000</v>
      </c>
      <c r="I396">
        <f>H396*_xlfn.XLOOKUP(C396,'Kundendaten - neu'!$A$2:$A$1001,'Kundendaten - neu'!$I$2:$I$1001,"")</f>
        <v>68000</v>
      </c>
      <c r="J396" s="41">
        <f>I396+(_xlfn.XLOOKUP(C396,'Kundendaten - neu'!$A$2:$A$1001,'Kundendaten - neu'!$G$2:$G$1001,)*E396)</f>
        <v>68205</v>
      </c>
      <c r="K396" s="40">
        <f>J396-(E396*(_xlfn.XLOOKUP(D396,Tabelle1[Produkt ID],Tabelle1[Variable Kosten],)))</f>
        <v>13805</v>
      </c>
    </row>
    <row r="397" spans="1:11" ht="14.4" x14ac:dyDescent="0.3">
      <c r="A397" s="43">
        <v>19399610</v>
      </c>
      <c r="B397" s="13">
        <v>44680</v>
      </c>
      <c r="C397" s="12">
        <v>358</v>
      </c>
      <c r="D397" s="12">
        <v>1400</v>
      </c>
      <c r="E397" s="14">
        <v>1</v>
      </c>
      <c r="F397" s="25">
        <v>34122</v>
      </c>
      <c r="G397" t="str">
        <f>_xlfn.XLOOKUP(C397,'Kundendaten - neu'!$A$2:$A$1001,'Kundendaten - neu'!$H$2:$H$1001)</f>
        <v>USD</v>
      </c>
      <c r="H397" s="40">
        <f>IF(G397=Währungsdaten!$D$1,F397/_xlfn.XLOOKUP('Bewegungsdaten - neu'!B1422,Währungsdaten!$A$3:$A$320,Währungsdaten!$D$3:$D$320,""),IF(G397=Währungsdaten!$F$1,F397/_xlfn.XLOOKUP('Bewegungsdaten - neu'!B1422,Währungsdaten!$A$3:$A$320,Währungsdaten!$F$3:$F$320,),""))</f>
        <v>33989.441179400339</v>
      </c>
      <c r="I397">
        <f>H397*_xlfn.XLOOKUP(C397,'Kundendaten - neu'!$A$2:$A$1001,'Kundendaten - neu'!$I$2:$I$1001,"")</f>
        <v>37388.385297340377</v>
      </c>
      <c r="J397" s="41">
        <f>I397+(_xlfn.XLOOKUP(C397,'Kundendaten - neu'!$A$2:$A$1001,'Kundendaten - neu'!$G$2:$G$1001,)*E397)</f>
        <v>38659.385297340377</v>
      </c>
      <c r="K397" s="40">
        <f>J397-(E397*(_xlfn.XLOOKUP(D397,Tabelle1[Produkt ID],Tabelle1[Variable Kosten],)))</f>
        <v>14659.385297340377</v>
      </c>
    </row>
    <row r="398" spans="1:11" ht="14.4" x14ac:dyDescent="0.3">
      <c r="A398" s="43">
        <v>55255294</v>
      </c>
      <c r="B398" s="13">
        <v>44882</v>
      </c>
      <c r="C398" s="12">
        <v>359</v>
      </c>
      <c r="D398" s="12">
        <v>1500</v>
      </c>
      <c r="E398" s="14">
        <v>1</v>
      </c>
      <c r="F398" s="25">
        <v>31847.200000000001</v>
      </c>
      <c r="G398" t="str">
        <f>_xlfn.XLOOKUP(C398,'Kundendaten - neu'!$A$2:$A$1001,'Kundendaten - neu'!$H$2:$H$1001)</f>
        <v>USD</v>
      </c>
      <c r="H398" s="40">
        <f>IF(G398=Währungsdaten!$D$1,F398/_xlfn.XLOOKUP('Bewegungsdaten - neu'!B1423,Währungsdaten!$A$3:$A$320,Währungsdaten!$D$3:$D$320,""),IF(G398=Währungsdaten!$F$1,F398/_xlfn.XLOOKUP('Bewegungsdaten - neu'!B1423,Währungsdaten!$A$3:$A$320,Währungsdaten!$F$3:$F$320,),""))</f>
        <v>32045.884483799557</v>
      </c>
      <c r="I398">
        <f>H398*_xlfn.XLOOKUP(C398,'Kundendaten - neu'!$A$2:$A$1001,'Kundendaten - neu'!$I$2:$I$1001,"")</f>
        <v>35250.472932179517</v>
      </c>
      <c r="J398" s="41">
        <f>I398+(_xlfn.XLOOKUP(C398,'Kundendaten - neu'!$A$2:$A$1001,'Kundendaten - neu'!$G$2:$G$1001,)*E398)</f>
        <v>36537.472932179517</v>
      </c>
      <c r="K398" s="40">
        <f>J398-(E398*(_xlfn.XLOOKUP(D398,Tabelle1[Produkt ID],Tabelle1[Variable Kosten],)))</f>
        <v>14137.472932179517</v>
      </c>
    </row>
    <row r="399" spans="1:11" ht="14.4" x14ac:dyDescent="0.3">
      <c r="A399" s="43">
        <v>97143963</v>
      </c>
      <c r="B399" s="13">
        <v>44745</v>
      </c>
      <c r="C399" s="12">
        <v>360</v>
      </c>
      <c r="D399" s="12">
        <v>1600</v>
      </c>
      <c r="E399" s="14">
        <v>1</v>
      </c>
      <c r="F399" s="25">
        <v>36000</v>
      </c>
      <c r="G399" t="str">
        <f>_xlfn.XLOOKUP(C399,'Kundendaten - neu'!$A$2:$A$1001,'Kundendaten - neu'!$H$2:$H$1001)</f>
        <v>EUR</v>
      </c>
      <c r="H399" s="40">
        <f>F399</f>
        <v>36000</v>
      </c>
      <c r="I399">
        <f>H399*_xlfn.XLOOKUP(C399,'Kundendaten - neu'!$A$2:$A$1001,'Kundendaten - neu'!$I$2:$I$1001,"")</f>
        <v>36000</v>
      </c>
      <c r="J399" s="41">
        <f>I399+(_xlfn.XLOOKUP(C399,'Kundendaten - neu'!$A$2:$A$1001,'Kundendaten - neu'!$G$2:$G$1001,)*E399)</f>
        <v>36263</v>
      </c>
      <c r="K399" s="40">
        <f>J399-(E399*(_xlfn.XLOOKUP(D399,Tabelle1[Produkt ID],Tabelle1[Variable Kosten],)))</f>
        <v>7463</v>
      </c>
    </row>
    <row r="400" spans="1:11" ht="14.4" x14ac:dyDescent="0.3">
      <c r="A400" s="43">
        <v>36427951</v>
      </c>
      <c r="B400" s="13">
        <v>44830</v>
      </c>
      <c r="C400" s="12">
        <v>361</v>
      </c>
      <c r="D400" s="12">
        <v>1700</v>
      </c>
      <c r="E400" s="14">
        <v>1</v>
      </c>
      <c r="F400" s="25">
        <v>209643.9</v>
      </c>
      <c r="G400" t="str">
        <f>_xlfn.XLOOKUP(C400,'Kundendaten - neu'!$A$2:$A$1001,'Kundendaten - neu'!$H$2:$H$1001)</f>
        <v>CNY</v>
      </c>
      <c r="H400" s="40">
        <f>IF(G400=Währungsdaten!$B$1,F400/_xlfn.XLOOKUP('Bewegungsdaten - neu'!B27,Währungsdaten!$A$3:$A$320,Währungsdaten!$B$3:$B$320,""),IF(G400=Währungsdaten!$C$1,F400/_xlfn.XLOOKUP('Bewegungsdaten - neu'!B27,Währungsdaten!$A$3:$A$320,Währungsdaten!$C$3:$C$320,),"")*IF(G400=Währungsdaten!$D$1,F400/_xlfn.XLOOKUP('Bewegungsdaten - neu'!B27,Währungsdaten!$A$3:$A$320,Währungsdaten!$D$3:$D$320,),)*IF(G400=Währungsdaten!$F$1,F400/_xlfn.XLOOKUP('Bewegungsdaten - neu'!B27,Währungsdaten!$A$3:$A$320,Währungsdaten!$F$3:$F$320,""),)*IF(G400=Währungsdaten!$G$1,F400/_xlfn.XLOOKUP('Bewegungsdaten - neu'!B27,Währungsdaten!$A$3:$A$320,Währungsdaten!$G$3:$G$320,");""")))</f>
        <v>30387.137452711224</v>
      </c>
      <c r="I400">
        <f>H400*_xlfn.XLOOKUP(C400,'Kundendaten - neu'!$A$2:$A$1001,'Kundendaten - neu'!$I$2:$I$1001,"")</f>
        <v>33425.851197982352</v>
      </c>
      <c r="J400" s="41">
        <f>I400+(_xlfn.XLOOKUP(C400,'Kundendaten - neu'!$A$2:$A$1001,'Kundendaten - neu'!$G$2:$G$1001,)*E400)</f>
        <v>35591.851197982352</v>
      </c>
      <c r="K400" s="40">
        <f>J400-(E400*(_xlfn.XLOOKUP(D400,Tabelle1[Produkt ID],Tabelle1[Variable Kosten],)))</f>
        <v>12391.851197982352</v>
      </c>
    </row>
    <row r="401" spans="1:11" ht="14.4" x14ac:dyDescent="0.3">
      <c r="A401" s="43">
        <v>96823138</v>
      </c>
      <c r="B401" s="13">
        <v>44734</v>
      </c>
      <c r="C401" s="12">
        <v>362</v>
      </c>
      <c r="D401" s="12">
        <v>1800</v>
      </c>
      <c r="E401" s="14">
        <v>1</v>
      </c>
      <c r="F401" s="25">
        <v>80000</v>
      </c>
      <c r="G401" t="str">
        <f>_xlfn.XLOOKUP(C401,'Kundendaten - neu'!$A$2:$A$1001,'Kundendaten - neu'!$H$2:$H$1001)</f>
        <v>EUR</v>
      </c>
      <c r="H401" s="40">
        <f>F401</f>
        <v>80000</v>
      </c>
      <c r="I401">
        <f>H401*_xlfn.XLOOKUP(C401,'Kundendaten - neu'!$A$2:$A$1001,'Kundendaten - neu'!$I$2:$I$1001,"")</f>
        <v>80000</v>
      </c>
      <c r="J401" s="41">
        <f>I401+(_xlfn.XLOOKUP(C401,'Kundendaten - neu'!$A$2:$A$1001,'Kundendaten - neu'!$G$2:$G$1001,)*E401)</f>
        <v>80212</v>
      </c>
      <c r="K401" s="40">
        <f>J401-(E401*(_xlfn.XLOOKUP(D401,Tabelle1[Produkt ID],Tabelle1[Variable Kosten],)))</f>
        <v>16212</v>
      </c>
    </row>
    <row r="402" spans="1:11" ht="14.4" hidden="1" x14ac:dyDescent="0.3">
      <c r="A402" s="55" t="s">
        <v>1196</v>
      </c>
      <c r="B402" s="13">
        <v>44610</v>
      </c>
      <c r="C402" s="12">
        <v>362</v>
      </c>
      <c r="D402" s="12" t="s">
        <v>1584</v>
      </c>
      <c r="E402" s="14">
        <v>1</v>
      </c>
      <c r="F402" s="17">
        <v>61000</v>
      </c>
      <c r="G402" t="str">
        <f>_xlfn.XLOOKUP(C402,'Kundendaten - neu'!$A$2:$A$1001,'Kundendaten - neu'!$H$2:$H$1001)</f>
        <v>EUR</v>
      </c>
      <c r="H402" s="40">
        <f>F402</f>
        <v>61000</v>
      </c>
      <c r="I402">
        <f>H402*_xlfn.XLOOKUP(C402,'Kundendaten - neu'!$A$2:$A$1001,'Kundendaten - neu'!$I$2:$I$1001,"")</f>
        <v>61000</v>
      </c>
      <c r="J402" s="41">
        <f>I402+(_xlfn.XLOOKUP(C402,'Kundendaten - neu'!$A$2:$A$1001,'Kundendaten - neu'!$G$2:$G$1001,)*E402)</f>
        <v>61212</v>
      </c>
      <c r="K402" s="40">
        <f>J402-(E402*(_xlfn.XLOOKUP(D402,Tabelle1[Produkt ID],Tabelle1[Variable Kosten],)))</f>
        <v>12412</v>
      </c>
    </row>
    <row r="403" spans="1:11" ht="14.4" x14ac:dyDescent="0.3">
      <c r="A403" s="43">
        <v>58886087</v>
      </c>
      <c r="B403" s="13">
        <v>44815</v>
      </c>
      <c r="C403" s="12">
        <v>363</v>
      </c>
      <c r="D403" s="12">
        <v>1900</v>
      </c>
      <c r="E403" s="14">
        <v>1</v>
      </c>
      <c r="F403" s="25">
        <v>49000</v>
      </c>
      <c r="G403" t="str">
        <f>_xlfn.XLOOKUP(C403,'Kundendaten - neu'!$A$2:$A$1001,'Kundendaten - neu'!$H$2:$H$1001)</f>
        <v>EUR</v>
      </c>
      <c r="H403" s="40">
        <f>F403</f>
        <v>49000</v>
      </c>
      <c r="I403">
        <f>H403*_xlfn.XLOOKUP(C403,'Kundendaten - neu'!$A$2:$A$1001,'Kundendaten - neu'!$I$2:$I$1001,"")</f>
        <v>49000</v>
      </c>
      <c r="J403" s="41">
        <f>I403+(_xlfn.XLOOKUP(C403,'Kundendaten - neu'!$A$2:$A$1001,'Kundendaten - neu'!$G$2:$G$1001,)*E403)</f>
        <v>49256</v>
      </c>
      <c r="K403" s="40">
        <f>J403-(E403*(_xlfn.XLOOKUP(D403,Tabelle1[Produkt ID],Tabelle1[Variable Kosten],)))</f>
        <v>10056</v>
      </c>
    </row>
    <row r="404" spans="1:11" ht="14.4" x14ac:dyDescent="0.3">
      <c r="A404" s="43">
        <v>84336347</v>
      </c>
      <c r="B404" s="13">
        <v>44859</v>
      </c>
      <c r="C404" s="12">
        <v>364</v>
      </c>
      <c r="D404" s="12">
        <v>2000</v>
      </c>
      <c r="E404" s="14">
        <v>1</v>
      </c>
      <c r="F404" s="25">
        <v>281934.90000000002</v>
      </c>
      <c r="G404" t="str">
        <f>_xlfn.XLOOKUP(C404,'Kundendaten - neu'!$A$2:$A$1001,'Kundendaten - neu'!$H$2:$H$1001)</f>
        <v>CNY</v>
      </c>
      <c r="H404" s="40">
        <f>IF(G404=Währungsdaten!$B$1,F404/_xlfn.XLOOKUP('Bewegungsdaten - neu'!B28,Währungsdaten!$A$3:$A$320,Währungsdaten!$B$3:$B$320,""),IF(G404=Währungsdaten!$C$1,F404/_xlfn.XLOOKUP('Bewegungsdaten - neu'!B28,Währungsdaten!$A$3:$A$320,Währungsdaten!$C$3:$C$320,),"")*IF(G404=Währungsdaten!$D$1,F404/_xlfn.XLOOKUP('Bewegungsdaten - neu'!B28,Währungsdaten!$A$3:$A$320,Währungsdaten!$D$3:$D$320,),)*IF(G404=Währungsdaten!$F$1,F404/_xlfn.XLOOKUP('Bewegungsdaten - neu'!B28,Währungsdaten!$A$3:$A$320,Währungsdaten!$F$3:$F$320,""),)*IF(G404=Währungsdaten!$G$1,F404/_xlfn.XLOOKUP('Bewegungsdaten - neu'!B28,Währungsdaten!$A$3:$A$320,Währungsdaten!$G$3:$G$320,");""")))</f>
        <v>39532.081662413417</v>
      </c>
      <c r="I404">
        <f>H404*_xlfn.XLOOKUP(C404,'Kundendaten - neu'!$A$2:$A$1001,'Kundendaten - neu'!$I$2:$I$1001,"")</f>
        <v>43485.289828654764</v>
      </c>
      <c r="J404" s="41">
        <f>I404+(_xlfn.XLOOKUP(C404,'Kundendaten - neu'!$A$2:$A$1001,'Kundendaten - neu'!$G$2:$G$1001,)*E404)</f>
        <v>45676.289828654764</v>
      </c>
      <c r="K404" s="40">
        <f>J404-(E404*(_xlfn.XLOOKUP(D404,Tabelle1[Produkt ID],Tabelle1[Variable Kosten],)))</f>
        <v>14476.289828654764</v>
      </c>
    </row>
    <row r="405" spans="1:11" ht="14.4" x14ac:dyDescent="0.3">
      <c r="A405" s="43">
        <v>79240147</v>
      </c>
      <c r="B405" s="13">
        <v>44785</v>
      </c>
      <c r="C405" s="12">
        <v>365</v>
      </c>
      <c r="D405" s="12">
        <v>2100</v>
      </c>
      <c r="E405" s="14">
        <v>1</v>
      </c>
      <c r="F405" s="25">
        <v>46000</v>
      </c>
      <c r="G405" t="str">
        <f>_xlfn.XLOOKUP(C405,'Kundendaten - neu'!$A$2:$A$1001,'Kundendaten - neu'!$H$2:$H$1001)</f>
        <v>EUR</v>
      </c>
      <c r="H405" s="40">
        <f>F405</f>
        <v>46000</v>
      </c>
      <c r="I405">
        <f>H405*_xlfn.XLOOKUP(C405,'Kundendaten - neu'!$A$2:$A$1001,'Kundendaten - neu'!$I$2:$I$1001,"")</f>
        <v>46000</v>
      </c>
      <c r="J405" s="41">
        <f>I405+(_xlfn.XLOOKUP(C405,'Kundendaten - neu'!$A$2:$A$1001,'Kundendaten - neu'!$G$2:$G$1001,)*E405)</f>
        <v>46212</v>
      </c>
      <c r="K405" s="40">
        <f>J405-(E405*(_xlfn.XLOOKUP(D405,Tabelle1[Produkt ID],Tabelle1[Variable Kosten],)))</f>
        <v>9412</v>
      </c>
    </row>
    <row r="406" spans="1:11" ht="14.4" x14ac:dyDescent="0.3">
      <c r="A406" s="43">
        <v>42311773</v>
      </c>
      <c r="B406" s="13">
        <v>44912</v>
      </c>
      <c r="C406" s="12">
        <v>366</v>
      </c>
      <c r="D406" s="12">
        <v>2200</v>
      </c>
      <c r="E406" s="14">
        <v>1</v>
      </c>
      <c r="F406" s="25">
        <v>20000</v>
      </c>
      <c r="G406" t="str">
        <f>_xlfn.XLOOKUP(C406,'Kundendaten - neu'!$A$2:$A$1001,'Kundendaten - neu'!$H$2:$H$1001)</f>
        <v>EUR</v>
      </c>
      <c r="H406" s="40">
        <f>F406</f>
        <v>20000</v>
      </c>
      <c r="I406">
        <f>H406*_xlfn.XLOOKUP(C406,'Kundendaten - neu'!$A$2:$A$1001,'Kundendaten - neu'!$I$2:$I$1001,"")</f>
        <v>20000</v>
      </c>
      <c r="J406" s="41">
        <f>I406+(_xlfn.XLOOKUP(C406,'Kundendaten - neu'!$A$2:$A$1001,'Kundendaten - neu'!$G$2:$G$1001,)*E406)</f>
        <v>20273</v>
      </c>
      <c r="K406" s="40">
        <f>J406-(E406*(_xlfn.XLOOKUP(D406,Tabelle1[Produkt ID],Tabelle1[Variable Kosten],)))</f>
        <v>4273</v>
      </c>
    </row>
    <row r="407" spans="1:11" ht="14.4" x14ac:dyDescent="0.3">
      <c r="A407" s="43">
        <v>75828064</v>
      </c>
      <c r="B407" s="13">
        <v>44572</v>
      </c>
      <c r="C407" s="12">
        <v>367</v>
      </c>
      <c r="D407" s="12">
        <v>2200</v>
      </c>
      <c r="E407" s="14">
        <v>1</v>
      </c>
      <c r="F407" s="25">
        <v>144582</v>
      </c>
      <c r="G407" t="str">
        <f>_xlfn.XLOOKUP(C407,'Kundendaten - neu'!$A$2:$A$1001,'Kundendaten - neu'!$H$2:$H$1001)</f>
        <v>CNY</v>
      </c>
      <c r="H407" s="40">
        <f>IF(G407=Währungsdaten!$B$1,F407/_xlfn.XLOOKUP('Bewegungsdaten - neu'!B29,Währungsdaten!$A$3:$A$320,Währungsdaten!$B$3:$B$320,""),IF(G407=Währungsdaten!$C$1,F407/_xlfn.XLOOKUP('Bewegungsdaten - neu'!B29,Währungsdaten!$A$3:$A$320,Währungsdaten!$C$3:$C$320,),"")*IF(G407=Währungsdaten!$D$1,F407/_xlfn.XLOOKUP('Bewegungsdaten - neu'!B29,Währungsdaten!$A$3:$A$320,Währungsdaten!$D$3:$D$320,),)*IF(G407=Währungsdaten!$F$1,F407/_xlfn.XLOOKUP('Bewegungsdaten - neu'!B29,Währungsdaten!$A$3:$A$320,Währungsdaten!$F$3:$F$320,""),)*IF(G407=Währungsdaten!$G$1,F407/_xlfn.XLOOKUP('Bewegungsdaten - neu'!B29,Währungsdaten!$A$3:$A$320,Währungsdaten!$G$3:$G$320,");""")))</f>
        <v>20595.726495726496</v>
      </c>
      <c r="I407">
        <f>H407*_xlfn.XLOOKUP(C407,'Kundendaten - neu'!$A$2:$A$1001,'Kundendaten - neu'!$I$2:$I$1001,"")</f>
        <v>22655.299145299148</v>
      </c>
      <c r="J407" s="41">
        <f>I407+(_xlfn.XLOOKUP(C407,'Kundendaten - neu'!$A$2:$A$1001,'Kundendaten - neu'!$G$2:$G$1001,)*E407)</f>
        <v>24804.299145299148</v>
      </c>
      <c r="K407" s="40">
        <f>J407-(E407*(_xlfn.XLOOKUP(D407,Tabelle1[Produkt ID],Tabelle1[Variable Kosten],)))</f>
        <v>8804.2991452991482</v>
      </c>
    </row>
    <row r="408" spans="1:11" ht="14.4" x14ac:dyDescent="0.3">
      <c r="A408" s="43">
        <v>66915168</v>
      </c>
      <c r="B408" s="13">
        <v>44792</v>
      </c>
      <c r="C408" s="12">
        <v>368</v>
      </c>
      <c r="D408" s="12">
        <v>2300</v>
      </c>
      <c r="E408" s="14">
        <v>1</v>
      </c>
      <c r="F408" s="25">
        <v>25000</v>
      </c>
      <c r="G408" t="str">
        <f>_xlfn.XLOOKUP(C408,'Kundendaten - neu'!$A$2:$A$1001,'Kundendaten - neu'!$H$2:$H$1001)</f>
        <v>EUR</v>
      </c>
      <c r="H408" s="40">
        <f>F408</f>
        <v>25000</v>
      </c>
      <c r="I408">
        <f>H408*_xlfn.XLOOKUP(C408,'Kundendaten - neu'!$A$2:$A$1001,'Kundendaten - neu'!$I$2:$I$1001,"")</f>
        <v>25000</v>
      </c>
      <c r="J408" s="41">
        <f>I408+(_xlfn.XLOOKUP(C408,'Kundendaten - neu'!$A$2:$A$1001,'Kundendaten - neu'!$G$2:$G$1001,)*E408)</f>
        <v>25255</v>
      </c>
      <c r="K408" s="40">
        <f>J408-(E408*(_xlfn.XLOOKUP(D408,Tabelle1[Produkt ID],Tabelle1[Variable Kosten],)))</f>
        <v>5255</v>
      </c>
    </row>
    <row r="409" spans="1:11" ht="14.4" x14ac:dyDescent="0.3">
      <c r="A409" s="43">
        <v>75981292</v>
      </c>
      <c r="B409" s="13">
        <v>44873</v>
      </c>
      <c r="C409" s="12">
        <v>369</v>
      </c>
      <c r="D409" s="12">
        <v>1000</v>
      </c>
      <c r="E409" s="14">
        <v>1</v>
      </c>
      <c r="F409" s="25">
        <v>59144.799999999996</v>
      </c>
      <c r="G409" t="str">
        <f>_xlfn.XLOOKUP(C409,'Kundendaten - neu'!$A$2:$A$1001,'Kundendaten - neu'!$H$2:$H$1001)</f>
        <v>USD</v>
      </c>
      <c r="H409" s="40">
        <f>IF(G409=Währungsdaten!$D$1,F409/_xlfn.XLOOKUP('Bewegungsdaten - neu'!B1424,Währungsdaten!$A$3:$A$320,Währungsdaten!$D$3:$D$320,""),IF(G409=Währungsdaten!$F$1,F409/_xlfn.XLOOKUP('Bewegungsdaten - neu'!B1424,Währungsdaten!$A$3:$A$320,Währungsdaten!$F$3:$F$320,),""))</f>
        <v>54632.181784592642</v>
      </c>
      <c r="I409">
        <f>H409*_xlfn.XLOOKUP(C409,'Kundendaten - neu'!$A$2:$A$1001,'Kundendaten - neu'!$I$2:$I$1001,"")</f>
        <v>60095.39996305191</v>
      </c>
      <c r="J409" s="41">
        <f>I409+(_xlfn.XLOOKUP(C409,'Kundendaten - neu'!$A$2:$A$1001,'Kundendaten - neu'!$G$2:$G$1001,)*E409)</f>
        <v>61413.39996305191</v>
      </c>
      <c r="K409" s="40">
        <f>J409-(E409*(_xlfn.XLOOKUP(D409,Tabelle1[Produkt ID],Tabelle1[Variable Kosten],)))</f>
        <v>19813.39996305191</v>
      </c>
    </row>
    <row r="410" spans="1:11" ht="14.4" x14ac:dyDescent="0.3">
      <c r="A410" s="43">
        <v>55829777</v>
      </c>
      <c r="B410" s="13">
        <v>44846</v>
      </c>
      <c r="C410" s="12">
        <v>370</v>
      </c>
      <c r="D410" s="12">
        <v>1100</v>
      </c>
      <c r="E410" s="14">
        <v>1</v>
      </c>
      <c r="F410" s="25">
        <v>40000</v>
      </c>
      <c r="G410" t="str">
        <f>_xlfn.XLOOKUP(C410,'Kundendaten - neu'!$A$2:$A$1001,'Kundendaten - neu'!$H$2:$H$1001)</f>
        <v>EUR</v>
      </c>
      <c r="H410" s="40">
        <f>F410</f>
        <v>40000</v>
      </c>
      <c r="I410">
        <f>H410*_xlfn.XLOOKUP(C410,'Kundendaten - neu'!$A$2:$A$1001,'Kundendaten - neu'!$I$2:$I$1001,"")</f>
        <v>40000</v>
      </c>
      <c r="J410" s="41">
        <f>I410+(_xlfn.XLOOKUP(C410,'Kundendaten - neu'!$A$2:$A$1001,'Kundendaten - neu'!$G$2:$G$1001,)*E410)</f>
        <v>40219</v>
      </c>
      <c r="K410" s="40">
        <f>J410-(E410*(_xlfn.XLOOKUP(D410,Tabelle1[Produkt ID],Tabelle1[Variable Kosten],)))</f>
        <v>8219</v>
      </c>
    </row>
    <row r="411" spans="1:11" ht="14.4" x14ac:dyDescent="0.3">
      <c r="A411" s="43">
        <v>75184763</v>
      </c>
      <c r="B411" s="13">
        <v>44879</v>
      </c>
      <c r="C411" s="12">
        <v>371</v>
      </c>
      <c r="D411" s="12">
        <v>1200</v>
      </c>
      <c r="E411" s="14">
        <v>1</v>
      </c>
      <c r="F411" s="25">
        <v>73931</v>
      </c>
      <c r="G411" t="str">
        <f>_xlfn.XLOOKUP(C411,'Kundendaten - neu'!$A$2:$A$1001,'Kundendaten - neu'!$H$2:$H$1001)</f>
        <v>USD</v>
      </c>
      <c r="H411" s="40">
        <f>IF(G411=Währungsdaten!$D$1,F411/_xlfn.XLOOKUP('Bewegungsdaten - neu'!B1425,Währungsdaten!$A$3:$A$320,Währungsdaten!$D$3:$D$320,""),IF(G411=Währungsdaten!$F$1,F411/_xlfn.XLOOKUP('Bewegungsdaten - neu'!B1425,Währungsdaten!$A$3:$A$320,Währungsdaten!$F$3:$F$320,),""))</f>
        <v>73953.185955786728</v>
      </c>
      <c r="I411">
        <f>H411*_xlfn.XLOOKUP(C411,'Kundendaten - neu'!$A$2:$A$1001,'Kundendaten - neu'!$I$2:$I$1001,"")</f>
        <v>81348.504551365404</v>
      </c>
      <c r="J411" s="41">
        <f>I411+(_xlfn.XLOOKUP(C411,'Kundendaten - neu'!$A$2:$A$1001,'Kundendaten - neu'!$G$2:$G$1001,)*E411)</f>
        <v>82560.504551365404</v>
      </c>
      <c r="K411" s="40">
        <f>J411-(E411*(_xlfn.XLOOKUP(D411,Tabelle1[Produkt ID],Tabelle1[Variable Kosten],)))</f>
        <v>30560.504551365404</v>
      </c>
    </row>
    <row r="412" spans="1:11" ht="14.4" x14ac:dyDescent="0.3">
      <c r="A412" s="43">
        <v>29967410</v>
      </c>
      <c r="B412" s="13">
        <v>44799</v>
      </c>
      <c r="C412" s="12">
        <v>372</v>
      </c>
      <c r="D412" s="12">
        <v>1300</v>
      </c>
      <c r="E412" s="14">
        <v>1</v>
      </c>
      <c r="F412" s="25">
        <v>1691568</v>
      </c>
      <c r="G412" t="str">
        <f>_xlfn.XLOOKUP(C412,'Kundendaten - neu'!$A$2:$A$1001,'Kundendaten - neu'!$H$2:$H$1001)</f>
        <v>CZK</v>
      </c>
      <c r="H412" s="40">
        <f>IF(G412=Währungsdaten!$G$1,F412/_xlfn.XLOOKUP('Bewegungsdaten - neu'!B105,Währungsdaten!$A$3:$A$320,Währungsdaten!$G$3:$G$320,""),IF(G412=Währungsdaten!$C$1,F412/_xlfn.XLOOKUP('Bewegungsdaten - neu'!B105,Währungsdaten!$A$3:$A$320,Währungsdaten!$C$3:$C$320,),""))</f>
        <v>68765.722183828606</v>
      </c>
      <c r="I412">
        <f>H412*_xlfn.XLOOKUP(C412,'Kundendaten - neu'!$A$2:$A$1001,'Kundendaten - neu'!$I$2:$I$1001,"")</f>
        <v>70141.036627505178</v>
      </c>
      <c r="J412" s="41">
        <f>I412+(_xlfn.XLOOKUP(C412,'Kundendaten - neu'!$A$2:$A$1001,'Kundendaten - neu'!$G$2:$G$1001,)*E412)</f>
        <v>70354.036627505178</v>
      </c>
      <c r="K412" s="40">
        <f>J412-(E412*(_xlfn.XLOOKUP(D412,Tabelle1[Produkt ID],Tabelle1[Variable Kosten],)))</f>
        <v>15954.036627505178</v>
      </c>
    </row>
    <row r="413" spans="1:11" ht="14.4" x14ac:dyDescent="0.3">
      <c r="A413" s="43">
        <v>20619803</v>
      </c>
      <c r="B413" s="13">
        <v>44587</v>
      </c>
      <c r="C413" s="12">
        <v>373</v>
      </c>
      <c r="D413" s="12">
        <v>1400</v>
      </c>
      <c r="E413" s="14">
        <v>1</v>
      </c>
      <c r="F413" s="25">
        <v>30000</v>
      </c>
      <c r="G413" t="str">
        <f>_xlfn.XLOOKUP(C413,'Kundendaten - neu'!$A$2:$A$1001,'Kundendaten - neu'!$H$2:$H$1001)</f>
        <v>EUR</v>
      </c>
      <c r="H413" s="40">
        <f>F413</f>
        <v>30000</v>
      </c>
      <c r="I413">
        <f>H413*_xlfn.XLOOKUP(C413,'Kundendaten - neu'!$A$2:$A$1001,'Kundendaten - neu'!$I$2:$I$1001,"")</f>
        <v>30000</v>
      </c>
      <c r="J413" s="41">
        <f>I413+(_xlfn.XLOOKUP(C413,'Kundendaten - neu'!$A$2:$A$1001,'Kundendaten - neu'!$G$2:$G$1001,)*E413)</f>
        <v>30204</v>
      </c>
      <c r="K413" s="40">
        <f>J413-(E413*(_xlfn.XLOOKUP(D413,Tabelle1[Produkt ID],Tabelle1[Variable Kosten],)))</f>
        <v>6204</v>
      </c>
    </row>
    <row r="414" spans="1:11" ht="14.4" x14ac:dyDescent="0.3">
      <c r="A414" s="43">
        <v>44643786</v>
      </c>
      <c r="B414" s="13">
        <v>44799</v>
      </c>
      <c r="C414" s="12">
        <v>374</v>
      </c>
      <c r="D414" s="12">
        <v>1500</v>
      </c>
      <c r="E414" s="14">
        <v>1</v>
      </c>
      <c r="F414" s="25">
        <v>696528</v>
      </c>
      <c r="G414" t="str">
        <f>_xlfn.XLOOKUP(C414,'Kundendaten - neu'!$A$2:$A$1001,'Kundendaten - neu'!$H$2:$H$1001)</f>
        <v>CZK</v>
      </c>
      <c r="H414" s="40">
        <f>IF(G414=Währungsdaten!$G$1,F414/_xlfn.XLOOKUP('Bewegungsdaten - neu'!B106,Währungsdaten!$A$3:$A$320,Währungsdaten!$G$3:$G$320,""),IF(G414=Währungsdaten!$C$1,F414/_xlfn.XLOOKUP('Bewegungsdaten - neu'!B106,Währungsdaten!$A$3:$A$320,Währungsdaten!$C$3:$C$320,),""))</f>
        <v>28540.965805486696</v>
      </c>
      <c r="I414">
        <f>H414*_xlfn.XLOOKUP(C414,'Kundendaten - neu'!$A$2:$A$1001,'Kundendaten - neu'!$I$2:$I$1001,"")</f>
        <v>29111.785121596429</v>
      </c>
      <c r="J414" s="41">
        <f>I414+(_xlfn.XLOOKUP(C414,'Kundendaten - neu'!$A$2:$A$1001,'Kundendaten - neu'!$G$2:$G$1001,)*E414)</f>
        <v>29315.785121596429</v>
      </c>
      <c r="K414" s="40">
        <f>J414-(E414*(_xlfn.XLOOKUP(D414,Tabelle1[Produkt ID],Tabelle1[Variable Kosten],)))</f>
        <v>6915.7851215964292</v>
      </c>
    </row>
    <row r="415" spans="1:11" ht="14.4" x14ac:dyDescent="0.3">
      <c r="A415" s="43">
        <v>87622390</v>
      </c>
      <c r="B415" s="13">
        <v>44740</v>
      </c>
      <c r="C415" s="12">
        <v>375</v>
      </c>
      <c r="D415" s="12">
        <v>1600</v>
      </c>
      <c r="E415" s="14">
        <v>1</v>
      </c>
      <c r="F415" s="25">
        <v>36000</v>
      </c>
      <c r="G415" t="str">
        <f>_xlfn.XLOOKUP(C415,'Kundendaten - neu'!$A$2:$A$1001,'Kundendaten - neu'!$H$2:$H$1001)</f>
        <v>EUR</v>
      </c>
      <c r="H415" s="40">
        <f>F415</f>
        <v>36000</v>
      </c>
      <c r="I415">
        <f>H415*_xlfn.XLOOKUP(C415,'Kundendaten - neu'!$A$2:$A$1001,'Kundendaten - neu'!$I$2:$I$1001,"")</f>
        <v>36000</v>
      </c>
      <c r="J415" s="41">
        <f>I415+(_xlfn.XLOOKUP(C415,'Kundendaten - neu'!$A$2:$A$1001,'Kundendaten - neu'!$G$2:$G$1001,)*E415)</f>
        <v>36212</v>
      </c>
      <c r="K415" s="40">
        <f>J415-(E415*(_xlfn.XLOOKUP(D415,Tabelle1[Produkt ID],Tabelle1[Variable Kosten],)))</f>
        <v>7412</v>
      </c>
    </row>
    <row r="416" spans="1:11" ht="14.4" x14ac:dyDescent="0.3">
      <c r="A416" s="43">
        <v>65571768</v>
      </c>
      <c r="B416" s="13">
        <v>44704</v>
      </c>
      <c r="C416" s="12">
        <v>376</v>
      </c>
      <c r="D416" s="12">
        <v>1700</v>
      </c>
      <c r="E416" s="14">
        <v>1</v>
      </c>
      <c r="F416" s="25">
        <v>298439</v>
      </c>
      <c r="G416" t="str">
        <f>_xlfn.XLOOKUP(C416,'Kundendaten - neu'!$A$2:$A$1001,'Kundendaten - neu'!$H$2:$H$1001)</f>
        <v>SEK</v>
      </c>
      <c r="H416" s="40">
        <f>IF(G416=Währungsdaten!$D$1,F416/_xlfn.XLOOKUP('Bewegungsdaten - neu'!B1332,Währungsdaten!$A$3:$A$320,Währungsdaten!$D$3:$D$320,""),IF(G416=Währungsdaten!$F$1,F416/_xlfn.XLOOKUP('Bewegungsdaten - neu'!B1332,Währungsdaten!$A$3:$A$320,Währungsdaten!$F$3:$F$320,),""))</f>
        <v>27545.503211991432</v>
      </c>
      <c r="I416">
        <f>H416*_xlfn.XLOOKUP(C416,'Kundendaten - neu'!$A$2:$A$1001,'Kundendaten - neu'!$I$2:$I$1001,"")</f>
        <v>28096.413276231262</v>
      </c>
      <c r="J416" s="41">
        <f>I416+(_xlfn.XLOOKUP(C416,'Kundendaten - neu'!$A$2:$A$1001,'Kundendaten - neu'!$G$2:$G$1001,)*E416)</f>
        <v>28617.413276231262</v>
      </c>
      <c r="K416" s="40">
        <f>J416-(E416*(_xlfn.XLOOKUP(D416,Tabelle1[Produkt ID],Tabelle1[Variable Kosten],)))</f>
        <v>5417.413276231262</v>
      </c>
    </row>
    <row r="417" spans="1:11" ht="14.4" x14ac:dyDescent="0.3">
      <c r="A417" s="43">
        <v>63282965</v>
      </c>
      <c r="B417" s="13">
        <v>44624</v>
      </c>
      <c r="C417" s="12">
        <v>377</v>
      </c>
      <c r="D417" s="12">
        <v>1800</v>
      </c>
      <c r="E417" s="14">
        <v>1</v>
      </c>
      <c r="F417" s="25">
        <v>823280</v>
      </c>
      <c r="G417" t="str">
        <f>_xlfn.XLOOKUP(C417,'Kundendaten - neu'!$A$2:$A$1001,'Kundendaten - neu'!$H$2:$H$1001)</f>
        <v>SEK</v>
      </c>
      <c r="H417" s="40">
        <f>IF(G417=Währungsdaten!$D$1,F417/_xlfn.XLOOKUP('Bewegungsdaten - neu'!B1333,Währungsdaten!$A$3:$A$320,Währungsdaten!$D$3:$D$320,""),IF(G417=Währungsdaten!$F$1,F417/_xlfn.XLOOKUP('Bewegungsdaten - neu'!B1333,Währungsdaten!$A$3:$A$320,Währungsdaten!$F$3:$F$320,),""))</f>
        <v>76622.675576568698</v>
      </c>
      <c r="I417">
        <f>H417*_xlfn.XLOOKUP(C417,'Kundendaten - neu'!$A$2:$A$1001,'Kundendaten - neu'!$I$2:$I$1001,"")</f>
        <v>78155.129088100075</v>
      </c>
      <c r="J417" s="41">
        <f>I417+(_xlfn.XLOOKUP(C417,'Kundendaten - neu'!$A$2:$A$1001,'Kundendaten - neu'!$G$2:$G$1001,)*E417)</f>
        <v>78680.129088100075</v>
      </c>
      <c r="K417" s="40">
        <f>J417-(E417*(_xlfn.XLOOKUP(D417,Tabelle1[Produkt ID],Tabelle1[Variable Kosten],)))</f>
        <v>14680.129088100075</v>
      </c>
    </row>
    <row r="418" spans="1:11" ht="14.4" x14ac:dyDescent="0.3">
      <c r="A418" s="43">
        <v>60877716</v>
      </c>
      <c r="B418" s="13">
        <v>44689</v>
      </c>
      <c r="C418" s="12">
        <v>378</v>
      </c>
      <c r="D418" s="12">
        <v>1900</v>
      </c>
      <c r="E418" s="14">
        <v>1</v>
      </c>
      <c r="F418" s="25">
        <v>49000</v>
      </c>
      <c r="G418" t="str">
        <f>_xlfn.XLOOKUP(C418,'Kundendaten - neu'!$A$2:$A$1001,'Kundendaten - neu'!$H$2:$H$1001)</f>
        <v>EUR</v>
      </c>
      <c r="H418" s="40">
        <f>F418</f>
        <v>49000</v>
      </c>
      <c r="I418">
        <f>H418*_xlfn.XLOOKUP(C418,'Kundendaten - neu'!$A$2:$A$1001,'Kundendaten - neu'!$I$2:$I$1001,"")</f>
        <v>49000</v>
      </c>
      <c r="J418" s="41">
        <f>I418+(_xlfn.XLOOKUP(C418,'Kundendaten - neu'!$A$2:$A$1001,'Kundendaten - neu'!$G$2:$G$1001,)*E418)</f>
        <v>49207</v>
      </c>
      <c r="K418" s="40">
        <f>J418-(E418*(_xlfn.XLOOKUP(D418,Tabelle1[Produkt ID],Tabelle1[Variable Kosten],)))</f>
        <v>10007</v>
      </c>
    </row>
    <row r="419" spans="1:11" ht="14.4" x14ac:dyDescent="0.3">
      <c r="A419" s="43">
        <v>54448932</v>
      </c>
      <c r="B419" s="13">
        <v>44642</v>
      </c>
      <c r="C419" s="12">
        <v>379</v>
      </c>
      <c r="D419" s="12">
        <v>2000</v>
      </c>
      <c r="E419" s="14">
        <v>1</v>
      </c>
      <c r="F419" s="25">
        <v>970164</v>
      </c>
      <c r="G419" t="str">
        <f>_xlfn.XLOOKUP(C419,'Kundendaten - neu'!$A$2:$A$1001,'Kundendaten - neu'!$H$2:$H$1001)</f>
        <v>CZK</v>
      </c>
      <c r="H419" s="40">
        <f>IF(G419=Währungsdaten!$G$1,F419/_xlfn.XLOOKUP('Bewegungsdaten - neu'!B107,Währungsdaten!$A$3:$A$320,Währungsdaten!$G$3:$G$320,""),IF(G419=Währungsdaten!$C$1,F419/_xlfn.XLOOKUP('Bewegungsdaten - neu'!B107,Währungsdaten!$A$3:$A$320,Währungsdaten!$C$3:$C$320,),""))</f>
        <v>39791.805094130672</v>
      </c>
      <c r="I419">
        <f>H419*_xlfn.XLOOKUP(C419,'Kundendaten - neu'!$A$2:$A$1001,'Kundendaten - neu'!$I$2:$I$1001,"")</f>
        <v>40587.641196013283</v>
      </c>
      <c r="J419" s="41">
        <f>I419+(_xlfn.XLOOKUP(C419,'Kundendaten - neu'!$A$2:$A$1001,'Kundendaten - neu'!$G$2:$G$1001,)*E419)</f>
        <v>40801.641196013283</v>
      </c>
      <c r="K419" s="40">
        <f>J419-(E419*(_xlfn.XLOOKUP(D419,Tabelle1[Produkt ID],Tabelle1[Variable Kosten],)))</f>
        <v>9601.6411960132828</v>
      </c>
    </row>
    <row r="420" spans="1:11" ht="14.4" x14ac:dyDescent="0.3">
      <c r="A420" s="43">
        <v>50412109</v>
      </c>
      <c r="B420" s="13">
        <v>44668</v>
      </c>
      <c r="C420" s="12">
        <v>380</v>
      </c>
      <c r="D420" s="12">
        <v>2100</v>
      </c>
      <c r="E420" s="14">
        <v>1</v>
      </c>
      <c r="F420" s="25">
        <v>46000</v>
      </c>
      <c r="G420" t="str">
        <f>_xlfn.XLOOKUP(C420,'Kundendaten - neu'!$A$2:$A$1001,'Kundendaten - neu'!$H$2:$H$1001)</f>
        <v>EUR</v>
      </c>
      <c r="H420" s="40">
        <f>F420</f>
        <v>46000</v>
      </c>
      <c r="I420">
        <f>H420*_xlfn.XLOOKUP(C420,'Kundendaten - neu'!$A$2:$A$1001,'Kundendaten - neu'!$I$2:$I$1001,"")</f>
        <v>46000</v>
      </c>
      <c r="J420" s="41">
        <f>I420+(_xlfn.XLOOKUP(C420,'Kundendaten - neu'!$A$2:$A$1001,'Kundendaten - neu'!$G$2:$G$1001,)*E420)</f>
        <v>46203</v>
      </c>
      <c r="K420" s="40">
        <f>J420-(E420*(_xlfn.XLOOKUP(D420,Tabelle1[Produkt ID],Tabelle1[Variable Kosten],)))</f>
        <v>9403</v>
      </c>
    </row>
    <row r="421" spans="1:11" ht="14.4" x14ac:dyDescent="0.3">
      <c r="A421" s="43">
        <v>31476042</v>
      </c>
      <c r="B421" s="13">
        <v>44636</v>
      </c>
      <c r="C421" s="12">
        <v>381</v>
      </c>
      <c r="D421" s="12">
        <v>2200</v>
      </c>
      <c r="E421" s="14">
        <v>1</v>
      </c>
      <c r="F421" s="25">
        <v>20000</v>
      </c>
      <c r="G421" t="str">
        <f>_xlfn.XLOOKUP(C421,'Kundendaten - neu'!$A$2:$A$1001,'Kundendaten - neu'!$H$2:$H$1001)</f>
        <v>EUR</v>
      </c>
      <c r="H421" s="40">
        <f>F421</f>
        <v>20000</v>
      </c>
      <c r="I421">
        <f>H421*_xlfn.XLOOKUP(C421,'Kundendaten - neu'!$A$2:$A$1001,'Kundendaten - neu'!$I$2:$I$1001,"")</f>
        <v>20000</v>
      </c>
      <c r="J421" s="41">
        <f>I421+(_xlfn.XLOOKUP(C421,'Kundendaten - neu'!$A$2:$A$1001,'Kundendaten - neu'!$G$2:$G$1001,)*E421)</f>
        <v>20100</v>
      </c>
      <c r="K421" s="40">
        <f>J421-(E421*(_xlfn.XLOOKUP(D421,Tabelle1[Produkt ID],Tabelle1[Variable Kosten],)))</f>
        <v>4100</v>
      </c>
    </row>
    <row r="422" spans="1:11" ht="14.4" hidden="1" x14ac:dyDescent="0.3">
      <c r="A422" s="55" t="s">
        <v>1197</v>
      </c>
      <c r="B422" s="13">
        <v>44714</v>
      </c>
      <c r="C422" s="12">
        <v>381</v>
      </c>
      <c r="D422" s="12" t="s">
        <v>1585</v>
      </c>
      <c r="E422" s="14">
        <v>1</v>
      </c>
      <c r="F422" s="17">
        <v>79000</v>
      </c>
      <c r="G422" t="str">
        <f>_xlfn.XLOOKUP(C422,'Kundendaten - neu'!$A$2:$A$1001,'Kundendaten - neu'!$H$2:$H$1001)</f>
        <v>EUR</v>
      </c>
      <c r="H422" s="40">
        <f>F422</f>
        <v>79000</v>
      </c>
      <c r="I422">
        <f>H422*_xlfn.XLOOKUP(C422,'Kundendaten - neu'!$A$2:$A$1001,'Kundendaten - neu'!$I$2:$I$1001,"")</f>
        <v>79000</v>
      </c>
      <c r="J422" s="41">
        <f>I422+(_xlfn.XLOOKUP(C422,'Kundendaten - neu'!$A$2:$A$1001,'Kundendaten - neu'!$G$2:$G$1001,)*E422)</f>
        <v>79100</v>
      </c>
      <c r="K422" s="40">
        <f>J422-(E422*(_xlfn.XLOOKUP(D422,Tabelle1[Produkt ID],Tabelle1[Variable Kosten],)))</f>
        <v>15900</v>
      </c>
    </row>
    <row r="423" spans="1:11" ht="14.4" x14ac:dyDescent="0.3">
      <c r="A423" s="43">
        <v>97521963</v>
      </c>
      <c r="B423" s="13">
        <v>44853</v>
      </c>
      <c r="C423" s="12">
        <v>382</v>
      </c>
      <c r="D423" s="12">
        <v>2200</v>
      </c>
      <c r="E423" s="14">
        <v>1</v>
      </c>
      <c r="F423" s="25">
        <v>20000</v>
      </c>
      <c r="G423" t="str">
        <f>_xlfn.XLOOKUP(C423,'Kundendaten - neu'!$A$2:$A$1001,'Kundendaten - neu'!$H$2:$H$1001)</f>
        <v>EUR</v>
      </c>
      <c r="H423" s="40">
        <f>F423</f>
        <v>20000</v>
      </c>
      <c r="I423">
        <f>H423*_xlfn.XLOOKUP(C423,'Kundendaten - neu'!$A$2:$A$1001,'Kundendaten - neu'!$I$2:$I$1001,"")</f>
        <v>20000</v>
      </c>
      <c r="J423" s="41">
        <f>I423+(_xlfn.XLOOKUP(C423,'Kundendaten - neu'!$A$2:$A$1001,'Kundendaten - neu'!$G$2:$G$1001,)*E423)</f>
        <v>20101</v>
      </c>
      <c r="K423" s="40">
        <f>J423-(E423*(_xlfn.XLOOKUP(D423,Tabelle1[Produkt ID],Tabelle1[Variable Kosten],)))</f>
        <v>4101</v>
      </c>
    </row>
    <row r="424" spans="1:11" ht="14.4" hidden="1" x14ac:dyDescent="0.3">
      <c r="A424" s="55" t="s">
        <v>1198</v>
      </c>
      <c r="B424" s="13">
        <v>44885</v>
      </c>
      <c r="C424" s="12">
        <v>382</v>
      </c>
      <c r="D424" s="12" t="s">
        <v>1586</v>
      </c>
      <c r="E424" s="14">
        <v>1</v>
      </c>
      <c r="F424" s="17">
        <v>32000</v>
      </c>
      <c r="G424" t="str">
        <f>_xlfn.XLOOKUP(C424,'Kundendaten - neu'!$A$2:$A$1001,'Kundendaten - neu'!$H$2:$H$1001)</f>
        <v>EUR</v>
      </c>
      <c r="H424" s="40">
        <f>F424</f>
        <v>32000</v>
      </c>
      <c r="I424">
        <f>H424*_xlfn.XLOOKUP(C424,'Kundendaten - neu'!$A$2:$A$1001,'Kundendaten - neu'!$I$2:$I$1001,"")</f>
        <v>32000</v>
      </c>
      <c r="J424" s="41">
        <f>I424+(_xlfn.XLOOKUP(C424,'Kundendaten - neu'!$A$2:$A$1001,'Kundendaten - neu'!$G$2:$G$1001,)*E424)</f>
        <v>32101</v>
      </c>
      <c r="K424" s="40">
        <f>J424-(E424*(_xlfn.XLOOKUP(D424,Tabelle1[Produkt ID],Tabelle1[Variable Kosten],)))</f>
        <v>6501</v>
      </c>
    </row>
    <row r="425" spans="1:11" ht="14.4" x14ac:dyDescent="0.3">
      <c r="A425" s="43">
        <v>75099339</v>
      </c>
      <c r="B425" s="13">
        <v>44711</v>
      </c>
      <c r="C425" s="12">
        <v>383</v>
      </c>
      <c r="D425" s="12">
        <v>2300</v>
      </c>
      <c r="E425" s="14">
        <v>1</v>
      </c>
      <c r="F425" s="25">
        <v>257275</v>
      </c>
      <c r="G425" t="str">
        <f>_xlfn.XLOOKUP(C425,'Kundendaten - neu'!$A$2:$A$1001,'Kundendaten - neu'!$H$2:$H$1001)</f>
        <v>SEK</v>
      </c>
      <c r="H425" s="40">
        <f>IF(G425=Währungsdaten!$D$1,F425/_xlfn.XLOOKUP('Bewegungsdaten - neu'!B1334,Währungsdaten!$A$3:$A$320,Währungsdaten!$D$3:$D$320,""),IF(G425=Währungsdaten!$F$1,F425/_xlfn.XLOOKUP('Bewegungsdaten - neu'!B1334,Währungsdaten!$A$3:$A$320,Währungsdaten!$F$3:$F$320,),""))</f>
        <v>23979.178123048529</v>
      </c>
      <c r="I425">
        <f>H425*_xlfn.XLOOKUP(C425,'Kundendaten - neu'!$A$2:$A$1001,'Kundendaten - neu'!$I$2:$I$1001,"")</f>
        <v>24458.7616855095</v>
      </c>
      <c r="J425" s="41">
        <f>I425+(_xlfn.XLOOKUP(C425,'Kundendaten - neu'!$A$2:$A$1001,'Kundendaten - neu'!$G$2:$G$1001,)*E425)</f>
        <v>24989.7616855095</v>
      </c>
      <c r="K425" s="40">
        <f>J425-(E425*(_xlfn.XLOOKUP(D425,Tabelle1[Produkt ID],Tabelle1[Variable Kosten],)))</f>
        <v>4989.7616855095002</v>
      </c>
    </row>
    <row r="426" spans="1:11" ht="14.4" x14ac:dyDescent="0.3">
      <c r="A426" s="43">
        <v>90221671</v>
      </c>
      <c r="B426" s="13">
        <v>44792</v>
      </c>
      <c r="C426" s="12">
        <v>384</v>
      </c>
      <c r="D426" s="12">
        <v>1000</v>
      </c>
      <c r="E426" s="14">
        <v>1</v>
      </c>
      <c r="F426" s="25">
        <v>535132</v>
      </c>
      <c r="G426" t="str">
        <f>_xlfn.XLOOKUP(C426,'Kundendaten - neu'!$A$2:$A$1001,'Kundendaten - neu'!$H$2:$H$1001)</f>
        <v>SEK</v>
      </c>
      <c r="H426" s="40">
        <f>IF(G426=Währungsdaten!$D$1,F426/_xlfn.XLOOKUP('Bewegungsdaten - neu'!B1335,Währungsdaten!$A$3:$A$320,Währungsdaten!$D$3:$D$320,""),IF(G426=Währungsdaten!$F$1,F426/_xlfn.XLOOKUP('Bewegungsdaten - neu'!B1335,Währungsdaten!$A$3:$A$320,Währungsdaten!$F$3:$F$320,),""))</f>
        <v>50335.045243335779</v>
      </c>
      <c r="I426">
        <f>H426*_xlfn.XLOOKUP(C426,'Kundendaten - neu'!$A$2:$A$1001,'Kundendaten - neu'!$I$2:$I$1001,"")</f>
        <v>51341.746148202496</v>
      </c>
      <c r="J426" s="41">
        <f>I426+(_xlfn.XLOOKUP(C426,'Kundendaten - neu'!$A$2:$A$1001,'Kundendaten - neu'!$G$2:$G$1001,)*E426)</f>
        <v>51841.746148202496</v>
      </c>
      <c r="K426" s="40">
        <f>J426-(E426*(_xlfn.XLOOKUP(D426,Tabelle1[Produkt ID],Tabelle1[Variable Kosten],)))</f>
        <v>10241.746148202496</v>
      </c>
    </row>
    <row r="427" spans="1:11" ht="14.4" x14ac:dyDescent="0.3">
      <c r="A427" s="43">
        <v>36957352</v>
      </c>
      <c r="B427" s="13">
        <v>44591</v>
      </c>
      <c r="C427" s="12">
        <v>385</v>
      </c>
      <c r="D427" s="12">
        <v>1100</v>
      </c>
      <c r="E427" s="14">
        <v>1</v>
      </c>
      <c r="F427" s="25">
        <v>411640</v>
      </c>
      <c r="G427" t="str">
        <f>_xlfn.XLOOKUP(C427,'Kundendaten - neu'!$A$2:$A$1001,'Kundendaten - neu'!$H$2:$H$1001)</f>
        <v>SEK</v>
      </c>
      <c r="H427" s="40">
        <f>IF(G427=Währungsdaten!$D$1,F427/_xlfn.XLOOKUP('Bewegungsdaten - neu'!B1336,Währungsdaten!$A$3:$A$320,Währungsdaten!$D$3:$D$320,""),IF(G427=Währungsdaten!$F$1,F427/_xlfn.XLOOKUP('Bewegungsdaten - neu'!B1336,Währungsdaten!$A$3:$A$320,Währungsdaten!$F$3:$F$320,),""))</f>
        <v>38831.031620255075</v>
      </c>
      <c r="I427">
        <f>H427*_xlfn.XLOOKUP(C427,'Kundendaten - neu'!$A$2:$A$1001,'Kundendaten - neu'!$I$2:$I$1001,"")</f>
        <v>39607.652252660177</v>
      </c>
      <c r="J427" s="41">
        <f>I427+(_xlfn.XLOOKUP(C427,'Kundendaten - neu'!$A$2:$A$1001,'Kundendaten - neu'!$G$2:$G$1001,)*E427)</f>
        <v>40117.652252660177</v>
      </c>
      <c r="K427" s="40">
        <f>J427-(E427*(_xlfn.XLOOKUP(D427,Tabelle1[Produkt ID],Tabelle1[Variable Kosten],)))</f>
        <v>8117.6522526601766</v>
      </c>
    </row>
    <row r="428" spans="1:11" ht="14.4" x14ac:dyDescent="0.3">
      <c r="A428" s="43">
        <v>89298638</v>
      </c>
      <c r="B428" s="13">
        <v>44650</v>
      </c>
      <c r="C428" s="12">
        <v>386</v>
      </c>
      <c r="D428" s="12">
        <v>1200</v>
      </c>
      <c r="E428" s="14">
        <v>1</v>
      </c>
      <c r="F428" s="25">
        <v>65000</v>
      </c>
      <c r="G428" t="str">
        <f>_xlfn.XLOOKUP(C428,'Kundendaten - neu'!$A$2:$A$1001,'Kundendaten - neu'!$H$2:$H$1001)</f>
        <v>EUR</v>
      </c>
      <c r="H428" s="40">
        <f t="shared" ref="H428:H433" si="21">F428</f>
        <v>65000</v>
      </c>
      <c r="I428">
        <f>H428*_xlfn.XLOOKUP(C428,'Kundendaten - neu'!$A$2:$A$1001,'Kundendaten - neu'!$I$2:$I$1001,"")</f>
        <v>65000</v>
      </c>
      <c r="J428" s="41">
        <f>I428+(_xlfn.XLOOKUP(C428,'Kundendaten - neu'!$A$2:$A$1001,'Kundendaten - neu'!$G$2:$G$1001,)*E428)</f>
        <v>65213</v>
      </c>
      <c r="K428" s="40">
        <f>J428-(E428*(_xlfn.XLOOKUP(D428,Tabelle1[Produkt ID],Tabelle1[Variable Kosten],)))</f>
        <v>13213</v>
      </c>
    </row>
    <row r="429" spans="1:11" ht="14.4" hidden="1" x14ac:dyDescent="0.3">
      <c r="A429" s="55" t="s">
        <v>1199</v>
      </c>
      <c r="B429" s="13">
        <v>44613</v>
      </c>
      <c r="C429" s="12">
        <v>386</v>
      </c>
      <c r="D429" s="12" t="s">
        <v>1587</v>
      </c>
      <c r="E429" s="14">
        <v>1</v>
      </c>
      <c r="F429" s="17">
        <v>27000</v>
      </c>
      <c r="G429" t="str">
        <f>_xlfn.XLOOKUP(C429,'Kundendaten - neu'!$A$2:$A$1001,'Kundendaten - neu'!$H$2:$H$1001)</f>
        <v>EUR</v>
      </c>
      <c r="H429" s="40">
        <f t="shared" si="21"/>
        <v>27000</v>
      </c>
      <c r="I429">
        <f>H429*_xlfn.XLOOKUP(C429,'Kundendaten - neu'!$A$2:$A$1001,'Kundendaten - neu'!$I$2:$I$1001,"")</f>
        <v>27000</v>
      </c>
      <c r="J429" s="41">
        <f>I429+(_xlfn.XLOOKUP(C429,'Kundendaten - neu'!$A$2:$A$1001,'Kundendaten - neu'!$G$2:$G$1001,)*E429)</f>
        <v>27213</v>
      </c>
      <c r="K429" s="40">
        <f>J429-(E429*(_xlfn.XLOOKUP(D429,Tabelle1[Produkt ID],Tabelle1[Variable Kosten],)))</f>
        <v>5613</v>
      </c>
    </row>
    <row r="430" spans="1:11" ht="14.4" hidden="1" x14ac:dyDescent="0.3">
      <c r="A430" s="43" t="s">
        <v>1325</v>
      </c>
      <c r="B430" s="13">
        <v>44579</v>
      </c>
      <c r="C430" s="12">
        <v>387</v>
      </c>
      <c r="D430" s="12" t="s">
        <v>1587</v>
      </c>
      <c r="E430" s="14">
        <v>1</v>
      </c>
      <c r="F430" s="17">
        <v>27000</v>
      </c>
      <c r="G430" t="str">
        <f>_xlfn.XLOOKUP(C430,'Kundendaten - neu'!$A$2:$A$1001,'Kundendaten - neu'!$H$2:$H$1001)</f>
        <v>EUR</v>
      </c>
      <c r="H430" s="40">
        <f t="shared" si="21"/>
        <v>27000</v>
      </c>
      <c r="I430">
        <f>H430*_xlfn.XLOOKUP(C430,'Kundendaten - neu'!$A$2:$A$1001,'Kundendaten - neu'!$I$2:$I$1001,"")</f>
        <v>27000</v>
      </c>
      <c r="J430" s="41">
        <f>I430+(_xlfn.XLOOKUP(C430,'Kundendaten - neu'!$A$2:$A$1001,'Kundendaten - neu'!$G$2:$G$1001,)*E430)</f>
        <v>27205</v>
      </c>
      <c r="K430" s="40">
        <f>J430-(E430*(_xlfn.XLOOKUP(D430,Tabelle1[Produkt ID],Tabelle1[Variable Kosten],)))</f>
        <v>5605</v>
      </c>
    </row>
    <row r="431" spans="1:11" ht="14.4" hidden="1" x14ac:dyDescent="0.3">
      <c r="A431" s="55" t="s">
        <v>1200</v>
      </c>
      <c r="B431" s="13">
        <v>44725</v>
      </c>
      <c r="C431" s="12">
        <v>387</v>
      </c>
      <c r="D431" s="12" t="s">
        <v>1588</v>
      </c>
      <c r="E431" s="14">
        <v>1</v>
      </c>
      <c r="F431" s="17">
        <v>33000</v>
      </c>
      <c r="G431" t="str">
        <f>_xlfn.XLOOKUP(C431,'Kundendaten - neu'!$A$2:$A$1001,'Kundendaten - neu'!$H$2:$H$1001)</f>
        <v>EUR</v>
      </c>
      <c r="H431" s="40">
        <f t="shared" si="21"/>
        <v>33000</v>
      </c>
      <c r="I431">
        <f>H431*_xlfn.XLOOKUP(C431,'Kundendaten - neu'!$A$2:$A$1001,'Kundendaten - neu'!$I$2:$I$1001,"")</f>
        <v>33000</v>
      </c>
      <c r="J431" s="41">
        <f>I431+(_xlfn.XLOOKUP(C431,'Kundendaten - neu'!$A$2:$A$1001,'Kundendaten - neu'!$G$2:$G$1001,)*E431)</f>
        <v>33205</v>
      </c>
      <c r="K431" s="40">
        <f>J431-(E431*(_xlfn.XLOOKUP(D431,Tabelle1[Produkt ID],Tabelle1[Variable Kosten],)))</f>
        <v>6805</v>
      </c>
    </row>
    <row r="432" spans="1:11" ht="14.4" x14ac:dyDescent="0.3">
      <c r="A432" s="43">
        <v>35277127</v>
      </c>
      <c r="B432" s="13">
        <v>44627</v>
      </c>
      <c r="C432" s="12">
        <v>387</v>
      </c>
      <c r="D432" s="12">
        <v>1300</v>
      </c>
      <c r="E432" s="14">
        <v>1</v>
      </c>
      <c r="F432" s="25">
        <v>68000</v>
      </c>
      <c r="G432" t="str">
        <f>_xlfn.XLOOKUP(C432,'Kundendaten - neu'!$A$2:$A$1001,'Kundendaten - neu'!$H$2:$H$1001)</f>
        <v>EUR</v>
      </c>
      <c r="H432" s="40">
        <f t="shared" si="21"/>
        <v>68000</v>
      </c>
      <c r="I432">
        <f>H432*_xlfn.XLOOKUP(C432,'Kundendaten - neu'!$A$2:$A$1001,'Kundendaten - neu'!$I$2:$I$1001,"")</f>
        <v>68000</v>
      </c>
      <c r="J432" s="41">
        <f>I432+(_xlfn.XLOOKUP(C432,'Kundendaten - neu'!$A$2:$A$1001,'Kundendaten - neu'!$G$2:$G$1001,)*E432)</f>
        <v>68205</v>
      </c>
      <c r="K432" s="40">
        <f>J432-(E432*(_xlfn.XLOOKUP(D432,Tabelle1[Produkt ID],Tabelle1[Variable Kosten],)))</f>
        <v>13805</v>
      </c>
    </row>
    <row r="433" spans="1:11" ht="14.4" x14ac:dyDescent="0.3">
      <c r="A433" s="43">
        <v>44692970</v>
      </c>
      <c r="B433" s="13">
        <v>44693</v>
      </c>
      <c r="C433" s="12">
        <v>388</v>
      </c>
      <c r="D433" s="12">
        <v>1400</v>
      </c>
      <c r="E433" s="14">
        <v>1</v>
      </c>
      <c r="F433" s="25">
        <v>30000</v>
      </c>
      <c r="G433" t="str">
        <f>_xlfn.XLOOKUP(C433,'Kundendaten - neu'!$A$2:$A$1001,'Kundendaten - neu'!$H$2:$H$1001)</f>
        <v>EUR</v>
      </c>
      <c r="H433" s="40">
        <f t="shared" si="21"/>
        <v>30000</v>
      </c>
      <c r="I433">
        <f>H433*_xlfn.XLOOKUP(C433,'Kundendaten - neu'!$A$2:$A$1001,'Kundendaten - neu'!$I$2:$I$1001,"")</f>
        <v>30000</v>
      </c>
      <c r="J433" s="41">
        <f>I433+(_xlfn.XLOOKUP(C433,'Kundendaten - neu'!$A$2:$A$1001,'Kundendaten - neu'!$G$2:$G$1001,)*E433)</f>
        <v>30262</v>
      </c>
      <c r="K433" s="40">
        <f>J433-(E433*(_xlfn.XLOOKUP(D433,Tabelle1[Produkt ID],Tabelle1[Variable Kosten],)))</f>
        <v>6262</v>
      </c>
    </row>
    <row r="434" spans="1:11" ht="14.4" x14ac:dyDescent="0.3">
      <c r="A434" s="43">
        <v>87649256</v>
      </c>
      <c r="B434" s="13">
        <v>44805</v>
      </c>
      <c r="C434" s="12">
        <v>389</v>
      </c>
      <c r="D434" s="12">
        <v>1500</v>
      </c>
      <c r="E434" s="14">
        <v>1</v>
      </c>
      <c r="F434" s="25">
        <v>31847.200000000001</v>
      </c>
      <c r="G434" t="str">
        <f>_xlfn.XLOOKUP(C434,'Kundendaten - neu'!$A$2:$A$1001,'Kundendaten - neu'!$H$2:$H$1001)</f>
        <v>USD</v>
      </c>
      <c r="H434" s="40">
        <f>IF(G434=Währungsdaten!$D$1,F434/_xlfn.XLOOKUP('Bewegungsdaten - neu'!B1426,Währungsdaten!$A$3:$A$320,Währungsdaten!$D$3:$D$320,""),IF(G434=Währungsdaten!$F$1,F434/_xlfn.XLOOKUP('Bewegungsdaten - neu'!B1426,Währungsdaten!$A$3:$A$320,Währungsdaten!$F$3:$F$320,),""))</f>
        <v>31755.110180476622</v>
      </c>
      <c r="I434">
        <f>H434*_xlfn.XLOOKUP(C434,'Kundendaten - neu'!$A$2:$A$1001,'Kundendaten - neu'!$I$2:$I$1001,"")</f>
        <v>33882.702562568556</v>
      </c>
      <c r="J434" s="41">
        <f>I434+(_xlfn.XLOOKUP(C434,'Kundendaten - neu'!$A$2:$A$1001,'Kundendaten - neu'!$G$2:$G$1001,)*E434)</f>
        <v>35175.702562568556</v>
      </c>
      <c r="K434" s="40">
        <f>J434-(E434*(_xlfn.XLOOKUP(D434,Tabelle1[Produkt ID],Tabelle1[Variable Kosten],)))</f>
        <v>12775.702562568556</v>
      </c>
    </row>
    <row r="435" spans="1:11" ht="14.4" x14ac:dyDescent="0.3">
      <c r="A435" s="43">
        <v>21770160</v>
      </c>
      <c r="B435" s="13">
        <v>44808</v>
      </c>
      <c r="C435" s="12">
        <v>390</v>
      </c>
      <c r="D435" s="12">
        <v>1600</v>
      </c>
      <c r="E435" s="14">
        <v>1</v>
      </c>
      <c r="F435" s="25">
        <v>40946.400000000001</v>
      </c>
      <c r="G435" t="str">
        <f>_xlfn.XLOOKUP(C435,'Kundendaten - neu'!$A$2:$A$1001,'Kundendaten - neu'!$H$2:$H$1001)</f>
        <v>USD</v>
      </c>
      <c r="H435" s="40">
        <f>IF(G435=Währungsdaten!$D$1,F435/_xlfn.XLOOKUP('Bewegungsdaten - neu'!B1427,Währungsdaten!$A$3:$A$320,Währungsdaten!$D$3:$D$320,""),IF(G435=Währungsdaten!$F$1,F435/_xlfn.XLOOKUP('Bewegungsdaten - neu'!B1427,Währungsdaten!$A$3:$A$320,Währungsdaten!$F$3:$F$320,),""))</f>
        <v>38892.857142857145</v>
      </c>
      <c r="I435">
        <f>H435*_xlfn.XLOOKUP(C435,'Kundendaten - neu'!$A$2:$A$1001,'Kundendaten - neu'!$I$2:$I$1001,"")</f>
        <v>41498.678571428572</v>
      </c>
      <c r="J435" s="41">
        <f>I435+(_xlfn.XLOOKUP(C435,'Kundendaten - neu'!$A$2:$A$1001,'Kundendaten - neu'!$G$2:$G$1001,)*E435)</f>
        <v>42711.678571428572</v>
      </c>
      <c r="K435" s="40">
        <f>J435-(E435*(_xlfn.XLOOKUP(D435,Tabelle1[Produkt ID],Tabelle1[Variable Kosten],)))</f>
        <v>13911.678571428572</v>
      </c>
    </row>
    <row r="436" spans="1:11" ht="14.4" x14ac:dyDescent="0.3">
      <c r="A436" s="43">
        <v>38545675</v>
      </c>
      <c r="B436" s="13">
        <v>44845</v>
      </c>
      <c r="C436" s="12">
        <v>391</v>
      </c>
      <c r="D436" s="12">
        <v>1700</v>
      </c>
      <c r="E436" s="14">
        <v>1</v>
      </c>
      <c r="F436" s="25">
        <v>29000</v>
      </c>
      <c r="G436" t="str">
        <f>_xlfn.XLOOKUP(C436,'Kundendaten - neu'!$A$2:$A$1001,'Kundendaten - neu'!$H$2:$H$1001)</f>
        <v>EUR</v>
      </c>
      <c r="H436" s="40">
        <f t="shared" ref="H436:H459" si="22">F436</f>
        <v>29000</v>
      </c>
      <c r="I436">
        <f>H436*_xlfn.XLOOKUP(C436,'Kundendaten - neu'!$A$2:$A$1001,'Kundendaten - neu'!$I$2:$I$1001,"")</f>
        <v>29000</v>
      </c>
      <c r="J436" s="41">
        <f>I436+(_xlfn.XLOOKUP(C436,'Kundendaten - neu'!$A$2:$A$1001,'Kundendaten - neu'!$G$2:$G$1001,)*E436)</f>
        <v>29212</v>
      </c>
      <c r="K436" s="40">
        <f>J436-(E436*(_xlfn.XLOOKUP(D436,Tabelle1[Produkt ID],Tabelle1[Variable Kosten],)))</f>
        <v>6012</v>
      </c>
    </row>
    <row r="437" spans="1:11" ht="14.4" hidden="1" x14ac:dyDescent="0.3">
      <c r="A437" s="55" t="s">
        <v>1201</v>
      </c>
      <c r="B437" s="13">
        <v>44913</v>
      </c>
      <c r="C437" s="12">
        <v>391</v>
      </c>
      <c r="D437" s="12" t="s">
        <v>1589</v>
      </c>
      <c r="E437" s="14">
        <v>1</v>
      </c>
      <c r="F437" s="17">
        <v>27000</v>
      </c>
      <c r="G437" t="str">
        <f>_xlfn.XLOOKUP(C437,'Kundendaten - neu'!$A$2:$A$1001,'Kundendaten - neu'!$H$2:$H$1001)</f>
        <v>EUR</v>
      </c>
      <c r="H437" s="40">
        <f t="shared" si="22"/>
        <v>27000</v>
      </c>
      <c r="I437">
        <f>H437*_xlfn.XLOOKUP(C437,'Kundendaten - neu'!$A$2:$A$1001,'Kundendaten - neu'!$I$2:$I$1001,"")</f>
        <v>27000</v>
      </c>
      <c r="J437" s="41">
        <f>I437+(_xlfn.XLOOKUP(C437,'Kundendaten - neu'!$A$2:$A$1001,'Kundendaten - neu'!$G$2:$G$1001,)*E437)</f>
        <v>27212</v>
      </c>
      <c r="K437" s="40">
        <f>J437-(E437*(_xlfn.XLOOKUP(D437,Tabelle1[Produkt ID],Tabelle1[Variable Kosten],)))</f>
        <v>5612</v>
      </c>
    </row>
    <row r="438" spans="1:11" ht="14.4" x14ac:dyDescent="0.3">
      <c r="A438" s="43">
        <v>23747592</v>
      </c>
      <c r="B438" s="13">
        <v>44778</v>
      </c>
      <c r="C438" s="12">
        <v>392</v>
      </c>
      <c r="D438" s="12">
        <v>1800</v>
      </c>
      <c r="E438" s="14">
        <v>1</v>
      </c>
      <c r="F438" s="25">
        <v>80000</v>
      </c>
      <c r="G438" t="str">
        <f>_xlfn.XLOOKUP(C438,'Kundendaten - neu'!$A$2:$A$1001,'Kundendaten - neu'!$H$2:$H$1001)</f>
        <v>EUR</v>
      </c>
      <c r="H438" s="40">
        <f t="shared" si="22"/>
        <v>80000</v>
      </c>
      <c r="I438">
        <f>H438*_xlfn.XLOOKUP(C438,'Kundendaten - neu'!$A$2:$A$1001,'Kundendaten - neu'!$I$2:$I$1001,"")</f>
        <v>88000</v>
      </c>
      <c r="J438" s="41">
        <f>I438+(_xlfn.XLOOKUP(C438,'Kundendaten - neu'!$A$2:$A$1001,'Kundendaten - neu'!$G$2:$G$1001,)*E438)</f>
        <v>90176</v>
      </c>
      <c r="K438" s="40">
        <f>J438-(E438*(_xlfn.XLOOKUP(D438,Tabelle1[Produkt ID],Tabelle1[Variable Kosten],)))</f>
        <v>26176</v>
      </c>
    </row>
    <row r="439" spans="1:11" ht="14.4" hidden="1" x14ac:dyDescent="0.3">
      <c r="A439" s="55" t="s">
        <v>1202</v>
      </c>
      <c r="B439" s="13">
        <v>44564</v>
      </c>
      <c r="C439" s="12">
        <v>392</v>
      </c>
      <c r="D439" s="12" t="s">
        <v>1590</v>
      </c>
      <c r="E439" s="14">
        <v>1</v>
      </c>
      <c r="F439" s="17">
        <v>81000</v>
      </c>
      <c r="G439" t="str">
        <f>_xlfn.XLOOKUP(C439,'Kundendaten - neu'!$A$2:$A$1001,'Kundendaten - neu'!$H$2:$H$1001)</f>
        <v>EUR</v>
      </c>
      <c r="H439" s="40">
        <f t="shared" si="22"/>
        <v>81000</v>
      </c>
      <c r="I439">
        <f>H439*_xlfn.XLOOKUP(C439,'Kundendaten - neu'!$A$2:$A$1001,'Kundendaten - neu'!$I$2:$I$1001,"")</f>
        <v>89100</v>
      </c>
      <c r="J439" s="41">
        <f>I439+(_xlfn.XLOOKUP(C439,'Kundendaten - neu'!$A$2:$A$1001,'Kundendaten - neu'!$G$2:$G$1001,)*E439)</f>
        <v>91276</v>
      </c>
      <c r="K439" s="40">
        <f>J439-(E439*(_xlfn.XLOOKUP(D439,Tabelle1[Produkt ID],Tabelle1[Variable Kosten],)))</f>
        <v>26476</v>
      </c>
    </row>
    <row r="440" spans="1:11" ht="14.4" x14ac:dyDescent="0.3">
      <c r="A440" s="43">
        <v>95976487</v>
      </c>
      <c r="B440" s="13">
        <v>44696</v>
      </c>
      <c r="C440" s="12">
        <v>393</v>
      </c>
      <c r="D440" s="12">
        <v>1900</v>
      </c>
      <c r="E440" s="14">
        <v>1</v>
      </c>
      <c r="F440" s="25">
        <v>49000</v>
      </c>
      <c r="G440" t="str">
        <f>_xlfn.XLOOKUP(C440,'Kundendaten - neu'!$A$2:$A$1001,'Kundendaten - neu'!$H$2:$H$1001)</f>
        <v>EUR</v>
      </c>
      <c r="H440" s="40">
        <f t="shared" si="22"/>
        <v>49000</v>
      </c>
      <c r="I440">
        <f>H440*_xlfn.XLOOKUP(C440,'Kundendaten - neu'!$A$2:$A$1001,'Kundendaten - neu'!$I$2:$I$1001,"")</f>
        <v>49000</v>
      </c>
      <c r="J440" s="41">
        <f>I440+(_xlfn.XLOOKUP(C440,'Kundendaten - neu'!$A$2:$A$1001,'Kundendaten - neu'!$G$2:$G$1001,)*E440)</f>
        <v>49259</v>
      </c>
      <c r="K440" s="40">
        <f>J440-(E440*(_xlfn.XLOOKUP(D440,Tabelle1[Produkt ID],Tabelle1[Variable Kosten],)))</f>
        <v>10059</v>
      </c>
    </row>
    <row r="441" spans="1:11" ht="14.4" hidden="1" x14ac:dyDescent="0.3">
      <c r="A441" s="55" t="s">
        <v>1203</v>
      </c>
      <c r="B441" s="13">
        <v>44741</v>
      </c>
      <c r="C441" s="12">
        <v>393</v>
      </c>
      <c r="D441" s="12" t="s">
        <v>1591</v>
      </c>
      <c r="E441" s="14">
        <v>1</v>
      </c>
      <c r="F441" s="17">
        <v>50000</v>
      </c>
      <c r="G441" t="str">
        <f>_xlfn.XLOOKUP(C441,'Kundendaten - neu'!$A$2:$A$1001,'Kundendaten - neu'!$H$2:$H$1001)</f>
        <v>EUR</v>
      </c>
      <c r="H441" s="40">
        <f t="shared" si="22"/>
        <v>50000</v>
      </c>
      <c r="I441">
        <f>H441*_xlfn.XLOOKUP(C441,'Kundendaten - neu'!$A$2:$A$1001,'Kundendaten - neu'!$I$2:$I$1001,"")</f>
        <v>50000</v>
      </c>
      <c r="J441" s="41">
        <f>I441+(_xlfn.XLOOKUP(C441,'Kundendaten - neu'!$A$2:$A$1001,'Kundendaten - neu'!$G$2:$G$1001,)*E441)</f>
        <v>50259</v>
      </c>
      <c r="K441" s="40">
        <f>J441-(E441*(_xlfn.XLOOKUP(D441,Tabelle1[Produkt ID],Tabelle1[Variable Kosten],)))</f>
        <v>10259</v>
      </c>
    </row>
    <row r="442" spans="1:11" ht="14.4" x14ac:dyDescent="0.3">
      <c r="A442" s="43">
        <v>15877099</v>
      </c>
      <c r="B442" s="13">
        <v>44699</v>
      </c>
      <c r="C442" s="12">
        <v>394</v>
      </c>
      <c r="D442" s="12">
        <v>2000</v>
      </c>
      <c r="E442" s="14">
        <v>1</v>
      </c>
      <c r="F442" s="25">
        <v>39000</v>
      </c>
      <c r="G442" t="str">
        <f>_xlfn.XLOOKUP(C442,'Kundendaten - neu'!$A$2:$A$1001,'Kundendaten - neu'!$H$2:$H$1001)</f>
        <v>EUR</v>
      </c>
      <c r="H442" s="40">
        <f t="shared" si="22"/>
        <v>39000</v>
      </c>
      <c r="I442">
        <f>H442*_xlfn.XLOOKUP(C442,'Kundendaten - neu'!$A$2:$A$1001,'Kundendaten - neu'!$I$2:$I$1001,"")</f>
        <v>39000</v>
      </c>
      <c r="J442" s="41">
        <f>I442+(_xlfn.XLOOKUP(C442,'Kundendaten - neu'!$A$2:$A$1001,'Kundendaten - neu'!$G$2:$G$1001,)*E442)</f>
        <v>39217</v>
      </c>
      <c r="K442" s="40">
        <f>J442-(E442*(_xlfn.XLOOKUP(D442,Tabelle1[Produkt ID],Tabelle1[Variable Kosten],)))</f>
        <v>8017</v>
      </c>
    </row>
    <row r="443" spans="1:11" ht="14.4" x14ac:dyDescent="0.3">
      <c r="A443" s="43">
        <v>25680183</v>
      </c>
      <c r="B443" s="13">
        <v>44905</v>
      </c>
      <c r="C443" s="12">
        <v>395</v>
      </c>
      <c r="D443" s="12">
        <v>2100</v>
      </c>
      <c r="E443" s="14">
        <v>1</v>
      </c>
      <c r="F443" s="25">
        <v>46000</v>
      </c>
      <c r="G443" t="str">
        <f>_xlfn.XLOOKUP(C443,'Kundendaten - neu'!$A$2:$A$1001,'Kundendaten - neu'!$H$2:$H$1001)</f>
        <v>EUR</v>
      </c>
      <c r="H443" s="40">
        <f t="shared" si="22"/>
        <v>46000</v>
      </c>
      <c r="I443">
        <f>H443*_xlfn.XLOOKUP(C443,'Kundendaten - neu'!$A$2:$A$1001,'Kundendaten - neu'!$I$2:$I$1001,"")</f>
        <v>46000</v>
      </c>
      <c r="J443" s="41">
        <f>I443+(_xlfn.XLOOKUP(C443,'Kundendaten - neu'!$A$2:$A$1001,'Kundendaten - neu'!$G$2:$G$1001,)*E443)</f>
        <v>46107</v>
      </c>
      <c r="K443" s="40">
        <f>J443-(E443*(_xlfn.XLOOKUP(D443,Tabelle1[Produkt ID],Tabelle1[Variable Kosten],)))</f>
        <v>9307</v>
      </c>
    </row>
    <row r="444" spans="1:11" ht="14.4" hidden="1" x14ac:dyDescent="0.3">
      <c r="A444" s="55" t="s">
        <v>1204</v>
      </c>
      <c r="B444" s="13">
        <v>44917</v>
      </c>
      <c r="C444" s="12">
        <v>395</v>
      </c>
      <c r="D444" s="12" t="s">
        <v>1592</v>
      </c>
      <c r="E444" s="14">
        <v>1</v>
      </c>
      <c r="F444" s="17">
        <v>37000</v>
      </c>
      <c r="G444" t="str">
        <f>_xlfn.XLOOKUP(C444,'Kundendaten - neu'!$A$2:$A$1001,'Kundendaten - neu'!$H$2:$H$1001)</f>
        <v>EUR</v>
      </c>
      <c r="H444" s="40">
        <f t="shared" si="22"/>
        <v>37000</v>
      </c>
      <c r="I444">
        <f>H444*_xlfn.XLOOKUP(C444,'Kundendaten - neu'!$A$2:$A$1001,'Kundendaten - neu'!$I$2:$I$1001,"")</f>
        <v>37000</v>
      </c>
      <c r="J444" s="41">
        <f>I444+(_xlfn.XLOOKUP(C444,'Kundendaten - neu'!$A$2:$A$1001,'Kundendaten - neu'!$G$2:$G$1001,)*E444)</f>
        <v>37107</v>
      </c>
      <c r="K444" s="40">
        <f>J444-(E444*(_xlfn.XLOOKUP(D444,Tabelle1[Produkt ID],Tabelle1[Variable Kosten],)))</f>
        <v>7507</v>
      </c>
    </row>
    <row r="445" spans="1:11" ht="14.4" hidden="1" x14ac:dyDescent="0.3">
      <c r="A445" s="43" t="s">
        <v>1335</v>
      </c>
      <c r="B445" s="13">
        <v>44707</v>
      </c>
      <c r="C445" s="12">
        <v>396</v>
      </c>
      <c r="D445" s="12" t="s">
        <v>1583</v>
      </c>
      <c r="E445" s="14">
        <v>1</v>
      </c>
      <c r="F445" s="17">
        <v>46000</v>
      </c>
      <c r="G445" t="str">
        <f>_xlfn.XLOOKUP(C445,'Kundendaten - neu'!$A$2:$A$1001,'Kundendaten - neu'!$H$2:$H$1001)</f>
        <v>EUR</v>
      </c>
      <c r="H445" s="40">
        <f t="shared" si="22"/>
        <v>46000</v>
      </c>
      <c r="I445">
        <f>H445*_xlfn.XLOOKUP(C445,'Kundendaten - neu'!$A$2:$A$1001,'Kundendaten - neu'!$I$2:$I$1001,"")</f>
        <v>50600.000000000007</v>
      </c>
      <c r="J445" s="41">
        <f>I445+(_xlfn.XLOOKUP(C445,'Kundendaten - neu'!$A$2:$A$1001,'Kundendaten - neu'!$G$2:$G$1001,)*E445)</f>
        <v>52672.000000000007</v>
      </c>
      <c r="K445" s="40">
        <f>J445-(E445*(_xlfn.XLOOKUP(D445,Tabelle1[Produkt ID],Tabelle1[Variable Kosten],)))</f>
        <v>15872.000000000007</v>
      </c>
    </row>
    <row r="446" spans="1:11" ht="14.4" hidden="1" x14ac:dyDescent="0.3">
      <c r="A446" s="55" t="s">
        <v>1205</v>
      </c>
      <c r="B446" s="13">
        <v>44783</v>
      </c>
      <c r="C446" s="12">
        <v>396</v>
      </c>
      <c r="D446" s="12" t="s">
        <v>1593</v>
      </c>
      <c r="E446" s="14">
        <v>1</v>
      </c>
      <c r="F446" s="17">
        <v>42000</v>
      </c>
      <c r="G446" t="str">
        <f>_xlfn.XLOOKUP(C446,'Kundendaten - neu'!$A$2:$A$1001,'Kundendaten - neu'!$H$2:$H$1001)</f>
        <v>EUR</v>
      </c>
      <c r="H446" s="40">
        <f t="shared" si="22"/>
        <v>42000</v>
      </c>
      <c r="I446">
        <f>H446*_xlfn.XLOOKUP(C446,'Kundendaten - neu'!$A$2:$A$1001,'Kundendaten - neu'!$I$2:$I$1001,"")</f>
        <v>46200.000000000007</v>
      </c>
      <c r="J446" s="41">
        <f>I446+(_xlfn.XLOOKUP(C446,'Kundendaten - neu'!$A$2:$A$1001,'Kundendaten - neu'!$G$2:$G$1001,)*E446)</f>
        <v>48272.000000000007</v>
      </c>
      <c r="K446" s="40">
        <f>J446-(E446*(_xlfn.XLOOKUP(D446,Tabelle1[Produkt ID],Tabelle1[Variable Kosten],)))</f>
        <v>14672.000000000007</v>
      </c>
    </row>
    <row r="447" spans="1:11" ht="14.4" x14ac:dyDescent="0.3">
      <c r="A447" s="43">
        <v>70183690</v>
      </c>
      <c r="B447" s="13">
        <v>44839</v>
      </c>
      <c r="C447" s="12">
        <v>396</v>
      </c>
      <c r="D447" s="12">
        <v>2200</v>
      </c>
      <c r="E447" s="14">
        <v>1</v>
      </c>
      <c r="F447" s="25">
        <v>20000</v>
      </c>
      <c r="G447" t="str">
        <f>_xlfn.XLOOKUP(C447,'Kundendaten - neu'!$A$2:$A$1001,'Kundendaten - neu'!$H$2:$H$1001)</f>
        <v>EUR</v>
      </c>
      <c r="H447" s="40">
        <f t="shared" si="22"/>
        <v>20000</v>
      </c>
      <c r="I447">
        <f>H447*_xlfn.XLOOKUP(C447,'Kundendaten - neu'!$A$2:$A$1001,'Kundendaten - neu'!$I$2:$I$1001,"")</f>
        <v>22000</v>
      </c>
      <c r="J447" s="41">
        <f>I447+(_xlfn.XLOOKUP(C447,'Kundendaten - neu'!$A$2:$A$1001,'Kundendaten - neu'!$G$2:$G$1001,)*E447)</f>
        <v>24072</v>
      </c>
      <c r="K447" s="40">
        <f>J447-(E447*(_xlfn.XLOOKUP(D447,Tabelle1[Produkt ID],Tabelle1[Variable Kosten],)))</f>
        <v>8072</v>
      </c>
    </row>
    <row r="448" spans="1:11" ht="14.4" x14ac:dyDescent="0.3">
      <c r="A448" s="43">
        <v>80291673</v>
      </c>
      <c r="B448" s="13">
        <v>44917</v>
      </c>
      <c r="C448" s="12">
        <v>397</v>
      </c>
      <c r="D448" s="12">
        <v>2200</v>
      </c>
      <c r="E448" s="14">
        <v>1</v>
      </c>
      <c r="F448" s="25">
        <v>20000</v>
      </c>
      <c r="G448" t="str">
        <f>_xlfn.XLOOKUP(C448,'Kundendaten - neu'!$A$2:$A$1001,'Kundendaten - neu'!$H$2:$H$1001)</f>
        <v>EUR</v>
      </c>
      <c r="H448" s="40">
        <f t="shared" si="22"/>
        <v>20000</v>
      </c>
      <c r="I448">
        <f>H448*_xlfn.XLOOKUP(C448,'Kundendaten - neu'!$A$2:$A$1001,'Kundendaten - neu'!$I$2:$I$1001,"")</f>
        <v>22000</v>
      </c>
      <c r="J448" s="41">
        <f>I448+(_xlfn.XLOOKUP(C448,'Kundendaten - neu'!$A$2:$A$1001,'Kundendaten - neu'!$G$2:$G$1001,)*E448)</f>
        <v>24198</v>
      </c>
      <c r="K448" s="40">
        <f>J448-(E448*(_xlfn.XLOOKUP(D448,Tabelle1[Produkt ID],Tabelle1[Variable Kosten],)))</f>
        <v>8198</v>
      </c>
    </row>
    <row r="449" spans="1:11" ht="14.4" hidden="1" x14ac:dyDescent="0.3">
      <c r="A449" s="55" t="s">
        <v>1206</v>
      </c>
      <c r="B449" s="13">
        <v>44888</v>
      </c>
      <c r="C449" s="12">
        <v>397</v>
      </c>
      <c r="D449" s="12" t="s">
        <v>1594</v>
      </c>
      <c r="E449" s="14">
        <v>1</v>
      </c>
      <c r="F449" s="17">
        <v>21000</v>
      </c>
      <c r="G449" t="str">
        <f>_xlfn.XLOOKUP(C449,'Kundendaten - neu'!$A$2:$A$1001,'Kundendaten - neu'!$H$2:$H$1001)</f>
        <v>EUR</v>
      </c>
      <c r="H449" s="40">
        <f t="shared" si="22"/>
        <v>21000</v>
      </c>
      <c r="I449">
        <f>H449*_xlfn.XLOOKUP(C449,'Kundendaten - neu'!$A$2:$A$1001,'Kundendaten - neu'!$I$2:$I$1001,"")</f>
        <v>23100.000000000004</v>
      </c>
      <c r="J449" s="41">
        <f>I449+(_xlfn.XLOOKUP(C449,'Kundendaten - neu'!$A$2:$A$1001,'Kundendaten - neu'!$G$2:$G$1001,)*E449)</f>
        <v>25298.000000000004</v>
      </c>
      <c r="K449" s="40">
        <f>J449-(E449*(_xlfn.XLOOKUP(D449,Tabelle1[Produkt ID],Tabelle1[Variable Kosten],)))</f>
        <v>8498.0000000000036</v>
      </c>
    </row>
    <row r="450" spans="1:11" ht="14.4" x14ac:dyDescent="0.3">
      <c r="A450" s="43">
        <v>17858023</v>
      </c>
      <c r="B450" s="13">
        <v>44790</v>
      </c>
      <c r="C450" s="12">
        <v>398</v>
      </c>
      <c r="D450" s="12">
        <v>2300</v>
      </c>
      <c r="E450" s="14">
        <v>1</v>
      </c>
      <c r="F450" s="25">
        <v>25000</v>
      </c>
      <c r="G450" t="str">
        <f>_xlfn.XLOOKUP(C450,'Kundendaten - neu'!$A$2:$A$1001,'Kundendaten - neu'!$H$2:$H$1001)</f>
        <v>EUR</v>
      </c>
      <c r="H450" s="40">
        <f t="shared" si="22"/>
        <v>25000</v>
      </c>
      <c r="I450">
        <f>H450*_xlfn.XLOOKUP(C450,'Kundendaten - neu'!$A$2:$A$1001,'Kundendaten - neu'!$I$2:$I$1001,"")</f>
        <v>27500.000000000004</v>
      </c>
      <c r="J450" s="41">
        <f>I450+(_xlfn.XLOOKUP(C450,'Kundendaten - neu'!$A$2:$A$1001,'Kundendaten - neu'!$G$2:$G$1001,)*E450)</f>
        <v>29686.000000000004</v>
      </c>
      <c r="K450" s="40">
        <f>J450-(E450*(_xlfn.XLOOKUP(D450,Tabelle1[Produkt ID],Tabelle1[Variable Kosten],)))</f>
        <v>9686.0000000000036</v>
      </c>
    </row>
    <row r="451" spans="1:11" ht="14.4" x14ac:dyDescent="0.3">
      <c r="A451" s="43">
        <v>17728691</v>
      </c>
      <c r="B451" s="13">
        <v>44586</v>
      </c>
      <c r="C451" s="12">
        <v>399</v>
      </c>
      <c r="D451" s="12">
        <v>1000</v>
      </c>
      <c r="E451" s="14">
        <v>1</v>
      </c>
      <c r="F451" s="25">
        <v>52000</v>
      </c>
      <c r="G451" t="str">
        <f>_xlfn.XLOOKUP(C451,'Kundendaten - neu'!$A$2:$A$1001,'Kundendaten - neu'!$H$2:$H$1001)</f>
        <v>EUR</v>
      </c>
      <c r="H451" s="40">
        <f t="shared" si="22"/>
        <v>52000</v>
      </c>
      <c r="I451">
        <f>H451*_xlfn.XLOOKUP(C451,'Kundendaten - neu'!$A$2:$A$1001,'Kundendaten - neu'!$I$2:$I$1001,"")</f>
        <v>52000</v>
      </c>
      <c r="J451" s="41">
        <f>I451+(_xlfn.XLOOKUP(C451,'Kundendaten - neu'!$A$2:$A$1001,'Kundendaten - neu'!$G$2:$G$1001,)*E451)</f>
        <v>52107</v>
      </c>
      <c r="K451" s="40">
        <f>J451-(E451*(_xlfn.XLOOKUP(D451,Tabelle1[Produkt ID],Tabelle1[Variable Kosten],)))</f>
        <v>10507</v>
      </c>
    </row>
    <row r="452" spans="1:11" ht="14.4" hidden="1" x14ac:dyDescent="0.3">
      <c r="A452" s="43" t="s">
        <v>1208</v>
      </c>
      <c r="B452" s="13">
        <v>44582</v>
      </c>
      <c r="C452" s="12">
        <v>399</v>
      </c>
      <c r="D452" s="12" t="s">
        <v>1582</v>
      </c>
      <c r="E452" s="14">
        <v>1</v>
      </c>
      <c r="F452" s="17">
        <v>49000</v>
      </c>
      <c r="G452" t="str">
        <f>_xlfn.XLOOKUP(C452,'Kundendaten - neu'!$A$2:$A$1001,'Kundendaten - neu'!$H$2:$H$1001)</f>
        <v>EUR</v>
      </c>
      <c r="H452" s="40">
        <f t="shared" si="22"/>
        <v>49000</v>
      </c>
      <c r="I452">
        <f>H452*_xlfn.XLOOKUP(C452,'Kundendaten - neu'!$A$2:$A$1001,'Kundendaten - neu'!$I$2:$I$1001,"")</f>
        <v>49000</v>
      </c>
      <c r="J452" s="41">
        <f>I452+(_xlfn.XLOOKUP(C452,'Kundendaten - neu'!$A$2:$A$1001,'Kundendaten - neu'!$G$2:$G$1001,)*E452)</f>
        <v>49107</v>
      </c>
      <c r="K452" s="40">
        <f>J452-(E452*(_xlfn.XLOOKUP(D452,Tabelle1[Produkt ID],Tabelle1[Variable Kosten],)))</f>
        <v>9907</v>
      </c>
    </row>
    <row r="453" spans="1:11" ht="14.4" x14ac:dyDescent="0.3">
      <c r="A453" s="43">
        <v>39389532</v>
      </c>
      <c r="B453" s="13">
        <v>44795</v>
      </c>
      <c r="C453" s="12">
        <v>400</v>
      </c>
      <c r="D453" s="12">
        <v>1100</v>
      </c>
      <c r="E453" s="14">
        <v>1</v>
      </c>
      <c r="F453" s="25">
        <v>40000</v>
      </c>
      <c r="G453" t="str">
        <f>_xlfn.XLOOKUP(C453,'Kundendaten - neu'!$A$2:$A$1001,'Kundendaten - neu'!$H$2:$H$1001)</f>
        <v>EUR</v>
      </c>
      <c r="H453" s="40">
        <f t="shared" si="22"/>
        <v>40000</v>
      </c>
      <c r="I453">
        <f>H453*_xlfn.XLOOKUP(C453,'Kundendaten - neu'!$A$2:$A$1001,'Kundendaten - neu'!$I$2:$I$1001,"")</f>
        <v>44000</v>
      </c>
      <c r="J453" s="41">
        <f>I453+(_xlfn.XLOOKUP(C453,'Kundendaten - neu'!$A$2:$A$1001,'Kundendaten - neu'!$G$2:$G$1001,)*E453)</f>
        <v>45239</v>
      </c>
      <c r="K453" s="40">
        <f>J453-(E453*(_xlfn.XLOOKUP(D453,Tabelle1[Produkt ID],Tabelle1[Variable Kosten],)))</f>
        <v>13239</v>
      </c>
    </row>
    <row r="454" spans="1:11" ht="14.4" hidden="1" x14ac:dyDescent="0.3">
      <c r="A454" s="43" t="s">
        <v>1209</v>
      </c>
      <c r="B454" s="13">
        <v>44887</v>
      </c>
      <c r="C454" s="12">
        <v>400</v>
      </c>
      <c r="D454" s="12" t="s">
        <v>1583</v>
      </c>
      <c r="E454" s="14">
        <v>1</v>
      </c>
      <c r="F454" s="17">
        <v>46000</v>
      </c>
      <c r="G454" t="str">
        <f>_xlfn.XLOOKUP(C454,'Kundendaten - neu'!$A$2:$A$1001,'Kundendaten - neu'!$H$2:$H$1001)</f>
        <v>EUR</v>
      </c>
      <c r="H454" s="40">
        <f t="shared" si="22"/>
        <v>46000</v>
      </c>
      <c r="I454">
        <f>H454*_xlfn.XLOOKUP(C454,'Kundendaten - neu'!$A$2:$A$1001,'Kundendaten - neu'!$I$2:$I$1001,"")</f>
        <v>50600.000000000007</v>
      </c>
      <c r="J454" s="41">
        <f>I454+(_xlfn.XLOOKUP(C454,'Kundendaten - neu'!$A$2:$A$1001,'Kundendaten - neu'!$G$2:$G$1001,)*E454)</f>
        <v>51839.000000000007</v>
      </c>
      <c r="K454" s="40">
        <f>J454-(E454*(_xlfn.XLOOKUP(D454,Tabelle1[Produkt ID],Tabelle1[Variable Kosten],)))</f>
        <v>15039.000000000007</v>
      </c>
    </row>
    <row r="455" spans="1:11" ht="14.4" x14ac:dyDescent="0.3">
      <c r="A455" s="43">
        <v>69940683</v>
      </c>
      <c r="B455" s="13">
        <v>44801</v>
      </c>
      <c r="C455" s="12">
        <v>401</v>
      </c>
      <c r="D455" s="12">
        <v>1200</v>
      </c>
      <c r="E455" s="14">
        <v>1</v>
      </c>
      <c r="F455" s="25">
        <v>65000</v>
      </c>
      <c r="G455" t="str">
        <f>_xlfn.XLOOKUP(C455,'Kundendaten - neu'!$A$2:$A$1001,'Kundendaten - neu'!$H$2:$H$1001)</f>
        <v>EUR</v>
      </c>
      <c r="H455" s="40">
        <f t="shared" si="22"/>
        <v>65000</v>
      </c>
      <c r="I455">
        <f>H455*_xlfn.XLOOKUP(C455,'Kundendaten - neu'!$A$2:$A$1001,'Kundendaten - neu'!$I$2:$I$1001,"")</f>
        <v>65000</v>
      </c>
      <c r="J455" s="41">
        <f>I455+(_xlfn.XLOOKUP(C455,'Kundendaten - neu'!$A$2:$A$1001,'Kundendaten - neu'!$G$2:$G$1001,)*E455)</f>
        <v>65203</v>
      </c>
      <c r="K455" s="40">
        <f>J455-(E455*(_xlfn.XLOOKUP(D455,Tabelle1[Produkt ID],Tabelle1[Variable Kosten],)))</f>
        <v>13203</v>
      </c>
    </row>
    <row r="456" spans="1:11" ht="14.4" x14ac:dyDescent="0.3">
      <c r="A456" s="43">
        <v>37534473</v>
      </c>
      <c r="B456" s="13">
        <v>44782</v>
      </c>
      <c r="C456" s="12">
        <v>402</v>
      </c>
      <c r="D456" s="12">
        <v>1300</v>
      </c>
      <c r="E456" s="14">
        <v>1</v>
      </c>
      <c r="F456" s="25">
        <v>68000</v>
      </c>
      <c r="G456" t="str">
        <f>_xlfn.XLOOKUP(C456,'Kundendaten - neu'!$A$2:$A$1001,'Kundendaten - neu'!$H$2:$H$1001)</f>
        <v>EUR</v>
      </c>
      <c r="H456" s="40">
        <f t="shared" si="22"/>
        <v>68000</v>
      </c>
      <c r="I456">
        <f>H456*_xlfn.XLOOKUP(C456,'Kundendaten - neu'!$A$2:$A$1001,'Kundendaten - neu'!$I$2:$I$1001,"")</f>
        <v>68000</v>
      </c>
      <c r="J456" s="41">
        <f>I456+(_xlfn.XLOOKUP(C456,'Kundendaten - neu'!$A$2:$A$1001,'Kundendaten - neu'!$G$2:$G$1001,)*E456)</f>
        <v>68218</v>
      </c>
      <c r="K456" s="40">
        <f>J456-(E456*(_xlfn.XLOOKUP(D456,Tabelle1[Produkt ID],Tabelle1[Variable Kosten],)))</f>
        <v>13818</v>
      </c>
    </row>
    <row r="457" spans="1:11" ht="14.4" hidden="1" x14ac:dyDescent="0.3">
      <c r="A457" s="43" t="s">
        <v>1210</v>
      </c>
      <c r="B457" s="13">
        <v>44782</v>
      </c>
      <c r="C457" s="12">
        <v>402</v>
      </c>
      <c r="D457" s="12" t="s">
        <v>1584</v>
      </c>
      <c r="E457" s="14">
        <v>1</v>
      </c>
      <c r="F457" s="17">
        <v>61000</v>
      </c>
      <c r="G457" t="str">
        <f>_xlfn.XLOOKUP(C457,'Kundendaten - neu'!$A$2:$A$1001,'Kundendaten - neu'!$H$2:$H$1001)</f>
        <v>EUR</v>
      </c>
      <c r="H457" s="40">
        <f t="shared" si="22"/>
        <v>61000</v>
      </c>
      <c r="I457">
        <f>H457*_xlfn.XLOOKUP(C457,'Kundendaten - neu'!$A$2:$A$1001,'Kundendaten - neu'!$I$2:$I$1001,"")</f>
        <v>61000</v>
      </c>
      <c r="J457" s="41">
        <f>I457+(_xlfn.XLOOKUP(C457,'Kundendaten - neu'!$A$2:$A$1001,'Kundendaten - neu'!$G$2:$G$1001,)*E457)</f>
        <v>61218</v>
      </c>
      <c r="K457" s="40">
        <f>J457-(E457*(_xlfn.XLOOKUP(D457,Tabelle1[Produkt ID],Tabelle1[Variable Kosten],)))</f>
        <v>12418</v>
      </c>
    </row>
    <row r="458" spans="1:11" ht="14.4" x14ac:dyDescent="0.3">
      <c r="A458" s="43">
        <v>64483873</v>
      </c>
      <c r="B458" s="13">
        <v>44759</v>
      </c>
      <c r="C458" s="12">
        <v>403</v>
      </c>
      <c r="D458" s="12">
        <v>1400</v>
      </c>
      <c r="E458" s="14">
        <v>1</v>
      </c>
      <c r="F458" s="25">
        <v>30000</v>
      </c>
      <c r="G458" t="str">
        <f>_xlfn.XLOOKUP(C458,'Kundendaten - neu'!$A$2:$A$1001,'Kundendaten - neu'!$H$2:$H$1001)</f>
        <v>EUR</v>
      </c>
      <c r="H458" s="40">
        <f t="shared" si="22"/>
        <v>30000</v>
      </c>
      <c r="I458">
        <f>H458*_xlfn.XLOOKUP(C458,'Kundendaten - neu'!$A$2:$A$1001,'Kundendaten - neu'!$I$2:$I$1001,"")</f>
        <v>29100</v>
      </c>
      <c r="J458" s="41">
        <f>I458+(_xlfn.XLOOKUP(C458,'Kundendaten - neu'!$A$2:$A$1001,'Kundendaten - neu'!$G$2:$G$1001,)*E458)</f>
        <v>29307</v>
      </c>
      <c r="K458" s="40">
        <f>J458-(E458*(_xlfn.XLOOKUP(D458,Tabelle1[Produkt ID],Tabelle1[Variable Kosten],)))</f>
        <v>5307</v>
      </c>
    </row>
    <row r="459" spans="1:11" ht="14.4" hidden="1" x14ac:dyDescent="0.3">
      <c r="A459" s="43" t="s">
        <v>1211</v>
      </c>
      <c r="B459" s="13">
        <v>44913</v>
      </c>
      <c r="C459" s="12">
        <v>403</v>
      </c>
      <c r="D459" s="12" t="s">
        <v>1585</v>
      </c>
      <c r="E459" s="14">
        <v>1</v>
      </c>
      <c r="F459" s="17">
        <v>79000</v>
      </c>
      <c r="G459" t="str">
        <f>_xlfn.XLOOKUP(C459,'Kundendaten - neu'!$A$2:$A$1001,'Kundendaten - neu'!$H$2:$H$1001)</f>
        <v>EUR</v>
      </c>
      <c r="H459" s="40">
        <f t="shared" si="22"/>
        <v>79000</v>
      </c>
      <c r="I459">
        <f>H459*_xlfn.XLOOKUP(C459,'Kundendaten - neu'!$A$2:$A$1001,'Kundendaten - neu'!$I$2:$I$1001,"")</f>
        <v>76630</v>
      </c>
      <c r="J459" s="41">
        <f>I459+(_xlfn.XLOOKUP(C459,'Kundendaten - neu'!$A$2:$A$1001,'Kundendaten - neu'!$G$2:$G$1001,)*E459)</f>
        <v>76837</v>
      </c>
      <c r="K459" s="40">
        <f>J459-(E459*(_xlfn.XLOOKUP(D459,Tabelle1[Produkt ID],Tabelle1[Variable Kosten],)))</f>
        <v>13637</v>
      </c>
    </row>
    <row r="460" spans="1:11" ht="14.4" x14ac:dyDescent="0.3">
      <c r="A460" s="43">
        <v>77079879</v>
      </c>
      <c r="B460" s="13">
        <v>44822</v>
      </c>
      <c r="C460" s="12">
        <v>404</v>
      </c>
      <c r="D460" s="12">
        <v>1500</v>
      </c>
      <c r="E460" s="14">
        <v>1</v>
      </c>
      <c r="F460" s="25">
        <v>128430.40000000001</v>
      </c>
      <c r="G460" t="str">
        <f>_xlfn.XLOOKUP(C460,'Kundendaten - neu'!$A$2:$A$1001,'Kundendaten - neu'!$H$2:$H$1001)</f>
        <v>PLN</v>
      </c>
      <c r="H460" s="40">
        <f>IF(G460=Währungsdaten!$G$1,F460/_xlfn.XLOOKUP('Bewegungsdaten - neu'!B1234,Währungsdaten!$A$3:$A$320,Währungsdaten!$G$3:$G$320,""),IF(G460=Währungsdaten!$C$1,F460/_xlfn.XLOOKUP('Bewegungsdaten - neu'!B1234,Währungsdaten!$A$3:$A$320,Währungsdaten!$C$3:$C$320,),""))</f>
        <v>27300.05951874841</v>
      </c>
      <c r="I460">
        <f>H460*_xlfn.XLOOKUP(C460,'Kundendaten - neu'!$A$2:$A$1001,'Kundendaten - neu'!$I$2:$I$1001,"")</f>
        <v>27300.05951874841</v>
      </c>
      <c r="J460" s="41">
        <f>I460+(_xlfn.XLOOKUP(C460,'Kundendaten - neu'!$A$2:$A$1001,'Kundendaten - neu'!$G$2:$G$1001,)*E460)</f>
        <v>27407.05951874841</v>
      </c>
      <c r="K460" s="40">
        <f>J460-(E460*(_xlfn.XLOOKUP(D460,Tabelle1[Produkt ID],Tabelle1[Variable Kosten],)))</f>
        <v>5007.0595187484105</v>
      </c>
    </row>
    <row r="461" spans="1:11" ht="14.4" x14ac:dyDescent="0.3">
      <c r="A461" s="43">
        <v>70614618</v>
      </c>
      <c r="B461" s="13">
        <v>44752</v>
      </c>
      <c r="C461" s="12">
        <v>405</v>
      </c>
      <c r="D461" s="12">
        <v>1600</v>
      </c>
      <c r="E461" s="14">
        <v>1</v>
      </c>
      <c r="F461" s="25">
        <v>40946.400000000001</v>
      </c>
      <c r="G461" t="str">
        <f>_xlfn.XLOOKUP(C461,'Kundendaten - neu'!$A$2:$A$1001,'Kundendaten - neu'!$H$2:$H$1001)</f>
        <v>USD</v>
      </c>
      <c r="H461" s="40">
        <f>IF(G461=Währungsdaten!$D$1,F461/_xlfn.XLOOKUP('Bewegungsdaten - neu'!B1428,Währungsdaten!$A$3:$A$320,Währungsdaten!$D$3:$D$320,""),IF(G461=Währungsdaten!$F$1,F461/_xlfn.XLOOKUP('Bewegungsdaten - neu'!B1428,Währungsdaten!$A$3:$A$320,Währungsdaten!$F$3:$F$320,),""))</f>
        <v>40807.653976479967</v>
      </c>
      <c r="I461">
        <f>H461*_xlfn.XLOOKUP(C461,'Kundendaten - neu'!$A$2:$A$1001,'Kundendaten - neu'!$I$2:$I$1001,"")</f>
        <v>43541.76679290412</v>
      </c>
      <c r="J461" s="41">
        <f>I461+(_xlfn.XLOOKUP(C461,'Kundendaten - neu'!$A$2:$A$1001,'Kundendaten - neu'!$G$2:$G$1001,)*E461)</f>
        <v>44748.76679290412</v>
      </c>
      <c r="K461" s="40">
        <f>J461-(E461*(_xlfn.XLOOKUP(D461,Tabelle1[Produkt ID],Tabelle1[Variable Kosten],)))</f>
        <v>15948.76679290412</v>
      </c>
    </row>
    <row r="462" spans="1:11" ht="14.4" hidden="1" x14ac:dyDescent="0.3">
      <c r="A462" s="43" t="s">
        <v>1512</v>
      </c>
      <c r="B462" s="13">
        <v>44578</v>
      </c>
      <c r="C462" s="12">
        <v>406</v>
      </c>
      <c r="D462" s="12" t="s">
        <v>1592</v>
      </c>
      <c r="E462" s="14">
        <v>1</v>
      </c>
      <c r="F462" s="17">
        <v>37000</v>
      </c>
      <c r="G462" t="str">
        <f>_xlfn.XLOOKUP(C462,'Kundendaten - neu'!$A$2:$A$1001,'Kundendaten - neu'!$H$2:$H$1001)</f>
        <v>EUR</v>
      </c>
      <c r="H462" s="40">
        <f>F462</f>
        <v>37000</v>
      </c>
      <c r="I462">
        <f>H462*_xlfn.XLOOKUP(C462,'Kundendaten - neu'!$A$2:$A$1001,'Kundendaten - neu'!$I$2:$I$1001,"")</f>
        <v>35890</v>
      </c>
      <c r="J462" s="41">
        <f>I462+(_xlfn.XLOOKUP(C462,'Kundendaten - neu'!$A$2:$A$1001,'Kundendaten - neu'!$G$2:$G$1001,)*E462)</f>
        <v>36104</v>
      </c>
      <c r="K462" s="40">
        <f>J462-(E462*(_xlfn.XLOOKUP(D462,Tabelle1[Produkt ID],Tabelle1[Variable Kosten],)))</f>
        <v>6504</v>
      </c>
    </row>
    <row r="463" spans="1:11" ht="14.4" hidden="1" x14ac:dyDescent="0.3">
      <c r="A463" s="43" t="s">
        <v>1212</v>
      </c>
      <c r="B463" s="13">
        <v>44602</v>
      </c>
      <c r="C463" s="12">
        <v>406</v>
      </c>
      <c r="D463" s="12" t="s">
        <v>1586</v>
      </c>
      <c r="E463" s="14">
        <v>1</v>
      </c>
      <c r="F463" s="17">
        <v>32000</v>
      </c>
      <c r="G463" t="str">
        <f>_xlfn.XLOOKUP(C463,'Kundendaten - neu'!$A$2:$A$1001,'Kundendaten - neu'!$H$2:$H$1001)</f>
        <v>EUR</v>
      </c>
      <c r="H463" s="40">
        <f>F463</f>
        <v>32000</v>
      </c>
      <c r="I463">
        <f>H463*_xlfn.XLOOKUP(C463,'Kundendaten - neu'!$A$2:$A$1001,'Kundendaten - neu'!$I$2:$I$1001,"")</f>
        <v>31040</v>
      </c>
      <c r="J463" s="41">
        <f>I463+(_xlfn.XLOOKUP(C463,'Kundendaten - neu'!$A$2:$A$1001,'Kundendaten - neu'!$G$2:$G$1001,)*E463)</f>
        <v>31254</v>
      </c>
      <c r="K463" s="40">
        <f>J463-(E463*(_xlfn.XLOOKUP(D463,Tabelle1[Produkt ID],Tabelle1[Variable Kosten],)))</f>
        <v>5654</v>
      </c>
    </row>
    <row r="464" spans="1:11" ht="14.4" x14ac:dyDescent="0.3">
      <c r="A464" s="43">
        <v>80720096</v>
      </c>
      <c r="B464" s="13">
        <v>44899</v>
      </c>
      <c r="C464" s="12">
        <v>406</v>
      </c>
      <c r="D464" s="12">
        <v>1700</v>
      </c>
      <c r="E464" s="14">
        <v>1</v>
      </c>
      <c r="F464" s="25">
        <v>29000</v>
      </c>
      <c r="G464" t="str">
        <f>_xlfn.XLOOKUP(C464,'Kundendaten - neu'!$A$2:$A$1001,'Kundendaten - neu'!$H$2:$H$1001)</f>
        <v>EUR</v>
      </c>
      <c r="H464" s="40">
        <f>F464</f>
        <v>29000</v>
      </c>
      <c r="I464">
        <f>H464*_xlfn.XLOOKUP(C464,'Kundendaten - neu'!$A$2:$A$1001,'Kundendaten - neu'!$I$2:$I$1001,"")</f>
        <v>28130</v>
      </c>
      <c r="J464" s="41">
        <f>I464+(_xlfn.XLOOKUP(C464,'Kundendaten - neu'!$A$2:$A$1001,'Kundendaten - neu'!$G$2:$G$1001,)*E464)</f>
        <v>28344</v>
      </c>
      <c r="K464" s="40">
        <f>J464-(E464*(_xlfn.XLOOKUP(D464,Tabelle1[Produkt ID],Tabelle1[Variable Kosten],)))</f>
        <v>5144</v>
      </c>
    </row>
    <row r="465" spans="1:11" ht="14.4" x14ac:dyDescent="0.3">
      <c r="A465" s="43">
        <v>90596612</v>
      </c>
      <c r="B465" s="13">
        <v>44580</v>
      </c>
      <c r="C465" s="12">
        <v>407</v>
      </c>
      <c r="D465" s="12">
        <v>1800</v>
      </c>
      <c r="E465" s="14">
        <v>1</v>
      </c>
      <c r="F465" s="25">
        <v>90992</v>
      </c>
      <c r="G465" t="str">
        <f>_xlfn.XLOOKUP(C465,'Kundendaten - neu'!$A$2:$A$1001,'Kundendaten - neu'!$H$2:$H$1001)</f>
        <v>USD</v>
      </c>
      <c r="H465" s="40">
        <f>IF(G465=Währungsdaten!$D$1,F465/_xlfn.XLOOKUP('Bewegungsdaten - neu'!B1429,Währungsdaten!$A$3:$A$320,Währungsdaten!$D$3:$D$320,""),IF(G465=Währungsdaten!$F$1,F465/_xlfn.XLOOKUP('Bewegungsdaten - neu'!B1429,Währungsdaten!$A$3:$A$320,Währungsdaten!$F$3:$F$320,),""))</f>
        <v>92499.745857476868</v>
      </c>
      <c r="I465">
        <f>H465*_xlfn.XLOOKUP(C465,'Kundendaten - neu'!$A$2:$A$1001,'Kundendaten - neu'!$I$2:$I$1001,"")</f>
        <v>98697.228829927815</v>
      </c>
      <c r="J465" s="41">
        <f>I465+(_xlfn.XLOOKUP(C465,'Kundendaten - neu'!$A$2:$A$1001,'Kundendaten - neu'!$G$2:$G$1001,)*E465)</f>
        <v>99986.228829927815</v>
      </c>
      <c r="K465" s="40">
        <f>J465-(E465*(_xlfn.XLOOKUP(D465,Tabelle1[Produkt ID],Tabelle1[Variable Kosten],)))</f>
        <v>35986.228829927815</v>
      </c>
    </row>
    <row r="466" spans="1:11" ht="14.4" x14ac:dyDescent="0.3">
      <c r="A466" s="43">
        <v>26239233</v>
      </c>
      <c r="B466" s="13">
        <v>44727</v>
      </c>
      <c r="C466" s="12">
        <v>408</v>
      </c>
      <c r="D466" s="12">
        <v>1900</v>
      </c>
      <c r="E466" s="14">
        <v>1</v>
      </c>
      <c r="F466" s="25">
        <v>49000</v>
      </c>
      <c r="G466" t="str">
        <f>_xlfn.XLOOKUP(C466,'Kundendaten - neu'!$A$2:$A$1001,'Kundendaten - neu'!$H$2:$H$1001)</f>
        <v>EUR</v>
      </c>
      <c r="H466" s="40">
        <f>F466</f>
        <v>49000</v>
      </c>
      <c r="I466">
        <f>H466*_xlfn.XLOOKUP(C466,'Kundendaten - neu'!$A$2:$A$1001,'Kundendaten - neu'!$I$2:$I$1001,"")</f>
        <v>47530</v>
      </c>
      <c r="J466" s="41">
        <f>I466+(_xlfn.XLOOKUP(C466,'Kundendaten - neu'!$A$2:$A$1001,'Kundendaten - neu'!$G$2:$G$1001,)*E466)</f>
        <v>47744</v>
      </c>
      <c r="K466" s="40">
        <f>J466-(E466*(_xlfn.XLOOKUP(D466,Tabelle1[Produkt ID],Tabelle1[Variable Kosten],)))</f>
        <v>8544</v>
      </c>
    </row>
    <row r="467" spans="1:11" ht="14.4" hidden="1" x14ac:dyDescent="0.3">
      <c r="A467" s="43" t="s">
        <v>1213</v>
      </c>
      <c r="B467" s="13">
        <v>44645</v>
      </c>
      <c r="C467" s="12">
        <v>408</v>
      </c>
      <c r="D467" s="12" t="s">
        <v>1587</v>
      </c>
      <c r="E467" s="14">
        <v>1</v>
      </c>
      <c r="F467" s="17">
        <v>27000</v>
      </c>
      <c r="G467" t="str">
        <f>_xlfn.XLOOKUP(C467,'Kundendaten - neu'!$A$2:$A$1001,'Kundendaten - neu'!$H$2:$H$1001)</f>
        <v>EUR</v>
      </c>
      <c r="H467" s="40">
        <f>F467</f>
        <v>27000</v>
      </c>
      <c r="I467">
        <f>H467*_xlfn.XLOOKUP(C467,'Kundendaten - neu'!$A$2:$A$1001,'Kundendaten - neu'!$I$2:$I$1001,"")</f>
        <v>26190</v>
      </c>
      <c r="J467" s="41">
        <f>I467+(_xlfn.XLOOKUP(C467,'Kundendaten - neu'!$A$2:$A$1001,'Kundendaten - neu'!$G$2:$G$1001,)*E467)</f>
        <v>26404</v>
      </c>
      <c r="K467" s="40">
        <f>J467-(E467*(_xlfn.XLOOKUP(D467,Tabelle1[Produkt ID],Tabelle1[Variable Kosten],)))</f>
        <v>4804</v>
      </c>
    </row>
    <row r="468" spans="1:11" ht="14.4" x14ac:dyDescent="0.3">
      <c r="A468" s="43">
        <v>69327165</v>
      </c>
      <c r="B468" s="13">
        <v>44775</v>
      </c>
      <c r="C468" s="12">
        <v>409</v>
      </c>
      <c r="D468" s="12">
        <v>2000</v>
      </c>
      <c r="E468" s="14">
        <v>1</v>
      </c>
      <c r="F468" s="25">
        <v>39000</v>
      </c>
      <c r="G468" t="str">
        <f>_xlfn.XLOOKUP(C468,'Kundendaten - neu'!$A$2:$A$1001,'Kundendaten - neu'!$H$2:$H$1001)</f>
        <v>EUR</v>
      </c>
      <c r="H468" s="40">
        <f>F468</f>
        <v>39000</v>
      </c>
      <c r="I468">
        <f>H468*_xlfn.XLOOKUP(C468,'Kundendaten - neu'!$A$2:$A$1001,'Kundendaten - neu'!$I$2:$I$1001,"")</f>
        <v>37830</v>
      </c>
      <c r="J468" s="41">
        <f>I468+(_xlfn.XLOOKUP(C468,'Kundendaten - neu'!$A$2:$A$1001,'Kundendaten - neu'!$G$2:$G$1001,)*E468)</f>
        <v>38088</v>
      </c>
      <c r="K468" s="40">
        <f>J468-(E468*(_xlfn.XLOOKUP(D468,Tabelle1[Produkt ID],Tabelle1[Variable Kosten],)))</f>
        <v>6888</v>
      </c>
    </row>
    <row r="469" spans="1:11" ht="14.4" hidden="1" x14ac:dyDescent="0.3">
      <c r="A469" s="43" t="s">
        <v>1214</v>
      </c>
      <c r="B469" s="13">
        <v>44801</v>
      </c>
      <c r="C469" s="12">
        <v>409</v>
      </c>
      <c r="D469" s="12" t="s">
        <v>1588</v>
      </c>
      <c r="E469" s="14">
        <v>1</v>
      </c>
      <c r="F469" s="17">
        <v>33000</v>
      </c>
      <c r="G469" t="str">
        <f>_xlfn.XLOOKUP(C469,'Kundendaten - neu'!$A$2:$A$1001,'Kundendaten - neu'!$H$2:$H$1001)</f>
        <v>EUR</v>
      </c>
      <c r="H469" s="40">
        <f>F469</f>
        <v>33000</v>
      </c>
      <c r="I469">
        <f>H469*_xlfn.XLOOKUP(C469,'Kundendaten - neu'!$A$2:$A$1001,'Kundendaten - neu'!$I$2:$I$1001,"")</f>
        <v>32010</v>
      </c>
      <c r="J469" s="41">
        <f>I469+(_xlfn.XLOOKUP(C469,'Kundendaten - neu'!$A$2:$A$1001,'Kundendaten - neu'!$G$2:$G$1001,)*E469)</f>
        <v>32268</v>
      </c>
      <c r="K469" s="40">
        <f>J469-(E469*(_xlfn.XLOOKUP(D469,Tabelle1[Produkt ID],Tabelle1[Variable Kosten],)))</f>
        <v>5868</v>
      </c>
    </row>
    <row r="470" spans="1:11" ht="14.4" x14ac:dyDescent="0.3">
      <c r="A470" s="43">
        <v>33827618</v>
      </c>
      <c r="B470" s="13">
        <v>44886</v>
      </c>
      <c r="C470" s="12">
        <v>410</v>
      </c>
      <c r="D470" s="12">
        <v>2100</v>
      </c>
      <c r="E470" s="14">
        <v>1</v>
      </c>
      <c r="F470" s="25">
        <v>332538.59999999998</v>
      </c>
      <c r="G470" t="str">
        <f>_xlfn.XLOOKUP(C470,'Kundendaten - neu'!$A$2:$A$1001,'Kundendaten - neu'!$H$2:$H$1001)</f>
        <v>CNY</v>
      </c>
      <c r="H470" s="40">
        <f>IF(G470=Währungsdaten!$B$1,F470/_xlfn.XLOOKUP('Bewegungsdaten - neu'!B30,Währungsdaten!$A$3:$A$320,Währungsdaten!$B$3:$B$320,""),IF(G470=Währungsdaten!$C$1,F470/_xlfn.XLOOKUP('Bewegungsdaten - neu'!B30,Währungsdaten!$A$3:$A$320,Währungsdaten!$C$3:$C$320,),"")*IF(G470=Währungsdaten!$D$1,F470/_xlfn.XLOOKUP('Bewegungsdaten - neu'!B30,Währungsdaten!$A$3:$A$320,Währungsdaten!$D$3:$D$320,),)*IF(G470=Währungsdaten!$F$1,F470/_xlfn.XLOOKUP('Bewegungsdaten - neu'!B30,Währungsdaten!$A$3:$A$320,Währungsdaten!$F$3:$F$320,""),)*IF(G470=Währungsdaten!$G$1,F470/_xlfn.XLOOKUP('Bewegungsdaten - neu'!B30,Währungsdaten!$A$3:$A$320,Währungsdaten!$G$3:$G$320,");""")))</f>
        <v>47692.195163927368</v>
      </c>
      <c r="I470">
        <f>H470*_xlfn.XLOOKUP(C470,'Kundendaten - neu'!$A$2:$A$1001,'Kundendaten - neu'!$I$2:$I$1001,"")</f>
        <v>50887.5722399105</v>
      </c>
      <c r="J470" s="41">
        <f>I470+(_xlfn.XLOOKUP(C470,'Kundendaten - neu'!$A$2:$A$1001,'Kundendaten - neu'!$G$2:$G$1001,)*E470)</f>
        <v>53010.5722399105</v>
      </c>
      <c r="K470" s="40">
        <f>J470-(E470*(_xlfn.XLOOKUP(D470,Tabelle1[Produkt ID],Tabelle1[Variable Kosten],)))</f>
        <v>16210.5722399105</v>
      </c>
    </row>
    <row r="471" spans="1:11" ht="14.4" x14ac:dyDescent="0.3">
      <c r="A471" s="43">
        <v>13884104</v>
      </c>
      <c r="B471" s="13">
        <v>44578</v>
      </c>
      <c r="C471" s="12">
        <v>411</v>
      </c>
      <c r="D471" s="12">
        <v>2200</v>
      </c>
      <c r="E471" s="14">
        <v>1</v>
      </c>
      <c r="F471" s="25">
        <v>20000</v>
      </c>
      <c r="G471" t="str">
        <f>_xlfn.XLOOKUP(C471,'Kundendaten - neu'!$A$2:$A$1001,'Kundendaten - neu'!$H$2:$H$1001)</f>
        <v>EUR</v>
      </c>
      <c r="H471" s="40">
        <f>F471</f>
        <v>20000</v>
      </c>
      <c r="I471">
        <f>H471*_xlfn.XLOOKUP(C471,'Kundendaten - neu'!$A$2:$A$1001,'Kundendaten - neu'!$I$2:$I$1001,"")</f>
        <v>19400</v>
      </c>
      <c r="J471" s="41">
        <f>I471+(_xlfn.XLOOKUP(C471,'Kundendaten - neu'!$A$2:$A$1001,'Kundendaten - neu'!$G$2:$G$1001,)*E471)</f>
        <v>19504</v>
      </c>
      <c r="K471" s="40">
        <f>J471-(E471*(_xlfn.XLOOKUP(D471,Tabelle1[Produkt ID],Tabelle1[Variable Kosten],)))</f>
        <v>3504</v>
      </c>
    </row>
    <row r="472" spans="1:11" ht="14.4" hidden="1" x14ac:dyDescent="0.3">
      <c r="A472" s="43" t="s">
        <v>1215</v>
      </c>
      <c r="B472" s="13">
        <v>44761</v>
      </c>
      <c r="C472" s="12">
        <v>411</v>
      </c>
      <c r="D472" s="12" t="s">
        <v>1589</v>
      </c>
      <c r="E472" s="14">
        <v>1</v>
      </c>
      <c r="F472" s="17">
        <v>27000</v>
      </c>
      <c r="G472" t="str">
        <f>_xlfn.XLOOKUP(C472,'Kundendaten - neu'!$A$2:$A$1001,'Kundendaten - neu'!$H$2:$H$1001)</f>
        <v>EUR</v>
      </c>
      <c r="H472" s="40">
        <f>F472</f>
        <v>27000</v>
      </c>
      <c r="I472">
        <f>H472*_xlfn.XLOOKUP(C472,'Kundendaten - neu'!$A$2:$A$1001,'Kundendaten - neu'!$I$2:$I$1001,"")</f>
        <v>26190</v>
      </c>
      <c r="J472" s="41">
        <f>I472+(_xlfn.XLOOKUP(C472,'Kundendaten - neu'!$A$2:$A$1001,'Kundendaten - neu'!$G$2:$G$1001,)*E472)</f>
        <v>26294</v>
      </c>
      <c r="K472" s="40">
        <f>J472-(E472*(_xlfn.XLOOKUP(D472,Tabelle1[Produkt ID],Tabelle1[Variable Kosten],)))</f>
        <v>4694</v>
      </c>
    </row>
    <row r="473" spans="1:11" ht="14.4" x14ac:dyDescent="0.3">
      <c r="A473" s="43">
        <v>49939830</v>
      </c>
      <c r="B473" s="13">
        <v>44763</v>
      </c>
      <c r="C473" s="12">
        <v>412</v>
      </c>
      <c r="D473" s="12">
        <v>2200</v>
      </c>
      <c r="E473" s="14">
        <v>1</v>
      </c>
      <c r="F473" s="25">
        <v>20000</v>
      </c>
      <c r="G473" t="str">
        <f>_xlfn.XLOOKUP(C473,'Kundendaten - neu'!$A$2:$A$1001,'Kundendaten - neu'!$H$2:$H$1001)</f>
        <v>EUR</v>
      </c>
      <c r="H473" s="40">
        <f>F473</f>
        <v>20000</v>
      </c>
      <c r="I473">
        <f>H473*_xlfn.XLOOKUP(C473,'Kundendaten - neu'!$A$2:$A$1001,'Kundendaten - neu'!$I$2:$I$1001,"")</f>
        <v>20000</v>
      </c>
      <c r="J473" s="41">
        <f>I473+(_xlfn.XLOOKUP(C473,'Kundendaten - neu'!$A$2:$A$1001,'Kundendaten - neu'!$G$2:$G$1001,)*E473)</f>
        <v>20108</v>
      </c>
      <c r="K473" s="40">
        <f>J473-(E473*(_xlfn.XLOOKUP(D473,Tabelle1[Produkt ID],Tabelle1[Variable Kosten],)))</f>
        <v>4108</v>
      </c>
    </row>
    <row r="474" spans="1:11" ht="14.4" x14ac:dyDescent="0.3">
      <c r="A474" s="43">
        <v>75876529</v>
      </c>
      <c r="B474" s="13">
        <v>44693</v>
      </c>
      <c r="C474" s="12">
        <v>413</v>
      </c>
      <c r="D474" s="12">
        <v>2300</v>
      </c>
      <c r="E474" s="14">
        <v>1</v>
      </c>
      <c r="F474" s="25">
        <v>28435</v>
      </c>
      <c r="G474" t="str">
        <f>_xlfn.XLOOKUP(C474,'Kundendaten - neu'!$A$2:$A$1001,'Kundendaten - neu'!$H$2:$H$1001)</f>
        <v>USD</v>
      </c>
      <c r="H474" s="40">
        <f>IF(G474=Währungsdaten!$D$1,F474/_xlfn.XLOOKUP('Bewegungsdaten - neu'!B1430,Währungsdaten!$A$3:$A$320,Währungsdaten!$D$3:$D$320,""),IF(G474=Währungsdaten!$F$1,F474/_xlfn.XLOOKUP('Bewegungsdaten - neu'!B1430,Währungsdaten!$A$3:$A$320,Währungsdaten!$F$3:$F$320,),""))</f>
        <v>25099.302674552033</v>
      </c>
      <c r="I474">
        <f>H474*_xlfn.XLOOKUP(C474,'Kundendaten - neu'!$A$2:$A$1001,'Kundendaten - neu'!$I$2:$I$1001,"")</f>
        <v>27609.232942007238</v>
      </c>
      <c r="J474" s="41">
        <f>I474+(_xlfn.XLOOKUP(C474,'Kundendaten - neu'!$A$2:$A$1001,'Kundendaten - neu'!$G$2:$G$1001,)*E474)</f>
        <v>28864.232942007238</v>
      </c>
      <c r="K474" s="40">
        <f>J474-(E474*(_xlfn.XLOOKUP(D474,Tabelle1[Produkt ID],Tabelle1[Variable Kosten],)))</f>
        <v>8864.2329420072383</v>
      </c>
    </row>
    <row r="475" spans="1:11" ht="14.4" x14ac:dyDescent="0.3">
      <c r="A475" s="43">
        <v>57849241</v>
      </c>
      <c r="B475" s="13">
        <v>44802</v>
      </c>
      <c r="C475" s="12">
        <v>414</v>
      </c>
      <c r="D475" s="12">
        <v>1000</v>
      </c>
      <c r="E475" s="14">
        <v>1</v>
      </c>
      <c r="F475" s="25">
        <v>375913.2</v>
      </c>
      <c r="G475" t="str">
        <f>_xlfn.XLOOKUP(C475,'Kundendaten - neu'!$A$2:$A$1001,'Kundendaten - neu'!$H$2:$H$1001)</f>
        <v>CNY</v>
      </c>
      <c r="H475" s="40">
        <f>IF(G475=Währungsdaten!$B$1,F475/_xlfn.XLOOKUP('Bewegungsdaten - neu'!B31,Währungsdaten!$A$3:$A$320,Währungsdaten!$B$3:$B$320,""),IF(G475=Währungsdaten!$C$1,F475/_xlfn.XLOOKUP('Bewegungsdaten - neu'!B31,Währungsdaten!$A$3:$A$320,Währungsdaten!$C$3:$C$320,),"")*IF(G475=Währungsdaten!$D$1,F475/_xlfn.XLOOKUP('Bewegungsdaten - neu'!B31,Währungsdaten!$A$3:$A$320,Währungsdaten!$D$3:$D$320,),)*IF(G475=Währungsdaten!$F$1,F475/_xlfn.XLOOKUP('Bewegungsdaten - neu'!B31,Währungsdaten!$A$3:$A$320,Währungsdaten!$F$3:$F$320,""),)*IF(G475=Währungsdaten!$G$1,F475/_xlfn.XLOOKUP('Bewegungsdaten - neu'!B31,Währungsdaten!$A$3:$A$320,Währungsdaten!$G$3:$G$320,");""")))</f>
        <v>53792.564608912166</v>
      </c>
      <c r="I475">
        <f>H475*_xlfn.XLOOKUP(C475,'Kundendaten - neu'!$A$2:$A$1001,'Kundendaten - neu'!$I$2:$I$1001,"")</f>
        <v>59171.821069803387</v>
      </c>
      <c r="J475" s="41">
        <f>I475+(_xlfn.XLOOKUP(C475,'Kundendaten - neu'!$A$2:$A$1001,'Kundendaten - neu'!$G$2:$G$1001,)*E475)</f>
        <v>61300.821069803387</v>
      </c>
      <c r="K475" s="40">
        <f>J475-(E475*(_xlfn.XLOOKUP(D475,Tabelle1[Produkt ID],Tabelle1[Variable Kosten],)))</f>
        <v>19700.821069803387</v>
      </c>
    </row>
    <row r="476" spans="1:11" ht="14.4" x14ac:dyDescent="0.3">
      <c r="A476" s="43">
        <v>93899052</v>
      </c>
      <c r="B476" s="13">
        <v>44764</v>
      </c>
      <c r="C476" s="12">
        <v>415</v>
      </c>
      <c r="D476" s="12">
        <v>1100</v>
      </c>
      <c r="E476" s="14">
        <v>1</v>
      </c>
      <c r="F476" s="25">
        <v>183472</v>
      </c>
      <c r="G476" t="str">
        <f>_xlfn.XLOOKUP(C476,'Kundendaten - neu'!$A$2:$A$1001,'Kundendaten - neu'!$H$2:$H$1001)</f>
        <v>PLN</v>
      </c>
      <c r="H476" s="40">
        <f>IF(G476=Währungsdaten!$G$1,F476/_xlfn.XLOOKUP('Bewegungsdaten - neu'!B1235,Währungsdaten!$A$3:$A$320,Währungsdaten!$G$3:$G$320,""),IF(G476=Währungsdaten!$C$1,F476/_xlfn.XLOOKUP('Bewegungsdaten - neu'!B1235,Währungsdaten!$A$3:$A$320,Währungsdaten!$C$3:$C$320,),""))</f>
        <v>39029.122083005386</v>
      </c>
      <c r="I476">
        <f>H476*_xlfn.XLOOKUP(C476,'Kundendaten - neu'!$A$2:$A$1001,'Kundendaten - neu'!$I$2:$I$1001,"")</f>
        <v>39029.122083005386</v>
      </c>
      <c r="J476" s="41">
        <f>I476+(_xlfn.XLOOKUP(C476,'Kundendaten - neu'!$A$2:$A$1001,'Kundendaten - neu'!$G$2:$G$1001,)*E476)</f>
        <v>39132.122083005386</v>
      </c>
      <c r="K476" s="40">
        <f>J476-(E476*(_xlfn.XLOOKUP(D476,Tabelle1[Produkt ID],Tabelle1[Variable Kosten],)))</f>
        <v>7132.1220830053862</v>
      </c>
    </row>
    <row r="477" spans="1:11" ht="14.4" x14ac:dyDescent="0.3">
      <c r="A477" s="43">
        <v>88352297</v>
      </c>
      <c r="B477" s="13">
        <v>44917</v>
      </c>
      <c r="C477" s="12">
        <v>416</v>
      </c>
      <c r="D477" s="12">
        <v>1200</v>
      </c>
      <c r="E477" s="14">
        <v>1</v>
      </c>
      <c r="F477" s="25">
        <v>1616940</v>
      </c>
      <c r="G477" t="str">
        <f>_xlfn.XLOOKUP(C477,'Kundendaten - neu'!$A$2:$A$1001,'Kundendaten - neu'!$H$2:$H$1001)</f>
        <v>CZK</v>
      </c>
      <c r="H477" s="40">
        <f>IF(G477=Währungsdaten!$G$1,F477/_xlfn.XLOOKUP('Bewegungsdaten - neu'!B108,Währungsdaten!$A$3:$A$320,Währungsdaten!$G$3:$G$320,""),IF(G477=Währungsdaten!$C$1,F477/_xlfn.XLOOKUP('Bewegungsdaten - neu'!B108,Währungsdaten!$A$3:$A$320,Währungsdaten!$C$3:$C$320,),""))</f>
        <v>65749.848529824376</v>
      </c>
      <c r="I477">
        <f>H477*_xlfn.XLOOKUP(C477,'Kundendaten - neu'!$A$2:$A$1001,'Kundendaten - neu'!$I$2:$I$1001,"")</f>
        <v>67064.845500420866</v>
      </c>
      <c r="J477" s="41">
        <f>I477+(_xlfn.XLOOKUP(C477,'Kundendaten - neu'!$A$2:$A$1001,'Kundendaten - neu'!$G$2:$G$1001,)*E477)</f>
        <v>67264.845500420866</v>
      </c>
      <c r="K477" s="40">
        <f>J477-(E477*(_xlfn.XLOOKUP(D477,Tabelle1[Produkt ID],Tabelle1[Variable Kosten],)))</f>
        <v>15264.845500420866</v>
      </c>
    </row>
    <row r="478" spans="1:11" ht="14.4" x14ac:dyDescent="0.3">
      <c r="A478" s="43">
        <v>93507276</v>
      </c>
      <c r="B478" s="13">
        <v>44818</v>
      </c>
      <c r="C478" s="12">
        <v>417</v>
      </c>
      <c r="D478" s="12">
        <v>1300</v>
      </c>
      <c r="E478" s="14">
        <v>1</v>
      </c>
      <c r="F478" s="25">
        <v>68000</v>
      </c>
      <c r="G478" t="str">
        <f>_xlfn.XLOOKUP(C478,'Kundendaten - neu'!$A$2:$A$1001,'Kundendaten - neu'!$H$2:$H$1001)</f>
        <v>EUR</v>
      </c>
      <c r="H478" s="40">
        <f>F478</f>
        <v>68000</v>
      </c>
      <c r="I478">
        <f>H478*_xlfn.XLOOKUP(C478,'Kundendaten - neu'!$A$2:$A$1001,'Kundendaten - neu'!$I$2:$I$1001,"")</f>
        <v>65960</v>
      </c>
      <c r="J478" s="41">
        <f>I478+(_xlfn.XLOOKUP(C478,'Kundendaten - neu'!$A$2:$A$1001,'Kundendaten - neu'!$G$2:$G$1001,)*E478)</f>
        <v>66224</v>
      </c>
      <c r="K478" s="40">
        <f>J478-(E478*(_xlfn.XLOOKUP(D478,Tabelle1[Produkt ID],Tabelle1[Variable Kosten],)))</f>
        <v>11824</v>
      </c>
    </row>
    <row r="479" spans="1:11" ht="14.4" hidden="1" x14ac:dyDescent="0.3">
      <c r="A479" s="43" t="s">
        <v>1216</v>
      </c>
      <c r="B479" s="13">
        <v>44629</v>
      </c>
      <c r="C479" s="12">
        <v>417</v>
      </c>
      <c r="D479" s="12" t="s">
        <v>1590</v>
      </c>
      <c r="E479" s="14">
        <v>1</v>
      </c>
      <c r="F479" s="17">
        <v>81000</v>
      </c>
      <c r="G479" t="str">
        <f>_xlfn.XLOOKUP(C479,'Kundendaten - neu'!$A$2:$A$1001,'Kundendaten - neu'!$H$2:$H$1001)</f>
        <v>EUR</v>
      </c>
      <c r="H479" s="40">
        <f>F479</f>
        <v>81000</v>
      </c>
      <c r="I479">
        <f>H479*_xlfn.XLOOKUP(C479,'Kundendaten - neu'!$A$2:$A$1001,'Kundendaten - neu'!$I$2:$I$1001,"")</f>
        <v>78570</v>
      </c>
      <c r="J479" s="41">
        <f>I479+(_xlfn.XLOOKUP(C479,'Kundendaten - neu'!$A$2:$A$1001,'Kundendaten - neu'!$G$2:$G$1001,)*E479)</f>
        <v>78834</v>
      </c>
      <c r="K479" s="40">
        <f>J479-(E479*(_xlfn.XLOOKUP(D479,Tabelle1[Produkt ID],Tabelle1[Variable Kosten],)))</f>
        <v>14034</v>
      </c>
    </row>
    <row r="480" spans="1:11" ht="14.4" x14ac:dyDescent="0.3">
      <c r="A480" s="43">
        <v>46155464</v>
      </c>
      <c r="B480" s="13">
        <v>44874</v>
      </c>
      <c r="C480" s="12">
        <v>418</v>
      </c>
      <c r="D480" s="12">
        <v>1400</v>
      </c>
      <c r="E480" s="14">
        <v>1</v>
      </c>
      <c r="F480" s="25">
        <v>137604</v>
      </c>
      <c r="G480" t="str">
        <f>_xlfn.XLOOKUP(C480,'Kundendaten - neu'!$A$2:$A$1001,'Kundendaten - neu'!$H$2:$H$1001)</f>
        <v>PLN</v>
      </c>
      <c r="H480" s="40">
        <f>IF(G480=Währungsdaten!$G$1,F480/_xlfn.XLOOKUP('Bewegungsdaten - neu'!B1236,Währungsdaten!$A$3:$A$320,Währungsdaten!$G$3:$G$320,""),IF(G480=Währungsdaten!$C$1,F480/_xlfn.XLOOKUP('Bewegungsdaten - neu'!B1236,Währungsdaten!$A$3:$A$320,Währungsdaten!$C$3:$C$320,),""))</f>
        <v>28986.349848331647</v>
      </c>
      <c r="I480">
        <f>H480*_xlfn.XLOOKUP(C480,'Kundendaten - neu'!$A$2:$A$1001,'Kundendaten - neu'!$I$2:$I$1001,"")</f>
        <v>28116.759352881698</v>
      </c>
      <c r="J480" s="41">
        <f>I480+(_xlfn.XLOOKUP(C480,'Kundendaten - neu'!$A$2:$A$1001,'Kundendaten - neu'!$G$2:$G$1001,)*E480)</f>
        <v>28218.759352881698</v>
      </c>
      <c r="K480" s="40">
        <f>J480-(E480*(_xlfn.XLOOKUP(D480,Tabelle1[Produkt ID],Tabelle1[Variable Kosten],)))</f>
        <v>4218.7593528816979</v>
      </c>
    </row>
    <row r="481" spans="1:11" ht="14.4" x14ac:dyDescent="0.3">
      <c r="A481" s="43">
        <v>29043156</v>
      </c>
      <c r="B481" s="13">
        <v>44773</v>
      </c>
      <c r="C481" s="12">
        <v>419</v>
      </c>
      <c r="D481" s="12">
        <v>1500</v>
      </c>
      <c r="E481" s="14">
        <v>1</v>
      </c>
      <c r="F481" s="25">
        <v>31847.200000000001</v>
      </c>
      <c r="G481" t="str">
        <f>_xlfn.XLOOKUP(C481,'Kundendaten - neu'!$A$2:$A$1001,'Kundendaten - neu'!$H$2:$H$1001)</f>
        <v>USD</v>
      </c>
      <c r="H481" s="40">
        <f>IF(G481=Währungsdaten!$D$1,F481/_xlfn.XLOOKUP('Bewegungsdaten - neu'!B1431,Währungsdaten!$A$3:$A$320,Währungsdaten!$D$3:$D$320,""),IF(G481=Währungsdaten!$F$1,F481/_xlfn.XLOOKUP('Bewegungsdaten - neu'!B1431,Währungsdaten!$A$3:$A$320,Währungsdaten!$F$3:$F$320,),""))</f>
        <v>28133.568904593641</v>
      </c>
      <c r="I481">
        <f>H481*_xlfn.XLOOKUP(C481,'Kundendaten - neu'!$A$2:$A$1001,'Kundendaten - neu'!$I$2:$I$1001,"")</f>
        <v>30018.518021201413</v>
      </c>
      <c r="J481" s="41">
        <f>I481+(_xlfn.XLOOKUP(C481,'Kundendaten - neu'!$A$2:$A$1001,'Kundendaten - neu'!$G$2:$G$1001,)*E481)</f>
        <v>31241.518021201413</v>
      </c>
      <c r="K481" s="40">
        <f>J481-(E481*(_xlfn.XLOOKUP(D481,Tabelle1[Produkt ID],Tabelle1[Variable Kosten],)))</f>
        <v>8841.5180212014129</v>
      </c>
    </row>
    <row r="482" spans="1:11" ht="14.4" x14ac:dyDescent="0.3">
      <c r="A482" s="43">
        <v>79780637</v>
      </c>
      <c r="B482" s="13">
        <v>44629</v>
      </c>
      <c r="C482" s="12">
        <v>420</v>
      </c>
      <c r="D482" s="12">
        <v>1600</v>
      </c>
      <c r="E482" s="14">
        <v>1</v>
      </c>
      <c r="F482" s="25">
        <v>36000</v>
      </c>
      <c r="G482" t="str">
        <f>_xlfn.XLOOKUP(C482,'Kundendaten - neu'!$A$2:$A$1001,'Kundendaten - neu'!$H$2:$H$1001)</f>
        <v>EUR</v>
      </c>
      <c r="H482" s="40">
        <f>F482</f>
        <v>36000</v>
      </c>
      <c r="I482">
        <f>H482*_xlfn.XLOOKUP(C482,'Kundendaten - neu'!$A$2:$A$1001,'Kundendaten - neu'!$I$2:$I$1001,"")</f>
        <v>34920</v>
      </c>
      <c r="J482" s="41">
        <f>I482+(_xlfn.XLOOKUP(C482,'Kundendaten - neu'!$A$2:$A$1001,'Kundendaten - neu'!$G$2:$G$1001,)*E482)</f>
        <v>35128</v>
      </c>
      <c r="K482" s="40">
        <f>J482-(E482*(_xlfn.XLOOKUP(D482,Tabelle1[Produkt ID],Tabelle1[Variable Kosten],)))</f>
        <v>6328</v>
      </c>
    </row>
    <row r="483" spans="1:11" ht="14.4" hidden="1" x14ac:dyDescent="0.3">
      <c r="A483" s="43" t="s">
        <v>1217</v>
      </c>
      <c r="B483" s="13">
        <v>44682</v>
      </c>
      <c r="C483" s="12">
        <v>420</v>
      </c>
      <c r="D483" s="12" t="s">
        <v>1591</v>
      </c>
      <c r="E483" s="14">
        <v>1</v>
      </c>
      <c r="F483" s="17">
        <v>50000</v>
      </c>
      <c r="G483" t="str">
        <f>_xlfn.XLOOKUP(C483,'Kundendaten - neu'!$A$2:$A$1001,'Kundendaten - neu'!$H$2:$H$1001)</f>
        <v>EUR</v>
      </c>
      <c r="H483" s="40">
        <f>F483</f>
        <v>50000</v>
      </c>
      <c r="I483">
        <f>H483*_xlfn.XLOOKUP(C483,'Kundendaten - neu'!$A$2:$A$1001,'Kundendaten - neu'!$I$2:$I$1001,"")</f>
        <v>48500</v>
      </c>
      <c r="J483" s="41">
        <f>I483+(_xlfn.XLOOKUP(C483,'Kundendaten - neu'!$A$2:$A$1001,'Kundendaten - neu'!$G$2:$G$1001,)*E483)</f>
        <v>48708</v>
      </c>
      <c r="K483" s="40">
        <f>J483-(E483*(_xlfn.XLOOKUP(D483,Tabelle1[Produkt ID],Tabelle1[Variable Kosten],)))</f>
        <v>8708</v>
      </c>
    </row>
    <row r="484" spans="1:11" ht="14.4" hidden="1" x14ac:dyDescent="0.3">
      <c r="A484" s="43" t="s">
        <v>1218</v>
      </c>
      <c r="B484" s="13">
        <v>44785</v>
      </c>
      <c r="C484" s="12">
        <v>421</v>
      </c>
      <c r="D484" s="12" t="s">
        <v>1592</v>
      </c>
      <c r="E484" s="14">
        <v>1</v>
      </c>
      <c r="F484" s="17">
        <v>37000</v>
      </c>
      <c r="G484" t="str">
        <f>_xlfn.XLOOKUP(C484,'Kundendaten - neu'!$A$2:$A$1001,'Kundendaten - neu'!$H$2:$H$1001)</f>
        <v>EUR</v>
      </c>
      <c r="H484" s="40">
        <f>F484</f>
        <v>37000</v>
      </c>
      <c r="I484">
        <f>H484*_xlfn.XLOOKUP(C484,'Kundendaten - neu'!$A$2:$A$1001,'Kundendaten - neu'!$I$2:$I$1001,"")</f>
        <v>35890</v>
      </c>
      <c r="J484" s="41">
        <f>I484+(_xlfn.XLOOKUP(C484,'Kundendaten - neu'!$A$2:$A$1001,'Kundendaten - neu'!$G$2:$G$1001,)*E484)</f>
        <v>36154</v>
      </c>
      <c r="K484" s="40">
        <f>J484-(E484*(_xlfn.XLOOKUP(D484,Tabelle1[Produkt ID],Tabelle1[Variable Kosten],)))</f>
        <v>6554</v>
      </c>
    </row>
    <row r="485" spans="1:11" ht="14.4" hidden="1" x14ac:dyDescent="0.3">
      <c r="A485" s="43" t="s">
        <v>1316</v>
      </c>
      <c r="B485" s="13">
        <v>44890</v>
      </c>
      <c r="C485" s="12">
        <v>421</v>
      </c>
      <c r="D485" s="12" t="s">
        <v>1592</v>
      </c>
      <c r="E485" s="14">
        <v>1</v>
      </c>
      <c r="F485" s="17">
        <v>37000</v>
      </c>
      <c r="G485" t="str">
        <f>_xlfn.XLOOKUP(C485,'Kundendaten - neu'!$A$2:$A$1001,'Kundendaten - neu'!$H$2:$H$1001)</f>
        <v>EUR</v>
      </c>
      <c r="H485" s="40">
        <f>F485</f>
        <v>37000</v>
      </c>
      <c r="I485">
        <f>H485*_xlfn.XLOOKUP(C485,'Kundendaten - neu'!$A$2:$A$1001,'Kundendaten - neu'!$I$2:$I$1001,"")</f>
        <v>35890</v>
      </c>
      <c r="J485" s="41">
        <f>I485+(_xlfn.XLOOKUP(C485,'Kundendaten - neu'!$A$2:$A$1001,'Kundendaten - neu'!$G$2:$G$1001,)*E485)</f>
        <v>36154</v>
      </c>
      <c r="K485" s="40">
        <f>J485-(E485*(_xlfn.XLOOKUP(D485,Tabelle1[Produkt ID],Tabelle1[Variable Kosten],)))</f>
        <v>6554</v>
      </c>
    </row>
    <row r="486" spans="1:11" ht="14.4" x14ac:dyDescent="0.3">
      <c r="A486" s="43">
        <v>84521667</v>
      </c>
      <c r="B486" s="13">
        <v>44588</v>
      </c>
      <c r="C486" s="12">
        <v>421</v>
      </c>
      <c r="D486" s="12">
        <v>1700</v>
      </c>
      <c r="E486" s="14">
        <v>1</v>
      </c>
      <c r="F486" s="25">
        <v>29000</v>
      </c>
      <c r="G486" t="str">
        <f>_xlfn.XLOOKUP(C486,'Kundendaten - neu'!$A$2:$A$1001,'Kundendaten - neu'!$H$2:$H$1001)</f>
        <v>EUR</v>
      </c>
      <c r="H486" s="40">
        <f>F486</f>
        <v>29000</v>
      </c>
      <c r="I486">
        <f>H486*_xlfn.XLOOKUP(C486,'Kundendaten - neu'!$A$2:$A$1001,'Kundendaten - neu'!$I$2:$I$1001,"")</f>
        <v>28130</v>
      </c>
      <c r="J486" s="41">
        <f>I486+(_xlfn.XLOOKUP(C486,'Kundendaten - neu'!$A$2:$A$1001,'Kundendaten - neu'!$G$2:$G$1001,)*E486)</f>
        <v>28394</v>
      </c>
      <c r="K486" s="40">
        <f>J486-(E486*(_xlfn.XLOOKUP(D486,Tabelle1[Produkt ID],Tabelle1[Variable Kosten],)))</f>
        <v>5194</v>
      </c>
    </row>
    <row r="487" spans="1:11" ht="14.4" x14ac:dyDescent="0.3">
      <c r="A487" s="43">
        <v>82897199</v>
      </c>
      <c r="B487" s="13">
        <v>44596</v>
      </c>
      <c r="C487" s="12">
        <v>422</v>
      </c>
      <c r="D487" s="12">
        <v>1800</v>
      </c>
      <c r="E487" s="14">
        <v>1</v>
      </c>
      <c r="F487" s="25">
        <v>578328</v>
      </c>
      <c r="G487" t="str">
        <f>_xlfn.XLOOKUP(C487,'Kundendaten - neu'!$A$2:$A$1001,'Kundendaten - neu'!$H$2:$H$1001)</f>
        <v>CNY</v>
      </c>
      <c r="H487" s="40">
        <f>IF(G487=Währungsdaten!$B$1,F487/_xlfn.XLOOKUP('Bewegungsdaten - neu'!B32,Währungsdaten!$A$3:$A$320,Währungsdaten!$B$3:$B$320,""),IF(G487=Währungsdaten!$C$1,F487/_xlfn.XLOOKUP('Bewegungsdaten - neu'!B32,Währungsdaten!$A$3:$A$320,Währungsdaten!$C$3:$C$320,),"")*IF(G487=Währungsdaten!$D$1,F487/_xlfn.XLOOKUP('Bewegungsdaten - neu'!B32,Währungsdaten!$A$3:$A$320,Währungsdaten!$D$3:$D$320,),)*IF(G487=Währungsdaten!$F$1,F487/_xlfn.XLOOKUP('Bewegungsdaten - neu'!B32,Währungsdaten!$A$3:$A$320,Währungsdaten!$F$3:$F$320,""),)*IF(G487=Währungsdaten!$G$1,F487/_xlfn.XLOOKUP('Bewegungsdaten - neu'!B32,Währungsdaten!$A$3:$A$320,Währungsdaten!$G$3:$G$320,");""")))</f>
        <v>83075.199310493423</v>
      </c>
      <c r="I487">
        <f>H487*_xlfn.XLOOKUP(C487,'Kundendaten - neu'!$A$2:$A$1001,'Kundendaten - neu'!$I$2:$I$1001,"")</f>
        <v>88641.237664296481</v>
      </c>
      <c r="J487" s="41">
        <f>I487+(_xlfn.XLOOKUP(C487,'Kundendaten - neu'!$A$2:$A$1001,'Kundendaten - neu'!$G$2:$G$1001,)*E487)</f>
        <v>90830.237664296481</v>
      </c>
      <c r="K487" s="40">
        <f>J487-(E487*(_xlfn.XLOOKUP(D487,Tabelle1[Produkt ID],Tabelle1[Variable Kosten],)))</f>
        <v>26830.237664296481</v>
      </c>
    </row>
    <row r="488" spans="1:11" ht="14.4" x14ac:dyDescent="0.3">
      <c r="A488" s="43">
        <v>19463450</v>
      </c>
      <c r="B488" s="13">
        <v>44771</v>
      </c>
      <c r="C488" s="12">
        <v>423</v>
      </c>
      <c r="D488" s="12">
        <v>1900</v>
      </c>
      <c r="E488" s="14">
        <v>1</v>
      </c>
      <c r="F488" s="25">
        <v>49000</v>
      </c>
      <c r="G488" t="str">
        <f>_xlfn.XLOOKUP(C488,'Kundendaten - neu'!$A$2:$A$1001,'Kundendaten - neu'!$H$2:$H$1001)</f>
        <v>EUR</v>
      </c>
      <c r="H488" s="40">
        <f t="shared" ref="H488:H495" si="23">F488</f>
        <v>49000</v>
      </c>
      <c r="I488">
        <f>H488*_xlfn.XLOOKUP(C488,'Kundendaten - neu'!$A$2:$A$1001,'Kundendaten - neu'!$I$2:$I$1001,"")</f>
        <v>47530</v>
      </c>
      <c r="J488" s="41">
        <f>I488+(_xlfn.XLOOKUP(C488,'Kundendaten - neu'!$A$2:$A$1001,'Kundendaten - neu'!$G$2:$G$1001,)*E488)</f>
        <v>47739</v>
      </c>
      <c r="K488" s="40">
        <f>J488-(E488*(_xlfn.XLOOKUP(D488,Tabelle1[Produkt ID],Tabelle1[Variable Kosten],)))</f>
        <v>8539</v>
      </c>
    </row>
    <row r="489" spans="1:11" ht="14.4" hidden="1" x14ac:dyDescent="0.3">
      <c r="A489" s="43" t="s">
        <v>1219</v>
      </c>
      <c r="B489" s="13">
        <v>44696</v>
      </c>
      <c r="C489" s="12">
        <v>423</v>
      </c>
      <c r="D489" s="12" t="s">
        <v>1593</v>
      </c>
      <c r="E489" s="14">
        <v>1</v>
      </c>
      <c r="F489" s="17">
        <v>42000</v>
      </c>
      <c r="G489" t="str">
        <f>_xlfn.XLOOKUP(C489,'Kundendaten - neu'!$A$2:$A$1001,'Kundendaten - neu'!$H$2:$H$1001)</f>
        <v>EUR</v>
      </c>
      <c r="H489" s="40">
        <f t="shared" si="23"/>
        <v>42000</v>
      </c>
      <c r="I489">
        <f>H489*_xlfn.XLOOKUP(C489,'Kundendaten - neu'!$A$2:$A$1001,'Kundendaten - neu'!$I$2:$I$1001,"")</f>
        <v>40740</v>
      </c>
      <c r="J489" s="41">
        <f>I489+(_xlfn.XLOOKUP(C489,'Kundendaten - neu'!$A$2:$A$1001,'Kundendaten - neu'!$G$2:$G$1001,)*E489)</f>
        <v>40949</v>
      </c>
      <c r="K489" s="40">
        <f>J489-(E489*(_xlfn.XLOOKUP(D489,Tabelle1[Produkt ID],Tabelle1[Variable Kosten],)))</f>
        <v>7349</v>
      </c>
    </row>
    <row r="490" spans="1:11" ht="14.4" x14ac:dyDescent="0.3">
      <c r="A490" s="43">
        <v>47398377</v>
      </c>
      <c r="B490" s="13">
        <v>44568</v>
      </c>
      <c r="C490" s="12">
        <v>424</v>
      </c>
      <c r="D490" s="12">
        <v>2000</v>
      </c>
      <c r="E490" s="14">
        <v>1</v>
      </c>
      <c r="F490" s="25">
        <v>39000</v>
      </c>
      <c r="G490" t="str">
        <f>_xlfn.XLOOKUP(C490,'Kundendaten - neu'!$A$2:$A$1001,'Kundendaten - neu'!$H$2:$H$1001)</f>
        <v>EUR</v>
      </c>
      <c r="H490" s="40">
        <f t="shared" si="23"/>
        <v>39000</v>
      </c>
      <c r="I490">
        <f>H490*_xlfn.XLOOKUP(C490,'Kundendaten - neu'!$A$2:$A$1001,'Kundendaten - neu'!$I$2:$I$1001,"")</f>
        <v>37830</v>
      </c>
      <c r="J490" s="41">
        <f>I490+(_xlfn.XLOOKUP(C490,'Kundendaten - neu'!$A$2:$A$1001,'Kundendaten - neu'!$G$2:$G$1001,)*E490)</f>
        <v>37938</v>
      </c>
      <c r="K490" s="40">
        <f>J490-(E490*(_xlfn.XLOOKUP(D490,Tabelle1[Produkt ID],Tabelle1[Variable Kosten],)))</f>
        <v>6738</v>
      </c>
    </row>
    <row r="491" spans="1:11" ht="14.4" hidden="1" x14ac:dyDescent="0.3">
      <c r="A491" s="43" t="s">
        <v>1220</v>
      </c>
      <c r="B491" s="13">
        <v>44655</v>
      </c>
      <c r="C491" s="12">
        <v>424</v>
      </c>
      <c r="D491" s="12" t="s">
        <v>1594</v>
      </c>
      <c r="E491" s="14">
        <v>1</v>
      </c>
      <c r="F491" s="17">
        <v>21000</v>
      </c>
      <c r="G491" t="str">
        <f>_xlfn.XLOOKUP(C491,'Kundendaten - neu'!$A$2:$A$1001,'Kundendaten - neu'!$H$2:$H$1001)</f>
        <v>EUR</v>
      </c>
      <c r="H491" s="40">
        <f t="shared" si="23"/>
        <v>21000</v>
      </c>
      <c r="I491">
        <f>H491*_xlfn.XLOOKUP(C491,'Kundendaten - neu'!$A$2:$A$1001,'Kundendaten - neu'!$I$2:$I$1001,"")</f>
        <v>20370</v>
      </c>
      <c r="J491" s="41">
        <f>I491+(_xlfn.XLOOKUP(C491,'Kundendaten - neu'!$A$2:$A$1001,'Kundendaten - neu'!$G$2:$G$1001,)*E491)</f>
        <v>20478</v>
      </c>
      <c r="K491" s="40">
        <f>J491-(E491*(_xlfn.XLOOKUP(D491,Tabelle1[Produkt ID],Tabelle1[Variable Kosten],)))</f>
        <v>3678</v>
      </c>
    </row>
    <row r="492" spans="1:11" ht="14.4" x14ac:dyDescent="0.3">
      <c r="A492" s="43">
        <v>64903562</v>
      </c>
      <c r="B492" s="13">
        <v>44679</v>
      </c>
      <c r="C492" s="12">
        <v>425</v>
      </c>
      <c r="D492" s="12">
        <v>2100</v>
      </c>
      <c r="E492" s="14">
        <v>1</v>
      </c>
      <c r="F492" s="25">
        <v>46000</v>
      </c>
      <c r="G492" t="str">
        <f>_xlfn.XLOOKUP(C492,'Kundendaten - neu'!$A$2:$A$1001,'Kundendaten - neu'!$H$2:$H$1001)</f>
        <v>EUR</v>
      </c>
      <c r="H492" s="40">
        <f t="shared" si="23"/>
        <v>46000</v>
      </c>
      <c r="I492">
        <f>H492*_xlfn.XLOOKUP(C492,'Kundendaten - neu'!$A$2:$A$1001,'Kundendaten - neu'!$I$2:$I$1001,"")</f>
        <v>44620</v>
      </c>
      <c r="J492" s="41">
        <f>I492+(_xlfn.XLOOKUP(C492,'Kundendaten - neu'!$A$2:$A$1001,'Kundendaten - neu'!$G$2:$G$1001,)*E492)</f>
        <v>44830</v>
      </c>
      <c r="K492" s="40">
        <f>J492-(E492*(_xlfn.XLOOKUP(D492,Tabelle1[Produkt ID],Tabelle1[Variable Kosten],)))</f>
        <v>8030</v>
      </c>
    </row>
    <row r="493" spans="1:11" ht="14.4" hidden="1" x14ac:dyDescent="0.3">
      <c r="A493" s="43" t="s">
        <v>1221</v>
      </c>
      <c r="B493" s="13">
        <v>44910</v>
      </c>
      <c r="C493" s="12">
        <v>425</v>
      </c>
      <c r="D493" s="12" t="s">
        <v>1595</v>
      </c>
      <c r="E493" s="14">
        <v>1</v>
      </c>
      <c r="F493" s="17">
        <v>27000</v>
      </c>
      <c r="G493" t="str">
        <f>_xlfn.XLOOKUP(C493,'Kundendaten - neu'!$A$2:$A$1001,'Kundendaten - neu'!$H$2:$H$1001)</f>
        <v>EUR</v>
      </c>
      <c r="H493" s="40">
        <f t="shared" si="23"/>
        <v>27000</v>
      </c>
      <c r="I493">
        <f>H493*_xlfn.XLOOKUP(C493,'Kundendaten - neu'!$A$2:$A$1001,'Kundendaten - neu'!$I$2:$I$1001,"")</f>
        <v>26190</v>
      </c>
      <c r="J493" s="41">
        <f>I493+(_xlfn.XLOOKUP(C493,'Kundendaten - neu'!$A$2:$A$1001,'Kundendaten - neu'!$G$2:$G$1001,)*E493)</f>
        <v>26400</v>
      </c>
      <c r="K493" s="40">
        <f>J493-(E493*(_xlfn.XLOOKUP(D493,Tabelle1[Produkt ID],Tabelle1[Variable Kosten],)))</f>
        <v>4800</v>
      </c>
    </row>
    <row r="494" spans="1:11" ht="14.4" x14ac:dyDescent="0.3">
      <c r="A494" s="43">
        <v>98105832</v>
      </c>
      <c r="B494" s="13">
        <v>44580</v>
      </c>
      <c r="C494" s="12">
        <v>426</v>
      </c>
      <c r="D494" s="12">
        <v>2200</v>
      </c>
      <c r="E494" s="14">
        <v>1</v>
      </c>
      <c r="F494" s="25">
        <v>20000</v>
      </c>
      <c r="G494" t="str">
        <f>_xlfn.XLOOKUP(C494,'Kundendaten - neu'!$A$2:$A$1001,'Kundendaten - neu'!$H$2:$H$1001)</f>
        <v>EUR</v>
      </c>
      <c r="H494" s="40">
        <f t="shared" si="23"/>
        <v>20000</v>
      </c>
      <c r="I494">
        <f>H494*_xlfn.XLOOKUP(C494,'Kundendaten - neu'!$A$2:$A$1001,'Kundendaten - neu'!$I$2:$I$1001,"")</f>
        <v>19400</v>
      </c>
      <c r="J494" s="41">
        <f>I494+(_xlfn.XLOOKUP(C494,'Kundendaten - neu'!$A$2:$A$1001,'Kundendaten - neu'!$G$2:$G$1001,)*E494)</f>
        <v>19672</v>
      </c>
      <c r="K494" s="40">
        <f>J494-(E494*(_xlfn.XLOOKUP(D494,Tabelle1[Produkt ID],Tabelle1[Variable Kosten],)))</f>
        <v>3672</v>
      </c>
    </row>
    <row r="495" spans="1:11" ht="14.4" hidden="1" x14ac:dyDescent="0.3">
      <c r="A495" s="43" t="s">
        <v>1222</v>
      </c>
      <c r="B495" s="13">
        <v>44750</v>
      </c>
      <c r="C495" s="12">
        <v>426</v>
      </c>
      <c r="D495" s="12" t="s">
        <v>1582</v>
      </c>
      <c r="E495" s="14">
        <v>1</v>
      </c>
      <c r="F495" s="17">
        <v>49000</v>
      </c>
      <c r="G495" t="str">
        <f>_xlfn.XLOOKUP(C495,'Kundendaten - neu'!$A$2:$A$1001,'Kundendaten - neu'!$H$2:$H$1001)</f>
        <v>EUR</v>
      </c>
      <c r="H495" s="40">
        <f t="shared" si="23"/>
        <v>49000</v>
      </c>
      <c r="I495">
        <f>H495*_xlfn.XLOOKUP(C495,'Kundendaten - neu'!$A$2:$A$1001,'Kundendaten - neu'!$I$2:$I$1001,"")</f>
        <v>47530</v>
      </c>
      <c r="J495" s="41">
        <f>I495+(_xlfn.XLOOKUP(C495,'Kundendaten - neu'!$A$2:$A$1001,'Kundendaten - neu'!$G$2:$G$1001,)*E495)</f>
        <v>47802</v>
      </c>
      <c r="K495" s="40">
        <f>J495-(E495*(_xlfn.XLOOKUP(D495,Tabelle1[Produkt ID],Tabelle1[Variable Kosten],)))</f>
        <v>8602</v>
      </c>
    </row>
    <row r="496" spans="1:11" ht="14.4" x14ac:dyDescent="0.3">
      <c r="A496" s="43">
        <v>52694835</v>
      </c>
      <c r="B496" s="13">
        <v>44585</v>
      </c>
      <c r="C496" s="12">
        <v>427</v>
      </c>
      <c r="D496" s="12">
        <v>2200</v>
      </c>
      <c r="E496" s="14">
        <v>1</v>
      </c>
      <c r="F496" s="25">
        <v>144582</v>
      </c>
      <c r="G496" t="str">
        <f>_xlfn.XLOOKUP(C496,'Kundendaten - neu'!$A$2:$A$1001,'Kundendaten - neu'!$H$2:$H$1001)</f>
        <v>CNY</v>
      </c>
      <c r="H496" s="40">
        <f>IF(G496=Währungsdaten!$B$1,F496/_xlfn.XLOOKUP('Bewegungsdaten - neu'!B33,Währungsdaten!$A$3:$A$320,Währungsdaten!$B$3:$B$320,""),IF(G496=Währungsdaten!$C$1,F496/_xlfn.XLOOKUP('Bewegungsdaten - neu'!B33,Währungsdaten!$A$3:$A$320,Währungsdaten!$C$3:$C$320,),"")*IF(G496=Währungsdaten!$D$1,F496/_xlfn.XLOOKUP('Bewegungsdaten - neu'!B33,Währungsdaten!$A$3:$A$320,Währungsdaten!$D$3:$D$320,),)*IF(G496=Währungsdaten!$F$1,F496/_xlfn.XLOOKUP('Bewegungsdaten - neu'!B33,Währungsdaten!$A$3:$A$320,Währungsdaten!$F$3:$F$320,""),)*IF(G496=Währungsdaten!$G$1,F496/_xlfn.XLOOKUP('Bewegungsdaten - neu'!B33,Währungsdaten!$A$3:$A$320,Währungsdaten!$G$3:$G$320,");""")))</f>
        <v>20457.304563141141</v>
      </c>
      <c r="I496">
        <f>H496*_xlfn.XLOOKUP(C496,'Kundendaten - neu'!$A$2:$A$1001,'Kundendaten - neu'!$I$2:$I$1001,"")</f>
        <v>21827.943968871597</v>
      </c>
      <c r="J496" s="41">
        <f>I496+(_xlfn.XLOOKUP(C496,'Kundendaten - neu'!$A$2:$A$1001,'Kundendaten - neu'!$G$2:$G$1001,)*E496)</f>
        <v>23828.943968871597</v>
      </c>
      <c r="K496" s="40">
        <f>J496-(E496*(_xlfn.XLOOKUP(D496,Tabelle1[Produkt ID],Tabelle1[Variable Kosten],)))</f>
        <v>7828.9439688715975</v>
      </c>
    </row>
    <row r="497" spans="1:11" ht="14.4" x14ac:dyDescent="0.3">
      <c r="A497" s="43">
        <v>36989865</v>
      </c>
      <c r="B497" s="13">
        <v>44900</v>
      </c>
      <c r="C497" s="12">
        <v>428</v>
      </c>
      <c r="D497" s="12">
        <v>2300</v>
      </c>
      <c r="E497" s="14">
        <v>1</v>
      </c>
      <c r="F497" s="25">
        <v>25000</v>
      </c>
      <c r="G497" t="str">
        <f>_xlfn.XLOOKUP(C497,'Kundendaten - neu'!$A$2:$A$1001,'Kundendaten - neu'!$H$2:$H$1001)</f>
        <v>EUR</v>
      </c>
      <c r="H497" s="40">
        <f>F497</f>
        <v>25000</v>
      </c>
      <c r="I497">
        <f>H497*_xlfn.XLOOKUP(C497,'Kundendaten - neu'!$A$2:$A$1001,'Kundendaten - neu'!$I$2:$I$1001,"")</f>
        <v>24250</v>
      </c>
      <c r="J497" s="41">
        <f>I497+(_xlfn.XLOOKUP(C497,'Kundendaten - neu'!$A$2:$A$1001,'Kundendaten - neu'!$G$2:$G$1001,)*E497)</f>
        <v>24354</v>
      </c>
      <c r="K497" s="40">
        <f>J497-(E497*(_xlfn.XLOOKUP(D497,Tabelle1[Produkt ID],Tabelle1[Variable Kosten],)))</f>
        <v>4354</v>
      </c>
    </row>
    <row r="498" spans="1:11" ht="14.4" hidden="1" x14ac:dyDescent="0.3">
      <c r="A498" s="43" t="s">
        <v>1223</v>
      </c>
      <c r="B498" s="13">
        <v>44619</v>
      </c>
      <c r="C498" s="12">
        <v>428</v>
      </c>
      <c r="D498" s="12" t="s">
        <v>1583</v>
      </c>
      <c r="E498" s="14">
        <v>1</v>
      </c>
      <c r="F498" s="17">
        <v>46000</v>
      </c>
      <c r="G498" t="str">
        <f>_xlfn.XLOOKUP(C498,'Kundendaten - neu'!$A$2:$A$1001,'Kundendaten - neu'!$H$2:$H$1001)</f>
        <v>EUR</v>
      </c>
      <c r="H498" s="40">
        <f>F498</f>
        <v>46000</v>
      </c>
      <c r="I498">
        <f>H498*_xlfn.XLOOKUP(C498,'Kundendaten - neu'!$A$2:$A$1001,'Kundendaten - neu'!$I$2:$I$1001,"")</f>
        <v>44620</v>
      </c>
      <c r="J498" s="41">
        <f>I498+(_xlfn.XLOOKUP(C498,'Kundendaten - neu'!$A$2:$A$1001,'Kundendaten - neu'!$G$2:$G$1001,)*E498)</f>
        <v>44724</v>
      </c>
      <c r="K498" s="40">
        <f>J498-(E498*(_xlfn.XLOOKUP(D498,Tabelle1[Produkt ID],Tabelle1[Variable Kosten],)))</f>
        <v>7924</v>
      </c>
    </row>
    <row r="499" spans="1:11" ht="14.4" x14ac:dyDescent="0.3">
      <c r="A499" s="43">
        <v>69165987</v>
      </c>
      <c r="B499" s="13">
        <v>44830</v>
      </c>
      <c r="C499" s="12">
        <v>429</v>
      </c>
      <c r="D499" s="12">
        <v>1000</v>
      </c>
      <c r="E499" s="14">
        <v>1</v>
      </c>
      <c r="F499" s="25">
        <v>52000</v>
      </c>
      <c r="G499" t="str">
        <f>_xlfn.XLOOKUP(C499,'Kundendaten - neu'!$A$2:$A$1001,'Kundendaten - neu'!$H$2:$H$1001)</f>
        <v>EUR</v>
      </c>
      <c r="H499" s="40">
        <f>F499</f>
        <v>52000</v>
      </c>
      <c r="I499">
        <f>H499*_xlfn.XLOOKUP(C499,'Kundendaten - neu'!$A$2:$A$1001,'Kundendaten - neu'!$I$2:$I$1001,"")</f>
        <v>50440</v>
      </c>
      <c r="J499" s="41">
        <f>I499+(_xlfn.XLOOKUP(C499,'Kundendaten - neu'!$A$2:$A$1001,'Kundendaten - neu'!$G$2:$G$1001,)*E499)</f>
        <v>50547</v>
      </c>
      <c r="K499" s="40">
        <f>J499-(E499*(_xlfn.XLOOKUP(D499,Tabelle1[Produkt ID],Tabelle1[Variable Kosten],)))</f>
        <v>8947</v>
      </c>
    </row>
    <row r="500" spans="1:11" ht="14.4" hidden="1" x14ac:dyDescent="0.3">
      <c r="A500" s="43" t="s">
        <v>1224</v>
      </c>
      <c r="B500" s="13">
        <v>44659</v>
      </c>
      <c r="C500" s="12">
        <v>429</v>
      </c>
      <c r="D500" s="12" t="s">
        <v>1584</v>
      </c>
      <c r="E500" s="14">
        <v>1</v>
      </c>
      <c r="F500" s="17">
        <v>61000</v>
      </c>
      <c r="G500" t="str">
        <f>_xlfn.XLOOKUP(C500,'Kundendaten - neu'!$A$2:$A$1001,'Kundendaten - neu'!$H$2:$H$1001)</f>
        <v>EUR</v>
      </c>
      <c r="H500" s="40">
        <f>F500</f>
        <v>61000</v>
      </c>
      <c r="I500">
        <f>H500*_xlfn.XLOOKUP(C500,'Kundendaten - neu'!$A$2:$A$1001,'Kundendaten - neu'!$I$2:$I$1001,"")</f>
        <v>59170</v>
      </c>
      <c r="J500" s="41">
        <f>I500+(_xlfn.XLOOKUP(C500,'Kundendaten - neu'!$A$2:$A$1001,'Kundendaten - neu'!$G$2:$G$1001,)*E500)</f>
        <v>59277</v>
      </c>
      <c r="K500" s="40">
        <f>J500-(E500*(_xlfn.XLOOKUP(D500,Tabelle1[Produkt ID],Tabelle1[Variable Kosten],)))</f>
        <v>10477</v>
      </c>
    </row>
    <row r="501" spans="1:11" ht="14.4" x14ac:dyDescent="0.3">
      <c r="A501" s="43">
        <v>70586478</v>
      </c>
      <c r="B501" s="13">
        <v>44640</v>
      </c>
      <c r="C501" s="12">
        <v>430</v>
      </c>
      <c r="D501" s="12">
        <v>1100</v>
      </c>
      <c r="E501" s="14">
        <v>1</v>
      </c>
      <c r="F501" s="25">
        <v>183472</v>
      </c>
      <c r="G501" t="str">
        <f>_xlfn.XLOOKUP(C501,'Kundendaten - neu'!$A$2:$A$1001,'Kundendaten - neu'!$H$2:$H$1001)</f>
        <v>PLN</v>
      </c>
      <c r="H501" s="40">
        <f>IF(G501=Währungsdaten!$G$1,F501/_xlfn.XLOOKUP('Bewegungsdaten - neu'!B1237,Währungsdaten!$A$3:$A$320,Währungsdaten!$G$3:$G$320,""),IF(G501=Währungsdaten!$C$1,F501/_xlfn.XLOOKUP('Bewegungsdaten - neu'!B1237,Währungsdaten!$A$3:$A$320,Währungsdaten!$C$3:$C$320,),""))</f>
        <v>40051.518260603814</v>
      </c>
      <c r="I501">
        <f>H501*_xlfn.XLOOKUP(C501,'Kundendaten - neu'!$A$2:$A$1001,'Kundendaten - neu'!$I$2:$I$1001,"")</f>
        <v>38849.972712785697</v>
      </c>
      <c r="J501" s="41">
        <f>I501+(_xlfn.XLOOKUP(C501,'Kundendaten - neu'!$A$2:$A$1001,'Kundendaten - neu'!$G$2:$G$1001,)*E501)</f>
        <v>38957.972712785697</v>
      </c>
      <c r="K501" s="40">
        <f>J501-(E501*(_xlfn.XLOOKUP(D501,Tabelle1[Produkt ID],Tabelle1[Variable Kosten],)))</f>
        <v>6957.9727127856968</v>
      </c>
    </row>
    <row r="502" spans="1:11" ht="14.4" x14ac:dyDescent="0.3">
      <c r="A502" s="43">
        <v>44056945</v>
      </c>
      <c r="B502" s="13">
        <v>44769</v>
      </c>
      <c r="C502" s="12">
        <v>431</v>
      </c>
      <c r="D502" s="12">
        <v>1200</v>
      </c>
      <c r="E502" s="14">
        <v>1</v>
      </c>
      <c r="F502" s="25">
        <v>65000</v>
      </c>
      <c r="G502" t="str">
        <f>_xlfn.XLOOKUP(C502,'Kundendaten - neu'!$A$2:$A$1001,'Kundendaten - neu'!$H$2:$H$1001)</f>
        <v>EUR</v>
      </c>
      <c r="H502" s="40">
        <f t="shared" ref="H502:H507" si="24">F502</f>
        <v>65000</v>
      </c>
      <c r="I502">
        <f>H502*_xlfn.XLOOKUP(C502,'Kundendaten - neu'!$A$2:$A$1001,'Kundendaten - neu'!$I$2:$I$1001,"")</f>
        <v>63050</v>
      </c>
      <c r="J502" s="41">
        <f>I502+(_xlfn.XLOOKUP(C502,'Kundendaten - neu'!$A$2:$A$1001,'Kundendaten - neu'!$G$2:$G$1001,)*E502)</f>
        <v>63320</v>
      </c>
      <c r="K502" s="40">
        <f>J502-(E502*(_xlfn.XLOOKUP(D502,Tabelle1[Produkt ID],Tabelle1[Variable Kosten],)))</f>
        <v>11320</v>
      </c>
    </row>
    <row r="503" spans="1:11" ht="14.4" hidden="1" x14ac:dyDescent="0.3">
      <c r="A503" s="43" t="s">
        <v>1225</v>
      </c>
      <c r="B503" s="13">
        <v>44644</v>
      </c>
      <c r="C503" s="12">
        <v>431</v>
      </c>
      <c r="D503" s="12" t="s">
        <v>1585</v>
      </c>
      <c r="E503" s="14">
        <v>1</v>
      </c>
      <c r="F503" s="17">
        <v>79000</v>
      </c>
      <c r="G503" t="str">
        <f>_xlfn.XLOOKUP(C503,'Kundendaten - neu'!$A$2:$A$1001,'Kundendaten - neu'!$H$2:$H$1001)</f>
        <v>EUR</v>
      </c>
      <c r="H503" s="40">
        <f t="shared" si="24"/>
        <v>79000</v>
      </c>
      <c r="I503">
        <f>H503*_xlfn.XLOOKUP(C503,'Kundendaten - neu'!$A$2:$A$1001,'Kundendaten - neu'!$I$2:$I$1001,"")</f>
        <v>76630</v>
      </c>
      <c r="J503" s="41">
        <f>I503+(_xlfn.XLOOKUP(C503,'Kundendaten - neu'!$A$2:$A$1001,'Kundendaten - neu'!$G$2:$G$1001,)*E503)</f>
        <v>76900</v>
      </c>
      <c r="K503" s="40">
        <f>J503-(E503*(_xlfn.XLOOKUP(D503,Tabelle1[Produkt ID],Tabelle1[Variable Kosten],)))</f>
        <v>13700</v>
      </c>
    </row>
    <row r="504" spans="1:11" ht="14.4" x14ac:dyDescent="0.3">
      <c r="A504" s="43">
        <v>37825741</v>
      </c>
      <c r="B504" s="13">
        <v>44789</v>
      </c>
      <c r="C504" s="12">
        <v>432</v>
      </c>
      <c r="D504" s="12">
        <v>1300</v>
      </c>
      <c r="E504" s="14">
        <v>1</v>
      </c>
      <c r="F504" s="25">
        <v>68000</v>
      </c>
      <c r="G504" t="str">
        <f>_xlfn.XLOOKUP(C504,'Kundendaten - neu'!$A$2:$A$1001,'Kundendaten - neu'!$H$2:$H$1001)</f>
        <v>EUR</v>
      </c>
      <c r="H504" s="40">
        <f t="shared" si="24"/>
        <v>68000</v>
      </c>
      <c r="I504">
        <f>H504*_xlfn.XLOOKUP(C504,'Kundendaten - neu'!$A$2:$A$1001,'Kundendaten - neu'!$I$2:$I$1001,"")</f>
        <v>65960</v>
      </c>
      <c r="J504" s="41">
        <f>I504+(_xlfn.XLOOKUP(C504,'Kundendaten - neu'!$A$2:$A$1001,'Kundendaten - neu'!$G$2:$G$1001,)*E504)</f>
        <v>66172</v>
      </c>
      <c r="K504" s="40">
        <f>J504-(E504*(_xlfn.XLOOKUP(D504,Tabelle1[Produkt ID],Tabelle1[Variable Kosten],)))</f>
        <v>11772</v>
      </c>
    </row>
    <row r="505" spans="1:11" ht="14.4" hidden="1" x14ac:dyDescent="0.3">
      <c r="A505" s="43" t="s">
        <v>1226</v>
      </c>
      <c r="B505" s="13">
        <v>44629</v>
      </c>
      <c r="C505" s="12">
        <v>432</v>
      </c>
      <c r="D505" s="12" t="s">
        <v>1586</v>
      </c>
      <c r="E505" s="14">
        <v>1</v>
      </c>
      <c r="F505" s="17">
        <v>32000</v>
      </c>
      <c r="G505" t="str">
        <f>_xlfn.XLOOKUP(C505,'Kundendaten - neu'!$A$2:$A$1001,'Kundendaten - neu'!$H$2:$H$1001)</f>
        <v>EUR</v>
      </c>
      <c r="H505" s="40">
        <f t="shared" si="24"/>
        <v>32000</v>
      </c>
      <c r="I505">
        <f>H505*_xlfn.XLOOKUP(C505,'Kundendaten - neu'!$A$2:$A$1001,'Kundendaten - neu'!$I$2:$I$1001,"")</f>
        <v>31040</v>
      </c>
      <c r="J505" s="41">
        <f>I505+(_xlfn.XLOOKUP(C505,'Kundendaten - neu'!$A$2:$A$1001,'Kundendaten - neu'!$G$2:$G$1001,)*E505)</f>
        <v>31252</v>
      </c>
      <c r="K505" s="40">
        <f>J505-(E505*(_xlfn.XLOOKUP(D505,Tabelle1[Produkt ID],Tabelle1[Variable Kosten],)))</f>
        <v>5652</v>
      </c>
    </row>
    <row r="506" spans="1:11" ht="14.4" x14ac:dyDescent="0.3">
      <c r="A506" s="43">
        <v>14617429</v>
      </c>
      <c r="B506" s="13">
        <v>44615</v>
      </c>
      <c r="C506" s="12">
        <v>433</v>
      </c>
      <c r="D506" s="12">
        <v>1400</v>
      </c>
      <c r="E506" s="14">
        <v>1</v>
      </c>
      <c r="F506" s="25">
        <v>30000</v>
      </c>
      <c r="G506" t="str">
        <f>_xlfn.XLOOKUP(C506,'Kundendaten - neu'!$A$2:$A$1001,'Kundendaten - neu'!$H$2:$H$1001)</f>
        <v>EUR</v>
      </c>
      <c r="H506" s="40">
        <f t="shared" si="24"/>
        <v>30000</v>
      </c>
      <c r="I506">
        <f>H506*_xlfn.XLOOKUP(C506,'Kundendaten - neu'!$A$2:$A$1001,'Kundendaten - neu'!$I$2:$I$1001,"")</f>
        <v>29100</v>
      </c>
      <c r="J506" s="41">
        <f>I506+(_xlfn.XLOOKUP(C506,'Kundendaten - neu'!$A$2:$A$1001,'Kundendaten - neu'!$G$2:$G$1001,)*E506)</f>
        <v>29373</v>
      </c>
      <c r="K506" s="40">
        <f>J506-(E506*(_xlfn.XLOOKUP(D506,Tabelle1[Produkt ID],Tabelle1[Variable Kosten],)))</f>
        <v>5373</v>
      </c>
    </row>
    <row r="507" spans="1:11" ht="14.4" hidden="1" x14ac:dyDescent="0.3">
      <c r="A507" s="43" t="s">
        <v>1227</v>
      </c>
      <c r="B507" s="13">
        <v>44745</v>
      </c>
      <c r="C507" s="12">
        <v>433</v>
      </c>
      <c r="D507" s="12" t="s">
        <v>1587</v>
      </c>
      <c r="E507" s="14">
        <v>1</v>
      </c>
      <c r="F507" s="17">
        <v>27000</v>
      </c>
      <c r="G507" t="str">
        <f>_xlfn.XLOOKUP(C507,'Kundendaten - neu'!$A$2:$A$1001,'Kundendaten - neu'!$H$2:$H$1001)</f>
        <v>EUR</v>
      </c>
      <c r="H507" s="40">
        <f t="shared" si="24"/>
        <v>27000</v>
      </c>
      <c r="I507">
        <f>H507*_xlfn.XLOOKUP(C507,'Kundendaten - neu'!$A$2:$A$1001,'Kundendaten - neu'!$I$2:$I$1001,"")</f>
        <v>26190</v>
      </c>
      <c r="J507" s="41">
        <f>I507+(_xlfn.XLOOKUP(C507,'Kundendaten - neu'!$A$2:$A$1001,'Kundendaten - neu'!$G$2:$G$1001,)*E507)</f>
        <v>26463</v>
      </c>
      <c r="K507" s="40">
        <f>J507-(E507*(_xlfn.XLOOKUP(D507,Tabelle1[Produkt ID],Tabelle1[Variable Kosten],)))</f>
        <v>4863</v>
      </c>
    </row>
    <row r="508" spans="1:11" ht="14.4" x14ac:dyDescent="0.3">
      <c r="A508" s="43">
        <v>63393184</v>
      </c>
      <c r="B508" s="13">
        <v>44757</v>
      </c>
      <c r="C508" s="12">
        <v>434</v>
      </c>
      <c r="D508" s="12">
        <v>1500</v>
      </c>
      <c r="E508" s="14">
        <v>1</v>
      </c>
      <c r="F508" s="25">
        <v>288148</v>
      </c>
      <c r="G508" t="str">
        <f>_xlfn.XLOOKUP(C508,'Kundendaten - neu'!$A$2:$A$1001,'Kundendaten - neu'!$H$2:$H$1001)</f>
        <v>SEK</v>
      </c>
      <c r="H508" s="40">
        <f>IF(G508=Währungsdaten!$D$1,F508/_xlfn.XLOOKUP('Bewegungsdaten - neu'!B1337,Währungsdaten!$A$3:$A$320,Währungsdaten!$D$3:$D$320,""),IF(G508=Währungsdaten!$F$1,F508/_xlfn.XLOOKUP('Bewegungsdaten - neu'!B1337,Währungsdaten!$A$3:$A$320,Währungsdaten!$F$3:$F$320,),""))</f>
        <v>27823.181800625698</v>
      </c>
      <c r="I508">
        <f>H508*_xlfn.XLOOKUP(C508,'Kundendaten - neu'!$A$2:$A$1001,'Kundendaten - neu'!$I$2:$I$1001,"")</f>
        <v>27528.256073539065</v>
      </c>
      <c r="J508" s="41">
        <f>I508+(_xlfn.XLOOKUP(C508,'Kundendaten - neu'!$A$2:$A$1001,'Kundendaten - neu'!$G$2:$G$1001,)*E508)</f>
        <v>28058.256073539065</v>
      </c>
      <c r="K508" s="40">
        <f>J508-(E508*(_xlfn.XLOOKUP(D508,Tabelle1[Produkt ID],Tabelle1[Variable Kosten],)))</f>
        <v>5658.2560735390653</v>
      </c>
    </row>
    <row r="509" spans="1:11" ht="14.4" x14ac:dyDescent="0.3">
      <c r="A509" s="43">
        <v>50369948</v>
      </c>
      <c r="B509" s="13">
        <v>44801</v>
      </c>
      <c r="C509" s="12">
        <v>435</v>
      </c>
      <c r="D509" s="12">
        <v>1600</v>
      </c>
      <c r="E509" s="14">
        <v>1</v>
      </c>
      <c r="F509" s="25">
        <v>165124.80000000002</v>
      </c>
      <c r="G509" t="str">
        <f>_xlfn.XLOOKUP(C509,'Kundendaten - neu'!$A$2:$A$1001,'Kundendaten - neu'!$H$2:$H$1001)</f>
        <v>PLN</v>
      </c>
      <c r="H509" s="40">
        <f>IF(G509=Währungsdaten!$G$1,F509/_xlfn.XLOOKUP('Bewegungsdaten - neu'!B1238,Währungsdaten!$A$3:$A$320,Währungsdaten!$G$3:$G$320,""),IF(G509=Währungsdaten!$C$1,F509/_xlfn.XLOOKUP('Bewegungsdaten - neu'!B1238,Währungsdaten!$A$3:$A$320,Währungsdaten!$C$3:$C$320,),""))</f>
        <v>34782.154442431653</v>
      </c>
      <c r="I509">
        <f>H509*_xlfn.XLOOKUP(C509,'Kundendaten - neu'!$A$2:$A$1001,'Kundendaten - neu'!$I$2:$I$1001,"")</f>
        <v>33738.689809158699</v>
      </c>
      <c r="J509" s="41">
        <f>I509+(_xlfn.XLOOKUP(C509,'Kundendaten - neu'!$A$2:$A$1001,'Kundendaten - neu'!$G$2:$G$1001,)*E509)</f>
        <v>33844.689809158699</v>
      </c>
      <c r="K509" s="40">
        <f>J509-(E509*(_xlfn.XLOOKUP(D509,Tabelle1[Produkt ID],Tabelle1[Variable Kosten],)))</f>
        <v>5044.6898091586991</v>
      </c>
    </row>
    <row r="510" spans="1:11" ht="14.4" x14ac:dyDescent="0.3">
      <c r="A510" s="43">
        <v>96353007</v>
      </c>
      <c r="B510" s="13">
        <v>44777</v>
      </c>
      <c r="C510" s="12">
        <v>436</v>
      </c>
      <c r="D510" s="12">
        <v>1700</v>
      </c>
      <c r="E510" s="14">
        <v>1</v>
      </c>
      <c r="F510" s="25">
        <v>133017.20000000001</v>
      </c>
      <c r="G510" t="str">
        <f>_xlfn.XLOOKUP(C510,'Kundendaten - neu'!$A$2:$A$1001,'Kundendaten - neu'!$H$2:$H$1001)</f>
        <v>PLN</v>
      </c>
      <c r="H510" s="40">
        <f>IF(G510=Währungsdaten!$G$1,F510/_xlfn.XLOOKUP('Bewegungsdaten - neu'!B1239,Währungsdaten!$A$3:$A$320,Währungsdaten!$G$3:$G$320,""),IF(G510=Währungsdaten!$C$1,F510/_xlfn.XLOOKUP('Bewegungsdaten - neu'!B1239,Währungsdaten!$A$3:$A$320,Währungsdaten!$C$3:$C$320,),""))</f>
        <v>28756.123397539832</v>
      </c>
      <c r="I510">
        <f>H510*_xlfn.XLOOKUP(C510,'Kundendaten - neu'!$A$2:$A$1001,'Kundendaten - neu'!$I$2:$I$1001,"")</f>
        <v>27893.439695613637</v>
      </c>
      <c r="J510" s="41">
        <f>I510+(_xlfn.XLOOKUP(C510,'Kundendaten - neu'!$A$2:$A$1001,'Kundendaten - neu'!$G$2:$G$1001,)*E510)</f>
        <v>27993.439695613637</v>
      </c>
      <c r="K510" s="40">
        <f>J510-(E510*(_xlfn.XLOOKUP(D510,Tabelle1[Produkt ID],Tabelle1[Variable Kosten],)))</f>
        <v>4793.439695613637</v>
      </c>
    </row>
    <row r="511" spans="1:11" ht="14.4" x14ac:dyDescent="0.3">
      <c r="A511" s="43">
        <v>69366419</v>
      </c>
      <c r="B511" s="13">
        <v>44850</v>
      </c>
      <c r="C511" s="12">
        <v>437</v>
      </c>
      <c r="D511" s="12">
        <v>1800</v>
      </c>
      <c r="E511" s="14">
        <v>1</v>
      </c>
      <c r="F511" s="25">
        <v>90992</v>
      </c>
      <c r="G511" t="str">
        <f>_xlfn.XLOOKUP(C511,'Kundendaten - neu'!$A$2:$A$1001,'Kundendaten - neu'!$H$2:$H$1001)</f>
        <v>USD</v>
      </c>
      <c r="H511" s="40">
        <f>IF(G511=Währungsdaten!$D$1,F511/_xlfn.XLOOKUP('Bewegungsdaten - neu'!B1432,Währungsdaten!$A$3:$A$320,Währungsdaten!$D$3:$D$320,""),IF(G511=Währungsdaten!$F$1,F511/_xlfn.XLOOKUP('Bewegungsdaten - neu'!B1432,Währungsdaten!$A$3:$A$320,Währungsdaten!$F$3:$F$320,),""))</f>
        <v>86215.652833049084</v>
      </c>
      <c r="I511">
        <f>H511*_xlfn.XLOOKUP(C511,'Kundendaten - neu'!$A$2:$A$1001,'Kundendaten - neu'!$I$2:$I$1001,"")</f>
        <v>91992.101572863365</v>
      </c>
      <c r="J511" s="41">
        <f>I511+(_xlfn.XLOOKUP(C511,'Kundendaten - neu'!$A$2:$A$1001,'Kundendaten - neu'!$G$2:$G$1001,)*E511)</f>
        <v>93216.101572863365</v>
      </c>
      <c r="K511" s="40">
        <f>J511-(E511*(_xlfn.XLOOKUP(D511,Tabelle1[Produkt ID],Tabelle1[Variable Kosten],)))</f>
        <v>29216.101572863365</v>
      </c>
    </row>
    <row r="512" spans="1:11" ht="14.4" x14ac:dyDescent="0.3">
      <c r="A512" s="43">
        <v>57698242</v>
      </c>
      <c r="B512" s="13">
        <v>44626</v>
      </c>
      <c r="C512" s="12">
        <v>438</v>
      </c>
      <c r="D512" s="12">
        <v>1900</v>
      </c>
      <c r="E512" s="14">
        <v>1</v>
      </c>
      <c r="F512" s="25">
        <v>55732.6</v>
      </c>
      <c r="G512" t="str">
        <f>_xlfn.XLOOKUP(C512,'Kundendaten - neu'!$A$2:$A$1001,'Kundendaten - neu'!$H$2:$H$1001)</f>
        <v>USD</v>
      </c>
      <c r="H512" s="40">
        <f>IF(G512=Währungsdaten!$D$1,F512/_xlfn.XLOOKUP('Bewegungsdaten - neu'!B1433,Währungsdaten!$A$3:$A$320,Währungsdaten!$D$3:$D$320,""),IF(G512=Währungsdaten!$F$1,F512/_xlfn.XLOOKUP('Bewegungsdaten - neu'!B1433,Währungsdaten!$A$3:$A$320,Währungsdaten!$F$3:$F$320,),""))</f>
        <v>51931.233693626542</v>
      </c>
      <c r="I512">
        <f>H512*_xlfn.XLOOKUP(C512,'Kundendaten - neu'!$A$2:$A$1001,'Kundendaten - neu'!$I$2:$I$1001,"")</f>
        <v>55410.62635109952</v>
      </c>
      <c r="J512" s="41">
        <f>I512+(_xlfn.XLOOKUP(C512,'Kundendaten - neu'!$A$2:$A$1001,'Kundendaten - neu'!$G$2:$G$1001,)*E512)</f>
        <v>56629.62635109952</v>
      </c>
      <c r="K512" s="40">
        <f>J512-(E512*(_xlfn.XLOOKUP(D512,Tabelle1[Produkt ID],Tabelle1[Variable Kosten],)))</f>
        <v>17429.62635109952</v>
      </c>
    </row>
    <row r="513" spans="1:11" ht="14.4" x14ac:dyDescent="0.3">
      <c r="A513" s="43">
        <v>67447142</v>
      </c>
      <c r="B513" s="13">
        <v>44678</v>
      </c>
      <c r="C513" s="12">
        <v>439</v>
      </c>
      <c r="D513" s="12">
        <v>2000</v>
      </c>
      <c r="E513" s="14">
        <v>1</v>
      </c>
      <c r="F513" s="25">
        <v>178885.2</v>
      </c>
      <c r="G513" t="str">
        <f>_xlfn.XLOOKUP(C513,'Kundendaten - neu'!$A$2:$A$1001,'Kundendaten - neu'!$H$2:$H$1001)</f>
        <v>PLN</v>
      </c>
      <c r="H513" s="40">
        <f>IF(G513=Währungsdaten!$G$1,F513/_xlfn.XLOOKUP('Bewegungsdaten - neu'!B1240,Währungsdaten!$A$3:$A$320,Währungsdaten!$G$3:$G$320,""),IF(G513=Währungsdaten!$C$1,F513/_xlfn.XLOOKUP('Bewegungsdaten - neu'!B1240,Währungsdaten!$A$3:$A$320,Währungsdaten!$C$3:$C$320,),""))</f>
        <v>39009.355169330745</v>
      </c>
      <c r="I513">
        <f>H513*_xlfn.XLOOKUP(C513,'Kundendaten - neu'!$A$2:$A$1001,'Kundendaten - neu'!$I$2:$I$1001,"")</f>
        <v>37839.074514250824</v>
      </c>
      <c r="J513" s="41">
        <f>I513+(_xlfn.XLOOKUP(C513,'Kundendaten - neu'!$A$2:$A$1001,'Kundendaten - neu'!$G$2:$G$1001,)*E513)</f>
        <v>37941.074514250824</v>
      </c>
      <c r="K513" s="40">
        <f>J513-(E513*(_xlfn.XLOOKUP(D513,Tabelle1[Produkt ID],Tabelle1[Variable Kosten],)))</f>
        <v>6741.074514250824</v>
      </c>
    </row>
    <row r="514" spans="1:11" ht="14.4" x14ac:dyDescent="0.3">
      <c r="A514" s="43">
        <v>53619388</v>
      </c>
      <c r="B514" s="13">
        <v>44787</v>
      </c>
      <c r="C514" s="12">
        <v>440</v>
      </c>
      <c r="D514" s="12">
        <v>2100</v>
      </c>
      <c r="E514" s="14">
        <v>1</v>
      </c>
      <c r="F514" s="25">
        <v>332538.59999999998</v>
      </c>
      <c r="G514" t="str">
        <f>_xlfn.XLOOKUP(C514,'Kundendaten - neu'!$A$2:$A$1001,'Kundendaten - neu'!$H$2:$H$1001)</f>
        <v>CNY</v>
      </c>
      <c r="H514" s="40">
        <f>IF(G514=Währungsdaten!$B$1,F514/_xlfn.XLOOKUP('Bewegungsdaten - neu'!B34,Währungsdaten!$A$3:$A$320,Währungsdaten!$B$3:$B$320,""),IF(G514=Währungsdaten!$C$1,F514/_xlfn.XLOOKUP('Bewegungsdaten - neu'!B34,Währungsdaten!$A$3:$A$320,Währungsdaten!$C$3:$C$320,),"")*IF(G514=Währungsdaten!$D$1,F514/_xlfn.XLOOKUP('Bewegungsdaten - neu'!B34,Währungsdaten!$A$3:$A$320,Währungsdaten!$D$3:$D$320,),)*IF(G514=Währungsdaten!$F$1,F514/_xlfn.XLOOKUP('Bewegungsdaten - neu'!B34,Währungsdaten!$A$3:$A$320,Währungsdaten!$F$3:$F$320,""),)*IF(G514=Währungsdaten!$G$1,F514/_xlfn.XLOOKUP('Bewegungsdaten - neu'!B34,Währungsdaten!$A$3:$A$320,Währungsdaten!$G$3:$G$320,");""")))</f>
        <v>47449.253028551859</v>
      </c>
      <c r="I514">
        <f>H514*_xlfn.XLOOKUP(C514,'Kundendaten - neu'!$A$2:$A$1001,'Kundendaten - neu'!$I$2:$I$1001,"")</f>
        <v>50628.352981464828</v>
      </c>
      <c r="J514" s="41">
        <f>I514+(_xlfn.XLOOKUP(C514,'Kundendaten - neu'!$A$2:$A$1001,'Kundendaten - neu'!$G$2:$G$1001,)*E514)</f>
        <v>52816.352981464828</v>
      </c>
      <c r="K514" s="40">
        <f>J514-(E514*(_xlfn.XLOOKUP(D514,Tabelle1[Produkt ID],Tabelle1[Variable Kosten],)))</f>
        <v>16016.352981464828</v>
      </c>
    </row>
    <row r="515" spans="1:11" ht="14.4" x14ac:dyDescent="0.3">
      <c r="A515" s="43">
        <v>98593896</v>
      </c>
      <c r="B515" s="13">
        <v>44809</v>
      </c>
      <c r="C515" s="12">
        <v>441</v>
      </c>
      <c r="D515" s="12">
        <v>2200</v>
      </c>
      <c r="E515" s="14">
        <v>1</v>
      </c>
      <c r="F515" s="25">
        <v>20000</v>
      </c>
      <c r="G515" t="str">
        <f>_xlfn.XLOOKUP(C515,'Kundendaten - neu'!$A$2:$A$1001,'Kundendaten - neu'!$H$2:$H$1001)</f>
        <v>EUR</v>
      </c>
      <c r="H515" s="40">
        <f>F515</f>
        <v>20000</v>
      </c>
      <c r="I515">
        <f>H515*_xlfn.XLOOKUP(C515,'Kundendaten - neu'!$A$2:$A$1001,'Kundendaten - neu'!$I$2:$I$1001,"")</f>
        <v>19400</v>
      </c>
      <c r="J515" s="41">
        <f>I515+(_xlfn.XLOOKUP(C515,'Kundendaten - neu'!$A$2:$A$1001,'Kundendaten - neu'!$G$2:$G$1001,)*E515)</f>
        <v>19507</v>
      </c>
      <c r="K515" s="40">
        <f>J515-(E515*(_xlfn.XLOOKUP(D515,Tabelle1[Produkt ID],Tabelle1[Variable Kosten],)))</f>
        <v>3507</v>
      </c>
    </row>
    <row r="516" spans="1:11" ht="14.4" hidden="1" x14ac:dyDescent="0.3">
      <c r="A516" s="43" t="s">
        <v>1228</v>
      </c>
      <c r="B516" s="13">
        <v>44847</v>
      </c>
      <c r="C516" s="12">
        <v>441</v>
      </c>
      <c r="D516" s="12" t="s">
        <v>1588</v>
      </c>
      <c r="E516" s="14">
        <v>1</v>
      </c>
      <c r="F516" s="17">
        <v>33000</v>
      </c>
      <c r="G516" t="str">
        <f>_xlfn.XLOOKUP(C516,'Kundendaten - neu'!$A$2:$A$1001,'Kundendaten - neu'!$H$2:$H$1001)</f>
        <v>EUR</v>
      </c>
      <c r="H516" s="40">
        <f>F516</f>
        <v>33000</v>
      </c>
      <c r="I516">
        <f>H516*_xlfn.XLOOKUP(C516,'Kundendaten - neu'!$A$2:$A$1001,'Kundendaten - neu'!$I$2:$I$1001,"")</f>
        <v>32010</v>
      </c>
      <c r="J516" s="41">
        <f>I516+(_xlfn.XLOOKUP(C516,'Kundendaten - neu'!$A$2:$A$1001,'Kundendaten - neu'!$G$2:$G$1001,)*E516)</f>
        <v>32117</v>
      </c>
      <c r="K516" s="40">
        <f>J516-(E516*(_xlfn.XLOOKUP(D516,Tabelle1[Produkt ID],Tabelle1[Variable Kosten],)))</f>
        <v>5717</v>
      </c>
    </row>
    <row r="517" spans="1:11" ht="14.4" x14ac:dyDescent="0.3">
      <c r="A517" s="43">
        <v>73380681</v>
      </c>
      <c r="B517" s="13">
        <v>44830</v>
      </c>
      <c r="C517" s="12">
        <v>442</v>
      </c>
      <c r="D517" s="12">
        <v>2200</v>
      </c>
      <c r="E517" s="14">
        <v>1</v>
      </c>
      <c r="F517" s="25">
        <v>22748</v>
      </c>
      <c r="G517" t="str">
        <f>_xlfn.XLOOKUP(C517,'Kundendaten - neu'!$A$2:$A$1001,'Kundendaten - neu'!$H$2:$H$1001)</f>
        <v>USD</v>
      </c>
      <c r="H517" s="40">
        <f>IF(G517=Währungsdaten!$D$1,F517/_xlfn.XLOOKUP('Bewegungsdaten - neu'!B1434,Währungsdaten!$A$3:$A$320,Währungsdaten!$D$3:$D$320,""),IF(G517=Währungsdaten!$F$1,F517/_xlfn.XLOOKUP('Bewegungsdaten - neu'!B1434,Währungsdaten!$A$3:$A$320,Währungsdaten!$F$3:$F$320,),""))</f>
        <v>20595.744680851065</v>
      </c>
      <c r="I517">
        <f>H517*_xlfn.XLOOKUP(C517,'Kundendaten - neu'!$A$2:$A$1001,'Kundendaten - neu'!$I$2:$I$1001,"")</f>
        <v>21975.659574468085</v>
      </c>
      <c r="J517" s="41">
        <f>I517+(_xlfn.XLOOKUP(C517,'Kundendaten - neu'!$A$2:$A$1001,'Kundendaten - neu'!$G$2:$G$1001,)*E517)</f>
        <v>23270.659574468085</v>
      </c>
      <c r="K517" s="40">
        <f>J517-(E517*(_xlfn.XLOOKUP(D517,Tabelle1[Produkt ID],Tabelle1[Variable Kosten],)))</f>
        <v>7270.6595744680853</v>
      </c>
    </row>
    <row r="518" spans="1:11" ht="14.4" x14ac:dyDescent="0.3">
      <c r="A518" s="43">
        <v>93378068</v>
      </c>
      <c r="B518" s="13">
        <v>44893</v>
      </c>
      <c r="C518" s="12">
        <v>443</v>
      </c>
      <c r="D518" s="12">
        <v>2300</v>
      </c>
      <c r="E518" s="14">
        <v>1</v>
      </c>
      <c r="F518" s="25">
        <v>25000</v>
      </c>
      <c r="G518" t="str">
        <f>_xlfn.XLOOKUP(C518,'Kundendaten - neu'!$A$2:$A$1001,'Kundendaten - neu'!$H$2:$H$1001)</f>
        <v>EUR</v>
      </c>
      <c r="H518" s="40">
        <f>F518</f>
        <v>25000</v>
      </c>
      <c r="I518">
        <f>H518*_xlfn.XLOOKUP(C518,'Kundendaten - neu'!$A$2:$A$1001,'Kundendaten - neu'!$I$2:$I$1001,"")</f>
        <v>24250</v>
      </c>
      <c r="J518" s="41">
        <f>I518+(_xlfn.XLOOKUP(C518,'Kundendaten - neu'!$A$2:$A$1001,'Kundendaten - neu'!$G$2:$G$1001,)*E518)</f>
        <v>24525</v>
      </c>
      <c r="K518" s="40">
        <f>J518-(E518*(_xlfn.XLOOKUP(D518,Tabelle1[Produkt ID],Tabelle1[Variable Kosten],)))</f>
        <v>4525</v>
      </c>
    </row>
    <row r="519" spans="1:11" ht="14.4" hidden="1" x14ac:dyDescent="0.3">
      <c r="A519" s="43" t="s">
        <v>1229</v>
      </c>
      <c r="B519" s="13">
        <v>44808</v>
      </c>
      <c r="C519" s="12">
        <v>443</v>
      </c>
      <c r="D519" s="12" t="s">
        <v>1589</v>
      </c>
      <c r="E519" s="14">
        <v>1</v>
      </c>
      <c r="F519" s="17">
        <v>27000</v>
      </c>
      <c r="G519" t="str">
        <f>_xlfn.XLOOKUP(C519,'Kundendaten - neu'!$A$2:$A$1001,'Kundendaten - neu'!$H$2:$H$1001)</f>
        <v>EUR</v>
      </c>
      <c r="H519" s="40">
        <f>F519</f>
        <v>27000</v>
      </c>
      <c r="I519">
        <f>H519*_xlfn.XLOOKUP(C519,'Kundendaten - neu'!$A$2:$A$1001,'Kundendaten - neu'!$I$2:$I$1001,"")</f>
        <v>26190</v>
      </c>
      <c r="J519" s="41">
        <f>I519+(_xlfn.XLOOKUP(C519,'Kundendaten - neu'!$A$2:$A$1001,'Kundendaten - neu'!$G$2:$G$1001,)*E519)</f>
        <v>26465</v>
      </c>
      <c r="K519" s="40">
        <f>J519-(E519*(_xlfn.XLOOKUP(D519,Tabelle1[Produkt ID],Tabelle1[Variable Kosten],)))</f>
        <v>4865</v>
      </c>
    </row>
    <row r="520" spans="1:11" ht="14.4" x14ac:dyDescent="0.3">
      <c r="A520" s="43">
        <v>15505803</v>
      </c>
      <c r="B520" s="13">
        <v>44808</v>
      </c>
      <c r="C520" s="12">
        <v>444</v>
      </c>
      <c r="D520" s="12">
        <v>1000</v>
      </c>
      <c r="E520" s="14">
        <v>1</v>
      </c>
      <c r="F520" s="25">
        <v>52000</v>
      </c>
      <c r="G520" t="str">
        <f>_xlfn.XLOOKUP(C520,'Kundendaten - neu'!$A$2:$A$1001,'Kundendaten - neu'!$H$2:$H$1001)</f>
        <v>EUR</v>
      </c>
      <c r="H520" s="40">
        <f>F520</f>
        <v>52000</v>
      </c>
      <c r="I520">
        <f>H520*_xlfn.XLOOKUP(C520,'Kundendaten - neu'!$A$2:$A$1001,'Kundendaten - neu'!$I$2:$I$1001,"")</f>
        <v>50440</v>
      </c>
      <c r="J520" s="41">
        <f>I520+(_xlfn.XLOOKUP(C520,'Kundendaten - neu'!$A$2:$A$1001,'Kundendaten - neu'!$G$2:$G$1001,)*E520)</f>
        <v>50694</v>
      </c>
      <c r="K520" s="40">
        <f>J520-(E520*(_xlfn.XLOOKUP(D520,Tabelle1[Produkt ID],Tabelle1[Variable Kosten],)))</f>
        <v>9094</v>
      </c>
    </row>
    <row r="521" spans="1:11" ht="14.4" hidden="1" x14ac:dyDescent="0.3">
      <c r="A521" s="43" t="s">
        <v>1230</v>
      </c>
      <c r="B521" s="13">
        <v>44673</v>
      </c>
      <c r="C521" s="12">
        <v>444</v>
      </c>
      <c r="D521" s="12" t="s">
        <v>1590</v>
      </c>
      <c r="E521" s="14">
        <v>1</v>
      </c>
      <c r="F521" s="17">
        <v>81000</v>
      </c>
      <c r="G521" t="str">
        <f>_xlfn.XLOOKUP(C521,'Kundendaten - neu'!$A$2:$A$1001,'Kundendaten - neu'!$H$2:$H$1001)</f>
        <v>EUR</v>
      </c>
      <c r="H521" s="40">
        <f>F521</f>
        <v>81000</v>
      </c>
      <c r="I521">
        <f>H521*_xlfn.XLOOKUP(C521,'Kundendaten - neu'!$A$2:$A$1001,'Kundendaten - neu'!$I$2:$I$1001,"")</f>
        <v>78570</v>
      </c>
      <c r="J521" s="41">
        <f>I521+(_xlfn.XLOOKUP(C521,'Kundendaten - neu'!$A$2:$A$1001,'Kundendaten - neu'!$G$2:$G$1001,)*E521)</f>
        <v>78824</v>
      </c>
      <c r="K521" s="40">
        <f>J521-(E521*(_xlfn.XLOOKUP(D521,Tabelle1[Produkt ID],Tabelle1[Variable Kosten],)))</f>
        <v>14024</v>
      </c>
    </row>
    <row r="522" spans="1:11" ht="14.4" x14ac:dyDescent="0.3">
      <c r="A522" s="43">
        <v>80585390</v>
      </c>
      <c r="B522" s="13">
        <v>44808</v>
      </c>
      <c r="C522" s="12">
        <v>445</v>
      </c>
      <c r="D522" s="12">
        <v>1100</v>
      </c>
      <c r="E522" s="14">
        <v>1</v>
      </c>
      <c r="F522" s="25">
        <v>45496</v>
      </c>
      <c r="G522" t="str">
        <f>_xlfn.XLOOKUP(C522,'Kundendaten - neu'!$A$2:$A$1001,'Kundendaten - neu'!$H$2:$H$1001)</f>
        <v>USD</v>
      </c>
      <c r="H522" s="40">
        <f>IF(G522=Währungsdaten!$D$1,F522/_xlfn.XLOOKUP('Bewegungsdaten - neu'!B1435,Währungsdaten!$A$3:$A$320,Währungsdaten!$D$3:$D$320,""),IF(G522=Währungsdaten!$F$1,F522/_xlfn.XLOOKUP('Bewegungsdaten - neu'!B1435,Währungsdaten!$A$3:$A$320,Währungsdaten!$F$3:$F$320,),""))</f>
        <v>41716.486337795708</v>
      </c>
      <c r="I522">
        <f>H522*_xlfn.XLOOKUP(C522,'Kundendaten - neu'!$A$2:$A$1001,'Kundendaten - neu'!$I$2:$I$1001,"")</f>
        <v>45888.13497157528</v>
      </c>
      <c r="J522" s="41">
        <f>I522+(_xlfn.XLOOKUP(C522,'Kundendaten - neu'!$A$2:$A$1001,'Kundendaten - neu'!$G$2:$G$1001,)*E522)</f>
        <v>47125.13497157528</v>
      </c>
      <c r="K522" s="40">
        <f>J522-(E522*(_xlfn.XLOOKUP(D522,Tabelle1[Produkt ID],Tabelle1[Variable Kosten],)))</f>
        <v>15125.13497157528</v>
      </c>
    </row>
    <row r="523" spans="1:11" ht="14.4" x14ac:dyDescent="0.3">
      <c r="A523" s="43">
        <v>15810129</v>
      </c>
      <c r="B523" s="13">
        <v>44612</v>
      </c>
      <c r="C523" s="12">
        <v>446</v>
      </c>
      <c r="D523" s="12">
        <v>1200</v>
      </c>
      <c r="E523" s="14">
        <v>1</v>
      </c>
      <c r="F523" s="25">
        <v>65000</v>
      </c>
      <c r="G523" t="str">
        <f>_xlfn.XLOOKUP(C523,'Kundendaten - neu'!$A$2:$A$1001,'Kundendaten - neu'!$H$2:$H$1001)</f>
        <v>EUR</v>
      </c>
      <c r="H523" s="40">
        <f>F523</f>
        <v>65000</v>
      </c>
      <c r="I523">
        <f>H523*_xlfn.XLOOKUP(C523,'Kundendaten - neu'!$A$2:$A$1001,'Kundendaten - neu'!$I$2:$I$1001,"")</f>
        <v>63050</v>
      </c>
      <c r="J523" s="41">
        <f>I523+(_xlfn.XLOOKUP(C523,'Kundendaten - neu'!$A$2:$A$1001,'Kundendaten - neu'!$G$2:$G$1001,)*E523)</f>
        <v>63153</v>
      </c>
      <c r="K523" s="40">
        <f>J523-(E523*(_xlfn.XLOOKUP(D523,Tabelle1[Produkt ID],Tabelle1[Variable Kosten],)))</f>
        <v>11153</v>
      </c>
    </row>
    <row r="524" spans="1:11" ht="14.4" hidden="1" x14ac:dyDescent="0.3">
      <c r="A524" s="43" t="s">
        <v>1231</v>
      </c>
      <c r="B524" s="13">
        <v>44798</v>
      </c>
      <c r="C524" s="12">
        <v>446</v>
      </c>
      <c r="D524" s="12" t="s">
        <v>1591</v>
      </c>
      <c r="E524" s="14">
        <v>1</v>
      </c>
      <c r="F524" s="17">
        <v>50000</v>
      </c>
      <c r="G524" t="str">
        <f>_xlfn.XLOOKUP(C524,'Kundendaten - neu'!$A$2:$A$1001,'Kundendaten - neu'!$H$2:$H$1001)</f>
        <v>EUR</v>
      </c>
      <c r="H524" s="40">
        <f>F524</f>
        <v>50000</v>
      </c>
      <c r="I524">
        <f>H524*_xlfn.XLOOKUP(C524,'Kundendaten - neu'!$A$2:$A$1001,'Kundendaten - neu'!$I$2:$I$1001,"")</f>
        <v>48500</v>
      </c>
      <c r="J524" s="41">
        <f>I524+(_xlfn.XLOOKUP(C524,'Kundendaten - neu'!$A$2:$A$1001,'Kundendaten - neu'!$G$2:$G$1001,)*E524)</f>
        <v>48603</v>
      </c>
      <c r="K524" s="40">
        <f>J524-(E524*(_xlfn.XLOOKUP(D524,Tabelle1[Produkt ID],Tabelle1[Variable Kosten],)))</f>
        <v>8603</v>
      </c>
    </row>
    <row r="525" spans="1:11" ht="14.4" x14ac:dyDescent="0.3">
      <c r="A525" s="43">
        <v>80440976</v>
      </c>
      <c r="B525" s="13">
        <v>44578</v>
      </c>
      <c r="C525" s="12">
        <v>447</v>
      </c>
      <c r="D525" s="12">
        <v>1300</v>
      </c>
      <c r="E525" s="14">
        <v>1</v>
      </c>
      <c r="F525" s="25">
        <v>311902.40000000002</v>
      </c>
      <c r="G525" t="str">
        <f>_xlfn.XLOOKUP(C525,'Kundendaten - neu'!$A$2:$A$1001,'Kundendaten - neu'!$H$2:$H$1001)</f>
        <v>PLN</v>
      </c>
      <c r="H525" s="40">
        <f>IF(G525=Währungsdaten!$G$1,F525/_xlfn.XLOOKUP('Bewegungsdaten - neu'!B1241,Währungsdaten!$A$3:$A$320,Währungsdaten!$G$3:$G$320,""),IF(G525=Währungsdaten!$C$1,F525/_xlfn.XLOOKUP('Bewegungsdaten - neu'!B1241,Währungsdaten!$A$3:$A$320,Währungsdaten!$C$3:$C$320,),""))</f>
        <v>65820.246059045734</v>
      </c>
      <c r="I525">
        <f>H525*_xlfn.XLOOKUP(C525,'Kundendaten - neu'!$A$2:$A$1001,'Kundendaten - neu'!$I$2:$I$1001,"")</f>
        <v>63845.638677274357</v>
      </c>
      <c r="J525" s="41">
        <f>I525+(_xlfn.XLOOKUP(C525,'Kundendaten - neu'!$A$2:$A$1001,'Kundendaten - neu'!$G$2:$G$1001,)*E525)</f>
        <v>63954.638677274357</v>
      </c>
      <c r="K525" s="40">
        <f>J525-(E525*(_xlfn.XLOOKUP(D525,Tabelle1[Produkt ID],Tabelle1[Variable Kosten],)))</f>
        <v>9554.6386772743572</v>
      </c>
    </row>
    <row r="526" spans="1:11" ht="14.4" x14ac:dyDescent="0.3">
      <c r="A526" s="43">
        <v>71230468</v>
      </c>
      <c r="B526" s="13">
        <v>44759</v>
      </c>
      <c r="C526" s="12">
        <v>448</v>
      </c>
      <c r="D526" s="12">
        <v>1400</v>
      </c>
      <c r="E526" s="14">
        <v>1</v>
      </c>
      <c r="F526" s="25">
        <v>30000</v>
      </c>
      <c r="G526" t="str">
        <f>_xlfn.XLOOKUP(C526,'Kundendaten - neu'!$A$2:$A$1001,'Kundendaten - neu'!$H$2:$H$1001)</f>
        <v>EUR</v>
      </c>
      <c r="H526" s="40">
        <f>F526</f>
        <v>30000</v>
      </c>
      <c r="I526">
        <f>H526*_xlfn.XLOOKUP(C526,'Kundendaten - neu'!$A$2:$A$1001,'Kundendaten - neu'!$I$2:$I$1001,"")</f>
        <v>29100</v>
      </c>
      <c r="J526" s="41">
        <f>I526+(_xlfn.XLOOKUP(C526,'Kundendaten - neu'!$A$2:$A$1001,'Kundendaten - neu'!$G$2:$G$1001,)*E526)</f>
        <v>29305</v>
      </c>
      <c r="K526" s="40">
        <f>J526-(E526*(_xlfn.XLOOKUP(D526,Tabelle1[Produkt ID],Tabelle1[Variable Kosten],)))</f>
        <v>5305</v>
      </c>
    </row>
    <row r="527" spans="1:11" ht="14.4" hidden="1" x14ac:dyDescent="0.3">
      <c r="A527" s="43" t="s">
        <v>1232</v>
      </c>
      <c r="B527" s="13">
        <v>44812</v>
      </c>
      <c r="C527" s="12">
        <v>448</v>
      </c>
      <c r="D527" s="12" t="s">
        <v>1592</v>
      </c>
      <c r="E527" s="14">
        <v>1</v>
      </c>
      <c r="F527" s="17">
        <v>37000</v>
      </c>
      <c r="G527" t="str">
        <f>_xlfn.XLOOKUP(C527,'Kundendaten - neu'!$A$2:$A$1001,'Kundendaten - neu'!$H$2:$H$1001)</f>
        <v>EUR</v>
      </c>
      <c r="H527" s="40">
        <f>F527</f>
        <v>37000</v>
      </c>
      <c r="I527">
        <f>H527*_xlfn.XLOOKUP(C527,'Kundendaten - neu'!$A$2:$A$1001,'Kundendaten - neu'!$I$2:$I$1001,"")</f>
        <v>35890</v>
      </c>
      <c r="J527" s="41">
        <f>I527+(_xlfn.XLOOKUP(C527,'Kundendaten - neu'!$A$2:$A$1001,'Kundendaten - neu'!$G$2:$G$1001,)*E527)</f>
        <v>36095</v>
      </c>
      <c r="K527" s="40">
        <f>J527-(E527*(_xlfn.XLOOKUP(D527,Tabelle1[Produkt ID],Tabelle1[Variable Kosten],)))</f>
        <v>6495</v>
      </c>
    </row>
    <row r="528" spans="1:11" ht="14.4" x14ac:dyDescent="0.3">
      <c r="A528" s="43">
        <v>71850731</v>
      </c>
      <c r="B528" s="13">
        <v>44736</v>
      </c>
      <c r="C528" s="12">
        <v>449</v>
      </c>
      <c r="D528" s="12">
        <v>1500</v>
      </c>
      <c r="E528" s="14">
        <v>1</v>
      </c>
      <c r="F528" s="25">
        <v>128430.40000000001</v>
      </c>
      <c r="G528" t="str">
        <f>_xlfn.XLOOKUP(C528,'Kundendaten - neu'!$A$2:$A$1001,'Kundendaten - neu'!$H$2:$H$1001)</f>
        <v>PLN</v>
      </c>
      <c r="H528" s="40">
        <f>IF(G528=Währungsdaten!$G$1,F528/_xlfn.XLOOKUP('Bewegungsdaten - neu'!B1242,Währungsdaten!$A$3:$A$320,Währungsdaten!$G$3:$G$320,""),IF(G528=Währungsdaten!$C$1,F528/_xlfn.XLOOKUP('Bewegungsdaten - neu'!B1242,Währungsdaten!$A$3:$A$320,Währungsdaten!$C$3:$C$320,),""))</f>
        <v>26632.050431320506</v>
      </c>
      <c r="I528">
        <f>H528*_xlfn.XLOOKUP(C528,'Kundendaten - neu'!$A$2:$A$1001,'Kundendaten - neu'!$I$2:$I$1001,"")</f>
        <v>25833.08891838089</v>
      </c>
      <c r="J528" s="41">
        <f>I528+(_xlfn.XLOOKUP(C528,'Kundendaten - neu'!$A$2:$A$1001,'Kundendaten - neu'!$G$2:$G$1001,)*E528)</f>
        <v>25933.08891838089</v>
      </c>
      <c r="K528" s="40">
        <f>J528-(E528*(_xlfn.XLOOKUP(D528,Tabelle1[Produkt ID],Tabelle1[Variable Kosten],)))</f>
        <v>3533.0889183808904</v>
      </c>
    </row>
    <row r="529" spans="1:11" ht="14.4" x14ac:dyDescent="0.3">
      <c r="A529" s="43">
        <v>51067751</v>
      </c>
      <c r="B529" s="13">
        <v>44825</v>
      </c>
      <c r="C529" s="12">
        <v>450</v>
      </c>
      <c r="D529" s="12">
        <v>1600</v>
      </c>
      <c r="E529" s="14">
        <v>1</v>
      </c>
      <c r="F529" s="25">
        <v>36000</v>
      </c>
      <c r="G529" t="str">
        <f>_xlfn.XLOOKUP(C529,'Kundendaten - neu'!$A$2:$A$1001,'Kundendaten - neu'!$H$2:$H$1001)</f>
        <v>EUR</v>
      </c>
      <c r="H529" s="40">
        <f>F529</f>
        <v>36000</v>
      </c>
      <c r="I529">
        <f>H529*_xlfn.XLOOKUP(C529,'Kundendaten - neu'!$A$2:$A$1001,'Kundendaten - neu'!$I$2:$I$1001,"")</f>
        <v>34920</v>
      </c>
      <c r="J529" s="41">
        <f>I529+(_xlfn.XLOOKUP(C529,'Kundendaten - neu'!$A$2:$A$1001,'Kundendaten - neu'!$G$2:$G$1001,)*E529)</f>
        <v>35029</v>
      </c>
      <c r="K529" s="40">
        <f>J529-(E529*(_xlfn.XLOOKUP(D529,Tabelle1[Produkt ID],Tabelle1[Variable Kosten],)))</f>
        <v>6229</v>
      </c>
    </row>
    <row r="530" spans="1:11" ht="14.4" hidden="1" x14ac:dyDescent="0.3">
      <c r="A530" s="43" t="s">
        <v>1233</v>
      </c>
      <c r="B530" s="13">
        <v>44585</v>
      </c>
      <c r="C530" s="12">
        <v>450</v>
      </c>
      <c r="D530" s="12" t="s">
        <v>1593</v>
      </c>
      <c r="E530" s="14">
        <v>1</v>
      </c>
      <c r="F530" s="17">
        <v>42000</v>
      </c>
      <c r="G530" t="str">
        <f>_xlfn.XLOOKUP(C530,'Kundendaten - neu'!$A$2:$A$1001,'Kundendaten - neu'!$H$2:$H$1001)</f>
        <v>EUR</v>
      </c>
      <c r="H530" s="40">
        <f>F530</f>
        <v>42000</v>
      </c>
      <c r="I530">
        <f>H530*_xlfn.XLOOKUP(C530,'Kundendaten - neu'!$A$2:$A$1001,'Kundendaten - neu'!$I$2:$I$1001,"")</f>
        <v>40740</v>
      </c>
      <c r="J530" s="41">
        <f>I530+(_xlfn.XLOOKUP(C530,'Kundendaten - neu'!$A$2:$A$1001,'Kundendaten - neu'!$G$2:$G$1001,)*E530)</f>
        <v>40849</v>
      </c>
      <c r="K530" s="40">
        <f>J530-(E530*(_xlfn.XLOOKUP(D530,Tabelle1[Produkt ID],Tabelle1[Variable Kosten],)))</f>
        <v>7249</v>
      </c>
    </row>
    <row r="531" spans="1:11" ht="14.4" x14ac:dyDescent="0.3">
      <c r="A531" s="43">
        <v>37894262</v>
      </c>
      <c r="B531" s="13">
        <v>44654</v>
      </c>
      <c r="C531" s="12">
        <v>451</v>
      </c>
      <c r="D531" s="12">
        <v>1700</v>
      </c>
      <c r="E531" s="14">
        <v>1</v>
      </c>
      <c r="F531" s="25">
        <v>29000</v>
      </c>
      <c r="G531" t="str">
        <f>_xlfn.XLOOKUP(C531,'Kundendaten - neu'!$A$2:$A$1001,'Kundendaten - neu'!$H$2:$H$1001)</f>
        <v>EUR</v>
      </c>
      <c r="H531" s="40">
        <f>F531</f>
        <v>29000</v>
      </c>
      <c r="I531">
        <f>H531*_xlfn.XLOOKUP(C531,'Kundendaten - neu'!$A$2:$A$1001,'Kundendaten - neu'!$I$2:$I$1001,"")</f>
        <v>28130</v>
      </c>
      <c r="J531" s="41">
        <f>I531+(_xlfn.XLOOKUP(C531,'Kundendaten - neu'!$A$2:$A$1001,'Kundendaten - neu'!$G$2:$G$1001,)*E531)</f>
        <v>28240</v>
      </c>
      <c r="K531" s="40">
        <f>J531-(E531*(_xlfn.XLOOKUP(D531,Tabelle1[Produkt ID],Tabelle1[Variable Kosten],)))</f>
        <v>5040</v>
      </c>
    </row>
    <row r="532" spans="1:11" ht="14.4" hidden="1" x14ac:dyDescent="0.3">
      <c r="A532" s="43" t="s">
        <v>1234</v>
      </c>
      <c r="B532" s="13">
        <v>44671</v>
      </c>
      <c r="C532" s="12">
        <v>451</v>
      </c>
      <c r="D532" s="12" t="s">
        <v>1594</v>
      </c>
      <c r="E532" s="14">
        <v>2</v>
      </c>
      <c r="F532" s="17">
        <v>42000</v>
      </c>
      <c r="G532" t="str">
        <f>_xlfn.XLOOKUP(C532,'Kundendaten - neu'!$A$2:$A$1001,'Kundendaten - neu'!$H$2:$H$1001)</f>
        <v>EUR</v>
      </c>
      <c r="H532" s="40">
        <f>F532</f>
        <v>42000</v>
      </c>
      <c r="I532">
        <f>H532*_xlfn.XLOOKUP(C532,'Kundendaten - neu'!$A$2:$A$1001,'Kundendaten - neu'!$I$2:$I$1001,"")</f>
        <v>40740</v>
      </c>
      <c r="J532" s="41">
        <f>I532+(_xlfn.XLOOKUP(C532,'Kundendaten - neu'!$A$2:$A$1001,'Kundendaten - neu'!$G$2:$G$1001,)*E532)</f>
        <v>40960</v>
      </c>
      <c r="K532" s="40">
        <f>J532-(E532*(_xlfn.XLOOKUP(D532,Tabelle1[Produkt ID],Tabelle1[Variable Kosten],)))</f>
        <v>7360</v>
      </c>
    </row>
    <row r="533" spans="1:11" ht="14.4" x14ac:dyDescent="0.3">
      <c r="A533" s="43">
        <v>64821614</v>
      </c>
      <c r="B533" s="13">
        <v>44628</v>
      </c>
      <c r="C533" s="12">
        <v>452</v>
      </c>
      <c r="D533" s="12">
        <v>1800</v>
      </c>
      <c r="E533" s="14">
        <v>1</v>
      </c>
      <c r="F533" s="25">
        <v>366944</v>
      </c>
      <c r="G533" t="str">
        <f>_xlfn.XLOOKUP(C533,'Kundendaten - neu'!$A$2:$A$1001,'Kundendaten - neu'!$H$2:$H$1001)</f>
        <v>PLN</v>
      </c>
      <c r="H533" s="40">
        <f>IF(G533=Währungsdaten!$G$1,F533/_xlfn.XLOOKUP('Bewegungsdaten - neu'!B1243,Währungsdaten!$A$3:$A$320,Währungsdaten!$G$3:$G$320,""),IF(G533=Währungsdaten!$C$1,F533/_xlfn.XLOOKUP('Bewegungsdaten - neu'!B1243,Währungsdaten!$A$3:$A$320,Währungsdaten!$C$3:$C$320,),""))</f>
        <v>78773.775278004381</v>
      </c>
      <c r="I533">
        <f>H533*_xlfn.XLOOKUP(C533,'Kundendaten - neu'!$A$2:$A$1001,'Kundendaten - neu'!$I$2:$I$1001,"")</f>
        <v>76410.562019664241</v>
      </c>
      <c r="J533" s="41">
        <f>I533+(_xlfn.XLOOKUP(C533,'Kundendaten - neu'!$A$2:$A$1001,'Kundendaten - neu'!$G$2:$G$1001,)*E533)</f>
        <v>76511.562019664241</v>
      </c>
      <c r="K533" s="40">
        <f>J533-(E533*(_xlfn.XLOOKUP(D533,Tabelle1[Produkt ID],Tabelle1[Variable Kosten],)))</f>
        <v>12511.562019664241</v>
      </c>
    </row>
    <row r="534" spans="1:11" ht="14.4" x14ac:dyDescent="0.3">
      <c r="A534" s="43">
        <v>39425397</v>
      </c>
      <c r="B534" s="13">
        <v>44746</v>
      </c>
      <c r="C534" s="12">
        <v>453</v>
      </c>
      <c r="D534" s="12">
        <v>1900</v>
      </c>
      <c r="E534" s="14">
        <v>1</v>
      </c>
      <c r="F534" s="25">
        <v>49000</v>
      </c>
      <c r="G534" t="str">
        <f>_xlfn.XLOOKUP(C534,'Kundendaten - neu'!$A$2:$A$1001,'Kundendaten - neu'!$H$2:$H$1001)</f>
        <v>EUR</v>
      </c>
      <c r="H534" s="40">
        <f>F534</f>
        <v>49000</v>
      </c>
      <c r="I534">
        <f>H534*_xlfn.XLOOKUP(C534,'Kundendaten - neu'!$A$2:$A$1001,'Kundendaten - neu'!$I$2:$I$1001,"")</f>
        <v>47530</v>
      </c>
      <c r="J534" s="41">
        <f>I534+(_xlfn.XLOOKUP(C534,'Kundendaten - neu'!$A$2:$A$1001,'Kundendaten - neu'!$G$2:$G$1001,)*E534)</f>
        <v>47632</v>
      </c>
      <c r="K534" s="40">
        <f>J534-(E534*(_xlfn.XLOOKUP(D534,Tabelle1[Produkt ID],Tabelle1[Variable Kosten],)))</f>
        <v>8432</v>
      </c>
    </row>
    <row r="535" spans="1:11" ht="14.4" hidden="1" x14ac:dyDescent="0.3">
      <c r="A535" s="43" t="s">
        <v>1235</v>
      </c>
      <c r="B535" s="13">
        <v>44662</v>
      </c>
      <c r="C535" s="12">
        <v>453</v>
      </c>
      <c r="D535" s="12" t="s">
        <v>1595</v>
      </c>
      <c r="E535" s="14">
        <v>1</v>
      </c>
      <c r="F535" s="17">
        <v>27000</v>
      </c>
      <c r="G535" t="str">
        <f>_xlfn.XLOOKUP(C535,'Kundendaten - neu'!$A$2:$A$1001,'Kundendaten - neu'!$H$2:$H$1001)</f>
        <v>EUR</v>
      </c>
      <c r="H535" s="40">
        <f>F535</f>
        <v>27000</v>
      </c>
      <c r="I535">
        <f>H535*_xlfn.XLOOKUP(C535,'Kundendaten - neu'!$A$2:$A$1001,'Kundendaten - neu'!$I$2:$I$1001,"")</f>
        <v>26190</v>
      </c>
      <c r="J535" s="41">
        <f>I535+(_xlfn.XLOOKUP(C535,'Kundendaten - neu'!$A$2:$A$1001,'Kundendaten - neu'!$G$2:$G$1001,)*E535)</f>
        <v>26292</v>
      </c>
      <c r="K535" s="40">
        <f>J535-(E535*(_xlfn.XLOOKUP(D535,Tabelle1[Produkt ID],Tabelle1[Variable Kosten],)))</f>
        <v>4692</v>
      </c>
    </row>
    <row r="536" spans="1:11" ht="14.4" x14ac:dyDescent="0.3">
      <c r="A536" s="43">
        <v>35312451</v>
      </c>
      <c r="B536" s="13">
        <v>44759</v>
      </c>
      <c r="C536" s="12">
        <v>454</v>
      </c>
      <c r="D536" s="12">
        <v>2000</v>
      </c>
      <c r="E536" s="14">
        <v>1</v>
      </c>
      <c r="F536" s="25">
        <v>39000</v>
      </c>
      <c r="G536" t="str">
        <f>_xlfn.XLOOKUP(C536,'Kundendaten - neu'!$A$2:$A$1001,'Kundendaten - neu'!$H$2:$H$1001)</f>
        <v>EUR</v>
      </c>
      <c r="H536" s="40">
        <f>F536</f>
        <v>39000</v>
      </c>
      <c r="I536">
        <f>H536*_xlfn.XLOOKUP(C536,'Kundendaten - neu'!$A$2:$A$1001,'Kundendaten - neu'!$I$2:$I$1001,"")</f>
        <v>37830</v>
      </c>
      <c r="J536" s="41">
        <f>I536+(_xlfn.XLOOKUP(C536,'Kundendaten - neu'!$A$2:$A$1001,'Kundendaten - neu'!$G$2:$G$1001,)*E536)</f>
        <v>38043</v>
      </c>
      <c r="K536" s="40">
        <f>J536-(E536*(_xlfn.XLOOKUP(D536,Tabelle1[Produkt ID],Tabelle1[Variable Kosten],)))</f>
        <v>6843</v>
      </c>
    </row>
    <row r="537" spans="1:11" ht="14.4" hidden="1" x14ac:dyDescent="0.3">
      <c r="A537" s="43" t="s">
        <v>1236</v>
      </c>
      <c r="B537" s="13">
        <v>44775</v>
      </c>
      <c r="C537" s="12">
        <v>454</v>
      </c>
      <c r="D537" s="12" t="s">
        <v>1582</v>
      </c>
      <c r="E537" s="14">
        <v>1</v>
      </c>
      <c r="F537" s="17">
        <v>49000</v>
      </c>
      <c r="G537" t="str">
        <f>_xlfn.XLOOKUP(C537,'Kundendaten - neu'!$A$2:$A$1001,'Kundendaten - neu'!$H$2:$H$1001)</f>
        <v>EUR</v>
      </c>
      <c r="H537" s="40">
        <f>F537</f>
        <v>49000</v>
      </c>
      <c r="I537">
        <f>H537*_xlfn.XLOOKUP(C537,'Kundendaten - neu'!$A$2:$A$1001,'Kundendaten - neu'!$I$2:$I$1001,"")</f>
        <v>47530</v>
      </c>
      <c r="J537" s="41">
        <f>I537+(_xlfn.XLOOKUP(C537,'Kundendaten - neu'!$A$2:$A$1001,'Kundendaten - neu'!$G$2:$G$1001,)*E537)</f>
        <v>47743</v>
      </c>
      <c r="K537" s="40">
        <f>J537-(E537*(_xlfn.XLOOKUP(D537,Tabelle1[Produkt ID],Tabelle1[Variable Kosten],)))</f>
        <v>8543</v>
      </c>
    </row>
    <row r="538" spans="1:11" ht="14.4" x14ac:dyDescent="0.3">
      <c r="A538" s="43">
        <v>62637410</v>
      </c>
      <c r="B538" s="13">
        <v>44809</v>
      </c>
      <c r="C538" s="12">
        <v>455</v>
      </c>
      <c r="D538" s="12">
        <v>2100</v>
      </c>
      <c r="E538" s="14">
        <v>1</v>
      </c>
      <c r="F538" s="25">
        <v>332538.59999999998</v>
      </c>
      <c r="G538" t="str">
        <f>_xlfn.XLOOKUP(C538,'Kundendaten - neu'!$A$2:$A$1001,'Kundendaten - neu'!$H$2:$H$1001)</f>
        <v>CNY</v>
      </c>
      <c r="H538" s="40">
        <f>IF(G538=Währungsdaten!$B$1,F538/_xlfn.XLOOKUP('Bewegungsdaten - neu'!B35,Währungsdaten!$A$3:$A$320,Währungsdaten!$B$3:$B$320,""),IF(G538=Währungsdaten!$C$1,F538/_xlfn.XLOOKUP('Bewegungsdaten - neu'!B35,Währungsdaten!$A$3:$A$320,Währungsdaten!$C$3:$C$320,),"")*IF(G538=Währungsdaten!$D$1,F538/_xlfn.XLOOKUP('Bewegungsdaten - neu'!B35,Währungsdaten!$A$3:$A$320,Währungsdaten!$D$3:$D$320,),)*IF(G538=Währungsdaten!$F$1,F538/_xlfn.XLOOKUP('Bewegungsdaten - neu'!B35,Währungsdaten!$A$3:$A$320,Währungsdaten!$F$3:$F$320,""),)*IF(G538=Währungsdaten!$G$1,F538/_xlfn.XLOOKUP('Bewegungsdaten - neu'!B35,Währungsdaten!$A$3:$A$320,Währungsdaten!$G$3:$G$320,");""")))</f>
        <v>47204.082501738892</v>
      </c>
      <c r="I538">
        <f>H538*_xlfn.XLOOKUP(C538,'Kundendaten - neu'!$A$2:$A$1001,'Kundendaten - neu'!$I$2:$I$1001,"")</f>
        <v>50366.756029355398</v>
      </c>
      <c r="J538" s="41">
        <f>I538+(_xlfn.XLOOKUP(C538,'Kundendaten - neu'!$A$2:$A$1001,'Kundendaten - neu'!$G$2:$G$1001,)*E538)</f>
        <v>52400.756029355398</v>
      </c>
      <c r="K538" s="40">
        <f>J538-(E538*(_xlfn.XLOOKUP(D538,Tabelle1[Produkt ID],Tabelle1[Variable Kosten],)))</f>
        <v>15600.756029355398</v>
      </c>
    </row>
    <row r="539" spans="1:11" ht="14.4" x14ac:dyDescent="0.3">
      <c r="A539" s="43">
        <v>31721509</v>
      </c>
      <c r="B539" s="13">
        <v>44892</v>
      </c>
      <c r="C539" s="12">
        <v>456</v>
      </c>
      <c r="D539" s="12">
        <v>2200</v>
      </c>
      <c r="E539" s="14">
        <v>1</v>
      </c>
      <c r="F539" s="25">
        <v>20000</v>
      </c>
      <c r="G539" t="str">
        <f>_xlfn.XLOOKUP(C539,'Kundendaten - neu'!$A$2:$A$1001,'Kundendaten - neu'!$H$2:$H$1001)</f>
        <v>EUR</v>
      </c>
      <c r="H539" s="40">
        <f t="shared" ref="H539:H546" si="25">F539</f>
        <v>20000</v>
      </c>
      <c r="I539">
        <f>H539*_xlfn.XLOOKUP(C539,'Kundendaten - neu'!$A$2:$A$1001,'Kundendaten - neu'!$I$2:$I$1001,"")</f>
        <v>19400</v>
      </c>
      <c r="J539" s="41">
        <f>I539+(_xlfn.XLOOKUP(C539,'Kundendaten - neu'!$A$2:$A$1001,'Kundendaten - neu'!$G$2:$G$1001,)*E539)</f>
        <v>19506</v>
      </c>
      <c r="K539" s="40">
        <f>J539-(E539*(_xlfn.XLOOKUP(D539,Tabelle1[Produkt ID],Tabelle1[Variable Kosten],)))</f>
        <v>3506</v>
      </c>
    </row>
    <row r="540" spans="1:11" ht="14.4" hidden="1" x14ac:dyDescent="0.3">
      <c r="A540" s="43" t="s">
        <v>1237</v>
      </c>
      <c r="B540" s="13">
        <v>44794</v>
      </c>
      <c r="C540" s="12">
        <v>456</v>
      </c>
      <c r="D540" s="12" t="s">
        <v>1583</v>
      </c>
      <c r="E540" s="14">
        <v>1</v>
      </c>
      <c r="F540" s="17">
        <v>46000</v>
      </c>
      <c r="G540" t="str">
        <f>_xlfn.XLOOKUP(C540,'Kundendaten - neu'!$A$2:$A$1001,'Kundendaten - neu'!$H$2:$H$1001)</f>
        <v>EUR</v>
      </c>
      <c r="H540" s="40">
        <f t="shared" si="25"/>
        <v>46000</v>
      </c>
      <c r="I540">
        <f>H540*_xlfn.XLOOKUP(C540,'Kundendaten - neu'!$A$2:$A$1001,'Kundendaten - neu'!$I$2:$I$1001,"")</f>
        <v>44620</v>
      </c>
      <c r="J540" s="41">
        <f>I540+(_xlfn.XLOOKUP(C540,'Kundendaten - neu'!$A$2:$A$1001,'Kundendaten - neu'!$G$2:$G$1001,)*E540)</f>
        <v>44726</v>
      </c>
      <c r="K540" s="40">
        <f>J540-(E540*(_xlfn.XLOOKUP(D540,Tabelle1[Produkt ID],Tabelle1[Variable Kosten],)))</f>
        <v>7926</v>
      </c>
    </row>
    <row r="541" spans="1:11" ht="14.4" x14ac:dyDescent="0.3">
      <c r="A541" s="43">
        <v>19163119</v>
      </c>
      <c r="B541" s="13">
        <v>44876</v>
      </c>
      <c r="C541" s="12">
        <v>457</v>
      </c>
      <c r="D541" s="12">
        <v>2200</v>
      </c>
      <c r="E541" s="14">
        <v>1</v>
      </c>
      <c r="F541" s="25">
        <v>20000</v>
      </c>
      <c r="G541" t="str">
        <f>_xlfn.XLOOKUP(C541,'Kundendaten - neu'!$A$2:$A$1001,'Kundendaten - neu'!$H$2:$H$1001)</f>
        <v>EUR</v>
      </c>
      <c r="H541" s="40">
        <f t="shared" si="25"/>
        <v>20000</v>
      </c>
      <c r="I541">
        <f>H541*_xlfn.XLOOKUP(C541,'Kundendaten - neu'!$A$2:$A$1001,'Kundendaten - neu'!$I$2:$I$1001,"")</f>
        <v>19400</v>
      </c>
      <c r="J541" s="41">
        <f>I541+(_xlfn.XLOOKUP(C541,'Kundendaten - neu'!$A$2:$A$1001,'Kundendaten - neu'!$G$2:$G$1001,)*E541)</f>
        <v>19603</v>
      </c>
      <c r="K541" s="40">
        <f>J541-(E541*(_xlfn.XLOOKUP(D541,Tabelle1[Produkt ID],Tabelle1[Variable Kosten],)))</f>
        <v>3603</v>
      </c>
    </row>
    <row r="542" spans="1:11" ht="14.4" hidden="1" x14ac:dyDescent="0.3">
      <c r="A542" s="43" t="s">
        <v>1238</v>
      </c>
      <c r="B542" s="13">
        <v>44617</v>
      </c>
      <c r="C542" s="12">
        <v>457</v>
      </c>
      <c r="D542" s="12" t="s">
        <v>1584</v>
      </c>
      <c r="E542" s="14">
        <v>1</v>
      </c>
      <c r="F542" s="17">
        <v>61000</v>
      </c>
      <c r="G542" t="str">
        <f>_xlfn.XLOOKUP(C542,'Kundendaten - neu'!$A$2:$A$1001,'Kundendaten - neu'!$H$2:$H$1001)</f>
        <v>EUR</v>
      </c>
      <c r="H542" s="40">
        <f t="shared" si="25"/>
        <v>61000</v>
      </c>
      <c r="I542">
        <f>H542*_xlfn.XLOOKUP(C542,'Kundendaten - neu'!$A$2:$A$1001,'Kundendaten - neu'!$I$2:$I$1001,"")</f>
        <v>59170</v>
      </c>
      <c r="J542" s="41">
        <f>I542+(_xlfn.XLOOKUP(C542,'Kundendaten - neu'!$A$2:$A$1001,'Kundendaten - neu'!$G$2:$G$1001,)*E542)</f>
        <v>59373</v>
      </c>
      <c r="K542" s="40">
        <f>J542-(E542*(_xlfn.XLOOKUP(D542,Tabelle1[Produkt ID],Tabelle1[Variable Kosten],)))</f>
        <v>10573</v>
      </c>
    </row>
    <row r="543" spans="1:11" ht="14.4" x14ac:dyDescent="0.3">
      <c r="A543" s="43">
        <v>56740517</v>
      </c>
      <c r="B543" s="13">
        <v>44649</v>
      </c>
      <c r="C543" s="12">
        <v>458</v>
      </c>
      <c r="D543" s="12">
        <v>2300</v>
      </c>
      <c r="E543" s="14">
        <v>1</v>
      </c>
      <c r="F543" s="25">
        <v>25000</v>
      </c>
      <c r="G543" t="str">
        <f>_xlfn.XLOOKUP(C543,'Kundendaten - neu'!$A$2:$A$1001,'Kundendaten - neu'!$H$2:$H$1001)</f>
        <v>EUR</v>
      </c>
      <c r="H543" s="40">
        <f t="shared" si="25"/>
        <v>25000</v>
      </c>
      <c r="I543">
        <f>H543*_xlfn.XLOOKUP(C543,'Kundendaten - neu'!$A$2:$A$1001,'Kundendaten - neu'!$I$2:$I$1001,"")</f>
        <v>24250</v>
      </c>
      <c r="J543" s="41">
        <f>I543+(_xlfn.XLOOKUP(C543,'Kundendaten - neu'!$A$2:$A$1001,'Kundendaten - neu'!$G$2:$G$1001,)*E543)</f>
        <v>24501</v>
      </c>
      <c r="K543" s="40">
        <f>J543-(E543*(_xlfn.XLOOKUP(D543,Tabelle1[Produkt ID],Tabelle1[Variable Kosten],)))</f>
        <v>4501</v>
      </c>
    </row>
    <row r="544" spans="1:11" ht="14.4" hidden="1" x14ac:dyDescent="0.3">
      <c r="A544" s="43" t="s">
        <v>1239</v>
      </c>
      <c r="B544" s="13">
        <v>44614</v>
      </c>
      <c r="C544" s="12">
        <v>458</v>
      </c>
      <c r="D544" s="12" t="s">
        <v>1585</v>
      </c>
      <c r="E544" s="14">
        <v>1</v>
      </c>
      <c r="F544" s="17">
        <v>79000</v>
      </c>
      <c r="G544" t="str">
        <f>_xlfn.XLOOKUP(C544,'Kundendaten - neu'!$A$2:$A$1001,'Kundendaten - neu'!$H$2:$H$1001)</f>
        <v>EUR</v>
      </c>
      <c r="H544" s="40">
        <f t="shared" si="25"/>
        <v>79000</v>
      </c>
      <c r="I544">
        <f>H544*_xlfn.XLOOKUP(C544,'Kundendaten - neu'!$A$2:$A$1001,'Kundendaten - neu'!$I$2:$I$1001,"")</f>
        <v>76630</v>
      </c>
      <c r="J544" s="41">
        <f>I544+(_xlfn.XLOOKUP(C544,'Kundendaten - neu'!$A$2:$A$1001,'Kundendaten - neu'!$G$2:$G$1001,)*E544)</f>
        <v>76881</v>
      </c>
      <c r="K544" s="40">
        <f>J544-(E544*(_xlfn.XLOOKUP(D544,Tabelle1[Produkt ID],Tabelle1[Variable Kosten],)))</f>
        <v>13681</v>
      </c>
    </row>
    <row r="545" spans="1:11" ht="14.4" x14ac:dyDescent="0.3">
      <c r="A545" s="43">
        <v>32957262</v>
      </c>
      <c r="B545" s="13">
        <v>44617</v>
      </c>
      <c r="C545" s="12">
        <v>459</v>
      </c>
      <c r="D545" s="12">
        <v>1000</v>
      </c>
      <c r="E545" s="14">
        <v>1</v>
      </c>
      <c r="F545" s="25">
        <v>52000</v>
      </c>
      <c r="G545" t="str">
        <f>_xlfn.XLOOKUP(C545,'Kundendaten - neu'!$A$2:$A$1001,'Kundendaten - neu'!$H$2:$H$1001)</f>
        <v>EUR</v>
      </c>
      <c r="H545" s="40">
        <f t="shared" si="25"/>
        <v>52000</v>
      </c>
      <c r="I545">
        <f>H545*_xlfn.XLOOKUP(C545,'Kundendaten - neu'!$A$2:$A$1001,'Kundendaten - neu'!$I$2:$I$1001,"")</f>
        <v>52000</v>
      </c>
      <c r="J545" s="41">
        <f>I545+(_xlfn.XLOOKUP(C545,'Kundendaten - neu'!$A$2:$A$1001,'Kundendaten - neu'!$G$2:$G$1001,)*E545)</f>
        <v>52220</v>
      </c>
      <c r="K545" s="40">
        <f>J545-(E545*(_xlfn.XLOOKUP(D545,Tabelle1[Produkt ID],Tabelle1[Variable Kosten],)))</f>
        <v>10620</v>
      </c>
    </row>
    <row r="546" spans="1:11" ht="14.4" hidden="1" x14ac:dyDescent="0.3">
      <c r="A546" s="43" t="s">
        <v>1240</v>
      </c>
      <c r="B546" s="13">
        <v>44682</v>
      </c>
      <c r="C546" s="12">
        <v>459</v>
      </c>
      <c r="D546" s="12" t="s">
        <v>1586</v>
      </c>
      <c r="E546" s="14">
        <v>1</v>
      </c>
      <c r="F546" s="17">
        <v>32000</v>
      </c>
      <c r="G546" t="str">
        <f>_xlfn.XLOOKUP(C546,'Kundendaten - neu'!$A$2:$A$1001,'Kundendaten - neu'!$H$2:$H$1001)</f>
        <v>EUR</v>
      </c>
      <c r="H546" s="40">
        <f t="shared" si="25"/>
        <v>32000</v>
      </c>
      <c r="I546">
        <f>H546*_xlfn.XLOOKUP(C546,'Kundendaten - neu'!$A$2:$A$1001,'Kundendaten - neu'!$I$2:$I$1001,"")</f>
        <v>32000</v>
      </c>
      <c r="J546" s="41">
        <f>I546+(_xlfn.XLOOKUP(C546,'Kundendaten - neu'!$A$2:$A$1001,'Kundendaten - neu'!$G$2:$G$1001,)*E546)</f>
        <v>32220</v>
      </c>
      <c r="K546" s="40">
        <f>J546-(E546*(_xlfn.XLOOKUP(D546,Tabelle1[Produkt ID],Tabelle1[Variable Kosten],)))</f>
        <v>6620</v>
      </c>
    </row>
    <row r="547" spans="1:11" ht="14.4" x14ac:dyDescent="0.3">
      <c r="A547" s="43">
        <v>78599770</v>
      </c>
      <c r="B547" s="13">
        <v>44817</v>
      </c>
      <c r="C547" s="12">
        <v>460</v>
      </c>
      <c r="D547" s="12">
        <v>1100</v>
      </c>
      <c r="E547" s="14">
        <v>1</v>
      </c>
      <c r="F547" s="25">
        <v>183472</v>
      </c>
      <c r="G547" t="str">
        <f>_xlfn.XLOOKUP(C547,'Kundendaten - neu'!$A$2:$A$1001,'Kundendaten - neu'!$H$2:$H$1001)</f>
        <v>PLN</v>
      </c>
      <c r="H547" s="40">
        <f>IF(G547=Währungsdaten!$G$1,F547/_xlfn.XLOOKUP('Bewegungsdaten - neu'!B1244,Währungsdaten!$A$3:$A$320,Währungsdaten!$G$3:$G$320,""),IF(G547=Währungsdaten!$C$1,F547/_xlfn.XLOOKUP('Bewegungsdaten - neu'!B1244,Währungsdaten!$A$3:$A$320,Währungsdaten!$C$3:$C$320,),""))</f>
        <v>38561.550263771831</v>
      </c>
      <c r="I547">
        <f>H547*_xlfn.XLOOKUP(C547,'Kundendaten - neu'!$A$2:$A$1001,'Kundendaten - neu'!$I$2:$I$1001,"")</f>
        <v>37404.703755858674</v>
      </c>
      <c r="J547" s="41">
        <f>I547+(_xlfn.XLOOKUP(C547,'Kundendaten - neu'!$A$2:$A$1001,'Kundendaten - neu'!$G$2:$G$1001,)*E547)</f>
        <v>37514.703755858674</v>
      </c>
      <c r="K547" s="40">
        <f>J547-(E547*(_xlfn.XLOOKUP(D547,Tabelle1[Produkt ID],Tabelle1[Variable Kosten],)))</f>
        <v>5514.7037558586744</v>
      </c>
    </row>
    <row r="548" spans="1:11" ht="14.4" x14ac:dyDescent="0.3">
      <c r="A548" s="43">
        <v>39394250</v>
      </c>
      <c r="B548" s="13">
        <v>44643</v>
      </c>
      <c r="C548" s="12">
        <v>461</v>
      </c>
      <c r="D548" s="12">
        <v>1200</v>
      </c>
      <c r="E548" s="14">
        <v>1</v>
      </c>
      <c r="F548" s="25">
        <v>668915</v>
      </c>
      <c r="G548" t="str">
        <f>_xlfn.XLOOKUP(C548,'Kundendaten - neu'!$A$2:$A$1001,'Kundendaten - neu'!$H$2:$H$1001)</f>
        <v>SEK</v>
      </c>
      <c r="H548" s="40">
        <f>IF(G548=Währungsdaten!$D$1,F548/_xlfn.XLOOKUP('Bewegungsdaten - neu'!B1338,Währungsdaten!$A$3:$A$320,Währungsdaten!$D$3:$D$320,""),IF(G548=Währungsdaten!$F$1,F548/_xlfn.XLOOKUP('Bewegungsdaten - neu'!B1338,Währungsdaten!$A$3:$A$320,Währungsdaten!$F$3:$F$320,),""))</f>
        <v>64916.102986132006</v>
      </c>
      <c r="I548">
        <f>H548*_xlfn.XLOOKUP(C548,'Kundendaten - neu'!$A$2:$A$1001,'Kundendaten - neu'!$I$2:$I$1001,"")</f>
        <v>64227.992294479001</v>
      </c>
      <c r="J548" s="41">
        <f>I548+(_xlfn.XLOOKUP(C548,'Kundendaten - neu'!$A$2:$A$1001,'Kundendaten - neu'!$G$2:$G$1001,)*E548)</f>
        <v>64752.992294479001</v>
      </c>
      <c r="K548" s="40">
        <f>J548-(E548*(_xlfn.XLOOKUP(D548,Tabelle1[Produkt ID],Tabelle1[Variable Kosten],)))</f>
        <v>12752.992294479001</v>
      </c>
    </row>
    <row r="549" spans="1:11" ht="14.4" x14ac:dyDescent="0.3">
      <c r="A549" s="43">
        <v>10579932</v>
      </c>
      <c r="B549" s="13">
        <v>44610</v>
      </c>
      <c r="C549" s="12">
        <v>462</v>
      </c>
      <c r="D549" s="12">
        <v>1300</v>
      </c>
      <c r="E549" s="14">
        <v>1</v>
      </c>
      <c r="F549" s="25">
        <v>311902.40000000002</v>
      </c>
      <c r="G549" t="str">
        <f>_xlfn.XLOOKUP(C549,'Kundendaten - neu'!$A$2:$A$1001,'Kundendaten - neu'!$H$2:$H$1001)</f>
        <v>PLN</v>
      </c>
      <c r="H549" s="40">
        <f>IF(G549=Währungsdaten!$G$1,F549/_xlfn.XLOOKUP('Bewegungsdaten - neu'!B1245,Währungsdaten!$A$3:$A$320,Währungsdaten!$G$3:$G$320,""),IF(G549=Währungsdaten!$C$1,F549/_xlfn.XLOOKUP('Bewegungsdaten - neu'!B1245,Währungsdaten!$A$3:$A$320,Währungsdaten!$C$3:$C$320,),""))</f>
        <v>65447.342468052972</v>
      </c>
      <c r="I549">
        <f>H549*_xlfn.XLOOKUP(C549,'Kundendaten - neu'!$A$2:$A$1001,'Kundendaten - neu'!$I$2:$I$1001,"")</f>
        <v>63483.922194011378</v>
      </c>
      <c r="J549" s="41">
        <f>I549+(_xlfn.XLOOKUP(C549,'Kundendaten - neu'!$A$2:$A$1001,'Kundendaten - neu'!$G$2:$G$1001,)*E549)</f>
        <v>63589.922194011378</v>
      </c>
      <c r="K549" s="40">
        <f>J549-(E549*(_xlfn.XLOOKUP(D549,Tabelle1[Produkt ID],Tabelle1[Variable Kosten],)))</f>
        <v>9189.9221940113785</v>
      </c>
    </row>
    <row r="550" spans="1:11" ht="14.4" x14ac:dyDescent="0.3">
      <c r="A550" s="43">
        <v>71254957</v>
      </c>
      <c r="B550" s="13">
        <v>44885</v>
      </c>
      <c r="C550" s="12">
        <v>463</v>
      </c>
      <c r="D550" s="12">
        <v>1400</v>
      </c>
      <c r="E550" s="14">
        <v>1</v>
      </c>
      <c r="F550" s="25">
        <v>30000</v>
      </c>
      <c r="G550" t="str">
        <f>_xlfn.XLOOKUP(C550,'Kundendaten - neu'!$A$2:$A$1001,'Kundendaten - neu'!$H$2:$H$1001)</f>
        <v>EUR</v>
      </c>
      <c r="H550" s="40">
        <f t="shared" ref="H550:H561" si="26">F550</f>
        <v>30000</v>
      </c>
      <c r="I550">
        <f>H550*_xlfn.XLOOKUP(C550,'Kundendaten - neu'!$A$2:$A$1001,'Kundendaten - neu'!$I$2:$I$1001,"")</f>
        <v>29100</v>
      </c>
      <c r="J550" s="41">
        <f>I550+(_xlfn.XLOOKUP(C550,'Kundendaten - neu'!$A$2:$A$1001,'Kundendaten - neu'!$G$2:$G$1001,)*E550)</f>
        <v>29308</v>
      </c>
      <c r="K550" s="40">
        <f>J550-(E550*(_xlfn.XLOOKUP(D550,Tabelle1[Produkt ID],Tabelle1[Variable Kosten],)))</f>
        <v>5308</v>
      </c>
    </row>
    <row r="551" spans="1:11" ht="14.4" hidden="1" x14ac:dyDescent="0.3">
      <c r="A551" s="43" t="s">
        <v>1241</v>
      </c>
      <c r="B551" s="13">
        <v>44669</v>
      </c>
      <c r="C551" s="12">
        <v>463</v>
      </c>
      <c r="D551" s="12" t="s">
        <v>1587</v>
      </c>
      <c r="E551" s="14">
        <v>1</v>
      </c>
      <c r="F551" s="17">
        <v>27000</v>
      </c>
      <c r="G551" t="str">
        <f>_xlfn.XLOOKUP(C551,'Kundendaten - neu'!$A$2:$A$1001,'Kundendaten - neu'!$H$2:$H$1001)</f>
        <v>EUR</v>
      </c>
      <c r="H551" s="40">
        <f t="shared" si="26"/>
        <v>27000</v>
      </c>
      <c r="I551">
        <f>H551*_xlfn.XLOOKUP(C551,'Kundendaten - neu'!$A$2:$A$1001,'Kundendaten - neu'!$I$2:$I$1001,"")</f>
        <v>26190</v>
      </c>
      <c r="J551" s="41">
        <f>I551+(_xlfn.XLOOKUP(C551,'Kundendaten - neu'!$A$2:$A$1001,'Kundendaten - neu'!$G$2:$G$1001,)*E551)</f>
        <v>26398</v>
      </c>
      <c r="K551" s="40">
        <f>J551-(E551*(_xlfn.XLOOKUP(D551,Tabelle1[Produkt ID],Tabelle1[Variable Kosten],)))</f>
        <v>4798</v>
      </c>
    </row>
    <row r="552" spans="1:11" ht="14.4" x14ac:dyDescent="0.3">
      <c r="A552" s="43">
        <v>46604774</v>
      </c>
      <c r="B552" s="13">
        <v>44698</v>
      </c>
      <c r="C552" s="12">
        <v>464</v>
      </c>
      <c r="D552" s="12">
        <v>2000</v>
      </c>
      <c r="E552" s="14">
        <v>1</v>
      </c>
      <c r="F552" s="25">
        <v>39000</v>
      </c>
      <c r="G552" t="str">
        <f>_xlfn.XLOOKUP(C552,'Kundendaten - neu'!$A$2:$A$1001,'Kundendaten - neu'!$H$2:$H$1001)</f>
        <v>EUR</v>
      </c>
      <c r="H552" s="40">
        <f t="shared" si="26"/>
        <v>39000</v>
      </c>
      <c r="I552">
        <f>H552*_xlfn.XLOOKUP(C552,'Kundendaten - neu'!$A$2:$A$1001,'Kundendaten - neu'!$I$2:$I$1001,"")</f>
        <v>39000</v>
      </c>
      <c r="J552" s="41">
        <f>I552+(_xlfn.XLOOKUP(C552,'Kundendaten - neu'!$A$2:$A$1001,'Kundendaten - neu'!$G$2:$G$1001,)*E552)</f>
        <v>39211</v>
      </c>
      <c r="K552" s="40">
        <f>J552-(E552*(_xlfn.XLOOKUP(D552,Tabelle1[Produkt ID],Tabelle1[Variable Kosten],)))</f>
        <v>8011</v>
      </c>
    </row>
    <row r="553" spans="1:11" ht="14.4" hidden="1" x14ac:dyDescent="0.3">
      <c r="A553" s="43" t="s">
        <v>1246</v>
      </c>
      <c r="B553" s="13">
        <v>44900</v>
      </c>
      <c r="C553" s="12">
        <v>464</v>
      </c>
      <c r="D553" s="12" t="s">
        <v>1592</v>
      </c>
      <c r="E553" s="14">
        <v>1</v>
      </c>
      <c r="F553" s="17">
        <v>37000</v>
      </c>
      <c r="G553" t="str">
        <f>_xlfn.XLOOKUP(C553,'Kundendaten - neu'!$A$2:$A$1001,'Kundendaten - neu'!$H$2:$H$1001)</f>
        <v>EUR</v>
      </c>
      <c r="H553" s="40">
        <f t="shared" si="26"/>
        <v>37000</v>
      </c>
      <c r="I553">
        <f>H553*_xlfn.XLOOKUP(C553,'Kundendaten - neu'!$A$2:$A$1001,'Kundendaten - neu'!$I$2:$I$1001,"")</f>
        <v>37000</v>
      </c>
      <c r="J553" s="41">
        <f>I553+(_xlfn.XLOOKUP(C553,'Kundendaten - neu'!$A$2:$A$1001,'Kundendaten - neu'!$G$2:$G$1001,)*E553)</f>
        <v>37211</v>
      </c>
      <c r="K553" s="40">
        <f>J553-(E553*(_xlfn.XLOOKUP(D553,Tabelle1[Produkt ID],Tabelle1[Variable Kosten],)))</f>
        <v>7611</v>
      </c>
    </row>
    <row r="554" spans="1:11" ht="14.4" x14ac:dyDescent="0.3">
      <c r="A554" s="43">
        <v>86079034</v>
      </c>
      <c r="B554" s="13">
        <v>44658</v>
      </c>
      <c r="C554" s="12">
        <v>465</v>
      </c>
      <c r="D554" s="12">
        <v>1500</v>
      </c>
      <c r="E554" s="14">
        <v>1</v>
      </c>
      <c r="F554" s="25">
        <v>28000</v>
      </c>
      <c r="G554" t="str">
        <f>_xlfn.XLOOKUP(C554,'Kundendaten - neu'!$A$2:$A$1001,'Kundendaten - neu'!$H$2:$H$1001)</f>
        <v>EUR</v>
      </c>
      <c r="H554" s="40">
        <f t="shared" si="26"/>
        <v>28000</v>
      </c>
      <c r="I554">
        <f>H554*_xlfn.XLOOKUP(C554,'Kundendaten - neu'!$A$2:$A$1001,'Kundendaten - neu'!$I$2:$I$1001,"")</f>
        <v>28000</v>
      </c>
      <c r="J554" s="41">
        <f>I554+(_xlfn.XLOOKUP(C554,'Kundendaten - neu'!$A$2:$A$1001,'Kundendaten - neu'!$G$2:$G$1001,)*E554)</f>
        <v>28104</v>
      </c>
      <c r="K554" s="40">
        <f>J554-(E554*(_xlfn.XLOOKUP(D554,Tabelle1[Produkt ID],Tabelle1[Variable Kosten],)))</f>
        <v>5704</v>
      </c>
    </row>
    <row r="555" spans="1:11" ht="14.4" hidden="1" x14ac:dyDescent="0.3">
      <c r="A555" s="43" t="s">
        <v>1242</v>
      </c>
      <c r="B555" s="13">
        <v>44756</v>
      </c>
      <c r="C555" s="12">
        <v>465</v>
      </c>
      <c r="D555" s="12" t="s">
        <v>1588</v>
      </c>
      <c r="E555" s="14">
        <v>1</v>
      </c>
      <c r="F555" s="17">
        <v>33000</v>
      </c>
      <c r="G555" t="str">
        <f>_xlfn.XLOOKUP(C555,'Kundendaten - neu'!$A$2:$A$1001,'Kundendaten - neu'!$H$2:$H$1001)</f>
        <v>EUR</v>
      </c>
      <c r="H555" s="40">
        <f t="shared" si="26"/>
        <v>33000</v>
      </c>
      <c r="I555">
        <f>H555*_xlfn.XLOOKUP(C555,'Kundendaten - neu'!$A$2:$A$1001,'Kundendaten - neu'!$I$2:$I$1001,"")</f>
        <v>33000</v>
      </c>
      <c r="J555" s="41">
        <f>I555+(_xlfn.XLOOKUP(C555,'Kundendaten - neu'!$A$2:$A$1001,'Kundendaten - neu'!$G$2:$G$1001,)*E555)</f>
        <v>33104</v>
      </c>
      <c r="K555" s="40">
        <f>J555-(E555*(_xlfn.XLOOKUP(D555,Tabelle1[Produkt ID],Tabelle1[Variable Kosten],)))</f>
        <v>6704</v>
      </c>
    </row>
    <row r="556" spans="1:11" ht="14.4" x14ac:dyDescent="0.3">
      <c r="A556" s="43">
        <v>62298618</v>
      </c>
      <c r="B556" s="13">
        <v>44584</v>
      </c>
      <c r="C556" s="12">
        <v>466</v>
      </c>
      <c r="D556" s="12">
        <v>1600</v>
      </c>
      <c r="E556" s="14">
        <v>1</v>
      </c>
      <c r="F556" s="25">
        <v>36000</v>
      </c>
      <c r="G556" t="str">
        <f>_xlfn.XLOOKUP(C556,'Kundendaten - neu'!$A$2:$A$1001,'Kundendaten - neu'!$H$2:$H$1001)</f>
        <v>EUR</v>
      </c>
      <c r="H556" s="40">
        <f t="shared" si="26"/>
        <v>36000</v>
      </c>
      <c r="I556">
        <f>H556*_xlfn.XLOOKUP(C556,'Kundendaten - neu'!$A$2:$A$1001,'Kundendaten - neu'!$I$2:$I$1001,"")</f>
        <v>36000</v>
      </c>
      <c r="J556" s="41">
        <f>I556+(_xlfn.XLOOKUP(C556,'Kundendaten - neu'!$A$2:$A$1001,'Kundendaten - neu'!$G$2:$G$1001,)*E556)</f>
        <v>36251</v>
      </c>
      <c r="K556" s="40">
        <f>J556-(E556*(_xlfn.XLOOKUP(D556,Tabelle1[Produkt ID],Tabelle1[Variable Kosten],)))</f>
        <v>7451</v>
      </c>
    </row>
    <row r="557" spans="1:11" ht="14.4" hidden="1" x14ac:dyDescent="0.3">
      <c r="A557" s="43" t="s">
        <v>1243</v>
      </c>
      <c r="B557" s="13">
        <v>44588</v>
      </c>
      <c r="C557" s="12">
        <v>466</v>
      </c>
      <c r="D557" s="12" t="s">
        <v>1589</v>
      </c>
      <c r="E557" s="14">
        <v>1</v>
      </c>
      <c r="F557" s="17">
        <v>27000</v>
      </c>
      <c r="G557" t="str">
        <f>_xlfn.XLOOKUP(C557,'Kundendaten - neu'!$A$2:$A$1001,'Kundendaten - neu'!$H$2:$H$1001)</f>
        <v>EUR</v>
      </c>
      <c r="H557" s="40">
        <f t="shared" si="26"/>
        <v>27000</v>
      </c>
      <c r="I557">
        <f>H557*_xlfn.XLOOKUP(C557,'Kundendaten - neu'!$A$2:$A$1001,'Kundendaten - neu'!$I$2:$I$1001,"")</f>
        <v>27000</v>
      </c>
      <c r="J557" s="41">
        <f>I557+(_xlfn.XLOOKUP(C557,'Kundendaten - neu'!$A$2:$A$1001,'Kundendaten - neu'!$G$2:$G$1001,)*E557)</f>
        <v>27251</v>
      </c>
      <c r="K557" s="40">
        <f>J557-(E557*(_xlfn.XLOOKUP(D557,Tabelle1[Produkt ID],Tabelle1[Variable Kosten],)))</f>
        <v>5651</v>
      </c>
    </row>
    <row r="558" spans="1:11" ht="14.4" x14ac:dyDescent="0.3">
      <c r="A558" s="43">
        <v>80944492</v>
      </c>
      <c r="B558" s="13">
        <v>44736</v>
      </c>
      <c r="C558" s="12">
        <v>467</v>
      </c>
      <c r="D558" s="12">
        <v>1700</v>
      </c>
      <c r="E558" s="14">
        <v>1</v>
      </c>
      <c r="F558" s="25">
        <v>29000</v>
      </c>
      <c r="G558" t="str">
        <f>_xlfn.XLOOKUP(C558,'Kundendaten - neu'!$A$2:$A$1001,'Kundendaten - neu'!$H$2:$H$1001)</f>
        <v>EUR</v>
      </c>
      <c r="H558" s="40">
        <f t="shared" si="26"/>
        <v>29000</v>
      </c>
      <c r="I558">
        <f>H558*_xlfn.XLOOKUP(C558,'Kundendaten - neu'!$A$2:$A$1001,'Kundendaten - neu'!$I$2:$I$1001,"")</f>
        <v>29000</v>
      </c>
      <c r="J558" s="41">
        <f>I558+(_xlfn.XLOOKUP(C558,'Kundendaten - neu'!$A$2:$A$1001,'Kundendaten - neu'!$G$2:$G$1001,)*E558)</f>
        <v>29214</v>
      </c>
      <c r="K558" s="40">
        <f>J558-(E558*(_xlfn.XLOOKUP(D558,Tabelle1[Produkt ID],Tabelle1[Variable Kosten],)))</f>
        <v>6014</v>
      </c>
    </row>
    <row r="559" spans="1:11" ht="14.4" hidden="1" x14ac:dyDescent="0.3">
      <c r="A559" s="43" t="s">
        <v>1244</v>
      </c>
      <c r="B559" s="13">
        <v>44893</v>
      </c>
      <c r="C559" s="12">
        <v>467</v>
      </c>
      <c r="D559" s="12" t="s">
        <v>1590</v>
      </c>
      <c r="E559" s="14">
        <v>1</v>
      </c>
      <c r="F559" s="17">
        <v>81000</v>
      </c>
      <c r="G559" t="str">
        <f>_xlfn.XLOOKUP(C559,'Kundendaten - neu'!$A$2:$A$1001,'Kundendaten - neu'!$H$2:$H$1001)</f>
        <v>EUR</v>
      </c>
      <c r="H559" s="40">
        <f t="shared" si="26"/>
        <v>81000</v>
      </c>
      <c r="I559">
        <f>H559*_xlfn.XLOOKUP(C559,'Kundendaten - neu'!$A$2:$A$1001,'Kundendaten - neu'!$I$2:$I$1001,"")</f>
        <v>81000</v>
      </c>
      <c r="J559" s="41">
        <f>I559+(_xlfn.XLOOKUP(C559,'Kundendaten - neu'!$A$2:$A$1001,'Kundendaten - neu'!$G$2:$G$1001,)*E559)</f>
        <v>81214</v>
      </c>
      <c r="K559" s="40">
        <f>J559-(E559*(_xlfn.XLOOKUP(D559,Tabelle1[Produkt ID],Tabelle1[Variable Kosten],)))</f>
        <v>16414</v>
      </c>
    </row>
    <row r="560" spans="1:11" ht="14.4" x14ac:dyDescent="0.3">
      <c r="A560" s="43">
        <v>71649045</v>
      </c>
      <c r="B560" s="13">
        <v>44735</v>
      </c>
      <c r="C560" s="12">
        <v>468</v>
      </c>
      <c r="D560" s="12">
        <v>1800</v>
      </c>
      <c r="E560" s="14">
        <v>1</v>
      </c>
      <c r="F560" s="25">
        <v>80000</v>
      </c>
      <c r="G560" t="str">
        <f>_xlfn.XLOOKUP(C560,'Kundendaten - neu'!$A$2:$A$1001,'Kundendaten - neu'!$H$2:$H$1001)</f>
        <v>EUR</v>
      </c>
      <c r="H560" s="40">
        <f t="shared" si="26"/>
        <v>80000</v>
      </c>
      <c r="I560">
        <f>H560*_xlfn.XLOOKUP(C560,'Kundendaten - neu'!$A$2:$A$1001,'Kundendaten - neu'!$I$2:$I$1001,"")</f>
        <v>81600</v>
      </c>
      <c r="J560" s="41">
        <f>I560+(_xlfn.XLOOKUP(C560,'Kundendaten - neu'!$A$2:$A$1001,'Kundendaten - neu'!$G$2:$G$1001,)*E560)</f>
        <v>82116</v>
      </c>
      <c r="K560" s="40">
        <f>J560-(E560*(_xlfn.XLOOKUP(D560,Tabelle1[Produkt ID],Tabelle1[Variable Kosten],)))</f>
        <v>18116</v>
      </c>
    </row>
    <row r="561" spans="1:11" ht="14.4" hidden="1" x14ac:dyDescent="0.3">
      <c r="A561" s="43" t="s">
        <v>1245</v>
      </c>
      <c r="B561" s="13">
        <v>44662</v>
      </c>
      <c r="C561" s="12">
        <v>468</v>
      </c>
      <c r="D561" s="12" t="s">
        <v>1591</v>
      </c>
      <c r="E561" s="14">
        <v>1</v>
      </c>
      <c r="F561" s="17">
        <v>50000</v>
      </c>
      <c r="G561" t="str">
        <f>_xlfn.XLOOKUP(C561,'Kundendaten - neu'!$A$2:$A$1001,'Kundendaten - neu'!$H$2:$H$1001)</f>
        <v>EUR</v>
      </c>
      <c r="H561" s="40">
        <f t="shared" si="26"/>
        <v>50000</v>
      </c>
      <c r="I561">
        <f>H561*_xlfn.XLOOKUP(C561,'Kundendaten - neu'!$A$2:$A$1001,'Kundendaten - neu'!$I$2:$I$1001,"")</f>
        <v>51000</v>
      </c>
      <c r="J561" s="41">
        <f>I561+(_xlfn.XLOOKUP(C561,'Kundendaten - neu'!$A$2:$A$1001,'Kundendaten - neu'!$G$2:$G$1001,)*E561)</f>
        <v>51516</v>
      </c>
      <c r="K561" s="40">
        <f>J561-(E561*(_xlfn.XLOOKUP(D561,Tabelle1[Produkt ID],Tabelle1[Variable Kosten],)))</f>
        <v>11516</v>
      </c>
    </row>
    <row r="562" spans="1:11" ht="14.4" x14ac:dyDescent="0.3">
      <c r="A562" s="43">
        <v>49199979</v>
      </c>
      <c r="B562" s="13">
        <v>44605</v>
      </c>
      <c r="C562" s="12">
        <v>469</v>
      </c>
      <c r="D562" s="12">
        <v>1900</v>
      </c>
      <c r="E562" s="14">
        <v>1</v>
      </c>
      <c r="F562" s="25">
        <v>1218924</v>
      </c>
      <c r="G562" t="str">
        <f>_xlfn.XLOOKUP(C562,'Kundendaten - neu'!$A$2:$A$1001,'Kundendaten - neu'!$H$2:$H$1001)</f>
        <v>CZK</v>
      </c>
      <c r="H562" s="40">
        <f>IF(G562=Währungsdaten!$G$1,F562/_xlfn.XLOOKUP('Bewegungsdaten - neu'!B109,Währungsdaten!$A$3:$A$320,Währungsdaten!$G$3:$G$320,""),IF(G562=Währungsdaten!$C$1,F562/_xlfn.XLOOKUP('Bewegungsdaten - neu'!B109,Währungsdaten!$A$3:$A$320,Währungsdaten!$C$3:$C$320,),""))</f>
        <v>49865.9793814433</v>
      </c>
      <c r="I562">
        <f>H562*_xlfn.XLOOKUP(C562,'Kundendaten - neu'!$A$2:$A$1001,'Kundendaten - neu'!$I$2:$I$1001,"")</f>
        <v>50863.298969072166</v>
      </c>
      <c r="J562" s="41">
        <f>I562+(_xlfn.XLOOKUP(C562,'Kundendaten - neu'!$A$2:$A$1001,'Kundendaten - neu'!$G$2:$G$1001,)*E562)</f>
        <v>51076.298969072166</v>
      </c>
      <c r="K562" s="40">
        <f>J562-(E562*(_xlfn.XLOOKUP(D562,Tabelle1[Produkt ID],Tabelle1[Variable Kosten],)))</f>
        <v>11876.298969072166</v>
      </c>
    </row>
    <row r="563" spans="1:11" ht="14.4" x14ac:dyDescent="0.3">
      <c r="A563" s="43">
        <v>62278182</v>
      </c>
      <c r="B563" s="13">
        <v>44782</v>
      </c>
      <c r="C563" s="12">
        <v>470</v>
      </c>
      <c r="D563" s="12">
        <v>2100</v>
      </c>
      <c r="E563" s="14">
        <v>1</v>
      </c>
      <c r="F563" s="25">
        <v>46000</v>
      </c>
      <c r="G563" t="str">
        <f>_xlfn.XLOOKUP(C563,'Kundendaten - neu'!$A$2:$A$1001,'Kundendaten - neu'!$H$2:$H$1001)</f>
        <v>EUR</v>
      </c>
      <c r="H563" s="40">
        <f>F563</f>
        <v>46000</v>
      </c>
      <c r="I563">
        <f>H563*_xlfn.XLOOKUP(C563,'Kundendaten - neu'!$A$2:$A$1001,'Kundendaten - neu'!$I$2:$I$1001,"")</f>
        <v>46000</v>
      </c>
      <c r="J563" s="41">
        <f>I563+(_xlfn.XLOOKUP(C563,'Kundendaten - neu'!$A$2:$A$1001,'Kundendaten - neu'!$G$2:$G$1001,)*E563)</f>
        <v>46201</v>
      </c>
      <c r="K563" s="40">
        <f>J563-(E563*(_xlfn.XLOOKUP(D563,Tabelle1[Produkt ID],Tabelle1[Variable Kosten],)))</f>
        <v>9401</v>
      </c>
    </row>
    <row r="564" spans="1:11" ht="14.4" hidden="1" x14ac:dyDescent="0.3">
      <c r="A564" s="43" t="s">
        <v>1247</v>
      </c>
      <c r="B564" s="13">
        <v>44651</v>
      </c>
      <c r="C564" s="12">
        <v>470</v>
      </c>
      <c r="D564" s="12" t="s">
        <v>1593</v>
      </c>
      <c r="E564" s="14">
        <v>1</v>
      </c>
      <c r="F564" s="17">
        <v>42000</v>
      </c>
      <c r="G564" t="str">
        <f>_xlfn.XLOOKUP(C564,'Kundendaten - neu'!$A$2:$A$1001,'Kundendaten - neu'!$H$2:$H$1001)</f>
        <v>EUR</v>
      </c>
      <c r="H564" s="40">
        <f>F564</f>
        <v>42000</v>
      </c>
      <c r="I564">
        <f>H564*_xlfn.XLOOKUP(C564,'Kundendaten - neu'!$A$2:$A$1001,'Kundendaten - neu'!$I$2:$I$1001,"")</f>
        <v>42000</v>
      </c>
      <c r="J564" s="41">
        <f>I564+(_xlfn.XLOOKUP(C564,'Kundendaten - neu'!$A$2:$A$1001,'Kundendaten - neu'!$G$2:$G$1001,)*E564)</f>
        <v>42201</v>
      </c>
      <c r="K564" s="40">
        <f>J564-(E564*(_xlfn.XLOOKUP(D564,Tabelle1[Produkt ID],Tabelle1[Variable Kosten],)))</f>
        <v>8601</v>
      </c>
    </row>
    <row r="565" spans="1:11" ht="14.4" x14ac:dyDescent="0.3">
      <c r="A565" s="43">
        <v>81462912</v>
      </c>
      <c r="B565" s="13">
        <v>44871</v>
      </c>
      <c r="C565" s="12">
        <v>471</v>
      </c>
      <c r="D565" s="12">
        <v>2200</v>
      </c>
      <c r="E565" s="14">
        <v>1</v>
      </c>
      <c r="F565" s="25">
        <v>20000</v>
      </c>
      <c r="G565" t="str">
        <f>_xlfn.XLOOKUP(C565,'Kundendaten - neu'!$A$2:$A$1001,'Kundendaten - neu'!$H$2:$H$1001)</f>
        <v>EUR</v>
      </c>
      <c r="H565" s="40">
        <f>F565</f>
        <v>20000</v>
      </c>
      <c r="I565">
        <f>H565*_xlfn.XLOOKUP(C565,'Kundendaten - neu'!$A$2:$A$1001,'Kundendaten - neu'!$I$2:$I$1001,"")</f>
        <v>20000</v>
      </c>
      <c r="J565" s="41">
        <f>I565+(_xlfn.XLOOKUP(C565,'Kundendaten - neu'!$A$2:$A$1001,'Kundendaten - neu'!$G$2:$G$1001,)*E565)</f>
        <v>20108</v>
      </c>
      <c r="K565" s="40">
        <f>J565-(E565*(_xlfn.XLOOKUP(D565,Tabelle1[Produkt ID],Tabelle1[Variable Kosten],)))</f>
        <v>4108</v>
      </c>
    </row>
    <row r="566" spans="1:11" ht="14.4" x14ac:dyDescent="0.3">
      <c r="A566" s="43">
        <v>67921515</v>
      </c>
      <c r="B566" s="13">
        <v>44647</v>
      </c>
      <c r="C566" s="12">
        <v>472</v>
      </c>
      <c r="D566" s="12">
        <v>2200</v>
      </c>
      <c r="E566" s="14">
        <v>1</v>
      </c>
      <c r="F566" s="25">
        <v>20000</v>
      </c>
      <c r="G566" t="str">
        <f>_xlfn.XLOOKUP(C566,'Kundendaten - neu'!$A$2:$A$1001,'Kundendaten - neu'!$H$2:$H$1001)</f>
        <v>EUR</v>
      </c>
      <c r="H566" s="40">
        <f>F566</f>
        <v>20000</v>
      </c>
      <c r="I566">
        <f>H566*_xlfn.XLOOKUP(C566,'Kundendaten - neu'!$A$2:$A$1001,'Kundendaten - neu'!$I$2:$I$1001,"")</f>
        <v>22000</v>
      </c>
      <c r="J566" s="41">
        <f>I566+(_xlfn.XLOOKUP(C566,'Kundendaten - neu'!$A$2:$A$1001,'Kundendaten - neu'!$G$2:$G$1001,)*E566)</f>
        <v>23272</v>
      </c>
      <c r="K566" s="40">
        <f>J566-(E566*(_xlfn.XLOOKUP(D566,Tabelle1[Produkt ID],Tabelle1[Variable Kosten],)))</f>
        <v>7272</v>
      </c>
    </row>
    <row r="567" spans="1:11" ht="14.4" x14ac:dyDescent="0.3">
      <c r="A567" s="43">
        <v>98033646</v>
      </c>
      <c r="B567" s="13">
        <v>44629</v>
      </c>
      <c r="C567" s="12">
        <v>473</v>
      </c>
      <c r="D567" s="12">
        <v>2300</v>
      </c>
      <c r="E567" s="14">
        <v>1</v>
      </c>
      <c r="F567" s="25">
        <v>25000</v>
      </c>
      <c r="G567" t="str">
        <f>_xlfn.XLOOKUP(C567,'Kundendaten - neu'!$A$2:$A$1001,'Kundendaten - neu'!$H$2:$H$1001)</f>
        <v>EUR</v>
      </c>
      <c r="H567" s="40">
        <f>F567</f>
        <v>25000</v>
      </c>
      <c r="I567">
        <f>H567*_xlfn.XLOOKUP(C567,'Kundendaten - neu'!$A$2:$A$1001,'Kundendaten - neu'!$I$2:$I$1001,"")</f>
        <v>25000</v>
      </c>
      <c r="J567" s="41">
        <f>I567+(_xlfn.XLOOKUP(C567,'Kundendaten - neu'!$A$2:$A$1001,'Kundendaten - neu'!$G$2:$G$1001,)*E567)</f>
        <v>25106</v>
      </c>
      <c r="K567" s="40">
        <f>J567-(E567*(_xlfn.XLOOKUP(D567,Tabelle1[Produkt ID],Tabelle1[Variable Kosten],)))</f>
        <v>5106</v>
      </c>
    </row>
    <row r="568" spans="1:11" ht="14.4" x14ac:dyDescent="0.3">
      <c r="A568" s="43">
        <v>99469809</v>
      </c>
      <c r="B568" s="13">
        <v>44665</v>
      </c>
      <c r="C568" s="12">
        <v>474</v>
      </c>
      <c r="D568" s="12">
        <v>1000</v>
      </c>
      <c r="E568" s="14">
        <v>1</v>
      </c>
      <c r="F568" s="25">
        <v>535132</v>
      </c>
      <c r="G568" t="str">
        <f>_xlfn.XLOOKUP(C568,'Kundendaten - neu'!$A$2:$A$1001,'Kundendaten - neu'!$H$2:$H$1001)</f>
        <v>SEK</v>
      </c>
      <c r="H568" s="40">
        <f>IF(G568=Währungsdaten!$D$1,F568/_xlfn.XLOOKUP('Bewegungsdaten - neu'!B1339,Währungsdaten!$A$3:$A$320,Währungsdaten!$D$3:$D$320,""),IF(G568=Währungsdaten!$F$1,F568/_xlfn.XLOOKUP('Bewegungsdaten - neu'!B1339,Währungsdaten!$A$3:$A$320,Währungsdaten!$F$3:$F$320,),""))</f>
        <v>51113.912927197358</v>
      </c>
      <c r="I568">
        <f>H568*_xlfn.XLOOKUP(C568,'Kundendaten - neu'!$A$2:$A$1001,'Kundendaten - neu'!$I$2:$I$1001,"")</f>
        <v>52136.191185741307</v>
      </c>
      <c r="J568" s="41">
        <f>I568+(_xlfn.XLOOKUP(C568,'Kundendaten - neu'!$A$2:$A$1001,'Kundendaten - neu'!$G$2:$G$1001,)*E568)</f>
        <v>52638.191185741307</v>
      </c>
      <c r="K568" s="40">
        <f>J568-(E568*(_xlfn.XLOOKUP(D568,Tabelle1[Produkt ID],Tabelle1[Variable Kosten],)))</f>
        <v>11038.191185741307</v>
      </c>
    </row>
    <row r="569" spans="1:11" ht="14.4" x14ac:dyDescent="0.3">
      <c r="A569" s="43">
        <v>14640882</v>
      </c>
      <c r="B569" s="13">
        <v>44860</v>
      </c>
      <c r="C569" s="12">
        <v>475</v>
      </c>
      <c r="D569" s="12">
        <v>1100</v>
      </c>
      <c r="E569" s="14">
        <v>1</v>
      </c>
      <c r="F569" s="25">
        <v>411640</v>
      </c>
      <c r="G569" t="str">
        <f>_xlfn.XLOOKUP(C569,'Kundendaten - neu'!$A$2:$A$1001,'Kundendaten - neu'!$H$2:$H$1001)</f>
        <v>SEK</v>
      </c>
      <c r="H569" s="40">
        <f>IF(G569=Währungsdaten!$D$1,F569/_xlfn.XLOOKUP('Bewegungsdaten - neu'!B1340,Währungsdaten!$A$3:$A$320,Währungsdaten!$D$3:$D$320,""),IF(G569=Währungsdaten!$F$1,F569/_xlfn.XLOOKUP('Bewegungsdaten - neu'!B1340,Währungsdaten!$A$3:$A$320,Währungsdaten!$F$3:$F$320,),""))</f>
        <v>39438.185023377024</v>
      </c>
      <c r="I569">
        <f>H569*_xlfn.XLOOKUP(C569,'Kundendaten - neu'!$A$2:$A$1001,'Kundendaten - neu'!$I$2:$I$1001,"")</f>
        <v>40226.948723844565</v>
      </c>
      <c r="J569" s="41">
        <f>I569+(_xlfn.XLOOKUP(C569,'Kundendaten - neu'!$A$2:$A$1001,'Kundendaten - neu'!$G$2:$G$1001,)*E569)</f>
        <v>40775.948723844565</v>
      </c>
      <c r="K569" s="40">
        <f>J569-(E569*(_xlfn.XLOOKUP(D569,Tabelle1[Produkt ID],Tabelle1[Variable Kosten],)))</f>
        <v>8775.9487238445654</v>
      </c>
    </row>
    <row r="570" spans="1:11" ht="14.4" x14ac:dyDescent="0.3">
      <c r="A570" s="43">
        <v>51671151</v>
      </c>
      <c r="B570" s="13">
        <v>44629</v>
      </c>
      <c r="C570" s="12">
        <v>476</v>
      </c>
      <c r="D570" s="12">
        <v>1200</v>
      </c>
      <c r="E570" s="14">
        <v>1</v>
      </c>
      <c r="F570" s="25">
        <v>65000</v>
      </c>
      <c r="G570" t="str">
        <f>_xlfn.XLOOKUP(C570,'Kundendaten - neu'!$A$2:$A$1001,'Kundendaten - neu'!$H$2:$H$1001)</f>
        <v>EUR</v>
      </c>
      <c r="H570" s="40">
        <f>F570</f>
        <v>65000</v>
      </c>
      <c r="I570">
        <f>H570*_xlfn.XLOOKUP(C570,'Kundendaten - neu'!$A$2:$A$1001,'Kundendaten - neu'!$I$2:$I$1001,"")</f>
        <v>65000</v>
      </c>
      <c r="J570" s="41">
        <f>I570+(_xlfn.XLOOKUP(C570,'Kundendaten - neu'!$A$2:$A$1001,'Kundendaten - neu'!$G$2:$G$1001,)*E570)</f>
        <v>65218</v>
      </c>
      <c r="K570" s="40">
        <f>J570-(E570*(_xlfn.XLOOKUP(D570,Tabelle1[Produkt ID],Tabelle1[Variable Kosten],)))</f>
        <v>13218</v>
      </c>
    </row>
    <row r="571" spans="1:11" ht="14.4" x14ac:dyDescent="0.3">
      <c r="A571" s="43">
        <v>50208724</v>
      </c>
      <c r="B571" s="13">
        <v>44741</v>
      </c>
      <c r="C571" s="12">
        <v>477</v>
      </c>
      <c r="D571" s="12">
        <v>1300</v>
      </c>
      <c r="E571" s="14">
        <v>1</v>
      </c>
      <c r="F571" s="25">
        <v>68000</v>
      </c>
      <c r="G571" t="str">
        <f>_xlfn.XLOOKUP(C571,'Kundendaten - neu'!$A$2:$A$1001,'Kundendaten - neu'!$H$2:$H$1001)</f>
        <v>EUR</v>
      </c>
      <c r="H571" s="40">
        <f>F571</f>
        <v>68000</v>
      </c>
      <c r="I571">
        <f>H571*_xlfn.XLOOKUP(C571,'Kundendaten - neu'!$A$2:$A$1001,'Kundendaten - neu'!$I$2:$I$1001,"")</f>
        <v>68000</v>
      </c>
      <c r="J571" s="41">
        <f>I571+(_xlfn.XLOOKUP(C571,'Kundendaten - neu'!$A$2:$A$1001,'Kundendaten - neu'!$G$2:$G$1001,)*E571)</f>
        <v>68219</v>
      </c>
      <c r="K571" s="40">
        <f>J571-(E571*(_xlfn.XLOOKUP(D571,Tabelle1[Produkt ID],Tabelle1[Variable Kosten],)))</f>
        <v>13819</v>
      </c>
    </row>
    <row r="572" spans="1:11" ht="14.4" x14ac:dyDescent="0.3">
      <c r="A572" s="43">
        <v>57469995</v>
      </c>
      <c r="B572" s="13">
        <v>44678</v>
      </c>
      <c r="C572" s="12">
        <v>478</v>
      </c>
      <c r="D572" s="12">
        <v>1400</v>
      </c>
      <c r="E572" s="14">
        <v>1</v>
      </c>
      <c r="F572" s="25">
        <v>30000</v>
      </c>
      <c r="G572" t="str">
        <f>_xlfn.XLOOKUP(C572,'Kundendaten - neu'!$A$2:$A$1001,'Kundendaten - neu'!$H$2:$H$1001)</f>
        <v>EUR</v>
      </c>
      <c r="H572" s="40">
        <f>F572</f>
        <v>30000</v>
      </c>
      <c r="I572">
        <f>H572*_xlfn.XLOOKUP(C572,'Kundendaten - neu'!$A$2:$A$1001,'Kundendaten - neu'!$I$2:$I$1001,"")</f>
        <v>29100</v>
      </c>
      <c r="J572" s="41">
        <f>I572+(_xlfn.XLOOKUP(C572,'Kundendaten - neu'!$A$2:$A$1001,'Kundendaten - neu'!$G$2:$G$1001,)*E572)</f>
        <v>29313</v>
      </c>
      <c r="K572" s="40">
        <f>J572-(E572*(_xlfn.XLOOKUP(D572,Tabelle1[Produkt ID],Tabelle1[Variable Kosten],)))</f>
        <v>5313</v>
      </c>
    </row>
    <row r="573" spans="1:11" ht="14.4" hidden="1" x14ac:dyDescent="0.3">
      <c r="A573" s="43" t="s">
        <v>1250</v>
      </c>
      <c r="B573" s="13">
        <v>44799</v>
      </c>
      <c r="C573" s="12">
        <v>478</v>
      </c>
      <c r="D573" s="12" t="s">
        <v>1582</v>
      </c>
      <c r="E573" s="14">
        <v>1</v>
      </c>
      <c r="F573" s="17">
        <v>49000</v>
      </c>
      <c r="G573" t="str">
        <f>_xlfn.XLOOKUP(C573,'Kundendaten - neu'!$A$2:$A$1001,'Kundendaten - neu'!$H$2:$H$1001)</f>
        <v>EUR</v>
      </c>
      <c r="H573" s="40">
        <f>F573</f>
        <v>49000</v>
      </c>
      <c r="I573">
        <f>H573*_xlfn.XLOOKUP(C573,'Kundendaten - neu'!$A$2:$A$1001,'Kundendaten - neu'!$I$2:$I$1001,"")</f>
        <v>47530</v>
      </c>
      <c r="J573" s="41">
        <f>I573+(_xlfn.XLOOKUP(C573,'Kundendaten - neu'!$A$2:$A$1001,'Kundendaten - neu'!$G$2:$G$1001,)*E573)</f>
        <v>47743</v>
      </c>
      <c r="K573" s="40">
        <f>J573-(E573*(_xlfn.XLOOKUP(D573,Tabelle1[Produkt ID],Tabelle1[Variable Kosten],)))</f>
        <v>8543</v>
      </c>
    </row>
    <row r="574" spans="1:11" ht="14.4" x14ac:dyDescent="0.3">
      <c r="A574" s="43">
        <v>88473800</v>
      </c>
      <c r="B574" s="13">
        <v>44872</v>
      </c>
      <c r="C574" s="12">
        <v>479</v>
      </c>
      <c r="D574" s="12">
        <v>1500</v>
      </c>
      <c r="E574" s="14">
        <v>1</v>
      </c>
      <c r="F574" s="25">
        <v>128430.40000000001</v>
      </c>
      <c r="G574" t="str">
        <f>_xlfn.XLOOKUP(C574,'Kundendaten - neu'!$A$2:$A$1001,'Kundendaten - neu'!$H$2:$H$1001)</f>
        <v>PLN</v>
      </c>
      <c r="H574" s="40">
        <f>IF(G574=Währungsdaten!$G$1,F574/_xlfn.XLOOKUP('Bewegungsdaten - neu'!B1246,Währungsdaten!$A$3:$A$320,Währungsdaten!$G$3:$G$320,""),IF(G574=Währungsdaten!$C$1,F574/_xlfn.XLOOKUP('Bewegungsdaten - neu'!B1246,Währungsdaten!$A$3:$A$320,Währungsdaten!$C$3:$C$320,),""))</f>
        <v>27272.812214648235</v>
      </c>
      <c r="I574">
        <f>H574*_xlfn.XLOOKUP(C574,'Kundendaten - neu'!$A$2:$A$1001,'Kundendaten - neu'!$I$2:$I$1001,"")</f>
        <v>26454.627848208787</v>
      </c>
      <c r="J574" s="41">
        <f>I574+(_xlfn.XLOOKUP(C574,'Kundendaten - neu'!$A$2:$A$1001,'Kundendaten - neu'!$G$2:$G$1001,)*E574)</f>
        <v>26554.627848208787</v>
      </c>
      <c r="K574" s="40">
        <f>J574-(E574*(_xlfn.XLOOKUP(D574,Tabelle1[Produkt ID],Tabelle1[Variable Kosten],)))</f>
        <v>4154.6278482087873</v>
      </c>
    </row>
    <row r="575" spans="1:11" ht="14.4" x14ac:dyDescent="0.3">
      <c r="A575" s="43">
        <v>29060038</v>
      </c>
      <c r="B575" s="13">
        <v>44657</v>
      </c>
      <c r="C575" s="12">
        <v>480</v>
      </c>
      <c r="D575" s="12">
        <v>1600</v>
      </c>
      <c r="E575" s="14">
        <v>1</v>
      </c>
      <c r="F575" s="25">
        <v>36000</v>
      </c>
      <c r="G575" t="str">
        <f>_xlfn.XLOOKUP(C575,'Kundendaten - neu'!$A$2:$A$1001,'Kundendaten - neu'!$H$2:$H$1001)</f>
        <v>EUR</v>
      </c>
      <c r="H575" s="40">
        <f>F575</f>
        <v>36000</v>
      </c>
      <c r="I575">
        <f>H575*_xlfn.XLOOKUP(C575,'Kundendaten - neu'!$A$2:$A$1001,'Kundendaten - neu'!$I$2:$I$1001,"")</f>
        <v>34920</v>
      </c>
      <c r="J575" s="41">
        <f>I575+(_xlfn.XLOOKUP(C575,'Kundendaten - neu'!$A$2:$A$1001,'Kundendaten - neu'!$G$2:$G$1001,)*E575)</f>
        <v>35179</v>
      </c>
      <c r="K575" s="40">
        <f>J575-(E575*(_xlfn.XLOOKUP(D575,Tabelle1[Produkt ID],Tabelle1[Variable Kosten],)))</f>
        <v>6379</v>
      </c>
    </row>
    <row r="576" spans="1:11" ht="14.4" hidden="1" x14ac:dyDescent="0.3">
      <c r="A576" s="43" t="s">
        <v>1251</v>
      </c>
      <c r="B576" s="13">
        <v>44917</v>
      </c>
      <c r="C576" s="12">
        <v>480</v>
      </c>
      <c r="D576" s="12" t="s">
        <v>1583</v>
      </c>
      <c r="E576" s="14">
        <v>1</v>
      </c>
      <c r="F576" s="17">
        <v>46000</v>
      </c>
      <c r="G576" t="str">
        <f>_xlfn.XLOOKUP(C576,'Kundendaten - neu'!$A$2:$A$1001,'Kundendaten - neu'!$H$2:$H$1001)</f>
        <v>EUR</v>
      </c>
      <c r="H576" s="40">
        <f>F576</f>
        <v>46000</v>
      </c>
      <c r="I576">
        <f>H576*_xlfn.XLOOKUP(C576,'Kundendaten - neu'!$A$2:$A$1001,'Kundendaten - neu'!$I$2:$I$1001,"")</f>
        <v>44620</v>
      </c>
      <c r="J576" s="41">
        <f>I576+(_xlfn.XLOOKUP(C576,'Kundendaten - neu'!$A$2:$A$1001,'Kundendaten - neu'!$G$2:$G$1001,)*E576)</f>
        <v>44879</v>
      </c>
      <c r="K576" s="40">
        <f>J576-(E576*(_xlfn.XLOOKUP(D576,Tabelle1[Produkt ID],Tabelle1[Variable Kosten],)))</f>
        <v>8079</v>
      </c>
    </row>
    <row r="577" spans="1:11" ht="14.4" x14ac:dyDescent="0.3">
      <c r="A577" s="43">
        <v>15311553</v>
      </c>
      <c r="B577" s="13">
        <v>44825</v>
      </c>
      <c r="C577" s="12">
        <v>481</v>
      </c>
      <c r="D577" s="12">
        <v>1700</v>
      </c>
      <c r="E577" s="14">
        <v>1</v>
      </c>
      <c r="F577" s="25">
        <v>298439</v>
      </c>
      <c r="G577" t="str">
        <f>_xlfn.XLOOKUP(C577,'Kundendaten - neu'!$A$2:$A$1001,'Kundendaten - neu'!$H$2:$H$1001)</f>
        <v>SEK</v>
      </c>
      <c r="H577" s="40">
        <f>IF(G577=Währungsdaten!$D$1,F577/_xlfn.XLOOKUP('Bewegungsdaten - neu'!B1341,Währungsdaten!$A$3:$A$320,Währungsdaten!$D$3:$D$320,""),IF(G577=Währungsdaten!$F$1,F577/_xlfn.XLOOKUP('Bewegungsdaten - neu'!B1341,Währungsdaten!$A$3:$A$320,Währungsdaten!$F$3:$F$320,),""))</f>
        <v>28975.785467396792</v>
      </c>
      <c r="I577">
        <f>H577*_xlfn.XLOOKUP(C577,'Kundendaten - neu'!$A$2:$A$1001,'Kundendaten - neu'!$I$2:$I$1001,"")</f>
        <v>29555.301176744728</v>
      </c>
      <c r="J577" s="41">
        <f>I577+(_xlfn.XLOOKUP(C577,'Kundendaten - neu'!$A$2:$A$1001,'Kundendaten - neu'!$G$2:$G$1001,)*E577)</f>
        <v>30059.301176744728</v>
      </c>
      <c r="K577" s="40">
        <f>J577-(E577*(_xlfn.XLOOKUP(D577,Tabelle1[Produkt ID],Tabelle1[Variable Kosten],)))</f>
        <v>6859.3011767447279</v>
      </c>
    </row>
    <row r="578" spans="1:11" ht="14.4" x14ac:dyDescent="0.3">
      <c r="A578" s="43">
        <v>87731883</v>
      </c>
      <c r="B578" s="13">
        <v>44588</v>
      </c>
      <c r="C578" s="12">
        <v>482</v>
      </c>
      <c r="D578" s="12">
        <v>1800</v>
      </c>
      <c r="E578" s="14">
        <v>1</v>
      </c>
      <c r="F578" s="25">
        <v>80000</v>
      </c>
      <c r="G578" t="str">
        <f>_xlfn.XLOOKUP(C578,'Kundendaten - neu'!$A$2:$A$1001,'Kundendaten - neu'!$H$2:$H$1001)</f>
        <v>EUR</v>
      </c>
      <c r="H578" s="40">
        <f t="shared" ref="H578:H583" si="27">F578</f>
        <v>80000</v>
      </c>
      <c r="I578">
        <f>H578*_xlfn.XLOOKUP(C578,'Kundendaten - neu'!$A$2:$A$1001,'Kundendaten - neu'!$I$2:$I$1001,"")</f>
        <v>80000</v>
      </c>
      <c r="J578" s="41">
        <f>I578+(_xlfn.XLOOKUP(C578,'Kundendaten - neu'!$A$2:$A$1001,'Kundendaten - neu'!$G$2:$G$1001,)*E578)</f>
        <v>80213</v>
      </c>
      <c r="K578" s="40">
        <f>J578-(E578*(_xlfn.XLOOKUP(D578,Tabelle1[Produkt ID],Tabelle1[Variable Kosten],)))</f>
        <v>16213</v>
      </c>
    </row>
    <row r="579" spans="1:11" ht="14.4" x14ac:dyDescent="0.3">
      <c r="A579" s="43">
        <v>84897580</v>
      </c>
      <c r="B579" s="13">
        <v>44678</v>
      </c>
      <c r="C579" s="12">
        <v>483</v>
      </c>
      <c r="D579" s="12">
        <v>1900</v>
      </c>
      <c r="E579" s="14">
        <v>1</v>
      </c>
      <c r="F579" s="25">
        <v>49000</v>
      </c>
      <c r="G579" t="str">
        <f>_xlfn.XLOOKUP(C579,'Kundendaten - neu'!$A$2:$A$1001,'Kundendaten - neu'!$H$2:$H$1001)</f>
        <v>EUR</v>
      </c>
      <c r="H579" s="40">
        <f t="shared" si="27"/>
        <v>49000</v>
      </c>
      <c r="I579">
        <f>H579*_xlfn.XLOOKUP(C579,'Kundendaten - neu'!$A$2:$A$1001,'Kundendaten - neu'!$I$2:$I$1001,"")</f>
        <v>49000</v>
      </c>
      <c r="J579" s="41">
        <f>I579+(_xlfn.XLOOKUP(C579,'Kundendaten - neu'!$A$2:$A$1001,'Kundendaten - neu'!$G$2:$G$1001,)*E579)</f>
        <v>49107</v>
      </c>
      <c r="K579" s="40">
        <f>J579-(E579*(_xlfn.XLOOKUP(D579,Tabelle1[Produkt ID],Tabelle1[Variable Kosten],)))</f>
        <v>9907</v>
      </c>
    </row>
    <row r="580" spans="1:11" ht="14.4" x14ac:dyDescent="0.3">
      <c r="A580" s="43">
        <v>78852628</v>
      </c>
      <c r="B580" s="13">
        <v>44614</v>
      </c>
      <c r="C580" s="12">
        <v>484</v>
      </c>
      <c r="D580" s="12">
        <v>2000</v>
      </c>
      <c r="E580" s="14">
        <v>1</v>
      </c>
      <c r="F580" s="25">
        <v>39000</v>
      </c>
      <c r="G580" t="str">
        <f>_xlfn.XLOOKUP(C580,'Kundendaten - neu'!$A$2:$A$1001,'Kundendaten - neu'!$H$2:$H$1001)</f>
        <v>EUR</v>
      </c>
      <c r="H580" s="40">
        <f t="shared" si="27"/>
        <v>39000</v>
      </c>
      <c r="I580">
        <f>H580*_xlfn.XLOOKUP(C580,'Kundendaten - neu'!$A$2:$A$1001,'Kundendaten - neu'!$I$2:$I$1001,"")</f>
        <v>39780</v>
      </c>
      <c r="J580" s="41">
        <f>I580+(_xlfn.XLOOKUP(C580,'Kundendaten - neu'!$A$2:$A$1001,'Kundendaten - neu'!$G$2:$G$1001,)*E580)</f>
        <v>39981</v>
      </c>
      <c r="K580" s="40">
        <f>J580-(E580*(_xlfn.XLOOKUP(D580,Tabelle1[Produkt ID],Tabelle1[Variable Kosten],)))</f>
        <v>8781</v>
      </c>
    </row>
    <row r="581" spans="1:11" ht="14.4" hidden="1" x14ac:dyDescent="0.3">
      <c r="A581" s="43" t="s">
        <v>1252</v>
      </c>
      <c r="B581" s="13">
        <v>44883</v>
      </c>
      <c r="C581" s="12">
        <v>484</v>
      </c>
      <c r="D581" s="12" t="s">
        <v>1584</v>
      </c>
      <c r="E581" s="14">
        <v>1</v>
      </c>
      <c r="F581" s="17">
        <v>61000</v>
      </c>
      <c r="G581" t="str">
        <f>_xlfn.XLOOKUP(C581,'Kundendaten - neu'!$A$2:$A$1001,'Kundendaten - neu'!$H$2:$H$1001)</f>
        <v>EUR</v>
      </c>
      <c r="H581" s="40">
        <f t="shared" si="27"/>
        <v>61000</v>
      </c>
      <c r="I581">
        <f>H581*_xlfn.XLOOKUP(C581,'Kundendaten - neu'!$A$2:$A$1001,'Kundendaten - neu'!$I$2:$I$1001,"")</f>
        <v>62220</v>
      </c>
      <c r="J581" s="41">
        <f>I581+(_xlfn.XLOOKUP(C581,'Kundendaten - neu'!$A$2:$A$1001,'Kundendaten - neu'!$G$2:$G$1001,)*E581)</f>
        <v>62421</v>
      </c>
      <c r="K581" s="40">
        <f>J581-(E581*(_xlfn.XLOOKUP(D581,Tabelle1[Produkt ID],Tabelle1[Variable Kosten],)))</f>
        <v>13621</v>
      </c>
    </row>
    <row r="582" spans="1:11" ht="14.4" x14ac:dyDescent="0.3">
      <c r="A582" s="43">
        <v>38797339</v>
      </c>
      <c r="B582" s="13">
        <v>44902</v>
      </c>
      <c r="C582" s="12">
        <v>485</v>
      </c>
      <c r="D582" s="12">
        <v>2100</v>
      </c>
      <c r="E582" s="14">
        <v>1</v>
      </c>
      <c r="F582" s="25">
        <v>46000</v>
      </c>
      <c r="G582" t="str">
        <f>_xlfn.XLOOKUP(C582,'Kundendaten - neu'!$A$2:$A$1001,'Kundendaten - neu'!$H$2:$H$1001)</f>
        <v>EUR</v>
      </c>
      <c r="H582" s="40">
        <f t="shared" si="27"/>
        <v>46000</v>
      </c>
      <c r="I582">
        <f>H582*_xlfn.XLOOKUP(C582,'Kundendaten - neu'!$A$2:$A$1001,'Kundendaten - neu'!$I$2:$I$1001,"")</f>
        <v>45512.399999999994</v>
      </c>
      <c r="J582" s="41">
        <f>I582+(_xlfn.XLOOKUP(C582,'Kundendaten - neu'!$A$2:$A$1001,'Kundendaten - neu'!$G$2:$G$1001,)*E582)</f>
        <v>45714.399999999994</v>
      </c>
      <c r="K582" s="40">
        <f>J582-(E582*(_xlfn.XLOOKUP(D582,Tabelle1[Produkt ID],Tabelle1[Variable Kosten],)))</f>
        <v>8914.3999999999942</v>
      </c>
    </row>
    <row r="583" spans="1:11" ht="14.4" hidden="1" x14ac:dyDescent="0.3">
      <c r="A583" s="43" t="s">
        <v>1253</v>
      </c>
      <c r="B583" s="13">
        <v>44833</v>
      </c>
      <c r="C583" s="12">
        <v>485</v>
      </c>
      <c r="D583" s="12" t="s">
        <v>1585</v>
      </c>
      <c r="E583" s="14">
        <v>1</v>
      </c>
      <c r="F583" s="17">
        <v>79000</v>
      </c>
      <c r="G583" t="str">
        <f>_xlfn.XLOOKUP(C583,'Kundendaten - neu'!$A$2:$A$1001,'Kundendaten - neu'!$H$2:$H$1001)</f>
        <v>EUR</v>
      </c>
      <c r="H583" s="40">
        <f t="shared" si="27"/>
        <v>79000</v>
      </c>
      <c r="I583">
        <f>H583*_xlfn.XLOOKUP(C583,'Kundendaten - neu'!$A$2:$A$1001,'Kundendaten - neu'!$I$2:$I$1001,"")</f>
        <v>78162.599999999991</v>
      </c>
      <c r="J583" s="41">
        <f>I583+(_xlfn.XLOOKUP(C583,'Kundendaten - neu'!$A$2:$A$1001,'Kundendaten - neu'!$G$2:$G$1001,)*E583)</f>
        <v>78364.599999999991</v>
      </c>
      <c r="K583" s="40">
        <f>J583-(E583*(_xlfn.XLOOKUP(D583,Tabelle1[Produkt ID],Tabelle1[Variable Kosten],)))</f>
        <v>15164.599999999991</v>
      </c>
    </row>
    <row r="584" spans="1:11" ht="14.4" x14ac:dyDescent="0.3">
      <c r="A584" s="43">
        <v>12903004</v>
      </c>
      <c r="B584" s="13">
        <v>44573</v>
      </c>
      <c r="C584" s="12">
        <v>486</v>
      </c>
      <c r="D584" s="12">
        <v>2200</v>
      </c>
      <c r="E584" s="14">
        <v>1</v>
      </c>
      <c r="F584" s="25">
        <v>205820</v>
      </c>
      <c r="G584" t="str">
        <f>_xlfn.XLOOKUP(C584,'Kundendaten - neu'!$A$2:$A$1001,'Kundendaten - neu'!$H$2:$H$1001)</f>
        <v>SEK</v>
      </c>
      <c r="H584" s="40">
        <f>IF(G584=Währungsdaten!$D$1,F584/_xlfn.XLOOKUP('Bewegungsdaten - neu'!B1342,Währungsdaten!$A$3:$A$320,Währungsdaten!$D$3:$D$320,""),IF(G584=Währungsdaten!$F$1,F584/_xlfn.XLOOKUP('Bewegungsdaten - neu'!B1342,Währungsdaten!$A$3:$A$320,Währungsdaten!$F$3:$F$320,),""))</f>
        <v>18975.881398436348</v>
      </c>
      <c r="I584">
        <f>H584*_xlfn.XLOOKUP(C584,'Kundendaten - neu'!$A$2:$A$1001,'Kundendaten - neu'!$I$2:$I$1001,"")</f>
        <v>18774.737055612921</v>
      </c>
      <c r="J584" s="41">
        <f>I584+(_xlfn.XLOOKUP(C584,'Kundendaten - neu'!$A$2:$A$1001,'Kundendaten - neu'!$G$2:$G$1001,)*E584)</f>
        <v>19319.737055612921</v>
      </c>
      <c r="K584" s="40">
        <f>J584-(E584*(_xlfn.XLOOKUP(D584,Tabelle1[Produkt ID],Tabelle1[Variable Kosten],)))</f>
        <v>3319.7370556129208</v>
      </c>
    </row>
    <row r="585" spans="1:11" ht="14.4" x14ac:dyDescent="0.3">
      <c r="A585" s="43">
        <v>51924652</v>
      </c>
      <c r="B585" s="13">
        <v>44746</v>
      </c>
      <c r="C585" s="12">
        <v>487</v>
      </c>
      <c r="D585" s="12">
        <v>2200</v>
      </c>
      <c r="E585" s="14">
        <v>1</v>
      </c>
      <c r="F585" s="25">
        <v>20000</v>
      </c>
      <c r="G585" t="str">
        <f>_xlfn.XLOOKUP(C585,'Kundendaten - neu'!$A$2:$A$1001,'Kundendaten - neu'!$H$2:$H$1001)</f>
        <v>EUR</v>
      </c>
      <c r="H585" s="40">
        <f>F585</f>
        <v>20000</v>
      </c>
      <c r="I585">
        <f>H585*_xlfn.XLOOKUP(C585,'Kundendaten - neu'!$A$2:$A$1001,'Kundendaten - neu'!$I$2:$I$1001,"")</f>
        <v>19400</v>
      </c>
      <c r="J585" s="41">
        <f>I585+(_xlfn.XLOOKUP(C585,'Kundendaten - neu'!$A$2:$A$1001,'Kundendaten - neu'!$G$2:$G$1001,)*E585)</f>
        <v>19618</v>
      </c>
      <c r="K585" s="40">
        <f>J585-(E585*(_xlfn.XLOOKUP(D585,Tabelle1[Produkt ID],Tabelle1[Variable Kosten],)))</f>
        <v>3618</v>
      </c>
    </row>
    <row r="586" spans="1:11" ht="14.4" hidden="1" x14ac:dyDescent="0.3">
      <c r="A586" s="43" t="s">
        <v>1254</v>
      </c>
      <c r="B586" s="13">
        <v>44770</v>
      </c>
      <c r="C586" s="12">
        <v>487</v>
      </c>
      <c r="D586" s="12" t="s">
        <v>1586</v>
      </c>
      <c r="E586" s="14">
        <v>1</v>
      </c>
      <c r="F586" s="17">
        <v>32000</v>
      </c>
      <c r="G586" t="str">
        <f>_xlfn.XLOOKUP(C586,'Kundendaten - neu'!$A$2:$A$1001,'Kundendaten - neu'!$H$2:$H$1001)</f>
        <v>EUR</v>
      </c>
      <c r="H586" s="40">
        <f>F586</f>
        <v>32000</v>
      </c>
      <c r="I586">
        <f>H586*_xlfn.XLOOKUP(C586,'Kundendaten - neu'!$A$2:$A$1001,'Kundendaten - neu'!$I$2:$I$1001,"")</f>
        <v>31040</v>
      </c>
      <c r="J586" s="41">
        <f>I586+(_xlfn.XLOOKUP(C586,'Kundendaten - neu'!$A$2:$A$1001,'Kundendaten - neu'!$G$2:$G$1001,)*E586)</f>
        <v>31258</v>
      </c>
      <c r="K586" s="40">
        <f>J586-(E586*(_xlfn.XLOOKUP(D586,Tabelle1[Produkt ID],Tabelle1[Variable Kosten],)))</f>
        <v>5658</v>
      </c>
    </row>
    <row r="587" spans="1:11" ht="14.4" x14ac:dyDescent="0.3">
      <c r="A587" s="43">
        <v>52396467</v>
      </c>
      <c r="B587" s="13">
        <v>44754</v>
      </c>
      <c r="C587" s="12">
        <v>488</v>
      </c>
      <c r="D587" s="12">
        <v>2300</v>
      </c>
      <c r="E587" s="14">
        <v>1</v>
      </c>
      <c r="F587" s="25">
        <v>25000</v>
      </c>
      <c r="G587" t="str">
        <f>_xlfn.XLOOKUP(C587,'Kundendaten - neu'!$A$2:$A$1001,'Kundendaten - neu'!$H$2:$H$1001)</f>
        <v>EUR</v>
      </c>
      <c r="H587" s="40">
        <f>F587</f>
        <v>25000</v>
      </c>
      <c r="I587">
        <f>H587*_xlfn.XLOOKUP(C587,'Kundendaten - neu'!$A$2:$A$1001,'Kundendaten - neu'!$I$2:$I$1001,"")</f>
        <v>24250</v>
      </c>
      <c r="J587" s="41">
        <f>I587+(_xlfn.XLOOKUP(C587,'Kundendaten - neu'!$A$2:$A$1001,'Kundendaten - neu'!$G$2:$G$1001,)*E587)</f>
        <v>24525</v>
      </c>
      <c r="K587" s="40">
        <f>J587-(E587*(_xlfn.XLOOKUP(D587,Tabelle1[Produkt ID],Tabelle1[Variable Kosten],)))</f>
        <v>4525</v>
      </c>
    </row>
    <row r="588" spans="1:11" ht="14.4" hidden="1" x14ac:dyDescent="0.3">
      <c r="A588" s="43" t="s">
        <v>1255</v>
      </c>
      <c r="B588" s="13">
        <v>44826</v>
      </c>
      <c r="C588" s="12">
        <v>488</v>
      </c>
      <c r="D588" s="12" t="s">
        <v>1587</v>
      </c>
      <c r="E588" s="14">
        <v>1</v>
      </c>
      <c r="F588" s="17">
        <v>27000</v>
      </c>
      <c r="G588" t="str">
        <f>_xlfn.XLOOKUP(C588,'Kundendaten - neu'!$A$2:$A$1001,'Kundendaten - neu'!$H$2:$H$1001)</f>
        <v>EUR</v>
      </c>
      <c r="H588" s="40">
        <f>F588</f>
        <v>27000</v>
      </c>
      <c r="I588">
        <f>H588*_xlfn.XLOOKUP(C588,'Kundendaten - neu'!$A$2:$A$1001,'Kundendaten - neu'!$I$2:$I$1001,"")</f>
        <v>26190</v>
      </c>
      <c r="J588" s="41">
        <f>I588+(_xlfn.XLOOKUP(C588,'Kundendaten - neu'!$A$2:$A$1001,'Kundendaten - neu'!$G$2:$G$1001,)*E588)</f>
        <v>26465</v>
      </c>
      <c r="K588" s="40">
        <f>J588-(E588*(_xlfn.XLOOKUP(D588,Tabelle1[Produkt ID],Tabelle1[Variable Kosten],)))</f>
        <v>4865</v>
      </c>
    </row>
    <row r="589" spans="1:11" ht="14.4" x14ac:dyDescent="0.3">
      <c r="A589" s="43">
        <v>38721081</v>
      </c>
      <c r="B589" s="13">
        <v>44678</v>
      </c>
      <c r="C589" s="12">
        <v>489</v>
      </c>
      <c r="D589" s="12">
        <v>1000</v>
      </c>
      <c r="E589" s="14">
        <v>1</v>
      </c>
      <c r="F589" s="25">
        <v>59144.799999999996</v>
      </c>
      <c r="G589" t="str">
        <f>_xlfn.XLOOKUP(C589,'Kundendaten - neu'!$A$2:$A$1001,'Kundendaten - neu'!$H$2:$H$1001)</f>
        <v>USD</v>
      </c>
      <c r="H589" s="40">
        <f>IF(G589=Währungsdaten!$D$1,F589/_xlfn.XLOOKUP('Bewegungsdaten - neu'!B1436,Währungsdaten!$A$3:$A$320,Währungsdaten!$D$3:$D$320,""),IF(G589=Währungsdaten!$F$1,F589/_xlfn.XLOOKUP('Bewegungsdaten - neu'!B1436,Währungsdaten!$A$3:$A$320,Währungsdaten!$F$3:$F$320,),""))</f>
        <v>52280.385397330501</v>
      </c>
      <c r="I589">
        <f>H589*_xlfn.XLOOKUP(C589,'Kundendaten - neu'!$A$2:$A$1001,'Kundendaten - neu'!$I$2:$I$1001,"")</f>
        <v>55783.17121895164</v>
      </c>
      <c r="J589" s="41">
        <f>I589+(_xlfn.XLOOKUP(C589,'Kundendaten - neu'!$A$2:$A$1001,'Kundendaten - neu'!$G$2:$G$1001,)*E589)</f>
        <v>57085.17121895164</v>
      </c>
      <c r="K589" s="40">
        <f>J589-(E589*(_xlfn.XLOOKUP(D589,Tabelle1[Produkt ID],Tabelle1[Variable Kosten],)))</f>
        <v>15485.17121895164</v>
      </c>
    </row>
    <row r="590" spans="1:11" ht="14.4" x14ac:dyDescent="0.3">
      <c r="A590" s="43">
        <v>96660512</v>
      </c>
      <c r="B590" s="13">
        <v>44738</v>
      </c>
      <c r="C590" s="12">
        <v>490</v>
      </c>
      <c r="D590" s="12">
        <v>1100</v>
      </c>
      <c r="E590" s="14">
        <v>1</v>
      </c>
      <c r="F590" s="25">
        <v>40000</v>
      </c>
      <c r="G590" t="str">
        <f>_xlfn.XLOOKUP(C590,'Kundendaten - neu'!$A$2:$A$1001,'Kundendaten - neu'!$H$2:$H$1001)</f>
        <v>EUR</v>
      </c>
      <c r="H590" s="40">
        <f t="shared" ref="H590:H600" si="28">F590</f>
        <v>40000</v>
      </c>
      <c r="I590">
        <f>H590*_xlfn.XLOOKUP(C590,'Kundendaten - neu'!$A$2:$A$1001,'Kundendaten - neu'!$I$2:$I$1001,"")</f>
        <v>39576</v>
      </c>
      <c r="J590" s="41">
        <f>I590+(_xlfn.XLOOKUP(C590,'Kundendaten - neu'!$A$2:$A$1001,'Kundendaten - neu'!$G$2:$G$1001,)*E590)</f>
        <v>39793</v>
      </c>
      <c r="K590" s="40">
        <f>J590-(E590*(_xlfn.XLOOKUP(D590,Tabelle1[Produkt ID],Tabelle1[Variable Kosten],)))</f>
        <v>7793</v>
      </c>
    </row>
    <row r="591" spans="1:11" ht="14.4" hidden="1" x14ac:dyDescent="0.3">
      <c r="A591" s="43" t="s">
        <v>1256</v>
      </c>
      <c r="B591" s="13">
        <v>44643</v>
      </c>
      <c r="C591" s="12">
        <v>490</v>
      </c>
      <c r="D591" s="12" t="s">
        <v>1588</v>
      </c>
      <c r="E591" s="14">
        <v>1</v>
      </c>
      <c r="F591" s="17">
        <v>33000</v>
      </c>
      <c r="G591" t="str">
        <f>_xlfn.XLOOKUP(C591,'Kundendaten - neu'!$A$2:$A$1001,'Kundendaten - neu'!$H$2:$H$1001)</f>
        <v>EUR</v>
      </c>
      <c r="H591" s="40">
        <f t="shared" si="28"/>
        <v>33000</v>
      </c>
      <c r="I591">
        <f>H591*_xlfn.XLOOKUP(C591,'Kundendaten - neu'!$A$2:$A$1001,'Kundendaten - neu'!$I$2:$I$1001,"")</f>
        <v>32650.199999999997</v>
      </c>
      <c r="J591" s="41">
        <f>I591+(_xlfn.XLOOKUP(C591,'Kundendaten - neu'!$A$2:$A$1001,'Kundendaten - neu'!$G$2:$G$1001,)*E591)</f>
        <v>32867.199999999997</v>
      </c>
      <c r="K591" s="40">
        <f>J591-(E591*(_xlfn.XLOOKUP(D591,Tabelle1[Produkt ID],Tabelle1[Variable Kosten],)))</f>
        <v>6467.1999999999971</v>
      </c>
    </row>
    <row r="592" spans="1:11" ht="14.4" x14ac:dyDescent="0.3">
      <c r="A592" s="43">
        <v>23508121</v>
      </c>
      <c r="B592" s="13">
        <v>44912</v>
      </c>
      <c r="C592" s="12">
        <v>491</v>
      </c>
      <c r="D592" s="12">
        <v>1200</v>
      </c>
      <c r="E592" s="14">
        <v>1</v>
      </c>
      <c r="F592" s="25">
        <v>65000</v>
      </c>
      <c r="G592" t="str">
        <f>_xlfn.XLOOKUP(C592,'Kundendaten - neu'!$A$2:$A$1001,'Kundendaten - neu'!$H$2:$H$1001)</f>
        <v>EUR</v>
      </c>
      <c r="H592" s="40">
        <f t="shared" si="28"/>
        <v>65000</v>
      </c>
      <c r="I592">
        <f>H592*_xlfn.XLOOKUP(C592,'Kundendaten - neu'!$A$2:$A$1001,'Kundendaten - neu'!$I$2:$I$1001,"")</f>
        <v>63050</v>
      </c>
      <c r="J592" s="41">
        <f>I592+(_xlfn.XLOOKUP(C592,'Kundendaten - neu'!$A$2:$A$1001,'Kundendaten - neu'!$G$2:$G$1001,)*E592)</f>
        <v>63153</v>
      </c>
      <c r="K592" s="40">
        <f>J592-(E592*(_xlfn.XLOOKUP(D592,Tabelle1[Produkt ID],Tabelle1[Variable Kosten],)))</f>
        <v>11153</v>
      </c>
    </row>
    <row r="593" spans="1:11" ht="14.4" hidden="1" x14ac:dyDescent="0.3">
      <c r="A593" s="43" t="s">
        <v>1257</v>
      </c>
      <c r="B593" s="13">
        <v>44687</v>
      </c>
      <c r="C593" s="12">
        <v>491</v>
      </c>
      <c r="D593" s="12" t="s">
        <v>1589</v>
      </c>
      <c r="E593" s="14">
        <v>1</v>
      </c>
      <c r="F593" s="17">
        <v>27000</v>
      </c>
      <c r="G593" t="str">
        <f>_xlfn.XLOOKUP(C593,'Kundendaten - neu'!$A$2:$A$1001,'Kundendaten - neu'!$H$2:$H$1001)</f>
        <v>EUR</v>
      </c>
      <c r="H593" s="40">
        <f t="shared" si="28"/>
        <v>27000</v>
      </c>
      <c r="I593">
        <f>H593*_xlfn.XLOOKUP(C593,'Kundendaten - neu'!$A$2:$A$1001,'Kundendaten - neu'!$I$2:$I$1001,"")</f>
        <v>26190</v>
      </c>
      <c r="J593" s="41">
        <f>I593+(_xlfn.XLOOKUP(C593,'Kundendaten - neu'!$A$2:$A$1001,'Kundendaten - neu'!$G$2:$G$1001,)*E593)</f>
        <v>26293</v>
      </c>
      <c r="K593" s="40">
        <f>J593-(E593*(_xlfn.XLOOKUP(D593,Tabelle1[Produkt ID],Tabelle1[Variable Kosten],)))</f>
        <v>4693</v>
      </c>
    </row>
    <row r="594" spans="1:11" ht="14.4" hidden="1" x14ac:dyDescent="0.3">
      <c r="A594" s="43" t="s">
        <v>1258</v>
      </c>
      <c r="B594" s="13">
        <v>44724</v>
      </c>
      <c r="C594" s="12">
        <v>492</v>
      </c>
      <c r="D594" s="12" t="s">
        <v>1590</v>
      </c>
      <c r="E594" s="14">
        <v>1</v>
      </c>
      <c r="F594" s="17">
        <v>81000</v>
      </c>
      <c r="G594" t="str">
        <f>_xlfn.XLOOKUP(C594,'Kundendaten - neu'!$A$2:$A$1001,'Kundendaten - neu'!$H$2:$H$1001)</f>
        <v>EUR</v>
      </c>
      <c r="H594" s="40">
        <f t="shared" si="28"/>
        <v>81000</v>
      </c>
      <c r="I594">
        <f>H594*_xlfn.XLOOKUP(C594,'Kundendaten - neu'!$A$2:$A$1001,'Kundendaten - neu'!$I$2:$I$1001,"")</f>
        <v>81000</v>
      </c>
      <c r="J594" s="41">
        <f>I594+(_xlfn.XLOOKUP(C594,'Kundendaten - neu'!$A$2:$A$1001,'Kundendaten - neu'!$G$2:$G$1001,)*E594)</f>
        <v>81200</v>
      </c>
      <c r="K594" s="40">
        <f>J594-(E594*(_xlfn.XLOOKUP(D594,Tabelle1[Produkt ID],Tabelle1[Variable Kosten],)))</f>
        <v>16400</v>
      </c>
    </row>
    <row r="595" spans="1:11" ht="14.4" hidden="1" x14ac:dyDescent="0.3">
      <c r="A595" s="43" t="s">
        <v>1526</v>
      </c>
      <c r="B595" s="13">
        <v>44897</v>
      </c>
      <c r="C595" s="12">
        <v>492</v>
      </c>
      <c r="D595" s="12" t="s">
        <v>1592</v>
      </c>
      <c r="E595" s="14">
        <v>1</v>
      </c>
      <c r="F595" s="17">
        <v>37000</v>
      </c>
      <c r="G595" t="str">
        <f>_xlfn.XLOOKUP(C595,'Kundendaten - neu'!$A$2:$A$1001,'Kundendaten - neu'!$H$2:$H$1001)</f>
        <v>EUR</v>
      </c>
      <c r="H595" s="40">
        <f t="shared" si="28"/>
        <v>37000</v>
      </c>
      <c r="I595">
        <f>H595*_xlfn.XLOOKUP(C595,'Kundendaten - neu'!$A$2:$A$1001,'Kundendaten - neu'!$I$2:$I$1001,"")</f>
        <v>37000</v>
      </c>
      <c r="J595" s="41">
        <f>I595+(_xlfn.XLOOKUP(C595,'Kundendaten - neu'!$A$2:$A$1001,'Kundendaten - neu'!$G$2:$G$1001,)*E595)</f>
        <v>37200</v>
      </c>
      <c r="K595" s="40">
        <f>J595-(E595*(_xlfn.XLOOKUP(D595,Tabelle1[Produkt ID],Tabelle1[Variable Kosten],)))</f>
        <v>7600</v>
      </c>
    </row>
    <row r="596" spans="1:11" ht="14.4" x14ac:dyDescent="0.3">
      <c r="A596" s="43">
        <v>19011067</v>
      </c>
      <c r="B596" s="13">
        <v>44916</v>
      </c>
      <c r="C596" s="12">
        <v>492</v>
      </c>
      <c r="D596" s="12">
        <v>1300</v>
      </c>
      <c r="E596" s="14">
        <v>1</v>
      </c>
      <c r="F596" s="25">
        <v>68000</v>
      </c>
      <c r="G596" t="str">
        <f>_xlfn.XLOOKUP(C596,'Kundendaten - neu'!$A$2:$A$1001,'Kundendaten - neu'!$H$2:$H$1001)</f>
        <v>EUR</v>
      </c>
      <c r="H596" s="40">
        <f t="shared" si="28"/>
        <v>68000</v>
      </c>
      <c r="I596">
        <f>H596*_xlfn.XLOOKUP(C596,'Kundendaten - neu'!$A$2:$A$1001,'Kundendaten - neu'!$I$2:$I$1001,"")</f>
        <v>68000</v>
      </c>
      <c r="J596" s="41">
        <f>I596+(_xlfn.XLOOKUP(C596,'Kundendaten - neu'!$A$2:$A$1001,'Kundendaten - neu'!$G$2:$G$1001,)*E596)</f>
        <v>68200</v>
      </c>
      <c r="K596" s="40">
        <f>J596-(E596*(_xlfn.XLOOKUP(D596,Tabelle1[Produkt ID],Tabelle1[Variable Kosten],)))</f>
        <v>13800</v>
      </c>
    </row>
    <row r="597" spans="1:11" ht="14.4" x14ac:dyDescent="0.3">
      <c r="A597" s="43">
        <v>90779101</v>
      </c>
      <c r="B597" s="13">
        <v>44589</v>
      </c>
      <c r="C597" s="12">
        <v>493</v>
      </c>
      <c r="D597" s="12">
        <v>1400</v>
      </c>
      <c r="E597" s="14">
        <v>1</v>
      </c>
      <c r="F597" s="25">
        <v>30000</v>
      </c>
      <c r="G597" t="str">
        <f>_xlfn.XLOOKUP(C597,'Kundendaten - neu'!$A$2:$A$1001,'Kundendaten - neu'!$H$2:$H$1001)</f>
        <v>EUR</v>
      </c>
      <c r="H597" s="40">
        <f t="shared" si="28"/>
        <v>30000</v>
      </c>
      <c r="I597">
        <f>H597*_xlfn.XLOOKUP(C597,'Kundendaten - neu'!$A$2:$A$1001,'Kundendaten - neu'!$I$2:$I$1001,"")</f>
        <v>33000</v>
      </c>
      <c r="J597" s="41">
        <f>I597+(_xlfn.XLOOKUP(C597,'Kundendaten - neu'!$A$2:$A$1001,'Kundendaten - neu'!$G$2:$G$1001,)*E597)</f>
        <v>34250</v>
      </c>
      <c r="K597" s="40">
        <f>J597-(E597*(_xlfn.XLOOKUP(D597,Tabelle1[Produkt ID],Tabelle1[Variable Kosten],)))</f>
        <v>10250</v>
      </c>
    </row>
    <row r="598" spans="1:11" ht="14.4" hidden="1" x14ac:dyDescent="0.3">
      <c r="A598" s="43" t="s">
        <v>1259</v>
      </c>
      <c r="B598" s="13">
        <v>44886</v>
      </c>
      <c r="C598" s="12">
        <v>493</v>
      </c>
      <c r="D598" s="12" t="s">
        <v>1591</v>
      </c>
      <c r="E598" s="14">
        <v>1</v>
      </c>
      <c r="F598" s="17">
        <v>50000</v>
      </c>
      <c r="G598" t="str">
        <f>_xlfn.XLOOKUP(C598,'Kundendaten - neu'!$A$2:$A$1001,'Kundendaten - neu'!$H$2:$H$1001)</f>
        <v>EUR</v>
      </c>
      <c r="H598" s="40">
        <f t="shared" si="28"/>
        <v>50000</v>
      </c>
      <c r="I598">
        <f>H598*_xlfn.XLOOKUP(C598,'Kundendaten - neu'!$A$2:$A$1001,'Kundendaten - neu'!$I$2:$I$1001,"")</f>
        <v>55000.000000000007</v>
      </c>
      <c r="J598" s="41">
        <f>I598+(_xlfn.XLOOKUP(C598,'Kundendaten - neu'!$A$2:$A$1001,'Kundendaten - neu'!$G$2:$G$1001,)*E598)</f>
        <v>56250.000000000007</v>
      </c>
      <c r="K598" s="40">
        <f>J598-(E598*(_xlfn.XLOOKUP(D598,Tabelle1[Produkt ID],Tabelle1[Variable Kosten],)))</f>
        <v>16250.000000000007</v>
      </c>
    </row>
    <row r="599" spans="1:11" ht="14.4" x14ac:dyDescent="0.3">
      <c r="A599" s="43">
        <v>43176155</v>
      </c>
      <c r="B599" s="13">
        <v>44668</v>
      </c>
      <c r="C599" s="12">
        <v>494</v>
      </c>
      <c r="D599" s="12">
        <v>1500</v>
      </c>
      <c r="E599" s="14">
        <v>1</v>
      </c>
      <c r="F599" s="25">
        <v>28000</v>
      </c>
      <c r="G599" t="str">
        <f>_xlfn.XLOOKUP(C599,'Kundendaten - neu'!$A$2:$A$1001,'Kundendaten - neu'!$H$2:$H$1001)</f>
        <v>EUR</v>
      </c>
      <c r="H599" s="40">
        <f t="shared" si="28"/>
        <v>28000</v>
      </c>
      <c r="I599">
        <f>H599*_xlfn.XLOOKUP(C599,'Kundendaten - neu'!$A$2:$A$1001,'Kundendaten - neu'!$I$2:$I$1001,"")</f>
        <v>28000</v>
      </c>
      <c r="J599" s="41">
        <f>I599+(_xlfn.XLOOKUP(C599,'Kundendaten - neu'!$A$2:$A$1001,'Kundendaten - neu'!$G$2:$G$1001,)*E599)</f>
        <v>28272</v>
      </c>
      <c r="K599" s="40">
        <f>J599-(E599*(_xlfn.XLOOKUP(D599,Tabelle1[Produkt ID],Tabelle1[Variable Kosten],)))</f>
        <v>5872</v>
      </c>
    </row>
    <row r="600" spans="1:11" ht="14.4" hidden="1" x14ac:dyDescent="0.3">
      <c r="A600" s="43" t="s">
        <v>1260</v>
      </c>
      <c r="B600" s="13">
        <v>44749</v>
      </c>
      <c r="C600" s="12">
        <v>494</v>
      </c>
      <c r="D600" s="12" t="s">
        <v>1592</v>
      </c>
      <c r="E600" s="14">
        <v>1</v>
      </c>
      <c r="F600" s="17">
        <v>37000</v>
      </c>
      <c r="G600" t="str">
        <f>_xlfn.XLOOKUP(C600,'Kundendaten - neu'!$A$2:$A$1001,'Kundendaten - neu'!$H$2:$H$1001)</f>
        <v>EUR</v>
      </c>
      <c r="H600" s="40">
        <f t="shared" si="28"/>
        <v>37000</v>
      </c>
      <c r="I600">
        <f>H600*_xlfn.XLOOKUP(C600,'Kundendaten - neu'!$A$2:$A$1001,'Kundendaten - neu'!$I$2:$I$1001,"")</f>
        <v>37000</v>
      </c>
      <c r="J600" s="41">
        <f>I600+(_xlfn.XLOOKUP(C600,'Kundendaten - neu'!$A$2:$A$1001,'Kundendaten - neu'!$G$2:$G$1001,)*E600)</f>
        <v>37272</v>
      </c>
      <c r="K600" s="40">
        <f>J600-(E600*(_xlfn.XLOOKUP(D600,Tabelle1[Produkt ID],Tabelle1[Variable Kosten],)))</f>
        <v>7672</v>
      </c>
    </row>
    <row r="601" spans="1:11" ht="14.4" x14ac:dyDescent="0.3">
      <c r="A601" s="43">
        <v>21392300</v>
      </c>
      <c r="B601" s="13">
        <v>44829</v>
      </c>
      <c r="C601" s="12">
        <v>495</v>
      </c>
      <c r="D601" s="12">
        <v>1600</v>
      </c>
      <c r="E601" s="14">
        <v>1</v>
      </c>
      <c r="F601" s="25">
        <v>370476</v>
      </c>
      <c r="G601" t="str">
        <f>_xlfn.XLOOKUP(C601,'Kundendaten - neu'!$A$2:$A$1001,'Kundendaten - neu'!$H$2:$H$1001)</f>
        <v>SEK</v>
      </c>
      <c r="H601" s="40">
        <f>IF(G601=Währungsdaten!$D$1,F601/_xlfn.XLOOKUP('Bewegungsdaten - neu'!B1343,Währungsdaten!$A$3:$A$320,Währungsdaten!$D$3:$D$320,""),IF(G601=Währungsdaten!$F$1,F601/_xlfn.XLOOKUP('Bewegungsdaten - neu'!B1343,Währungsdaten!$A$3:$A$320,Währungsdaten!$F$3:$F$320,),""))</f>
        <v>34807.395993836675</v>
      </c>
      <c r="I601">
        <f>H601*_xlfn.XLOOKUP(C601,'Kundendaten - neu'!$A$2:$A$1001,'Kundendaten - neu'!$I$2:$I$1001,"")</f>
        <v>35503.543913713409</v>
      </c>
      <c r="J601" s="41">
        <f>I601+(_xlfn.XLOOKUP(C601,'Kundendaten - neu'!$A$2:$A$1001,'Kundendaten - neu'!$G$2:$G$1001,)*E601)</f>
        <v>36046.543913713409</v>
      </c>
      <c r="K601" s="40">
        <f>J601-(E601*(_xlfn.XLOOKUP(D601,Tabelle1[Produkt ID],Tabelle1[Variable Kosten],)))</f>
        <v>7246.543913713409</v>
      </c>
    </row>
    <row r="602" spans="1:11" ht="14.4" x14ac:dyDescent="0.3">
      <c r="A602" s="43">
        <v>93158883</v>
      </c>
      <c r="B602" s="13">
        <v>44710</v>
      </c>
      <c r="C602" s="12">
        <v>496</v>
      </c>
      <c r="D602" s="12">
        <v>1700</v>
      </c>
      <c r="E602" s="14">
        <v>1</v>
      </c>
      <c r="F602" s="25">
        <v>29000</v>
      </c>
      <c r="G602" t="str">
        <f>_xlfn.XLOOKUP(C602,'Kundendaten - neu'!$A$2:$A$1001,'Kundendaten - neu'!$H$2:$H$1001)</f>
        <v>EUR</v>
      </c>
      <c r="H602" s="40">
        <f t="shared" ref="H602:H613" si="29">F602</f>
        <v>29000</v>
      </c>
      <c r="I602">
        <f>H602*_xlfn.XLOOKUP(C602,'Kundendaten - neu'!$A$2:$A$1001,'Kundendaten - neu'!$I$2:$I$1001,"")</f>
        <v>29580</v>
      </c>
      <c r="J602" s="41">
        <f>I602+(_xlfn.XLOOKUP(C602,'Kundendaten - neu'!$A$2:$A$1001,'Kundendaten - neu'!$G$2:$G$1001,)*E602)</f>
        <v>29785</v>
      </c>
      <c r="K602" s="40">
        <f>J602-(E602*(_xlfn.XLOOKUP(D602,Tabelle1[Produkt ID],Tabelle1[Variable Kosten],)))</f>
        <v>6585</v>
      </c>
    </row>
    <row r="603" spans="1:11" ht="14.4" hidden="1" x14ac:dyDescent="0.3">
      <c r="A603" s="43" t="s">
        <v>1261</v>
      </c>
      <c r="B603" s="13">
        <v>44624</v>
      </c>
      <c r="C603" s="12">
        <v>496</v>
      </c>
      <c r="D603" s="12" t="s">
        <v>1593</v>
      </c>
      <c r="E603" s="14">
        <v>1</v>
      </c>
      <c r="F603" s="17">
        <v>42000</v>
      </c>
      <c r="G603" t="str">
        <f>_xlfn.XLOOKUP(C603,'Kundendaten - neu'!$A$2:$A$1001,'Kundendaten - neu'!$H$2:$H$1001)</f>
        <v>EUR</v>
      </c>
      <c r="H603" s="40">
        <f t="shared" si="29"/>
        <v>42000</v>
      </c>
      <c r="I603">
        <f>H603*_xlfn.XLOOKUP(C603,'Kundendaten - neu'!$A$2:$A$1001,'Kundendaten - neu'!$I$2:$I$1001,"")</f>
        <v>42840</v>
      </c>
      <c r="J603" s="41">
        <f>I603+(_xlfn.XLOOKUP(C603,'Kundendaten - neu'!$A$2:$A$1001,'Kundendaten - neu'!$G$2:$G$1001,)*E603)</f>
        <v>43045</v>
      </c>
      <c r="K603" s="40">
        <f>J603-(E603*(_xlfn.XLOOKUP(D603,Tabelle1[Produkt ID],Tabelle1[Variable Kosten],)))</f>
        <v>9445</v>
      </c>
    </row>
    <row r="604" spans="1:11" ht="14.4" x14ac:dyDescent="0.3">
      <c r="A604" s="43">
        <v>70650783</v>
      </c>
      <c r="B604" s="13">
        <v>44812</v>
      </c>
      <c r="C604" s="12">
        <v>497</v>
      </c>
      <c r="D604" s="12">
        <v>1800</v>
      </c>
      <c r="E604" s="14">
        <v>1</v>
      </c>
      <c r="F604" s="25">
        <v>80000</v>
      </c>
      <c r="G604" t="str">
        <f>_xlfn.XLOOKUP(C604,'Kundendaten - neu'!$A$2:$A$1001,'Kundendaten - neu'!$H$2:$H$1001)</f>
        <v>EUR</v>
      </c>
      <c r="H604" s="40">
        <f t="shared" si="29"/>
        <v>80000</v>
      </c>
      <c r="I604">
        <f>H604*_xlfn.XLOOKUP(C604,'Kundendaten - neu'!$A$2:$A$1001,'Kundendaten - neu'!$I$2:$I$1001,"")</f>
        <v>80000</v>
      </c>
      <c r="J604" s="41">
        <f>I604+(_xlfn.XLOOKUP(C604,'Kundendaten - neu'!$A$2:$A$1001,'Kundendaten - neu'!$G$2:$G$1001,)*E604)</f>
        <v>80201</v>
      </c>
      <c r="K604" s="40">
        <f>J604-(E604*(_xlfn.XLOOKUP(D604,Tabelle1[Produkt ID],Tabelle1[Variable Kosten],)))</f>
        <v>16201</v>
      </c>
    </row>
    <row r="605" spans="1:11" ht="14.4" hidden="1" x14ac:dyDescent="0.3">
      <c r="A605" s="43" t="s">
        <v>1262</v>
      </c>
      <c r="B605" s="13">
        <v>44665</v>
      </c>
      <c r="C605" s="12">
        <v>497</v>
      </c>
      <c r="D605" s="12" t="s">
        <v>1594</v>
      </c>
      <c r="E605" s="14">
        <v>1</v>
      </c>
      <c r="F605" s="17">
        <v>21000</v>
      </c>
      <c r="G605" t="str">
        <f>_xlfn.XLOOKUP(C605,'Kundendaten - neu'!$A$2:$A$1001,'Kundendaten - neu'!$H$2:$H$1001)</f>
        <v>EUR</v>
      </c>
      <c r="H605" s="40">
        <f t="shared" si="29"/>
        <v>21000</v>
      </c>
      <c r="I605">
        <f>H605*_xlfn.XLOOKUP(C605,'Kundendaten - neu'!$A$2:$A$1001,'Kundendaten - neu'!$I$2:$I$1001,"")</f>
        <v>21000</v>
      </c>
      <c r="J605" s="41">
        <f>I605+(_xlfn.XLOOKUP(C605,'Kundendaten - neu'!$A$2:$A$1001,'Kundendaten - neu'!$G$2:$G$1001,)*E605)</f>
        <v>21201</v>
      </c>
      <c r="K605" s="40">
        <f>J605-(E605*(_xlfn.XLOOKUP(D605,Tabelle1[Produkt ID],Tabelle1[Variable Kosten],)))</f>
        <v>4401</v>
      </c>
    </row>
    <row r="606" spans="1:11" ht="14.4" x14ac:dyDescent="0.3">
      <c r="A606" s="43">
        <v>36997758</v>
      </c>
      <c r="B606" s="13">
        <v>44627</v>
      </c>
      <c r="C606" s="12">
        <v>498</v>
      </c>
      <c r="D606" s="12">
        <v>1900</v>
      </c>
      <c r="E606" s="14">
        <v>1</v>
      </c>
      <c r="F606" s="25">
        <v>49000</v>
      </c>
      <c r="G606" t="str">
        <f>_xlfn.XLOOKUP(C606,'Kundendaten - neu'!$A$2:$A$1001,'Kundendaten - neu'!$H$2:$H$1001)</f>
        <v>EUR</v>
      </c>
      <c r="H606" s="40">
        <f t="shared" si="29"/>
        <v>49000</v>
      </c>
      <c r="I606">
        <f>H606*_xlfn.XLOOKUP(C606,'Kundendaten - neu'!$A$2:$A$1001,'Kundendaten - neu'!$I$2:$I$1001,"")</f>
        <v>49000</v>
      </c>
      <c r="J606" s="41">
        <f>I606+(_xlfn.XLOOKUP(C606,'Kundendaten - neu'!$A$2:$A$1001,'Kundendaten - neu'!$G$2:$G$1001,)*E606)</f>
        <v>49104</v>
      </c>
      <c r="K606" s="40">
        <f>J606-(E606*(_xlfn.XLOOKUP(D606,Tabelle1[Produkt ID],Tabelle1[Variable Kosten],)))</f>
        <v>9904</v>
      </c>
    </row>
    <row r="607" spans="1:11" ht="14.4" hidden="1" x14ac:dyDescent="0.3">
      <c r="A607" s="43" t="s">
        <v>1263</v>
      </c>
      <c r="B607" s="13">
        <v>44569</v>
      </c>
      <c r="C607" s="12">
        <v>498</v>
      </c>
      <c r="D607" s="12" t="s">
        <v>1595</v>
      </c>
      <c r="E607" s="14">
        <v>1</v>
      </c>
      <c r="F607" s="17">
        <v>27000</v>
      </c>
      <c r="G607" t="str">
        <f>_xlfn.XLOOKUP(C607,'Kundendaten - neu'!$A$2:$A$1001,'Kundendaten - neu'!$H$2:$H$1001)</f>
        <v>EUR</v>
      </c>
      <c r="H607" s="40">
        <f t="shared" si="29"/>
        <v>27000</v>
      </c>
      <c r="I607">
        <f>H607*_xlfn.XLOOKUP(C607,'Kundendaten - neu'!$A$2:$A$1001,'Kundendaten - neu'!$I$2:$I$1001,"")</f>
        <v>27000</v>
      </c>
      <c r="J607" s="41">
        <f>I607+(_xlfn.XLOOKUP(C607,'Kundendaten - neu'!$A$2:$A$1001,'Kundendaten - neu'!$G$2:$G$1001,)*E607)</f>
        <v>27104</v>
      </c>
      <c r="K607" s="40">
        <f>J607-(E607*(_xlfn.XLOOKUP(D607,Tabelle1[Produkt ID],Tabelle1[Variable Kosten],)))</f>
        <v>5504</v>
      </c>
    </row>
    <row r="608" spans="1:11" ht="14.4" x14ac:dyDescent="0.3">
      <c r="A608" s="43">
        <v>21530508</v>
      </c>
      <c r="B608" s="13">
        <v>44647</v>
      </c>
      <c r="C608" s="12">
        <v>499</v>
      </c>
      <c r="D608" s="12">
        <v>2000</v>
      </c>
      <c r="E608" s="14">
        <v>1</v>
      </c>
      <c r="F608" s="25">
        <v>39000</v>
      </c>
      <c r="G608" t="str">
        <f>_xlfn.XLOOKUP(C608,'Kundendaten - neu'!$A$2:$A$1001,'Kundendaten - neu'!$H$2:$H$1001)</f>
        <v>EUR</v>
      </c>
      <c r="H608" s="40">
        <f t="shared" si="29"/>
        <v>39000</v>
      </c>
      <c r="I608">
        <f>H608*_xlfn.XLOOKUP(C608,'Kundendaten - neu'!$A$2:$A$1001,'Kundendaten - neu'!$I$2:$I$1001,"")</f>
        <v>39000</v>
      </c>
      <c r="J608" s="41">
        <f>I608+(_xlfn.XLOOKUP(C608,'Kundendaten - neu'!$A$2:$A$1001,'Kundendaten - neu'!$G$2:$G$1001,)*E608)</f>
        <v>39212</v>
      </c>
      <c r="K608" s="40">
        <f>J608-(E608*(_xlfn.XLOOKUP(D608,Tabelle1[Produkt ID],Tabelle1[Variable Kosten],)))</f>
        <v>8012</v>
      </c>
    </row>
    <row r="609" spans="1:11" ht="14.4" hidden="1" x14ac:dyDescent="0.3">
      <c r="A609" s="43" t="s">
        <v>1264</v>
      </c>
      <c r="B609" s="13">
        <v>44624</v>
      </c>
      <c r="C609" s="12">
        <v>499</v>
      </c>
      <c r="D609" s="12" t="s">
        <v>1582</v>
      </c>
      <c r="E609" s="14">
        <v>1</v>
      </c>
      <c r="F609" s="17">
        <v>49000</v>
      </c>
      <c r="G609" t="str">
        <f>_xlfn.XLOOKUP(C609,'Kundendaten - neu'!$A$2:$A$1001,'Kundendaten - neu'!$H$2:$H$1001)</f>
        <v>EUR</v>
      </c>
      <c r="H609" s="40">
        <f t="shared" si="29"/>
        <v>49000</v>
      </c>
      <c r="I609">
        <f>H609*_xlfn.XLOOKUP(C609,'Kundendaten - neu'!$A$2:$A$1001,'Kundendaten - neu'!$I$2:$I$1001,"")</f>
        <v>49000</v>
      </c>
      <c r="J609" s="41">
        <f>I609+(_xlfn.XLOOKUP(C609,'Kundendaten - neu'!$A$2:$A$1001,'Kundendaten - neu'!$G$2:$G$1001,)*E609)</f>
        <v>49212</v>
      </c>
      <c r="K609" s="40">
        <f>J609-(E609*(_xlfn.XLOOKUP(D609,Tabelle1[Produkt ID],Tabelle1[Variable Kosten],)))</f>
        <v>10012</v>
      </c>
    </row>
    <row r="610" spans="1:11" ht="14.4" x14ac:dyDescent="0.3">
      <c r="A610" s="43">
        <v>43872825</v>
      </c>
      <c r="B610" s="13">
        <v>44710</v>
      </c>
      <c r="C610" s="12">
        <v>500</v>
      </c>
      <c r="D610" s="12">
        <v>2100</v>
      </c>
      <c r="E610" s="14">
        <v>1</v>
      </c>
      <c r="F610" s="25">
        <v>46000</v>
      </c>
      <c r="G610" t="str">
        <f>_xlfn.XLOOKUP(C610,'Kundendaten - neu'!$A$2:$A$1001,'Kundendaten - neu'!$H$2:$H$1001)</f>
        <v>EUR</v>
      </c>
      <c r="H610" s="40">
        <f t="shared" si="29"/>
        <v>46000</v>
      </c>
      <c r="I610">
        <f>H610*_xlfn.XLOOKUP(C610,'Kundendaten - neu'!$A$2:$A$1001,'Kundendaten - neu'!$I$2:$I$1001,"")</f>
        <v>46000</v>
      </c>
      <c r="J610" s="41">
        <f>I610+(_xlfn.XLOOKUP(C610,'Kundendaten - neu'!$A$2:$A$1001,'Kundendaten - neu'!$G$2:$G$1001,)*E610)</f>
        <v>46275</v>
      </c>
      <c r="K610" s="40">
        <f>J610-(E610*(_xlfn.XLOOKUP(D610,Tabelle1[Produkt ID],Tabelle1[Variable Kosten],)))</f>
        <v>9475</v>
      </c>
    </row>
    <row r="611" spans="1:11" ht="14.4" hidden="1" x14ac:dyDescent="0.3">
      <c r="A611" s="43" t="s">
        <v>1265</v>
      </c>
      <c r="B611" s="13">
        <v>44831</v>
      </c>
      <c r="C611" s="12">
        <v>500</v>
      </c>
      <c r="D611" s="12" t="s">
        <v>1583</v>
      </c>
      <c r="E611" s="14">
        <v>1</v>
      </c>
      <c r="F611" s="17">
        <v>46000</v>
      </c>
      <c r="G611" t="str">
        <f>_xlfn.XLOOKUP(C611,'Kundendaten - neu'!$A$2:$A$1001,'Kundendaten - neu'!$H$2:$H$1001)</f>
        <v>EUR</v>
      </c>
      <c r="H611" s="40">
        <f t="shared" si="29"/>
        <v>46000</v>
      </c>
      <c r="I611">
        <f>H611*_xlfn.XLOOKUP(C611,'Kundendaten - neu'!$A$2:$A$1001,'Kundendaten - neu'!$I$2:$I$1001,"")</f>
        <v>46000</v>
      </c>
      <c r="J611" s="41">
        <f>I611+(_xlfn.XLOOKUP(C611,'Kundendaten - neu'!$A$2:$A$1001,'Kundendaten - neu'!$G$2:$G$1001,)*E611)</f>
        <v>46275</v>
      </c>
      <c r="K611" s="40">
        <f>J611-(E611*(_xlfn.XLOOKUP(D611,Tabelle1[Produkt ID],Tabelle1[Variable Kosten],)))</f>
        <v>9475</v>
      </c>
    </row>
    <row r="612" spans="1:11" ht="14.4" x14ac:dyDescent="0.3">
      <c r="A612" s="43">
        <v>96639080</v>
      </c>
      <c r="B612" s="13">
        <v>44745</v>
      </c>
      <c r="C612" s="12">
        <v>501</v>
      </c>
      <c r="D612" s="12">
        <v>2200</v>
      </c>
      <c r="E612" s="14">
        <v>1</v>
      </c>
      <c r="F612" s="25">
        <v>20000</v>
      </c>
      <c r="G612" t="str">
        <f>_xlfn.XLOOKUP(C612,'Kundendaten - neu'!$A$2:$A$1001,'Kundendaten - neu'!$H$2:$H$1001)</f>
        <v>EUR</v>
      </c>
      <c r="H612" s="40">
        <f t="shared" si="29"/>
        <v>20000</v>
      </c>
      <c r="I612">
        <f>H612*_xlfn.XLOOKUP(C612,'Kundendaten - neu'!$A$2:$A$1001,'Kundendaten - neu'!$I$2:$I$1001,"")</f>
        <v>19400</v>
      </c>
      <c r="J612" s="41">
        <f>I612+(_xlfn.XLOOKUP(C612,'Kundendaten - neu'!$A$2:$A$1001,'Kundendaten - neu'!$G$2:$G$1001,)*E612)</f>
        <v>19601</v>
      </c>
      <c r="K612" s="40">
        <f>J612-(E612*(_xlfn.XLOOKUP(D612,Tabelle1[Produkt ID],Tabelle1[Variable Kosten],)))</f>
        <v>3601</v>
      </c>
    </row>
    <row r="613" spans="1:11" ht="14.4" hidden="1" x14ac:dyDescent="0.3">
      <c r="A613" s="43" t="s">
        <v>1266</v>
      </c>
      <c r="B613" s="13">
        <v>44580</v>
      </c>
      <c r="C613" s="12">
        <v>501</v>
      </c>
      <c r="D613" s="12" t="s">
        <v>1584</v>
      </c>
      <c r="E613" s="14">
        <v>1</v>
      </c>
      <c r="F613" s="17">
        <v>61000</v>
      </c>
      <c r="G613" t="str">
        <f>_xlfn.XLOOKUP(C613,'Kundendaten - neu'!$A$2:$A$1001,'Kundendaten - neu'!$H$2:$H$1001)</f>
        <v>EUR</v>
      </c>
      <c r="H613" s="40">
        <f t="shared" si="29"/>
        <v>61000</v>
      </c>
      <c r="I613">
        <f>H613*_xlfn.XLOOKUP(C613,'Kundendaten - neu'!$A$2:$A$1001,'Kundendaten - neu'!$I$2:$I$1001,"")</f>
        <v>59170</v>
      </c>
      <c r="J613" s="41">
        <f>I613+(_xlfn.XLOOKUP(C613,'Kundendaten - neu'!$A$2:$A$1001,'Kundendaten - neu'!$G$2:$G$1001,)*E613)</f>
        <v>59371</v>
      </c>
      <c r="K613" s="40">
        <f>J613-(E613*(_xlfn.XLOOKUP(D613,Tabelle1[Produkt ID],Tabelle1[Variable Kosten],)))</f>
        <v>10571</v>
      </c>
    </row>
    <row r="614" spans="1:11" ht="14.4" x14ac:dyDescent="0.3">
      <c r="A614" s="43">
        <v>72116187</v>
      </c>
      <c r="B614" s="13">
        <v>44787</v>
      </c>
      <c r="C614" s="12">
        <v>502</v>
      </c>
      <c r="D614" s="12">
        <v>2200</v>
      </c>
      <c r="E614" s="14">
        <v>1</v>
      </c>
      <c r="F614" s="25">
        <v>144582</v>
      </c>
      <c r="G614" t="str">
        <f>_xlfn.XLOOKUP(C614,'Kundendaten - neu'!$A$2:$A$1001,'Kundendaten - neu'!$H$2:$H$1001)</f>
        <v>CNY</v>
      </c>
      <c r="H614" s="40">
        <f>IF(G614=Währungsdaten!$B$1,F614/_xlfn.XLOOKUP('Bewegungsdaten - neu'!B36,Währungsdaten!$A$3:$A$320,Währungsdaten!$B$3:$B$320,""),IF(G614=Währungsdaten!$C$1,F614/_xlfn.XLOOKUP('Bewegungsdaten - neu'!B36,Währungsdaten!$A$3:$A$320,Währungsdaten!$C$3:$C$320,),"")*IF(G614=Währungsdaten!$D$1,F614/_xlfn.XLOOKUP('Bewegungsdaten - neu'!B36,Währungsdaten!$A$3:$A$320,Währungsdaten!$D$3:$D$320,),)*IF(G614=Währungsdaten!$F$1,F614/_xlfn.XLOOKUP('Bewegungsdaten - neu'!B36,Währungsdaten!$A$3:$A$320,Währungsdaten!$F$3:$F$320,""),)*IF(G614=Währungsdaten!$G$1,F614/_xlfn.XLOOKUP('Bewegungsdaten - neu'!B36,Währungsdaten!$A$3:$A$320,Währungsdaten!$G$3:$G$320,");""")))</f>
        <v>20735.737027794512</v>
      </c>
      <c r="I614">
        <f>H614*_xlfn.XLOOKUP(C614,'Kundendaten - neu'!$A$2:$A$1001,'Kundendaten - neu'!$I$2:$I$1001,"")</f>
        <v>22125.031408656741</v>
      </c>
      <c r="J614" s="41">
        <f>I614+(_xlfn.XLOOKUP(C614,'Kundendaten - neu'!$A$2:$A$1001,'Kundendaten - neu'!$G$2:$G$1001,)*E614)</f>
        <v>24135.031408656741</v>
      </c>
      <c r="K614" s="40">
        <f>J614-(E614*(_xlfn.XLOOKUP(D614,Tabelle1[Produkt ID],Tabelle1[Variable Kosten],)))</f>
        <v>8135.0314086567414</v>
      </c>
    </row>
    <row r="615" spans="1:11" ht="14.4" x14ac:dyDescent="0.3">
      <c r="A615" s="43">
        <v>51816491</v>
      </c>
      <c r="B615" s="13">
        <v>44610</v>
      </c>
      <c r="C615" s="12">
        <v>503</v>
      </c>
      <c r="D615" s="12">
        <v>2300</v>
      </c>
      <c r="E615" s="14">
        <v>1</v>
      </c>
      <c r="F615" s="25">
        <v>28435</v>
      </c>
      <c r="G615" t="str">
        <f>_xlfn.XLOOKUP(C615,'Kundendaten - neu'!$A$2:$A$1001,'Kundendaten - neu'!$H$2:$H$1001)</f>
        <v>USD</v>
      </c>
      <c r="H615" s="40">
        <f>IF(G615=Währungsdaten!$D$1,F615/_xlfn.XLOOKUP('Bewegungsdaten - neu'!B1437,Währungsdaten!$A$3:$A$320,Währungsdaten!$D$3:$D$320,""),IF(G615=Währungsdaten!$F$1,F615/_xlfn.XLOOKUP('Bewegungsdaten - neu'!B1437,Währungsdaten!$A$3:$A$320,Währungsdaten!$F$3:$F$320,),""))</f>
        <v>27267.932489451479</v>
      </c>
      <c r="I615">
        <f>H615*_xlfn.XLOOKUP(C615,'Kundendaten - neu'!$A$2:$A$1001,'Kundendaten - neu'!$I$2:$I$1001,"")</f>
        <v>29094.883966244728</v>
      </c>
      <c r="J615" s="41">
        <f>I615+(_xlfn.XLOOKUP(C615,'Kundendaten - neu'!$A$2:$A$1001,'Kundendaten - neu'!$G$2:$G$1001,)*E615)</f>
        <v>30397.883966244728</v>
      </c>
      <c r="K615" s="40">
        <f>J615-(E615*(_xlfn.XLOOKUP(D615,Tabelle1[Produkt ID],Tabelle1[Variable Kosten],)))</f>
        <v>10397.883966244728</v>
      </c>
    </row>
    <row r="616" spans="1:11" ht="14.4" x14ac:dyDescent="0.3">
      <c r="A616" s="43">
        <v>24622214</v>
      </c>
      <c r="B616" s="13">
        <v>44825</v>
      </c>
      <c r="C616" s="12">
        <v>504</v>
      </c>
      <c r="D616" s="12">
        <v>1000</v>
      </c>
      <c r="E616" s="14">
        <v>1</v>
      </c>
      <c r="F616" s="25">
        <v>52000</v>
      </c>
      <c r="G616" t="str">
        <f>_xlfn.XLOOKUP(C616,'Kundendaten - neu'!$A$2:$A$1001,'Kundendaten - neu'!$H$2:$H$1001)</f>
        <v>EUR</v>
      </c>
      <c r="H616" s="40">
        <f>F616</f>
        <v>52000</v>
      </c>
      <c r="I616">
        <f>H616*_xlfn.XLOOKUP(C616,'Kundendaten - neu'!$A$2:$A$1001,'Kundendaten - neu'!$I$2:$I$1001,"")</f>
        <v>50440</v>
      </c>
      <c r="J616" s="41">
        <f>I616+(_xlfn.XLOOKUP(C616,'Kundendaten - neu'!$A$2:$A$1001,'Kundendaten - neu'!$G$2:$G$1001,)*E616)</f>
        <v>50653</v>
      </c>
      <c r="K616" s="40">
        <f>J616-(E616*(_xlfn.XLOOKUP(D616,Tabelle1[Produkt ID],Tabelle1[Variable Kosten],)))</f>
        <v>9053</v>
      </c>
    </row>
    <row r="617" spans="1:11" ht="14.4" hidden="1" x14ac:dyDescent="0.3">
      <c r="A617" s="43" t="s">
        <v>1267</v>
      </c>
      <c r="B617" s="13">
        <v>44780</v>
      </c>
      <c r="C617" s="12">
        <v>504</v>
      </c>
      <c r="D617" s="12" t="s">
        <v>1585</v>
      </c>
      <c r="E617" s="14">
        <v>1</v>
      </c>
      <c r="F617" s="17">
        <v>79000</v>
      </c>
      <c r="G617" t="str">
        <f>_xlfn.XLOOKUP(C617,'Kundendaten - neu'!$A$2:$A$1001,'Kundendaten - neu'!$H$2:$H$1001)</f>
        <v>EUR</v>
      </c>
      <c r="H617" s="40">
        <f>F617</f>
        <v>79000</v>
      </c>
      <c r="I617">
        <f>H617*_xlfn.XLOOKUP(C617,'Kundendaten - neu'!$A$2:$A$1001,'Kundendaten - neu'!$I$2:$I$1001,"")</f>
        <v>76630</v>
      </c>
      <c r="J617" s="41">
        <f>I617+(_xlfn.XLOOKUP(C617,'Kundendaten - neu'!$A$2:$A$1001,'Kundendaten - neu'!$G$2:$G$1001,)*E617)</f>
        <v>76843</v>
      </c>
      <c r="K617" s="40">
        <f>J617-(E617*(_xlfn.XLOOKUP(D617,Tabelle1[Produkt ID],Tabelle1[Variable Kosten],)))</f>
        <v>13643</v>
      </c>
    </row>
    <row r="618" spans="1:11" ht="14.4" x14ac:dyDescent="0.3">
      <c r="A618" s="43">
        <v>82792761</v>
      </c>
      <c r="B618" s="13">
        <v>44832</v>
      </c>
      <c r="C618" s="12">
        <v>505</v>
      </c>
      <c r="D618" s="12">
        <v>1100</v>
      </c>
      <c r="E618" s="14">
        <v>1</v>
      </c>
      <c r="F618" s="25">
        <v>289164</v>
      </c>
      <c r="G618" t="str">
        <f>_xlfn.XLOOKUP(C618,'Kundendaten - neu'!$A$2:$A$1001,'Kundendaten - neu'!$H$2:$H$1001)</f>
        <v>CNY</v>
      </c>
      <c r="H618" s="40">
        <f>IF(G618=Währungsdaten!$B$1,F618/_xlfn.XLOOKUP('Bewegungsdaten - neu'!B37,Währungsdaten!$A$3:$A$320,Währungsdaten!$B$3:$B$320,""),IF(G618=Währungsdaten!$C$1,F618/_xlfn.XLOOKUP('Bewegungsdaten - neu'!B37,Währungsdaten!$A$3:$A$320,Währungsdaten!$C$3:$C$320,),"")*IF(G618=Währungsdaten!$D$1,F618/_xlfn.XLOOKUP('Bewegungsdaten - neu'!B37,Währungsdaten!$A$3:$A$320,Währungsdaten!$D$3:$D$320,),)*IF(G618=Währungsdaten!$F$1,F618/_xlfn.XLOOKUP('Bewegungsdaten - neu'!B37,Währungsdaten!$A$3:$A$320,Währungsdaten!$F$3:$F$320,""),)*IF(G618=Währungsdaten!$G$1,F618/_xlfn.XLOOKUP('Bewegungsdaten - neu'!B37,Währungsdaten!$A$3:$A$320,Währungsdaten!$G$3:$G$320,");""")))</f>
        <v>40702.100106975959</v>
      </c>
      <c r="I618">
        <f>H618*_xlfn.XLOOKUP(C618,'Kundendaten - neu'!$A$2:$A$1001,'Kundendaten - neu'!$I$2:$I$1001,"")</f>
        <v>43429.140814143342</v>
      </c>
      <c r="J618" s="41">
        <f>I618+(_xlfn.XLOOKUP(C618,'Kundendaten - neu'!$A$2:$A$1001,'Kundendaten - neu'!$G$2:$G$1001,)*E618)</f>
        <v>45454.140814143342</v>
      </c>
      <c r="K618" s="40">
        <f>J618-(E618*(_xlfn.XLOOKUP(D618,Tabelle1[Produkt ID],Tabelle1[Variable Kosten],)))</f>
        <v>13454.140814143342</v>
      </c>
    </row>
    <row r="619" spans="1:11" ht="14.4" x14ac:dyDescent="0.3">
      <c r="A619" s="43">
        <v>54325903</v>
      </c>
      <c r="B619" s="13">
        <v>44675</v>
      </c>
      <c r="C619" s="12">
        <v>506</v>
      </c>
      <c r="D619" s="12">
        <v>1200</v>
      </c>
      <c r="E619" s="14">
        <v>1</v>
      </c>
      <c r="F619" s="25">
        <v>65000</v>
      </c>
      <c r="G619" t="str">
        <f>_xlfn.XLOOKUP(C619,'Kundendaten - neu'!$A$2:$A$1001,'Kundendaten - neu'!$H$2:$H$1001)</f>
        <v>EUR</v>
      </c>
      <c r="H619" s="40">
        <f>F619</f>
        <v>65000</v>
      </c>
      <c r="I619">
        <f>H619*_xlfn.XLOOKUP(C619,'Kundendaten - neu'!$A$2:$A$1001,'Kundendaten - neu'!$I$2:$I$1001,"")</f>
        <v>63050</v>
      </c>
      <c r="J619" s="41">
        <f>I619+(_xlfn.XLOOKUP(C619,'Kundendaten - neu'!$A$2:$A$1001,'Kundendaten - neu'!$G$2:$G$1001,)*E619)</f>
        <v>63256</v>
      </c>
      <c r="K619" s="40">
        <f>J619-(E619*(_xlfn.XLOOKUP(D619,Tabelle1[Produkt ID],Tabelle1[Variable Kosten],)))</f>
        <v>11256</v>
      </c>
    </row>
    <row r="620" spans="1:11" ht="14.4" hidden="1" x14ac:dyDescent="0.3">
      <c r="A620" s="43" t="s">
        <v>1268</v>
      </c>
      <c r="B620" s="13">
        <v>44857</v>
      </c>
      <c r="C620" s="12">
        <v>506</v>
      </c>
      <c r="D620" s="12" t="s">
        <v>1586</v>
      </c>
      <c r="E620" s="14">
        <v>1</v>
      </c>
      <c r="F620" s="17">
        <v>32000</v>
      </c>
      <c r="G620" t="str">
        <f>_xlfn.XLOOKUP(C620,'Kundendaten - neu'!$A$2:$A$1001,'Kundendaten - neu'!$H$2:$H$1001)</f>
        <v>EUR</v>
      </c>
      <c r="H620" s="40">
        <f>F620</f>
        <v>32000</v>
      </c>
      <c r="I620">
        <f>H620*_xlfn.XLOOKUP(C620,'Kundendaten - neu'!$A$2:$A$1001,'Kundendaten - neu'!$I$2:$I$1001,"")</f>
        <v>31040</v>
      </c>
      <c r="J620" s="41">
        <f>I620+(_xlfn.XLOOKUP(C620,'Kundendaten - neu'!$A$2:$A$1001,'Kundendaten - neu'!$G$2:$G$1001,)*E620)</f>
        <v>31246</v>
      </c>
      <c r="K620" s="40">
        <f>J620-(E620*(_xlfn.XLOOKUP(D620,Tabelle1[Produkt ID],Tabelle1[Variable Kosten],)))</f>
        <v>5646</v>
      </c>
    </row>
    <row r="621" spans="1:11" ht="14.4" x14ac:dyDescent="0.3">
      <c r="A621" s="43">
        <v>38331609</v>
      </c>
      <c r="B621" s="13">
        <v>44796</v>
      </c>
      <c r="C621" s="12">
        <v>507</v>
      </c>
      <c r="D621" s="12">
        <v>1300</v>
      </c>
      <c r="E621" s="14">
        <v>1</v>
      </c>
      <c r="F621" s="25">
        <v>68000</v>
      </c>
      <c r="G621" t="str">
        <f>_xlfn.XLOOKUP(C621,'Kundendaten - neu'!$A$2:$A$1001,'Kundendaten - neu'!$H$2:$H$1001)</f>
        <v>EUR</v>
      </c>
      <c r="H621" s="40">
        <f>F621</f>
        <v>68000</v>
      </c>
      <c r="I621">
        <f>H621*_xlfn.XLOOKUP(C621,'Kundendaten - neu'!$A$2:$A$1001,'Kundendaten - neu'!$I$2:$I$1001,"")</f>
        <v>67279.199999999997</v>
      </c>
      <c r="J621" s="41">
        <f>I621+(_xlfn.XLOOKUP(C621,'Kundendaten - neu'!$A$2:$A$1001,'Kundendaten - neu'!$G$2:$G$1001,)*E621)</f>
        <v>67482.2</v>
      </c>
      <c r="K621" s="40">
        <f>J621-(E621*(_xlfn.XLOOKUP(D621,Tabelle1[Produkt ID],Tabelle1[Variable Kosten],)))</f>
        <v>13082.199999999997</v>
      </c>
    </row>
    <row r="622" spans="1:11" ht="14.4" hidden="1" x14ac:dyDescent="0.3">
      <c r="A622" s="43" t="s">
        <v>1269</v>
      </c>
      <c r="B622" s="13">
        <v>44652</v>
      </c>
      <c r="C622" s="12">
        <v>507</v>
      </c>
      <c r="D622" s="12" t="s">
        <v>1587</v>
      </c>
      <c r="E622" s="14">
        <v>1</v>
      </c>
      <c r="F622" s="17">
        <v>27000</v>
      </c>
      <c r="G622" t="str">
        <f>_xlfn.XLOOKUP(C622,'Kundendaten - neu'!$A$2:$A$1001,'Kundendaten - neu'!$H$2:$H$1001)</f>
        <v>EUR</v>
      </c>
      <c r="H622" s="40">
        <f>F622</f>
        <v>27000</v>
      </c>
      <c r="I622">
        <f>H622*_xlfn.XLOOKUP(C622,'Kundendaten - neu'!$A$2:$A$1001,'Kundendaten - neu'!$I$2:$I$1001,"")</f>
        <v>26713.8</v>
      </c>
      <c r="J622" s="41">
        <f>I622+(_xlfn.XLOOKUP(C622,'Kundendaten - neu'!$A$2:$A$1001,'Kundendaten - neu'!$G$2:$G$1001,)*E622)</f>
        <v>26916.799999999999</v>
      </c>
      <c r="K622" s="40">
        <f>J622-(E622*(_xlfn.XLOOKUP(D622,Tabelle1[Produkt ID],Tabelle1[Variable Kosten],)))</f>
        <v>5316.7999999999993</v>
      </c>
    </row>
    <row r="623" spans="1:11" ht="14.4" x14ac:dyDescent="0.3">
      <c r="A623" s="43">
        <v>10364666</v>
      </c>
      <c r="B623" s="13">
        <v>44820</v>
      </c>
      <c r="C623" s="12">
        <v>508</v>
      </c>
      <c r="D623" s="12">
        <v>1400</v>
      </c>
      <c r="E623" s="14">
        <v>1</v>
      </c>
      <c r="F623" s="25">
        <v>34122</v>
      </c>
      <c r="G623" t="str">
        <f>_xlfn.XLOOKUP(C623,'Kundendaten - neu'!$A$2:$A$1001,'Kundendaten - neu'!$H$2:$H$1001)</f>
        <v>USD</v>
      </c>
      <c r="H623" s="40">
        <f>IF(G623=Währungsdaten!$D$1,F623/_xlfn.XLOOKUP('Bewegungsdaten - neu'!B1438,Währungsdaten!$A$3:$A$320,Währungsdaten!$D$3:$D$320,""),IF(G623=Währungsdaten!$F$1,F623/_xlfn.XLOOKUP('Bewegungsdaten - neu'!B1438,Währungsdaten!$A$3:$A$320,Währungsdaten!$F$3:$F$320,),""))</f>
        <v>30191.116616528045</v>
      </c>
      <c r="I623">
        <f>H623*_xlfn.XLOOKUP(C623,'Kundendaten - neu'!$A$2:$A$1001,'Kundendaten - neu'!$I$2:$I$1001,"")</f>
        <v>32213.921429835424</v>
      </c>
      <c r="J623" s="41">
        <f>I623+(_xlfn.XLOOKUP(C623,'Kundendaten - neu'!$A$2:$A$1001,'Kundendaten - neu'!$G$2:$G$1001,)*E623)</f>
        <v>33419.92142983542</v>
      </c>
      <c r="K623" s="40">
        <f>J623-(E623*(_xlfn.XLOOKUP(D623,Tabelle1[Produkt ID],Tabelle1[Variable Kosten],)))</f>
        <v>9419.92142983542</v>
      </c>
    </row>
    <row r="624" spans="1:11" ht="14.4" x14ac:dyDescent="0.3">
      <c r="A624" s="43">
        <v>10208897</v>
      </c>
      <c r="B624" s="13">
        <v>44852</v>
      </c>
      <c r="C624" s="12">
        <v>509</v>
      </c>
      <c r="D624" s="12">
        <v>1500</v>
      </c>
      <c r="E624" s="14">
        <v>1</v>
      </c>
      <c r="F624" s="25">
        <v>128430.40000000001</v>
      </c>
      <c r="G624" t="str">
        <f>_xlfn.XLOOKUP(C624,'Kundendaten - neu'!$A$2:$A$1001,'Kundendaten - neu'!$H$2:$H$1001)</f>
        <v>PLN</v>
      </c>
      <c r="H624" s="40">
        <f>IF(G624=Währungsdaten!$G$1,F624/_xlfn.XLOOKUP('Bewegungsdaten - neu'!B1247,Währungsdaten!$A$3:$A$320,Währungsdaten!$G$3:$G$320,""),IF(G624=Währungsdaten!$C$1,F624/_xlfn.XLOOKUP('Bewegungsdaten - neu'!B1247,Währungsdaten!$A$3:$A$320,Währungsdaten!$C$3:$C$320,),""))</f>
        <v>27392.641569798441</v>
      </c>
      <c r="I624">
        <f>H624*_xlfn.XLOOKUP(C624,'Kundendaten - neu'!$A$2:$A$1001,'Kundendaten - neu'!$I$2:$I$1001,"")</f>
        <v>27392.641569798441</v>
      </c>
      <c r="J624" s="41">
        <f>I624+(_xlfn.XLOOKUP(C624,'Kundendaten - neu'!$A$2:$A$1001,'Kundendaten - neu'!$G$2:$G$1001,)*E624)</f>
        <v>27501.641569798441</v>
      </c>
      <c r="K624" s="40">
        <f>J624-(E624*(_xlfn.XLOOKUP(D624,Tabelle1[Produkt ID],Tabelle1[Variable Kosten],)))</f>
        <v>5101.6415697984412</v>
      </c>
    </row>
    <row r="625" spans="1:11" ht="14.4" x14ac:dyDescent="0.3">
      <c r="A625" s="43">
        <v>36890579</v>
      </c>
      <c r="B625" s="13">
        <v>44892</v>
      </c>
      <c r="C625" s="12">
        <v>510</v>
      </c>
      <c r="D625" s="12">
        <v>1600</v>
      </c>
      <c r="E625" s="14">
        <v>1</v>
      </c>
      <c r="F625" s="25">
        <v>36000</v>
      </c>
      <c r="G625" t="str">
        <f>_xlfn.XLOOKUP(C625,'Kundendaten - neu'!$A$2:$A$1001,'Kundendaten - neu'!$H$2:$H$1001)</f>
        <v>EUR</v>
      </c>
      <c r="H625" s="40">
        <f>F625</f>
        <v>36000</v>
      </c>
      <c r="I625">
        <f>H625*_xlfn.XLOOKUP(C625,'Kundendaten - neu'!$A$2:$A$1001,'Kundendaten - neu'!$I$2:$I$1001,"")</f>
        <v>36000</v>
      </c>
      <c r="J625" s="41">
        <f>I625+(_xlfn.XLOOKUP(C625,'Kundendaten - neu'!$A$2:$A$1001,'Kundendaten - neu'!$G$2:$G$1001,)*E625)</f>
        <v>36269</v>
      </c>
      <c r="K625" s="40">
        <f>J625-(E625*(_xlfn.XLOOKUP(D625,Tabelle1[Produkt ID],Tabelle1[Variable Kosten],)))</f>
        <v>7469</v>
      </c>
    </row>
    <row r="626" spans="1:11" ht="14.4" x14ac:dyDescent="0.3">
      <c r="A626" s="43">
        <v>78861908</v>
      </c>
      <c r="B626" s="13">
        <v>44685</v>
      </c>
      <c r="C626" s="12">
        <v>511</v>
      </c>
      <c r="D626" s="12">
        <v>1700</v>
      </c>
      <c r="E626" s="14">
        <v>1</v>
      </c>
      <c r="F626" s="25">
        <v>721404</v>
      </c>
      <c r="G626" t="str">
        <f>_xlfn.XLOOKUP(C626,'Kundendaten - neu'!$A$2:$A$1001,'Kundendaten - neu'!$H$2:$H$1001)</f>
        <v>CZK</v>
      </c>
      <c r="H626" s="40">
        <f>IF(G626=Währungsdaten!$G$1,F626/_xlfn.XLOOKUP('Bewegungsdaten - neu'!B110,Währungsdaten!$A$3:$A$320,Währungsdaten!$G$3:$G$320,""),IF(G626=Währungsdaten!$C$1,F626/_xlfn.XLOOKUP('Bewegungsdaten - neu'!B110,Währungsdaten!$A$3:$A$320,Währungsdaten!$C$3:$C$320,),""))</f>
        <v>29446.263112780114</v>
      </c>
      <c r="I626">
        <f>H626*_xlfn.XLOOKUP(C626,'Kundendaten - neu'!$A$2:$A$1001,'Kundendaten - neu'!$I$2:$I$1001,"")</f>
        <v>30035.188375035716</v>
      </c>
      <c r="J626" s="41">
        <f>I626+(_xlfn.XLOOKUP(C626,'Kundendaten - neu'!$A$2:$A$1001,'Kundendaten - neu'!$G$2:$G$1001,)*E626)</f>
        <v>30235.188375035716</v>
      </c>
      <c r="K626" s="40">
        <f>J626-(E626*(_xlfn.XLOOKUP(D626,Tabelle1[Produkt ID],Tabelle1[Variable Kosten],)))</f>
        <v>7035.1883750357156</v>
      </c>
    </row>
    <row r="627" spans="1:11" ht="14.4" x14ac:dyDescent="0.3">
      <c r="A627" s="43">
        <v>24009487</v>
      </c>
      <c r="B627" s="13">
        <v>44650</v>
      </c>
      <c r="C627" s="12">
        <v>512</v>
      </c>
      <c r="D627" s="12">
        <v>1800</v>
      </c>
      <c r="E627" s="14">
        <v>1</v>
      </c>
      <c r="F627" s="25">
        <v>80000</v>
      </c>
      <c r="G627" t="str">
        <f>_xlfn.XLOOKUP(C627,'Kundendaten - neu'!$A$2:$A$1001,'Kundendaten - neu'!$H$2:$H$1001)</f>
        <v>EUR</v>
      </c>
      <c r="H627" s="40">
        <f>F627</f>
        <v>80000</v>
      </c>
      <c r="I627">
        <f>H627*_xlfn.XLOOKUP(C627,'Kundendaten - neu'!$A$2:$A$1001,'Kundendaten - neu'!$I$2:$I$1001,"")</f>
        <v>80000</v>
      </c>
      <c r="J627" s="41">
        <f>I627+(_xlfn.XLOOKUP(C627,'Kundendaten - neu'!$A$2:$A$1001,'Kundendaten - neu'!$G$2:$G$1001,)*E627)</f>
        <v>80215</v>
      </c>
      <c r="K627" s="40">
        <f>J627-(E627*(_xlfn.XLOOKUP(D627,Tabelle1[Produkt ID],Tabelle1[Variable Kosten],)))</f>
        <v>16215</v>
      </c>
    </row>
    <row r="628" spans="1:11" ht="14.4" x14ac:dyDescent="0.3">
      <c r="A628" s="43">
        <v>95320121</v>
      </c>
      <c r="B628" s="13">
        <v>44778</v>
      </c>
      <c r="C628" s="12">
        <v>513</v>
      </c>
      <c r="D628" s="12">
        <v>1900</v>
      </c>
      <c r="E628" s="14">
        <v>1</v>
      </c>
      <c r="F628" s="25">
        <v>49000</v>
      </c>
      <c r="G628" t="str">
        <f>_xlfn.XLOOKUP(C628,'Kundendaten - neu'!$A$2:$A$1001,'Kundendaten - neu'!$H$2:$H$1001)</f>
        <v>EUR</v>
      </c>
      <c r="H628" s="40">
        <f>F628</f>
        <v>49000</v>
      </c>
      <c r="I628">
        <f>H628*_xlfn.XLOOKUP(C628,'Kundendaten - neu'!$A$2:$A$1001,'Kundendaten - neu'!$I$2:$I$1001,"")</f>
        <v>48480.6</v>
      </c>
      <c r="J628" s="41">
        <f>I628+(_xlfn.XLOOKUP(C628,'Kundendaten - neu'!$A$2:$A$1001,'Kundendaten - neu'!$G$2:$G$1001,)*E628)</f>
        <v>48689.599999999999</v>
      </c>
      <c r="K628" s="40">
        <f>J628-(E628*(_xlfn.XLOOKUP(D628,Tabelle1[Produkt ID],Tabelle1[Variable Kosten],)))</f>
        <v>9489.5999999999985</v>
      </c>
    </row>
    <row r="629" spans="1:11" ht="14.4" hidden="1" x14ac:dyDescent="0.3">
      <c r="A629" s="43" t="s">
        <v>1270</v>
      </c>
      <c r="B629" s="13">
        <v>44815</v>
      </c>
      <c r="C629" s="12">
        <v>513</v>
      </c>
      <c r="D629" s="12" t="s">
        <v>1588</v>
      </c>
      <c r="E629" s="14">
        <v>1</v>
      </c>
      <c r="F629" s="17">
        <v>33000</v>
      </c>
      <c r="G629" t="str">
        <f>_xlfn.XLOOKUP(C629,'Kundendaten - neu'!$A$2:$A$1001,'Kundendaten - neu'!$H$2:$H$1001)</f>
        <v>EUR</v>
      </c>
      <c r="H629" s="40">
        <f>F629</f>
        <v>33000</v>
      </c>
      <c r="I629">
        <f>H629*_xlfn.XLOOKUP(C629,'Kundendaten - neu'!$A$2:$A$1001,'Kundendaten - neu'!$I$2:$I$1001,"")</f>
        <v>32650.199999999997</v>
      </c>
      <c r="J629" s="41">
        <f>I629+(_xlfn.XLOOKUP(C629,'Kundendaten - neu'!$A$2:$A$1001,'Kundendaten - neu'!$G$2:$G$1001,)*E629)</f>
        <v>32859.199999999997</v>
      </c>
      <c r="K629" s="40">
        <f>J629-(E629*(_xlfn.XLOOKUP(D629,Tabelle1[Produkt ID],Tabelle1[Variable Kosten],)))</f>
        <v>6459.1999999999971</v>
      </c>
    </row>
    <row r="630" spans="1:11" ht="14.4" x14ac:dyDescent="0.3">
      <c r="A630" s="43">
        <v>41356494</v>
      </c>
      <c r="B630" s="13">
        <v>44591</v>
      </c>
      <c r="C630" s="12">
        <v>514</v>
      </c>
      <c r="D630" s="12">
        <v>2000</v>
      </c>
      <c r="E630" s="14">
        <v>1</v>
      </c>
      <c r="F630" s="25">
        <v>39000</v>
      </c>
      <c r="G630" t="str">
        <f>_xlfn.XLOOKUP(C630,'Kundendaten - neu'!$A$2:$A$1001,'Kundendaten - neu'!$H$2:$H$1001)</f>
        <v>EUR</v>
      </c>
      <c r="H630" s="40">
        <f>F630</f>
        <v>39000</v>
      </c>
      <c r="I630">
        <f>H630*_xlfn.XLOOKUP(C630,'Kundendaten - neu'!$A$2:$A$1001,'Kundendaten - neu'!$I$2:$I$1001,"")</f>
        <v>37830</v>
      </c>
      <c r="J630" s="41">
        <f>I630+(_xlfn.XLOOKUP(C630,'Kundendaten - neu'!$A$2:$A$1001,'Kundendaten - neu'!$G$2:$G$1001,)*E630)</f>
        <v>37937</v>
      </c>
      <c r="K630" s="40">
        <f>J630-(E630*(_xlfn.XLOOKUP(D630,Tabelle1[Produkt ID],Tabelle1[Variable Kosten],)))</f>
        <v>6737</v>
      </c>
    </row>
    <row r="631" spans="1:11" ht="14.4" hidden="1" x14ac:dyDescent="0.3">
      <c r="A631" s="43" t="s">
        <v>1271</v>
      </c>
      <c r="B631" s="13">
        <v>44577</v>
      </c>
      <c r="C631" s="12">
        <v>514</v>
      </c>
      <c r="D631" s="12" t="s">
        <v>1589</v>
      </c>
      <c r="E631" s="14">
        <v>1</v>
      </c>
      <c r="F631" s="17">
        <v>27000</v>
      </c>
      <c r="G631" t="str">
        <f>_xlfn.XLOOKUP(C631,'Kundendaten - neu'!$A$2:$A$1001,'Kundendaten - neu'!$H$2:$H$1001)</f>
        <v>EUR</v>
      </c>
      <c r="H631" s="40">
        <f>F631</f>
        <v>27000</v>
      </c>
      <c r="I631">
        <f>H631*_xlfn.XLOOKUP(C631,'Kundendaten - neu'!$A$2:$A$1001,'Kundendaten - neu'!$I$2:$I$1001,"")</f>
        <v>26190</v>
      </c>
      <c r="J631" s="41">
        <f>I631+(_xlfn.XLOOKUP(C631,'Kundendaten - neu'!$A$2:$A$1001,'Kundendaten - neu'!$G$2:$G$1001,)*E631)</f>
        <v>26297</v>
      </c>
      <c r="K631" s="40">
        <f>J631-(E631*(_xlfn.XLOOKUP(D631,Tabelle1[Produkt ID],Tabelle1[Variable Kosten],)))</f>
        <v>4697</v>
      </c>
    </row>
    <row r="632" spans="1:11" ht="14.4" x14ac:dyDescent="0.3">
      <c r="A632" s="43">
        <v>95909450</v>
      </c>
      <c r="B632" s="13">
        <v>44724</v>
      </c>
      <c r="C632" s="12">
        <v>515</v>
      </c>
      <c r="D632" s="12">
        <v>2100</v>
      </c>
      <c r="E632" s="14">
        <v>1</v>
      </c>
      <c r="F632" s="25">
        <v>332538.59999999998</v>
      </c>
      <c r="G632" t="str">
        <f>_xlfn.XLOOKUP(C632,'Kundendaten - neu'!$A$2:$A$1001,'Kundendaten - neu'!$H$2:$H$1001)</f>
        <v>CNY</v>
      </c>
      <c r="H632" s="40">
        <f>IF(G632=Währungsdaten!$B$1,F632/_xlfn.XLOOKUP('Bewegungsdaten - neu'!B38,Währungsdaten!$A$3:$A$320,Währungsdaten!$B$3:$B$320,""),IF(G632=Währungsdaten!$C$1,F632/_xlfn.XLOOKUP('Bewegungsdaten - neu'!B38,Währungsdaten!$A$3:$A$320,Währungsdaten!$C$3:$C$320,),"")*IF(G632=Währungsdaten!$D$1,F632/_xlfn.XLOOKUP('Bewegungsdaten - neu'!B38,Währungsdaten!$A$3:$A$320,Währungsdaten!$D$3:$D$320,),)*IF(G632=Währungsdaten!$F$1,F632/_xlfn.XLOOKUP('Bewegungsdaten - neu'!B38,Währungsdaten!$A$3:$A$320,Währungsdaten!$F$3:$F$320,""),)*IF(G632=Währungsdaten!$G$1,F632/_xlfn.XLOOKUP('Bewegungsdaten - neu'!B38,Währungsdaten!$A$3:$A$320,Währungsdaten!$G$3:$G$320,");""")))</f>
        <v>46350.719223907217</v>
      </c>
      <c r="I632">
        <f>H632*_xlfn.XLOOKUP(C632,'Kundendaten - neu'!$A$2:$A$1001,'Kundendaten - neu'!$I$2:$I$1001,"")</f>
        <v>49456.217411908998</v>
      </c>
      <c r="J632" s="41">
        <f>I632+(_xlfn.XLOOKUP(C632,'Kundendaten - neu'!$A$2:$A$1001,'Kundendaten - neu'!$G$2:$G$1001,)*E632)</f>
        <v>51647.217411908998</v>
      </c>
      <c r="K632" s="40">
        <f>J632-(E632*(_xlfn.XLOOKUP(D632,Tabelle1[Produkt ID],Tabelle1[Variable Kosten],)))</f>
        <v>14847.217411908998</v>
      </c>
    </row>
    <row r="633" spans="1:11" ht="14.4" x14ac:dyDescent="0.3">
      <c r="A633" s="43">
        <v>24449119</v>
      </c>
      <c r="B633" s="13">
        <v>44729</v>
      </c>
      <c r="C633" s="12">
        <v>516</v>
      </c>
      <c r="D633" s="12">
        <v>2200</v>
      </c>
      <c r="E633" s="14">
        <v>1</v>
      </c>
      <c r="F633" s="25">
        <v>91736</v>
      </c>
      <c r="G633" t="str">
        <f>_xlfn.XLOOKUP(C633,'Kundendaten - neu'!$A$2:$A$1001,'Kundendaten - neu'!$H$2:$H$1001)</f>
        <v>PLN</v>
      </c>
      <c r="H633" s="40">
        <f>IF(G633=Währungsdaten!$G$1,F633/_xlfn.XLOOKUP('Bewegungsdaten - neu'!B1248,Währungsdaten!$A$3:$A$320,Währungsdaten!$G$3:$G$320,""),IF(G633=Währungsdaten!$C$1,F633/_xlfn.XLOOKUP('Bewegungsdaten - neu'!B1248,Währungsdaten!$A$3:$A$320,Währungsdaten!$C$3:$C$320,),""))</f>
        <v>20135.206321334503</v>
      </c>
      <c r="I633">
        <f>H633*_xlfn.XLOOKUP(C633,'Kundendaten - neu'!$A$2:$A$1001,'Kundendaten - neu'!$I$2:$I$1001,"")</f>
        <v>19531.150131694467</v>
      </c>
      <c r="J633" s="41">
        <f>I633+(_xlfn.XLOOKUP(C633,'Kundendaten - neu'!$A$2:$A$1001,'Kundendaten - neu'!$G$2:$G$1001,)*E633)</f>
        <v>19639.150131694467</v>
      </c>
      <c r="K633" s="40">
        <f>J633-(E633*(_xlfn.XLOOKUP(D633,Tabelle1[Produkt ID],Tabelle1[Variable Kosten],)))</f>
        <v>3639.1501316944668</v>
      </c>
    </row>
    <row r="634" spans="1:11" ht="14.4" x14ac:dyDescent="0.3">
      <c r="A634" s="43">
        <v>15322432</v>
      </c>
      <c r="B634" s="13">
        <v>44885</v>
      </c>
      <c r="C634" s="12">
        <v>517</v>
      </c>
      <c r="D634" s="12">
        <v>2200</v>
      </c>
      <c r="E634" s="14">
        <v>1</v>
      </c>
      <c r="F634" s="25">
        <v>91736</v>
      </c>
      <c r="G634" t="str">
        <f>_xlfn.XLOOKUP(C634,'Kundendaten - neu'!$A$2:$A$1001,'Kundendaten - neu'!$H$2:$H$1001)</f>
        <v>PLN</v>
      </c>
      <c r="H634" s="40">
        <f>IF(G634=Währungsdaten!$G$1,F634/_xlfn.XLOOKUP('Bewegungsdaten - neu'!B1249,Währungsdaten!$A$3:$A$320,Währungsdaten!$G$3:$G$320,""),IF(G634=Währungsdaten!$C$1,F634/_xlfn.XLOOKUP('Bewegungsdaten - neu'!B1249,Währungsdaten!$A$3:$A$320,Währungsdaten!$C$3:$C$320,),""))</f>
        <v>19603.38490469271</v>
      </c>
      <c r="I634">
        <f>H634*_xlfn.XLOOKUP(C634,'Kundendaten - neu'!$A$2:$A$1001,'Kundendaten - neu'!$I$2:$I$1001,"")</f>
        <v>19015.283357551929</v>
      </c>
      <c r="J634" s="41">
        <f>I634+(_xlfn.XLOOKUP(C634,'Kundendaten - neu'!$A$2:$A$1001,'Kundendaten - neu'!$G$2:$G$1001,)*E634)</f>
        <v>19121.283357551929</v>
      </c>
      <c r="K634" s="40">
        <f>J634-(E634*(_xlfn.XLOOKUP(D634,Tabelle1[Produkt ID],Tabelle1[Variable Kosten],)))</f>
        <v>3121.2833575519289</v>
      </c>
    </row>
    <row r="635" spans="1:11" ht="14.4" x14ac:dyDescent="0.3">
      <c r="A635" s="43">
        <v>57265345</v>
      </c>
      <c r="B635" s="13">
        <v>44647</v>
      </c>
      <c r="C635" s="12">
        <v>518</v>
      </c>
      <c r="D635" s="12">
        <v>2300</v>
      </c>
      <c r="E635" s="14">
        <v>1</v>
      </c>
      <c r="F635" s="25">
        <v>25000</v>
      </c>
      <c r="G635" t="str">
        <f>_xlfn.XLOOKUP(C635,'Kundendaten - neu'!$A$2:$A$1001,'Kundendaten - neu'!$H$2:$H$1001)</f>
        <v>EUR</v>
      </c>
      <c r="H635" s="40">
        <f>F635</f>
        <v>25000</v>
      </c>
      <c r="I635">
        <f>H635*_xlfn.XLOOKUP(C635,'Kundendaten - neu'!$A$2:$A$1001,'Kundendaten - neu'!$I$2:$I$1001,"")</f>
        <v>24250</v>
      </c>
      <c r="J635" s="41">
        <f>I635+(_xlfn.XLOOKUP(C635,'Kundendaten - neu'!$A$2:$A$1001,'Kundendaten - neu'!$G$2:$G$1001,)*E635)</f>
        <v>24456</v>
      </c>
      <c r="K635" s="40">
        <f>J635-(E635*(_xlfn.XLOOKUP(D635,Tabelle1[Produkt ID],Tabelle1[Variable Kosten],)))</f>
        <v>4456</v>
      </c>
    </row>
    <row r="636" spans="1:11" ht="14.4" hidden="1" x14ac:dyDescent="0.3">
      <c r="A636" s="43" t="s">
        <v>1272</v>
      </c>
      <c r="B636" s="13">
        <v>44734</v>
      </c>
      <c r="C636" s="12">
        <v>518</v>
      </c>
      <c r="D636" s="12" t="s">
        <v>1590</v>
      </c>
      <c r="E636" s="14">
        <v>1</v>
      </c>
      <c r="F636" s="17">
        <v>81000</v>
      </c>
      <c r="G636" t="str">
        <f>_xlfn.XLOOKUP(C636,'Kundendaten - neu'!$A$2:$A$1001,'Kundendaten - neu'!$H$2:$H$1001)</f>
        <v>EUR</v>
      </c>
      <c r="H636" s="40">
        <f>F636</f>
        <v>81000</v>
      </c>
      <c r="I636">
        <f>H636*_xlfn.XLOOKUP(C636,'Kundendaten - neu'!$A$2:$A$1001,'Kundendaten - neu'!$I$2:$I$1001,"")</f>
        <v>78570</v>
      </c>
      <c r="J636" s="41">
        <f>I636+(_xlfn.XLOOKUP(C636,'Kundendaten - neu'!$A$2:$A$1001,'Kundendaten - neu'!$G$2:$G$1001,)*E636)</f>
        <v>78776</v>
      </c>
      <c r="K636" s="40">
        <f>J636-(E636*(_xlfn.XLOOKUP(D636,Tabelle1[Produkt ID],Tabelle1[Variable Kosten],)))</f>
        <v>13976</v>
      </c>
    </row>
    <row r="637" spans="1:11" ht="14.4" x14ac:dyDescent="0.3">
      <c r="A637" s="43">
        <v>50065276</v>
      </c>
      <c r="B637" s="13">
        <v>44718</v>
      </c>
      <c r="C637" s="12">
        <v>519</v>
      </c>
      <c r="D637" s="12">
        <v>1000</v>
      </c>
      <c r="E637" s="14">
        <v>1</v>
      </c>
      <c r="F637" s="25">
        <v>59144.799999999996</v>
      </c>
      <c r="G637" t="str">
        <f>_xlfn.XLOOKUP(C637,'Kundendaten - neu'!$A$2:$A$1001,'Kundendaten - neu'!$H$2:$H$1001)</f>
        <v>USD</v>
      </c>
      <c r="H637" s="40">
        <f>IF(G637=Währungsdaten!$D$1,F637/_xlfn.XLOOKUP('Bewegungsdaten - neu'!B1439,Währungsdaten!$A$3:$A$320,Währungsdaten!$D$3:$D$320,""),IF(G637=Währungsdaten!$F$1,F637/_xlfn.XLOOKUP('Bewegungsdaten - neu'!B1439,Währungsdaten!$A$3:$A$320,Währungsdaten!$F$3:$F$320,),""))</f>
        <v>54102.451518477865</v>
      </c>
      <c r="I637">
        <f>H637*_xlfn.XLOOKUP(C637,'Kundendaten - neu'!$A$2:$A$1001,'Kundendaten - neu'!$I$2:$I$1001,"")</f>
        <v>57727.315770215879</v>
      </c>
      <c r="J637" s="41">
        <f>I637+(_xlfn.XLOOKUP(C637,'Kundendaten - neu'!$A$2:$A$1001,'Kundendaten - neu'!$G$2:$G$1001,)*E637)</f>
        <v>58931.315770215879</v>
      </c>
      <c r="K637" s="40">
        <f>J637-(E637*(_xlfn.XLOOKUP(D637,Tabelle1[Produkt ID],Tabelle1[Variable Kosten],)))</f>
        <v>17331.315770215879</v>
      </c>
    </row>
    <row r="638" spans="1:11" ht="14.4" x14ac:dyDescent="0.3">
      <c r="A638" s="43">
        <v>81460861</v>
      </c>
      <c r="B638" s="13">
        <v>44599</v>
      </c>
      <c r="C638" s="12">
        <v>520</v>
      </c>
      <c r="D638" s="12">
        <v>1100</v>
      </c>
      <c r="E638" s="14">
        <v>1</v>
      </c>
      <c r="F638" s="25">
        <v>45496</v>
      </c>
      <c r="G638" t="str">
        <f>_xlfn.XLOOKUP(C638,'Kundendaten - neu'!$A$2:$A$1001,'Kundendaten - neu'!$H$2:$H$1001)</f>
        <v>USD</v>
      </c>
      <c r="H638" s="40">
        <f>IF(G638=Währungsdaten!$D$1,F638/_xlfn.XLOOKUP('Bewegungsdaten - neu'!B1440,Währungsdaten!$A$3:$A$320,Währungsdaten!$D$3:$D$320,""),IF(G638=Währungsdaten!$F$1,F638/_xlfn.XLOOKUP('Bewegungsdaten - neu'!B1440,Währungsdaten!$A$3:$A$320,Währungsdaten!$F$3:$F$320,),""))</f>
        <v>43201.975121071126</v>
      </c>
      <c r="I638">
        <f>H638*_xlfn.XLOOKUP(C638,'Kundendaten - neu'!$A$2:$A$1001,'Kundendaten - neu'!$I$2:$I$1001,"")</f>
        <v>46096.507454182887</v>
      </c>
      <c r="J638" s="41">
        <f>I638+(_xlfn.XLOOKUP(C638,'Kundendaten - neu'!$A$2:$A$1001,'Kundendaten - neu'!$G$2:$G$1001,)*E638)</f>
        <v>47398.507454182887</v>
      </c>
      <c r="K638" s="40">
        <f>J638-(E638*(_xlfn.XLOOKUP(D638,Tabelle1[Produkt ID],Tabelle1[Variable Kosten],)))</f>
        <v>15398.507454182887</v>
      </c>
    </row>
    <row r="639" spans="1:11" ht="14.4" x14ac:dyDescent="0.3">
      <c r="A639" s="43">
        <v>61133353</v>
      </c>
      <c r="B639" s="13">
        <v>44801</v>
      </c>
      <c r="C639" s="12">
        <v>521</v>
      </c>
      <c r="D639" s="12">
        <v>1200</v>
      </c>
      <c r="E639" s="14">
        <v>1</v>
      </c>
      <c r="F639" s="25">
        <v>298142</v>
      </c>
      <c r="G639" t="str">
        <f>_xlfn.XLOOKUP(C639,'Kundendaten - neu'!$A$2:$A$1001,'Kundendaten - neu'!$H$2:$H$1001)</f>
        <v>PLN</v>
      </c>
      <c r="H639" s="40">
        <f>IF(G639=Währungsdaten!$G$1,F639/_xlfn.XLOOKUP('Bewegungsdaten - neu'!B1250,Währungsdaten!$A$3:$A$320,Währungsdaten!$G$3:$G$320,""),IF(G639=Währungsdaten!$C$1,F639/_xlfn.XLOOKUP('Bewegungsdaten - neu'!B1250,Währungsdaten!$A$3:$A$320,Währungsdaten!$C$3:$C$320,),""))</f>
        <v>63449.317925471914</v>
      </c>
      <c r="I639">
        <f>H639*_xlfn.XLOOKUP(C639,'Kundendaten - neu'!$A$2:$A$1001,'Kundendaten - neu'!$I$2:$I$1001,"")</f>
        <v>61545.838387707758</v>
      </c>
      <c r="J639" s="41">
        <f>I639+(_xlfn.XLOOKUP(C639,'Kundendaten - neu'!$A$2:$A$1001,'Kundendaten - neu'!$G$2:$G$1001,)*E639)</f>
        <v>61652.838387707758</v>
      </c>
      <c r="K639" s="40">
        <f>J639-(E639*(_xlfn.XLOOKUP(D639,Tabelle1[Produkt ID],Tabelle1[Variable Kosten],)))</f>
        <v>9652.8383877077576</v>
      </c>
    </row>
    <row r="640" spans="1:11" ht="14.4" x14ac:dyDescent="0.3">
      <c r="A640" s="43">
        <v>72940785</v>
      </c>
      <c r="B640" s="13">
        <v>44831</v>
      </c>
      <c r="C640" s="12">
        <v>522</v>
      </c>
      <c r="D640" s="12">
        <v>1300</v>
      </c>
      <c r="E640" s="14">
        <v>1</v>
      </c>
      <c r="F640" s="25">
        <v>311902.40000000002</v>
      </c>
      <c r="G640" t="str">
        <f>_xlfn.XLOOKUP(C640,'Kundendaten - neu'!$A$2:$A$1001,'Kundendaten - neu'!$H$2:$H$1001)</f>
        <v>PLN</v>
      </c>
      <c r="H640" s="40">
        <f>IF(G640=Währungsdaten!$G$1,F640/_xlfn.XLOOKUP('Bewegungsdaten - neu'!B1251,Währungsdaten!$A$3:$A$320,Währungsdaten!$G$3:$G$320,""),IF(G640=Währungsdaten!$C$1,F640/_xlfn.XLOOKUP('Bewegungsdaten - neu'!B1251,Währungsdaten!$A$3:$A$320,Währungsdaten!$C$3:$C$320,),""))</f>
        <v>67866.834936246145</v>
      </c>
      <c r="I640">
        <f>H640*_xlfn.XLOOKUP(C640,'Kundendaten - neu'!$A$2:$A$1001,'Kundendaten - neu'!$I$2:$I$1001,"")</f>
        <v>65830.829888158754</v>
      </c>
      <c r="J640" s="41">
        <f>I640+(_xlfn.XLOOKUP(C640,'Kundendaten - neu'!$A$2:$A$1001,'Kundendaten - neu'!$G$2:$G$1001,)*E640)</f>
        <v>65932.829888158754</v>
      </c>
      <c r="K640" s="40">
        <f>J640-(E640*(_xlfn.XLOOKUP(D640,Tabelle1[Produkt ID],Tabelle1[Variable Kosten],)))</f>
        <v>11532.829888158754</v>
      </c>
    </row>
    <row r="641" spans="1:11" ht="14.4" x14ac:dyDescent="0.3">
      <c r="A641" s="43">
        <v>66605930</v>
      </c>
      <c r="B641" s="13">
        <v>44899</v>
      </c>
      <c r="C641" s="12">
        <v>523</v>
      </c>
      <c r="D641" s="12">
        <v>1400</v>
      </c>
      <c r="E641" s="14">
        <v>1</v>
      </c>
      <c r="F641" s="25">
        <v>30000</v>
      </c>
      <c r="G641" t="str">
        <f>_xlfn.XLOOKUP(C641,'Kundendaten - neu'!$A$2:$A$1001,'Kundendaten - neu'!$H$2:$H$1001)</f>
        <v>EUR</v>
      </c>
      <c r="H641" s="40">
        <f>F641</f>
        <v>30000</v>
      </c>
      <c r="I641">
        <f>H641*_xlfn.XLOOKUP(C641,'Kundendaten - neu'!$A$2:$A$1001,'Kundendaten - neu'!$I$2:$I$1001,"")</f>
        <v>29100</v>
      </c>
      <c r="J641" s="41">
        <f>I641+(_xlfn.XLOOKUP(C641,'Kundendaten - neu'!$A$2:$A$1001,'Kundendaten - neu'!$G$2:$G$1001,)*E641)</f>
        <v>29369</v>
      </c>
      <c r="K641" s="40">
        <f>J641-(E641*(_xlfn.XLOOKUP(D641,Tabelle1[Produkt ID],Tabelle1[Variable Kosten],)))</f>
        <v>5369</v>
      </c>
    </row>
    <row r="642" spans="1:11" ht="14.4" hidden="1" x14ac:dyDescent="0.3">
      <c r="A642" s="43" t="s">
        <v>1273</v>
      </c>
      <c r="B642" s="13">
        <v>44796</v>
      </c>
      <c r="C642" s="12">
        <v>523</v>
      </c>
      <c r="D642" s="12" t="s">
        <v>1591</v>
      </c>
      <c r="E642" s="14">
        <v>2</v>
      </c>
      <c r="F642" s="17">
        <v>100000</v>
      </c>
      <c r="G642" t="str">
        <f>_xlfn.XLOOKUP(C642,'Kundendaten - neu'!$A$2:$A$1001,'Kundendaten - neu'!$H$2:$H$1001)</f>
        <v>EUR</v>
      </c>
      <c r="H642" s="40">
        <f>F642</f>
        <v>100000</v>
      </c>
      <c r="I642">
        <f>H642*_xlfn.XLOOKUP(C642,'Kundendaten - neu'!$A$2:$A$1001,'Kundendaten - neu'!$I$2:$I$1001,"")</f>
        <v>97000</v>
      </c>
      <c r="J642" s="41">
        <f>I642+(_xlfn.XLOOKUP(C642,'Kundendaten - neu'!$A$2:$A$1001,'Kundendaten - neu'!$G$2:$G$1001,)*E642)</f>
        <v>97538</v>
      </c>
      <c r="K642" s="40">
        <f>J642-(E642*(_xlfn.XLOOKUP(D642,Tabelle1[Produkt ID],Tabelle1[Variable Kosten],)))</f>
        <v>17538</v>
      </c>
    </row>
    <row r="643" spans="1:11" ht="14.4" x14ac:dyDescent="0.3">
      <c r="A643" s="43">
        <v>53664031</v>
      </c>
      <c r="B643" s="13">
        <v>44580</v>
      </c>
      <c r="C643" s="12">
        <v>524</v>
      </c>
      <c r="D643" s="12">
        <v>1500</v>
      </c>
      <c r="E643" s="14">
        <v>1</v>
      </c>
      <c r="F643" s="25">
        <v>202414.8</v>
      </c>
      <c r="G643" t="str">
        <f>_xlfn.XLOOKUP(C643,'Kundendaten - neu'!$A$2:$A$1001,'Kundendaten - neu'!$H$2:$H$1001)</f>
        <v>CNY</v>
      </c>
      <c r="H643" s="40">
        <f>IF(G643=Währungsdaten!$B$1,F643/_xlfn.XLOOKUP('Bewegungsdaten - neu'!B39,Währungsdaten!$A$3:$A$320,Währungsdaten!$B$3:$B$320,""),IF(G643=Währungsdaten!$C$1,F643/_xlfn.XLOOKUP('Bewegungsdaten - neu'!B39,Währungsdaten!$A$3:$A$320,Währungsdaten!$C$3:$C$320,),"")*IF(G643=Währungsdaten!$D$1,F643/_xlfn.XLOOKUP('Bewegungsdaten - neu'!B39,Währungsdaten!$A$3:$A$320,Währungsdaten!$D$3:$D$320,),)*IF(G643=Währungsdaten!$F$1,F643/_xlfn.XLOOKUP('Bewegungsdaten - neu'!B39,Währungsdaten!$A$3:$A$320,Währungsdaten!$F$3:$F$320,""),)*IF(G643=Währungsdaten!$G$1,F643/_xlfn.XLOOKUP('Bewegungsdaten - neu'!B39,Währungsdaten!$A$3:$A$320,Währungsdaten!$G$3:$G$320,");""")))</f>
        <v>28492.673245027519</v>
      </c>
      <c r="I643">
        <f>H643*_xlfn.XLOOKUP(C643,'Kundendaten - neu'!$A$2:$A$1001,'Kundendaten - neu'!$I$2:$I$1001,"")</f>
        <v>30401.682352444361</v>
      </c>
      <c r="J643" s="41">
        <f>I643+(_xlfn.XLOOKUP(C643,'Kundendaten - neu'!$A$2:$A$1001,'Kundendaten - neu'!$G$2:$G$1001,)*E643)</f>
        <v>32405.682352444361</v>
      </c>
      <c r="K643" s="40">
        <f>J643-(E643*(_xlfn.XLOOKUP(D643,Tabelle1[Produkt ID],Tabelle1[Variable Kosten],)))</f>
        <v>10005.682352444361</v>
      </c>
    </row>
    <row r="644" spans="1:11" ht="14.4" x14ac:dyDescent="0.3">
      <c r="A644" s="43">
        <v>96932970</v>
      </c>
      <c r="B644" s="13">
        <v>44889</v>
      </c>
      <c r="C644" s="12">
        <v>525</v>
      </c>
      <c r="D644" s="12">
        <v>1600</v>
      </c>
      <c r="E644" s="14">
        <v>1</v>
      </c>
      <c r="F644" s="25">
        <v>370476</v>
      </c>
      <c r="G644" t="str">
        <f>_xlfn.XLOOKUP(C644,'Kundendaten - neu'!$A$2:$A$1001,'Kundendaten - neu'!$H$2:$H$1001)</f>
        <v>SEK</v>
      </c>
      <c r="H644" s="40">
        <f>IF(G644=Währungsdaten!$D$1,F644/_xlfn.XLOOKUP('Bewegungsdaten - neu'!B1344,Währungsdaten!$A$3:$A$320,Währungsdaten!$D$3:$D$320,""),IF(G644=Währungsdaten!$F$1,F644/_xlfn.XLOOKUP('Bewegungsdaten - neu'!B1344,Währungsdaten!$A$3:$A$320,Währungsdaten!$F$3:$F$320,),""))</f>
        <v>35164.53893977504</v>
      </c>
      <c r="I644">
        <f>H644*_xlfn.XLOOKUP(C644,'Kundendaten - neu'!$A$2:$A$1001,'Kundendaten - neu'!$I$2:$I$1001,"")</f>
        <v>34791.794827013422</v>
      </c>
      <c r="J644" s="41">
        <f>I644+(_xlfn.XLOOKUP(C644,'Kundendaten - neu'!$A$2:$A$1001,'Kundendaten - neu'!$G$2:$G$1001,)*E644)</f>
        <v>35319.794827013422</v>
      </c>
      <c r="K644" s="40">
        <f>J644-(E644*(_xlfn.XLOOKUP(D644,Tabelle1[Produkt ID],Tabelle1[Variable Kosten],)))</f>
        <v>6519.794827013422</v>
      </c>
    </row>
    <row r="645" spans="1:11" ht="14.4" x14ac:dyDescent="0.3">
      <c r="A645" s="43">
        <v>12270853</v>
      </c>
      <c r="B645" s="13">
        <v>44598</v>
      </c>
      <c r="C645" s="12">
        <v>526</v>
      </c>
      <c r="D645" s="12">
        <v>1700</v>
      </c>
      <c r="E645" s="14">
        <v>1</v>
      </c>
      <c r="F645" s="25">
        <v>298439</v>
      </c>
      <c r="G645" t="str">
        <f>_xlfn.XLOOKUP(C645,'Kundendaten - neu'!$A$2:$A$1001,'Kundendaten - neu'!$H$2:$H$1001)</f>
        <v>SEK</v>
      </c>
      <c r="H645" s="40">
        <f>IF(G645=Währungsdaten!$D$1,F645/_xlfn.XLOOKUP('Bewegungsdaten - neu'!B1345,Währungsdaten!$A$3:$A$320,Währungsdaten!$D$3:$D$320,""),IF(G645=Währungsdaten!$F$1,F645/_xlfn.XLOOKUP('Bewegungsdaten - neu'!B1345,Währungsdaten!$A$3:$A$320,Währungsdaten!$F$3:$F$320,),""))</f>
        <v>28853.085059071484</v>
      </c>
      <c r="I645">
        <f>H645*_xlfn.XLOOKUP(C645,'Kundendaten - neu'!$A$2:$A$1001,'Kundendaten - neu'!$I$2:$I$1001,"")</f>
        <v>28547.242357445324</v>
      </c>
      <c r="J645" s="41">
        <f>I645+(_xlfn.XLOOKUP(C645,'Kundendaten - neu'!$A$2:$A$1001,'Kundendaten - neu'!$G$2:$G$1001,)*E645)</f>
        <v>29053.242357445324</v>
      </c>
      <c r="K645" s="40">
        <f>J645-(E645*(_xlfn.XLOOKUP(D645,Tabelle1[Produkt ID],Tabelle1[Variable Kosten],)))</f>
        <v>5853.2423574453242</v>
      </c>
    </row>
    <row r="646" spans="1:11" ht="14.4" x14ac:dyDescent="0.3">
      <c r="A646" s="43">
        <v>11190022</v>
      </c>
      <c r="B646" s="13">
        <v>44805</v>
      </c>
      <c r="C646" s="12">
        <v>527</v>
      </c>
      <c r="D646" s="12">
        <v>1800</v>
      </c>
      <c r="E646" s="14">
        <v>1</v>
      </c>
      <c r="F646" s="25">
        <v>366944</v>
      </c>
      <c r="G646" t="str">
        <f>_xlfn.XLOOKUP(C646,'Kundendaten - neu'!$A$2:$A$1001,'Kundendaten - neu'!$H$2:$H$1001)</f>
        <v>PLN</v>
      </c>
      <c r="H646" s="40">
        <f>IF(G646=Währungsdaten!$G$1,F646/_xlfn.XLOOKUP('Bewegungsdaten - neu'!B1252,Währungsdaten!$A$3:$A$320,Währungsdaten!$G$3:$G$320,""),IF(G646=Währungsdaten!$C$1,F646/_xlfn.XLOOKUP('Bewegungsdaten - neu'!B1252,Währungsdaten!$A$3:$A$320,Währungsdaten!$C$3:$C$320,),""))</f>
        <v>76335.344289577697</v>
      </c>
      <c r="I646">
        <f>H646*_xlfn.XLOOKUP(C646,'Kundendaten - neu'!$A$2:$A$1001,'Kundendaten - neu'!$I$2:$I$1001,"")</f>
        <v>74045.28396089036</v>
      </c>
      <c r="J646" s="41">
        <f>I646+(_xlfn.XLOOKUP(C646,'Kundendaten - neu'!$A$2:$A$1001,'Kundendaten - neu'!$G$2:$G$1001,)*E646)</f>
        <v>74146.28396089036</v>
      </c>
      <c r="K646" s="40">
        <f>J646-(E646*(_xlfn.XLOOKUP(D646,Tabelle1[Produkt ID],Tabelle1[Variable Kosten],)))</f>
        <v>10146.28396089036</v>
      </c>
    </row>
    <row r="647" spans="1:11" ht="14.4" x14ac:dyDescent="0.3">
      <c r="A647" s="43">
        <v>32046529</v>
      </c>
      <c r="B647" s="13">
        <v>44907</v>
      </c>
      <c r="C647" s="12">
        <v>528</v>
      </c>
      <c r="D647" s="12">
        <v>1900</v>
      </c>
      <c r="E647" s="14">
        <v>1</v>
      </c>
      <c r="F647" s="25">
        <v>354225.89999999997</v>
      </c>
      <c r="G647" t="str">
        <f>_xlfn.XLOOKUP(C647,'Kundendaten - neu'!$A$2:$A$1001,'Kundendaten - neu'!$H$2:$H$1001)</f>
        <v>CNY</v>
      </c>
      <c r="H647" s="40">
        <f>IF(G647=Währungsdaten!$B$1,F647/_xlfn.XLOOKUP('Bewegungsdaten - neu'!B40,Währungsdaten!$A$3:$A$320,Währungsdaten!$B$3:$B$320,""),IF(G647=Währungsdaten!$C$1,F647/_xlfn.XLOOKUP('Bewegungsdaten - neu'!B40,Währungsdaten!$A$3:$A$320,Währungsdaten!$C$3:$C$320,),"")*IF(G647=Währungsdaten!$D$1,F647/_xlfn.XLOOKUP('Bewegungsdaten - neu'!B40,Währungsdaten!$A$3:$A$320,Währungsdaten!$D$3:$D$320,),)*IF(G647=Währungsdaten!$F$1,F647/_xlfn.XLOOKUP('Bewegungsdaten - neu'!B40,Währungsdaten!$A$3:$A$320,Währungsdaten!$F$3:$F$320,""),)*IF(G647=Währungsdaten!$G$1,F647/_xlfn.XLOOKUP('Bewegungsdaten - neu'!B40,Währungsdaten!$A$3:$A$320,Währungsdaten!$G$3:$G$320,");""")))</f>
        <v>49595.494448566984</v>
      </c>
      <c r="I647">
        <f>H647*_xlfn.XLOOKUP(C647,'Kundendaten - neu'!$A$2:$A$1001,'Kundendaten - neu'!$I$2:$I$1001,"")</f>
        <v>52918.392576620972</v>
      </c>
      <c r="J647" s="41">
        <f>I647+(_xlfn.XLOOKUP(C647,'Kundendaten - neu'!$A$2:$A$1001,'Kundendaten - neu'!$G$2:$G$1001,)*E647)</f>
        <v>54955.392576620972</v>
      </c>
      <c r="K647" s="40">
        <f>J647-(E647*(_xlfn.XLOOKUP(D647,Tabelle1[Produkt ID],Tabelle1[Variable Kosten],)))</f>
        <v>15755.392576620972</v>
      </c>
    </row>
    <row r="648" spans="1:11" ht="14.4" x14ac:dyDescent="0.3">
      <c r="A648" s="43">
        <v>55772290</v>
      </c>
      <c r="B648" s="13">
        <v>44644</v>
      </c>
      <c r="C648" s="12">
        <v>529</v>
      </c>
      <c r="D648" s="12">
        <v>2000</v>
      </c>
      <c r="E648" s="14">
        <v>1</v>
      </c>
      <c r="F648" s="25">
        <v>401349</v>
      </c>
      <c r="G648" t="str">
        <f>_xlfn.XLOOKUP(C648,'Kundendaten - neu'!$A$2:$A$1001,'Kundendaten - neu'!$H$2:$H$1001)</f>
        <v>SEK</v>
      </c>
      <c r="H648" s="40">
        <f>IF(G648=Währungsdaten!$D$1,F648/_xlfn.XLOOKUP('Bewegungsdaten - neu'!B1346,Währungsdaten!$A$3:$A$320,Währungsdaten!$D$3:$D$320,""),IF(G648=Währungsdaten!$F$1,F648/_xlfn.XLOOKUP('Bewegungsdaten - neu'!B1346,Währungsdaten!$A$3:$A$320,Währungsdaten!$F$3:$F$320,),""))</f>
        <v>38097.448456544022</v>
      </c>
      <c r="I648">
        <f>H648*_xlfn.XLOOKUP(C648,'Kundendaten - neu'!$A$2:$A$1001,'Kundendaten - neu'!$I$2:$I$1001,"")</f>
        <v>37693.615502904649</v>
      </c>
      <c r="J648" s="41">
        <f>I648+(_xlfn.XLOOKUP(C648,'Kundendaten - neu'!$A$2:$A$1001,'Kundendaten - neu'!$G$2:$G$1001,)*E648)</f>
        <v>38237.615502904649</v>
      </c>
      <c r="K648" s="40">
        <f>J648-(E648*(_xlfn.XLOOKUP(D648,Tabelle1[Produkt ID],Tabelle1[Variable Kosten],)))</f>
        <v>7037.6155029046495</v>
      </c>
    </row>
    <row r="649" spans="1:11" ht="14.4" x14ac:dyDescent="0.3">
      <c r="A649" s="43">
        <v>19041963</v>
      </c>
      <c r="B649" s="13">
        <v>44727</v>
      </c>
      <c r="C649" s="12">
        <v>530</v>
      </c>
      <c r="D649" s="12">
        <v>2100</v>
      </c>
      <c r="E649" s="14">
        <v>1</v>
      </c>
      <c r="F649" s="25">
        <v>46000</v>
      </c>
      <c r="G649" t="str">
        <f>_xlfn.XLOOKUP(C649,'Kundendaten - neu'!$A$2:$A$1001,'Kundendaten - neu'!$H$2:$H$1001)</f>
        <v>EUR</v>
      </c>
      <c r="H649" s="40">
        <f t="shared" ref="H649:H654" si="30">F649</f>
        <v>46000</v>
      </c>
      <c r="I649">
        <f>H649*_xlfn.XLOOKUP(C649,'Kundendaten - neu'!$A$2:$A$1001,'Kundendaten - neu'!$I$2:$I$1001,"")</f>
        <v>44620</v>
      </c>
      <c r="J649" s="41">
        <f>I649+(_xlfn.XLOOKUP(C649,'Kundendaten - neu'!$A$2:$A$1001,'Kundendaten - neu'!$G$2:$G$1001,)*E649)</f>
        <v>44727</v>
      </c>
      <c r="K649" s="40">
        <f>J649-(E649*(_xlfn.XLOOKUP(D649,Tabelle1[Produkt ID],Tabelle1[Variable Kosten],)))</f>
        <v>7927</v>
      </c>
    </row>
    <row r="650" spans="1:11" ht="14.4" hidden="1" x14ac:dyDescent="0.3">
      <c r="A650" s="43" t="s">
        <v>1274</v>
      </c>
      <c r="B650" s="13">
        <v>44726</v>
      </c>
      <c r="C650" s="12">
        <v>530</v>
      </c>
      <c r="D650" s="12" t="s">
        <v>1592</v>
      </c>
      <c r="E650" s="14">
        <v>1</v>
      </c>
      <c r="F650" s="17">
        <v>37000</v>
      </c>
      <c r="G650" t="str">
        <f>_xlfn.XLOOKUP(C650,'Kundendaten - neu'!$A$2:$A$1001,'Kundendaten - neu'!$H$2:$H$1001)</f>
        <v>EUR</v>
      </c>
      <c r="H650" s="40">
        <f t="shared" si="30"/>
        <v>37000</v>
      </c>
      <c r="I650">
        <f>H650*_xlfn.XLOOKUP(C650,'Kundendaten - neu'!$A$2:$A$1001,'Kundendaten - neu'!$I$2:$I$1001,"")</f>
        <v>35890</v>
      </c>
      <c r="J650" s="41">
        <f>I650+(_xlfn.XLOOKUP(C650,'Kundendaten - neu'!$A$2:$A$1001,'Kundendaten - neu'!$G$2:$G$1001,)*E650)</f>
        <v>35997</v>
      </c>
      <c r="K650" s="40">
        <f>J650-(E650*(_xlfn.XLOOKUP(D650,Tabelle1[Produkt ID],Tabelle1[Variable Kosten],)))</f>
        <v>6397</v>
      </c>
    </row>
    <row r="651" spans="1:11" ht="14.4" x14ac:dyDescent="0.3">
      <c r="A651" s="43">
        <v>80782965</v>
      </c>
      <c r="B651" s="13">
        <v>44778</v>
      </c>
      <c r="C651" s="12">
        <v>531</v>
      </c>
      <c r="D651" s="12">
        <v>2200</v>
      </c>
      <c r="E651" s="14">
        <v>1</v>
      </c>
      <c r="F651" s="25">
        <v>20000</v>
      </c>
      <c r="G651" t="str">
        <f>_xlfn.XLOOKUP(C651,'Kundendaten - neu'!$A$2:$A$1001,'Kundendaten - neu'!$H$2:$H$1001)</f>
        <v>EUR</v>
      </c>
      <c r="H651" s="40">
        <f t="shared" si="30"/>
        <v>20000</v>
      </c>
      <c r="I651">
        <f>H651*_xlfn.XLOOKUP(C651,'Kundendaten - neu'!$A$2:$A$1001,'Kundendaten - neu'!$I$2:$I$1001,"")</f>
        <v>20000</v>
      </c>
      <c r="J651" s="41">
        <f>I651+(_xlfn.XLOOKUP(C651,'Kundendaten - neu'!$A$2:$A$1001,'Kundendaten - neu'!$G$2:$G$1001,)*E651)</f>
        <v>20218</v>
      </c>
      <c r="K651" s="40">
        <f>J651-(E651*(_xlfn.XLOOKUP(D651,Tabelle1[Produkt ID],Tabelle1[Variable Kosten],)))</f>
        <v>4218</v>
      </c>
    </row>
    <row r="652" spans="1:11" ht="14.4" hidden="1" x14ac:dyDescent="0.3">
      <c r="A652" s="43" t="s">
        <v>1275</v>
      </c>
      <c r="B652" s="13">
        <v>44649</v>
      </c>
      <c r="C652" s="12">
        <v>531</v>
      </c>
      <c r="D652" s="12" t="s">
        <v>1593</v>
      </c>
      <c r="E652" s="14">
        <v>1</v>
      </c>
      <c r="F652" s="17">
        <v>42000</v>
      </c>
      <c r="G652" t="str">
        <f>_xlfn.XLOOKUP(C652,'Kundendaten - neu'!$A$2:$A$1001,'Kundendaten - neu'!$H$2:$H$1001)</f>
        <v>EUR</v>
      </c>
      <c r="H652" s="40">
        <f t="shared" si="30"/>
        <v>42000</v>
      </c>
      <c r="I652">
        <f>H652*_xlfn.XLOOKUP(C652,'Kundendaten - neu'!$A$2:$A$1001,'Kundendaten - neu'!$I$2:$I$1001,"")</f>
        <v>42000</v>
      </c>
      <c r="J652" s="41">
        <f>I652+(_xlfn.XLOOKUP(C652,'Kundendaten - neu'!$A$2:$A$1001,'Kundendaten - neu'!$G$2:$G$1001,)*E652)</f>
        <v>42218</v>
      </c>
      <c r="K652" s="40">
        <f>J652-(E652*(_xlfn.XLOOKUP(D652,Tabelle1[Produkt ID],Tabelle1[Variable Kosten],)))</f>
        <v>8618</v>
      </c>
    </row>
    <row r="653" spans="1:11" ht="14.4" x14ac:dyDescent="0.3">
      <c r="A653" s="43">
        <v>74697113</v>
      </c>
      <c r="B653" s="13">
        <v>44881</v>
      </c>
      <c r="C653" s="12">
        <v>532</v>
      </c>
      <c r="D653" s="12">
        <v>2200</v>
      </c>
      <c r="E653" s="14">
        <v>1</v>
      </c>
      <c r="F653" s="25">
        <v>20000</v>
      </c>
      <c r="G653" t="str">
        <f>_xlfn.XLOOKUP(C653,'Kundendaten - neu'!$A$2:$A$1001,'Kundendaten - neu'!$H$2:$H$1001)</f>
        <v>EUR</v>
      </c>
      <c r="H653" s="40">
        <f t="shared" si="30"/>
        <v>20000</v>
      </c>
      <c r="I653">
        <f>H653*_xlfn.XLOOKUP(C653,'Kundendaten - neu'!$A$2:$A$1001,'Kundendaten - neu'!$I$2:$I$1001,"")</f>
        <v>19400</v>
      </c>
      <c r="J653" s="41">
        <f>I653+(_xlfn.XLOOKUP(C653,'Kundendaten - neu'!$A$2:$A$1001,'Kundendaten - neu'!$G$2:$G$1001,)*E653)</f>
        <v>19603</v>
      </c>
      <c r="K653" s="40">
        <f>J653-(E653*(_xlfn.XLOOKUP(D653,Tabelle1[Produkt ID],Tabelle1[Variable Kosten],)))</f>
        <v>3603</v>
      </c>
    </row>
    <row r="654" spans="1:11" ht="14.4" hidden="1" x14ac:dyDescent="0.3">
      <c r="A654" s="43" t="s">
        <v>1276</v>
      </c>
      <c r="B654" s="13">
        <v>44621</v>
      </c>
      <c r="C654" s="12">
        <v>532</v>
      </c>
      <c r="D654" s="12" t="s">
        <v>1594</v>
      </c>
      <c r="E654" s="14">
        <v>1</v>
      </c>
      <c r="F654" s="17">
        <v>21000</v>
      </c>
      <c r="G654" t="str">
        <f>_xlfn.XLOOKUP(C654,'Kundendaten - neu'!$A$2:$A$1001,'Kundendaten - neu'!$H$2:$H$1001)</f>
        <v>EUR</v>
      </c>
      <c r="H654" s="40">
        <f t="shared" si="30"/>
        <v>21000</v>
      </c>
      <c r="I654">
        <f>H654*_xlfn.XLOOKUP(C654,'Kundendaten - neu'!$A$2:$A$1001,'Kundendaten - neu'!$I$2:$I$1001,"")</f>
        <v>20370</v>
      </c>
      <c r="J654" s="41">
        <f>I654+(_xlfn.XLOOKUP(C654,'Kundendaten - neu'!$A$2:$A$1001,'Kundendaten - neu'!$G$2:$G$1001,)*E654)</f>
        <v>20573</v>
      </c>
      <c r="K654" s="40">
        <f>J654-(E654*(_xlfn.XLOOKUP(D654,Tabelle1[Produkt ID],Tabelle1[Variable Kosten],)))</f>
        <v>3773</v>
      </c>
    </row>
    <row r="655" spans="1:11" ht="14.4" x14ac:dyDescent="0.3">
      <c r="A655" s="43">
        <v>13553419</v>
      </c>
      <c r="B655" s="13">
        <v>44900</v>
      </c>
      <c r="C655" s="12">
        <v>533</v>
      </c>
      <c r="D655" s="12">
        <v>2300</v>
      </c>
      <c r="E655" s="14">
        <v>1</v>
      </c>
      <c r="F655" s="25">
        <v>114670</v>
      </c>
      <c r="G655" t="str">
        <f>_xlfn.XLOOKUP(C655,'Kundendaten - neu'!$A$2:$A$1001,'Kundendaten - neu'!$H$2:$H$1001)</f>
        <v>PLN</v>
      </c>
      <c r="H655" s="40">
        <f>IF(G655=Währungsdaten!$G$1,F655/_xlfn.XLOOKUP('Bewegungsdaten - neu'!B1253,Währungsdaten!$A$3:$A$320,Währungsdaten!$G$3:$G$320,""),IF(G655=Währungsdaten!$C$1,F655/_xlfn.XLOOKUP('Bewegungsdaten - neu'!B1253,Währungsdaten!$A$3:$A$320,Währungsdaten!$C$3:$C$320,),""))</f>
        <v>24733.618049264485</v>
      </c>
      <c r="I655">
        <f>H655*_xlfn.XLOOKUP(C655,'Kundendaten - neu'!$A$2:$A$1001,'Kundendaten - neu'!$I$2:$I$1001,"")</f>
        <v>23991.60950778655</v>
      </c>
      <c r="J655" s="41">
        <f>I655+(_xlfn.XLOOKUP(C655,'Kundendaten - neu'!$A$2:$A$1001,'Kundendaten - neu'!$G$2:$G$1001,)*E655)</f>
        <v>24100.60950778655</v>
      </c>
      <c r="K655" s="40">
        <f>J655-(E655*(_xlfn.XLOOKUP(D655,Tabelle1[Produkt ID],Tabelle1[Variable Kosten],)))</f>
        <v>4100.6095077865502</v>
      </c>
    </row>
    <row r="656" spans="1:11" ht="14.4" x14ac:dyDescent="0.3">
      <c r="A656" s="43">
        <v>22720729</v>
      </c>
      <c r="B656" s="13">
        <v>44834</v>
      </c>
      <c r="C656" s="12">
        <v>534</v>
      </c>
      <c r="D656" s="12">
        <v>1000</v>
      </c>
      <c r="E656" s="14">
        <v>1</v>
      </c>
      <c r="F656" s="25">
        <v>52000</v>
      </c>
      <c r="G656" t="str">
        <f>_xlfn.XLOOKUP(C656,'Kundendaten - neu'!$A$2:$A$1001,'Kundendaten - neu'!$H$2:$H$1001)</f>
        <v>EUR</v>
      </c>
      <c r="H656" s="40">
        <f>F656</f>
        <v>52000</v>
      </c>
      <c r="I656">
        <f>H656*_xlfn.XLOOKUP(C656,'Kundendaten - neu'!$A$2:$A$1001,'Kundendaten - neu'!$I$2:$I$1001,"")</f>
        <v>53040</v>
      </c>
      <c r="J656" s="41">
        <f>I656+(_xlfn.XLOOKUP(C656,'Kundendaten - neu'!$A$2:$A$1001,'Kundendaten - neu'!$G$2:$G$1001,)*E656)</f>
        <v>53248</v>
      </c>
      <c r="K656" s="40">
        <f>J656-(E656*(_xlfn.XLOOKUP(D656,Tabelle1[Produkt ID],Tabelle1[Variable Kosten],)))</f>
        <v>11648</v>
      </c>
    </row>
    <row r="657" spans="1:11" ht="14.4" hidden="1" x14ac:dyDescent="0.3">
      <c r="A657" s="43" t="s">
        <v>1277</v>
      </c>
      <c r="B657" s="13">
        <v>44889</v>
      </c>
      <c r="C657" s="12">
        <v>534</v>
      </c>
      <c r="D657" s="12" t="s">
        <v>1595</v>
      </c>
      <c r="E657" s="14">
        <v>1</v>
      </c>
      <c r="F657" s="17">
        <v>27000</v>
      </c>
      <c r="G657" t="str">
        <f>_xlfn.XLOOKUP(C657,'Kundendaten - neu'!$A$2:$A$1001,'Kundendaten - neu'!$H$2:$H$1001)</f>
        <v>EUR</v>
      </c>
      <c r="H657" s="40">
        <f>F657</f>
        <v>27000</v>
      </c>
      <c r="I657">
        <f>H657*_xlfn.XLOOKUP(C657,'Kundendaten - neu'!$A$2:$A$1001,'Kundendaten - neu'!$I$2:$I$1001,"")</f>
        <v>27540</v>
      </c>
      <c r="J657" s="41">
        <f>I657+(_xlfn.XLOOKUP(C657,'Kundendaten - neu'!$A$2:$A$1001,'Kundendaten - neu'!$G$2:$G$1001,)*E657)</f>
        <v>27748</v>
      </c>
      <c r="K657" s="40">
        <f>J657-(E657*(_xlfn.XLOOKUP(D657,Tabelle1[Produkt ID],Tabelle1[Variable Kosten],)))</f>
        <v>6148</v>
      </c>
    </row>
    <row r="658" spans="1:11" ht="14.4" x14ac:dyDescent="0.3">
      <c r="A658" s="43">
        <v>51082591</v>
      </c>
      <c r="B658" s="13">
        <v>44708</v>
      </c>
      <c r="C658" s="12">
        <v>535</v>
      </c>
      <c r="D658" s="12">
        <v>1100</v>
      </c>
      <c r="E658" s="14">
        <v>1</v>
      </c>
      <c r="F658" s="25">
        <v>40000</v>
      </c>
      <c r="G658" t="str">
        <f>_xlfn.XLOOKUP(C658,'Kundendaten - neu'!$A$2:$A$1001,'Kundendaten - neu'!$H$2:$H$1001)</f>
        <v>EUR</v>
      </c>
      <c r="H658" s="40">
        <f>F658</f>
        <v>40000</v>
      </c>
      <c r="I658">
        <f>H658*_xlfn.XLOOKUP(C658,'Kundendaten - neu'!$A$2:$A$1001,'Kundendaten - neu'!$I$2:$I$1001,"")</f>
        <v>40800</v>
      </c>
      <c r="J658" s="41">
        <f>I658+(_xlfn.XLOOKUP(C658,'Kundendaten - neu'!$A$2:$A$1001,'Kundendaten - neu'!$G$2:$G$1001,)*E658)</f>
        <v>41002</v>
      </c>
      <c r="K658" s="40">
        <f>J658-(E658*(_xlfn.XLOOKUP(D658,Tabelle1[Produkt ID],Tabelle1[Variable Kosten],)))</f>
        <v>9002</v>
      </c>
    </row>
    <row r="659" spans="1:11" ht="14.4" hidden="1" x14ac:dyDescent="0.3">
      <c r="A659" s="43" t="s">
        <v>1278</v>
      </c>
      <c r="B659" s="13">
        <v>44582</v>
      </c>
      <c r="C659" s="12">
        <v>535</v>
      </c>
      <c r="D659" s="12" t="s">
        <v>1582</v>
      </c>
      <c r="E659" s="14">
        <v>1</v>
      </c>
      <c r="F659" s="17">
        <v>49000</v>
      </c>
      <c r="G659" t="str">
        <f>_xlfn.XLOOKUP(C659,'Kundendaten - neu'!$A$2:$A$1001,'Kundendaten - neu'!$H$2:$H$1001)</f>
        <v>EUR</v>
      </c>
      <c r="H659" s="40">
        <f>F659</f>
        <v>49000</v>
      </c>
      <c r="I659">
        <f>H659*_xlfn.XLOOKUP(C659,'Kundendaten - neu'!$A$2:$A$1001,'Kundendaten - neu'!$I$2:$I$1001,"")</f>
        <v>49980</v>
      </c>
      <c r="J659" s="41">
        <f>I659+(_xlfn.XLOOKUP(C659,'Kundendaten - neu'!$A$2:$A$1001,'Kundendaten - neu'!$G$2:$G$1001,)*E659)</f>
        <v>50182</v>
      </c>
      <c r="K659" s="40">
        <f>J659-(E659*(_xlfn.XLOOKUP(D659,Tabelle1[Produkt ID],Tabelle1[Variable Kosten],)))</f>
        <v>10982</v>
      </c>
    </row>
    <row r="660" spans="1:11" ht="14.4" x14ac:dyDescent="0.3">
      <c r="A660" s="43">
        <v>47934940</v>
      </c>
      <c r="B660" s="13">
        <v>44767</v>
      </c>
      <c r="C660" s="12">
        <v>536</v>
      </c>
      <c r="D660" s="12">
        <v>1200</v>
      </c>
      <c r="E660" s="14">
        <v>1</v>
      </c>
      <c r="F660" s="25">
        <v>469891.5</v>
      </c>
      <c r="G660" t="str">
        <f>_xlfn.XLOOKUP(C660,'Kundendaten - neu'!$A$2:$A$1001,'Kundendaten - neu'!$H$2:$H$1001)</f>
        <v>CNY</v>
      </c>
      <c r="H660" s="40">
        <f>IF(G660=Währungsdaten!$B$1,F660/_xlfn.XLOOKUP('Bewegungsdaten - neu'!B41,Währungsdaten!$A$3:$A$320,Währungsdaten!$B$3:$B$320,""),IF(G660=Währungsdaten!$C$1,F660/_xlfn.XLOOKUP('Bewegungsdaten - neu'!B41,Währungsdaten!$A$3:$A$320,Währungsdaten!$C$3:$C$320,),"")*IF(G660=Währungsdaten!$D$1,F660/_xlfn.XLOOKUP('Bewegungsdaten - neu'!B41,Währungsdaten!$A$3:$A$320,Währungsdaten!$D$3:$D$320,),)*IF(G660=Währungsdaten!$F$1,F660/_xlfn.XLOOKUP('Bewegungsdaten - neu'!B41,Währungsdaten!$A$3:$A$320,Währungsdaten!$F$3:$F$320,""),)*IF(G660=Währungsdaten!$G$1,F660/_xlfn.XLOOKUP('Bewegungsdaten - neu'!B41,Währungsdaten!$A$3:$A$320,Währungsdaten!$G$3:$G$320,");""")))</f>
        <v>66721.310311532667</v>
      </c>
      <c r="I660">
        <f>H660*_xlfn.XLOOKUP(C660,'Kundendaten - neu'!$A$2:$A$1001,'Kundendaten - neu'!$I$2:$I$1001,"")</f>
        <v>71191.638102405355</v>
      </c>
      <c r="J660" s="41">
        <f>I660+(_xlfn.XLOOKUP(C660,'Kundendaten - neu'!$A$2:$A$1001,'Kundendaten - neu'!$G$2:$G$1001,)*E660)</f>
        <v>73288.638102405355</v>
      </c>
      <c r="K660" s="40">
        <f>J660-(E660*(_xlfn.XLOOKUP(D660,Tabelle1[Produkt ID],Tabelle1[Variable Kosten],)))</f>
        <v>21288.638102405355</v>
      </c>
    </row>
    <row r="661" spans="1:11" ht="14.4" x14ac:dyDescent="0.3">
      <c r="A661" s="43">
        <v>97935915</v>
      </c>
      <c r="B661" s="13">
        <v>44853</v>
      </c>
      <c r="C661" s="12">
        <v>537</v>
      </c>
      <c r="D661" s="12">
        <v>1300</v>
      </c>
      <c r="E661" s="14">
        <v>1</v>
      </c>
      <c r="F661" s="25">
        <v>77343.199999999997</v>
      </c>
      <c r="G661" t="str">
        <f>_xlfn.XLOOKUP(C661,'Kundendaten - neu'!$A$2:$A$1001,'Kundendaten - neu'!$H$2:$H$1001)</f>
        <v>USD</v>
      </c>
      <c r="H661" s="40">
        <f>IF(G661=Währungsdaten!$D$1,F661/_xlfn.XLOOKUP('Bewegungsdaten - neu'!B1441,Währungsdaten!$A$3:$A$320,Währungsdaten!$D$3:$D$320,""),IF(G661=Währungsdaten!$F$1,F661/_xlfn.XLOOKUP('Bewegungsdaten - neu'!B1441,Währungsdaten!$A$3:$A$320,Währungsdaten!$F$3:$F$320,),""))</f>
        <v>74706.075533661729</v>
      </c>
      <c r="I661">
        <f>H661*_xlfn.XLOOKUP(C661,'Kundendaten - neu'!$A$2:$A$1001,'Kundendaten - neu'!$I$2:$I$1001,"")</f>
        <v>79711.382594417068</v>
      </c>
      <c r="J661" s="41">
        <f>I661+(_xlfn.XLOOKUP(C661,'Kundendaten - neu'!$A$2:$A$1001,'Kundendaten - neu'!$G$2:$G$1001,)*E661)</f>
        <v>80968.382594417068</v>
      </c>
      <c r="K661" s="40">
        <f>J661-(E661*(_xlfn.XLOOKUP(D661,Tabelle1[Produkt ID],Tabelle1[Variable Kosten],)))</f>
        <v>26568.382594417068</v>
      </c>
    </row>
    <row r="662" spans="1:11" ht="14.4" x14ac:dyDescent="0.3">
      <c r="A662" s="43">
        <v>33778260</v>
      </c>
      <c r="B662" s="13">
        <v>44612</v>
      </c>
      <c r="C662" s="12">
        <v>538</v>
      </c>
      <c r="D662" s="12">
        <v>1400</v>
      </c>
      <c r="E662" s="14">
        <v>1</v>
      </c>
      <c r="F662" s="25">
        <v>137604</v>
      </c>
      <c r="G662" t="str">
        <f>_xlfn.XLOOKUP(C662,'Kundendaten - neu'!$A$2:$A$1001,'Kundendaten - neu'!$H$2:$H$1001)</f>
        <v>PLN</v>
      </c>
      <c r="H662" s="40">
        <f>IF(G662=Währungsdaten!$G$1,F662/_xlfn.XLOOKUP('Bewegungsdaten - neu'!B1254,Währungsdaten!$A$3:$A$320,Währungsdaten!$G$3:$G$320,""),IF(G662=Währungsdaten!$C$1,F662/_xlfn.XLOOKUP('Bewegungsdaten - neu'!B1254,Währungsdaten!$A$3:$A$320,Währungsdaten!$C$3:$C$320,),""))</f>
        <v>29891.169762137502</v>
      </c>
      <c r="I662">
        <f>H662*_xlfn.XLOOKUP(C662,'Kundendaten - neu'!$A$2:$A$1001,'Kundendaten - neu'!$I$2:$I$1001,"")</f>
        <v>28994.434669273378</v>
      </c>
      <c r="J662" s="41">
        <f>I662+(_xlfn.XLOOKUP(C662,'Kundendaten - neu'!$A$2:$A$1001,'Kundendaten - neu'!$G$2:$G$1001,)*E662)</f>
        <v>29100.434669273378</v>
      </c>
      <c r="K662" s="40">
        <f>J662-(E662*(_xlfn.XLOOKUP(D662,Tabelle1[Produkt ID],Tabelle1[Variable Kosten],)))</f>
        <v>5100.4346692733779</v>
      </c>
    </row>
    <row r="663" spans="1:11" ht="14.4" x14ac:dyDescent="0.3">
      <c r="A663" s="43">
        <v>82615851</v>
      </c>
      <c r="B663" s="13">
        <v>44752</v>
      </c>
      <c r="C663" s="12">
        <v>539</v>
      </c>
      <c r="D663" s="12">
        <v>1500</v>
      </c>
      <c r="E663" s="14">
        <v>1</v>
      </c>
      <c r="F663" s="25">
        <v>288148</v>
      </c>
      <c r="G663" t="str">
        <f>_xlfn.XLOOKUP(C663,'Kundendaten - neu'!$A$2:$A$1001,'Kundendaten - neu'!$H$2:$H$1001)</f>
        <v>SEK</v>
      </c>
      <c r="H663" s="40">
        <f>IF(G663=Währungsdaten!$D$1,F663/_xlfn.XLOOKUP('Bewegungsdaten - neu'!B1347,Währungsdaten!$A$3:$A$320,Währungsdaten!$D$3:$D$320,""),IF(G663=Währungsdaten!$F$1,F663/_xlfn.XLOOKUP('Bewegungsdaten - neu'!B1347,Währungsdaten!$A$3:$A$320,Währungsdaten!$F$3:$F$320,),""))</f>
        <v>27401.173461139799</v>
      </c>
      <c r="I663">
        <f>H663*_xlfn.XLOOKUP(C663,'Kundendaten - neu'!$A$2:$A$1001,'Kundendaten - neu'!$I$2:$I$1001,"")</f>
        <v>27110.721022451715</v>
      </c>
      <c r="J663" s="41">
        <f>I663+(_xlfn.XLOOKUP(C663,'Kundendaten - neu'!$A$2:$A$1001,'Kundendaten - neu'!$G$2:$G$1001,)*E663)</f>
        <v>27653.721022451715</v>
      </c>
      <c r="K663" s="40">
        <f>J663-(E663*(_xlfn.XLOOKUP(D663,Tabelle1[Produkt ID],Tabelle1[Variable Kosten],)))</f>
        <v>5253.7210224517148</v>
      </c>
    </row>
    <row r="664" spans="1:11" ht="14.4" x14ac:dyDescent="0.3">
      <c r="A664" s="43">
        <v>87481282</v>
      </c>
      <c r="B664" s="13">
        <v>44808</v>
      </c>
      <c r="C664" s="12">
        <v>540</v>
      </c>
      <c r="D664" s="12">
        <v>1600</v>
      </c>
      <c r="E664" s="14">
        <v>1</v>
      </c>
      <c r="F664" s="25">
        <v>40946.400000000001</v>
      </c>
      <c r="G664" t="str">
        <f>_xlfn.XLOOKUP(C664,'Kundendaten - neu'!$A$2:$A$1001,'Kundendaten - neu'!$H$2:$H$1001)</f>
        <v>USD</v>
      </c>
      <c r="H664" s="40">
        <f>IF(G664=Währungsdaten!$D$1,F664/_xlfn.XLOOKUP('Bewegungsdaten - neu'!B1442,Währungsdaten!$A$3:$A$320,Währungsdaten!$D$3:$D$320,""),IF(G664=Währungsdaten!$F$1,F664/_xlfn.XLOOKUP('Bewegungsdaten - neu'!B1442,Währungsdaten!$A$3:$A$320,Währungsdaten!$F$3:$F$320,),""))</f>
        <v>39634.498112477013</v>
      </c>
      <c r="I664">
        <f>H664*_xlfn.XLOOKUP(C664,'Kundendaten - neu'!$A$2:$A$1001,'Kundendaten - neu'!$I$2:$I$1001,"")</f>
        <v>42290.009486012968</v>
      </c>
      <c r="J664" s="41">
        <f>I664+(_xlfn.XLOOKUP(C664,'Kundendaten - neu'!$A$2:$A$1001,'Kundendaten - neu'!$G$2:$G$1001,)*E664)</f>
        <v>43490.009486012968</v>
      </c>
      <c r="K664" s="40">
        <f>J664-(E664*(_xlfn.XLOOKUP(D664,Tabelle1[Produkt ID],Tabelle1[Variable Kosten],)))</f>
        <v>14690.009486012968</v>
      </c>
    </row>
    <row r="665" spans="1:11" ht="14.4" x14ac:dyDescent="0.3">
      <c r="A665" s="43">
        <v>63890916</v>
      </c>
      <c r="B665" s="13">
        <v>44762</v>
      </c>
      <c r="C665" s="12">
        <v>541</v>
      </c>
      <c r="D665" s="12">
        <v>1700</v>
      </c>
      <c r="E665" s="14">
        <v>1</v>
      </c>
      <c r="F665" s="25">
        <v>32984.6</v>
      </c>
      <c r="G665" t="str">
        <f>_xlfn.XLOOKUP(C665,'Kundendaten - neu'!$A$2:$A$1001,'Kundendaten - neu'!$H$2:$H$1001)</f>
        <v>USD</v>
      </c>
      <c r="H665" s="40">
        <f>IF(G665=Währungsdaten!$D$1,F665/_xlfn.XLOOKUP('Bewegungsdaten - neu'!B1443,Währungsdaten!$A$3:$A$320,Währungsdaten!$D$3:$D$320,""),IF(G665=Währungsdaten!$F$1,F665/_xlfn.XLOOKUP('Bewegungsdaten - neu'!B1443,Währungsdaten!$A$3:$A$320,Währungsdaten!$F$3:$F$320,),""))</f>
        <v>31428.870890900424</v>
      </c>
      <c r="I665">
        <f>H665*_xlfn.XLOOKUP(C665,'Kundendaten - neu'!$A$2:$A$1001,'Kundendaten - neu'!$I$2:$I$1001,"")</f>
        <v>33534.605240590747</v>
      </c>
      <c r="J665" s="41">
        <f>I665+(_xlfn.XLOOKUP(C665,'Kundendaten - neu'!$A$2:$A$1001,'Kundendaten - neu'!$G$2:$G$1001,)*E665)</f>
        <v>34796.605240590747</v>
      </c>
      <c r="K665" s="40">
        <f>J665-(E665*(_xlfn.XLOOKUP(D665,Tabelle1[Produkt ID],Tabelle1[Variable Kosten],)))</f>
        <v>11596.605240590747</v>
      </c>
    </row>
    <row r="666" spans="1:11" ht="14.4" x14ac:dyDescent="0.3">
      <c r="A666" s="43">
        <v>20381227</v>
      </c>
      <c r="B666" s="13">
        <v>44732</v>
      </c>
      <c r="C666" s="12">
        <v>542</v>
      </c>
      <c r="D666" s="12">
        <v>1800</v>
      </c>
      <c r="E666" s="14">
        <v>1</v>
      </c>
      <c r="F666" s="25">
        <v>80000</v>
      </c>
      <c r="G666" t="str">
        <f>_xlfn.XLOOKUP(C666,'Kundendaten - neu'!$A$2:$A$1001,'Kundendaten - neu'!$H$2:$H$1001)</f>
        <v>EUR</v>
      </c>
      <c r="H666" s="40">
        <f>F666</f>
        <v>80000</v>
      </c>
      <c r="I666">
        <f>H666*_xlfn.XLOOKUP(C666,'Kundendaten - neu'!$A$2:$A$1001,'Kundendaten - neu'!$I$2:$I$1001,"")</f>
        <v>77600</v>
      </c>
      <c r="J666" s="41">
        <f>I666+(_xlfn.XLOOKUP(C666,'Kundendaten - neu'!$A$2:$A$1001,'Kundendaten - neu'!$G$2:$G$1001,)*E666)</f>
        <v>77852</v>
      </c>
      <c r="K666" s="40">
        <f>J666-(E666*(_xlfn.XLOOKUP(D666,Tabelle1[Produkt ID],Tabelle1[Variable Kosten],)))</f>
        <v>13852</v>
      </c>
    </row>
    <row r="667" spans="1:11" ht="14.4" hidden="1" x14ac:dyDescent="0.3">
      <c r="A667" s="43" t="s">
        <v>1279</v>
      </c>
      <c r="B667" s="13">
        <v>44767</v>
      </c>
      <c r="C667" s="12">
        <v>542</v>
      </c>
      <c r="D667" s="12" t="s">
        <v>1583</v>
      </c>
      <c r="E667" s="14">
        <v>1</v>
      </c>
      <c r="F667" s="17">
        <v>46000</v>
      </c>
      <c r="G667" t="str">
        <f>_xlfn.XLOOKUP(C667,'Kundendaten - neu'!$A$2:$A$1001,'Kundendaten - neu'!$H$2:$H$1001)</f>
        <v>EUR</v>
      </c>
      <c r="H667" s="40">
        <f>F667</f>
        <v>46000</v>
      </c>
      <c r="I667">
        <f>H667*_xlfn.XLOOKUP(C667,'Kundendaten - neu'!$A$2:$A$1001,'Kundendaten - neu'!$I$2:$I$1001,"")</f>
        <v>44620</v>
      </c>
      <c r="J667" s="41">
        <f>I667+(_xlfn.XLOOKUP(C667,'Kundendaten - neu'!$A$2:$A$1001,'Kundendaten - neu'!$G$2:$G$1001,)*E667)</f>
        <v>44872</v>
      </c>
      <c r="K667" s="40">
        <f>J667-(E667*(_xlfn.XLOOKUP(D667,Tabelle1[Produkt ID],Tabelle1[Variable Kosten],)))</f>
        <v>8072</v>
      </c>
    </row>
    <row r="668" spans="1:11" ht="14.4" x14ac:dyDescent="0.3">
      <c r="A668" s="43">
        <v>36385709</v>
      </c>
      <c r="B668" s="13">
        <v>44738</v>
      </c>
      <c r="C668" s="12">
        <v>543</v>
      </c>
      <c r="D668" s="12">
        <v>1900</v>
      </c>
      <c r="E668" s="14">
        <v>1</v>
      </c>
      <c r="F668" s="25">
        <v>224753.2</v>
      </c>
      <c r="G668" t="str">
        <f>_xlfn.XLOOKUP(C668,'Kundendaten - neu'!$A$2:$A$1001,'Kundendaten - neu'!$H$2:$H$1001)</f>
        <v>PLN</v>
      </c>
      <c r="H668" s="40">
        <f>IF(G668=Währungsdaten!$G$1,F668/_xlfn.XLOOKUP('Bewegungsdaten - neu'!B1255,Währungsdaten!$A$3:$A$320,Währungsdaten!$G$3:$G$320,""),IF(G668=Währungsdaten!$C$1,F668/_xlfn.XLOOKUP('Bewegungsdaten - neu'!B1255,Währungsdaten!$A$3:$A$320,Währungsdaten!$C$3:$C$320,),""))</f>
        <v>49026.721636891132</v>
      </c>
      <c r="I668">
        <f>H668*_xlfn.XLOOKUP(C668,'Kundendaten - neu'!$A$2:$A$1001,'Kundendaten - neu'!$I$2:$I$1001,"")</f>
        <v>47555.9199877844</v>
      </c>
      <c r="J668" s="41">
        <f>I668+(_xlfn.XLOOKUP(C668,'Kundendaten - neu'!$A$2:$A$1001,'Kundendaten - neu'!$G$2:$G$1001,)*E668)</f>
        <v>47663.9199877844</v>
      </c>
      <c r="K668" s="40">
        <f>J668-(E668*(_xlfn.XLOOKUP(D668,Tabelle1[Produkt ID],Tabelle1[Variable Kosten],)))</f>
        <v>8463.9199877844003</v>
      </c>
    </row>
    <row r="669" spans="1:11" ht="14.4" x14ac:dyDescent="0.3">
      <c r="A669" s="43">
        <v>17048795</v>
      </c>
      <c r="B669" s="13">
        <v>44701</v>
      </c>
      <c r="C669" s="12">
        <v>544</v>
      </c>
      <c r="D669" s="12">
        <v>2000</v>
      </c>
      <c r="E669" s="14">
        <v>1</v>
      </c>
      <c r="F669" s="25">
        <v>178885.2</v>
      </c>
      <c r="G669" t="str">
        <f>_xlfn.XLOOKUP(C669,'Kundendaten - neu'!$A$2:$A$1001,'Kundendaten - neu'!$H$2:$H$1001)</f>
        <v>PLN</v>
      </c>
      <c r="H669" s="40">
        <f>IF(G669=Währungsdaten!$G$1,F669/_xlfn.XLOOKUP('Bewegungsdaten - neu'!B1256,Währungsdaten!$A$3:$A$320,Währungsdaten!$G$3:$G$320,""),IF(G669=Währungsdaten!$C$1,F669/_xlfn.XLOOKUP('Bewegungsdaten - neu'!B1256,Währungsdaten!$A$3:$A$320,Währungsdaten!$C$3:$C$320,),""))</f>
        <v>38078.504832049046</v>
      </c>
      <c r="I669">
        <f>H669*_xlfn.XLOOKUP(C669,'Kundendaten - neu'!$A$2:$A$1001,'Kundendaten - neu'!$I$2:$I$1001,"")</f>
        <v>36936.149687087571</v>
      </c>
      <c r="J669" s="41">
        <f>I669+(_xlfn.XLOOKUP(C669,'Kundendaten - neu'!$A$2:$A$1001,'Kundendaten - neu'!$G$2:$G$1001,)*E669)</f>
        <v>37037.149687087571</v>
      </c>
      <c r="K669" s="40">
        <f>J669-(E669*(_xlfn.XLOOKUP(D669,Tabelle1[Produkt ID],Tabelle1[Variable Kosten],)))</f>
        <v>5837.1496870875708</v>
      </c>
    </row>
    <row r="670" spans="1:11" ht="14.4" x14ac:dyDescent="0.3">
      <c r="A670" s="43">
        <v>14377722</v>
      </c>
      <c r="B670" s="13">
        <v>44582</v>
      </c>
      <c r="C670" s="12">
        <v>545</v>
      </c>
      <c r="D670" s="12">
        <v>2100</v>
      </c>
      <c r="E670" s="14">
        <v>1</v>
      </c>
      <c r="F670" s="25">
        <v>210992.80000000002</v>
      </c>
      <c r="G670" t="str">
        <f>_xlfn.XLOOKUP(C670,'Kundendaten - neu'!$A$2:$A$1001,'Kundendaten - neu'!$H$2:$H$1001)</f>
        <v>PLN</v>
      </c>
      <c r="H670" s="40">
        <f>IF(G670=Währungsdaten!$G$1,F670/_xlfn.XLOOKUP('Bewegungsdaten - neu'!B1257,Währungsdaten!$A$3:$A$320,Währungsdaten!$G$3:$G$320,""),IF(G670=Währungsdaten!$C$1,F670/_xlfn.XLOOKUP('Bewegungsdaten - neu'!B1257,Währungsdaten!$A$3:$A$320,Währungsdaten!$C$3:$C$320,),""))</f>
        <v>45678.335606503431</v>
      </c>
      <c r="I670">
        <f>H670*_xlfn.XLOOKUP(C670,'Kundendaten - neu'!$A$2:$A$1001,'Kundendaten - neu'!$I$2:$I$1001,"")</f>
        <v>44307.985538308327</v>
      </c>
      <c r="J670" s="41">
        <f>I670+(_xlfn.XLOOKUP(C670,'Kundendaten - neu'!$A$2:$A$1001,'Kundendaten - neu'!$G$2:$G$1001,)*E670)</f>
        <v>44415.985538308327</v>
      </c>
      <c r="K670" s="40">
        <f>J670-(E670*(_xlfn.XLOOKUP(D670,Tabelle1[Produkt ID],Tabelle1[Variable Kosten],)))</f>
        <v>7615.9855383083268</v>
      </c>
    </row>
    <row r="671" spans="1:11" ht="14.4" x14ac:dyDescent="0.3">
      <c r="A671" s="43">
        <v>30636971</v>
      </c>
      <c r="B671" s="13">
        <v>44719</v>
      </c>
      <c r="C671" s="12">
        <v>546</v>
      </c>
      <c r="D671" s="12">
        <v>2200</v>
      </c>
      <c r="E671" s="14">
        <v>1</v>
      </c>
      <c r="F671" s="25">
        <v>91736</v>
      </c>
      <c r="G671" t="str">
        <f>_xlfn.XLOOKUP(C671,'Kundendaten - neu'!$A$2:$A$1001,'Kundendaten - neu'!$H$2:$H$1001)</f>
        <v>PLN</v>
      </c>
      <c r="H671" s="40">
        <f>IF(G671=Währungsdaten!$G$1,F671/_xlfn.XLOOKUP('Bewegungsdaten - neu'!B1258,Währungsdaten!$A$3:$A$320,Währungsdaten!$G$3:$G$320,""),IF(G671=Währungsdaten!$C$1,F671/_xlfn.XLOOKUP('Bewegungsdaten - neu'!B1258,Währungsdaten!$A$3:$A$320,Währungsdaten!$C$3:$C$320,),""))</f>
        <v>19389.174222729482</v>
      </c>
      <c r="I671">
        <f>H671*_xlfn.XLOOKUP(C671,'Kundendaten - neu'!$A$2:$A$1001,'Kundendaten - neu'!$I$2:$I$1001,"")</f>
        <v>18807.498996047598</v>
      </c>
      <c r="J671" s="41">
        <f>I671+(_xlfn.XLOOKUP(C671,'Kundendaten - neu'!$A$2:$A$1001,'Kundendaten - neu'!$G$2:$G$1001,)*E671)</f>
        <v>18907.498996047598</v>
      </c>
      <c r="K671" s="40">
        <f>J671-(E671*(_xlfn.XLOOKUP(D671,Tabelle1[Produkt ID],Tabelle1[Variable Kosten],)))</f>
        <v>2907.4989960475978</v>
      </c>
    </row>
    <row r="672" spans="1:11" ht="14.4" x14ac:dyDescent="0.3">
      <c r="A672" s="43">
        <v>33115984</v>
      </c>
      <c r="B672" s="13">
        <v>44915</v>
      </c>
      <c r="C672" s="12">
        <v>547</v>
      </c>
      <c r="D672" s="12">
        <v>2200</v>
      </c>
      <c r="E672" s="14">
        <v>1</v>
      </c>
      <c r="F672" s="25">
        <v>20000</v>
      </c>
      <c r="G672" t="str">
        <f>_xlfn.XLOOKUP(C672,'Kundendaten - neu'!$A$2:$A$1001,'Kundendaten - neu'!$H$2:$H$1001)</f>
        <v>EUR</v>
      </c>
      <c r="H672" s="40">
        <f t="shared" ref="H672:H687" si="31">F672</f>
        <v>20000</v>
      </c>
      <c r="I672">
        <f>H672*_xlfn.XLOOKUP(C672,'Kundendaten - neu'!$A$2:$A$1001,'Kundendaten - neu'!$I$2:$I$1001,"")</f>
        <v>19400</v>
      </c>
      <c r="J672" s="41">
        <f>I672+(_xlfn.XLOOKUP(C672,'Kundendaten - neu'!$A$2:$A$1001,'Kundendaten - neu'!$G$2:$G$1001,)*E672)</f>
        <v>19620</v>
      </c>
      <c r="K672" s="40">
        <f>J672-(E672*(_xlfn.XLOOKUP(D672,Tabelle1[Produkt ID],Tabelle1[Variable Kosten],)))</f>
        <v>3620</v>
      </c>
    </row>
    <row r="673" spans="1:11" ht="14.4" hidden="1" x14ac:dyDescent="0.3">
      <c r="A673" s="43" t="s">
        <v>1280</v>
      </c>
      <c r="B673" s="13">
        <v>44652</v>
      </c>
      <c r="C673" s="12">
        <v>547</v>
      </c>
      <c r="D673" s="12" t="s">
        <v>1584</v>
      </c>
      <c r="E673" s="14">
        <v>1</v>
      </c>
      <c r="F673" s="17">
        <v>61000</v>
      </c>
      <c r="G673" t="str">
        <f>_xlfn.XLOOKUP(C673,'Kundendaten - neu'!$A$2:$A$1001,'Kundendaten - neu'!$H$2:$H$1001)</f>
        <v>EUR</v>
      </c>
      <c r="H673" s="40">
        <f t="shared" si="31"/>
        <v>61000</v>
      </c>
      <c r="I673">
        <f>H673*_xlfn.XLOOKUP(C673,'Kundendaten - neu'!$A$2:$A$1001,'Kundendaten - neu'!$I$2:$I$1001,"")</f>
        <v>59170</v>
      </c>
      <c r="J673" s="41">
        <f>I673+(_xlfn.XLOOKUP(C673,'Kundendaten - neu'!$A$2:$A$1001,'Kundendaten - neu'!$G$2:$G$1001,)*E673)</f>
        <v>59390</v>
      </c>
      <c r="K673" s="40">
        <f>J673-(E673*(_xlfn.XLOOKUP(D673,Tabelle1[Produkt ID],Tabelle1[Variable Kosten],)))</f>
        <v>10590</v>
      </c>
    </row>
    <row r="674" spans="1:11" ht="14.4" x14ac:dyDescent="0.3">
      <c r="A674" s="43">
        <v>75148956</v>
      </c>
      <c r="B674" s="13">
        <v>44829</v>
      </c>
      <c r="C674" s="12">
        <v>548</v>
      </c>
      <c r="D674" s="12">
        <v>2300</v>
      </c>
      <c r="E674" s="14">
        <v>1</v>
      </c>
      <c r="F674" s="25">
        <v>25000</v>
      </c>
      <c r="G674" t="str">
        <f>_xlfn.XLOOKUP(C674,'Kundendaten - neu'!$A$2:$A$1001,'Kundendaten - neu'!$H$2:$H$1001)</f>
        <v>EUR</v>
      </c>
      <c r="H674" s="40">
        <f t="shared" si="31"/>
        <v>25000</v>
      </c>
      <c r="I674">
        <f>H674*_xlfn.XLOOKUP(C674,'Kundendaten - neu'!$A$2:$A$1001,'Kundendaten - neu'!$I$2:$I$1001,"")</f>
        <v>24250</v>
      </c>
      <c r="J674" s="41">
        <f>I674+(_xlfn.XLOOKUP(C674,'Kundendaten - neu'!$A$2:$A$1001,'Kundendaten - neu'!$G$2:$G$1001,)*E674)</f>
        <v>24460</v>
      </c>
      <c r="K674" s="40">
        <f>J674-(E674*(_xlfn.XLOOKUP(D674,Tabelle1[Produkt ID],Tabelle1[Variable Kosten],)))</f>
        <v>4460</v>
      </c>
    </row>
    <row r="675" spans="1:11" ht="14.4" hidden="1" x14ac:dyDescent="0.3">
      <c r="A675" s="43" t="s">
        <v>1281</v>
      </c>
      <c r="B675" s="13">
        <v>44890</v>
      </c>
      <c r="C675" s="12">
        <v>548</v>
      </c>
      <c r="D675" s="12" t="s">
        <v>1585</v>
      </c>
      <c r="E675" s="14">
        <v>1</v>
      </c>
      <c r="F675" s="17">
        <v>79000</v>
      </c>
      <c r="G675" t="str">
        <f>_xlfn.XLOOKUP(C675,'Kundendaten - neu'!$A$2:$A$1001,'Kundendaten - neu'!$H$2:$H$1001)</f>
        <v>EUR</v>
      </c>
      <c r="H675" s="40">
        <f t="shared" si="31"/>
        <v>79000</v>
      </c>
      <c r="I675">
        <f>H675*_xlfn.XLOOKUP(C675,'Kundendaten - neu'!$A$2:$A$1001,'Kundendaten - neu'!$I$2:$I$1001,"")</f>
        <v>76630</v>
      </c>
      <c r="J675" s="41">
        <f>I675+(_xlfn.XLOOKUP(C675,'Kundendaten - neu'!$A$2:$A$1001,'Kundendaten - neu'!$G$2:$G$1001,)*E675)</f>
        <v>76840</v>
      </c>
      <c r="K675" s="40">
        <f>J675-(E675*(_xlfn.XLOOKUP(D675,Tabelle1[Produkt ID],Tabelle1[Variable Kosten],)))</f>
        <v>13640</v>
      </c>
    </row>
    <row r="676" spans="1:11" ht="14.4" x14ac:dyDescent="0.3">
      <c r="A676" s="43">
        <v>56046295</v>
      </c>
      <c r="B676" s="13">
        <v>44569</v>
      </c>
      <c r="C676" s="12">
        <v>549</v>
      </c>
      <c r="D676" s="12">
        <v>1000</v>
      </c>
      <c r="E676" s="14">
        <v>1</v>
      </c>
      <c r="F676" s="25">
        <v>52000</v>
      </c>
      <c r="G676" t="str">
        <f>_xlfn.XLOOKUP(C676,'Kundendaten - neu'!$A$2:$A$1001,'Kundendaten - neu'!$H$2:$H$1001)</f>
        <v>EUR</v>
      </c>
      <c r="H676" s="40">
        <f t="shared" si="31"/>
        <v>52000</v>
      </c>
      <c r="I676">
        <f>H676*_xlfn.XLOOKUP(C676,'Kundendaten - neu'!$A$2:$A$1001,'Kundendaten - neu'!$I$2:$I$1001,"")</f>
        <v>52000</v>
      </c>
      <c r="J676" s="41">
        <f>I676+(_xlfn.XLOOKUP(C676,'Kundendaten - neu'!$A$2:$A$1001,'Kundendaten - neu'!$G$2:$G$1001,)*E676)</f>
        <v>52100</v>
      </c>
      <c r="K676" s="40">
        <f>J676-(E676*(_xlfn.XLOOKUP(D676,Tabelle1[Produkt ID],Tabelle1[Variable Kosten],)))</f>
        <v>10500</v>
      </c>
    </row>
    <row r="677" spans="1:11" ht="14.4" x14ac:dyDescent="0.3">
      <c r="A677" s="43">
        <v>37445846</v>
      </c>
      <c r="B677" s="13">
        <v>44694</v>
      </c>
      <c r="C677" s="12">
        <v>550</v>
      </c>
      <c r="D677" s="12">
        <v>1100</v>
      </c>
      <c r="E677" s="14">
        <v>1</v>
      </c>
      <c r="F677" s="25">
        <v>40000</v>
      </c>
      <c r="G677" t="str">
        <f>_xlfn.XLOOKUP(C677,'Kundendaten - neu'!$A$2:$A$1001,'Kundendaten - neu'!$H$2:$H$1001)</f>
        <v>EUR</v>
      </c>
      <c r="H677" s="40">
        <f t="shared" si="31"/>
        <v>40000</v>
      </c>
      <c r="I677">
        <f>H677*_xlfn.XLOOKUP(C677,'Kundendaten - neu'!$A$2:$A$1001,'Kundendaten - neu'!$I$2:$I$1001,"")</f>
        <v>40000</v>
      </c>
      <c r="J677" s="41">
        <f>I677+(_xlfn.XLOOKUP(C677,'Kundendaten - neu'!$A$2:$A$1001,'Kundendaten - neu'!$G$2:$G$1001,)*E677)</f>
        <v>40202</v>
      </c>
      <c r="K677" s="40">
        <f>J677-(E677*(_xlfn.XLOOKUP(D677,Tabelle1[Produkt ID],Tabelle1[Variable Kosten],)))</f>
        <v>8202</v>
      </c>
    </row>
    <row r="678" spans="1:11" ht="14.4" x14ac:dyDescent="0.3">
      <c r="A678" s="43">
        <v>54681424</v>
      </c>
      <c r="B678" s="13">
        <v>44573</v>
      </c>
      <c r="C678" s="12">
        <v>551</v>
      </c>
      <c r="D678" s="12">
        <v>1200</v>
      </c>
      <c r="E678" s="14">
        <v>1</v>
      </c>
      <c r="F678" s="25">
        <v>65000</v>
      </c>
      <c r="G678" t="str">
        <f>_xlfn.XLOOKUP(C678,'Kundendaten - neu'!$A$2:$A$1001,'Kundendaten - neu'!$H$2:$H$1001)</f>
        <v>EUR</v>
      </c>
      <c r="H678" s="40">
        <f t="shared" si="31"/>
        <v>65000</v>
      </c>
      <c r="I678">
        <f>H678*_xlfn.XLOOKUP(C678,'Kundendaten - neu'!$A$2:$A$1001,'Kundendaten - neu'!$I$2:$I$1001,"")</f>
        <v>65000</v>
      </c>
      <c r="J678" s="41">
        <f>I678+(_xlfn.XLOOKUP(C678,'Kundendaten - neu'!$A$2:$A$1001,'Kundendaten - neu'!$G$2:$G$1001,)*E678)</f>
        <v>65102</v>
      </c>
      <c r="K678" s="40">
        <f>J678-(E678*(_xlfn.XLOOKUP(D678,Tabelle1[Produkt ID],Tabelle1[Variable Kosten],)))</f>
        <v>13102</v>
      </c>
    </row>
    <row r="679" spans="1:11" ht="14.4" hidden="1" x14ac:dyDescent="0.3">
      <c r="A679" s="43" t="s">
        <v>1282</v>
      </c>
      <c r="B679" s="13">
        <v>44728</v>
      </c>
      <c r="C679" s="12">
        <v>551</v>
      </c>
      <c r="D679" s="12" t="s">
        <v>1586</v>
      </c>
      <c r="E679" s="14">
        <v>1</v>
      </c>
      <c r="F679" s="17">
        <v>32000</v>
      </c>
      <c r="G679" t="str">
        <f>_xlfn.XLOOKUP(C679,'Kundendaten - neu'!$A$2:$A$1001,'Kundendaten - neu'!$H$2:$H$1001)</f>
        <v>EUR</v>
      </c>
      <c r="H679" s="40">
        <f t="shared" si="31"/>
        <v>32000</v>
      </c>
      <c r="I679">
        <f>H679*_xlfn.XLOOKUP(C679,'Kundendaten - neu'!$A$2:$A$1001,'Kundendaten - neu'!$I$2:$I$1001,"")</f>
        <v>32000</v>
      </c>
      <c r="J679" s="41">
        <f>I679+(_xlfn.XLOOKUP(C679,'Kundendaten - neu'!$A$2:$A$1001,'Kundendaten - neu'!$G$2:$G$1001,)*E679)</f>
        <v>32102</v>
      </c>
      <c r="K679" s="40">
        <f>J679-(E679*(_xlfn.XLOOKUP(D679,Tabelle1[Produkt ID],Tabelle1[Variable Kosten],)))</f>
        <v>6502</v>
      </c>
    </row>
    <row r="680" spans="1:11" ht="14.4" x14ac:dyDescent="0.3">
      <c r="A680" s="43">
        <v>36465248</v>
      </c>
      <c r="B680" s="13">
        <v>44850</v>
      </c>
      <c r="C680" s="12">
        <v>552</v>
      </c>
      <c r="D680" s="12">
        <v>1300</v>
      </c>
      <c r="E680" s="14">
        <v>1</v>
      </c>
      <c r="F680" s="25">
        <v>68000</v>
      </c>
      <c r="G680" t="str">
        <f>_xlfn.XLOOKUP(C680,'Kundendaten - neu'!$A$2:$A$1001,'Kundendaten - neu'!$H$2:$H$1001)</f>
        <v>EUR</v>
      </c>
      <c r="H680" s="40">
        <f t="shared" si="31"/>
        <v>68000</v>
      </c>
      <c r="I680">
        <f>H680*_xlfn.XLOOKUP(C680,'Kundendaten - neu'!$A$2:$A$1001,'Kundendaten - neu'!$I$2:$I$1001,"")</f>
        <v>68000</v>
      </c>
      <c r="J680" s="41">
        <f>I680+(_xlfn.XLOOKUP(C680,'Kundendaten - neu'!$A$2:$A$1001,'Kundendaten - neu'!$G$2:$G$1001,)*E680)</f>
        <v>68266</v>
      </c>
      <c r="K680" s="40">
        <f>J680-(E680*(_xlfn.XLOOKUP(D680,Tabelle1[Produkt ID],Tabelle1[Variable Kosten],)))</f>
        <v>13866</v>
      </c>
    </row>
    <row r="681" spans="1:11" ht="14.4" hidden="1" x14ac:dyDescent="0.3">
      <c r="A681" s="43" t="s">
        <v>1283</v>
      </c>
      <c r="B681" s="13">
        <v>44720</v>
      </c>
      <c r="C681" s="12">
        <v>552</v>
      </c>
      <c r="D681" s="12" t="s">
        <v>1587</v>
      </c>
      <c r="E681" s="14">
        <v>1</v>
      </c>
      <c r="F681" s="17">
        <v>27000</v>
      </c>
      <c r="G681" t="str">
        <f>_xlfn.XLOOKUP(C681,'Kundendaten - neu'!$A$2:$A$1001,'Kundendaten - neu'!$H$2:$H$1001)</f>
        <v>EUR</v>
      </c>
      <c r="H681" s="40">
        <f t="shared" si="31"/>
        <v>27000</v>
      </c>
      <c r="I681">
        <f>H681*_xlfn.XLOOKUP(C681,'Kundendaten - neu'!$A$2:$A$1001,'Kundendaten - neu'!$I$2:$I$1001,"")</f>
        <v>27000</v>
      </c>
      <c r="J681" s="41">
        <f>I681+(_xlfn.XLOOKUP(C681,'Kundendaten - neu'!$A$2:$A$1001,'Kundendaten - neu'!$G$2:$G$1001,)*E681)</f>
        <v>27266</v>
      </c>
      <c r="K681" s="40">
        <f>J681-(E681*(_xlfn.XLOOKUP(D681,Tabelle1[Produkt ID],Tabelle1[Variable Kosten],)))</f>
        <v>5666</v>
      </c>
    </row>
    <row r="682" spans="1:11" ht="14.4" x14ac:dyDescent="0.3">
      <c r="A682" s="43">
        <v>98611237</v>
      </c>
      <c r="B682" s="13">
        <v>44817</v>
      </c>
      <c r="C682" s="12">
        <v>553</v>
      </c>
      <c r="D682" s="12">
        <v>1400</v>
      </c>
      <c r="E682" s="14">
        <v>1</v>
      </c>
      <c r="F682" s="25">
        <v>30000</v>
      </c>
      <c r="G682" t="str">
        <f>_xlfn.XLOOKUP(C682,'Kundendaten - neu'!$A$2:$A$1001,'Kundendaten - neu'!$H$2:$H$1001)</f>
        <v>EUR</v>
      </c>
      <c r="H682" s="40">
        <f t="shared" si="31"/>
        <v>30000</v>
      </c>
      <c r="I682">
        <f>H682*_xlfn.XLOOKUP(C682,'Kundendaten - neu'!$A$2:$A$1001,'Kundendaten - neu'!$I$2:$I$1001,"")</f>
        <v>33000</v>
      </c>
      <c r="J682" s="41">
        <f>I682+(_xlfn.XLOOKUP(C682,'Kundendaten - neu'!$A$2:$A$1001,'Kundendaten - neu'!$G$2:$G$1001,)*E682)</f>
        <v>34267</v>
      </c>
      <c r="K682" s="40">
        <f>J682-(E682*(_xlfn.XLOOKUP(D682,Tabelle1[Produkt ID],Tabelle1[Variable Kosten],)))</f>
        <v>10267</v>
      </c>
    </row>
    <row r="683" spans="1:11" ht="14.4" hidden="1" x14ac:dyDescent="0.3">
      <c r="A683" s="43" t="s">
        <v>1284</v>
      </c>
      <c r="B683" s="13">
        <v>44882</v>
      </c>
      <c r="C683" s="12">
        <v>553</v>
      </c>
      <c r="D683" s="12" t="s">
        <v>1588</v>
      </c>
      <c r="E683" s="14">
        <v>1</v>
      </c>
      <c r="F683" s="17">
        <v>33000</v>
      </c>
      <c r="G683" t="str">
        <f>_xlfn.XLOOKUP(C683,'Kundendaten - neu'!$A$2:$A$1001,'Kundendaten - neu'!$H$2:$H$1001)</f>
        <v>EUR</v>
      </c>
      <c r="H683" s="40">
        <f t="shared" si="31"/>
        <v>33000</v>
      </c>
      <c r="I683">
        <f>H683*_xlfn.XLOOKUP(C683,'Kundendaten - neu'!$A$2:$A$1001,'Kundendaten - neu'!$I$2:$I$1001,"")</f>
        <v>36300</v>
      </c>
      <c r="J683" s="41">
        <f>I683+(_xlfn.XLOOKUP(C683,'Kundendaten - neu'!$A$2:$A$1001,'Kundendaten - neu'!$G$2:$G$1001,)*E683)</f>
        <v>37567</v>
      </c>
      <c r="K683" s="40">
        <f>J683-(E683*(_xlfn.XLOOKUP(D683,Tabelle1[Produkt ID],Tabelle1[Variable Kosten],)))</f>
        <v>11167</v>
      </c>
    </row>
    <row r="684" spans="1:11" ht="14.4" x14ac:dyDescent="0.3">
      <c r="A684" s="43">
        <v>35975538</v>
      </c>
      <c r="B684" s="13">
        <v>44890</v>
      </c>
      <c r="C684" s="12">
        <v>554</v>
      </c>
      <c r="D684" s="12">
        <v>1500</v>
      </c>
      <c r="E684" s="14">
        <v>1</v>
      </c>
      <c r="F684" s="25">
        <v>28000</v>
      </c>
      <c r="G684" t="str">
        <f>_xlfn.XLOOKUP(C684,'Kundendaten - neu'!$A$2:$A$1001,'Kundendaten - neu'!$H$2:$H$1001)</f>
        <v>EUR</v>
      </c>
      <c r="H684" s="40">
        <f t="shared" si="31"/>
        <v>28000</v>
      </c>
      <c r="I684">
        <f>H684*_xlfn.XLOOKUP(C684,'Kundendaten - neu'!$A$2:$A$1001,'Kundendaten - neu'!$I$2:$I$1001,"")</f>
        <v>28000</v>
      </c>
      <c r="J684" s="41">
        <f>I684+(_xlfn.XLOOKUP(C684,'Kundendaten - neu'!$A$2:$A$1001,'Kundendaten - neu'!$G$2:$G$1001,)*E684)</f>
        <v>28214</v>
      </c>
      <c r="K684" s="40">
        <f>J684-(E684*(_xlfn.XLOOKUP(D684,Tabelle1[Produkt ID],Tabelle1[Variable Kosten],)))</f>
        <v>5814</v>
      </c>
    </row>
    <row r="685" spans="1:11" ht="14.4" hidden="1" x14ac:dyDescent="0.3">
      <c r="A685" s="43" t="s">
        <v>1285</v>
      </c>
      <c r="B685" s="13">
        <v>44844</v>
      </c>
      <c r="C685" s="12">
        <v>554</v>
      </c>
      <c r="D685" s="12" t="s">
        <v>1589</v>
      </c>
      <c r="E685" s="14">
        <v>1</v>
      </c>
      <c r="F685" s="17">
        <v>27000</v>
      </c>
      <c r="G685" t="str">
        <f>_xlfn.XLOOKUP(C685,'Kundendaten - neu'!$A$2:$A$1001,'Kundendaten - neu'!$H$2:$H$1001)</f>
        <v>EUR</v>
      </c>
      <c r="H685" s="40">
        <f t="shared" si="31"/>
        <v>27000</v>
      </c>
      <c r="I685">
        <f>H685*_xlfn.XLOOKUP(C685,'Kundendaten - neu'!$A$2:$A$1001,'Kundendaten - neu'!$I$2:$I$1001,"")</f>
        <v>27000</v>
      </c>
      <c r="J685" s="41">
        <f>I685+(_xlfn.XLOOKUP(C685,'Kundendaten - neu'!$A$2:$A$1001,'Kundendaten - neu'!$G$2:$G$1001,)*E685)</f>
        <v>27214</v>
      </c>
      <c r="K685" s="40">
        <f>J685-(E685*(_xlfn.XLOOKUP(D685,Tabelle1[Produkt ID],Tabelle1[Variable Kosten],)))</f>
        <v>5614</v>
      </c>
    </row>
    <row r="686" spans="1:11" ht="14.4" x14ac:dyDescent="0.3">
      <c r="A686" s="43">
        <v>44077897</v>
      </c>
      <c r="B686" s="13">
        <v>44810</v>
      </c>
      <c r="C686" s="12">
        <v>555</v>
      </c>
      <c r="D686" s="12">
        <v>1600</v>
      </c>
      <c r="E686" s="14">
        <v>1</v>
      </c>
      <c r="F686" s="25">
        <v>36000</v>
      </c>
      <c r="G686" t="str">
        <f>_xlfn.XLOOKUP(C686,'Kundendaten - neu'!$A$2:$A$1001,'Kundendaten - neu'!$H$2:$H$1001)</f>
        <v>EUR</v>
      </c>
      <c r="H686" s="40">
        <f t="shared" si="31"/>
        <v>36000</v>
      </c>
      <c r="I686">
        <f>H686*_xlfn.XLOOKUP(C686,'Kundendaten - neu'!$A$2:$A$1001,'Kundendaten - neu'!$I$2:$I$1001,"")</f>
        <v>39600</v>
      </c>
      <c r="J686" s="41">
        <f>I686+(_xlfn.XLOOKUP(C686,'Kundendaten - neu'!$A$2:$A$1001,'Kundendaten - neu'!$G$2:$G$1001,)*E686)</f>
        <v>41770</v>
      </c>
      <c r="K686" s="40">
        <f>J686-(E686*(_xlfn.XLOOKUP(D686,Tabelle1[Produkt ID],Tabelle1[Variable Kosten],)))</f>
        <v>12970</v>
      </c>
    </row>
    <row r="687" spans="1:11" ht="14.4" hidden="1" x14ac:dyDescent="0.3">
      <c r="A687" s="43" t="s">
        <v>1286</v>
      </c>
      <c r="B687" s="13">
        <v>44858</v>
      </c>
      <c r="C687" s="12">
        <v>555</v>
      </c>
      <c r="D687" s="12" t="s">
        <v>1590</v>
      </c>
      <c r="E687" s="14">
        <v>1</v>
      </c>
      <c r="F687" s="17">
        <v>81000</v>
      </c>
      <c r="G687" t="str">
        <f>_xlfn.XLOOKUP(C687,'Kundendaten - neu'!$A$2:$A$1001,'Kundendaten - neu'!$H$2:$H$1001)</f>
        <v>EUR</v>
      </c>
      <c r="H687" s="40">
        <f t="shared" si="31"/>
        <v>81000</v>
      </c>
      <c r="I687">
        <f>H687*_xlfn.XLOOKUP(C687,'Kundendaten - neu'!$A$2:$A$1001,'Kundendaten - neu'!$I$2:$I$1001,"")</f>
        <v>89100</v>
      </c>
      <c r="J687" s="41">
        <f>I687+(_xlfn.XLOOKUP(C687,'Kundendaten - neu'!$A$2:$A$1001,'Kundendaten - neu'!$G$2:$G$1001,)*E687)</f>
        <v>91270</v>
      </c>
      <c r="K687" s="40">
        <f>J687-(E687*(_xlfn.XLOOKUP(D687,Tabelle1[Produkt ID],Tabelle1[Variable Kosten],)))</f>
        <v>26470</v>
      </c>
    </row>
    <row r="688" spans="1:11" ht="14.4" x14ac:dyDescent="0.3">
      <c r="A688" s="43">
        <v>89724395</v>
      </c>
      <c r="B688" s="13">
        <v>44664</v>
      </c>
      <c r="C688" s="12">
        <v>556</v>
      </c>
      <c r="D688" s="12">
        <v>1700</v>
      </c>
      <c r="E688" s="14">
        <v>1</v>
      </c>
      <c r="F688" s="25">
        <v>298439</v>
      </c>
      <c r="G688" t="str">
        <f>_xlfn.XLOOKUP(C688,'Kundendaten - neu'!$A$2:$A$1001,'Kundendaten - neu'!$H$2:$H$1001)</f>
        <v>SEK</v>
      </c>
      <c r="H688" s="40">
        <f>IF(G688=Währungsdaten!$D$1,F688/_xlfn.XLOOKUP('Bewegungsdaten - neu'!B1348,Währungsdaten!$A$3:$A$320,Währungsdaten!$D$3:$D$320,""),IF(G688=Währungsdaten!$F$1,F688/_xlfn.XLOOKUP('Bewegungsdaten - neu'!B1348,Währungsdaten!$A$3:$A$320,Währungsdaten!$F$3:$F$320,),""))</f>
        <v>29048.550682318131</v>
      </c>
      <c r="I688">
        <f>H688*_xlfn.XLOOKUP(C688,'Kundendaten - neu'!$A$2:$A$1001,'Kundendaten - neu'!$I$2:$I$1001,"")</f>
        <v>28740.636045085557</v>
      </c>
      <c r="J688" s="41">
        <f>I688+(_xlfn.XLOOKUP(C688,'Kundendaten - neu'!$A$2:$A$1001,'Kundendaten - neu'!$G$2:$G$1001,)*E688)</f>
        <v>29283.636045085557</v>
      </c>
      <c r="K688" s="40">
        <f>J688-(E688*(_xlfn.XLOOKUP(D688,Tabelle1[Produkt ID],Tabelle1[Variable Kosten],)))</f>
        <v>6083.6360450855573</v>
      </c>
    </row>
    <row r="689" spans="1:11" ht="14.4" x14ac:dyDescent="0.3">
      <c r="A689" s="43">
        <v>86198549</v>
      </c>
      <c r="B689" s="13">
        <v>44899</v>
      </c>
      <c r="C689" s="12">
        <v>557</v>
      </c>
      <c r="D689" s="12">
        <v>1800</v>
      </c>
      <c r="E689" s="14">
        <v>1</v>
      </c>
      <c r="F689" s="25">
        <v>80000</v>
      </c>
      <c r="G689" t="str">
        <f>_xlfn.XLOOKUP(C689,'Kundendaten - neu'!$A$2:$A$1001,'Kundendaten - neu'!$H$2:$H$1001)</f>
        <v>EUR</v>
      </c>
      <c r="H689" s="40">
        <f t="shared" ref="H689:H714" si="32">F689</f>
        <v>80000</v>
      </c>
      <c r="I689">
        <f>H689*_xlfn.XLOOKUP(C689,'Kundendaten - neu'!$A$2:$A$1001,'Kundendaten - neu'!$I$2:$I$1001,"")</f>
        <v>79152</v>
      </c>
      <c r="J689" s="41">
        <f>I689+(_xlfn.XLOOKUP(C689,'Kundendaten - neu'!$A$2:$A$1001,'Kundendaten - neu'!$G$2:$G$1001,)*E689)</f>
        <v>79358</v>
      </c>
      <c r="K689" s="40">
        <f>J689-(E689*(_xlfn.XLOOKUP(D689,Tabelle1[Produkt ID],Tabelle1[Variable Kosten],)))</f>
        <v>15358</v>
      </c>
    </row>
    <row r="690" spans="1:11" ht="14.4" hidden="1" x14ac:dyDescent="0.3">
      <c r="A690" s="43" t="s">
        <v>1287</v>
      </c>
      <c r="B690" s="13">
        <v>44770</v>
      </c>
      <c r="C690" s="12">
        <v>557</v>
      </c>
      <c r="D690" s="12" t="s">
        <v>1591</v>
      </c>
      <c r="E690" s="14">
        <v>1</v>
      </c>
      <c r="F690" s="17">
        <v>50000</v>
      </c>
      <c r="G690" t="str">
        <f>_xlfn.XLOOKUP(C690,'Kundendaten - neu'!$A$2:$A$1001,'Kundendaten - neu'!$H$2:$H$1001)</f>
        <v>EUR</v>
      </c>
      <c r="H690" s="40">
        <f t="shared" si="32"/>
        <v>50000</v>
      </c>
      <c r="I690">
        <f>H690*_xlfn.XLOOKUP(C690,'Kundendaten - neu'!$A$2:$A$1001,'Kundendaten - neu'!$I$2:$I$1001,"")</f>
        <v>49470</v>
      </c>
      <c r="J690" s="41">
        <f>I690+(_xlfn.XLOOKUP(C690,'Kundendaten - neu'!$A$2:$A$1001,'Kundendaten - neu'!$G$2:$G$1001,)*E690)</f>
        <v>49676</v>
      </c>
      <c r="K690" s="40">
        <f>J690-(E690*(_xlfn.XLOOKUP(D690,Tabelle1[Produkt ID],Tabelle1[Variable Kosten],)))</f>
        <v>9676</v>
      </c>
    </row>
    <row r="691" spans="1:11" ht="14.4" x14ac:dyDescent="0.3">
      <c r="A691" s="43">
        <v>71237864</v>
      </c>
      <c r="B691" s="13">
        <v>44714</v>
      </c>
      <c r="C691" s="12">
        <v>558</v>
      </c>
      <c r="D691" s="12">
        <v>1900</v>
      </c>
      <c r="E691" s="14">
        <v>1</v>
      </c>
      <c r="F691" s="25">
        <v>49000</v>
      </c>
      <c r="G691" t="str">
        <f>_xlfn.XLOOKUP(C691,'Kundendaten - neu'!$A$2:$A$1001,'Kundendaten - neu'!$H$2:$H$1001)</f>
        <v>EUR</v>
      </c>
      <c r="H691" s="40">
        <f t="shared" si="32"/>
        <v>49000</v>
      </c>
      <c r="I691">
        <f>H691*_xlfn.XLOOKUP(C691,'Kundendaten - neu'!$A$2:$A$1001,'Kundendaten - neu'!$I$2:$I$1001,"")</f>
        <v>47530</v>
      </c>
      <c r="J691" s="41">
        <f>I691+(_xlfn.XLOOKUP(C691,'Kundendaten - neu'!$A$2:$A$1001,'Kundendaten - neu'!$G$2:$G$1001,)*E691)</f>
        <v>47793</v>
      </c>
      <c r="K691" s="40">
        <f>J691-(E691*(_xlfn.XLOOKUP(D691,Tabelle1[Produkt ID],Tabelle1[Variable Kosten],)))</f>
        <v>8593</v>
      </c>
    </row>
    <row r="692" spans="1:11" ht="14.4" hidden="1" x14ac:dyDescent="0.3">
      <c r="A692" s="43" t="s">
        <v>1288</v>
      </c>
      <c r="B692" s="13">
        <v>44782</v>
      </c>
      <c r="C692" s="12">
        <v>558</v>
      </c>
      <c r="D692" s="12" t="s">
        <v>1592</v>
      </c>
      <c r="E692" s="14">
        <v>1</v>
      </c>
      <c r="F692" s="17">
        <v>37000</v>
      </c>
      <c r="G692" t="str">
        <f>_xlfn.XLOOKUP(C692,'Kundendaten - neu'!$A$2:$A$1001,'Kundendaten - neu'!$H$2:$H$1001)</f>
        <v>EUR</v>
      </c>
      <c r="H692" s="40">
        <f t="shared" si="32"/>
        <v>37000</v>
      </c>
      <c r="I692">
        <f>H692*_xlfn.XLOOKUP(C692,'Kundendaten - neu'!$A$2:$A$1001,'Kundendaten - neu'!$I$2:$I$1001,"")</f>
        <v>35890</v>
      </c>
      <c r="J692" s="41">
        <f>I692+(_xlfn.XLOOKUP(C692,'Kundendaten - neu'!$A$2:$A$1001,'Kundendaten - neu'!$G$2:$G$1001,)*E692)</f>
        <v>36153</v>
      </c>
      <c r="K692" s="40">
        <f>J692-(E692*(_xlfn.XLOOKUP(D692,Tabelle1[Produkt ID],Tabelle1[Variable Kosten],)))</f>
        <v>6553</v>
      </c>
    </row>
    <row r="693" spans="1:11" ht="14.4" x14ac:dyDescent="0.3">
      <c r="A693" s="43">
        <v>64882032</v>
      </c>
      <c r="B693" s="13">
        <v>44727</v>
      </c>
      <c r="C693" s="12">
        <v>559</v>
      </c>
      <c r="D693" s="12">
        <v>2000</v>
      </c>
      <c r="E693" s="14">
        <v>1</v>
      </c>
      <c r="F693" s="25">
        <v>39000</v>
      </c>
      <c r="G693" t="str">
        <f>_xlfn.XLOOKUP(C693,'Kundendaten - neu'!$A$2:$A$1001,'Kundendaten - neu'!$H$2:$H$1001)</f>
        <v>EUR</v>
      </c>
      <c r="H693" s="40">
        <f t="shared" si="32"/>
        <v>39000</v>
      </c>
      <c r="I693">
        <f>H693*_xlfn.XLOOKUP(C693,'Kundendaten - neu'!$A$2:$A$1001,'Kundendaten - neu'!$I$2:$I$1001,"")</f>
        <v>37830</v>
      </c>
      <c r="J693" s="41">
        <f>I693+(_xlfn.XLOOKUP(C693,'Kundendaten - neu'!$A$2:$A$1001,'Kundendaten - neu'!$G$2:$G$1001,)*E693)</f>
        <v>37939</v>
      </c>
      <c r="K693" s="40">
        <f>J693-(E693*(_xlfn.XLOOKUP(D693,Tabelle1[Produkt ID],Tabelle1[Variable Kosten],)))</f>
        <v>6739</v>
      </c>
    </row>
    <row r="694" spans="1:11" ht="14.4" hidden="1" x14ac:dyDescent="0.3">
      <c r="A694" s="43" t="s">
        <v>1289</v>
      </c>
      <c r="B694" s="13">
        <v>44764</v>
      </c>
      <c r="C694" s="12">
        <v>559</v>
      </c>
      <c r="D694" s="12" t="s">
        <v>1593</v>
      </c>
      <c r="E694" s="14">
        <v>1</v>
      </c>
      <c r="F694" s="17">
        <v>42000</v>
      </c>
      <c r="G694" t="str">
        <f>_xlfn.XLOOKUP(C694,'Kundendaten - neu'!$A$2:$A$1001,'Kundendaten - neu'!$H$2:$H$1001)</f>
        <v>EUR</v>
      </c>
      <c r="H694" s="40">
        <f t="shared" si="32"/>
        <v>42000</v>
      </c>
      <c r="I694">
        <f>H694*_xlfn.XLOOKUP(C694,'Kundendaten - neu'!$A$2:$A$1001,'Kundendaten - neu'!$I$2:$I$1001,"")</f>
        <v>40740</v>
      </c>
      <c r="J694" s="41">
        <f>I694+(_xlfn.XLOOKUP(C694,'Kundendaten - neu'!$A$2:$A$1001,'Kundendaten - neu'!$G$2:$G$1001,)*E694)</f>
        <v>40849</v>
      </c>
      <c r="K694" s="40">
        <f>J694-(E694*(_xlfn.XLOOKUP(D694,Tabelle1[Produkt ID],Tabelle1[Variable Kosten],)))</f>
        <v>7249</v>
      </c>
    </row>
    <row r="695" spans="1:11" ht="14.4" x14ac:dyDescent="0.3">
      <c r="A695" s="43">
        <v>80684418</v>
      </c>
      <c r="B695" s="13">
        <v>44711</v>
      </c>
      <c r="C695" s="12">
        <v>560</v>
      </c>
      <c r="D695" s="12">
        <v>2100</v>
      </c>
      <c r="E695" s="14">
        <v>1</v>
      </c>
      <c r="F695" s="25">
        <v>46000</v>
      </c>
      <c r="G695" t="str">
        <f>_xlfn.XLOOKUP(C695,'Kundendaten - neu'!$A$2:$A$1001,'Kundendaten - neu'!$H$2:$H$1001)</f>
        <v>EUR</v>
      </c>
      <c r="H695" s="40">
        <f t="shared" si="32"/>
        <v>46000</v>
      </c>
      <c r="I695">
        <f>H695*_xlfn.XLOOKUP(C695,'Kundendaten - neu'!$A$2:$A$1001,'Kundendaten - neu'!$I$2:$I$1001,"")</f>
        <v>45512.399999999994</v>
      </c>
      <c r="J695" s="41">
        <f>I695+(_xlfn.XLOOKUP(C695,'Kundendaten - neu'!$A$2:$A$1001,'Kundendaten - neu'!$G$2:$G$1001,)*E695)</f>
        <v>45731.399999999994</v>
      </c>
      <c r="K695" s="40">
        <f>J695-(E695*(_xlfn.XLOOKUP(D695,Tabelle1[Produkt ID],Tabelle1[Variable Kosten],)))</f>
        <v>8931.3999999999942</v>
      </c>
    </row>
    <row r="696" spans="1:11" ht="14.4" hidden="1" x14ac:dyDescent="0.3">
      <c r="A696" s="43" t="s">
        <v>1290</v>
      </c>
      <c r="B696" s="13">
        <v>44569</v>
      </c>
      <c r="C696" s="12">
        <v>560</v>
      </c>
      <c r="D696" s="12" t="s">
        <v>1594</v>
      </c>
      <c r="E696" s="14">
        <v>1</v>
      </c>
      <c r="F696" s="17">
        <v>21000</v>
      </c>
      <c r="G696" t="str">
        <f>_xlfn.XLOOKUP(C696,'Kundendaten - neu'!$A$2:$A$1001,'Kundendaten - neu'!$H$2:$H$1001)</f>
        <v>EUR</v>
      </c>
      <c r="H696" s="40">
        <f t="shared" si="32"/>
        <v>21000</v>
      </c>
      <c r="I696">
        <f>H696*_xlfn.XLOOKUP(C696,'Kundendaten - neu'!$A$2:$A$1001,'Kundendaten - neu'!$I$2:$I$1001,"")</f>
        <v>20777.399999999998</v>
      </c>
      <c r="J696" s="41">
        <f>I696+(_xlfn.XLOOKUP(C696,'Kundendaten - neu'!$A$2:$A$1001,'Kundendaten - neu'!$G$2:$G$1001,)*E696)</f>
        <v>20996.399999999998</v>
      </c>
      <c r="K696" s="40">
        <f>J696-(E696*(_xlfn.XLOOKUP(D696,Tabelle1[Produkt ID],Tabelle1[Variable Kosten],)))</f>
        <v>4196.3999999999978</v>
      </c>
    </row>
    <row r="697" spans="1:11" ht="14.4" x14ac:dyDescent="0.3">
      <c r="A697" s="43">
        <v>44231893</v>
      </c>
      <c r="B697" s="13">
        <v>44630</v>
      </c>
      <c r="C697" s="12">
        <v>561</v>
      </c>
      <c r="D697" s="12">
        <v>2200</v>
      </c>
      <c r="E697" s="14">
        <v>1</v>
      </c>
      <c r="F697" s="25">
        <v>20000</v>
      </c>
      <c r="G697" t="str">
        <f>_xlfn.XLOOKUP(C697,'Kundendaten - neu'!$A$2:$A$1001,'Kundendaten - neu'!$H$2:$H$1001)</f>
        <v>EUR</v>
      </c>
      <c r="H697" s="40">
        <f t="shared" si="32"/>
        <v>20000</v>
      </c>
      <c r="I697">
        <f>H697*_xlfn.XLOOKUP(C697,'Kundendaten - neu'!$A$2:$A$1001,'Kundendaten - neu'!$I$2:$I$1001,"")</f>
        <v>19400</v>
      </c>
      <c r="J697" s="41">
        <f>I697+(_xlfn.XLOOKUP(C697,'Kundendaten - neu'!$A$2:$A$1001,'Kundendaten - neu'!$G$2:$G$1001,)*E697)</f>
        <v>19503</v>
      </c>
      <c r="K697" s="40">
        <f>J697-(E697*(_xlfn.XLOOKUP(D697,Tabelle1[Produkt ID],Tabelle1[Variable Kosten],)))</f>
        <v>3503</v>
      </c>
    </row>
    <row r="698" spans="1:11" ht="14.4" hidden="1" x14ac:dyDescent="0.3">
      <c r="A698" s="43" t="s">
        <v>1291</v>
      </c>
      <c r="B698" s="13">
        <v>44806</v>
      </c>
      <c r="C698" s="12">
        <v>561</v>
      </c>
      <c r="D698" s="12" t="s">
        <v>1595</v>
      </c>
      <c r="E698" s="14">
        <v>1</v>
      </c>
      <c r="F698" s="17">
        <v>27000</v>
      </c>
      <c r="G698" t="str">
        <f>_xlfn.XLOOKUP(C698,'Kundendaten - neu'!$A$2:$A$1001,'Kundendaten - neu'!$H$2:$H$1001)</f>
        <v>EUR</v>
      </c>
      <c r="H698" s="40">
        <f t="shared" si="32"/>
        <v>27000</v>
      </c>
      <c r="I698">
        <f>H698*_xlfn.XLOOKUP(C698,'Kundendaten - neu'!$A$2:$A$1001,'Kundendaten - neu'!$I$2:$I$1001,"")</f>
        <v>26190</v>
      </c>
      <c r="J698" s="41">
        <f>I698+(_xlfn.XLOOKUP(C698,'Kundendaten - neu'!$A$2:$A$1001,'Kundendaten - neu'!$G$2:$G$1001,)*E698)</f>
        <v>26293</v>
      </c>
      <c r="K698" s="40">
        <f>J698-(E698*(_xlfn.XLOOKUP(D698,Tabelle1[Produkt ID],Tabelle1[Variable Kosten],)))</f>
        <v>4693</v>
      </c>
    </row>
    <row r="699" spans="1:11" ht="14.4" x14ac:dyDescent="0.3">
      <c r="A699" s="43">
        <v>67311614</v>
      </c>
      <c r="B699" s="13">
        <v>44683</v>
      </c>
      <c r="C699" s="12">
        <v>562</v>
      </c>
      <c r="D699" s="12">
        <v>2200</v>
      </c>
      <c r="E699" s="14">
        <v>1</v>
      </c>
      <c r="F699" s="25">
        <v>20000</v>
      </c>
      <c r="G699" t="str">
        <f>_xlfn.XLOOKUP(C699,'Kundendaten - neu'!$A$2:$A$1001,'Kundendaten - neu'!$H$2:$H$1001)</f>
        <v>EUR</v>
      </c>
      <c r="H699" s="40">
        <f t="shared" si="32"/>
        <v>20000</v>
      </c>
      <c r="I699">
        <f>H699*_xlfn.XLOOKUP(C699,'Kundendaten - neu'!$A$2:$A$1001,'Kundendaten - neu'!$I$2:$I$1001,"")</f>
        <v>19400</v>
      </c>
      <c r="J699" s="41">
        <f>I699+(_xlfn.XLOOKUP(C699,'Kundendaten - neu'!$A$2:$A$1001,'Kundendaten - neu'!$G$2:$G$1001,)*E699)</f>
        <v>19617</v>
      </c>
      <c r="K699" s="40">
        <f>J699-(E699*(_xlfn.XLOOKUP(D699,Tabelle1[Produkt ID],Tabelle1[Variable Kosten],)))</f>
        <v>3617</v>
      </c>
    </row>
    <row r="700" spans="1:11" ht="14.4" hidden="1" x14ac:dyDescent="0.3">
      <c r="A700" s="43" t="s">
        <v>1292</v>
      </c>
      <c r="B700" s="13">
        <v>44769</v>
      </c>
      <c r="C700" s="12">
        <v>562</v>
      </c>
      <c r="D700" s="12" t="s">
        <v>1582</v>
      </c>
      <c r="E700" s="14">
        <v>1</v>
      </c>
      <c r="F700" s="17">
        <v>49000</v>
      </c>
      <c r="G700" t="str">
        <f>_xlfn.XLOOKUP(C700,'Kundendaten - neu'!$A$2:$A$1001,'Kundendaten - neu'!$H$2:$H$1001)</f>
        <v>EUR</v>
      </c>
      <c r="H700" s="40">
        <f t="shared" si="32"/>
        <v>49000</v>
      </c>
      <c r="I700">
        <f>H700*_xlfn.XLOOKUP(C700,'Kundendaten - neu'!$A$2:$A$1001,'Kundendaten - neu'!$I$2:$I$1001,"")</f>
        <v>47530</v>
      </c>
      <c r="J700" s="41">
        <f>I700+(_xlfn.XLOOKUP(C700,'Kundendaten - neu'!$A$2:$A$1001,'Kundendaten - neu'!$G$2:$G$1001,)*E700)</f>
        <v>47747</v>
      </c>
      <c r="K700" s="40">
        <f>J700-(E700*(_xlfn.XLOOKUP(D700,Tabelle1[Produkt ID],Tabelle1[Variable Kosten],)))</f>
        <v>8547</v>
      </c>
    </row>
    <row r="701" spans="1:11" ht="14.4" x14ac:dyDescent="0.3">
      <c r="A701" s="43">
        <v>32422934</v>
      </c>
      <c r="B701" s="13">
        <v>44685</v>
      </c>
      <c r="C701" s="12">
        <v>563</v>
      </c>
      <c r="D701" s="12">
        <v>2300</v>
      </c>
      <c r="E701" s="14">
        <v>1</v>
      </c>
      <c r="F701" s="25">
        <v>25000</v>
      </c>
      <c r="G701" t="str">
        <f>_xlfn.XLOOKUP(C701,'Kundendaten - neu'!$A$2:$A$1001,'Kundendaten - neu'!$H$2:$H$1001)</f>
        <v>EUR</v>
      </c>
      <c r="H701" s="40">
        <f t="shared" si="32"/>
        <v>25000</v>
      </c>
      <c r="I701">
        <f>H701*_xlfn.XLOOKUP(C701,'Kundendaten - neu'!$A$2:$A$1001,'Kundendaten - neu'!$I$2:$I$1001,"")</f>
        <v>24250</v>
      </c>
      <c r="J701" s="41">
        <f>I701+(_xlfn.XLOOKUP(C701,'Kundendaten - neu'!$A$2:$A$1001,'Kundendaten - neu'!$G$2:$G$1001,)*E701)</f>
        <v>24517</v>
      </c>
      <c r="K701" s="40">
        <f>J701-(E701*(_xlfn.XLOOKUP(D701,Tabelle1[Produkt ID],Tabelle1[Variable Kosten],)))</f>
        <v>4517</v>
      </c>
    </row>
    <row r="702" spans="1:11" ht="14.4" hidden="1" x14ac:dyDescent="0.3">
      <c r="A702" s="43" t="s">
        <v>1293</v>
      </c>
      <c r="B702" s="13">
        <v>44808</v>
      </c>
      <c r="C702" s="12">
        <v>563</v>
      </c>
      <c r="D702" s="12" t="s">
        <v>1583</v>
      </c>
      <c r="E702" s="14">
        <v>1</v>
      </c>
      <c r="F702" s="17">
        <v>46000</v>
      </c>
      <c r="G702" t="str">
        <f>_xlfn.XLOOKUP(C702,'Kundendaten - neu'!$A$2:$A$1001,'Kundendaten - neu'!$H$2:$H$1001)</f>
        <v>EUR</v>
      </c>
      <c r="H702" s="40">
        <f t="shared" si="32"/>
        <v>46000</v>
      </c>
      <c r="I702">
        <f>H702*_xlfn.XLOOKUP(C702,'Kundendaten - neu'!$A$2:$A$1001,'Kundendaten - neu'!$I$2:$I$1001,"")</f>
        <v>44620</v>
      </c>
      <c r="J702" s="41">
        <f>I702+(_xlfn.XLOOKUP(C702,'Kundendaten - neu'!$A$2:$A$1001,'Kundendaten - neu'!$G$2:$G$1001,)*E702)</f>
        <v>44887</v>
      </c>
      <c r="K702" s="40">
        <f>J702-(E702*(_xlfn.XLOOKUP(D702,Tabelle1[Produkt ID],Tabelle1[Variable Kosten],)))</f>
        <v>8087</v>
      </c>
    </row>
    <row r="703" spans="1:11" ht="14.4" x14ac:dyDescent="0.3">
      <c r="A703" s="43">
        <v>36761132</v>
      </c>
      <c r="B703" s="13">
        <v>44864</v>
      </c>
      <c r="C703" s="12">
        <v>564</v>
      </c>
      <c r="D703" s="12">
        <v>1000</v>
      </c>
      <c r="E703" s="14">
        <v>1</v>
      </c>
      <c r="F703" s="25">
        <v>52000</v>
      </c>
      <c r="G703" t="str">
        <f>_xlfn.XLOOKUP(C703,'Kundendaten - neu'!$A$2:$A$1001,'Kundendaten - neu'!$H$2:$H$1001)</f>
        <v>EUR</v>
      </c>
      <c r="H703" s="40">
        <f t="shared" si="32"/>
        <v>52000</v>
      </c>
      <c r="I703">
        <f>H703*_xlfn.XLOOKUP(C703,'Kundendaten - neu'!$A$2:$A$1001,'Kundendaten - neu'!$I$2:$I$1001,"")</f>
        <v>51448.799999999996</v>
      </c>
      <c r="J703" s="41">
        <f>I703+(_xlfn.XLOOKUP(C703,'Kundendaten - neu'!$A$2:$A$1001,'Kundendaten - neu'!$G$2:$G$1001,)*E703)</f>
        <v>51666.799999999996</v>
      </c>
      <c r="K703" s="40">
        <f>J703-(E703*(_xlfn.XLOOKUP(D703,Tabelle1[Produkt ID],Tabelle1[Variable Kosten],)))</f>
        <v>10066.799999999996</v>
      </c>
    </row>
    <row r="704" spans="1:11" ht="14.4" hidden="1" x14ac:dyDescent="0.3">
      <c r="A704" s="43" t="s">
        <v>1294</v>
      </c>
      <c r="B704" s="13">
        <v>44915</v>
      </c>
      <c r="C704" s="12">
        <v>564</v>
      </c>
      <c r="D704" s="12" t="s">
        <v>1584</v>
      </c>
      <c r="E704" s="14">
        <v>1</v>
      </c>
      <c r="F704" s="17">
        <v>61000</v>
      </c>
      <c r="G704" t="str">
        <f>_xlfn.XLOOKUP(C704,'Kundendaten - neu'!$A$2:$A$1001,'Kundendaten - neu'!$H$2:$H$1001)</f>
        <v>EUR</v>
      </c>
      <c r="H704" s="40">
        <f t="shared" si="32"/>
        <v>61000</v>
      </c>
      <c r="I704">
        <f>H704*_xlfn.XLOOKUP(C704,'Kundendaten - neu'!$A$2:$A$1001,'Kundendaten - neu'!$I$2:$I$1001,"")</f>
        <v>60353.399999999994</v>
      </c>
      <c r="J704" s="41">
        <f>I704+(_xlfn.XLOOKUP(C704,'Kundendaten - neu'!$A$2:$A$1001,'Kundendaten - neu'!$G$2:$G$1001,)*E704)</f>
        <v>60571.399999999994</v>
      </c>
      <c r="K704" s="40">
        <f>J704-(E704*(_xlfn.XLOOKUP(D704,Tabelle1[Produkt ID],Tabelle1[Variable Kosten],)))</f>
        <v>11771.399999999994</v>
      </c>
    </row>
    <row r="705" spans="1:11" ht="14.4" x14ac:dyDescent="0.3">
      <c r="A705" s="43">
        <v>10211880</v>
      </c>
      <c r="B705" s="13">
        <v>44836</v>
      </c>
      <c r="C705" s="12">
        <v>565</v>
      </c>
      <c r="D705" s="12">
        <v>1100</v>
      </c>
      <c r="E705" s="14">
        <v>1</v>
      </c>
      <c r="F705" s="25">
        <v>40000</v>
      </c>
      <c r="G705" t="str">
        <f>_xlfn.XLOOKUP(C705,'Kundendaten - neu'!$A$2:$A$1001,'Kundendaten - neu'!$H$2:$H$1001)</f>
        <v>EUR</v>
      </c>
      <c r="H705" s="40">
        <f t="shared" si="32"/>
        <v>40000</v>
      </c>
      <c r="I705">
        <f>H705*_xlfn.XLOOKUP(C705,'Kundendaten - neu'!$A$2:$A$1001,'Kundendaten - neu'!$I$2:$I$1001,"")</f>
        <v>38800</v>
      </c>
      <c r="J705" s="41">
        <f>I705+(_xlfn.XLOOKUP(C705,'Kundendaten - neu'!$A$2:$A$1001,'Kundendaten - neu'!$G$2:$G$1001,)*E705)</f>
        <v>39004</v>
      </c>
      <c r="K705" s="40">
        <f>J705-(E705*(_xlfn.XLOOKUP(D705,Tabelle1[Produkt ID],Tabelle1[Variable Kosten],)))</f>
        <v>7004</v>
      </c>
    </row>
    <row r="706" spans="1:11" ht="14.4" hidden="1" x14ac:dyDescent="0.3">
      <c r="A706" s="43" t="s">
        <v>1295</v>
      </c>
      <c r="B706" s="13">
        <v>44748</v>
      </c>
      <c r="C706" s="12">
        <v>565</v>
      </c>
      <c r="D706" s="12" t="s">
        <v>1585</v>
      </c>
      <c r="E706" s="14">
        <v>1</v>
      </c>
      <c r="F706" s="17">
        <v>79000</v>
      </c>
      <c r="G706" t="str">
        <f>_xlfn.XLOOKUP(C706,'Kundendaten - neu'!$A$2:$A$1001,'Kundendaten - neu'!$H$2:$H$1001)</f>
        <v>EUR</v>
      </c>
      <c r="H706" s="40">
        <f t="shared" si="32"/>
        <v>79000</v>
      </c>
      <c r="I706">
        <f>H706*_xlfn.XLOOKUP(C706,'Kundendaten - neu'!$A$2:$A$1001,'Kundendaten - neu'!$I$2:$I$1001,"")</f>
        <v>76630</v>
      </c>
      <c r="J706" s="41">
        <f>I706+(_xlfn.XLOOKUP(C706,'Kundendaten - neu'!$A$2:$A$1001,'Kundendaten - neu'!$G$2:$G$1001,)*E706)</f>
        <v>76834</v>
      </c>
      <c r="K706" s="40">
        <f>J706-(E706*(_xlfn.XLOOKUP(D706,Tabelle1[Produkt ID],Tabelle1[Variable Kosten],)))</f>
        <v>13634</v>
      </c>
    </row>
    <row r="707" spans="1:11" ht="14.4" x14ac:dyDescent="0.3">
      <c r="A707" s="43">
        <v>69099891</v>
      </c>
      <c r="B707" s="13">
        <v>44745</v>
      </c>
      <c r="C707" s="12">
        <v>566</v>
      </c>
      <c r="D707" s="12">
        <v>1200</v>
      </c>
      <c r="E707" s="14">
        <v>1</v>
      </c>
      <c r="F707" s="25">
        <v>65000</v>
      </c>
      <c r="G707" t="str">
        <f>_xlfn.XLOOKUP(C707,'Kundendaten - neu'!$A$2:$A$1001,'Kundendaten - neu'!$H$2:$H$1001)</f>
        <v>EUR</v>
      </c>
      <c r="H707" s="40">
        <f t="shared" si="32"/>
        <v>65000</v>
      </c>
      <c r="I707">
        <f>H707*_xlfn.XLOOKUP(C707,'Kundendaten - neu'!$A$2:$A$1001,'Kundendaten - neu'!$I$2:$I$1001,"")</f>
        <v>63050</v>
      </c>
      <c r="J707" s="41">
        <f>I707+(_xlfn.XLOOKUP(C707,'Kundendaten - neu'!$A$2:$A$1001,'Kundendaten - neu'!$G$2:$G$1001,)*E707)</f>
        <v>63265</v>
      </c>
      <c r="K707" s="40">
        <f>J707-(E707*(_xlfn.XLOOKUP(D707,Tabelle1[Produkt ID],Tabelle1[Variable Kosten],)))</f>
        <v>11265</v>
      </c>
    </row>
    <row r="708" spans="1:11" ht="14.4" hidden="1" x14ac:dyDescent="0.3">
      <c r="A708" s="43" t="s">
        <v>1296</v>
      </c>
      <c r="B708" s="13">
        <v>44829</v>
      </c>
      <c r="C708" s="12">
        <v>566</v>
      </c>
      <c r="D708" s="12" t="s">
        <v>1586</v>
      </c>
      <c r="E708" s="14">
        <v>1</v>
      </c>
      <c r="F708" s="17">
        <v>32000</v>
      </c>
      <c r="G708" t="str">
        <f>_xlfn.XLOOKUP(C708,'Kundendaten - neu'!$A$2:$A$1001,'Kundendaten - neu'!$H$2:$H$1001)</f>
        <v>EUR</v>
      </c>
      <c r="H708" s="40">
        <f t="shared" si="32"/>
        <v>32000</v>
      </c>
      <c r="I708">
        <f>H708*_xlfn.XLOOKUP(C708,'Kundendaten - neu'!$A$2:$A$1001,'Kundendaten - neu'!$I$2:$I$1001,"")</f>
        <v>31040</v>
      </c>
      <c r="J708" s="41">
        <f>I708+(_xlfn.XLOOKUP(C708,'Kundendaten - neu'!$A$2:$A$1001,'Kundendaten - neu'!$G$2:$G$1001,)*E708)</f>
        <v>31255</v>
      </c>
      <c r="K708" s="40">
        <f>J708-(E708*(_xlfn.XLOOKUP(D708,Tabelle1[Produkt ID],Tabelle1[Variable Kosten],)))</f>
        <v>5655</v>
      </c>
    </row>
    <row r="709" spans="1:11" ht="14.4" x14ac:dyDescent="0.3">
      <c r="A709" s="43">
        <v>25254472</v>
      </c>
      <c r="B709" s="13">
        <v>44876</v>
      </c>
      <c r="C709" s="12">
        <v>567</v>
      </c>
      <c r="D709" s="12">
        <v>1300</v>
      </c>
      <c r="E709" s="14">
        <v>1</v>
      </c>
      <c r="F709" s="25">
        <v>68000</v>
      </c>
      <c r="G709" t="str">
        <f>_xlfn.XLOOKUP(C709,'Kundendaten - neu'!$A$2:$A$1001,'Kundendaten - neu'!$H$2:$H$1001)</f>
        <v>EUR</v>
      </c>
      <c r="H709" s="40">
        <f t="shared" si="32"/>
        <v>68000</v>
      </c>
      <c r="I709">
        <f>H709*_xlfn.XLOOKUP(C709,'Kundendaten - neu'!$A$2:$A$1001,'Kundendaten - neu'!$I$2:$I$1001,"")</f>
        <v>65960</v>
      </c>
      <c r="J709" s="41">
        <f>I709+(_xlfn.XLOOKUP(C709,'Kundendaten - neu'!$A$2:$A$1001,'Kundendaten - neu'!$G$2:$G$1001,)*E709)</f>
        <v>66161</v>
      </c>
      <c r="K709" s="40">
        <f>J709-(E709*(_xlfn.XLOOKUP(D709,Tabelle1[Produkt ID],Tabelle1[Variable Kosten],)))</f>
        <v>11761</v>
      </c>
    </row>
    <row r="710" spans="1:11" ht="14.4" hidden="1" x14ac:dyDescent="0.3">
      <c r="A710" s="43" t="s">
        <v>1297</v>
      </c>
      <c r="B710" s="13">
        <v>44825</v>
      </c>
      <c r="C710" s="12">
        <v>567</v>
      </c>
      <c r="D710" s="12" t="s">
        <v>1587</v>
      </c>
      <c r="E710" s="14">
        <v>1</v>
      </c>
      <c r="F710" s="17">
        <v>27000</v>
      </c>
      <c r="G710" t="str">
        <f>_xlfn.XLOOKUP(C710,'Kundendaten - neu'!$A$2:$A$1001,'Kundendaten - neu'!$H$2:$H$1001)</f>
        <v>EUR</v>
      </c>
      <c r="H710" s="40">
        <f t="shared" si="32"/>
        <v>27000</v>
      </c>
      <c r="I710">
        <f>H710*_xlfn.XLOOKUP(C710,'Kundendaten - neu'!$A$2:$A$1001,'Kundendaten - neu'!$I$2:$I$1001,"")</f>
        <v>26190</v>
      </c>
      <c r="J710" s="41">
        <f>I710+(_xlfn.XLOOKUP(C710,'Kundendaten - neu'!$A$2:$A$1001,'Kundendaten - neu'!$G$2:$G$1001,)*E710)</f>
        <v>26391</v>
      </c>
      <c r="K710" s="40">
        <f>J710-(E710*(_xlfn.XLOOKUP(D710,Tabelle1[Produkt ID],Tabelle1[Variable Kosten],)))</f>
        <v>4791</v>
      </c>
    </row>
    <row r="711" spans="1:11" ht="14.4" x14ac:dyDescent="0.3">
      <c r="A711" s="43">
        <v>39737434</v>
      </c>
      <c r="B711" s="13">
        <v>44775</v>
      </c>
      <c r="C711" s="12">
        <v>568</v>
      </c>
      <c r="D711" s="12">
        <v>1400</v>
      </c>
      <c r="E711" s="14">
        <v>1</v>
      </c>
      <c r="F711" s="25">
        <v>30000</v>
      </c>
      <c r="G711" t="str">
        <f>_xlfn.XLOOKUP(C711,'Kundendaten - neu'!$A$2:$A$1001,'Kundendaten - neu'!$H$2:$H$1001)</f>
        <v>EUR</v>
      </c>
      <c r="H711" s="40">
        <f t="shared" si="32"/>
        <v>30000</v>
      </c>
      <c r="I711">
        <f>H711*_xlfn.XLOOKUP(C711,'Kundendaten - neu'!$A$2:$A$1001,'Kundendaten - neu'!$I$2:$I$1001,"")</f>
        <v>30000</v>
      </c>
      <c r="J711" s="41">
        <f>I711+(_xlfn.XLOOKUP(C711,'Kundendaten - neu'!$A$2:$A$1001,'Kundendaten - neu'!$G$2:$G$1001,)*E711)</f>
        <v>30254</v>
      </c>
      <c r="K711" s="40">
        <f>J711-(E711*(_xlfn.XLOOKUP(D711,Tabelle1[Produkt ID],Tabelle1[Variable Kosten],)))</f>
        <v>6254</v>
      </c>
    </row>
    <row r="712" spans="1:11" ht="14.4" hidden="1" x14ac:dyDescent="0.3">
      <c r="A712" s="43" t="s">
        <v>1298</v>
      </c>
      <c r="B712" s="13">
        <v>44794</v>
      </c>
      <c r="C712" s="12">
        <v>568</v>
      </c>
      <c r="D712" s="12" t="s">
        <v>1588</v>
      </c>
      <c r="E712" s="14">
        <v>1</v>
      </c>
      <c r="F712" s="17">
        <v>33000</v>
      </c>
      <c r="G712" t="str">
        <f>_xlfn.XLOOKUP(C712,'Kundendaten - neu'!$A$2:$A$1001,'Kundendaten - neu'!$H$2:$H$1001)</f>
        <v>EUR</v>
      </c>
      <c r="H712" s="40">
        <f t="shared" si="32"/>
        <v>33000</v>
      </c>
      <c r="I712">
        <f>H712*_xlfn.XLOOKUP(C712,'Kundendaten - neu'!$A$2:$A$1001,'Kundendaten - neu'!$I$2:$I$1001,"")</f>
        <v>33000</v>
      </c>
      <c r="J712" s="41">
        <f>I712+(_xlfn.XLOOKUP(C712,'Kundendaten - neu'!$A$2:$A$1001,'Kundendaten - neu'!$G$2:$G$1001,)*E712)</f>
        <v>33254</v>
      </c>
      <c r="K712" s="40">
        <f>J712-(E712*(_xlfn.XLOOKUP(D712,Tabelle1[Produkt ID],Tabelle1[Variable Kosten],)))</f>
        <v>6854</v>
      </c>
    </row>
    <row r="713" spans="1:11" ht="14.4" x14ac:dyDescent="0.3">
      <c r="A713" s="43">
        <v>92861349</v>
      </c>
      <c r="B713" s="13">
        <v>44839</v>
      </c>
      <c r="C713" s="12">
        <v>569</v>
      </c>
      <c r="D713" s="12">
        <v>1500</v>
      </c>
      <c r="E713" s="14">
        <v>1</v>
      </c>
      <c r="F713" s="25">
        <v>28000</v>
      </c>
      <c r="G713" t="str">
        <f>_xlfn.XLOOKUP(C713,'Kundendaten - neu'!$A$2:$A$1001,'Kundendaten - neu'!$H$2:$H$1001)</f>
        <v>EUR</v>
      </c>
      <c r="H713" s="40">
        <f t="shared" si="32"/>
        <v>28000</v>
      </c>
      <c r="I713">
        <f>H713*_xlfn.XLOOKUP(C713,'Kundendaten - neu'!$A$2:$A$1001,'Kundendaten - neu'!$I$2:$I$1001,"")</f>
        <v>27160</v>
      </c>
      <c r="J713" s="41">
        <f>I713+(_xlfn.XLOOKUP(C713,'Kundendaten - neu'!$A$2:$A$1001,'Kundendaten - neu'!$G$2:$G$1001,)*E713)</f>
        <v>27266</v>
      </c>
      <c r="K713" s="40">
        <f>J713-(E713*(_xlfn.XLOOKUP(D713,Tabelle1[Produkt ID],Tabelle1[Variable Kosten],)))</f>
        <v>4866</v>
      </c>
    </row>
    <row r="714" spans="1:11" ht="14.4" hidden="1" x14ac:dyDescent="0.3">
      <c r="A714" s="43" t="s">
        <v>1299</v>
      </c>
      <c r="B714" s="13">
        <v>44843</v>
      </c>
      <c r="C714" s="12">
        <v>569</v>
      </c>
      <c r="D714" s="12" t="s">
        <v>1589</v>
      </c>
      <c r="E714" s="14">
        <v>1</v>
      </c>
      <c r="F714" s="17">
        <v>27000</v>
      </c>
      <c r="G714" t="str">
        <f>_xlfn.XLOOKUP(C714,'Kundendaten - neu'!$A$2:$A$1001,'Kundendaten - neu'!$H$2:$H$1001)</f>
        <v>EUR</v>
      </c>
      <c r="H714" s="40">
        <f t="shared" si="32"/>
        <v>27000</v>
      </c>
      <c r="I714">
        <f>H714*_xlfn.XLOOKUP(C714,'Kundendaten - neu'!$A$2:$A$1001,'Kundendaten - neu'!$I$2:$I$1001,"")</f>
        <v>26190</v>
      </c>
      <c r="J714" s="41">
        <f>I714+(_xlfn.XLOOKUP(C714,'Kundendaten - neu'!$A$2:$A$1001,'Kundendaten - neu'!$G$2:$G$1001,)*E714)</f>
        <v>26296</v>
      </c>
      <c r="K714" s="40">
        <f>J714-(E714*(_xlfn.XLOOKUP(D714,Tabelle1[Produkt ID],Tabelle1[Variable Kosten],)))</f>
        <v>4696</v>
      </c>
    </row>
    <row r="715" spans="1:11" ht="14.4" x14ac:dyDescent="0.3">
      <c r="A715" s="43">
        <v>51658579</v>
      </c>
      <c r="B715" s="13">
        <v>44817</v>
      </c>
      <c r="C715" s="12">
        <v>570</v>
      </c>
      <c r="D715" s="12">
        <v>1600</v>
      </c>
      <c r="E715" s="14">
        <v>1</v>
      </c>
      <c r="F715" s="25">
        <v>370476</v>
      </c>
      <c r="G715" t="str">
        <f>_xlfn.XLOOKUP(C715,'Kundendaten - neu'!$A$2:$A$1001,'Kundendaten - neu'!$H$2:$H$1001)</f>
        <v>SEK</v>
      </c>
      <c r="H715" s="40">
        <f>IF(G715=Währungsdaten!$D$1,F715/_xlfn.XLOOKUP('Bewegungsdaten - neu'!B1349,Währungsdaten!$A$3:$A$320,Währungsdaten!$D$3:$D$320,""),IF(G715=Währungsdaten!$F$1,F715/_xlfn.XLOOKUP('Bewegungsdaten - neu'!B1349,Währungsdaten!$A$3:$A$320,Währungsdaten!$F$3:$F$320,),""))</f>
        <v>35361.223262606305</v>
      </c>
      <c r="I715">
        <f>H715*_xlfn.XLOOKUP(C715,'Kundendaten - neu'!$A$2:$A$1001,'Kundendaten - neu'!$I$2:$I$1001,"")</f>
        <v>34986.394296022678</v>
      </c>
      <c r="J715" s="41">
        <f>I715+(_xlfn.XLOOKUP(C715,'Kundendaten - neu'!$A$2:$A$1001,'Kundendaten - neu'!$G$2:$G$1001,)*E715)</f>
        <v>35536.394296022678</v>
      </c>
      <c r="K715" s="40">
        <f>J715-(E715*(_xlfn.XLOOKUP(D715,Tabelle1[Produkt ID],Tabelle1[Variable Kosten],)))</f>
        <v>6736.3942960226777</v>
      </c>
    </row>
    <row r="716" spans="1:11" ht="14.4" x14ac:dyDescent="0.3">
      <c r="A716" s="43">
        <v>65079459</v>
      </c>
      <c r="B716" s="13">
        <v>44766</v>
      </c>
      <c r="C716" s="12">
        <v>571</v>
      </c>
      <c r="D716" s="12">
        <v>1700</v>
      </c>
      <c r="E716" s="14">
        <v>1</v>
      </c>
      <c r="F716" s="25">
        <v>29000</v>
      </c>
      <c r="G716" t="str">
        <f>_xlfn.XLOOKUP(C716,'Kundendaten - neu'!$A$2:$A$1001,'Kundendaten - neu'!$H$2:$H$1001)</f>
        <v>EUR</v>
      </c>
      <c r="H716" s="40">
        <f t="shared" ref="H716:H723" si="33">F716</f>
        <v>29000</v>
      </c>
      <c r="I716">
        <f>H716*_xlfn.XLOOKUP(C716,'Kundendaten - neu'!$A$2:$A$1001,'Kundendaten - neu'!$I$2:$I$1001,"")</f>
        <v>28130</v>
      </c>
      <c r="J716" s="41">
        <f>I716+(_xlfn.XLOOKUP(C716,'Kundendaten - neu'!$A$2:$A$1001,'Kundendaten - neu'!$G$2:$G$1001,)*E716)</f>
        <v>28239</v>
      </c>
      <c r="K716" s="40">
        <f>J716-(E716*(_xlfn.XLOOKUP(D716,Tabelle1[Produkt ID],Tabelle1[Variable Kosten],)))</f>
        <v>5039</v>
      </c>
    </row>
    <row r="717" spans="1:11" ht="14.4" hidden="1" x14ac:dyDescent="0.3">
      <c r="A717" s="43" t="s">
        <v>1300</v>
      </c>
      <c r="B717" s="13">
        <v>44746</v>
      </c>
      <c r="C717" s="12">
        <v>571</v>
      </c>
      <c r="D717" s="12" t="s">
        <v>1590</v>
      </c>
      <c r="E717" s="14">
        <v>1</v>
      </c>
      <c r="F717" s="17">
        <v>81000</v>
      </c>
      <c r="G717" t="str">
        <f>_xlfn.XLOOKUP(C717,'Kundendaten - neu'!$A$2:$A$1001,'Kundendaten - neu'!$H$2:$H$1001)</f>
        <v>EUR</v>
      </c>
      <c r="H717" s="40">
        <f t="shared" si="33"/>
        <v>81000</v>
      </c>
      <c r="I717">
        <f>H717*_xlfn.XLOOKUP(C717,'Kundendaten - neu'!$A$2:$A$1001,'Kundendaten - neu'!$I$2:$I$1001,"")</f>
        <v>78570</v>
      </c>
      <c r="J717" s="41">
        <f>I717+(_xlfn.XLOOKUP(C717,'Kundendaten - neu'!$A$2:$A$1001,'Kundendaten - neu'!$G$2:$G$1001,)*E717)</f>
        <v>78679</v>
      </c>
      <c r="K717" s="40">
        <f>J717-(E717*(_xlfn.XLOOKUP(D717,Tabelle1[Produkt ID],Tabelle1[Variable Kosten],)))</f>
        <v>13879</v>
      </c>
    </row>
    <row r="718" spans="1:11" ht="14.4" x14ac:dyDescent="0.3">
      <c r="A718" s="43">
        <v>57337487</v>
      </c>
      <c r="B718" s="13">
        <v>44641</v>
      </c>
      <c r="C718" s="12">
        <v>572</v>
      </c>
      <c r="D718" s="12">
        <v>1800</v>
      </c>
      <c r="E718" s="14">
        <v>1</v>
      </c>
      <c r="F718" s="25">
        <v>80000</v>
      </c>
      <c r="G718" t="str">
        <f>_xlfn.XLOOKUP(C718,'Kundendaten - neu'!$A$2:$A$1001,'Kundendaten - neu'!$H$2:$H$1001)</f>
        <v>EUR</v>
      </c>
      <c r="H718" s="40">
        <f t="shared" si="33"/>
        <v>80000</v>
      </c>
      <c r="I718">
        <f>H718*_xlfn.XLOOKUP(C718,'Kundendaten - neu'!$A$2:$A$1001,'Kundendaten - neu'!$I$2:$I$1001,"")</f>
        <v>79152</v>
      </c>
      <c r="J718" s="41">
        <f>I718+(_xlfn.XLOOKUP(C718,'Kundendaten - neu'!$A$2:$A$1001,'Kundendaten - neu'!$G$2:$G$1001,)*E718)</f>
        <v>79358</v>
      </c>
      <c r="K718" s="40">
        <f>J718-(E718*(_xlfn.XLOOKUP(D718,Tabelle1[Produkt ID],Tabelle1[Variable Kosten],)))</f>
        <v>15358</v>
      </c>
    </row>
    <row r="719" spans="1:11" ht="14.4" hidden="1" x14ac:dyDescent="0.3">
      <c r="A719" s="43" t="s">
        <v>1301</v>
      </c>
      <c r="B719" s="13">
        <v>44654</v>
      </c>
      <c r="C719" s="12">
        <v>572</v>
      </c>
      <c r="D719" s="12" t="s">
        <v>1591</v>
      </c>
      <c r="E719" s="14">
        <v>1</v>
      </c>
      <c r="F719" s="17">
        <v>50000</v>
      </c>
      <c r="G719" t="str">
        <f>_xlfn.XLOOKUP(C719,'Kundendaten - neu'!$A$2:$A$1001,'Kundendaten - neu'!$H$2:$H$1001)</f>
        <v>EUR</v>
      </c>
      <c r="H719" s="40">
        <f t="shared" si="33"/>
        <v>50000</v>
      </c>
      <c r="I719">
        <f>H719*_xlfn.XLOOKUP(C719,'Kundendaten - neu'!$A$2:$A$1001,'Kundendaten - neu'!$I$2:$I$1001,"")</f>
        <v>49470</v>
      </c>
      <c r="J719" s="41">
        <f>I719+(_xlfn.XLOOKUP(C719,'Kundendaten - neu'!$A$2:$A$1001,'Kundendaten - neu'!$G$2:$G$1001,)*E719)</f>
        <v>49676</v>
      </c>
      <c r="K719" s="40">
        <f>J719-(E719*(_xlfn.XLOOKUP(D719,Tabelle1[Produkt ID],Tabelle1[Variable Kosten],)))</f>
        <v>9676</v>
      </c>
    </row>
    <row r="720" spans="1:11" ht="14.4" x14ac:dyDescent="0.3">
      <c r="A720" s="43">
        <v>90776654</v>
      </c>
      <c r="B720" s="13">
        <v>44812</v>
      </c>
      <c r="C720" s="12">
        <v>573</v>
      </c>
      <c r="D720" s="12">
        <v>1900</v>
      </c>
      <c r="E720" s="14">
        <v>1</v>
      </c>
      <c r="F720" s="25">
        <v>49000</v>
      </c>
      <c r="G720" t="str">
        <f>_xlfn.XLOOKUP(C720,'Kundendaten - neu'!$A$2:$A$1001,'Kundendaten - neu'!$H$2:$H$1001)</f>
        <v>EUR</v>
      </c>
      <c r="H720" s="40">
        <f t="shared" si="33"/>
        <v>49000</v>
      </c>
      <c r="I720">
        <f>H720*_xlfn.XLOOKUP(C720,'Kundendaten - neu'!$A$2:$A$1001,'Kundendaten - neu'!$I$2:$I$1001,"")</f>
        <v>47530</v>
      </c>
      <c r="J720" s="41">
        <f>I720+(_xlfn.XLOOKUP(C720,'Kundendaten - neu'!$A$2:$A$1001,'Kundendaten - neu'!$G$2:$G$1001,)*E720)</f>
        <v>47636</v>
      </c>
      <c r="K720" s="40">
        <f>J720-(E720*(_xlfn.XLOOKUP(D720,Tabelle1[Produkt ID],Tabelle1[Variable Kosten],)))</f>
        <v>8436</v>
      </c>
    </row>
    <row r="721" spans="1:11" ht="14.4" hidden="1" x14ac:dyDescent="0.3">
      <c r="A721" s="43" t="s">
        <v>1302</v>
      </c>
      <c r="B721" s="13">
        <v>44613</v>
      </c>
      <c r="C721" s="12">
        <v>573</v>
      </c>
      <c r="D721" s="12" t="s">
        <v>1592</v>
      </c>
      <c r="E721" s="14">
        <v>1</v>
      </c>
      <c r="F721" s="17">
        <v>37000</v>
      </c>
      <c r="G721" t="str">
        <f>_xlfn.XLOOKUP(C721,'Kundendaten - neu'!$A$2:$A$1001,'Kundendaten - neu'!$H$2:$H$1001)</f>
        <v>EUR</v>
      </c>
      <c r="H721" s="40">
        <f t="shared" si="33"/>
        <v>37000</v>
      </c>
      <c r="I721">
        <f>H721*_xlfn.XLOOKUP(C721,'Kundendaten - neu'!$A$2:$A$1001,'Kundendaten - neu'!$I$2:$I$1001,"")</f>
        <v>35890</v>
      </c>
      <c r="J721" s="41">
        <f>I721+(_xlfn.XLOOKUP(C721,'Kundendaten - neu'!$A$2:$A$1001,'Kundendaten - neu'!$G$2:$G$1001,)*E721)</f>
        <v>35996</v>
      </c>
      <c r="K721" s="40">
        <f>J721-(E721*(_xlfn.XLOOKUP(D721,Tabelle1[Produkt ID],Tabelle1[Variable Kosten],)))</f>
        <v>6396</v>
      </c>
    </row>
    <row r="722" spans="1:11" ht="14.4" x14ac:dyDescent="0.3">
      <c r="A722" s="43">
        <v>68267912</v>
      </c>
      <c r="B722" s="13">
        <v>44797</v>
      </c>
      <c r="C722" s="12">
        <v>574</v>
      </c>
      <c r="D722" s="12">
        <v>2000</v>
      </c>
      <c r="E722" s="14">
        <v>1</v>
      </c>
      <c r="F722" s="25">
        <v>39000</v>
      </c>
      <c r="G722" t="str">
        <f>_xlfn.XLOOKUP(C722,'Kundendaten - neu'!$A$2:$A$1001,'Kundendaten - neu'!$H$2:$H$1001)</f>
        <v>EUR</v>
      </c>
      <c r="H722" s="40">
        <f t="shared" si="33"/>
        <v>39000</v>
      </c>
      <c r="I722">
        <f>H722*_xlfn.XLOOKUP(C722,'Kundendaten - neu'!$A$2:$A$1001,'Kundendaten - neu'!$I$2:$I$1001,"")</f>
        <v>37830</v>
      </c>
      <c r="J722" s="41">
        <f>I722+(_xlfn.XLOOKUP(C722,'Kundendaten - neu'!$A$2:$A$1001,'Kundendaten - neu'!$G$2:$G$1001,)*E722)</f>
        <v>37930</v>
      </c>
      <c r="K722" s="40">
        <f>J722-(E722*(_xlfn.XLOOKUP(D722,Tabelle1[Produkt ID],Tabelle1[Variable Kosten],)))</f>
        <v>6730</v>
      </c>
    </row>
    <row r="723" spans="1:11" ht="14.4" hidden="1" x14ac:dyDescent="0.3">
      <c r="A723" s="43" t="s">
        <v>1303</v>
      </c>
      <c r="B723" s="13">
        <v>44782</v>
      </c>
      <c r="C723" s="12">
        <v>574</v>
      </c>
      <c r="D723" s="12" t="s">
        <v>1593</v>
      </c>
      <c r="E723" s="14">
        <v>1</v>
      </c>
      <c r="F723" s="17">
        <v>42000</v>
      </c>
      <c r="G723" t="str">
        <f>_xlfn.XLOOKUP(C723,'Kundendaten - neu'!$A$2:$A$1001,'Kundendaten - neu'!$H$2:$H$1001)</f>
        <v>EUR</v>
      </c>
      <c r="H723" s="40">
        <f t="shared" si="33"/>
        <v>42000</v>
      </c>
      <c r="I723">
        <f>H723*_xlfn.XLOOKUP(C723,'Kundendaten - neu'!$A$2:$A$1001,'Kundendaten - neu'!$I$2:$I$1001,"")</f>
        <v>40740</v>
      </c>
      <c r="J723" s="41">
        <f>I723+(_xlfn.XLOOKUP(C723,'Kundendaten - neu'!$A$2:$A$1001,'Kundendaten - neu'!$G$2:$G$1001,)*E723)</f>
        <v>40840</v>
      </c>
      <c r="K723" s="40">
        <f>J723-(E723*(_xlfn.XLOOKUP(D723,Tabelle1[Produkt ID],Tabelle1[Variable Kosten],)))</f>
        <v>7240</v>
      </c>
    </row>
    <row r="724" spans="1:11" ht="14.4" x14ac:dyDescent="0.3">
      <c r="A724" s="43">
        <v>14951807</v>
      </c>
      <c r="B724" s="13">
        <v>44917</v>
      </c>
      <c r="C724" s="12">
        <v>575</v>
      </c>
      <c r="D724" s="12">
        <v>2100</v>
      </c>
      <c r="E724" s="14">
        <v>1</v>
      </c>
      <c r="F724" s="25">
        <v>52320.4</v>
      </c>
      <c r="G724" t="str">
        <f>_xlfn.XLOOKUP(C724,'Kundendaten - neu'!$A$2:$A$1001,'Kundendaten - neu'!$H$2:$H$1001)</f>
        <v>USD</v>
      </c>
      <c r="H724" s="40">
        <f>IF(G724=Währungsdaten!$D$1,F724/_xlfn.XLOOKUP('Bewegungsdaten - neu'!B1444,Währungsdaten!$A$3:$A$320,Währungsdaten!$D$3:$D$320,""),IF(G724=Währungsdaten!$F$1,F724/_xlfn.XLOOKUP('Bewegungsdaten - neu'!B1444,Währungsdaten!$A$3:$A$320,Währungsdaten!$F$3:$F$320,),""))</f>
        <v>51149.085932153685</v>
      </c>
      <c r="I724">
        <f>H724*_xlfn.XLOOKUP(C724,'Kundendaten - neu'!$A$2:$A$1001,'Kundendaten - neu'!$I$2:$I$1001,"")</f>
        <v>54576.07468960798</v>
      </c>
      <c r="J724" s="41">
        <f>I724+(_xlfn.XLOOKUP(C724,'Kundendaten - neu'!$A$2:$A$1001,'Kundendaten - neu'!$G$2:$G$1001,)*E724)</f>
        <v>55812.07468960798</v>
      </c>
      <c r="K724" s="40">
        <f>J724-(E724*(_xlfn.XLOOKUP(D724,Tabelle1[Produkt ID],Tabelle1[Variable Kosten],)))</f>
        <v>19012.07468960798</v>
      </c>
    </row>
    <row r="725" spans="1:11" ht="14.4" x14ac:dyDescent="0.3">
      <c r="A725" s="43">
        <v>86893883</v>
      </c>
      <c r="B725" s="13">
        <v>44649</v>
      </c>
      <c r="C725" s="12">
        <v>576</v>
      </c>
      <c r="D725" s="12">
        <v>2200</v>
      </c>
      <c r="E725" s="14">
        <v>1</v>
      </c>
      <c r="F725" s="25">
        <v>20000</v>
      </c>
      <c r="G725" t="str">
        <f>_xlfn.XLOOKUP(C725,'Kundendaten - neu'!$A$2:$A$1001,'Kundendaten - neu'!$H$2:$H$1001)</f>
        <v>EUR</v>
      </c>
      <c r="H725" s="40">
        <f>F725</f>
        <v>20000</v>
      </c>
      <c r="I725">
        <f>H725*_xlfn.XLOOKUP(C725,'Kundendaten - neu'!$A$2:$A$1001,'Kundendaten - neu'!$I$2:$I$1001,"")</f>
        <v>19400</v>
      </c>
      <c r="J725" s="41">
        <f>I725+(_xlfn.XLOOKUP(C725,'Kundendaten - neu'!$A$2:$A$1001,'Kundendaten - neu'!$G$2:$G$1001,)*E725)</f>
        <v>19604</v>
      </c>
      <c r="K725" s="40">
        <f>J725-(E725*(_xlfn.XLOOKUP(D725,Tabelle1[Produkt ID],Tabelle1[Variable Kosten],)))</f>
        <v>3604</v>
      </c>
    </row>
    <row r="726" spans="1:11" ht="14.4" hidden="1" x14ac:dyDescent="0.3">
      <c r="A726" s="43" t="s">
        <v>1304</v>
      </c>
      <c r="B726" s="13">
        <v>44665</v>
      </c>
      <c r="C726" s="12">
        <v>576</v>
      </c>
      <c r="D726" s="12" t="s">
        <v>1594</v>
      </c>
      <c r="E726" s="14">
        <v>1</v>
      </c>
      <c r="F726" s="17">
        <v>21000</v>
      </c>
      <c r="G726" t="str">
        <f>_xlfn.XLOOKUP(C726,'Kundendaten - neu'!$A$2:$A$1001,'Kundendaten - neu'!$H$2:$H$1001)</f>
        <v>EUR</v>
      </c>
      <c r="H726" s="40">
        <f>F726</f>
        <v>21000</v>
      </c>
      <c r="I726">
        <f>H726*_xlfn.XLOOKUP(C726,'Kundendaten - neu'!$A$2:$A$1001,'Kundendaten - neu'!$I$2:$I$1001,"")</f>
        <v>20370</v>
      </c>
      <c r="J726" s="41">
        <f>I726+(_xlfn.XLOOKUP(C726,'Kundendaten - neu'!$A$2:$A$1001,'Kundendaten - neu'!$G$2:$G$1001,)*E726)</f>
        <v>20574</v>
      </c>
      <c r="K726" s="40">
        <f>J726-(E726*(_xlfn.XLOOKUP(D726,Tabelle1[Produkt ID],Tabelle1[Variable Kosten],)))</f>
        <v>3774</v>
      </c>
    </row>
    <row r="727" spans="1:11" ht="14.4" x14ac:dyDescent="0.3">
      <c r="A727" s="43">
        <v>32931021</v>
      </c>
      <c r="B727" s="13">
        <v>44764</v>
      </c>
      <c r="C727" s="12">
        <v>577</v>
      </c>
      <c r="D727" s="12">
        <v>2200</v>
      </c>
      <c r="E727" s="14">
        <v>1</v>
      </c>
      <c r="F727" s="25">
        <v>144582</v>
      </c>
      <c r="G727" t="str">
        <f>_xlfn.XLOOKUP(C727,'Kundendaten - neu'!$A$2:$A$1001,'Kundendaten - neu'!$H$2:$H$1001)</f>
        <v>CNY</v>
      </c>
      <c r="H727" s="40">
        <f>IF(G727=Währungsdaten!$B$1,F727/_xlfn.XLOOKUP('Bewegungsdaten - neu'!B42,Währungsdaten!$A$3:$A$320,Währungsdaten!$B$3:$B$320,""),IF(G727=Währungsdaten!$C$1,F727/_xlfn.XLOOKUP('Bewegungsdaten - neu'!B42,Währungsdaten!$A$3:$A$320,Währungsdaten!$C$3:$C$320,),"")*IF(G727=Währungsdaten!$D$1,F727/_xlfn.XLOOKUP('Bewegungsdaten - neu'!B42,Währungsdaten!$A$3:$A$320,Währungsdaten!$D$3:$D$320,),)*IF(G727=Währungsdaten!$F$1,F727/_xlfn.XLOOKUP('Bewegungsdaten - neu'!B42,Währungsdaten!$A$3:$A$320,Währungsdaten!$F$3:$F$320,""),)*IF(G727=Währungsdaten!$G$1,F727/_xlfn.XLOOKUP('Bewegungsdaten - neu'!B42,Währungsdaten!$A$3:$A$320,Währungsdaten!$G$3:$G$320,");""")))</f>
        <v>20530.508498643911</v>
      </c>
      <c r="I727">
        <f>H727*_xlfn.XLOOKUP(C727,'Kundendaten - neu'!$A$2:$A$1001,'Kundendaten - neu'!$I$2:$I$1001,"")</f>
        <v>21906.052568053052</v>
      </c>
      <c r="J727" s="41">
        <f>I727+(_xlfn.XLOOKUP(C727,'Kundendaten - neu'!$A$2:$A$1001,'Kundendaten - neu'!$G$2:$G$1001,)*E727)</f>
        <v>24034.052568053052</v>
      </c>
      <c r="K727" s="40">
        <f>J727-(E727*(_xlfn.XLOOKUP(D727,Tabelle1[Produkt ID],Tabelle1[Variable Kosten],)))</f>
        <v>8034.0525680530518</v>
      </c>
    </row>
    <row r="728" spans="1:11" ht="14.4" x14ac:dyDescent="0.3">
      <c r="A728" s="43">
        <v>57976994</v>
      </c>
      <c r="B728" s="13">
        <v>44633</v>
      </c>
      <c r="C728" s="12">
        <v>578</v>
      </c>
      <c r="D728" s="12">
        <v>2300</v>
      </c>
      <c r="E728" s="14">
        <v>1</v>
      </c>
      <c r="F728" s="25">
        <v>28435</v>
      </c>
      <c r="G728" t="str">
        <f>_xlfn.XLOOKUP(C728,'Kundendaten - neu'!$A$2:$A$1001,'Kundendaten - neu'!$H$2:$H$1001)</f>
        <v>USD</v>
      </c>
      <c r="H728" s="40">
        <f>IF(G728=Währungsdaten!$D$1,F728/_xlfn.XLOOKUP('Bewegungsdaten - neu'!B1445,Währungsdaten!$A$3:$A$320,Währungsdaten!$D$3:$D$320,""),IF(G728=Währungsdaten!$F$1,F728/_xlfn.XLOOKUP('Bewegungsdaten - neu'!B1445,Währungsdaten!$A$3:$A$320,Währungsdaten!$F$3:$F$320,),""))</f>
        <v>24923.306161802084</v>
      </c>
      <c r="I728">
        <f>H728*_xlfn.XLOOKUP(C728,'Kundendaten - neu'!$A$2:$A$1001,'Kundendaten - neu'!$I$2:$I$1001,"")</f>
        <v>26593.167674642824</v>
      </c>
      <c r="J728" s="41">
        <f>I728+(_xlfn.XLOOKUP(C728,'Kundendaten - neu'!$A$2:$A$1001,'Kundendaten - neu'!$G$2:$G$1001,)*E728)</f>
        <v>27894.167674642824</v>
      </c>
      <c r="K728" s="40">
        <f>J728-(E728*(_xlfn.XLOOKUP(D728,Tabelle1[Produkt ID],Tabelle1[Variable Kosten],)))</f>
        <v>7894.1676746428238</v>
      </c>
    </row>
    <row r="729" spans="1:11" ht="14.4" x14ac:dyDescent="0.3">
      <c r="A729" s="43">
        <v>40566584</v>
      </c>
      <c r="B729" s="13">
        <v>44742</v>
      </c>
      <c r="C729" s="12">
        <v>579</v>
      </c>
      <c r="D729" s="12">
        <v>1000</v>
      </c>
      <c r="E729" s="14">
        <v>1</v>
      </c>
      <c r="F729" s="25">
        <v>59144.799999999996</v>
      </c>
      <c r="G729" t="str">
        <f>_xlfn.XLOOKUP(C729,'Kundendaten - neu'!$A$2:$A$1001,'Kundendaten - neu'!$H$2:$H$1001)</f>
        <v>USD</v>
      </c>
      <c r="H729" s="40">
        <f>IF(G729=Währungsdaten!$D$1,F729/_xlfn.XLOOKUP('Bewegungsdaten - neu'!B1446,Währungsdaten!$A$3:$A$320,Währungsdaten!$D$3:$D$320,""),IF(G729=Währungsdaten!$F$1,F729/_xlfn.XLOOKUP('Bewegungsdaten - neu'!B1446,Währungsdaten!$A$3:$A$320,Währungsdaten!$F$3:$F$320,),""))</f>
        <v>53856.128209797847</v>
      </c>
      <c r="I729">
        <f>H729*_xlfn.XLOOKUP(C729,'Kundendaten - neu'!$A$2:$A$1001,'Kundendaten - neu'!$I$2:$I$1001,"")</f>
        <v>57464.488799854298</v>
      </c>
      <c r="J729" s="41">
        <f>I729+(_xlfn.XLOOKUP(C729,'Kundendaten - neu'!$A$2:$A$1001,'Kundendaten - neu'!$G$2:$G$1001,)*E729)</f>
        <v>58756.488799854298</v>
      </c>
      <c r="K729" s="40">
        <f>J729-(E729*(_xlfn.XLOOKUP(D729,Tabelle1[Produkt ID],Tabelle1[Variable Kosten],)))</f>
        <v>17156.488799854298</v>
      </c>
    </row>
    <row r="730" spans="1:11" ht="14.4" x14ac:dyDescent="0.3">
      <c r="A730" s="43">
        <v>53183200</v>
      </c>
      <c r="B730" s="13">
        <v>44790</v>
      </c>
      <c r="C730" s="12">
        <v>580</v>
      </c>
      <c r="D730" s="12">
        <v>1100</v>
      </c>
      <c r="E730" s="14">
        <v>1</v>
      </c>
      <c r="F730" s="25">
        <v>40000</v>
      </c>
      <c r="G730" t="str">
        <f>_xlfn.XLOOKUP(C730,'Kundendaten - neu'!$A$2:$A$1001,'Kundendaten - neu'!$H$2:$H$1001)</f>
        <v>EUR</v>
      </c>
      <c r="H730" s="40">
        <f>F730</f>
        <v>40000</v>
      </c>
      <c r="I730">
        <f>H730*_xlfn.XLOOKUP(C730,'Kundendaten - neu'!$A$2:$A$1001,'Kundendaten - neu'!$I$2:$I$1001,"")</f>
        <v>38800</v>
      </c>
      <c r="J730" s="41">
        <f>I730+(_xlfn.XLOOKUP(C730,'Kundendaten - neu'!$A$2:$A$1001,'Kundendaten - neu'!$G$2:$G$1001,)*E730)</f>
        <v>39002</v>
      </c>
      <c r="K730" s="40">
        <f>J730-(E730*(_xlfn.XLOOKUP(D730,Tabelle1[Produkt ID],Tabelle1[Variable Kosten],)))</f>
        <v>7002</v>
      </c>
    </row>
    <row r="731" spans="1:11" ht="14.4" hidden="1" x14ac:dyDescent="0.3">
      <c r="A731" s="43" t="s">
        <v>1305</v>
      </c>
      <c r="B731" s="13">
        <v>44759</v>
      </c>
      <c r="C731" s="12">
        <v>580</v>
      </c>
      <c r="D731" s="12" t="s">
        <v>1595</v>
      </c>
      <c r="E731" s="14">
        <v>1</v>
      </c>
      <c r="F731" s="17">
        <v>27000</v>
      </c>
      <c r="G731" t="str">
        <f>_xlfn.XLOOKUP(C731,'Kundendaten - neu'!$A$2:$A$1001,'Kundendaten - neu'!$H$2:$H$1001)</f>
        <v>EUR</v>
      </c>
      <c r="H731" s="40">
        <f>F731</f>
        <v>27000</v>
      </c>
      <c r="I731">
        <f>H731*_xlfn.XLOOKUP(C731,'Kundendaten - neu'!$A$2:$A$1001,'Kundendaten - neu'!$I$2:$I$1001,"")</f>
        <v>26190</v>
      </c>
      <c r="J731" s="41">
        <f>I731+(_xlfn.XLOOKUP(C731,'Kundendaten - neu'!$A$2:$A$1001,'Kundendaten - neu'!$G$2:$G$1001,)*E731)</f>
        <v>26392</v>
      </c>
      <c r="K731" s="40">
        <f>J731-(E731*(_xlfn.XLOOKUP(D731,Tabelle1[Produkt ID],Tabelle1[Variable Kosten],)))</f>
        <v>4792</v>
      </c>
    </row>
    <row r="732" spans="1:11" ht="14.4" x14ac:dyDescent="0.3">
      <c r="A732" s="43">
        <v>68494488</v>
      </c>
      <c r="B732" s="13">
        <v>44682</v>
      </c>
      <c r="C732" s="12">
        <v>581</v>
      </c>
      <c r="D732" s="12">
        <v>1200</v>
      </c>
      <c r="E732" s="14">
        <v>1</v>
      </c>
      <c r="F732" s="25">
        <v>469891.5</v>
      </c>
      <c r="G732" t="str">
        <f>_xlfn.XLOOKUP(C732,'Kundendaten - neu'!$A$2:$A$1001,'Kundendaten - neu'!$H$2:$H$1001)</f>
        <v>CNY</v>
      </c>
      <c r="H732" s="40">
        <f>IF(G732=Währungsdaten!$B$1,F732/_xlfn.XLOOKUP('Bewegungsdaten - neu'!B43,Währungsdaten!$A$3:$A$320,Währungsdaten!$B$3:$B$320,""),IF(G732=Währungsdaten!$C$1,F732/_xlfn.XLOOKUP('Bewegungsdaten - neu'!B43,Währungsdaten!$A$3:$A$320,Währungsdaten!$C$3:$C$320,),"")*IF(G732=Währungsdaten!$D$1,F732/_xlfn.XLOOKUP('Bewegungsdaten - neu'!B43,Währungsdaten!$A$3:$A$320,Währungsdaten!$D$3:$D$320,),)*IF(G732=Währungsdaten!$F$1,F732/_xlfn.XLOOKUP('Bewegungsdaten - neu'!B43,Währungsdaten!$A$3:$A$320,Währungsdaten!$F$3:$F$320,""),)*IF(G732=Währungsdaten!$G$1,F732/_xlfn.XLOOKUP('Bewegungsdaten - neu'!B43,Währungsdaten!$A$3:$A$320,Währungsdaten!$G$3:$G$320,");""")))</f>
        <v>63839.61687385368</v>
      </c>
      <c r="I732">
        <f>H732*_xlfn.XLOOKUP(C732,'Kundendaten - neu'!$A$2:$A$1001,'Kundendaten - neu'!$I$2:$I$1001,"")</f>
        <v>68116.871204401876</v>
      </c>
      <c r="J732" s="41">
        <f>I732+(_xlfn.XLOOKUP(C732,'Kundendaten - neu'!$A$2:$A$1001,'Kundendaten - neu'!$G$2:$G$1001,)*E732)</f>
        <v>70298.871204401876</v>
      </c>
      <c r="K732" s="40">
        <f>J732-(E732*(_xlfn.XLOOKUP(D732,Tabelle1[Produkt ID],Tabelle1[Variable Kosten],)))</f>
        <v>18298.871204401876</v>
      </c>
    </row>
    <row r="733" spans="1:11" ht="14.4" x14ac:dyDescent="0.3">
      <c r="A733" s="43">
        <v>31924781</v>
      </c>
      <c r="B733" s="13">
        <v>44654</v>
      </c>
      <c r="C733" s="12">
        <v>582</v>
      </c>
      <c r="D733" s="12">
        <v>1300</v>
      </c>
      <c r="E733" s="14">
        <v>1</v>
      </c>
      <c r="F733" s="25">
        <v>68000</v>
      </c>
      <c r="G733" t="str">
        <f>_xlfn.XLOOKUP(C733,'Kundendaten - neu'!$A$2:$A$1001,'Kundendaten - neu'!$H$2:$H$1001)</f>
        <v>EUR</v>
      </c>
      <c r="H733" s="40">
        <f>F733</f>
        <v>68000</v>
      </c>
      <c r="I733">
        <f>H733*_xlfn.XLOOKUP(C733,'Kundendaten - neu'!$A$2:$A$1001,'Kundendaten - neu'!$I$2:$I$1001,"")</f>
        <v>65960</v>
      </c>
      <c r="J733" s="41">
        <f>I733+(_xlfn.XLOOKUP(C733,'Kundendaten - neu'!$A$2:$A$1001,'Kundendaten - neu'!$G$2:$G$1001,)*E733)</f>
        <v>66171</v>
      </c>
      <c r="K733" s="40">
        <f>J733-(E733*(_xlfn.XLOOKUP(D733,Tabelle1[Produkt ID],Tabelle1[Variable Kosten],)))</f>
        <v>11771</v>
      </c>
    </row>
    <row r="734" spans="1:11" ht="14.4" hidden="1" x14ac:dyDescent="0.3">
      <c r="A734" s="43" t="s">
        <v>1306</v>
      </c>
      <c r="B734" s="13">
        <v>44909</v>
      </c>
      <c r="C734" s="12">
        <v>582</v>
      </c>
      <c r="D734" s="12" t="s">
        <v>1582</v>
      </c>
      <c r="E734" s="14">
        <v>1</v>
      </c>
      <c r="F734" s="17">
        <v>49000</v>
      </c>
      <c r="G734" t="str">
        <f>_xlfn.XLOOKUP(C734,'Kundendaten - neu'!$A$2:$A$1001,'Kundendaten - neu'!$H$2:$H$1001)</f>
        <v>EUR</v>
      </c>
      <c r="H734" s="40">
        <f>F734</f>
        <v>49000</v>
      </c>
      <c r="I734">
        <f>H734*_xlfn.XLOOKUP(C734,'Kundendaten - neu'!$A$2:$A$1001,'Kundendaten - neu'!$I$2:$I$1001,"")</f>
        <v>47530</v>
      </c>
      <c r="J734" s="41">
        <f>I734+(_xlfn.XLOOKUP(C734,'Kundendaten - neu'!$A$2:$A$1001,'Kundendaten - neu'!$G$2:$G$1001,)*E734)</f>
        <v>47741</v>
      </c>
      <c r="K734" s="40">
        <f>J734-(E734*(_xlfn.XLOOKUP(D734,Tabelle1[Produkt ID],Tabelle1[Variable Kosten],)))</f>
        <v>8541</v>
      </c>
    </row>
    <row r="735" spans="1:11" ht="14.4" x14ac:dyDescent="0.3">
      <c r="A735" s="43">
        <v>68604201</v>
      </c>
      <c r="B735" s="13">
        <v>44594</v>
      </c>
      <c r="C735" s="12">
        <v>583</v>
      </c>
      <c r="D735" s="12">
        <v>1400</v>
      </c>
      <c r="E735" s="14">
        <v>1</v>
      </c>
      <c r="F735" s="25">
        <v>34122</v>
      </c>
      <c r="G735" t="str">
        <f>_xlfn.XLOOKUP(C735,'Kundendaten - neu'!$A$2:$A$1001,'Kundendaten - neu'!$H$2:$H$1001)</f>
        <v>USD</v>
      </c>
      <c r="H735" s="40">
        <f>IF(G735=Währungsdaten!$D$1,F735/_xlfn.XLOOKUP('Bewegungsdaten - neu'!B1447,Währungsdaten!$A$3:$A$320,Währungsdaten!$D$3:$D$320,""),IF(G735=Währungsdaten!$F$1,F735/_xlfn.XLOOKUP('Bewegungsdaten - neu'!B1447,Währungsdaten!$A$3:$A$320,Währungsdaten!$F$3:$F$320,),""))</f>
        <v>33965.757515429032</v>
      </c>
      <c r="I735">
        <f>H735*_xlfn.XLOOKUP(C735,'Kundendaten - neu'!$A$2:$A$1001,'Kundendaten - neu'!$I$2:$I$1001,"")</f>
        <v>36241.463268962776</v>
      </c>
      <c r="J735" s="41">
        <f>I735+(_xlfn.XLOOKUP(C735,'Kundendaten - neu'!$A$2:$A$1001,'Kundendaten - neu'!$G$2:$G$1001,)*E735)</f>
        <v>37472.463268962776</v>
      </c>
      <c r="K735" s="40">
        <f>J735-(E735*(_xlfn.XLOOKUP(D735,Tabelle1[Produkt ID],Tabelle1[Variable Kosten],)))</f>
        <v>13472.463268962776</v>
      </c>
    </row>
    <row r="736" spans="1:11" ht="14.4" x14ac:dyDescent="0.3">
      <c r="A736" s="43">
        <v>26120915</v>
      </c>
      <c r="B736" s="13">
        <v>44854</v>
      </c>
      <c r="C736" s="12">
        <v>584</v>
      </c>
      <c r="D736" s="12">
        <v>1500</v>
      </c>
      <c r="E736" s="14">
        <v>1</v>
      </c>
      <c r="F736" s="25">
        <v>202414.8</v>
      </c>
      <c r="G736" t="str">
        <f>_xlfn.XLOOKUP(C736,'Kundendaten - neu'!$A$2:$A$1001,'Kundendaten - neu'!$H$2:$H$1001)</f>
        <v>CNY</v>
      </c>
      <c r="H736" s="40">
        <f>IF(G736=Währungsdaten!$B$1,F736/_xlfn.XLOOKUP('Bewegungsdaten - neu'!B44,Währungsdaten!$A$3:$A$320,Währungsdaten!$B$3:$B$320,""),IF(G736=Währungsdaten!$C$1,F736/_xlfn.XLOOKUP('Bewegungsdaten - neu'!B44,Währungsdaten!$A$3:$A$320,Währungsdaten!$C$3:$C$320,),"")*IF(G736=Währungsdaten!$D$1,F736/_xlfn.XLOOKUP('Bewegungsdaten - neu'!B44,Währungsdaten!$A$3:$A$320,Währungsdaten!$D$3:$D$320,),)*IF(G736=Währungsdaten!$F$1,F736/_xlfn.XLOOKUP('Bewegungsdaten - neu'!B44,Währungsdaten!$A$3:$A$320,Währungsdaten!$F$3:$F$320,""),)*IF(G736=Währungsdaten!$G$1,F736/_xlfn.XLOOKUP('Bewegungsdaten - neu'!B44,Währungsdaten!$A$3:$A$320,Währungsdaten!$G$3:$G$320,");""")))</f>
        <v>29646.552229187411</v>
      </c>
      <c r="I736">
        <f>H736*_xlfn.XLOOKUP(C736,'Kundendaten - neu'!$A$2:$A$1001,'Kundendaten - neu'!$I$2:$I$1001,"")</f>
        <v>31632.871228542965</v>
      </c>
      <c r="J736" s="41">
        <f>I736+(_xlfn.XLOOKUP(C736,'Kundendaten - neu'!$A$2:$A$1001,'Kundendaten - neu'!$G$2:$G$1001,)*E736)</f>
        <v>33673.871228542965</v>
      </c>
      <c r="K736" s="40">
        <f>J736-(E736*(_xlfn.XLOOKUP(D736,Tabelle1[Produkt ID],Tabelle1[Variable Kosten],)))</f>
        <v>11273.871228542965</v>
      </c>
    </row>
    <row r="737" spans="1:11" ht="14.4" x14ac:dyDescent="0.3">
      <c r="A737" s="43">
        <v>55049533</v>
      </c>
      <c r="B737" s="13">
        <v>44771</v>
      </c>
      <c r="C737" s="12">
        <v>585</v>
      </c>
      <c r="D737" s="12">
        <v>1600</v>
      </c>
      <c r="E737" s="14">
        <v>1</v>
      </c>
      <c r="F737" s="25">
        <v>36000</v>
      </c>
      <c r="G737" t="str">
        <f>_xlfn.XLOOKUP(C737,'Kundendaten - neu'!$A$2:$A$1001,'Kundendaten - neu'!$H$2:$H$1001)</f>
        <v>EUR</v>
      </c>
      <c r="H737" s="40">
        <f>F737</f>
        <v>36000</v>
      </c>
      <c r="I737">
        <f>H737*_xlfn.XLOOKUP(C737,'Kundendaten - neu'!$A$2:$A$1001,'Kundendaten - neu'!$I$2:$I$1001,"")</f>
        <v>34920</v>
      </c>
      <c r="J737" s="41">
        <f>I737+(_xlfn.XLOOKUP(C737,'Kundendaten - neu'!$A$2:$A$1001,'Kundendaten - neu'!$G$2:$G$1001,)*E737)</f>
        <v>35178</v>
      </c>
      <c r="K737" s="40">
        <f>J737-(E737*(_xlfn.XLOOKUP(D737,Tabelle1[Produkt ID],Tabelle1[Variable Kosten],)))</f>
        <v>6378</v>
      </c>
    </row>
    <row r="738" spans="1:11" ht="14.4" hidden="1" x14ac:dyDescent="0.3">
      <c r="A738" s="43" t="s">
        <v>1307</v>
      </c>
      <c r="B738" s="13">
        <v>44844</v>
      </c>
      <c r="C738" s="12">
        <v>585</v>
      </c>
      <c r="D738" s="12" t="s">
        <v>1583</v>
      </c>
      <c r="E738" s="14">
        <v>1</v>
      </c>
      <c r="F738" s="17">
        <v>46000</v>
      </c>
      <c r="G738" t="str">
        <f>_xlfn.XLOOKUP(C738,'Kundendaten - neu'!$A$2:$A$1001,'Kundendaten - neu'!$H$2:$H$1001)</f>
        <v>EUR</v>
      </c>
      <c r="H738" s="40">
        <f>F738</f>
        <v>46000</v>
      </c>
      <c r="I738">
        <f>H738*_xlfn.XLOOKUP(C738,'Kundendaten - neu'!$A$2:$A$1001,'Kundendaten - neu'!$I$2:$I$1001,"")</f>
        <v>44620</v>
      </c>
      <c r="J738" s="41">
        <f>I738+(_xlfn.XLOOKUP(C738,'Kundendaten - neu'!$A$2:$A$1001,'Kundendaten - neu'!$G$2:$G$1001,)*E738)</f>
        <v>44878</v>
      </c>
      <c r="K738" s="40">
        <f>J738-(E738*(_xlfn.XLOOKUP(D738,Tabelle1[Produkt ID],Tabelle1[Variable Kosten],)))</f>
        <v>8078</v>
      </c>
    </row>
    <row r="739" spans="1:11" ht="14.4" x14ac:dyDescent="0.3">
      <c r="A739" s="43">
        <v>26402515</v>
      </c>
      <c r="B739" s="13">
        <v>44889</v>
      </c>
      <c r="C739" s="12">
        <v>586</v>
      </c>
      <c r="D739" s="12">
        <v>1700</v>
      </c>
      <c r="E739" s="14">
        <v>1</v>
      </c>
      <c r="F739" s="25">
        <v>29000</v>
      </c>
      <c r="G739" t="str">
        <f>_xlfn.XLOOKUP(C739,'Kundendaten - neu'!$A$2:$A$1001,'Kundendaten - neu'!$H$2:$H$1001)</f>
        <v>EUR</v>
      </c>
      <c r="H739" s="40">
        <f>F739</f>
        <v>29000</v>
      </c>
      <c r="I739">
        <f>H739*_xlfn.XLOOKUP(C739,'Kundendaten - neu'!$A$2:$A$1001,'Kundendaten - neu'!$I$2:$I$1001,"")</f>
        <v>28130</v>
      </c>
      <c r="J739" s="41">
        <f>I739+(_xlfn.XLOOKUP(C739,'Kundendaten - neu'!$A$2:$A$1001,'Kundendaten - neu'!$G$2:$G$1001,)*E739)</f>
        <v>28340</v>
      </c>
      <c r="K739" s="40">
        <f>J739-(E739*(_xlfn.XLOOKUP(D739,Tabelle1[Produkt ID],Tabelle1[Variable Kosten],)))</f>
        <v>5140</v>
      </c>
    </row>
    <row r="740" spans="1:11" ht="14.4" hidden="1" x14ac:dyDescent="0.3">
      <c r="A740" s="43" t="s">
        <v>1308</v>
      </c>
      <c r="B740" s="13">
        <v>44808</v>
      </c>
      <c r="C740" s="12">
        <v>586</v>
      </c>
      <c r="D740" s="12" t="s">
        <v>1584</v>
      </c>
      <c r="E740" s="14">
        <v>1</v>
      </c>
      <c r="F740" s="17">
        <v>61000</v>
      </c>
      <c r="G740" t="str">
        <f>_xlfn.XLOOKUP(C740,'Kundendaten - neu'!$A$2:$A$1001,'Kundendaten - neu'!$H$2:$H$1001)</f>
        <v>EUR</v>
      </c>
      <c r="H740" s="40">
        <f>F740</f>
        <v>61000</v>
      </c>
      <c r="I740">
        <f>H740*_xlfn.XLOOKUP(C740,'Kundendaten - neu'!$A$2:$A$1001,'Kundendaten - neu'!$I$2:$I$1001,"")</f>
        <v>59170</v>
      </c>
      <c r="J740" s="41">
        <f>I740+(_xlfn.XLOOKUP(C740,'Kundendaten - neu'!$A$2:$A$1001,'Kundendaten - neu'!$G$2:$G$1001,)*E740)</f>
        <v>59380</v>
      </c>
      <c r="K740" s="40">
        <f>J740-(E740*(_xlfn.XLOOKUP(D740,Tabelle1[Produkt ID],Tabelle1[Variable Kosten],)))</f>
        <v>10580</v>
      </c>
    </row>
    <row r="741" spans="1:11" ht="14.4" x14ac:dyDescent="0.3">
      <c r="A741" s="43">
        <v>78206411</v>
      </c>
      <c r="B741" s="13">
        <v>44734</v>
      </c>
      <c r="C741" s="12">
        <v>587</v>
      </c>
      <c r="D741" s="12">
        <v>1800</v>
      </c>
      <c r="E741" s="14">
        <v>1</v>
      </c>
      <c r="F741" s="25">
        <v>823280</v>
      </c>
      <c r="G741" t="str">
        <f>_xlfn.XLOOKUP(C741,'Kundendaten - neu'!$A$2:$A$1001,'Kundendaten - neu'!$H$2:$H$1001)</f>
        <v>SEK</v>
      </c>
      <c r="H741" s="40">
        <f>IF(G741=Währungsdaten!$D$1,F741/_xlfn.XLOOKUP('Bewegungsdaten - neu'!B1350,Währungsdaten!$A$3:$A$320,Währungsdaten!$D$3:$D$320,""),IF(G741=Währungsdaten!$F$1,F741/_xlfn.XLOOKUP('Bewegungsdaten - neu'!B1350,Währungsdaten!$A$3:$A$320,Währungsdaten!$F$3:$F$320,),""))</f>
        <v>77022.677943267714</v>
      </c>
      <c r="I741">
        <f>H741*_xlfn.XLOOKUP(C741,'Kundendaten - neu'!$A$2:$A$1001,'Kundendaten - neu'!$I$2:$I$1001,"")</f>
        <v>76206.237557069078</v>
      </c>
      <c r="J741" s="41">
        <f>I741+(_xlfn.XLOOKUP(C741,'Kundendaten - neu'!$A$2:$A$1001,'Kundendaten - neu'!$G$2:$G$1001,)*E741)</f>
        <v>76717.237557069078</v>
      </c>
      <c r="K741" s="40">
        <f>J741-(E741*(_xlfn.XLOOKUP(D741,Tabelle1[Produkt ID],Tabelle1[Variable Kosten],)))</f>
        <v>12717.237557069078</v>
      </c>
    </row>
    <row r="742" spans="1:11" ht="14.4" x14ac:dyDescent="0.3">
      <c r="A742" s="43">
        <v>69995529</v>
      </c>
      <c r="B742" s="13">
        <v>44722</v>
      </c>
      <c r="C742" s="12">
        <v>588</v>
      </c>
      <c r="D742" s="12">
        <v>1900</v>
      </c>
      <c r="E742" s="14">
        <v>1</v>
      </c>
      <c r="F742" s="25">
        <v>49000</v>
      </c>
      <c r="G742" t="str">
        <f>_xlfn.XLOOKUP(C742,'Kundendaten - neu'!$A$2:$A$1001,'Kundendaten - neu'!$H$2:$H$1001)</f>
        <v>EUR</v>
      </c>
      <c r="H742" s="40">
        <f t="shared" ref="H742:H756" si="34">F742</f>
        <v>49000</v>
      </c>
      <c r="I742">
        <f>H742*_xlfn.XLOOKUP(C742,'Kundendaten - neu'!$A$2:$A$1001,'Kundendaten - neu'!$I$2:$I$1001,"")</f>
        <v>47530</v>
      </c>
      <c r="J742" s="41">
        <f>I742+(_xlfn.XLOOKUP(C742,'Kundendaten - neu'!$A$2:$A$1001,'Kundendaten - neu'!$G$2:$G$1001,)*E742)</f>
        <v>47730</v>
      </c>
      <c r="K742" s="40">
        <f>J742-(E742*(_xlfn.XLOOKUP(D742,Tabelle1[Produkt ID],Tabelle1[Variable Kosten],)))</f>
        <v>8530</v>
      </c>
    </row>
    <row r="743" spans="1:11" ht="14.4" hidden="1" x14ac:dyDescent="0.3">
      <c r="A743" s="43" t="s">
        <v>1309</v>
      </c>
      <c r="B743" s="13">
        <v>44819</v>
      </c>
      <c r="C743" s="12">
        <v>588</v>
      </c>
      <c r="D743" s="12" t="s">
        <v>1585</v>
      </c>
      <c r="E743" s="14">
        <v>2</v>
      </c>
      <c r="F743" s="17">
        <v>158000</v>
      </c>
      <c r="G743" t="str">
        <f>_xlfn.XLOOKUP(C743,'Kundendaten - neu'!$A$2:$A$1001,'Kundendaten - neu'!$H$2:$H$1001)</f>
        <v>EUR</v>
      </c>
      <c r="H743" s="40">
        <f t="shared" si="34"/>
        <v>158000</v>
      </c>
      <c r="I743">
        <f>H743*_xlfn.XLOOKUP(C743,'Kundendaten - neu'!$A$2:$A$1001,'Kundendaten - neu'!$I$2:$I$1001,"")</f>
        <v>153260</v>
      </c>
      <c r="J743" s="41">
        <f>I743+(_xlfn.XLOOKUP(C743,'Kundendaten - neu'!$A$2:$A$1001,'Kundendaten - neu'!$G$2:$G$1001,)*E743)</f>
        <v>153660</v>
      </c>
      <c r="K743" s="40">
        <f>J743-(E743*(_xlfn.XLOOKUP(D743,Tabelle1[Produkt ID],Tabelle1[Variable Kosten],)))</f>
        <v>27260</v>
      </c>
    </row>
    <row r="744" spans="1:11" ht="14.4" x14ac:dyDescent="0.3">
      <c r="A744" s="43">
        <v>86682735</v>
      </c>
      <c r="B744" s="13">
        <v>44642</v>
      </c>
      <c r="C744" s="12">
        <v>589</v>
      </c>
      <c r="D744" s="12">
        <v>2000</v>
      </c>
      <c r="E744" s="14">
        <v>1</v>
      </c>
      <c r="F744" s="25">
        <v>39000</v>
      </c>
      <c r="G744" t="str">
        <f>_xlfn.XLOOKUP(C744,'Kundendaten - neu'!$A$2:$A$1001,'Kundendaten - neu'!$H$2:$H$1001)</f>
        <v>EUR</v>
      </c>
      <c r="H744" s="40">
        <f t="shared" si="34"/>
        <v>39000</v>
      </c>
      <c r="I744">
        <f>H744*_xlfn.XLOOKUP(C744,'Kundendaten - neu'!$A$2:$A$1001,'Kundendaten - neu'!$I$2:$I$1001,"")</f>
        <v>37830</v>
      </c>
      <c r="J744" s="41">
        <f>I744+(_xlfn.XLOOKUP(C744,'Kundendaten - neu'!$A$2:$A$1001,'Kundendaten - neu'!$G$2:$G$1001,)*E744)</f>
        <v>37934</v>
      </c>
      <c r="K744" s="40">
        <f>J744-(E744*(_xlfn.XLOOKUP(D744,Tabelle1[Produkt ID],Tabelle1[Variable Kosten],)))</f>
        <v>6734</v>
      </c>
    </row>
    <row r="745" spans="1:11" ht="14.4" hidden="1" x14ac:dyDescent="0.3">
      <c r="A745" s="43" t="s">
        <v>1310</v>
      </c>
      <c r="B745" s="13">
        <v>44798</v>
      </c>
      <c r="C745" s="12">
        <v>589</v>
      </c>
      <c r="D745" s="12" t="s">
        <v>1586</v>
      </c>
      <c r="E745" s="14">
        <v>1</v>
      </c>
      <c r="F745" s="17">
        <v>32000</v>
      </c>
      <c r="G745" t="str">
        <f>_xlfn.XLOOKUP(C745,'Kundendaten - neu'!$A$2:$A$1001,'Kundendaten - neu'!$H$2:$H$1001)</f>
        <v>EUR</v>
      </c>
      <c r="H745" s="40">
        <f t="shared" si="34"/>
        <v>32000</v>
      </c>
      <c r="I745">
        <f>H745*_xlfn.XLOOKUP(C745,'Kundendaten - neu'!$A$2:$A$1001,'Kundendaten - neu'!$I$2:$I$1001,"")</f>
        <v>31040</v>
      </c>
      <c r="J745" s="41">
        <f>I745+(_xlfn.XLOOKUP(C745,'Kundendaten - neu'!$A$2:$A$1001,'Kundendaten - neu'!$G$2:$G$1001,)*E745)</f>
        <v>31144</v>
      </c>
      <c r="K745" s="40">
        <f>J745-(E745*(_xlfn.XLOOKUP(D745,Tabelle1[Produkt ID],Tabelle1[Variable Kosten],)))</f>
        <v>5544</v>
      </c>
    </row>
    <row r="746" spans="1:11" ht="14.4" x14ac:dyDescent="0.3">
      <c r="A746" s="43">
        <v>79278650</v>
      </c>
      <c r="B746" s="13">
        <v>44568</v>
      </c>
      <c r="C746" s="12">
        <v>590</v>
      </c>
      <c r="D746" s="12">
        <v>2100</v>
      </c>
      <c r="E746" s="14">
        <v>1</v>
      </c>
      <c r="F746" s="25">
        <v>46000</v>
      </c>
      <c r="G746" t="str">
        <f>_xlfn.XLOOKUP(C746,'Kundendaten - neu'!$A$2:$A$1001,'Kundendaten - neu'!$H$2:$H$1001)</f>
        <v>EUR</v>
      </c>
      <c r="H746" s="40">
        <f t="shared" si="34"/>
        <v>46000</v>
      </c>
      <c r="I746">
        <f>H746*_xlfn.XLOOKUP(C746,'Kundendaten - neu'!$A$2:$A$1001,'Kundendaten - neu'!$I$2:$I$1001,"")</f>
        <v>44620</v>
      </c>
      <c r="J746" s="41">
        <f>I746+(_xlfn.XLOOKUP(C746,'Kundendaten - neu'!$A$2:$A$1001,'Kundendaten - neu'!$G$2:$G$1001,)*E746)</f>
        <v>44832</v>
      </c>
      <c r="K746" s="40">
        <f>J746-(E746*(_xlfn.XLOOKUP(D746,Tabelle1[Produkt ID],Tabelle1[Variable Kosten],)))</f>
        <v>8032</v>
      </c>
    </row>
    <row r="747" spans="1:11" ht="14.4" hidden="1" x14ac:dyDescent="0.3">
      <c r="A747" s="43" t="s">
        <v>1311</v>
      </c>
      <c r="B747" s="13">
        <v>44598</v>
      </c>
      <c r="C747" s="12">
        <v>590</v>
      </c>
      <c r="D747" s="12" t="s">
        <v>1587</v>
      </c>
      <c r="E747" s="14">
        <v>1</v>
      </c>
      <c r="F747" s="17">
        <v>27000</v>
      </c>
      <c r="G747" t="str">
        <f>_xlfn.XLOOKUP(C747,'Kundendaten - neu'!$A$2:$A$1001,'Kundendaten - neu'!$H$2:$H$1001)</f>
        <v>EUR</v>
      </c>
      <c r="H747" s="40">
        <f t="shared" si="34"/>
        <v>27000</v>
      </c>
      <c r="I747">
        <f>H747*_xlfn.XLOOKUP(C747,'Kundendaten - neu'!$A$2:$A$1001,'Kundendaten - neu'!$I$2:$I$1001,"")</f>
        <v>26190</v>
      </c>
      <c r="J747" s="41">
        <f>I747+(_xlfn.XLOOKUP(C747,'Kundendaten - neu'!$A$2:$A$1001,'Kundendaten - neu'!$G$2:$G$1001,)*E747)</f>
        <v>26402</v>
      </c>
      <c r="K747" s="40">
        <f>J747-(E747*(_xlfn.XLOOKUP(D747,Tabelle1[Produkt ID],Tabelle1[Variable Kosten],)))</f>
        <v>4802</v>
      </c>
    </row>
    <row r="748" spans="1:11" ht="14.4" x14ac:dyDescent="0.3">
      <c r="A748" s="43">
        <v>94427383</v>
      </c>
      <c r="B748" s="13">
        <v>44918</v>
      </c>
      <c r="C748" s="12">
        <v>591</v>
      </c>
      <c r="D748" s="12">
        <v>2200</v>
      </c>
      <c r="E748" s="14">
        <v>1</v>
      </c>
      <c r="F748" s="25">
        <v>20000</v>
      </c>
      <c r="G748" t="str">
        <f>_xlfn.XLOOKUP(C748,'Kundendaten - neu'!$A$2:$A$1001,'Kundendaten - neu'!$H$2:$H$1001)</f>
        <v>EUR</v>
      </c>
      <c r="H748" s="40">
        <f t="shared" si="34"/>
        <v>20000</v>
      </c>
      <c r="I748">
        <f>H748*_xlfn.XLOOKUP(C748,'Kundendaten - neu'!$A$2:$A$1001,'Kundendaten - neu'!$I$2:$I$1001,"")</f>
        <v>19400</v>
      </c>
      <c r="J748" s="41">
        <f>I748+(_xlfn.XLOOKUP(C748,'Kundendaten - neu'!$A$2:$A$1001,'Kundendaten - neu'!$G$2:$G$1001,)*E748)</f>
        <v>19652</v>
      </c>
      <c r="K748" s="40">
        <f>J748-(E748*(_xlfn.XLOOKUP(D748,Tabelle1[Produkt ID],Tabelle1[Variable Kosten],)))</f>
        <v>3652</v>
      </c>
    </row>
    <row r="749" spans="1:11" ht="14.4" hidden="1" x14ac:dyDescent="0.3">
      <c r="A749" s="43" t="s">
        <v>1312</v>
      </c>
      <c r="B749" s="13">
        <v>44757</v>
      </c>
      <c r="C749" s="12">
        <v>591</v>
      </c>
      <c r="D749" s="12" t="s">
        <v>1588</v>
      </c>
      <c r="E749" s="14">
        <v>1</v>
      </c>
      <c r="F749" s="17">
        <v>33000</v>
      </c>
      <c r="G749" t="str">
        <f>_xlfn.XLOOKUP(C749,'Kundendaten - neu'!$A$2:$A$1001,'Kundendaten - neu'!$H$2:$H$1001)</f>
        <v>EUR</v>
      </c>
      <c r="H749" s="40">
        <f t="shared" si="34"/>
        <v>33000</v>
      </c>
      <c r="I749">
        <f>H749*_xlfn.XLOOKUP(C749,'Kundendaten - neu'!$A$2:$A$1001,'Kundendaten - neu'!$I$2:$I$1001,"")</f>
        <v>32010</v>
      </c>
      <c r="J749" s="41">
        <f>I749+(_xlfn.XLOOKUP(C749,'Kundendaten - neu'!$A$2:$A$1001,'Kundendaten - neu'!$G$2:$G$1001,)*E749)</f>
        <v>32262</v>
      </c>
      <c r="K749" s="40">
        <f>J749-(E749*(_xlfn.XLOOKUP(D749,Tabelle1[Produkt ID],Tabelle1[Variable Kosten],)))</f>
        <v>5862</v>
      </c>
    </row>
    <row r="750" spans="1:11" ht="14.4" x14ac:dyDescent="0.3">
      <c r="A750" s="43">
        <v>87485754</v>
      </c>
      <c r="B750" s="13">
        <v>44571</v>
      </c>
      <c r="C750" s="12">
        <v>592</v>
      </c>
      <c r="D750" s="12">
        <v>2200</v>
      </c>
      <c r="E750" s="14">
        <v>1</v>
      </c>
      <c r="F750" s="25">
        <v>20000</v>
      </c>
      <c r="G750" t="str">
        <f>_xlfn.XLOOKUP(C750,'Kundendaten - neu'!$A$2:$A$1001,'Kundendaten - neu'!$H$2:$H$1001)</f>
        <v>EUR</v>
      </c>
      <c r="H750" s="40">
        <f t="shared" si="34"/>
        <v>20000</v>
      </c>
      <c r="I750">
        <f>H750*_xlfn.XLOOKUP(C750,'Kundendaten - neu'!$A$2:$A$1001,'Kundendaten - neu'!$I$2:$I$1001,"")</f>
        <v>19400</v>
      </c>
      <c r="J750" s="41">
        <f>I750+(_xlfn.XLOOKUP(C750,'Kundendaten - neu'!$A$2:$A$1001,'Kundendaten - neu'!$G$2:$G$1001,)*E750)</f>
        <v>19606</v>
      </c>
      <c r="K750" s="40">
        <f>J750-(E750*(_xlfn.XLOOKUP(D750,Tabelle1[Produkt ID],Tabelle1[Variable Kosten],)))</f>
        <v>3606</v>
      </c>
    </row>
    <row r="751" spans="1:11" ht="14.4" hidden="1" x14ac:dyDescent="0.3">
      <c r="A751" s="43" t="s">
        <v>1313</v>
      </c>
      <c r="B751" s="13">
        <v>44562</v>
      </c>
      <c r="C751" s="12">
        <v>592</v>
      </c>
      <c r="D751" s="12" t="s">
        <v>1589</v>
      </c>
      <c r="E751" s="14">
        <v>1</v>
      </c>
      <c r="F751" s="17">
        <v>27000</v>
      </c>
      <c r="G751" t="str">
        <f>_xlfn.XLOOKUP(C751,'Kundendaten - neu'!$A$2:$A$1001,'Kundendaten - neu'!$H$2:$H$1001)</f>
        <v>EUR</v>
      </c>
      <c r="H751" s="40">
        <f t="shared" si="34"/>
        <v>27000</v>
      </c>
      <c r="I751">
        <f>H751*_xlfn.XLOOKUP(C751,'Kundendaten - neu'!$A$2:$A$1001,'Kundendaten - neu'!$I$2:$I$1001,"")</f>
        <v>26190</v>
      </c>
      <c r="J751" s="41">
        <f>I751+(_xlfn.XLOOKUP(C751,'Kundendaten - neu'!$A$2:$A$1001,'Kundendaten - neu'!$G$2:$G$1001,)*E751)</f>
        <v>26396</v>
      </c>
      <c r="K751" s="40">
        <f>J751-(E751*(_xlfn.XLOOKUP(D751,Tabelle1[Produkt ID],Tabelle1[Variable Kosten],)))</f>
        <v>4796</v>
      </c>
    </row>
    <row r="752" spans="1:11" ht="14.4" x14ac:dyDescent="0.3">
      <c r="A752" s="43">
        <v>81905325</v>
      </c>
      <c r="B752" s="13">
        <v>44735</v>
      </c>
      <c r="C752" s="12">
        <v>593</v>
      </c>
      <c r="D752" s="12">
        <v>2300</v>
      </c>
      <c r="E752" s="14">
        <v>1</v>
      </c>
      <c r="F752" s="25">
        <v>25000</v>
      </c>
      <c r="G752" t="str">
        <f>_xlfn.XLOOKUP(C752,'Kundendaten - neu'!$A$2:$A$1001,'Kundendaten - neu'!$H$2:$H$1001)</f>
        <v>EUR</v>
      </c>
      <c r="H752" s="40">
        <f t="shared" si="34"/>
        <v>25000</v>
      </c>
      <c r="I752">
        <f>H752*_xlfn.XLOOKUP(C752,'Kundendaten - neu'!$A$2:$A$1001,'Kundendaten - neu'!$I$2:$I$1001,"")</f>
        <v>24735</v>
      </c>
      <c r="J752" s="41">
        <f>I752+(_xlfn.XLOOKUP(C752,'Kundendaten - neu'!$A$2:$A$1001,'Kundendaten - neu'!$G$2:$G$1001,)*E752)</f>
        <v>24949</v>
      </c>
      <c r="K752" s="40">
        <f>J752-(E752*(_xlfn.XLOOKUP(D752,Tabelle1[Produkt ID],Tabelle1[Variable Kosten],)))</f>
        <v>4949</v>
      </c>
    </row>
    <row r="753" spans="1:11" ht="14.4" hidden="1" x14ac:dyDescent="0.3">
      <c r="A753" s="43" t="s">
        <v>1314</v>
      </c>
      <c r="B753" s="13">
        <v>44777</v>
      </c>
      <c r="C753" s="12">
        <v>593</v>
      </c>
      <c r="D753" s="12" t="s">
        <v>1590</v>
      </c>
      <c r="E753" s="14">
        <v>1</v>
      </c>
      <c r="F753" s="17">
        <v>81000</v>
      </c>
      <c r="G753" t="str">
        <f>_xlfn.XLOOKUP(C753,'Kundendaten - neu'!$A$2:$A$1001,'Kundendaten - neu'!$H$2:$H$1001)</f>
        <v>EUR</v>
      </c>
      <c r="H753" s="40">
        <f t="shared" si="34"/>
        <v>81000</v>
      </c>
      <c r="I753">
        <f>H753*_xlfn.XLOOKUP(C753,'Kundendaten - neu'!$A$2:$A$1001,'Kundendaten - neu'!$I$2:$I$1001,"")</f>
        <v>80141.399999999994</v>
      </c>
      <c r="J753" s="41">
        <f>I753+(_xlfn.XLOOKUP(C753,'Kundendaten - neu'!$A$2:$A$1001,'Kundendaten - neu'!$G$2:$G$1001,)*E753)</f>
        <v>80355.399999999994</v>
      </c>
      <c r="K753" s="40">
        <f>J753-(E753*(_xlfn.XLOOKUP(D753,Tabelle1[Produkt ID],Tabelle1[Variable Kosten],)))</f>
        <v>15555.399999999994</v>
      </c>
    </row>
    <row r="754" spans="1:11" ht="14.4" x14ac:dyDescent="0.3">
      <c r="A754" s="43">
        <v>90744884</v>
      </c>
      <c r="B754" s="13">
        <v>44565</v>
      </c>
      <c r="C754" s="12">
        <v>594</v>
      </c>
      <c r="D754" s="12">
        <v>1000</v>
      </c>
      <c r="E754" s="14">
        <v>1</v>
      </c>
      <c r="F754" s="25">
        <v>52000</v>
      </c>
      <c r="G754" t="str">
        <f>_xlfn.XLOOKUP(C754,'Kundendaten - neu'!$A$2:$A$1001,'Kundendaten - neu'!$H$2:$H$1001)</f>
        <v>EUR</v>
      </c>
      <c r="H754" s="40">
        <f t="shared" si="34"/>
        <v>52000</v>
      </c>
      <c r="I754">
        <f>H754*_xlfn.XLOOKUP(C754,'Kundendaten - neu'!$A$2:$A$1001,'Kundendaten - neu'!$I$2:$I$1001,"")</f>
        <v>50440</v>
      </c>
      <c r="J754" s="41">
        <f>I754+(_xlfn.XLOOKUP(C754,'Kundendaten - neu'!$A$2:$A$1001,'Kundendaten - neu'!$G$2:$G$1001,)*E754)</f>
        <v>50643</v>
      </c>
      <c r="K754" s="40">
        <f>J754-(E754*(_xlfn.XLOOKUP(D754,Tabelle1[Produkt ID],Tabelle1[Variable Kosten],)))</f>
        <v>9043</v>
      </c>
    </row>
    <row r="755" spans="1:11" ht="14.4" hidden="1" x14ac:dyDescent="0.3">
      <c r="A755" s="43" t="s">
        <v>1315</v>
      </c>
      <c r="B755" s="13">
        <v>44615</v>
      </c>
      <c r="C755" s="12">
        <v>594</v>
      </c>
      <c r="D755" s="12" t="s">
        <v>1591</v>
      </c>
      <c r="E755" s="14">
        <v>1</v>
      </c>
      <c r="F755" s="17">
        <v>50000</v>
      </c>
      <c r="G755" t="str">
        <f>_xlfn.XLOOKUP(C755,'Kundendaten - neu'!$A$2:$A$1001,'Kundendaten - neu'!$H$2:$H$1001)</f>
        <v>EUR</v>
      </c>
      <c r="H755" s="40">
        <f t="shared" si="34"/>
        <v>50000</v>
      </c>
      <c r="I755">
        <f>H755*_xlfn.XLOOKUP(C755,'Kundendaten - neu'!$A$2:$A$1001,'Kundendaten - neu'!$I$2:$I$1001,"")</f>
        <v>48500</v>
      </c>
      <c r="J755" s="41">
        <f>I755+(_xlfn.XLOOKUP(C755,'Kundendaten - neu'!$A$2:$A$1001,'Kundendaten - neu'!$G$2:$G$1001,)*E755)</f>
        <v>48703</v>
      </c>
      <c r="K755" s="40">
        <f>J755-(E755*(_xlfn.XLOOKUP(D755,Tabelle1[Produkt ID],Tabelle1[Variable Kosten],)))</f>
        <v>8703</v>
      </c>
    </row>
    <row r="756" spans="1:11" ht="14.4" x14ac:dyDescent="0.3">
      <c r="A756" s="43">
        <v>61438057</v>
      </c>
      <c r="B756" s="13">
        <v>44634</v>
      </c>
      <c r="C756" s="12">
        <v>595</v>
      </c>
      <c r="D756" s="12">
        <v>1100</v>
      </c>
      <c r="E756" s="14">
        <v>1</v>
      </c>
      <c r="F756" s="25">
        <v>40000</v>
      </c>
      <c r="G756" t="str">
        <f>_xlfn.XLOOKUP(C756,'Kundendaten - neu'!$A$2:$A$1001,'Kundendaten - neu'!$H$2:$H$1001)</f>
        <v>EUR</v>
      </c>
      <c r="H756" s="40">
        <f t="shared" si="34"/>
        <v>40000</v>
      </c>
      <c r="I756">
        <f>H756*_xlfn.XLOOKUP(C756,'Kundendaten - neu'!$A$2:$A$1001,'Kundendaten - neu'!$I$2:$I$1001,"")</f>
        <v>38800</v>
      </c>
      <c r="J756" s="41">
        <f>I756+(_xlfn.XLOOKUP(C756,'Kundendaten - neu'!$A$2:$A$1001,'Kundendaten - neu'!$G$2:$G$1001,)*E756)</f>
        <v>39066</v>
      </c>
      <c r="K756" s="40">
        <f>J756-(E756*(_xlfn.XLOOKUP(D756,Tabelle1[Produkt ID],Tabelle1[Variable Kosten],)))</f>
        <v>7066</v>
      </c>
    </row>
    <row r="757" spans="1:11" ht="14.4" x14ac:dyDescent="0.3">
      <c r="A757" s="43">
        <v>68928743</v>
      </c>
      <c r="B757" s="13">
        <v>44598</v>
      </c>
      <c r="C757" s="12">
        <v>596</v>
      </c>
      <c r="D757" s="12">
        <v>1200</v>
      </c>
      <c r="E757" s="14">
        <v>1</v>
      </c>
      <c r="F757" s="25">
        <v>469891.5</v>
      </c>
      <c r="G757" t="str">
        <f>_xlfn.XLOOKUP(C757,'Kundendaten - neu'!$A$2:$A$1001,'Kundendaten - neu'!$H$2:$H$1001)</f>
        <v>CNY</v>
      </c>
      <c r="H757" s="40">
        <f>IF(G757=Währungsdaten!$B$1,F757/_xlfn.XLOOKUP('Bewegungsdaten - neu'!B45,Währungsdaten!$A$3:$A$320,Währungsdaten!$B$3:$B$320,""),IF(G757=Währungsdaten!$C$1,F757/_xlfn.XLOOKUP('Bewegungsdaten - neu'!B45,Währungsdaten!$A$3:$A$320,Währungsdaten!$C$3:$C$320,),"")*IF(G757=Währungsdaten!$D$1,F757/_xlfn.XLOOKUP('Bewegungsdaten - neu'!B45,Währungsdaten!$A$3:$A$320,Währungsdaten!$D$3:$D$320,),)*IF(G757=Währungsdaten!$F$1,F757/_xlfn.XLOOKUP('Bewegungsdaten - neu'!B45,Währungsdaten!$A$3:$A$320,Währungsdaten!$F$3:$F$320,""),)*IF(G757=Währungsdaten!$G$1,F757/_xlfn.XLOOKUP('Bewegungsdaten - neu'!B45,Währungsdaten!$A$3:$A$320,Währungsdaten!$G$3:$G$320,");""")))</f>
        <v>66329.507919031079</v>
      </c>
      <c r="I757">
        <f>H757*_xlfn.XLOOKUP(C757,'Kundendaten - neu'!$A$2:$A$1001,'Kundendaten - neu'!$I$2:$I$1001,"")</f>
        <v>70773.584949606156</v>
      </c>
      <c r="J757" s="41">
        <f>I757+(_xlfn.XLOOKUP(C757,'Kundendaten - neu'!$A$2:$A$1001,'Kundendaten - neu'!$G$2:$G$1001,)*E757)</f>
        <v>72954.584949606156</v>
      </c>
      <c r="K757" s="40">
        <f>J757-(E757*(_xlfn.XLOOKUP(D757,Tabelle1[Produkt ID],Tabelle1[Variable Kosten],)))</f>
        <v>20954.584949606156</v>
      </c>
    </row>
    <row r="758" spans="1:11" ht="14.4" x14ac:dyDescent="0.3">
      <c r="A758" s="43">
        <v>37022535</v>
      </c>
      <c r="B758" s="13">
        <v>44691</v>
      </c>
      <c r="C758" s="12">
        <v>597</v>
      </c>
      <c r="D758" s="12">
        <v>1300</v>
      </c>
      <c r="E758" s="14">
        <v>1</v>
      </c>
      <c r="F758" s="25">
        <v>311902.40000000002</v>
      </c>
      <c r="G758" t="str">
        <f>_xlfn.XLOOKUP(C758,'Kundendaten - neu'!$A$2:$A$1001,'Kundendaten - neu'!$H$2:$H$1001)</f>
        <v>PLN</v>
      </c>
      <c r="H758" s="40">
        <f>IF(G758=Währungsdaten!$G$1,F758/_xlfn.XLOOKUP('Bewegungsdaten - neu'!B1259,Währungsdaten!$A$3:$A$320,Währungsdaten!$G$3:$G$320,""),IF(G758=Währungsdaten!$C$1,F758/_xlfn.XLOOKUP('Bewegungsdaten - neu'!B1259,Währungsdaten!$A$3:$A$320,Währungsdaten!$C$3:$C$320,),""))</f>
        <v>66566.160150247568</v>
      </c>
      <c r="I758">
        <f>H758*_xlfn.XLOOKUP(C758,'Kundendaten - neu'!$A$2:$A$1001,'Kundendaten - neu'!$I$2:$I$1001,"")</f>
        <v>64569.175345740136</v>
      </c>
      <c r="J758" s="41">
        <f>I758+(_xlfn.XLOOKUP(C758,'Kundendaten - neu'!$A$2:$A$1001,'Kundendaten - neu'!$G$2:$G$1001,)*E758)</f>
        <v>64677.175345740136</v>
      </c>
      <c r="K758" s="40">
        <f>J758-(E758*(_xlfn.XLOOKUP(D758,Tabelle1[Produkt ID],Tabelle1[Variable Kosten],)))</f>
        <v>10277.175345740136</v>
      </c>
    </row>
    <row r="759" spans="1:11" ht="14.4" x14ac:dyDescent="0.3">
      <c r="A759" s="43">
        <v>25943786</v>
      </c>
      <c r="B759" s="13">
        <v>44850</v>
      </c>
      <c r="C759" s="12">
        <v>598</v>
      </c>
      <c r="D759" s="12">
        <v>1400</v>
      </c>
      <c r="E759" s="14">
        <v>1</v>
      </c>
      <c r="F759" s="25">
        <v>30000</v>
      </c>
      <c r="G759" t="str">
        <f>_xlfn.XLOOKUP(C759,'Kundendaten - neu'!$A$2:$A$1001,'Kundendaten - neu'!$H$2:$H$1001)</f>
        <v>EUR</v>
      </c>
      <c r="H759" s="40">
        <f t="shared" ref="H759:H768" si="35">F759</f>
        <v>30000</v>
      </c>
      <c r="I759">
        <f>H759*_xlfn.XLOOKUP(C759,'Kundendaten - neu'!$A$2:$A$1001,'Kundendaten - neu'!$I$2:$I$1001,"")</f>
        <v>29682</v>
      </c>
      <c r="J759" s="41">
        <f>I759+(_xlfn.XLOOKUP(C759,'Kundendaten - neu'!$A$2:$A$1001,'Kundendaten - neu'!$G$2:$G$1001,)*E759)</f>
        <v>29899</v>
      </c>
      <c r="K759" s="40">
        <f>J759-(E759*(_xlfn.XLOOKUP(D759,Tabelle1[Produkt ID],Tabelle1[Variable Kosten],)))</f>
        <v>5899</v>
      </c>
    </row>
    <row r="760" spans="1:11" ht="14.4" hidden="1" x14ac:dyDescent="0.3">
      <c r="A760" s="43" t="s">
        <v>1317</v>
      </c>
      <c r="B760" s="13">
        <v>44671</v>
      </c>
      <c r="C760" s="12">
        <v>598</v>
      </c>
      <c r="D760" s="12" t="s">
        <v>1593</v>
      </c>
      <c r="E760" s="14">
        <v>1</v>
      </c>
      <c r="F760" s="17">
        <v>42000</v>
      </c>
      <c r="G760" t="str">
        <f>_xlfn.XLOOKUP(C760,'Kundendaten - neu'!$A$2:$A$1001,'Kundendaten - neu'!$H$2:$H$1001)</f>
        <v>EUR</v>
      </c>
      <c r="H760" s="40">
        <f t="shared" si="35"/>
        <v>42000</v>
      </c>
      <c r="I760">
        <f>H760*_xlfn.XLOOKUP(C760,'Kundendaten - neu'!$A$2:$A$1001,'Kundendaten - neu'!$I$2:$I$1001,"")</f>
        <v>41554.799999999996</v>
      </c>
      <c r="J760" s="41">
        <f>I760+(_xlfn.XLOOKUP(C760,'Kundendaten - neu'!$A$2:$A$1001,'Kundendaten - neu'!$G$2:$G$1001,)*E760)</f>
        <v>41771.799999999996</v>
      </c>
      <c r="K760" s="40">
        <f>J760-(E760*(_xlfn.XLOOKUP(D760,Tabelle1[Produkt ID],Tabelle1[Variable Kosten],)))</f>
        <v>8171.7999999999956</v>
      </c>
    </row>
    <row r="761" spans="1:11" ht="14.4" x14ac:dyDescent="0.3">
      <c r="A761" s="43">
        <v>31601226</v>
      </c>
      <c r="B761" s="13">
        <v>44780</v>
      </c>
      <c r="C761" s="12">
        <v>599</v>
      </c>
      <c r="D761" s="12">
        <v>1500</v>
      </c>
      <c r="E761" s="14">
        <v>1</v>
      </c>
      <c r="F761" s="25">
        <v>28000</v>
      </c>
      <c r="G761" t="str">
        <f>_xlfn.XLOOKUP(C761,'Kundendaten - neu'!$A$2:$A$1001,'Kundendaten - neu'!$H$2:$H$1001)</f>
        <v>EUR</v>
      </c>
      <c r="H761" s="40">
        <f t="shared" si="35"/>
        <v>28000</v>
      </c>
      <c r="I761">
        <f>H761*_xlfn.XLOOKUP(C761,'Kundendaten - neu'!$A$2:$A$1001,'Kundendaten - neu'!$I$2:$I$1001,"")</f>
        <v>27160</v>
      </c>
      <c r="J761" s="41">
        <f>I761+(_xlfn.XLOOKUP(C761,'Kundendaten - neu'!$A$2:$A$1001,'Kundendaten - neu'!$G$2:$G$1001,)*E761)</f>
        <v>27363</v>
      </c>
      <c r="K761" s="40">
        <f>J761-(E761*(_xlfn.XLOOKUP(D761,Tabelle1[Produkt ID],Tabelle1[Variable Kosten],)))</f>
        <v>4963</v>
      </c>
    </row>
    <row r="762" spans="1:11" ht="14.4" hidden="1" x14ac:dyDescent="0.3">
      <c r="A762" s="43" t="s">
        <v>1318</v>
      </c>
      <c r="B762" s="13">
        <v>44913</v>
      </c>
      <c r="C762" s="12">
        <v>599</v>
      </c>
      <c r="D762" s="12" t="s">
        <v>1594</v>
      </c>
      <c r="E762" s="14">
        <v>1</v>
      </c>
      <c r="F762" s="17">
        <v>21000</v>
      </c>
      <c r="G762" t="str">
        <f>_xlfn.XLOOKUP(C762,'Kundendaten - neu'!$A$2:$A$1001,'Kundendaten - neu'!$H$2:$H$1001)</f>
        <v>EUR</v>
      </c>
      <c r="H762" s="40">
        <f t="shared" si="35"/>
        <v>21000</v>
      </c>
      <c r="I762">
        <f>H762*_xlfn.XLOOKUP(C762,'Kundendaten - neu'!$A$2:$A$1001,'Kundendaten - neu'!$I$2:$I$1001,"")</f>
        <v>20370</v>
      </c>
      <c r="J762" s="41">
        <f>I762+(_xlfn.XLOOKUP(C762,'Kundendaten - neu'!$A$2:$A$1001,'Kundendaten - neu'!$G$2:$G$1001,)*E762)</f>
        <v>20573</v>
      </c>
      <c r="K762" s="40">
        <f>J762-(E762*(_xlfn.XLOOKUP(D762,Tabelle1[Produkt ID],Tabelle1[Variable Kosten],)))</f>
        <v>3773</v>
      </c>
    </row>
    <row r="763" spans="1:11" ht="14.4" x14ac:dyDescent="0.3">
      <c r="A763" s="43">
        <v>39602129</v>
      </c>
      <c r="B763" s="13">
        <v>44805</v>
      </c>
      <c r="C763" s="12">
        <v>600</v>
      </c>
      <c r="D763" s="12">
        <v>1600</v>
      </c>
      <c r="E763" s="14">
        <v>1</v>
      </c>
      <c r="F763" s="25">
        <v>36000</v>
      </c>
      <c r="G763" t="str">
        <f>_xlfn.XLOOKUP(C763,'Kundendaten - neu'!$A$2:$A$1001,'Kundendaten - neu'!$H$2:$H$1001)</f>
        <v>EUR</v>
      </c>
      <c r="H763" s="40">
        <f t="shared" si="35"/>
        <v>36000</v>
      </c>
      <c r="I763">
        <f>H763*_xlfn.XLOOKUP(C763,'Kundendaten - neu'!$A$2:$A$1001,'Kundendaten - neu'!$I$2:$I$1001,"")</f>
        <v>34920</v>
      </c>
      <c r="J763" s="41">
        <f>I763+(_xlfn.XLOOKUP(C763,'Kundendaten - neu'!$A$2:$A$1001,'Kundendaten - neu'!$G$2:$G$1001,)*E763)</f>
        <v>35134</v>
      </c>
      <c r="K763" s="40">
        <f>J763-(E763*(_xlfn.XLOOKUP(D763,Tabelle1[Produkt ID],Tabelle1[Variable Kosten],)))</f>
        <v>6334</v>
      </c>
    </row>
    <row r="764" spans="1:11" ht="14.4" hidden="1" x14ac:dyDescent="0.3">
      <c r="A764" s="43" t="s">
        <v>1319</v>
      </c>
      <c r="B764" s="13">
        <v>44810</v>
      </c>
      <c r="C764" s="12">
        <v>600</v>
      </c>
      <c r="D764" s="12" t="s">
        <v>1595</v>
      </c>
      <c r="E764" s="14">
        <v>1</v>
      </c>
      <c r="F764" s="17">
        <v>27000</v>
      </c>
      <c r="G764" t="str">
        <f>_xlfn.XLOOKUP(C764,'Kundendaten - neu'!$A$2:$A$1001,'Kundendaten - neu'!$H$2:$H$1001)</f>
        <v>EUR</v>
      </c>
      <c r="H764" s="40">
        <f t="shared" si="35"/>
        <v>27000</v>
      </c>
      <c r="I764">
        <f>H764*_xlfn.XLOOKUP(C764,'Kundendaten - neu'!$A$2:$A$1001,'Kundendaten - neu'!$I$2:$I$1001,"")</f>
        <v>26190</v>
      </c>
      <c r="J764" s="41">
        <f>I764+(_xlfn.XLOOKUP(C764,'Kundendaten - neu'!$A$2:$A$1001,'Kundendaten - neu'!$G$2:$G$1001,)*E764)</f>
        <v>26404</v>
      </c>
      <c r="K764" s="40">
        <f>J764-(E764*(_xlfn.XLOOKUP(D764,Tabelle1[Produkt ID],Tabelle1[Variable Kosten],)))</f>
        <v>4804</v>
      </c>
    </row>
    <row r="765" spans="1:11" ht="14.4" x14ac:dyDescent="0.3">
      <c r="A765" s="43">
        <v>77394048</v>
      </c>
      <c r="B765" s="13">
        <v>44909</v>
      </c>
      <c r="C765" s="12">
        <v>601</v>
      </c>
      <c r="D765" s="12">
        <v>1700</v>
      </c>
      <c r="E765" s="14">
        <v>1</v>
      </c>
      <c r="F765" s="25">
        <v>29000</v>
      </c>
      <c r="G765" t="str">
        <f>_xlfn.XLOOKUP(C765,'Kundendaten - neu'!$A$2:$A$1001,'Kundendaten - neu'!$H$2:$H$1001)</f>
        <v>EUR</v>
      </c>
      <c r="H765" s="40">
        <f t="shared" si="35"/>
        <v>29000</v>
      </c>
      <c r="I765">
        <f>H765*_xlfn.XLOOKUP(C765,'Kundendaten - neu'!$A$2:$A$1001,'Kundendaten - neu'!$I$2:$I$1001,"")</f>
        <v>28692.6</v>
      </c>
      <c r="J765" s="41">
        <f>I765+(_xlfn.XLOOKUP(C765,'Kundendaten - neu'!$A$2:$A$1001,'Kundendaten - neu'!$G$2:$G$1001,)*E765)</f>
        <v>28895.599999999999</v>
      </c>
      <c r="K765" s="40">
        <f>J765-(E765*(_xlfn.XLOOKUP(D765,Tabelle1[Produkt ID],Tabelle1[Variable Kosten],)))</f>
        <v>5695.5999999999985</v>
      </c>
    </row>
    <row r="766" spans="1:11" ht="14.4" hidden="1" x14ac:dyDescent="0.3">
      <c r="A766" s="43" t="s">
        <v>1320</v>
      </c>
      <c r="B766" s="13">
        <v>44810</v>
      </c>
      <c r="C766" s="12">
        <v>601</v>
      </c>
      <c r="D766" s="12" t="s">
        <v>1582</v>
      </c>
      <c r="E766" s="14">
        <v>1</v>
      </c>
      <c r="F766" s="17">
        <v>49000</v>
      </c>
      <c r="G766" t="str">
        <f>_xlfn.XLOOKUP(C766,'Kundendaten - neu'!$A$2:$A$1001,'Kundendaten - neu'!$H$2:$H$1001)</f>
        <v>EUR</v>
      </c>
      <c r="H766" s="40">
        <f t="shared" si="35"/>
        <v>49000</v>
      </c>
      <c r="I766">
        <f>H766*_xlfn.XLOOKUP(C766,'Kundendaten - neu'!$A$2:$A$1001,'Kundendaten - neu'!$I$2:$I$1001,"")</f>
        <v>48480.6</v>
      </c>
      <c r="J766" s="41">
        <f>I766+(_xlfn.XLOOKUP(C766,'Kundendaten - neu'!$A$2:$A$1001,'Kundendaten - neu'!$G$2:$G$1001,)*E766)</f>
        <v>48683.6</v>
      </c>
      <c r="K766" s="40">
        <f>J766-(E766*(_xlfn.XLOOKUP(D766,Tabelle1[Produkt ID],Tabelle1[Variable Kosten],)))</f>
        <v>9483.5999999999985</v>
      </c>
    </row>
    <row r="767" spans="1:11" ht="14.4" x14ac:dyDescent="0.3">
      <c r="A767" s="43">
        <v>49673182</v>
      </c>
      <c r="B767" s="13">
        <v>44729</v>
      </c>
      <c r="C767" s="12">
        <v>602</v>
      </c>
      <c r="D767" s="12">
        <v>1800</v>
      </c>
      <c r="E767" s="14">
        <v>1</v>
      </c>
      <c r="F767" s="25">
        <v>80000</v>
      </c>
      <c r="G767" t="str">
        <f>_xlfn.XLOOKUP(C767,'Kundendaten - neu'!$A$2:$A$1001,'Kundendaten - neu'!$H$2:$H$1001)</f>
        <v>EUR</v>
      </c>
      <c r="H767" s="40">
        <f t="shared" si="35"/>
        <v>80000</v>
      </c>
      <c r="I767">
        <f>H767*_xlfn.XLOOKUP(C767,'Kundendaten - neu'!$A$2:$A$1001,'Kundendaten - neu'!$I$2:$I$1001,"")</f>
        <v>80000</v>
      </c>
      <c r="J767" s="41">
        <f>I767+(_xlfn.XLOOKUP(C767,'Kundendaten - neu'!$A$2:$A$1001,'Kundendaten - neu'!$G$2:$G$1001,)*E767)</f>
        <v>80213</v>
      </c>
      <c r="K767" s="40">
        <f>J767-(E767*(_xlfn.XLOOKUP(D767,Tabelle1[Produkt ID],Tabelle1[Variable Kosten],)))</f>
        <v>16213</v>
      </c>
    </row>
    <row r="768" spans="1:11" ht="14.4" hidden="1" x14ac:dyDescent="0.3">
      <c r="A768" s="43" t="s">
        <v>1321</v>
      </c>
      <c r="B768" s="13">
        <v>44617</v>
      </c>
      <c r="C768" s="12">
        <v>602</v>
      </c>
      <c r="D768" s="12" t="s">
        <v>1583</v>
      </c>
      <c r="E768" s="14">
        <v>1</v>
      </c>
      <c r="F768" s="17">
        <v>46000</v>
      </c>
      <c r="G768" t="str">
        <f>_xlfn.XLOOKUP(C768,'Kundendaten - neu'!$A$2:$A$1001,'Kundendaten - neu'!$H$2:$H$1001)</f>
        <v>EUR</v>
      </c>
      <c r="H768" s="40">
        <f t="shared" si="35"/>
        <v>46000</v>
      </c>
      <c r="I768">
        <f>H768*_xlfn.XLOOKUP(C768,'Kundendaten - neu'!$A$2:$A$1001,'Kundendaten - neu'!$I$2:$I$1001,"")</f>
        <v>46000</v>
      </c>
      <c r="J768" s="41">
        <f>I768+(_xlfn.XLOOKUP(C768,'Kundendaten - neu'!$A$2:$A$1001,'Kundendaten - neu'!$G$2:$G$1001,)*E768)</f>
        <v>46213</v>
      </c>
      <c r="K768" s="40">
        <f>J768-(E768*(_xlfn.XLOOKUP(D768,Tabelle1[Produkt ID],Tabelle1[Variable Kosten],)))</f>
        <v>9413</v>
      </c>
    </row>
    <row r="769" spans="1:11" ht="14.4" x14ac:dyDescent="0.3">
      <c r="A769" s="43">
        <v>77758100</v>
      </c>
      <c r="B769" s="13">
        <v>44588</v>
      </c>
      <c r="C769" s="12">
        <v>603</v>
      </c>
      <c r="D769" s="12">
        <v>1900</v>
      </c>
      <c r="E769" s="14">
        <v>1</v>
      </c>
      <c r="F769" s="25">
        <v>504259</v>
      </c>
      <c r="G769" t="str">
        <f>_xlfn.XLOOKUP(C769,'Kundendaten - neu'!$A$2:$A$1001,'Kundendaten - neu'!$H$2:$H$1001)</f>
        <v>SEK</v>
      </c>
      <c r="H769" s="40">
        <f>IF(G769=Währungsdaten!$D$1,F769/_xlfn.XLOOKUP('Bewegungsdaten - neu'!B1351,Währungsdaten!$A$3:$A$320,Währungsdaten!$D$3:$D$320,""),IF(G769=Währungsdaten!$F$1,F769/_xlfn.XLOOKUP('Bewegungsdaten - neu'!B1351,Währungsdaten!$A$3:$A$320,Währungsdaten!$F$3:$F$320,),""))</f>
        <v>48102.088122788104</v>
      </c>
      <c r="I769">
        <f>H769*_xlfn.XLOOKUP(C769,'Kundendaten - neu'!$A$2:$A$1001,'Kundendaten - neu'!$I$2:$I$1001,"")</f>
        <v>47592.205988686546</v>
      </c>
      <c r="J769" s="41">
        <f>I769+(_xlfn.XLOOKUP(C769,'Kundendaten - neu'!$A$2:$A$1001,'Kundendaten - neu'!$G$2:$G$1001,)*E769)</f>
        <v>48103.205988686546</v>
      </c>
      <c r="K769" s="40">
        <f>J769-(E769*(_xlfn.XLOOKUP(D769,Tabelle1[Produkt ID],Tabelle1[Variable Kosten],)))</f>
        <v>8903.2059886865463</v>
      </c>
    </row>
    <row r="770" spans="1:11" ht="14.4" x14ac:dyDescent="0.3">
      <c r="A770" s="43">
        <v>44788373</v>
      </c>
      <c r="B770" s="13">
        <v>44911</v>
      </c>
      <c r="C770" s="12">
        <v>604</v>
      </c>
      <c r="D770" s="12">
        <v>2000</v>
      </c>
      <c r="E770" s="14">
        <v>1</v>
      </c>
      <c r="F770" s="25">
        <v>39000</v>
      </c>
      <c r="G770" t="str">
        <f>_xlfn.XLOOKUP(C770,'Kundendaten - neu'!$A$2:$A$1001,'Kundendaten - neu'!$H$2:$H$1001)</f>
        <v>EUR</v>
      </c>
      <c r="H770" s="40">
        <f t="shared" ref="H770:H775" si="36">F770</f>
        <v>39000</v>
      </c>
      <c r="I770">
        <f>H770*_xlfn.XLOOKUP(C770,'Kundendaten - neu'!$A$2:$A$1001,'Kundendaten - neu'!$I$2:$I$1001,"")</f>
        <v>37830</v>
      </c>
      <c r="J770" s="41">
        <f>I770+(_xlfn.XLOOKUP(C770,'Kundendaten - neu'!$A$2:$A$1001,'Kundendaten - neu'!$G$2:$G$1001,)*E770)</f>
        <v>38032</v>
      </c>
      <c r="K770" s="40">
        <f>J770-(E770*(_xlfn.XLOOKUP(D770,Tabelle1[Produkt ID],Tabelle1[Variable Kosten],)))</f>
        <v>6832</v>
      </c>
    </row>
    <row r="771" spans="1:11" ht="14.4" hidden="1" x14ac:dyDescent="0.3">
      <c r="A771" s="43" t="s">
        <v>1322</v>
      </c>
      <c r="B771" s="13">
        <v>44722</v>
      </c>
      <c r="C771" s="12">
        <v>604</v>
      </c>
      <c r="D771" s="12" t="s">
        <v>1584</v>
      </c>
      <c r="E771" s="14">
        <v>1</v>
      </c>
      <c r="F771" s="17">
        <v>61000</v>
      </c>
      <c r="G771" t="str">
        <f>_xlfn.XLOOKUP(C771,'Kundendaten - neu'!$A$2:$A$1001,'Kundendaten - neu'!$H$2:$H$1001)</f>
        <v>EUR</v>
      </c>
      <c r="H771" s="40">
        <f t="shared" si="36"/>
        <v>61000</v>
      </c>
      <c r="I771">
        <f>H771*_xlfn.XLOOKUP(C771,'Kundendaten - neu'!$A$2:$A$1001,'Kundendaten - neu'!$I$2:$I$1001,"")</f>
        <v>59170</v>
      </c>
      <c r="J771" s="41">
        <f>I771+(_xlfn.XLOOKUP(C771,'Kundendaten - neu'!$A$2:$A$1001,'Kundendaten - neu'!$G$2:$G$1001,)*E771)</f>
        <v>59372</v>
      </c>
      <c r="K771" s="40">
        <f>J771-(E771*(_xlfn.XLOOKUP(D771,Tabelle1[Produkt ID],Tabelle1[Variable Kosten],)))</f>
        <v>10572</v>
      </c>
    </row>
    <row r="772" spans="1:11" ht="14.4" x14ac:dyDescent="0.3">
      <c r="A772" s="43">
        <v>96934657</v>
      </c>
      <c r="B772" s="13">
        <v>44854</v>
      </c>
      <c r="C772" s="12">
        <v>605</v>
      </c>
      <c r="D772" s="12">
        <v>2100</v>
      </c>
      <c r="E772" s="14">
        <v>1</v>
      </c>
      <c r="F772" s="25">
        <v>46000</v>
      </c>
      <c r="G772" t="str">
        <f>_xlfn.XLOOKUP(C772,'Kundendaten - neu'!$A$2:$A$1001,'Kundendaten - neu'!$H$2:$H$1001)</f>
        <v>EUR</v>
      </c>
      <c r="H772" s="40">
        <f t="shared" si="36"/>
        <v>46000</v>
      </c>
      <c r="I772">
        <f>H772*_xlfn.XLOOKUP(C772,'Kundendaten - neu'!$A$2:$A$1001,'Kundendaten - neu'!$I$2:$I$1001,"")</f>
        <v>44620</v>
      </c>
      <c r="J772" s="41">
        <f>I772+(_xlfn.XLOOKUP(C772,'Kundendaten - neu'!$A$2:$A$1001,'Kundendaten - neu'!$G$2:$G$1001,)*E772)</f>
        <v>44829</v>
      </c>
      <c r="K772" s="40">
        <f>J772-(E772*(_xlfn.XLOOKUP(D772,Tabelle1[Produkt ID],Tabelle1[Variable Kosten],)))</f>
        <v>8029</v>
      </c>
    </row>
    <row r="773" spans="1:11" ht="14.4" hidden="1" x14ac:dyDescent="0.3">
      <c r="A773" s="43" t="s">
        <v>1323</v>
      </c>
      <c r="B773" s="13">
        <v>44806</v>
      </c>
      <c r="C773" s="12">
        <v>605</v>
      </c>
      <c r="D773" s="12" t="s">
        <v>1585</v>
      </c>
      <c r="E773" s="14">
        <v>1</v>
      </c>
      <c r="F773" s="17">
        <v>79000</v>
      </c>
      <c r="G773" t="str">
        <f>_xlfn.XLOOKUP(C773,'Kundendaten - neu'!$A$2:$A$1001,'Kundendaten - neu'!$H$2:$H$1001)</f>
        <v>EUR</v>
      </c>
      <c r="H773" s="40">
        <f t="shared" si="36"/>
        <v>79000</v>
      </c>
      <c r="I773">
        <f>H773*_xlfn.XLOOKUP(C773,'Kundendaten - neu'!$A$2:$A$1001,'Kundendaten - neu'!$I$2:$I$1001,"")</f>
        <v>76630</v>
      </c>
      <c r="J773" s="41">
        <f>I773+(_xlfn.XLOOKUP(C773,'Kundendaten - neu'!$A$2:$A$1001,'Kundendaten - neu'!$G$2:$G$1001,)*E773)</f>
        <v>76839</v>
      </c>
      <c r="K773" s="40">
        <f>J773-(E773*(_xlfn.XLOOKUP(D773,Tabelle1[Produkt ID],Tabelle1[Variable Kosten],)))</f>
        <v>13639</v>
      </c>
    </row>
    <row r="774" spans="1:11" ht="14.4" x14ac:dyDescent="0.3">
      <c r="A774" s="43">
        <v>56451725</v>
      </c>
      <c r="B774" s="13">
        <v>44629</v>
      </c>
      <c r="C774" s="12">
        <v>606</v>
      </c>
      <c r="D774" s="12">
        <v>2200</v>
      </c>
      <c r="E774" s="14">
        <v>1</v>
      </c>
      <c r="F774" s="25">
        <v>20000</v>
      </c>
      <c r="G774" t="str">
        <f>_xlfn.XLOOKUP(C774,'Kundendaten - neu'!$A$2:$A$1001,'Kundendaten - neu'!$H$2:$H$1001)</f>
        <v>EUR</v>
      </c>
      <c r="H774" s="40">
        <f t="shared" si="36"/>
        <v>20000</v>
      </c>
      <c r="I774">
        <f>H774*_xlfn.XLOOKUP(C774,'Kundendaten - neu'!$A$2:$A$1001,'Kundendaten - neu'!$I$2:$I$1001,"")</f>
        <v>19400</v>
      </c>
      <c r="J774" s="41">
        <f>I774+(_xlfn.XLOOKUP(C774,'Kundendaten - neu'!$A$2:$A$1001,'Kundendaten - neu'!$G$2:$G$1001,)*E774)</f>
        <v>19613</v>
      </c>
      <c r="K774" s="40">
        <f>J774-(E774*(_xlfn.XLOOKUP(D774,Tabelle1[Produkt ID],Tabelle1[Variable Kosten],)))</f>
        <v>3613</v>
      </c>
    </row>
    <row r="775" spans="1:11" ht="14.4" hidden="1" x14ac:dyDescent="0.3">
      <c r="A775" s="43" t="s">
        <v>1324</v>
      </c>
      <c r="B775" s="13">
        <v>44816</v>
      </c>
      <c r="C775" s="12">
        <v>606</v>
      </c>
      <c r="D775" s="12" t="s">
        <v>1586</v>
      </c>
      <c r="E775" s="14">
        <v>1</v>
      </c>
      <c r="F775" s="17">
        <v>32000</v>
      </c>
      <c r="G775" t="str">
        <f>_xlfn.XLOOKUP(C775,'Kundendaten - neu'!$A$2:$A$1001,'Kundendaten - neu'!$H$2:$H$1001)</f>
        <v>EUR</v>
      </c>
      <c r="H775" s="40">
        <f t="shared" si="36"/>
        <v>32000</v>
      </c>
      <c r="I775">
        <f>H775*_xlfn.XLOOKUP(C775,'Kundendaten - neu'!$A$2:$A$1001,'Kundendaten - neu'!$I$2:$I$1001,"")</f>
        <v>31040</v>
      </c>
      <c r="J775" s="41">
        <f>I775+(_xlfn.XLOOKUP(C775,'Kundendaten - neu'!$A$2:$A$1001,'Kundendaten - neu'!$G$2:$G$1001,)*E775)</f>
        <v>31253</v>
      </c>
      <c r="K775" s="40">
        <f>J775-(E775*(_xlfn.XLOOKUP(D775,Tabelle1[Produkt ID],Tabelle1[Variable Kosten],)))</f>
        <v>5653</v>
      </c>
    </row>
    <row r="776" spans="1:11" ht="14.4" x14ac:dyDescent="0.3">
      <c r="A776" s="43">
        <v>96046819</v>
      </c>
      <c r="B776" s="13">
        <v>44892</v>
      </c>
      <c r="C776" s="12">
        <v>607</v>
      </c>
      <c r="D776" s="12">
        <v>2200</v>
      </c>
      <c r="E776" s="14">
        <v>1</v>
      </c>
      <c r="F776" s="25">
        <v>144582</v>
      </c>
      <c r="G776" t="str">
        <f>_xlfn.XLOOKUP(C776,'Kundendaten - neu'!$A$2:$A$1001,'Kundendaten - neu'!$H$2:$H$1001)</f>
        <v>CNY</v>
      </c>
      <c r="H776" s="40">
        <f>IF(G776=Währungsdaten!$B$1,F776/_xlfn.XLOOKUP('Bewegungsdaten - neu'!B46,Währungsdaten!$A$3:$A$320,Währungsdaten!$B$3:$B$320,""),IF(G776=Währungsdaten!$C$1,F776/_xlfn.XLOOKUP('Bewegungsdaten - neu'!B46,Währungsdaten!$A$3:$A$320,Währungsdaten!$C$3:$C$320,),"")*IF(G776=Währungsdaten!$D$1,F776/_xlfn.XLOOKUP('Bewegungsdaten - neu'!B46,Währungsdaten!$A$3:$A$320,Währungsdaten!$D$3:$D$320,),)*IF(G776=Währungsdaten!$F$1,F776/_xlfn.XLOOKUP('Bewegungsdaten - neu'!B46,Währungsdaten!$A$3:$A$320,Währungsdaten!$F$3:$F$320,""),)*IF(G776=Währungsdaten!$G$1,F776/_xlfn.XLOOKUP('Bewegungsdaten - neu'!B46,Währungsdaten!$A$3:$A$320,Währungsdaten!$G$3:$G$320,");""")))</f>
        <v>20362.228012111824</v>
      </c>
      <c r="I776">
        <f>H776*_xlfn.XLOOKUP(C776,'Kundendaten - neu'!$A$2:$A$1001,'Kundendaten - neu'!$I$2:$I$1001,"")</f>
        <v>21726.497288923314</v>
      </c>
      <c r="J776" s="41">
        <f>I776+(_xlfn.XLOOKUP(C776,'Kundendaten - neu'!$A$2:$A$1001,'Kundendaten - neu'!$G$2:$G$1001,)*E776)</f>
        <v>23743.497288923314</v>
      </c>
      <c r="K776" s="40">
        <f>J776-(E776*(_xlfn.XLOOKUP(D776,Tabelle1[Produkt ID],Tabelle1[Variable Kosten],)))</f>
        <v>7743.497288923314</v>
      </c>
    </row>
    <row r="777" spans="1:11" ht="14.4" x14ac:dyDescent="0.3">
      <c r="A777" s="43">
        <v>43534592</v>
      </c>
      <c r="B777" s="13">
        <v>44871</v>
      </c>
      <c r="C777" s="12">
        <v>608</v>
      </c>
      <c r="D777" s="12">
        <v>2300</v>
      </c>
      <c r="E777" s="14">
        <v>1</v>
      </c>
      <c r="F777" s="25">
        <v>180727.5</v>
      </c>
      <c r="G777" t="str">
        <f>_xlfn.XLOOKUP(C777,'Kundendaten - neu'!$A$2:$A$1001,'Kundendaten - neu'!$H$2:$H$1001)</f>
        <v>CNY</v>
      </c>
      <c r="H777" s="40">
        <f>IF(G777=Währungsdaten!$B$1,F777/_xlfn.XLOOKUP('Bewegungsdaten - neu'!B47,Währungsdaten!$A$3:$A$320,Währungsdaten!$B$3:$B$320,""),IF(G777=Währungsdaten!$C$1,F777/_xlfn.XLOOKUP('Bewegungsdaten - neu'!B47,Währungsdaten!$A$3:$A$320,Währungsdaten!$C$3:$C$320,),"")*IF(G777=Währungsdaten!$D$1,F777/_xlfn.XLOOKUP('Bewegungsdaten - neu'!B47,Währungsdaten!$A$3:$A$320,Währungsdaten!$D$3:$D$320,),)*IF(G777=Währungsdaten!$F$1,F777/_xlfn.XLOOKUP('Bewegungsdaten - neu'!B47,Währungsdaten!$A$3:$A$320,Währungsdaten!$F$3:$F$320,""),)*IF(G777=Währungsdaten!$G$1,F777/_xlfn.XLOOKUP('Bewegungsdaten - neu'!B47,Währungsdaten!$A$3:$A$320,Währungsdaten!$G$3:$G$320,");""")))</f>
        <v>25311.974789915967</v>
      </c>
      <c r="I777">
        <f>H777*_xlfn.XLOOKUP(C777,'Kundendaten - neu'!$A$2:$A$1001,'Kundendaten - neu'!$I$2:$I$1001,"")</f>
        <v>27007.877100840335</v>
      </c>
      <c r="J777" s="41">
        <f>I777+(_xlfn.XLOOKUP(C777,'Kundendaten - neu'!$A$2:$A$1001,'Kundendaten - neu'!$G$2:$G$1001,)*E777)</f>
        <v>29068.877100840335</v>
      </c>
      <c r="K777" s="40">
        <f>J777-(E777*(_xlfn.XLOOKUP(D777,Tabelle1[Produkt ID],Tabelle1[Variable Kosten],)))</f>
        <v>9068.8771008403346</v>
      </c>
    </row>
    <row r="778" spans="1:11" ht="14.4" x14ac:dyDescent="0.3">
      <c r="A778" s="43">
        <v>28579367</v>
      </c>
      <c r="B778" s="13">
        <v>44834</v>
      </c>
      <c r="C778" s="12">
        <v>609</v>
      </c>
      <c r="D778" s="12">
        <v>1000</v>
      </c>
      <c r="E778" s="14">
        <v>1</v>
      </c>
      <c r="F778" s="25">
        <v>535132</v>
      </c>
      <c r="G778" t="str">
        <f>_xlfn.XLOOKUP(C778,'Kundendaten - neu'!$A$2:$A$1001,'Kundendaten - neu'!$H$2:$H$1001)</f>
        <v>SEK</v>
      </c>
      <c r="H778" s="40">
        <f>IF(G778=Währungsdaten!$D$1,F778/_xlfn.XLOOKUP('Bewegungsdaten - neu'!B1352,Währungsdaten!$A$3:$A$320,Währungsdaten!$D$3:$D$320,""),IF(G778=Währungsdaten!$F$1,F778/_xlfn.XLOOKUP('Bewegungsdaten - neu'!B1352,Währungsdaten!$A$3:$A$320,Währungsdaten!$F$3:$F$320,),""))</f>
        <v>51370.041853857088</v>
      </c>
      <c r="I778">
        <f>H778*_xlfn.XLOOKUP(C778,'Kundendaten - neu'!$A$2:$A$1001,'Kundendaten - neu'!$I$2:$I$1001,"")</f>
        <v>50825.519410206201</v>
      </c>
      <c r="J778" s="41">
        <f>I778+(_xlfn.XLOOKUP(C778,'Kundendaten - neu'!$A$2:$A$1001,'Kundendaten - neu'!$G$2:$G$1001,)*E778)</f>
        <v>51339.519410206201</v>
      </c>
      <c r="K778" s="40">
        <f>J778-(E778*(_xlfn.XLOOKUP(D778,Tabelle1[Produkt ID],Tabelle1[Variable Kosten],)))</f>
        <v>9739.5194102062014</v>
      </c>
    </row>
    <row r="779" spans="1:11" ht="14.4" x14ac:dyDescent="0.3">
      <c r="A779" s="43">
        <v>90563037</v>
      </c>
      <c r="B779" s="13">
        <v>44564</v>
      </c>
      <c r="C779" s="12">
        <v>610</v>
      </c>
      <c r="D779" s="12">
        <v>1100</v>
      </c>
      <c r="E779" s="14">
        <v>1</v>
      </c>
      <c r="F779" s="25">
        <v>183472</v>
      </c>
      <c r="G779" t="str">
        <f>_xlfn.XLOOKUP(C779,'Kundendaten - neu'!$A$2:$A$1001,'Kundendaten - neu'!$H$2:$H$1001)</f>
        <v>PLN</v>
      </c>
      <c r="H779" s="40">
        <f>IF(G779=Währungsdaten!$G$1,F779/_xlfn.XLOOKUP('Bewegungsdaten - neu'!B1260,Währungsdaten!$A$3:$A$320,Währungsdaten!$G$3:$G$320,""),IF(G779=Währungsdaten!$C$1,F779/_xlfn.XLOOKUP('Bewegungsdaten - neu'!B1260,Währungsdaten!$A$3:$A$320,Währungsdaten!$C$3:$C$320,),""))</f>
        <v>38853.076955656259</v>
      </c>
      <c r="I779">
        <f>H779*_xlfn.XLOOKUP(C779,'Kundendaten - neu'!$A$2:$A$1001,'Kundendaten - neu'!$I$2:$I$1001,"")</f>
        <v>37687.484646986573</v>
      </c>
      <c r="J779" s="41">
        <f>I779+(_xlfn.XLOOKUP(C779,'Kundendaten - neu'!$A$2:$A$1001,'Kundendaten - neu'!$G$2:$G$1001,)*E779)</f>
        <v>37787.484646986573</v>
      </c>
      <c r="K779" s="40">
        <f>J779-(E779*(_xlfn.XLOOKUP(D779,Tabelle1[Produkt ID],Tabelle1[Variable Kosten],)))</f>
        <v>5787.4846469865734</v>
      </c>
    </row>
    <row r="780" spans="1:11" ht="14.4" x14ac:dyDescent="0.3">
      <c r="A780" s="43">
        <v>23236662</v>
      </c>
      <c r="B780" s="13">
        <v>44606</v>
      </c>
      <c r="C780" s="12">
        <v>611</v>
      </c>
      <c r="D780" s="12">
        <v>1200</v>
      </c>
      <c r="E780" s="14">
        <v>1</v>
      </c>
      <c r="F780" s="25">
        <v>65000</v>
      </c>
      <c r="G780" t="str">
        <f>_xlfn.XLOOKUP(C780,'Kundendaten - neu'!$A$2:$A$1001,'Kundendaten - neu'!$H$2:$H$1001)</f>
        <v>EUR</v>
      </c>
      <c r="H780" s="40">
        <f>F780</f>
        <v>65000</v>
      </c>
      <c r="I780">
        <f>H780*_xlfn.XLOOKUP(C780,'Kundendaten - neu'!$A$2:$A$1001,'Kundendaten - neu'!$I$2:$I$1001,"")</f>
        <v>63050</v>
      </c>
      <c r="J780" s="41">
        <f>I780+(_xlfn.XLOOKUP(C780,'Kundendaten - neu'!$A$2:$A$1001,'Kundendaten - neu'!$G$2:$G$1001,)*E780)</f>
        <v>63264</v>
      </c>
      <c r="K780" s="40">
        <f>J780-(E780*(_xlfn.XLOOKUP(D780,Tabelle1[Produkt ID],Tabelle1[Variable Kosten],)))</f>
        <v>11264</v>
      </c>
    </row>
    <row r="781" spans="1:11" ht="14.4" x14ac:dyDescent="0.3">
      <c r="A781" s="43">
        <v>12297137</v>
      </c>
      <c r="B781" s="13">
        <v>44600</v>
      </c>
      <c r="C781" s="12">
        <v>612</v>
      </c>
      <c r="D781" s="12">
        <v>1300</v>
      </c>
      <c r="E781" s="14">
        <v>1</v>
      </c>
      <c r="F781" s="25">
        <v>491578.8</v>
      </c>
      <c r="G781" t="str">
        <f>_xlfn.XLOOKUP(C781,'Kundendaten - neu'!$A$2:$A$1001,'Kundendaten - neu'!$H$2:$H$1001)</f>
        <v>CNY</v>
      </c>
      <c r="H781" s="40">
        <f>IF(G781=Währungsdaten!$B$1,F781/_xlfn.XLOOKUP('Bewegungsdaten - neu'!B48,Währungsdaten!$A$3:$A$320,Währungsdaten!$B$3:$B$320,""),IF(G781=Währungsdaten!$C$1,F781/_xlfn.XLOOKUP('Bewegungsdaten - neu'!B48,Währungsdaten!$A$3:$A$320,Währungsdaten!$C$3:$C$320,),"")*IF(G781=Währungsdaten!$D$1,F781/_xlfn.XLOOKUP('Bewegungsdaten - neu'!B48,Währungsdaten!$A$3:$A$320,Währungsdaten!$D$3:$D$320,),)*IF(G781=Währungsdaten!$F$1,F781/_xlfn.XLOOKUP('Bewegungsdaten - neu'!B48,Währungsdaten!$A$3:$A$320,Währungsdaten!$F$3:$F$320,""),)*IF(G781=Währungsdaten!$G$1,F781/_xlfn.XLOOKUP('Bewegungsdaten - neu'!B48,Währungsdaten!$A$3:$A$320,Währungsdaten!$G$3:$G$320,");""")))</f>
        <v>72007.206890490415</v>
      </c>
      <c r="I781">
        <f>H781*_xlfn.XLOOKUP(C781,'Kundendaten - neu'!$A$2:$A$1001,'Kundendaten - neu'!$I$2:$I$1001,"")</f>
        <v>76831.689752153266</v>
      </c>
      <c r="J781" s="41">
        <f>I781+(_xlfn.XLOOKUP(C781,'Kundendaten - neu'!$A$2:$A$1001,'Kundendaten - neu'!$G$2:$G$1001,)*E781)</f>
        <v>78983.689752153266</v>
      </c>
      <c r="K781" s="40">
        <f>J781-(E781*(_xlfn.XLOOKUP(D781,Tabelle1[Produkt ID],Tabelle1[Variable Kosten],)))</f>
        <v>24583.689752153266</v>
      </c>
    </row>
    <row r="782" spans="1:11" ht="14.4" x14ac:dyDescent="0.3">
      <c r="A782" s="43">
        <v>85989979</v>
      </c>
      <c r="B782" s="13">
        <v>44669</v>
      </c>
      <c r="C782" s="12">
        <v>613</v>
      </c>
      <c r="D782" s="12">
        <v>1400</v>
      </c>
      <c r="E782" s="14">
        <v>1</v>
      </c>
      <c r="F782" s="25">
        <v>30000</v>
      </c>
      <c r="G782" t="str">
        <f>_xlfn.XLOOKUP(C782,'Kundendaten - neu'!$A$2:$A$1001,'Kundendaten - neu'!$H$2:$H$1001)</f>
        <v>EUR</v>
      </c>
      <c r="H782" s="40">
        <f>F782</f>
        <v>30000</v>
      </c>
      <c r="I782">
        <f>H782*_xlfn.XLOOKUP(C782,'Kundendaten - neu'!$A$2:$A$1001,'Kundendaten - neu'!$I$2:$I$1001,"")</f>
        <v>29100</v>
      </c>
      <c r="J782" s="41">
        <f>I782+(_xlfn.XLOOKUP(C782,'Kundendaten - neu'!$A$2:$A$1001,'Kundendaten - neu'!$G$2:$G$1001,)*E782)</f>
        <v>29312</v>
      </c>
      <c r="K782" s="40">
        <f>J782-(E782*(_xlfn.XLOOKUP(D782,Tabelle1[Produkt ID],Tabelle1[Variable Kosten],)))</f>
        <v>5312</v>
      </c>
    </row>
    <row r="783" spans="1:11" ht="14.4" hidden="1" x14ac:dyDescent="0.3">
      <c r="A783" s="43" t="s">
        <v>1326</v>
      </c>
      <c r="B783" s="13">
        <v>44563</v>
      </c>
      <c r="C783" s="12">
        <v>613</v>
      </c>
      <c r="D783" s="12" t="s">
        <v>1588</v>
      </c>
      <c r="E783" s="14">
        <v>1</v>
      </c>
      <c r="F783" s="17">
        <v>33000</v>
      </c>
      <c r="G783" t="str">
        <f>_xlfn.XLOOKUP(C783,'Kundendaten - neu'!$A$2:$A$1001,'Kundendaten - neu'!$H$2:$H$1001)</f>
        <v>EUR</v>
      </c>
      <c r="H783" s="40">
        <f>F783</f>
        <v>33000</v>
      </c>
      <c r="I783">
        <f>H783*_xlfn.XLOOKUP(C783,'Kundendaten - neu'!$A$2:$A$1001,'Kundendaten - neu'!$I$2:$I$1001,"")</f>
        <v>32010</v>
      </c>
      <c r="J783" s="41">
        <f>I783+(_xlfn.XLOOKUP(C783,'Kundendaten - neu'!$A$2:$A$1001,'Kundendaten - neu'!$G$2:$G$1001,)*E783)</f>
        <v>32222</v>
      </c>
      <c r="K783" s="40">
        <f>J783-(E783*(_xlfn.XLOOKUP(D783,Tabelle1[Produkt ID],Tabelle1[Variable Kosten],)))</f>
        <v>5822</v>
      </c>
    </row>
    <row r="784" spans="1:11" ht="14.4" x14ac:dyDescent="0.3">
      <c r="A784" s="43">
        <v>68591198</v>
      </c>
      <c r="B784" s="13">
        <v>44747</v>
      </c>
      <c r="C784" s="12">
        <v>614</v>
      </c>
      <c r="D784" s="12">
        <v>1500</v>
      </c>
      <c r="E784" s="14">
        <v>1</v>
      </c>
      <c r="F784" s="25">
        <v>202414.8</v>
      </c>
      <c r="G784" t="str">
        <f>_xlfn.XLOOKUP(C784,'Kundendaten - neu'!$A$2:$A$1001,'Kundendaten - neu'!$H$2:$H$1001)</f>
        <v>CNY</v>
      </c>
      <c r="H784" s="40">
        <f>IF(G784=Währungsdaten!$B$1,F784/_xlfn.XLOOKUP('Bewegungsdaten - neu'!B49,Währungsdaten!$A$3:$A$320,Währungsdaten!$B$3:$B$320,""),IF(G784=Währungsdaten!$C$1,F784/_xlfn.XLOOKUP('Bewegungsdaten - neu'!B49,Währungsdaten!$A$3:$A$320,Währungsdaten!$C$3:$C$320,),"")*IF(G784=Währungsdaten!$D$1,F784/_xlfn.XLOOKUP('Bewegungsdaten - neu'!B49,Währungsdaten!$A$3:$A$320,Währungsdaten!$D$3:$D$320,),)*IF(G784=Währungsdaten!$F$1,F784/_xlfn.XLOOKUP('Bewegungsdaten - neu'!B49,Währungsdaten!$A$3:$A$320,Währungsdaten!$F$3:$F$320,""),)*IF(G784=Währungsdaten!$G$1,F784/_xlfn.XLOOKUP('Bewegungsdaten - neu'!B49,Währungsdaten!$A$3:$A$320,Währungsdaten!$G$3:$G$320,");""")))</f>
        <v>27500.142653352352</v>
      </c>
      <c r="I784">
        <f>H784*_xlfn.XLOOKUP(C784,'Kundendaten - neu'!$A$2:$A$1001,'Kundendaten - neu'!$I$2:$I$1001,"")</f>
        <v>29342.652211126959</v>
      </c>
      <c r="J784" s="41">
        <f>I784+(_xlfn.XLOOKUP(C784,'Kundendaten - neu'!$A$2:$A$1001,'Kundendaten - neu'!$G$2:$G$1001,)*E784)</f>
        <v>31412.652211126959</v>
      </c>
      <c r="K784" s="40">
        <f>J784-(E784*(_xlfn.XLOOKUP(D784,Tabelle1[Produkt ID],Tabelle1[Variable Kosten],)))</f>
        <v>9012.6522111269587</v>
      </c>
    </row>
    <row r="785" spans="1:11" ht="14.4" x14ac:dyDescent="0.3">
      <c r="A785" s="43">
        <v>67302737</v>
      </c>
      <c r="B785" s="13">
        <v>44609</v>
      </c>
      <c r="C785" s="12">
        <v>615</v>
      </c>
      <c r="D785" s="12">
        <v>1600</v>
      </c>
      <c r="E785" s="14">
        <v>1</v>
      </c>
      <c r="F785" s="25">
        <v>36000</v>
      </c>
      <c r="G785" t="str">
        <f>_xlfn.XLOOKUP(C785,'Kundendaten - neu'!$A$2:$A$1001,'Kundendaten - neu'!$H$2:$H$1001)</f>
        <v>EUR</v>
      </c>
      <c r="H785" s="40">
        <f>F785</f>
        <v>36000</v>
      </c>
      <c r="I785">
        <f>H785*_xlfn.XLOOKUP(C785,'Kundendaten - neu'!$A$2:$A$1001,'Kundendaten - neu'!$I$2:$I$1001,"")</f>
        <v>34920</v>
      </c>
      <c r="J785" s="41">
        <f>I785+(_xlfn.XLOOKUP(C785,'Kundendaten - neu'!$A$2:$A$1001,'Kundendaten - neu'!$G$2:$G$1001,)*E785)</f>
        <v>35128</v>
      </c>
      <c r="K785" s="40">
        <f>J785-(E785*(_xlfn.XLOOKUP(D785,Tabelle1[Produkt ID],Tabelle1[Variable Kosten],)))</f>
        <v>6328</v>
      </c>
    </row>
    <row r="786" spans="1:11" ht="14.4" hidden="1" x14ac:dyDescent="0.3">
      <c r="A786" s="43" t="s">
        <v>1327</v>
      </c>
      <c r="B786" s="13">
        <v>44640</v>
      </c>
      <c r="C786" s="12">
        <v>615</v>
      </c>
      <c r="D786" s="12" t="s">
        <v>1589</v>
      </c>
      <c r="E786" s="14">
        <v>1</v>
      </c>
      <c r="F786" s="17">
        <v>27000</v>
      </c>
      <c r="G786" t="str">
        <f>_xlfn.XLOOKUP(C786,'Kundendaten - neu'!$A$2:$A$1001,'Kundendaten - neu'!$H$2:$H$1001)</f>
        <v>EUR</v>
      </c>
      <c r="H786" s="40">
        <f>F786</f>
        <v>27000</v>
      </c>
      <c r="I786">
        <f>H786*_xlfn.XLOOKUP(C786,'Kundendaten - neu'!$A$2:$A$1001,'Kundendaten - neu'!$I$2:$I$1001,"")</f>
        <v>26190</v>
      </c>
      <c r="J786" s="41">
        <f>I786+(_xlfn.XLOOKUP(C786,'Kundendaten - neu'!$A$2:$A$1001,'Kundendaten - neu'!$G$2:$G$1001,)*E786)</f>
        <v>26398</v>
      </c>
      <c r="K786" s="40">
        <f>J786-(E786*(_xlfn.XLOOKUP(D786,Tabelle1[Produkt ID],Tabelle1[Variable Kosten],)))</f>
        <v>4798</v>
      </c>
    </row>
    <row r="787" spans="1:11" ht="14.4" x14ac:dyDescent="0.3">
      <c r="A787" s="43">
        <v>93791843</v>
      </c>
      <c r="B787" s="13">
        <v>44734</v>
      </c>
      <c r="C787" s="12">
        <v>616</v>
      </c>
      <c r="D787" s="12">
        <v>1700</v>
      </c>
      <c r="E787" s="14">
        <v>1</v>
      </c>
      <c r="F787" s="25">
        <v>29000</v>
      </c>
      <c r="G787" t="str">
        <f>_xlfn.XLOOKUP(C787,'Kundendaten - neu'!$A$2:$A$1001,'Kundendaten - neu'!$H$2:$H$1001)</f>
        <v>EUR</v>
      </c>
      <c r="H787" s="40">
        <f>F787</f>
        <v>29000</v>
      </c>
      <c r="I787">
        <f>H787*_xlfn.XLOOKUP(C787,'Kundendaten - neu'!$A$2:$A$1001,'Kundendaten - neu'!$I$2:$I$1001,"")</f>
        <v>28130</v>
      </c>
      <c r="J787" s="41">
        <f>I787+(_xlfn.XLOOKUP(C787,'Kundendaten - neu'!$A$2:$A$1001,'Kundendaten - neu'!$G$2:$G$1001,)*E787)</f>
        <v>28348</v>
      </c>
      <c r="K787" s="40">
        <f>J787-(E787*(_xlfn.XLOOKUP(D787,Tabelle1[Produkt ID],Tabelle1[Variable Kosten],)))</f>
        <v>5148</v>
      </c>
    </row>
    <row r="788" spans="1:11" ht="14.4" hidden="1" x14ac:dyDescent="0.3">
      <c r="A788" s="43" t="s">
        <v>1328</v>
      </c>
      <c r="B788" s="13">
        <v>44874</v>
      </c>
      <c r="C788" s="12">
        <v>616</v>
      </c>
      <c r="D788" s="12" t="s">
        <v>1590</v>
      </c>
      <c r="E788" s="14">
        <v>1</v>
      </c>
      <c r="F788" s="17">
        <v>81000</v>
      </c>
      <c r="G788" t="str">
        <f>_xlfn.XLOOKUP(C788,'Kundendaten - neu'!$A$2:$A$1001,'Kundendaten - neu'!$H$2:$H$1001)</f>
        <v>EUR</v>
      </c>
      <c r="H788" s="40">
        <f>F788</f>
        <v>81000</v>
      </c>
      <c r="I788">
        <f>H788*_xlfn.XLOOKUP(C788,'Kundendaten - neu'!$A$2:$A$1001,'Kundendaten - neu'!$I$2:$I$1001,"")</f>
        <v>78570</v>
      </c>
      <c r="J788" s="41">
        <f>I788+(_xlfn.XLOOKUP(C788,'Kundendaten - neu'!$A$2:$A$1001,'Kundendaten - neu'!$G$2:$G$1001,)*E788)</f>
        <v>78788</v>
      </c>
      <c r="K788" s="40">
        <f>J788-(E788*(_xlfn.XLOOKUP(D788,Tabelle1[Produkt ID],Tabelle1[Variable Kosten],)))</f>
        <v>13988</v>
      </c>
    </row>
    <row r="789" spans="1:11" ht="14.4" x14ac:dyDescent="0.3">
      <c r="A789" s="43">
        <v>51861210</v>
      </c>
      <c r="B789" s="13">
        <v>44763</v>
      </c>
      <c r="C789" s="12">
        <v>617</v>
      </c>
      <c r="D789" s="12">
        <v>1800</v>
      </c>
      <c r="E789" s="14">
        <v>1</v>
      </c>
      <c r="F789" s="25">
        <v>823280</v>
      </c>
      <c r="G789" t="str">
        <f>_xlfn.XLOOKUP(C789,'Kundendaten - neu'!$A$2:$A$1001,'Kundendaten - neu'!$H$2:$H$1001)</f>
        <v>SEK</v>
      </c>
      <c r="H789" s="40">
        <f>IF(G789=Währungsdaten!$D$1,F789/_xlfn.XLOOKUP('Bewegungsdaten - neu'!B1353,Währungsdaten!$A$3:$A$320,Währungsdaten!$D$3:$D$320,""),IF(G789=Währungsdaten!$F$1,F789/_xlfn.XLOOKUP('Bewegungsdaten - neu'!B1353,Währungsdaten!$A$3:$A$320,Währungsdaten!$F$3:$F$320,),""))</f>
        <v>78964.885525470221</v>
      </c>
      <c r="I789">
        <f>H789*_xlfn.XLOOKUP(C789,'Kundendaten - neu'!$A$2:$A$1001,'Kundendaten - neu'!$I$2:$I$1001,"")</f>
        <v>78127.857738900231</v>
      </c>
      <c r="J789" s="41">
        <f>I789+(_xlfn.XLOOKUP(C789,'Kundendaten - neu'!$A$2:$A$1001,'Kundendaten - neu'!$G$2:$G$1001,)*E789)</f>
        <v>78645.857738900231</v>
      </c>
      <c r="K789" s="40">
        <f>J789-(E789*(_xlfn.XLOOKUP(D789,Tabelle1[Produkt ID],Tabelle1[Variable Kosten],)))</f>
        <v>14645.857738900231</v>
      </c>
    </row>
    <row r="790" spans="1:11" ht="14.4" x14ac:dyDescent="0.3">
      <c r="A790" s="43">
        <v>63088775</v>
      </c>
      <c r="B790" s="13">
        <v>44712</v>
      </c>
      <c r="C790" s="12">
        <v>618</v>
      </c>
      <c r="D790" s="12">
        <v>1900</v>
      </c>
      <c r="E790" s="14">
        <v>1</v>
      </c>
      <c r="F790" s="25">
        <v>49000</v>
      </c>
      <c r="G790" t="str">
        <f>_xlfn.XLOOKUP(C790,'Kundendaten - neu'!$A$2:$A$1001,'Kundendaten - neu'!$H$2:$H$1001)</f>
        <v>EUR</v>
      </c>
      <c r="H790" s="40">
        <f t="shared" ref="H790:H797" si="37">F790</f>
        <v>49000</v>
      </c>
      <c r="I790">
        <f>H790*_xlfn.XLOOKUP(C790,'Kundendaten - neu'!$A$2:$A$1001,'Kundendaten - neu'!$I$2:$I$1001,"")</f>
        <v>47530</v>
      </c>
      <c r="J790" s="41">
        <f>I790+(_xlfn.XLOOKUP(C790,'Kundendaten - neu'!$A$2:$A$1001,'Kundendaten - neu'!$G$2:$G$1001,)*E790)</f>
        <v>47749</v>
      </c>
      <c r="K790" s="40">
        <f>J790-(E790*(_xlfn.XLOOKUP(D790,Tabelle1[Produkt ID],Tabelle1[Variable Kosten],)))</f>
        <v>8549</v>
      </c>
    </row>
    <row r="791" spans="1:11" ht="14.4" hidden="1" x14ac:dyDescent="0.3">
      <c r="A791" s="43" t="s">
        <v>1329</v>
      </c>
      <c r="B791" s="13">
        <v>44743</v>
      </c>
      <c r="C791" s="12">
        <v>618</v>
      </c>
      <c r="D791" s="12" t="s">
        <v>1591</v>
      </c>
      <c r="E791" s="14">
        <v>1</v>
      </c>
      <c r="F791" s="17">
        <v>50000</v>
      </c>
      <c r="G791" t="str">
        <f>_xlfn.XLOOKUP(C791,'Kundendaten - neu'!$A$2:$A$1001,'Kundendaten - neu'!$H$2:$H$1001)</f>
        <v>EUR</v>
      </c>
      <c r="H791" s="40">
        <f t="shared" si="37"/>
        <v>50000</v>
      </c>
      <c r="I791">
        <f>H791*_xlfn.XLOOKUP(C791,'Kundendaten - neu'!$A$2:$A$1001,'Kundendaten - neu'!$I$2:$I$1001,"")</f>
        <v>48500</v>
      </c>
      <c r="J791" s="41">
        <f>I791+(_xlfn.XLOOKUP(C791,'Kundendaten - neu'!$A$2:$A$1001,'Kundendaten - neu'!$G$2:$G$1001,)*E791)</f>
        <v>48719</v>
      </c>
      <c r="K791" s="40">
        <f>J791-(E791*(_xlfn.XLOOKUP(D791,Tabelle1[Produkt ID],Tabelle1[Variable Kosten],)))</f>
        <v>8719</v>
      </c>
    </row>
    <row r="792" spans="1:11" ht="14.4" x14ac:dyDescent="0.3">
      <c r="A792" s="43">
        <v>14834423</v>
      </c>
      <c r="B792" s="13">
        <v>44579</v>
      </c>
      <c r="C792" s="12">
        <v>619</v>
      </c>
      <c r="D792" s="12">
        <v>2000</v>
      </c>
      <c r="E792" s="14">
        <v>1</v>
      </c>
      <c r="F792" s="25">
        <v>39000</v>
      </c>
      <c r="G792" t="str">
        <f>_xlfn.XLOOKUP(C792,'Kundendaten - neu'!$A$2:$A$1001,'Kundendaten - neu'!$H$2:$H$1001)</f>
        <v>EUR</v>
      </c>
      <c r="H792" s="40">
        <f t="shared" si="37"/>
        <v>39000</v>
      </c>
      <c r="I792">
        <f>H792*_xlfn.XLOOKUP(C792,'Kundendaten - neu'!$A$2:$A$1001,'Kundendaten - neu'!$I$2:$I$1001,"")</f>
        <v>38586.6</v>
      </c>
      <c r="J792" s="41">
        <f>I792+(_xlfn.XLOOKUP(C792,'Kundendaten - neu'!$A$2:$A$1001,'Kundendaten - neu'!$G$2:$G$1001,)*E792)</f>
        <v>38800.6</v>
      </c>
      <c r="K792" s="40">
        <f>J792-(E792*(_xlfn.XLOOKUP(D792,Tabelle1[Produkt ID],Tabelle1[Variable Kosten],)))</f>
        <v>7600.5999999999985</v>
      </c>
    </row>
    <row r="793" spans="1:11" ht="14.4" hidden="1" x14ac:dyDescent="0.3">
      <c r="A793" s="43" t="s">
        <v>1330</v>
      </c>
      <c r="B793" s="13">
        <v>44788</v>
      </c>
      <c r="C793" s="12">
        <v>619</v>
      </c>
      <c r="D793" s="12" t="s">
        <v>1592</v>
      </c>
      <c r="E793" s="14">
        <v>1</v>
      </c>
      <c r="F793" s="17">
        <v>37000</v>
      </c>
      <c r="G793" t="str">
        <f>_xlfn.XLOOKUP(C793,'Kundendaten - neu'!$A$2:$A$1001,'Kundendaten - neu'!$H$2:$H$1001)</f>
        <v>EUR</v>
      </c>
      <c r="H793" s="40">
        <f t="shared" si="37"/>
        <v>37000</v>
      </c>
      <c r="I793">
        <f>H793*_xlfn.XLOOKUP(C793,'Kundendaten - neu'!$A$2:$A$1001,'Kundendaten - neu'!$I$2:$I$1001,"")</f>
        <v>36607.799999999996</v>
      </c>
      <c r="J793" s="41">
        <f>I793+(_xlfn.XLOOKUP(C793,'Kundendaten - neu'!$A$2:$A$1001,'Kundendaten - neu'!$G$2:$G$1001,)*E793)</f>
        <v>36821.799999999996</v>
      </c>
      <c r="K793" s="40">
        <f>J793-(E793*(_xlfn.XLOOKUP(D793,Tabelle1[Produkt ID],Tabelle1[Variable Kosten],)))</f>
        <v>7221.7999999999956</v>
      </c>
    </row>
    <row r="794" spans="1:11" ht="14.4" x14ac:dyDescent="0.3">
      <c r="A794" s="43">
        <v>94788844</v>
      </c>
      <c r="B794" s="13">
        <v>44585</v>
      </c>
      <c r="C794" s="12">
        <v>620</v>
      </c>
      <c r="D794" s="12">
        <v>2100</v>
      </c>
      <c r="E794" s="14">
        <v>1</v>
      </c>
      <c r="F794" s="25">
        <v>46000</v>
      </c>
      <c r="G794" t="str">
        <f>_xlfn.XLOOKUP(C794,'Kundendaten - neu'!$A$2:$A$1001,'Kundendaten - neu'!$H$2:$H$1001)</f>
        <v>EUR</v>
      </c>
      <c r="H794" s="40">
        <f t="shared" si="37"/>
        <v>46000</v>
      </c>
      <c r="I794">
        <f>H794*_xlfn.XLOOKUP(C794,'Kundendaten - neu'!$A$2:$A$1001,'Kundendaten - neu'!$I$2:$I$1001,"")</f>
        <v>44620</v>
      </c>
      <c r="J794" s="41">
        <f>I794+(_xlfn.XLOOKUP(C794,'Kundendaten - neu'!$A$2:$A$1001,'Kundendaten - neu'!$G$2:$G$1001,)*E794)</f>
        <v>44886</v>
      </c>
      <c r="K794" s="40">
        <f>J794-(E794*(_xlfn.XLOOKUP(D794,Tabelle1[Produkt ID],Tabelle1[Variable Kosten],)))</f>
        <v>8086</v>
      </c>
    </row>
    <row r="795" spans="1:11" ht="14.4" hidden="1" x14ac:dyDescent="0.3">
      <c r="A795" s="43" t="s">
        <v>1331</v>
      </c>
      <c r="B795" s="13">
        <v>44816</v>
      </c>
      <c r="C795" s="12">
        <v>620</v>
      </c>
      <c r="D795" s="12" t="s">
        <v>1593</v>
      </c>
      <c r="E795" s="14">
        <v>1</v>
      </c>
      <c r="F795" s="17">
        <v>42000</v>
      </c>
      <c r="G795" t="str">
        <f>_xlfn.XLOOKUP(C795,'Kundendaten - neu'!$A$2:$A$1001,'Kundendaten - neu'!$H$2:$H$1001)</f>
        <v>EUR</v>
      </c>
      <c r="H795" s="40">
        <f t="shared" si="37"/>
        <v>42000</v>
      </c>
      <c r="I795">
        <f>H795*_xlfn.XLOOKUP(C795,'Kundendaten - neu'!$A$2:$A$1001,'Kundendaten - neu'!$I$2:$I$1001,"")</f>
        <v>40740</v>
      </c>
      <c r="J795" s="41">
        <f>I795+(_xlfn.XLOOKUP(C795,'Kundendaten - neu'!$A$2:$A$1001,'Kundendaten - neu'!$G$2:$G$1001,)*E795)</f>
        <v>41006</v>
      </c>
      <c r="K795" s="40">
        <f>J795-(E795*(_xlfn.XLOOKUP(D795,Tabelle1[Produkt ID],Tabelle1[Variable Kosten],)))</f>
        <v>7406</v>
      </c>
    </row>
    <row r="796" spans="1:11" ht="14.4" x14ac:dyDescent="0.3">
      <c r="A796" s="43">
        <v>99420519</v>
      </c>
      <c r="B796" s="13">
        <v>44887</v>
      </c>
      <c r="C796" s="12">
        <v>621</v>
      </c>
      <c r="D796" s="12">
        <v>2200</v>
      </c>
      <c r="E796" s="14">
        <v>1</v>
      </c>
      <c r="F796" s="25">
        <v>20000</v>
      </c>
      <c r="G796" t="str">
        <f>_xlfn.XLOOKUP(C796,'Kundendaten - neu'!$A$2:$A$1001,'Kundendaten - neu'!$H$2:$H$1001)</f>
        <v>EUR</v>
      </c>
      <c r="H796" s="40">
        <f t="shared" si="37"/>
        <v>20000</v>
      </c>
      <c r="I796">
        <f>H796*_xlfn.XLOOKUP(C796,'Kundendaten - neu'!$A$2:$A$1001,'Kundendaten - neu'!$I$2:$I$1001,"")</f>
        <v>19400</v>
      </c>
      <c r="J796" s="41">
        <f>I796+(_xlfn.XLOOKUP(C796,'Kundendaten - neu'!$A$2:$A$1001,'Kundendaten - neu'!$G$2:$G$1001,)*E796)</f>
        <v>19608</v>
      </c>
      <c r="K796" s="40">
        <f>J796-(E796*(_xlfn.XLOOKUP(D796,Tabelle1[Produkt ID],Tabelle1[Variable Kosten],)))</f>
        <v>3608</v>
      </c>
    </row>
    <row r="797" spans="1:11" ht="14.4" hidden="1" x14ac:dyDescent="0.3">
      <c r="A797" s="43" t="s">
        <v>1332</v>
      </c>
      <c r="B797" s="13">
        <v>44649</v>
      </c>
      <c r="C797" s="12">
        <v>621</v>
      </c>
      <c r="D797" s="12" t="s">
        <v>1594</v>
      </c>
      <c r="E797" s="14">
        <v>1</v>
      </c>
      <c r="F797" s="17">
        <v>21000</v>
      </c>
      <c r="G797" t="str">
        <f>_xlfn.XLOOKUP(C797,'Kundendaten - neu'!$A$2:$A$1001,'Kundendaten - neu'!$H$2:$H$1001)</f>
        <v>EUR</v>
      </c>
      <c r="H797" s="40">
        <f t="shared" si="37"/>
        <v>21000</v>
      </c>
      <c r="I797">
        <f>H797*_xlfn.XLOOKUP(C797,'Kundendaten - neu'!$A$2:$A$1001,'Kundendaten - neu'!$I$2:$I$1001,"")</f>
        <v>20370</v>
      </c>
      <c r="J797" s="41">
        <f>I797+(_xlfn.XLOOKUP(C797,'Kundendaten - neu'!$A$2:$A$1001,'Kundendaten - neu'!$G$2:$G$1001,)*E797)</f>
        <v>20578</v>
      </c>
      <c r="K797" s="40">
        <f>J797-(E797*(_xlfn.XLOOKUP(D797,Tabelle1[Produkt ID],Tabelle1[Variable Kosten],)))</f>
        <v>3778</v>
      </c>
    </row>
    <row r="798" spans="1:11" ht="14.4" x14ac:dyDescent="0.3">
      <c r="A798" s="43">
        <v>49404993</v>
      </c>
      <c r="B798" s="13">
        <v>44631</v>
      </c>
      <c r="C798" s="12">
        <v>622</v>
      </c>
      <c r="D798" s="12">
        <v>2200</v>
      </c>
      <c r="E798" s="14">
        <v>1</v>
      </c>
      <c r="F798" s="25">
        <v>22748</v>
      </c>
      <c r="G798" t="str">
        <f>_xlfn.XLOOKUP(C798,'Kundendaten - neu'!$A$2:$A$1001,'Kundendaten - neu'!$H$2:$H$1001)</f>
        <v>USD</v>
      </c>
      <c r="H798" s="40">
        <f>IF(G798=Währungsdaten!$D$1,F798/_xlfn.XLOOKUP('Bewegungsdaten - neu'!B1448,Währungsdaten!$A$3:$A$320,Währungsdaten!$D$3:$D$320,""),IF(G798=Währungsdaten!$F$1,F798/_xlfn.XLOOKUP('Bewegungsdaten - neu'!B1448,Währungsdaten!$A$3:$A$320,Währungsdaten!$F$3:$F$320,),""))</f>
        <v>22199.668195569437</v>
      </c>
      <c r="I798">
        <f>H798*_xlfn.XLOOKUP(C798,'Kundendaten - neu'!$A$2:$A$1001,'Kundendaten - neu'!$I$2:$I$1001,"")</f>
        <v>24419.635015126383</v>
      </c>
      <c r="J798" s="41">
        <f>I798+(_xlfn.XLOOKUP(C798,'Kundendaten - neu'!$A$2:$A$1001,'Kundendaten - neu'!$G$2:$G$1001,)*E798)</f>
        <v>25703.635015126383</v>
      </c>
      <c r="K798" s="40">
        <f>J798-(E798*(_xlfn.XLOOKUP(D798,Tabelle1[Produkt ID],Tabelle1[Variable Kosten],)))</f>
        <v>9703.6350151263832</v>
      </c>
    </row>
    <row r="799" spans="1:11" ht="14.4" x14ac:dyDescent="0.3">
      <c r="A799" s="43">
        <v>12801631</v>
      </c>
      <c r="B799" s="13">
        <v>44752</v>
      </c>
      <c r="C799" s="12">
        <v>623</v>
      </c>
      <c r="D799" s="12">
        <v>2300</v>
      </c>
      <c r="E799" s="14">
        <v>1</v>
      </c>
      <c r="F799" s="25">
        <v>114670</v>
      </c>
      <c r="G799" t="str">
        <f>_xlfn.XLOOKUP(C799,'Kundendaten - neu'!$A$2:$A$1001,'Kundendaten - neu'!$H$2:$H$1001)</f>
        <v>PLN</v>
      </c>
      <c r="H799" s="40">
        <f>IF(G799=Währungsdaten!$G$1,F799/_xlfn.XLOOKUP('Bewegungsdaten - neu'!B1261,Währungsdaten!$A$3:$A$320,Währungsdaten!$G$3:$G$320,""),IF(G799=Währungsdaten!$C$1,F799/_xlfn.XLOOKUP('Bewegungsdaten - neu'!B1261,Währungsdaten!$A$3:$A$320,Währungsdaten!$C$3:$C$320,),""))</f>
        <v>24393.201301878365</v>
      </c>
      <c r="I799">
        <f>H799*_xlfn.XLOOKUP(C799,'Kundendaten - neu'!$A$2:$A$1001,'Kundendaten - neu'!$I$2:$I$1001,"")</f>
        <v>23661.405262822012</v>
      </c>
      <c r="J799" s="41">
        <f>I799+(_xlfn.XLOOKUP(C799,'Kundendaten - neu'!$A$2:$A$1001,'Kundendaten - neu'!$G$2:$G$1001,)*E799)</f>
        <v>23770.405262822012</v>
      </c>
      <c r="K799" s="40">
        <f>J799-(E799*(_xlfn.XLOOKUP(D799,Tabelle1[Produkt ID],Tabelle1[Variable Kosten],)))</f>
        <v>3770.4052628220124</v>
      </c>
    </row>
    <row r="800" spans="1:11" ht="14.4" x14ac:dyDescent="0.3">
      <c r="A800" s="43">
        <v>22175615</v>
      </c>
      <c r="B800" s="13">
        <v>44579</v>
      </c>
      <c r="C800" s="12">
        <v>624</v>
      </c>
      <c r="D800" s="12">
        <v>1000</v>
      </c>
      <c r="E800" s="14">
        <v>1</v>
      </c>
      <c r="F800" s="25">
        <v>535132</v>
      </c>
      <c r="G800" t="str">
        <f>_xlfn.XLOOKUP(C800,'Kundendaten - neu'!$A$2:$A$1001,'Kundendaten - neu'!$H$2:$H$1001)</f>
        <v>SEK</v>
      </c>
      <c r="H800" s="40">
        <f>IF(G800=Währungsdaten!$D$1,F800/_xlfn.XLOOKUP('Bewegungsdaten - neu'!B1354,Währungsdaten!$A$3:$A$320,Währungsdaten!$D$3:$D$320,""),IF(G800=Währungsdaten!$F$1,F800/_xlfn.XLOOKUP('Bewegungsdaten - neu'!B1354,Währungsdaten!$A$3:$A$320,Währungsdaten!$F$3:$F$320,),""))</f>
        <v>50910.163348015943</v>
      </c>
      <c r="I800">
        <f>H800*_xlfn.XLOOKUP(C800,'Kundendaten - neu'!$A$2:$A$1001,'Kundendaten - neu'!$I$2:$I$1001,"")</f>
        <v>51928.366614976265</v>
      </c>
      <c r="J800" s="41">
        <f>I800+(_xlfn.XLOOKUP(C800,'Kundendaten - neu'!$A$2:$A$1001,'Kundendaten - neu'!$G$2:$G$1001,)*E800)</f>
        <v>52470.366614976265</v>
      </c>
      <c r="K800" s="40">
        <f>J800-(E800*(_xlfn.XLOOKUP(D800,Tabelle1[Produkt ID],Tabelle1[Variable Kosten],)))</f>
        <v>10870.366614976265</v>
      </c>
    </row>
    <row r="801" spans="1:11" ht="14.4" x14ac:dyDescent="0.3">
      <c r="A801" s="43">
        <v>70557706</v>
      </c>
      <c r="B801" s="13">
        <v>44588</v>
      </c>
      <c r="C801" s="12">
        <v>625</v>
      </c>
      <c r="D801" s="12">
        <v>1100</v>
      </c>
      <c r="E801" s="14">
        <v>1</v>
      </c>
      <c r="F801" s="25">
        <v>289164</v>
      </c>
      <c r="G801" t="str">
        <f>_xlfn.XLOOKUP(C801,'Kundendaten - neu'!$A$2:$A$1001,'Kundendaten - neu'!$H$2:$H$1001)</f>
        <v>CNY</v>
      </c>
      <c r="H801" s="40">
        <f>IF(G801=Währungsdaten!$B$1,F801/_xlfn.XLOOKUP('Bewegungsdaten - neu'!B50,Währungsdaten!$A$3:$A$320,Währungsdaten!$B$3:$B$320,""),IF(G801=Währungsdaten!$C$1,F801/_xlfn.XLOOKUP('Bewegungsdaten - neu'!B50,Währungsdaten!$A$3:$A$320,Währungsdaten!$C$3:$C$320,),"")*IF(G801=Währungsdaten!$D$1,F801/_xlfn.XLOOKUP('Bewegungsdaten - neu'!B50,Währungsdaten!$A$3:$A$320,Währungsdaten!$D$3:$D$320,),)*IF(G801=Währungsdaten!$F$1,F801/_xlfn.XLOOKUP('Bewegungsdaten - neu'!B50,Währungsdaten!$A$3:$A$320,Währungsdaten!$F$3:$F$320,""),)*IF(G801=Währungsdaten!$G$1,F801/_xlfn.XLOOKUP('Bewegungsdaten - neu'!B50,Währungsdaten!$A$3:$A$320,Währungsdaten!$G$3:$G$320,");""")))</f>
        <v>41493.492516753002</v>
      </c>
      <c r="I801">
        <f>H801*_xlfn.XLOOKUP(C801,'Kundendaten - neu'!$A$2:$A$1001,'Kundendaten - neu'!$I$2:$I$1001,"")</f>
        <v>44273.556515375451</v>
      </c>
      <c r="J801" s="41">
        <f>I801+(_xlfn.XLOOKUP(C801,'Kundendaten - neu'!$A$2:$A$1001,'Kundendaten - neu'!$G$2:$G$1001,)*E801)</f>
        <v>46416.556515375451</v>
      </c>
      <c r="K801" s="40">
        <f>J801-(E801*(_xlfn.XLOOKUP(D801,Tabelle1[Produkt ID],Tabelle1[Variable Kosten],)))</f>
        <v>14416.556515375451</v>
      </c>
    </row>
    <row r="802" spans="1:11" ht="14.4" x14ac:dyDescent="0.3">
      <c r="A802" s="43">
        <v>40720580</v>
      </c>
      <c r="B802" s="13">
        <v>44763</v>
      </c>
      <c r="C802" s="12">
        <v>626</v>
      </c>
      <c r="D802" s="12">
        <v>1200</v>
      </c>
      <c r="E802" s="14">
        <v>1</v>
      </c>
      <c r="F802" s="25">
        <v>65000</v>
      </c>
      <c r="G802" t="str">
        <f>_xlfn.XLOOKUP(C802,'Kundendaten - neu'!$A$2:$A$1001,'Kundendaten - neu'!$H$2:$H$1001)</f>
        <v>EUR</v>
      </c>
      <c r="H802" s="40">
        <f t="shared" ref="H802:H808" si="38">F802</f>
        <v>65000</v>
      </c>
      <c r="I802">
        <f>H802*_xlfn.XLOOKUP(C802,'Kundendaten - neu'!$A$2:$A$1001,'Kundendaten - neu'!$I$2:$I$1001,"")</f>
        <v>63050</v>
      </c>
      <c r="J802" s="41">
        <f>I802+(_xlfn.XLOOKUP(C802,'Kundendaten - neu'!$A$2:$A$1001,'Kundendaten - neu'!$G$2:$G$1001,)*E802)</f>
        <v>63265</v>
      </c>
      <c r="K802" s="40">
        <f>J802-(E802*(_xlfn.XLOOKUP(D802,Tabelle1[Produkt ID],Tabelle1[Variable Kosten],)))</f>
        <v>11265</v>
      </c>
    </row>
    <row r="803" spans="1:11" ht="14.4" hidden="1" x14ac:dyDescent="0.3">
      <c r="A803" s="43" t="s">
        <v>1333</v>
      </c>
      <c r="B803" s="13">
        <v>44710</v>
      </c>
      <c r="C803" s="12">
        <v>626</v>
      </c>
      <c r="D803" s="12" t="s">
        <v>1595</v>
      </c>
      <c r="E803" s="14">
        <v>1</v>
      </c>
      <c r="F803" s="17">
        <v>27000</v>
      </c>
      <c r="G803" t="str">
        <f>_xlfn.XLOOKUP(C803,'Kundendaten - neu'!$A$2:$A$1001,'Kundendaten - neu'!$H$2:$H$1001)</f>
        <v>EUR</v>
      </c>
      <c r="H803" s="40">
        <f t="shared" si="38"/>
        <v>27000</v>
      </c>
      <c r="I803">
        <f>H803*_xlfn.XLOOKUP(C803,'Kundendaten - neu'!$A$2:$A$1001,'Kundendaten - neu'!$I$2:$I$1001,"")</f>
        <v>26190</v>
      </c>
      <c r="J803" s="41">
        <f>I803+(_xlfn.XLOOKUP(C803,'Kundendaten - neu'!$A$2:$A$1001,'Kundendaten - neu'!$G$2:$G$1001,)*E803)</f>
        <v>26405</v>
      </c>
      <c r="K803" s="40">
        <f>J803-(E803*(_xlfn.XLOOKUP(D803,Tabelle1[Produkt ID],Tabelle1[Variable Kosten],)))</f>
        <v>4805</v>
      </c>
    </row>
    <row r="804" spans="1:11" ht="14.4" x14ac:dyDescent="0.3">
      <c r="A804" s="43">
        <v>98729972</v>
      </c>
      <c r="B804" s="13">
        <v>44654</v>
      </c>
      <c r="C804" s="12">
        <v>627</v>
      </c>
      <c r="D804" s="12">
        <v>1300</v>
      </c>
      <c r="E804" s="14">
        <v>1</v>
      </c>
      <c r="F804" s="25">
        <v>68000</v>
      </c>
      <c r="G804" t="str">
        <f>_xlfn.XLOOKUP(C804,'Kundendaten - neu'!$A$2:$A$1001,'Kundendaten - neu'!$H$2:$H$1001)</f>
        <v>EUR</v>
      </c>
      <c r="H804" s="40">
        <f t="shared" si="38"/>
        <v>68000</v>
      </c>
      <c r="I804">
        <f>H804*_xlfn.XLOOKUP(C804,'Kundendaten - neu'!$A$2:$A$1001,'Kundendaten - neu'!$I$2:$I$1001,"")</f>
        <v>65960</v>
      </c>
      <c r="J804" s="41">
        <f>I804+(_xlfn.XLOOKUP(C804,'Kundendaten - neu'!$A$2:$A$1001,'Kundendaten - neu'!$G$2:$G$1001,)*E804)</f>
        <v>66066</v>
      </c>
      <c r="K804" s="40">
        <f>J804-(E804*(_xlfn.XLOOKUP(D804,Tabelle1[Produkt ID],Tabelle1[Variable Kosten],)))</f>
        <v>11666</v>
      </c>
    </row>
    <row r="805" spans="1:11" ht="14.4" hidden="1" x14ac:dyDescent="0.3">
      <c r="A805" s="43" t="s">
        <v>1334</v>
      </c>
      <c r="B805" s="13">
        <v>44878</v>
      </c>
      <c r="C805" s="12">
        <v>627</v>
      </c>
      <c r="D805" s="12" t="s">
        <v>1582</v>
      </c>
      <c r="E805" s="14">
        <v>1</v>
      </c>
      <c r="F805" s="17">
        <v>49000</v>
      </c>
      <c r="G805" t="str">
        <f>_xlfn.XLOOKUP(C805,'Kundendaten - neu'!$A$2:$A$1001,'Kundendaten - neu'!$H$2:$H$1001)</f>
        <v>EUR</v>
      </c>
      <c r="H805" s="40">
        <f t="shared" si="38"/>
        <v>49000</v>
      </c>
      <c r="I805">
        <f>H805*_xlfn.XLOOKUP(C805,'Kundendaten - neu'!$A$2:$A$1001,'Kundendaten - neu'!$I$2:$I$1001,"")</f>
        <v>47530</v>
      </c>
      <c r="J805" s="41">
        <f>I805+(_xlfn.XLOOKUP(C805,'Kundendaten - neu'!$A$2:$A$1001,'Kundendaten - neu'!$G$2:$G$1001,)*E805)</f>
        <v>47636</v>
      </c>
      <c r="K805" s="40">
        <f>J805-(E805*(_xlfn.XLOOKUP(D805,Tabelle1[Produkt ID],Tabelle1[Variable Kosten],)))</f>
        <v>8436</v>
      </c>
    </row>
    <row r="806" spans="1:11" ht="14.4" x14ac:dyDescent="0.3">
      <c r="A806" s="43">
        <v>90048730</v>
      </c>
      <c r="B806" s="13">
        <v>44600</v>
      </c>
      <c r="C806" s="12">
        <v>628</v>
      </c>
      <c r="D806" s="12">
        <v>1400</v>
      </c>
      <c r="E806" s="14">
        <v>1</v>
      </c>
      <c r="F806" s="25">
        <v>30000</v>
      </c>
      <c r="G806" t="str">
        <f>_xlfn.XLOOKUP(C806,'Kundendaten - neu'!$A$2:$A$1001,'Kundendaten - neu'!$H$2:$H$1001)</f>
        <v>EUR</v>
      </c>
      <c r="H806" s="40">
        <f t="shared" si="38"/>
        <v>30000</v>
      </c>
      <c r="I806">
        <f>H806*_xlfn.XLOOKUP(C806,'Kundendaten - neu'!$A$2:$A$1001,'Kundendaten - neu'!$I$2:$I$1001,"")</f>
        <v>29100</v>
      </c>
      <c r="J806" s="41">
        <f>I806+(_xlfn.XLOOKUP(C806,'Kundendaten - neu'!$A$2:$A$1001,'Kundendaten - neu'!$G$2:$G$1001,)*E806)</f>
        <v>29370</v>
      </c>
      <c r="K806" s="40">
        <f>J806-(E806*(_xlfn.XLOOKUP(D806,Tabelle1[Produkt ID],Tabelle1[Variable Kosten],)))</f>
        <v>5370</v>
      </c>
    </row>
    <row r="807" spans="1:11" ht="14.4" x14ac:dyDescent="0.3">
      <c r="A807" s="43">
        <v>62063211</v>
      </c>
      <c r="B807" s="13">
        <v>44574</v>
      </c>
      <c r="C807" s="12">
        <v>629</v>
      </c>
      <c r="D807" s="12">
        <v>1500</v>
      </c>
      <c r="E807" s="14">
        <v>1</v>
      </c>
      <c r="F807" s="25">
        <v>28000</v>
      </c>
      <c r="G807" t="str">
        <f>_xlfn.XLOOKUP(C807,'Kundendaten - neu'!$A$2:$A$1001,'Kundendaten - neu'!$H$2:$H$1001)</f>
        <v>EUR</v>
      </c>
      <c r="H807" s="40">
        <f t="shared" si="38"/>
        <v>28000</v>
      </c>
      <c r="I807">
        <f>H807*_xlfn.XLOOKUP(C807,'Kundendaten - neu'!$A$2:$A$1001,'Kundendaten - neu'!$I$2:$I$1001,"")</f>
        <v>27703.199999999997</v>
      </c>
      <c r="J807" s="41">
        <f>I807+(_xlfn.XLOOKUP(C807,'Kundendaten - neu'!$A$2:$A$1001,'Kundendaten - neu'!$G$2:$G$1001,)*E807)</f>
        <v>27907.199999999997</v>
      </c>
      <c r="K807" s="40">
        <f>J807-(E807*(_xlfn.XLOOKUP(D807,Tabelle1[Produkt ID],Tabelle1[Variable Kosten],)))</f>
        <v>5507.1999999999971</v>
      </c>
    </row>
    <row r="808" spans="1:11" ht="14.4" hidden="1" x14ac:dyDescent="0.3">
      <c r="A808" s="43" t="s">
        <v>1336</v>
      </c>
      <c r="B808" s="13">
        <v>44890</v>
      </c>
      <c r="C808" s="12">
        <v>629</v>
      </c>
      <c r="D808" s="12" t="s">
        <v>1584</v>
      </c>
      <c r="E808" s="14">
        <v>1</v>
      </c>
      <c r="F808" s="17">
        <v>61000</v>
      </c>
      <c r="G808" t="str">
        <f>_xlfn.XLOOKUP(C808,'Kundendaten - neu'!$A$2:$A$1001,'Kundendaten - neu'!$H$2:$H$1001)</f>
        <v>EUR</v>
      </c>
      <c r="H808" s="40">
        <f t="shared" si="38"/>
        <v>61000</v>
      </c>
      <c r="I808">
        <f>H808*_xlfn.XLOOKUP(C808,'Kundendaten - neu'!$A$2:$A$1001,'Kundendaten - neu'!$I$2:$I$1001,"")</f>
        <v>60353.399999999994</v>
      </c>
      <c r="J808" s="41">
        <f>I808+(_xlfn.XLOOKUP(C808,'Kundendaten - neu'!$A$2:$A$1001,'Kundendaten - neu'!$G$2:$G$1001,)*E808)</f>
        <v>60557.399999999994</v>
      </c>
      <c r="K808" s="40">
        <f>J808-(E808*(_xlfn.XLOOKUP(D808,Tabelle1[Produkt ID],Tabelle1[Variable Kosten],)))</f>
        <v>11757.399999999994</v>
      </c>
    </row>
    <row r="809" spans="1:11" ht="14.4" x14ac:dyDescent="0.3">
      <c r="A809" s="43">
        <v>13400407</v>
      </c>
      <c r="B809" s="13">
        <v>44584</v>
      </c>
      <c r="C809" s="12">
        <v>630</v>
      </c>
      <c r="D809" s="12">
        <v>1600</v>
      </c>
      <c r="E809" s="14">
        <v>1</v>
      </c>
      <c r="F809" s="25">
        <v>40946.400000000001</v>
      </c>
      <c r="G809" t="str">
        <f>_xlfn.XLOOKUP(C809,'Kundendaten - neu'!$A$2:$A$1001,'Kundendaten - neu'!$H$2:$H$1001)</f>
        <v>USD</v>
      </c>
      <c r="H809" s="40">
        <f>IF(G809=Währungsdaten!$D$1,F809/_xlfn.XLOOKUP('Bewegungsdaten - neu'!B1449,Währungsdaten!$A$3:$A$320,Währungsdaten!$D$3:$D$320,""),IF(G809=Währungsdaten!$F$1,F809/_xlfn.XLOOKUP('Bewegungsdaten - neu'!B1449,Währungsdaten!$A$3:$A$320,Währungsdaten!$F$3:$F$320,),""))</f>
        <v>40045.378973105137</v>
      </c>
      <c r="I809">
        <f>H809*_xlfn.XLOOKUP(C809,'Kundendaten - neu'!$A$2:$A$1001,'Kundendaten - neu'!$I$2:$I$1001,"")</f>
        <v>42728.419364303176</v>
      </c>
      <c r="J809" s="41">
        <f>I809+(_xlfn.XLOOKUP(C809,'Kundendaten - neu'!$A$2:$A$1001,'Kundendaten - neu'!$G$2:$G$1001,)*E809)</f>
        <v>44025.419364303176</v>
      </c>
      <c r="K809" s="40">
        <f>J809-(E809*(_xlfn.XLOOKUP(D809,Tabelle1[Produkt ID],Tabelle1[Variable Kosten],)))</f>
        <v>15225.419364303176</v>
      </c>
    </row>
    <row r="810" spans="1:11" ht="14.4" x14ac:dyDescent="0.3">
      <c r="A810" s="43">
        <v>99516803</v>
      </c>
      <c r="B810" s="13">
        <v>44662</v>
      </c>
      <c r="C810" s="12">
        <v>631</v>
      </c>
      <c r="D810" s="12">
        <v>1700</v>
      </c>
      <c r="E810" s="14">
        <v>1</v>
      </c>
      <c r="F810" s="25">
        <v>133017.20000000001</v>
      </c>
      <c r="G810" t="str">
        <f>_xlfn.XLOOKUP(C810,'Kundendaten - neu'!$A$2:$A$1001,'Kundendaten - neu'!$H$2:$H$1001)</f>
        <v>PLN</v>
      </c>
      <c r="H810" s="40">
        <f>IF(G810=Währungsdaten!$G$1,F810/_xlfn.XLOOKUP('Bewegungsdaten - neu'!B1262,Währungsdaten!$A$3:$A$320,Währungsdaten!$G$3:$G$320,""),IF(G810=Währungsdaten!$C$1,F810/_xlfn.XLOOKUP('Bewegungsdaten - neu'!B1262,Währungsdaten!$A$3:$A$320,Währungsdaten!$C$3:$C$320,),""))</f>
        <v>29330.599104760648</v>
      </c>
      <c r="I810">
        <f>H810*_xlfn.XLOOKUP(C810,'Kundendaten - neu'!$A$2:$A$1001,'Kundendaten - neu'!$I$2:$I$1001,"")</f>
        <v>28450.681131617828</v>
      </c>
      <c r="J810" s="41">
        <f>I810+(_xlfn.XLOOKUP(C810,'Kundendaten - neu'!$A$2:$A$1001,'Kundendaten - neu'!$G$2:$G$1001,)*E810)</f>
        <v>28559.681131617828</v>
      </c>
      <c r="K810" s="40">
        <f>J810-(E810*(_xlfn.XLOOKUP(D810,Tabelle1[Produkt ID],Tabelle1[Variable Kosten],)))</f>
        <v>5359.6811316178282</v>
      </c>
    </row>
    <row r="811" spans="1:11" ht="14.4" x14ac:dyDescent="0.3">
      <c r="A811" s="43">
        <v>61988280</v>
      </c>
      <c r="B811" s="13">
        <v>44630</v>
      </c>
      <c r="C811" s="12">
        <v>632</v>
      </c>
      <c r="D811" s="12">
        <v>1800</v>
      </c>
      <c r="E811" s="14">
        <v>1</v>
      </c>
      <c r="F811" s="25">
        <v>823280</v>
      </c>
      <c r="G811" t="str">
        <f>_xlfn.XLOOKUP(C811,'Kundendaten - neu'!$A$2:$A$1001,'Kundendaten - neu'!$H$2:$H$1001)</f>
        <v>SEK</v>
      </c>
      <c r="H811" s="40">
        <f>IF(G811=Währungsdaten!$D$1,F811/_xlfn.XLOOKUP('Bewegungsdaten - neu'!B1355,Währungsdaten!$A$3:$A$320,Währungsdaten!$D$3:$D$320,""),IF(G811=Währungsdaten!$F$1,F811/_xlfn.XLOOKUP('Bewegungsdaten - neu'!B1355,Währungsdaten!$A$3:$A$320,Währungsdaten!$F$3:$F$320,),""))</f>
        <v>78285.344794796692</v>
      </c>
      <c r="I811">
        <f>H811*_xlfn.XLOOKUP(C811,'Kundendaten - neu'!$A$2:$A$1001,'Kundendaten - neu'!$I$2:$I$1001,"")</f>
        <v>77455.52013997185</v>
      </c>
      <c r="J811" s="41">
        <f>I811+(_xlfn.XLOOKUP(C811,'Kundendaten - neu'!$A$2:$A$1001,'Kundendaten - neu'!$G$2:$G$1001,)*E811)</f>
        <v>77956.52013997185</v>
      </c>
      <c r="K811" s="40">
        <f>J811-(E811*(_xlfn.XLOOKUP(D811,Tabelle1[Produkt ID],Tabelle1[Variable Kosten],)))</f>
        <v>13956.52013997185</v>
      </c>
    </row>
    <row r="812" spans="1:11" ht="14.4" x14ac:dyDescent="0.3">
      <c r="A812" s="43">
        <v>28903642</v>
      </c>
      <c r="B812" s="13">
        <v>44872</v>
      </c>
      <c r="C812" s="12">
        <v>633</v>
      </c>
      <c r="D812" s="12">
        <v>1900</v>
      </c>
      <c r="E812" s="14">
        <v>1</v>
      </c>
      <c r="F812" s="25">
        <v>49000</v>
      </c>
      <c r="G812" t="str">
        <f>_xlfn.XLOOKUP(C812,'Kundendaten - neu'!$A$2:$A$1001,'Kundendaten - neu'!$H$2:$H$1001)</f>
        <v>EUR</v>
      </c>
      <c r="H812" s="40">
        <f>F812</f>
        <v>49000</v>
      </c>
      <c r="I812">
        <f>H812*_xlfn.XLOOKUP(C812,'Kundendaten - neu'!$A$2:$A$1001,'Kundendaten - neu'!$I$2:$I$1001,"")</f>
        <v>47530</v>
      </c>
      <c r="J812" s="41">
        <f>I812+(_xlfn.XLOOKUP(C812,'Kundendaten - neu'!$A$2:$A$1001,'Kundendaten - neu'!$G$2:$G$1001,)*E812)</f>
        <v>47634</v>
      </c>
      <c r="K812" s="40">
        <f>J812-(E812*(_xlfn.XLOOKUP(D812,Tabelle1[Produkt ID],Tabelle1[Variable Kosten],)))</f>
        <v>8434</v>
      </c>
    </row>
    <row r="813" spans="1:11" ht="14.4" hidden="1" x14ac:dyDescent="0.3">
      <c r="A813" s="43" t="s">
        <v>1337</v>
      </c>
      <c r="B813" s="13">
        <v>44647</v>
      </c>
      <c r="C813" s="12">
        <v>633</v>
      </c>
      <c r="D813" s="12" t="s">
        <v>1585</v>
      </c>
      <c r="E813" s="14">
        <v>1</v>
      </c>
      <c r="F813" s="17">
        <v>79000</v>
      </c>
      <c r="G813" t="str">
        <f>_xlfn.XLOOKUP(C813,'Kundendaten - neu'!$A$2:$A$1001,'Kundendaten - neu'!$H$2:$H$1001)</f>
        <v>EUR</v>
      </c>
      <c r="H813" s="40">
        <f>F813</f>
        <v>79000</v>
      </c>
      <c r="I813">
        <f>H813*_xlfn.XLOOKUP(C813,'Kundendaten - neu'!$A$2:$A$1001,'Kundendaten - neu'!$I$2:$I$1001,"")</f>
        <v>76630</v>
      </c>
      <c r="J813" s="41">
        <f>I813+(_xlfn.XLOOKUP(C813,'Kundendaten - neu'!$A$2:$A$1001,'Kundendaten - neu'!$G$2:$G$1001,)*E813)</f>
        <v>76734</v>
      </c>
      <c r="K813" s="40">
        <f>J813-(E813*(_xlfn.XLOOKUP(D813,Tabelle1[Produkt ID],Tabelle1[Variable Kosten],)))</f>
        <v>13534</v>
      </c>
    </row>
    <row r="814" spans="1:11" ht="14.4" x14ac:dyDescent="0.3">
      <c r="A814" s="43">
        <v>69048634</v>
      </c>
      <c r="B814" s="13">
        <v>44629</v>
      </c>
      <c r="C814" s="12">
        <v>634</v>
      </c>
      <c r="D814" s="12">
        <v>2000</v>
      </c>
      <c r="E814" s="14">
        <v>1</v>
      </c>
      <c r="F814" s="25">
        <v>401349</v>
      </c>
      <c r="G814" t="str">
        <f>_xlfn.XLOOKUP(C814,'Kundendaten - neu'!$A$2:$A$1001,'Kundendaten - neu'!$H$2:$H$1001)</f>
        <v>SEK</v>
      </c>
      <c r="H814" s="40">
        <f>IF(G814=Währungsdaten!$D$1,F814/_xlfn.XLOOKUP('Bewegungsdaten - neu'!B1356,Währungsdaten!$A$3:$A$320,Währungsdaten!$D$3:$D$320,""),IF(G814=Währungsdaten!$F$1,F814/_xlfn.XLOOKUP('Bewegungsdaten - neu'!B1356,Währungsdaten!$A$3:$A$320,Währungsdaten!$F$3:$F$320,),""))</f>
        <v>37797.502448579828</v>
      </c>
      <c r="I814">
        <f>H814*_xlfn.XLOOKUP(C814,'Kundendaten - neu'!$A$2:$A$1001,'Kundendaten - neu'!$I$2:$I$1001,"")</f>
        <v>37396.848922624878</v>
      </c>
      <c r="J814" s="41">
        <f>I814+(_xlfn.XLOOKUP(C814,'Kundendaten - neu'!$A$2:$A$1001,'Kundendaten - neu'!$G$2:$G$1001,)*E814)</f>
        <v>37916.848922624878</v>
      </c>
      <c r="K814" s="40">
        <f>J814-(E814*(_xlfn.XLOOKUP(D814,Tabelle1[Produkt ID],Tabelle1[Variable Kosten],)))</f>
        <v>6716.8489226248785</v>
      </c>
    </row>
    <row r="815" spans="1:11" ht="14.4" x14ac:dyDescent="0.3">
      <c r="A815" s="43">
        <v>45500110</v>
      </c>
      <c r="B815" s="13">
        <v>44871</v>
      </c>
      <c r="C815" s="12">
        <v>635</v>
      </c>
      <c r="D815" s="12">
        <v>2100</v>
      </c>
      <c r="E815" s="14">
        <v>1</v>
      </c>
      <c r="F815" s="25">
        <v>46000</v>
      </c>
      <c r="G815" t="str">
        <f>_xlfn.XLOOKUP(C815,'Kundendaten - neu'!$A$2:$A$1001,'Kundendaten - neu'!$H$2:$H$1001)</f>
        <v>EUR</v>
      </c>
      <c r="H815" s="40">
        <f>F815</f>
        <v>46000</v>
      </c>
      <c r="I815">
        <f>H815*_xlfn.XLOOKUP(C815,'Kundendaten - neu'!$A$2:$A$1001,'Kundendaten - neu'!$I$2:$I$1001,"")</f>
        <v>45512.399999999994</v>
      </c>
      <c r="J815" s="41">
        <f>I815+(_xlfn.XLOOKUP(C815,'Kundendaten - neu'!$A$2:$A$1001,'Kundendaten - neu'!$G$2:$G$1001,)*E815)</f>
        <v>45712.399999999994</v>
      </c>
      <c r="K815" s="40">
        <f>J815-(E815*(_xlfn.XLOOKUP(D815,Tabelle1[Produkt ID],Tabelle1[Variable Kosten],)))</f>
        <v>8912.3999999999942</v>
      </c>
    </row>
    <row r="816" spans="1:11" ht="14.4" hidden="1" x14ac:dyDescent="0.3">
      <c r="A816" s="43" t="s">
        <v>1338</v>
      </c>
      <c r="B816" s="13">
        <v>44584</v>
      </c>
      <c r="C816" s="12">
        <v>635</v>
      </c>
      <c r="D816" s="12" t="s">
        <v>1586</v>
      </c>
      <c r="E816" s="14">
        <v>1</v>
      </c>
      <c r="F816" s="17">
        <v>32000</v>
      </c>
      <c r="G816" t="str">
        <f>_xlfn.XLOOKUP(C816,'Kundendaten - neu'!$A$2:$A$1001,'Kundendaten - neu'!$H$2:$H$1001)</f>
        <v>EUR</v>
      </c>
      <c r="H816" s="40">
        <f>F816</f>
        <v>32000</v>
      </c>
      <c r="I816">
        <f>H816*_xlfn.XLOOKUP(C816,'Kundendaten - neu'!$A$2:$A$1001,'Kundendaten - neu'!$I$2:$I$1001,"")</f>
        <v>31660.799999999999</v>
      </c>
      <c r="J816" s="41">
        <f>I816+(_xlfn.XLOOKUP(C816,'Kundendaten - neu'!$A$2:$A$1001,'Kundendaten - neu'!$G$2:$G$1001,)*E816)</f>
        <v>31860.799999999999</v>
      </c>
      <c r="K816" s="40">
        <f>J816-(E816*(_xlfn.XLOOKUP(D816,Tabelle1[Produkt ID],Tabelle1[Variable Kosten],)))</f>
        <v>6260.7999999999993</v>
      </c>
    </row>
    <row r="817" spans="1:11" ht="14.4" x14ac:dyDescent="0.3">
      <c r="A817" s="43">
        <v>51766120</v>
      </c>
      <c r="B817" s="13">
        <v>44591</v>
      </c>
      <c r="C817" s="12">
        <v>636</v>
      </c>
      <c r="D817" s="12">
        <v>2200</v>
      </c>
      <c r="E817" s="14">
        <v>1</v>
      </c>
      <c r="F817" s="25">
        <v>20000</v>
      </c>
      <c r="G817" t="str">
        <f>_xlfn.XLOOKUP(C817,'Kundendaten - neu'!$A$2:$A$1001,'Kundendaten - neu'!$H$2:$H$1001)</f>
        <v>EUR</v>
      </c>
      <c r="H817" s="40">
        <f>F817</f>
        <v>20000</v>
      </c>
      <c r="I817">
        <f>H817*_xlfn.XLOOKUP(C817,'Kundendaten - neu'!$A$2:$A$1001,'Kundendaten - neu'!$I$2:$I$1001,"")</f>
        <v>19400</v>
      </c>
      <c r="J817" s="41">
        <f>I817+(_xlfn.XLOOKUP(C817,'Kundendaten - neu'!$A$2:$A$1001,'Kundendaten - neu'!$G$2:$G$1001,)*E817)</f>
        <v>19611</v>
      </c>
      <c r="K817" s="40">
        <f>J817-(E817*(_xlfn.XLOOKUP(D817,Tabelle1[Produkt ID],Tabelle1[Variable Kosten],)))</f>
        <v>3611</v>
      </c>
    </row>
    <row r="818" spans="1:11" ht="14.4" hidden="1" x14ac:dyDescent="0.3">
      <c r="A818" s="43" t="s">
        <v>1339</v>
      </c>
      <c r="B818" s="13">
        <v>44707</v>
      </c>
      <c r="C818" s="12">
        <v>636</v>
      </c>
      <c r="D818" s="12" t="s">
        <v>1587</v>
      </c>
      <c r="E818" s="14">
        <v>1</v>
      </c>
      <c r="F818" s="17">
        <v>27000</v>
      </c>
      <c r="G818" t="str">
        <f>_xlfn.XLOOKUP(C818,'Kundendaten - neu'!$A$2:$A$1001,'Kundendaten - neu'!$H$2:$H$1001)</f>
        <v>EUR</v>
      </c>
      <c r="H818" s="40">
        <f>F818</f>
        <v>27000</v>
      </c>
      <c r="I818">
        <f>H818*_xlfn.XLOOKUP(C818,'Kundendaten - neu'!$A$2:$A$1001,'Kundendaten - neu'!$I$2:$I$1001,"")</f>
        <v>26190</v>
      </c>
      <c r="J818" s="41">
        <f>I818+(_xlfn.XLOOKUP(C818,'Kundendaten - neu'!$A$2:$A$1001,'Kundendaten - neu'!$G$2:$G$1001,)*E818)</f>
        <v>26401</v>
      </c>
      <c r="K818" s="40">
        <f>J818-(E818*(_xlfn.XLOOKUP(D818,Tabelle1[Produkt ID],Tabelle1[Variable Kosten],)))</f>
        <v>4801</v>
      </c>
    </row>
    <row r="819" spans="1:11" ht="14.4" x14ac:dyDescent="0.3">
      <c r="A819" s="43">
        <v>58629881</v>
      </c>
      <c r="B819" s="13">
        <v>44581</v>
      </c>
      <c r="C819" s="12">
        <v>637</v>
      </c>
      <c r="D819" s="12">
        <v>2200</v>
      </c>
      <c r="E819" s="14">
        <v>1</v>
      </c>
      <c r="F819" s="25">
        <v>91736</v>
      </c>
      <c r="G819" t="str">
        <f>_xlfn.XLOOKUP(C819,'Kundendaten - neu'!$A$2:$A$1001,'Kundendaten - neu'!$H$2:$H$1001)</f>
        <v>PLN</v>
      </c>
      <c r="H819" s="40">
        <f>IF(G819=Währungsdaten!$G$1,F819/_xlfn.XLOOKUP('Bewegungsdaten - neu'!B1263,Währungsdaten!$A$3:$A$320,Währungsdaten!$G$3:$G$320,""),IF(G819=Währungsdaten!$C$1,F819/_xlfn.XLOOKUP('Bewegungsdaten - neu'!B1263,Währungsdaten!$A$3:$A$320,Währungsdaten!$C$3:$C$320,),""))</f>
        <v>19350.728795325584</v>
      </c>
      <c r="I819">
        <f>H819*_xlfn.XLOOKUP(C819,'Kundendaten - neu'!$A$2:$A$1001,'Kundendaten - neu'!$I$2:$I$1001,"")</f>
        <v>18770.206931465815</v>
      </c>
      <c r="J819" s="41">
        <f>I819+(_xlfn.XLOOKUP(C819,'Kundendaten - neu'!$A$2:$A$1001,'Kundendaten - neu'!$G$2:$G$1001,)*E819)</f>
        <v>18872.206931465815</v>
      </c>
      <c r="K819" s="40">
        <f>J819-(E819*(_xlfn.XLOOKUP(D819,Tabelle1[Produkt ID],Tabelle1[Variable Kosten],)))</f>
        <v>2872.2069314658147</v>
      </c>
    </row>
    <row r="820" spans="1:11" ht="14.4" x14ac:dyDescent="0.3">
      <c r="A820" s="43">
        <v>58732533</v>
      </c>
      <c r="B820" s="13">
        <v>44715</v>
      </c>
      <c r="C820" s="12">
        <v>638</v>
      </c>
      <c r="D820" s="12">
        <v>2300</v>
      </c>
      <c r="E820" s="14">
        <v>1</v>
      </c>
      <c r="F820" s="25">
        <v>25000</v>
      </c>
      <c r="G820" t="str">
        <f>_xlfn.XLOOKUP(C820,'Kundendaten - neu'!$A$2:$A$1001,'Kundendaten - neu'!$H$2:$H$1001)</f>
        <v>EUR</v>
      </c>
      <c r="H820" s="40">
        <f>F820</f>
        <v>25000</v>
      </c>
      <c r="I820">
        <f>H820*_xlfn.XLOOKUP(C820,'Kundendaten - neu'!$A$2:$A$1001,'Kundendaten - neu'!$I$2:$I$1001,"")</f>
        <v>24250</v>
      </c>
      <c r="J820" s="41">
        <f>I820+(_xlfn.XLOOKUP(C820,'Kundendaten - neu'!$A$2:$A$1001,'Kundendaten - neu'!$G$2:$G$1001,)*E820)</f>
        <v>24459</v>
      </c>
      <c r="K820" s="40">
        <f>J820-(E820*(_xlfn.XLOOKUP(D820,Tabelle1[Produkt ID],Tabelle1[Variable Kosten],)))</f>
        <v>4459</v>
      </c>
    </row>
    <row r="821" spans="1:11" ht="14.4" hidden="1" x14ac:dyDescent="0.3">
      <c r="A821" s="43" t="s">
        <v>1340</v>
      </c>
      <c r="B821" s="13">
        <v>44739</v>
      </c>
      <c r="C821" s="12">
        <v>638</v>
      </c>
      <c r="D821" s="12" t="s">
        <v>1588</v>
      </c>
      <c r="E821" s="14">
        <v>1</v>
      </c>
      <c r="F821" s="17">
        <v>33000</v>
      </c>
      <c r="G821" t="str">
        <f>_xlfn.XLOOKUP(C821,'Kundendaten - neu'!$A$2:$A$1001,'Kundendaten - neu'!$H$2:$H$1001)</f>
        <v>EUR</v>
      </c>
      <c r="H821" s="40">
        <f>F821</f>
        <v>33000</v>
      </c>
      <c r="I821">
        <f>H821*_xlfn.XLOOKUP(C821,'Kundendaten - neu'!$A$2:$A$1001,'Kundendaten - neu'!$I$2:$I$1001,"")</f>
        <v>32010</v>
      </c>
      <c r="J821" s="41">
        <f>I821+(_xlfn.XLOOKUP(C821,'Kundendaten - neu'!$A$2:$A$1001,'Kundendaten - neu'!$G$2:$G$1001,)*E821)</f>
        <v>32219</v>
      </c>
      <c r="K821" s="40">
        <f>J821-(E821*(_xlfn.XLOOKUP(D821,Tabelle1[Produkt ID],Tabelle1[Variable Kosten],)))</f>
        <v>5819</v>
      </c>
    </row>
    <row r="822" spans="1:11" ht="14.4" x14ac:dyDescent="0.3">
      <c r="A822" s="43">
        <v>88178129</v>
      </c>
      <c r="B822" s="13">
        <v>44803</v>
      </c>
      <c r="C822" s="12">
        <v>639</v>
      </c>
      <c r="D822" s="12">
        <v>1000</v>
      </c>
      <c r="E822" s="14">
        <v>1</v>
      </c>
      <c r="F822" s="25">
        <v>375913.2</v>
      </c>
      <c r="G822" t="str">
        <f>_xlfn.XLOOKUP(C822,'Kundendaten - neu'!$A$2:$A$1001,'Kundendaten - neu'!$H$2:$H$1001)</f>
        <v>CNY</v>
      </c>
      <c r="H822" s="40">
        <f>IF(G822=Währungsdaten!$B$1,F822/_xlfn.XLOOKUP('Bewegungsdaten - neu'!B51,Währungsdaten!$A$3:$A$320,Währungsdaten!$B$3:$B$320,""),IF(G822=Währungsdaten!$C$1,F822/_xlfn.XLOOKUP('Bewegungsdaten - neu'!B51,Währungsdaten!$A$3:$A$320,Währungsdaten!$C$3:$C$320,),"")*IF(G822=Währungsdaten!$D$1,F822/_xlfn.XLOOKUP('Bewegungsdaten - neu'!B51,Währungsdaten!$A$3:$A$320,Währungsdaten!$D$3:$D$320,),)*IF(G822=Währungsdaten!$F$1,F822/_xlfn.XLOOKUP('Bewegungsdaten - neu'!B51,Währungsdaten!$A$3:$A$320,Währungsdaten!$F$3:$F$320,""),)*IF(G822=Währungsdaten!$G$1,F822/_xlfn.XLOOKUP('Bewegungsdaten - neu'!B51,Währungsdaten!$A$3:$A$320,Währungsdaten!$G$3:$G$320,");""")))</f>
        <v>53070.348566346191</v>
      </c>
      <c r="I822">
        <f>H822*_xlfn.XLOOKUP(C822,'Kundendaten - neu'!$A$2:$A$1001,'Kundendaten - neu'!$I$2:$I$1001,"")</f>
        <v>58377.383422980813</v>
      </c>
      <c r="J822" s="41">
        <f>I822+(_xlfn.XLOOKUP(C822,'Kundendaten - neu'!$A$2:$A$1001,'Kundendaten - neu'!$G$2:$G$1001,)*E822)</f>
        <v>60385.383422980813</v>
      </c>
      <c r="K822" s="40">
        <f>J822-(E822*(_xlfn.XLOOKUP(D822,Tabelle1[Produkt ID],Tabelle1[Variable Kosten],)))</f>
        <v>18785.383422980813</v>
      </c>
    </row>
    <row r="823" spans="1:11" ht="14.4" x14ac:dyDescent="0.3">
      <c r="A823" s="43">
        <v>37476819</v>
      </c>
      <c r="B823" s="13">
        <v>44640</v>
      </c>
      <c r="C823" s="12">
        <v>640</v>
      </c>
      <c r="D823" s="12">
        <v>1100</v>
      </c>
      <c r="E823" s="14">
        <v>1</v>
      </c>
      <c r="F823" s="25">
        <v>40000</v>
      </c>
      <c r="G823" t="str">
        <f>_xlfn.XLOOKUP(C823,'Kundendaten - neu'!$A$2:$A$1001,'Kundendaten - neu'!$H$2:$H$1001)</f>
        <v>EUR</v>
      </c>
      <c r="H823" s="40">
        <f>F823</f>
        <v>40000</v>
      </c>
      <c r="I823">
        <f>H823*_xlfn.XLOOKUP(C823,'Kundendaten - neu'!$A$2:$A$1001,'Kundendaten - neu'!$I$2:$I$1001,"")</f>
        <v>38800</v>
      </c>
      <c r="J823" s="41">
        <f>I823+(_xlfn.XLOOKUP(C823,'Kundendaten - neu'!$A$2:$A$1001,'Kundendaten - neu'!$G$2:$G$1001,)*E823)</f>
        <v>38908</v>
      </c>
      <c r="K823" s="40">
        <f>J823-(E823*(_xlfn.XLOOKUP(D823,Tabelle1[Produkt ID],Tabelle1[Variable Kosten],)))</f>
        <v>6908</v>
      </c>
    </row>
    <row r="824" spans="1:11" ht="14.4" hidden="1" x14ac:dyDescent="0.3">
      <c r="A824" s="43" t="s">
        <v>1341</v>
      </c>
      <c r="B824" s="13">
        <v>44792</v>
      </c>
      <c r="C824" s="12">
        <v>640</v>
      </c>
      <c r="D824" s="12" t="s">
        <v>1589</v>
      </c>
      <c r="E824" s="14">
        <v>1</v>
      </c>
      <c r="F824" s="17">
        <v>27000</v>
      </c>
      <c r="G824" t="str">
        <f>_xlfn.XLOOKUP(C824,'Kundendaten - neu'!$A$2:$A$1001,'Kundendaten - neu'!$H$2:$H$1001)</f>
        <v>EUR</v>
      </c>
      <c r="H824" s="40">
        <f>F824</f>
        <v>27000</v>
      </c>
      <c r="I824">
        <f>H824*_xlfn.XLOOKUP(C824,'Kundendaten - neu'!$A$2:$A$1001,'Kundendaten - neu'!$I$2:$I$1001,"")</f>
        <v>26190</v>
      </c>
      <c r="J824" s="41">
        <f>I824+(_xlfn.XLOOKUP(C824,'Kundendaten - neu'!$A$2:$A$1001,'Kundendaten - neu'!$G$2:$G$1001,)*E824)</f>
        <v>26298</v>
      </c>
      <c r="K824" s="40">
        <f>J824-(E824*(_xlfn.XLOOKUP(D824,Tabelle1[Produkt ID],Tabelle1[Variable Kosten],)))</f>
        <v>4698</v>
      </c>
    </row>
    <row r="825" spans="1:11" ht="14.4" x14ac:dyDescent="0.3">
      <c r="A825" s="43">
        <v>41946629</v>
      </c>
      <c r="B825" s="13">
        <v>44747</v>
      </c>
      <c r="C825" s="12">
        <v>641</v>
      </c>
      <c r="D825" s="12">
        <v>1200</v>
      </c>
      <c r="E825" s="14">
        <v>1</v>
      </c>
      <c r="F825" s="25">
        <v>73931</v>
      </c>
      <c r="G825" t="str">
        <f>_xlfn.XLOOKUP(C825,'Kundendaten - neu'!$A$2:$A$1001,'Kundendaten - neu'!$H$2:$H$1001)</f>
        <v>USD</v>
      </c>
      <c r="H825" s="40">
        <f>IF(G825=Währungsdaten!$D$1,F825/_xlfn.XLOOKUP('Bewegungsdaten - neu'!B1450,Währungsdaten!$A$3:$A$320,Währungsdaten!$D$3:$D$320,""),IF(G825=Währungsdaten!$F$1,F825/_xlfn.XLOOKUP('Bewegungsdaten - neu'!B1450,Währungsdaten!$A$3:$A$320,Währungsdaten!$F$3:$F$320,),""))</f>
        <v>67982.528735632193</v>
      </c>
      <c r="I825">
        <f>H825*_xlfn.XLOOKUP(C825,'Kundendaten - neu'!$A$2:$A$1001,'Kundendaten - neu'!$I$2:$I$1001,"")</f>
        <v>72537.358160919553</v>
      </c>
      <c r="J825" s="41">
        <f>I825+(_xlfn.XLOOKUP(C825,'Kundendaten - neu'!$A$2:$A$1001,'Kundendaten - neu'!$G$2:$G$1001,)*E825)</f>
        <v>73847.358160919553</v>
      </c>
      <c r="K825" s="40">
        <f>J825-(E825*(_xlfn.XLOOKUP(D825,Tabelle1[Produkt ID],Tabelle1[Variable Kosten],)))</f>
        <v>21847.358160919553</v>
      </c>
    </row>
    <row r="826" spans="1:11" ht="14.4" x14ac:dyDescent="0.3">
      <c r="A826" s="43">
        <v>79852164</v>
      </c>
      <c r="B826" s="13">
        <v>44712</v>
      </c>
      <c r="C826" s="12">
        <v>642</v>
      </c>
      <c r="D826" s="12">
        <v>1300</v>
      </c>
      <c r="E826" s="14">
        <v>1</v>
      </c>
      <c r="F826" s="25">
        <v>311902.40000000002</v>
      </c>
      <c r="G826" t="str">
        <f>_xlfn.XLOOKUP(C826,'Kundendaten - neu'!$A$2:$A$1001,'Kundendaten - neu'!$H$2:$H$1001)</f>
        <v>PLN</v>
      </c>
      <c r="H826" s="40">
        <f>IF(G826=Währungsdaten!$G$1,F826/_xlfn.XLOOKUP('Bewegungsdaten - neu'!B1264,Währungsdaten!$A$3:$A$320,Währungsdaten!$G$3:$G$320,""),IF(G826=Währungsdaten!$C$1,F826/_xlfn.XLOOKUP('Bewegungsdaten - neu'!B1264,Währungsdaten!$A$3:$A$320,Währungsdaten!$C$3:$C$320,),""))</f>
        <v>66348.09614975538</v>
      </c>
      <c r="I826">
        <f>H826*_xlfn.XLOOKUP(C826,'Kundendaten - neu'!$A$2:$A$1001,'Kundendaten - neu'!$I$2:$I$1001,"")</f>
        <v>64357.653265262714</v>
      </c>
      <c r="J826" s="41">
        <f>I826+(_xlfn.XLOOKUP(C826,'Kundendaten - neu'!$A$2:$A$1001,'Kundendaten - neu'!$G$2:$G$1001,)*E826)</f>
        <v>64462.653265262714</v>
      </c>
      <c r="K826" s="40">
        <f>J826-(E826*(_xlfn.XLOOKUP(D826,Tabelle1[Produkt ID],Tabelle1[Variable Kosten],)))</f>
        <v>10062.653265262714</v>
      </c>
    </row>
    <row r="827" spans="1:11" ht="14.4" x14ac:dyDescent="0.3">
      <c r="A827" s="43">
        <v>25335991</v>
      </c>
      <c r="B827" s="13">
        <v>44755</v>
      </c>
      <c r="C827" s="12">
        <v>643</v>
      </c>
      <c r="D827" s="12">
        <v>1400</v>
      </c>
      <c r="E827" s="14">
        <v>1</v>
      </c>
      <c r="F827" s="25">
        <v>34122</v>
      </c>
      <c r="G827" t="str">
        <f>_xlfn.XLOOKUP(C827,'Kundendaten - neu'!$A$2:$A$1001,'Kundendaten - neu'!$H$2:$H$1001)</f>
        <v>USD</v>
      </c>
      <c r="H827" s="40">
        <f>IF(G827=Währungsdaten!$D$1,F827/_xlfn.XLOOKUP('Bewegungsdaten - neu'!B1451,Währungsdaten!$A$3:$A$320,Währungsdaten!$D$3:$D$320,""),IF(G827=Währungsdaten!$F$1,F827/_xlfn.XLOOKUP('Bewegungsdaten - neu'!B1451,Währungsdaten!$A$3:$A$320,Währungsdaten!$F$3:$F$320,),""))</f>
        <v>31898.663176591566</v>
      </c>
      <c r="I827">
        <f>H827*_xlfn.XLOOKUP(C827,'Kundendaten - neu'!$A$2:$A$1001,'Kundendaten - neu'!$I$2:$I$1001,"")</f>
        <v>34035.873609423201</v>
      </c>
      <c r="J827" s="41">
        <f>I827+(_xlfn.XLOOKUP(C827,'Kundendaten - neu'!$A$2:$A$1001,'Kundendaten - neu'!$G$2:$G$1001,)*E827)</f>
        <v>35304.873609423201</v>
      </c>
      <c r="K827" s="40">
        <f>J827-(E827*(_xlfn.XLOOKUP(D827,Tabelle1[Produkt ID],Tabelle1[Variable Kosten],)))</f>
        <v>11304.873609423201</v>
      </c>
    </row>
    <row r="828" spans="1:11" ht="14.4" x14ac:dyDescent="0.3">
      <c r="A828" s="43">
        <v>80472344</v>
      </c>
      <c r="B828" s="13">
        <v>44914</v>
      </c>
      <c r="C828" s="12">
        <v>644</v>
      </c>
      <c r="D828" s="12">
        <v>1500</v>
      </c>
      <c r="E828" s="14">
        <v>1</v>
      </c>
      <c r="F828" s="25">
        <v>28000</v>
      </c>
      <c r="G828" t="str">
        <f>_xlfn.XLOOKUP(C828,'Kundendaten - neu'!$A$2:$A$1001,'Kundendaten - neu'!$H$2:$H$1001)</f>
        <v>EUR</v>
      </c>
      <c r="H828" s="40">
        <f>F828</f>
        <v>28000</v>
      </c>
      <c r="I828">
        <f>H828*_xlfn.XLOOKUP(C828,'Kundendaten - neu'!$A$2:$A$1001,'Kundendaten - neu'!$I$2:$I$1001,"")</f>
        <v>27160</v>
      </c>
      <c r="J828" s="41">
        <f>I828+(_xlfn.XLOOKUP(C828,'Kundendaten - neu'!$A$2:$A$1001,'Kundendaten - neu'!$G$2:$G$1001,)*E828)</f>
        <v>27368</v>
      </c>
      <c r="K828" s="40">
        <f>J828-(E828*(_xlfn.XLOOKUP(D828,Tabelle1[Produkt ID],Tabelle1[Variable Kosten],)))</f>
        <v>4968</v>
      </c>
    </row>
    <row r="829" spans="1:11" ht="14.4" hidden="1" x14ac:dyDescent="0.3">
      <c r="A829" s="43" t="s">
        <v>1342</v>
      </c>
      <c r="B829" s="13">
        <v>44694</v>
      </c>
      <c r="C829" s="12">
        <v>644</v>
      </c>
      <c r="D829" s="12" t="s">
        <v>1590</v>
      </c>
      <c r="E829" s="14">
        <v>2</v>
      </c>
      <c r="F829" s="17">
        <v>162000</v>
      </c>
      <c r="G829" t="str">
        <f>_xlfn.XLOOKUP(C829,'Kundendaten - neu'!$A$2:$A$1001,'Kundendaten - neu'!$H$2:$H$1001)</f>
        <v>EUR</v>
      </c>
      <c r="H829" s="40">
        <f>F829</f>
        <v>162000</v>
      </c>
      <c r="I829">
        <f>H829*_xlfn.XLOOKUP(C829,'Kundendaten - neu'!$A$2:$A$1001,'Kundendaten - neu'!$I$2:$I$1001,"")</f>
        <v>157140</v>
      </c>
      <c r="J829" s="41">
        <f>I829+(_xlfn.XLOOKUP(C829,'Kundendaten - neu'!$A$2:$A$1001,'Kundendaten - neu'!$G$2:$G$1001,)*E829)</f>
        <v>157556</v>
      </c>
      <c r="K829" s="40">
        <f>J829-(E829*(_xlfn.XLOOKUP(D829,Tabelle1[Produkt ID],Tabelle1[Variable Kosten],)))</f>
        <v>27956</v>
      </c>
    </row>
    <row r="830" spans="1:11" ht="14.4" x14ac:dyDescent="0.3">
      <c r="A830" s="43">
        <v>48743859</v>
      </c>
      <c r="B830" s="13">
        <v>44829</v>
      </c>
      <c r="C830" s="12">
        <v>645</v>
      </c>
      <c r="D830" s="12">
        <v>1600</v>
      </c>
      <c r="E830" s="14">
        <v>1</v>
      </c>
      <c r="F830" s="25">
        <v>36000</v>
      </c>
      <c r="G830" t="str">
        <f>_xlfn.XLOOKUP(C830,'Kundendaten - neu'!$A$2:$A$1001,'Kundendaten - neu'!$H$2:$H$1001)</f>
        <v>EUR</v>
      </c>
      <c r="H830" s="40">
        <f>F830</f>
        <v>36000</v>
      </c>
      <c r="I830">
        <f>H830*_xlfn.XLOOKUP(C830,'Kundendaten - neu'!$A$2:$A$1001,'Kundendaten - neu'!$I$2:$I$1001,"")</f>
        <v>34920</v>
      </c>
      <c r="J830" s="41">
        <f>I830+(_xlfn.XLOOKUP(C830,'Kundendaten - neu'!$A$2:$A$1001,'Kundendaten - neu'!$G$2:$G$1001,)*E830)</f>
        <v>35121</v>
      </c>
      <c r="K830" s="40">
        <f>J830-(E830*(_xlfn.XLOOKUP(D830,Tabelle1[Produkt ID],Tabelle1[Variable Kosten],)))</f>
        <v>6321</v>
      </c>
    </row>
    <row r="831" spans="1:11" ht="14.4" hidden="1" x14ac:dyDescent="0.3">
      <c r="A831" s="43" t="s">
        <v>1343</v>
      </c>
      <c r="B831" s="13">
        <v>44615</v>
      </c>
      <c r="C831" s="12">
        <v>645</v>
      </c>
      <c r="D831" s="12" t="s">
        <v>1591</v>
      </c>
      <c r="E831" s="14">
        <v>1</v>
      </c>
      <c r="F831" s="17">
        <v>50000</v>
      </c>
      <c r="G831" t="str">
        <f>_xlfn.XLOOKUP(C831,'Kundendaten - neu'!$A$2:$A$1001,'Kundendaten - neu'!$H$2:$H$1001)</f>
        <v>EUR</v>
      </c>
      <c r="H831" s="40">
        <f>F831</f>
        <v>50000</v>
      </c>
      <c r="I831">
        <f>H831*_xlfn.XLOOKUP(C831,'Kundendaten - neu'!$A$2:$A$1001,'Kundendaten - neu'!$I$2:$I$1001,"")</f>
        <v>48500</v>
      </c>
      <c r="J831" s="41">
        <f>I831+(_xlfn.XLOOKUP(C831,'Kundendaten - neu'!$A$2:$A$1001,'Kundendaten - neu'!$G$2:$G$1001,)*E831)</f>
        <v>48701</v>
      </c>
      <c r="K831" s="40">
        <f>J831-(E831*(_xlfn.XLOOKUP(D831,Tabelle1[Produkt ID],Tabelle1[Variable Kosten],)))</f>
        <v>8701</v>
      </c>
    </row>
    <row r="832" spans="1:11" ht="14.4" x14ac:dyDescent="0.3">
      <c r="A832" s="43">
        <v>78205924</v>
      </c>
      <c r="B832" s="13">
        <v>44661</v>
      </c>
      <c r="C832" s="12">
        <v>646</v>
      </c>
      <c r="D832" s="12">
        <v>1700</v>
      </c>
      <c r="E832" s="14">
        <v>1</v>
      </c>
      <c r="F832" s="25">
        <v>209643.9</v>
      </c>
      <c r="G832" t="str">
        <f>_xlfn.XLOOKUP(C832,'Kundendaten - neu'!$A$2:$A$1001,'Kundendaten - neu'!$H$2:$H$1001)</f>
        <v>CNY</v>
      </c>
      <c r="H832" s="40">
        <f>IF(G832=Währungsdaten!$B$1,F832/_xlfn.XLOOKUP('Bewegungsdaten - neu'!B52,Währungsdaten!$A$3:$A$320,Währungsdaten!$B$3:$B$320,""),IF(G832=Währungsdaten!$C$1,F832/_xlfn.XLOOKUP('Bewegungsdaten - neu'!B52,Währungsdaten!$A$3:$A$320,Währungsdaten!$C$3:$C$320,),"")*IF(G832=Währungsdaten!$D$1,F832/_xlfn.XLOOKUP('Bewegungsdaten - neu'!B52,Währungsdaten!$A$3:$A$320,Währungsdaten!$D$3:$D$320,),)*IF(G832=Währungsdaten!$F$1,F832/_xlfn.XLOOKUP('Bewegungsdaten - neu'!B52,Währungsdaten!$A$3:$A$320,Währungsdaten!$F$3:$F$320,""),)*IF(G832=Währungsdaten!$G$1,F832/_xlfn.XLOOKUP('Bewegungsdaten - neu'!B52,Währungsdaten!$A$3:$A$320,Währungsdaten!$G$3:$G$320,");""")))</f>
        <v>28420.511082491696</v>
      </c>
      <c r="I832">
        <f>H832*_xlfn.XLOOKUP(C832,'Kundendaten - neu'!$A$2:$A$1001,'Kundendaten - neu'!$I$2:$I$1001,"")</f>
        <v>30324.685325018636</v>
      </c>
      <c r="J832" s="41">
        <f>I832+(_xlfn.XLOOKUP(C832,'Kundendaten - neu'!$A$2:$A$1001,'Kundendaten - neu'!$G$2:$G$1001,)*E832)</f>
        <v>32470.685325018636</v>
      </c>
      <c r="K832" s="40">
        <f>J832-(E832*(_xlfn.XLOOKUP(D832,Tabelle1[Produkt ID],Tabelle1[Variable Kosten],)))</f>
        <v>9270.6853250186359</v>
      </c>
    </row>
    <row r="833" spans="1:11" ht="14.4" x14ac:dyDescent="0.3">
      <c r="A833" s="43">
        <v>47882009</v>
      </c>
      <c r="B833" s="13">
        <v>44582</v>
      </c>
      <c r="C833" s="12">
        <v>647</v>
      </c>
      <c r="D833" s="12">
        <v>1800</v>
      </c>
      <c r="E833" s="14">
        <v>1</v>
      </c>
      <c r="F833" s="25">
        <v>823280</v>
      </c>
      <c r="G833" t="str">
        <f>_xlfn.XLOOKUP(C833,'Kundendaten - neu'!$A$2:$A$1001,'Kundendaten - neu'!$H$2:$H$1001)</f>
        <v>SEK</v>
      </c>
      <c r="H833" s="40">
        <f>IF(G833=Währungsdaten!$D$1,F833/_xlfn.XLOOKUP('Bewegungsdaten - neu'!B1357,Währungsdaten!$A$3:$A$320,Währungsdaten!$D$3:$D$320,""),IF(G833=Währungsdaten!$F$1,F833/_xlfn.XLOOKUP('Bewegungsdaten - neu'!B1357,Währungsdaten!$A$3:$A$320,Währungsdaten!$F$3:$F$320,),""))</f>
        <v>77591.796727738823</v>
      </c>
      <c r="I833">
        <f>H833*_xlfn.XLOOKUP(C833,'Kundendaten - neu'!$A$2:$A$1001,'Kundendaten - neu'!$I$2:$I$1001,"")</f>
        <v>76769.323682424787</v>
      </c>
      <c r="J833" s="41">
        <f>I833+(_xlfn.XLOOKUP(C833,'Kundendaten - neu'!$A$2:$A$1001,'Kundendaten - neu'!$G$2:$G$1001,)*E833)</f>
        <v>77287.323682424787</v>
      </c>
      <c r="K833" s="40">
        <f>J833-(E833*(_xlfn.XLOOKUP(D833,Tabelle1[Produkt ID],Tabelle1[Variable Kosten],)))</f>
        <v>13287.323682424787</v>
      </c>
    </row>
    <row r="834" spans="1:11" ht="14.4" x14ac:dyDescent="0.3">
      <c r="A834" s="43">
        <v>92588071</v>
      </c>
      <c r="B834" s="13">
        <v>44718</v>
      </c>
      <c r="C834" s="12">
        <v>648</v>
      </c>
      <c r="D834" s="12">
        <v>1900</v>
      </c>
      <c r="E834" s="14">
        <v>1</v>
      </c>
      <c r="F834" s="25">
        <v>49000</v>
      </c>
      <c r="G834" t="str">
        <f>_xlfn.XLOOKUP(C834,'Kundendaten - neu'!$A$2:$A$1001,'Kundendaten - neu'!$H$2:$H$1001)</f>
        <v>EUR</v>
      </c>
      <c r="H834" s="40">
        <f t="shared" ref="H834:H839" si="39">F834</f>
        <v>49000</v>
      </c>
      <c r="I834">
        <f>H834*_xlfn.XLOOKUP(C834,'Kundendaten - neu'!$A$2:$A$1001,'Kundendaten - neu'!$I$2:$I$1001,"")</f>
        <v>48480.6</v>
      </c>
      <c r="J834" s="41">
        <f>I834+(_xlfn.XLOOKUP(C834,'Kundendaten - neu'!$A$2:$A$1001,'Kundendaten - neu'!$G$2:$G$1001,)*E834)</f>
        <v>48692.6</v>
      </c>
      <c r="K834" s="40">
        <f>J834-(E834*(_xlfn.XLOOKUP(D834,Tabelle1[Produkt ID],Tabelle1[Variable Kosten],)))</f>
        <v>9492.5999999999985</v>
      </c>
    </row>
    <row r="835" spans="1:11" ht="14.4" hidden="1" x14ac:dyDescent="0.3">
      <c r="A835" s="43" t="s">
        <v>1344</v>
      </c>
      <c r="B835" s="13">
        <v>44785</v>
      </c>
      <c r="C835" s="12">
        <v>648</v>
      </c>
      <c r="D835" s="12" t="s">
        <v>1592</v>
      </c>
      <c r="E835" s="14">
        <v>1</v>
      </c>
      <c r="F835" s="17">
        <v>37000</v>
      </c>
      <c r="G835" t="str">
        <f>_xlfn.XLOOKUP(C835,'Kundendaten - neu'!$A$2:$A$1001,'Kundendaten - neu'!$H$2:$H$1001)</f>
        <v>EUR</v>
      </c>
      <c r="H835" s="40">
        <f t="shared" si="39"/>
        <v>37000</v>
      </c>
      <c r="I835">
        <f>H835*_xlfn.XLOOKUP(C835,'Kundendaten - neu'!$A$2:$A$1001,'Kundendaten - neu'!$I$2:$I$1001,"")</f>
        <v>36607.799999999996</v>
      </c>
      <c r="J835" s="41">
        <f>I835+(_xlfn.XLOOKUP(C835,'Kundendaten - neu'!$A$2:$A$1001,'Kundendaten - neu'!$G$2:$G$1001,)*E835)</f>
        <v>36819.799999999996</v>
      </c>
      <c r="K835" s="40">
        <f>J835-(E835*(_xlfn.XLOOKUP(D835,Tabelle1[Produkt ID],Tabelle1[Variable Kosten],)))</f>
        <v>7219.7999999999956</v>
      </c>
    </row>
    <row r="836" spans="1:11" ht="14.4" x14ac:dyDescent="0.3">
      <c r="A836" s="43">
        <v>77429447</v>
      </c>
      <c r="B836" s="13">
        <v>44608</v>
      </c>
      <c r="C836" s="12">
        <v>649</v>
      </c>
      <c r="D836" s="12">
        <v>2000</v>
      </c>
      <c r="E836" s="14">
        <v>1</v>
      </c>
      <c r="F836" s="25">
        <v>39000</v>
      </c>
      <c r="G836" t="str">
        <f>_xlfn.XLOOKUP(C836,'Kundendaten - neu'!$A$2:$A$1001,'Kundendaten - neu'!$H$2:$H$1001)</f>
        <v>EUR</v>
      </c>
      <c r="H836" s="40">
        <f t="shared" si="39"/>
        <v>39000</v>
      </c>
      <c r="I836">
        <f>H836*_xlfn.XLOOKUP(C836,'Kundendaten - neu'!$A$2:$A$1001,'Kundendaten - neu'!$I$2:$I$1001,"")</f>
        <v>37830</v>
      </c>
      <c r="J836" s="41">
        <f>I836+(_xlfn.XLOOKUP(C836,'Kundendaten - neu'!$A$2:$A$1001,'Kundendaten - neu'!$G$2:$G$1001,)*E836)</f>
        <v>38044</v>
      </c>
      <c r="K836" s="40">
        <f>J836-(E836*(_xlfn.XLOOKUP(D836,Tabelle1[Produkt ID],Tabelle1[Variable Kosten],)))</f>
        <v>6844</v>
      </c>
    </row>
    <row r="837" spans="1:11" ht="14.4" hidden="1" x14ac:dyDescent="0.3">
      <c r="A837" s="43" t="s">
        <v>1345</v>
      </c>
      <c r="B837" s="13">
        <v>44830</v>
      </c>
      <c r="C837" s="12">
        <v>649</v>
      </c>
      <c r="D837" s="12" t="s">
        <v>1593</v>
      </c>
      <c r="E837" s="14">
        <v>1</v>
      </c>
      <c r="F837" s="17">
        <v>42000</v>
      </c>
      <c r="G837" t="str">
        <f>_xlfn.XLOOKUP(C837,'Kundendaten - neu'!$A$2:$A$1001,'Kundendaten - neu'!$H$2:$H$1001)</f>
        <v>EUR</v>
      </c>
      <c r="H837" s="40">
        <f t="shared" si="39"/>
        <v>42000</v>
      </c>
      <c r="I837">
        <f>H837*_xlfn.XLOOKUP(C837,'Kundendaten - neu'!$A$2:$A$1001,'Kundendaten - neu'!$I$2:$I$1001,"")</f>
        <v>40740</v>
      </c>
      <c r="J837" s="41">
        <f>I837+(_xlfn.XLOOKUP(C837,'Kundendaten - neu'!$A$2:$A$1001,'Kundendaten - neu'!$G$2:$G$1001,)*E837)</f>
        <v>40954</v>
      </c>
      <c r="K837" s="40">
        <f>J837-(E837*(_xlfn.XLOOKUP(D837,Tabelle1[Produkt ID],Tabelle1[Variable Kosten],)))</f>
        <v>7354</v>
      </c>
    </row>
    <row r="838" spans="1:11" ht="14.4" x14ac:dyDescent="0.3">
      <c r="A838" s="43">
        <v>25758939</v>
      </c>
      <c r="B838" s="13">
        <v>44843</v>
      </c>
      <c r="C838" s="12">
        <v>650</v>
      </c>
      <c r="D838" s="12">
        <v>2100</v>
      </c>
      <c r="E838" s="14">
        <v>1</v>
      </c>
      <c r="F838" s="25">
        <v>46000</v>
      </c>
      <c r="G838" t="str">
        <f>_xlfn.XLOOKUP(C838,'Kundendaten - neu'!$A$2:$A$1001,'Kundendaten - neu'!$H$2:$H$1001)</f>
        <v>EUR</v>
      </c>
      <c r="H838" s="40">
        <f t="shared" si="39"/>
        <v>46000</v>
      </c>
      <c r="I838">
        <f>H838*_xlfn.XLOOKUP(C838,'Kundendaten - neu'!$A$2:$A$1001,'Kundendaten - neu'!$I$2:$I$1001,"")</f>
        <v>44620</v>
      </c>
      <c r="J838" s="41">
        <f>I838+(_xlfn.XLOOKUP(C838,'Kundendaten - neu'!$A$2:$A$1001,'Kundendaten - neu'!$G$2:$G$1001,)*E838)</f>
        <v>44870</v>
      </c>
      <c r="K838" s="40">
        <f>J838-(E838*(_xlfn.XLOOKUP(D838,Tabelle1[Produkt ID],Tabelle1[Variable Kosten],)))</f>
        <v>8070</v>
      </c>
    </row>
    <row r="839" spans="1:11" ht="14.4" hidden="1" x14ac:dyDescent="0.3">
      <c r="A839" s="43" t="s">
        <v>1346</v>
      </c>
      <c r="B839" s="13">
        <v>44656</v>
      </c>
      <c r="C839" s="12">
        <v>650</v>
      </c>
      <c r="D839" s="12" t="s">
        <v>1594</v>
      </c>
      <c r="E839" s="14">
        <v>1</v>
      </c>
      <c r="F839" s="17">
        <v>21000</v>
      </c>
      <c r="G839" t="str">
        <f>_xlfn.XLOOKUP(C839,'Kundendaten - neu'!$A$2:$A$1001,'Kundendaten - neu'!$H$2:$H$1001)</f>
        <v>EUR</v>
      </c>
      <c r="H839" s="40">
        <f t="shared" si="39"/>
        <v>21000</v>
      </c>
      <c r="I839">
        <f>H839*_xlfn.XLOOKUP(C839,'Kundendaten - neu'!$A$2:$A$1001,'Kundendaten - neu'!$I$2:$I$1001,"")</f>
        <v>20370</v>
      </c>
      <c r="J839" s="41">
        <f>I839+(_xlfn.XLOOKUP(C839,'Kundendaten - neu'!$A$2:$A$1001,'Kundendaten - neu'!$G$2:$G$1001,)*E839)</f>
        <v>20620</v>
      </c>
      <c r="K839" s="40">
        <f>J839-(E839*(_xlfn.XLOOKUP(D839,Tabelle1[Produkt ID],Tabelle1[Variable Kosten],)))</f>
        <v>3820</v>
      </c>
    </row>
    <row r="840" spans="1:11" ht="14.4" x14ac:dyDescent="0.3">
      <c r="A840" s="43">
        <v>70090708</v>
      </c>
      <c r="B840" s="13">
        <v>44640</v>
      </c>
      <c r="C840" s="12">
        <v>651</v>
      </c>
      <c r="D840" s="12">
        <v>2200</v>
      </c>
      <c r="E840" s="14">
        <v>1</v>
      </c>
      <c r="F840" s="25">
        <v>144582</v>
      </c>
      <c r="G840" t="str">
        <f>_xlfn.XLOOKUP(C840,'Kundendaten - neu'!$A$2:$A$1001,'Kundendaten - neu'!$H$2:$H$1001)</f>
        <v>CNY</v>
      </c>
      <c r="H840" s="40">
        <f>IF(G840=Währungsdaten!$B$1,F840/_xlfn.XLOOKUP('Bewegungsdaten - neu'!B53,Währungsdaten!$A$3:$A$320,Währungsdaten!$B$3:$B$320,""),IF(G840=Währungsdaten!$C$1,F840/_xlfn.XLOOKUP('Bewegungsdaten - neu'!B53,Währungsdaten!$A$3:$A$320,Währungsdaten!$C$3:$C$320,),"")*IF(G840=Währungsdaten!$D$1,F840/_xlfn.XLOOKUP('Bewegungsdaten - neu'!B53,Währungsdaten!$A$3:$A$320,Währungsdaten!$D$3:$D$320,),)*IF(G840=Währungsdaten!$F$1,F840/_xlfn.XLOOKUP('Bewegungsdaten - neu'!B53,Währungsdaten!$A$3:$A$320,Währungsdaten!$F$3:$F$320,""),)*IF(G840=Währungsdaten!$G$1,F840/_xlfn.XLOOKUP('Bewegungsdaten - neu'!B53,Währungsdaten!$A$3:$A$320,Währungsdaten!$G$3:$G$320,");""")))</f>
        <v>20802.267528020373</v>
      </c>
      <c r="I840">
        <f>H840*_xlfn.XLOOKUP(C840,'Kundendaten - neu'!$A$2:$A$1001,'Kundendaten - neu'!$I$2:$I$1001,"")</f>
        <v>22196.019452397737</v>
      </c>
      <c r="J840" s="41">
        <f>I840+(_xlfn.XLOOKUP(C840,'Kundendaten - neu'!$A$2:$A$1001,'Kundendaten - neu'!$G$2:$G$1001,)*E840)</f>
        <v>24353.019452397737</v>
      </c>
      <c r="K840" s="40">
        <f>J840-(E840*(_xlfn.XLOOKUP(D840,Tabelle1[Produkt ID],Tabelle1[Variable Kosten],)))</f>
        <v>8353.019452397737</v>
      </c>
    </row>
    <row r="841" spans="1:11" ht="14.4" x14ac:dyDescent="0.3">
      <c r="A841" s="43">
        <v>61176229</v>
      </c>
      <c r="B841" s="13">
        <v>44801</v>
      </c>
      <c r="C841" s="12">
        <v>652</v>
      </c>
      <c r="D841" s="12">
        <v>2200</v>
      </c>
      <c r="E841" s="14">
        <v>1</v>
      </c>
      <c r="F841" s="25">
        <v>497520</v>
      </c>
      <c r="G841" t="str">
        <f>_xlfn.XLOOKUP(C841,'Kundendaten - neu'!$A$2:$A$1001,'Kundendaten - neu'!$H$2:$H$1001)</f>
        <v>CZK</v>
      </c>
      <c r="H841" s="40">
        <f>IF(G841=Währungsdaten!$G$1,F841/_xlfn.XLOOKUP('Bewegungsdaten - neu'!B111,Währungsdaten!$A$3:$A$320,Währungsdaten!$G$3:$G$320,""),IF(G841=Währungsdaten!$C$1,F841/_xlfn.XLOOKUP('Bewegungsdaten - neu'!B111,Währungsdaten!$A$3:$A$320,Währungsdaten!$C$3:$C$320,),""))</f>
        <v>20421.968639684757</v>
      </c>
      <c r="I841">
        <f>H841*_xlfn.XLOOKUP(C841,'Kundendaten - neu'!$A$2:$A$1001,'Kundendaten - neu'!$I$2:$I$1001,"")</f>
        <v>20205.495772104099</v>
      </c>
      <c r="J841" s="41">
        <f>I841+(_xlfn.XLOOKUP(C841,'Kundendaten - neu'!$A$2:$A$1001,'Kundendaten - neu'!$G$2:$G$1001,)*E841)</f>
        <v>20410.495772104099</v>
      </c>
      <c r="K841" s="40">
        <f>J841-(E841*(_xlfn.XLOOKUP(D841,Tabelle1[Produkt ID],Tabelle1[Variable Kosten],)))</f>
        <v>4410.4957721040992</v>
      </c>
    </row>
    <row r="842" spans="1:11" ht="14.4" x14ac:dyDescent="0.3">
      <c r="A842" s="43">
        <v>44760600</v>
      </c>
      <c r="B842" s="13">
        <v>44575</v>
      </c>
      <c r="C842" s="12">
        <v>653</v>
      </c>
      <c r="D842" s="12">
        <v>2300</v>
      </c>
      <c r="E842" s="14">
        <v>1</v>
      </c>
      <c r="F842" s="25">
        <v>180727.5</v>
      </c>
      <c r="G842" t="str">
        <f>_xlfn.XLOOKUP(C842,'Kundendaten - neu'!$A$2:$A$1001,'Kundendaten - neu'!$H$2:$H$1001)</f>
        <v>CNY</v>
      </c>
      <c r="H842" s="40">
        <f>IF(G842=Währungsdaten!$B$1,F842/_xlfn.XLOOKUP('Bewegungsdaten - neu'!B54,Währungsdaten!$A$3:$A$320,Währungsdaten!$B$3:$B$320,""),IF(G842=Währungsdaten!$C$1,F842/_xlfn.XLOOKUP('Bewegungsdaten - neu'!B54,Währungsdaten!$A$3:$A$320,Währungsdaten!$C$3:$C$320,),"")*IF(G842=Währungsdaten!$D$1,F842/_xlfn.XLOOKUP('Bewegungsdaten - neu'!B54,Währungsdaten!$A$3:$A$320,Währungsdaten!$D$3:$D$320,),)*IF(G842=Währungsdaten!$F$1,F842/_xlfn.XLOOKUP('Bewegungsdaten - neu'!B54,Währungsdaten!$A$3:$A$320,Währungsdaten!$F$3:$F$320,""),)*IF(G842=Währungsdaten!$G$1,F842/_xlfn.XLOOKUP('Bewegungsdaten - neu'!B54,Währungsdaten!$A$3:$A$320,Währungsdaten!$G$3:$G$320,");""")))</f>
        <v>26002.834410025465</v>
      </c>
      <c r="I842">
        <f>H842*_xlfn.XLOOKUP(C842,'Kundendaten - neu'!$A$2:$A$1001,'Kundendaten - neu'!$I$2:$I$1001,"")</f>
        <v>27745.024315497169</v>
      </c>
      <c r="J842" s="41">
        <f>I842+(_xlfn.XLOOKUP(C842,'Kundendaten - neu'!$A$2:$A$1001,'Kundendaten - neu'!$G$2:$G$1001,)*E842)</f>
        <v>29800.024315497169</v>
      </c>
      <c r="K842" s="40">
        <f>J842-(E842*(_xlfn.XLOOKUP(D842,Tabelle1[Produkt ID],Tabelle1[Variable Kosten],)))</f>
        <v>9800.0243154971686</v>
      </c>
    </row>
    <row r="843" spans="1:11" ht="14.4" x14ac:dyDescent="0.3">
      <c r="A843" s="43">
        <v>14520544</v>
      </c>
      <c r="B843" s="13">
        <v>44629</v>
      </c>
      <c r="C843" s="12">
        <v>654</v>
      </c>
      <c r="D843" s="12">
        <v>1000</v>
      </c>
      <c r="E843" s="14">
        <v>1</v>
      </c>
      <c r="F843" s="25">
        <v>52000</v>
      </c>
      <c r="G843" t="str">
        <f>_xlfn.XLOOKUP(C843,'Kundendaten - neu'!$A$2:$A$1001,'Kundendaten - neu'!$H$2:$H$1001)</f>
        <v>EUR</v>
      </c>
      <c r="H843" s="40">
        <f>F843</f>
        <v>52000</v>
      </c>
      <c r="I843">
        <f>H843*_xlfn.XLOOKUP(C843,'Kundendaten - neu'!$A$2:$A$1001,'Kundendaten - neu'!$I$2:$I$1001,"")</f>
        <v>50440</v>
      </c>
      <c r="J843" s="41">
        <f>I843+(_xlfn.XLOOKUP(C843,'Kundendaten - neu'!$A$2:$A$1001,'Kundendaten - neu'!$G$2:$G$1001,)*E843)</f>
        <v>50704</v>
      </c>
      <c r="K843" s="40">
        <f>J843-(E843*(_xlfn.XLOOKUP(D843,Tabelle1[Produkt ID],Tabelle1[Variable Kosten],)))</f>
        <v>9104</v>
      </c>
    </row>
    <row r="844" spans="1:11" ht="14.4" hidden="1" x14ac:dyDescent="0.3">
      <c r="A844" s="43" t="s">
        <v>1347</v>
      </c>
      <c r="B844" s="13">
        <v>44846</v>
      </c>
      <c r="C844" s="12">
        <v>654</v>
      </c>
      <c r="D844" s="12" t="s">
        <v>1595</v>
      </c>
      <c r="E844" s="14">
        <v>1</v>
      </c>
      <c r="F844" s="17">
        <v>27000</v>
      </c>
      <c r="G844" t="str">
        <f>_xlfn.XLOOKUP(C844,'Kundendaten - neu'!$A$2:$A$1001,'Kundendaten - neu'!$H$2:$H$1001)</f>
        <v>EUR</v>
      </c>
      <c r="H844" s="40">
        <f>F844</f>
        <v>27000</v>
      </c>
      <c r="I844">
        <f>H844*_xlfn.XLOOKUP(C844,'Kundendaten - neu'!$A$2:$A$1001,'Kundendaten - neu'!$I$2:$I$1001,"")</f>
        <v>26190</v>
      </c>
      <c r="J844" s="41">
        <f>I844+(_xlfn.XLOOKUP(C844,'Kundendaten - neu'!$A$2:$A$1001,'Kundendaten - neu'!$G$2:$G$1001,)*E844)</f>
        <v>26454</v>
      </c>
      <c r="K844" s="40">
        <f>J844-(E844*(_xlfn.XLOOKUP(D844,Tabelle1[Produkt ID],Tabelle1[Variable Kosten],)))</f>
        <v>4854</v>
      </c>
    </row>
    <row r="845" spans="1:11" ht="14.4" x14ac:dyDescent="0.3">
      <c r="A845" s="43">
        <v>67618057</v>
      </c>
      <c r="B845" s="13">
        <v>44908</v>
      </c>
      <c r="C845" s="12">
        <v>655</v>
      </c>
      <c r="D845" s="12">
        <v>1100</v>
      </c>
      <c r="E845" s="14">
        <v>1</v>
      </c>
      <c r="F845" s="25">
        <v>411640</v>
      </c>
      <c r="G845" t="str">
        <f>_xlfn.XLOOKUP(C845,'Kundendaten - neu'!$A$2:$A$1001,'Kundendaten - neu'!$H$2:$H$1001)</f>
        <v>SEK</v>
      </c>
      <c r="H845" s="40">
        <f>IF(G845=Währungsdaten!$D$1,F845/_xlfn.XLOOKUP('Bewegungsdaten - neu'!B1358,Währungsdaten!$A$3:$A$320,Währungsdaten!$D$3:$D$320,""),IF(G845=Währungsdaten!$F$1,F845/_xlfn.XLOOKUP('Bewegungsdaten - neu'!B1358,Währungsdaten!$A$3:$A$320,Währungsdaten!$F$3:$F$320,),""))</f>
        <v>39461.625476925437</v>
      </c>
      <c r="I845">
        <f>H845*_xlfn.XLOOKUP(C845,'Kundendaten - neu'!$A$2:$A$1001,'Kundendaten - neu'!$I$2:$I$1001,"")</f>
        <v>39043.332246870028</v>
      </c>
      <c r="J845" s="41">
        <f>I845+(_xlfn.XLOOKUP(C845,'Kundendaten - neu'!$A$2:$A$1001,'Kundendaten - neu'!$G$2:$G$1001,)*E845)</f>
        <v>39567.332246870028</v>
      </c>
      <c r="K845" s="40">
        <f>J845-(E845*(_xlfn.XLOOKUP(D845,Tabelle1[Produkt ID],Tabelle1[Variable Kosten],)))</f>
        <v>7567.332246870028</v>
      </c>
    </row>
    <row r="846" spans="1:11" ht="14.4" x14ac:dyDescent="0.3">
      <c r="A846" s="43">
        <v>71627291</v>
      </c>
      <c r="B846" s="13">
        <v>44712</v>
      </c>
      <c r="C846" s="12">
        <v>656</v>
      </c>
      <c r="D846" s="12">
        <v>1200</v>
      </c>
      <c r="E846" s="14">
        <v>1</v>
      </c>
      <c r="F846" s="25">
        <v>73931</v>
      </c>
      <c r="G846" t="str">
        <f>_xlfn.XLOOKUP(C846,'Kundendaten - neu'!$A$2:$A$1001,'Kundendaten - neu'!$H$2:$H$1001)</f>
        <v>USD</v>
      </c>
      <c r="H846" s="40">
        <f>IF(G846=Währungsdaten!$D$1,F846/_xlfn.XLOOKUP('Bewegungsdaten - neu'!B1452,Währungsdaten!$A$3:$A$320,Währungsdaten!$D$3:$D$320,""),IF(G846=Währungsdaten!$F$1,F846/_xlfn.XLOOKUP('Bewegungsdaten - neu'!B1452,Währungsdaten!$A$3:$A$320,Währungsdaten!$F$3:$F$320,),""))</f>
        <v>75912.311325598115</v>
      </c>
      <c r="I846">
        <f>H846*_xlfn.XLOOKUP(C846,'Kundendaten - neu'!$A$2:$A$1001,'Kundendaten - neu'!$I$2:$I$1001,"")</f>
        <v>80998.436184413178</v>
      </c>
      <c r="J846" s="41">
        <f>I846+(_xlfn.XLOOKUP(C846,'Kundendaten - neu'!$A$2:$A$1001,'Kundendaten - neu'!$G$2:$G$1001,)*E846)</f>
        <v>82224.436184413178</v>
      </c>
      <c r="K846" s="40">
        <f>J846-(E846*(_xlfn.XLOOKUP(D846,Tabelle1[Produkt ID],Tabelle1[Variable Kosten],)))</f>
        <v>30224.436184413178</v>
      </c>
    </row>
    <row r="847" spans="1:11" ht="14.4" x14ac:dyDescent="0.3">
      <c r="A847" s="43">
        <v>66917708</v>
      </c>
      <c r="B847" s="13">
        <v>44748</v>
      </c>
      <c r="C847" s="12">
        <v>657</v>
      </c>
      <c r="D847" s="12">
        <v>1300</v>
      </c>
      <c r="E847" s="14">
        <v>1</v>
      </c>
      <c r="F847" s="25">
        <v>68000</v>
      </c>
      <c r="G847" t="str">
        <f>_xlfn.XLOOKUP(C847,'Kundendaten - neu'!$A$2:$A$1001,'Kundendaten - neu'!$H$2:$H$1001)</f>
        <v>EUR</v>
      </c>
      <c r="H847" s="40">
        <f>F847</f>
        <v>68000</v>
      </c>
      <c r="I847">
        <f>H847*_xlfn.XLOOKUP(C847,'Kundendaten - neu'!$A$2:$A$1001,'Kundendaten - neu'!$I$2:$I$1001,"")</f>
        <v>65960</v>
      </c>
      <c r="J847" s="41">
        <f>I847+(_xlfn.XLOOKUP(C847,'Kundendaten - neu'!$A$2:$A$1001,'Kundendaten - neu'!$G$2:$G$1001,)*E847)</f>
        <v>66177</v>
      </c>
      <c r="K847" s="40">
        <f>J847-(E847*(_xlfn.XLOOKUP(D847,Tabelle1[Produkt ID],Tabelle1[Variable Kosten],)))</f>
        <v>11777</v>
      </c>
    </row>
    <row r="848" spans="1:11" ht="14.4" hidden="1" x14ac:dyDescent="0.3">
      <c r="A848" s="43" t="s">
        <v>1348</v>
      </c>
      <c r="B848" s="13">
        <v>44736</v>
      </c>
      <c r="C848" s="12">
        <v>657</v>
      </c>
      <c r="D848" s="12" t="s">
        <v>1582</v>
      </c>
      <c r="E848" s="14">
        <v>1</v>
      </c>
      <c r="F848" s="17">
        <v>49000</v>
      </c>
      <c r="G848" t="str">
        <f>_xlfn.XLOOKUP(C848,'Kundendaten - neu'!$A$2:$A$1001,'Kundendaten - neu'!$H$2:$H$1001)</f>
        <v>EUR</v>
      </c>
      <c r="H848" s="40">
        <f>F848</f>
        <v>49000</v>
      </c>
      <c r="I848">
        <f>H848*_xlfn.XLOOKUP(C848,'Kundendaten - neu'!$A$2:$A$1001,'Kundendaten - neu'!$I$2:$I$1001,"")</f>
        <v>47530</v>
      </c>
      <c r="J848" s="41">
        <f>I848+(_xlfn.XLOOKUP(C848,'Kundendaten - neu'!$A$2:$A$1001,'Kundendaten - neu'!$G$2:$G$1001,)*E848)</f>
        <v>47747</v>
      </c>
      <c r="K848" s="40">
        <f>J848-(E848*(_xlfn.XLOOKUP(D848,Tabelle1[Produkt ID],Tabelle1[Variable Kosten],)))</f>
        <v>8547</v>
      </c>
    </row>
    <row r="849" spans="1:11" ht="14.4" x14ac:dyDescent="0.3">
      <c r="A849" s="43">
        <v>43560529</v>
      </c>
      <c r="B849" s="13">
        <v>44609</v>
      </c>
      <c r="C849" s="12">
        <v>658</v>
      </c>
      <c r="D849" s="12">
        <v>1400</v>
      </c>
      <c r="E849" s="14">
        <v>1</v>
      </c>
      <c r="F849" s="25">
        <v>30000</v>
      </c>
      <c r="G849" t="str">
        <f>_xlfn.XLOOKUP(C849,'Kundendaten - neu'!$A$2:$A$1001,'Kundendaten - neu'!$H$2:$H$1001)</f>
        <v>EUR</v>
      </c>
      <c r="H849" s="40">
        <f>F849</f>
        <v>30000</v>
      </c>
      <c r="I849">
        <f>H849*_xlfn.XLOOKUP(C849,'Kundendaten - neu'!$A$2:$A$1001,'Kundendaten - neu'!$I$2:$I$1001,"")</f>
        <v>30000</v>
      </c>
      <c r="J849" s="41">
        <f>I849+(_xlfn.XLOOKUP(C849,'Kundendaten - neu'!$A$2:$A$1001,'Kundendaten - neu'!$G$2:$G$1001,)*E849)</f>
        <v>30211</v>
      </c>
      <c r="K849" s="40">
        <f>J849-(E849*(_xlfn.XLOOKUP(D849,Tabelle1[Produkt ID],Tabelle1[Variable Kosten],)))</f>
        <v>6211</v>
      </c>
    </row>
    <row r="850" spans="1:11" ht="14.4" hidden="1" x14ac:dyDescent="0.3">
      <c r="A850" s="43" t="s">
        <v>1349</v>
      </c>
      <c r="B850" s="13">
        <v>44869</v>
      </c>
      <c r="C850" s="12">
        <v>658</v>
      </c>
      <c r="D850" s="12" t="s">
        <v>1583</v>
      </c>
      <c r="E850" s="14">
        <v>1</v>
      </c>
      <c r="F850" s="17">
        <v>46000</v>
      </c>
      <c r="G850" t="str">
        <f>_xlfn.XLOOKUP(C850,'Kundendaten - neu'!$A$2:$A$1001,'Kundendaten - neu'!$H$2:$H$1001)</f>
        <v>EUR</v>
      </c>
      <c r="H850" s="40">
        <f>F850</f>
        <v>46000</v>
      </c>
      <c r="I850">
        <f>H850*_xlfn.XLOOKUP(C850,'Kundendaten - neu'!$A$2:$A$1001,'Kundendaten - neu'!$I$2:$I$1001,"")</f>
        <v>46000</v>
      </c>
      <c r="J850" s="41">
        <f>I850+(_xlfn.XLOOKUP(C850,'Kundendaten - neu'!$A$2:$A$1001,'Kundendaten - neu'!$G$2:$G$1001,)*E850)</f>
        <v>46211</v>
      </c>
      <c r="K850" s="40">
        <f>J850-(E850*(_xlfn.XLOOKUP(D850,Tabelle1[Produkt ID],Tabelle1[Variable Kosten],)))</f>
        <v>9411</v>
      </c>
    </row>
    <row r="851" spans="1:11" ht="14.4" x14ac:dyDescent="0.3">
      <c r="A851" s="43">
        <v>31463434</v>
      </c>
      <c r="B851" s="13">
        <v>44649</v>
      </c>
      <c r="C851" s="12">
        <v>659</v>
      </c>
      <c r="D851" s="12">
        <v>1500</v>
      </c>
      <c r="E851" s="14">
        <v>1</v>
      </c>
      <c r="F851" s="25">
        <v>288148</v>
      </c>
      <c r="G851" t="str">
        <f>_xlfn.XLOOKUP(C851,'Kundendaten - neu'!$A$2:$A$1001,'Kundendaten - neu'!$H$2:$H$1001)</f>
        <v>SEK</v>
      </c>
      <c r="H851" s="40">
        <f>IF(G851=Währungsdaten!$D$1,F851/_xlfn.XLOOKUP('Bewegungsdaten - neu'!B1359,Währungsdaten!$A$3:$A$320,Währungsdaten!$D$3:$D$320,""),IF(G851=Währungsdaten!$F$1,F851/_xlfn.XLOOKUP('Bewegungsdaten - neu'!B1359,Währungsdaten!$A$3:$A$320,Währungsdaten!$F$3:$F$320,),""))</f>
        <v>27549.190202114842</v>
      </c>
      <c r="I851">
        <f>H851*_xlfn.XLOOKUP(C851,'Kundendaten - neu'!$A$2:$A$1001,'Kundendaten - neu'!$I$2:$I$1001,"")</f>
        <v>27257.168785972422</v>
      </c>
      <c r="J851" s="41">
        <f>I851+(_xlfn.XLOOKUP(C851,'Kundendaten - neu'!$A$2:$A$1001,'Kundendaten - neu'!$G$2:$G$1001,)*E851)</f>
        <v>27762.168785972422</v>
      </c>
      <c r="K851" s="40">
        <f>J851-(E851*(_xlfn.XLOOKUP(D851,Tabelle1[Produkt ID],Tabelle1[Variable Kosten],)))</f>
        <v>5362.1687859724225</v>
      </c>
    </row>
    <row r="852" spans="1:11" ht="14.4" x14ac:dyDescent="0.3">
      <c r="A852" s="43">
        <v>49705474</v>
      </c>
      <c r="B852" s="13">
        <v>44696</v>
      </c>
      <c r="C852" s="12">
        <v>660</v>
      </c>
      <c r="D852" s="12">
        <v>1600</v>
      </c>
      <c r="E852" s="14">
        <v>1</v>
      </c>
      <c r="F852" s="25">
        <v>260247.6</v>
      </c>
      <c r="G852" t="str">
        <f>_xlfn.XLOOKUP(C852,'Kundendaten - neu'!$A$2:$A$1001,'Kundendaten - neu'!$H$2:$H$1001)</f>
        <v>CNY</v>
      </c>
      <c r="H852" s="40">
        <f>IF(G852=Währungsdaten!$B$1,F852/_xlfn.XLOOKUP('Bewegungsdaten - neu'!B55,Währungsdaten!$A$3:$A$320,Währungsdaten!$B$3:$B$320,""),IF(G852=Währungsdaten!$C$1,F852/_xlfn.XLOOKUP('Bewegungsdaten - neu'!B55,Währungsdaten!$A$3:$A$320,Währungsdaten!$C$3:$C$320,),"")*IF(G852=Währungsdaten!$D$1,F852/_xlfn.XLOOKUP('Bewegungsdaten - neu'!B55,Währungsdaten!$A$3:$A$320,Währungsdaten!$D$3:$D$320,),)*IF(G852=Währungsdaten!$F$1,F852/_xlfn.XLOOKUP('Bewegungsdaten - neu'!B55,Währungsdaten!$A$3:$A$320,Währungsdaten!$F$3:$F$320,""),)*IF(G852=Währungsdaten!$G$1,F852/_xlfn.XLOOKUP('Bewegungsdaten - neu'!B55,Währungsdaten!$A$3:$A$320,Währungsdaten!$G$3:$G$320,");""")))</f>
        <v>36135.964120579294</v>
      </c>
      <c r="I852">
        <f>H852*_xlfn.XLOOKUP(C852,'Kundendaten - neu'!$A$2:$A$1001,'Kundendaten - neu'!$I$2:$I$1001,"")</f>
        <v>39749.560532637224</v>
      </c>
      <c r="J852" s="41">
        <f>I852+(_xlfn.XLOOKUP(C852,'Kundendaten - neu'!$A$2:$A$1001,'Kundendaten - neu'!$G$2:$G$1001,)*E852)</f>
        <v>41796.560532637224</v>
      </c>
      <c r="K852" s="40">
        <f>J852-(E852*(_xlfn.XLOOKUP(D852,Tabelle1[Produkt ID],Tabelle1[Variable Kosten],)))</f>
        <v>12996.560532637224</v>
      </c>
    </row>
    <row r="853" spans="1:11" ht="14.4" x14ac:dyDescent="0.3">
      <c r="A853" s="43">
        <v>14780627</v>
      </c>
      <c r="B853" s="13">
        <v>44636</v>
      </c>
      <c r="C853" s="12">
        <v>661</v>
      </c>
      <c r="D853" s="12">
        <v>1700</v>
      </c>
      <c r="E853" s="14">
        <v>1</v>
      </c>
      <c r="F853" s="25">
        <v>29000</v>
      </c>
      <c r="G853" t="str">
        <f>_xlfn.XLOOKUP(C853,'Kundendaten - neu'!$A$2:$A$1001,'Kundendaten - neu'!$H$2:$H$1001)</f>
        <v>EUR</v>
      </c>
      <c r="H853" s="40">
        <f t="shared" ref="H853:H859" si="40">F853</f>
        <v>29000</v>
      </c>
      <c r="I853">
        <f>H853*_xlfn.XLOOKUP(C853,'Kundendaten - neu'!$A$2:$A$1001,'Kundendaten - neu'!$I$2:$I$1001,"")</f>
        <v>28130</v>
      </c>
      <c r="J853" s="41">
        <f>I853+(_xlfn.XLOOKUP(C853,'Kundendaten - neu'!$A$2:$A$1001,'Kundendaten - neu'!$G$2:$G$1001,)*E853)</f>
        <v>28398</v>
      </c>
      <c r="K853" s="40">
        <f>J853-(E853*(_xlfn.XLOOKUP(D853,Tabelle1[Produkt ID],Tabelle1[Variable Kosten],)))</f>
        <v>5198</v>
      </c>
    </row>
    <row r="854" spans="1:11" ht="14.4" hidden="1" x14ac:dyDescent="0.3">
      <c r="A854" s="43" t="s">
        <v>1350</v>
      </c>
      <c r="B854" s="13">
        <v>44910</v>
      </c>
      <c r="C854" s="12">
        <v>661</v>
      </c>
      <c r="D854" s="12" t="s">
        <v>1584</v>
      </c>
      <c r="E854" s="14">
        <v>1</v>
      </c>
      <c r="F854" s="17">
        <v>61000</v>
      </c>
      <c r="G854" t="str">
        <f>_xlfn.XLOOKUP(C854,'Kundendaten - neu'!$A$2:$A$1001,'Kundendaten - neu'!$H$2:$H$1001)</f>
        <v>EUR</v>
      </c>
      <c r="H854" s="40">
        <f t="shared" si="40"/>
        <v>61000</v>
      </c>
      <c r="I854">
        <f>H854*_xlfn.XLOOKUP(C854,'Kundendaten - neu'!$A$2:$A$1001,'Kundendaten - neu'!$I$2:$I$1001,"")</f>
        <v>59170</v>
      </c>
      <c r="J854" s="41">
        <f>I854+(_xlfn.XLOOKUP(C854,'Kundendaten - neu'!$A$2:$A$1001,'Kundendaten - neu'!$G$2:$G$1001,)*E854)</f>
        <v>59438</v>
      </c>
      <c r="K854" s="40">
        <f>J854-(E854*(_xlfn.XLOOKUP(D854,Tabelle1[Produkt ID],Tabelle1[Variable Kosten],)))</f>
        <v>10638</v>
      </c>
    </row>
    <row r="855" spans="1:11" ht="14.4" x14ac:dyDescent="0.3">
      <c r="A855" s="43">
        <v>45538454</v>
      </c>
      <c r="B855" s="13">
        <v>44672</v>
      </c>
      <c r="C855" s="12">
        <v>662</v>
      </c>
      <c r="D855" s="12">
        <v>1800</v>
      </c>
      <c r="E855" s="14">
        <v>1</v>
      </c>
      <c r="F855" s="25">
        <v>80000</v>
      </c>
      <c r="G855" t="str">
        <f>_xlfn.XLOOKUP(C855,'Kundendaten - neu'!$A$2:$A$1001,'Kundendaten - neu'!$H$2:$H$1001)</f>
        <v>EUR</v>
      </c>
      <c r="H855" s="40">
        <f t="shared" si="40"/>
        <v>80000</v>
      </c>
      <c r="I855">
        <f>H855*_xlfn.XLOOKUP(C855,'Kundendaten - neu'!$A$2:$A$1001,'Kundendaten - neu'!$I$2:$I$1001,"")</f>
        <v>80000</v>
      </c>
      <c r="J855" s="41">
        <f>I855+(_xlfn.XLOOKUP(C855,'Kundendaten - neu'!$A$2:$A$1001,'Kundendaten - neu'!$G$2:$G$1001,)*E855)</f>
        <v>80200</v>
      </c>
      <c r="K855" s="40">
        <f>J855-(E855*(_xlfn.XLOOKUP(D855,Tabelle1[Produkt ID],Tabelle1[Variable Kosten],)))</f>
        <v>16200</v>
      </c>
    </row>
    <row r="856" spans="1:11" ht="14.4" hidden="1" x14ac:dyDescent="0.3">
      <c r="A856" s="43" t="s">
        <v>1351</v>
      </c>
      <c r="B856" s="13">
        <v>44683</v>
      </c>
      <c r="C856" s="12">
        <v>662</v>
      </c>
      <c r="D856" s="12" t="s">
        <v>1585</v>
      </c>
      <c r="E856" s="14">
        <v>1</v>
      </c>
      <c r="F856" s="17">
        <v>79000</v>
      </c>
      <c r="G856" t="str">
        <f>_xlfn.XLOOKUP(C856,'Kundendaten - neu'!$A$2:$A$1001,'Kundendaten - neu'!$H$2:$H$1001)</f>
        <v>EUR</v>
      </c>
      <c r="H856" s="40">
        <f t="shared" si="40"/>
        <v>79000</v>
      </c>
      <c r="I856">
        <f>H856*_xlfn.XLOOKUP(C856,'Kundendaten - neu'!$A$2:$A$1001,'Kundendaten - neu'!$I$2:$I$1001,"")</f>
        <v>79000</v>
      </c>
      <c r="J856" s="41">
        <f>I856+(_xlfn.XLOOKUP(C856,'Kundendaten - neu'!$A$2:$A$1001,'Kundendaten - neu'!$G$2:$G$1001,)*E856)</f>
        <v>79200</v>
      </c>
      <c r="K856" s="40">
        <f>J856-(E856*(_xlfn.XLOOKUP(D856,Tabelle1[Produkt ID],Tabelle1[Variable Kosten],)))</f>
        <v>16000</v>
      </c>
    </row>
    <row r="857" spans="1:11" ht="14.4" x14ac:dyDescent="0.3">
      <c r="A857" s="43">
        <v>19470103</v>
      </c>
      <c r="B857" s="13">
        <v>44658</v>
      </c>
      <c r="C857" s="12">
        <v>663</v>
      </c>
      <c r="D857" s="12">
        <v>1900</v>
      </c>
      <c r="E857" s="14">
        <v>1</v>
      </c>
      <c r="F857" s="25">
        <v>49000</v>
      </c>
      <c r="G857" t="str">
        <f>_xlfn.XLOOKUP(C857,'Kundendaten - neu'!$A$2:$A$1001,'Kundendaten - neu'!$H$2:$H$1001)</f>
        <v>EUR</v>
      </c>
      <c r="H857" s="40">
        <f t="shared" si="40"/>
        <v>49000</v>
      </c>
      <c r="I857">
        <f>H857*_xlfn.XLOOKUP(C857,'Kundendaten - neu'!$A$2:$A$1001,'Kundendaten - neu'!$I$2:$I$1001,"")</f>
        <v>47530</v>
      </c>
      <c r="J857" s="41">
        <f>I857+(_xlfn.XLOOKUP(C857,'Kundendaten - neu'!$A$2:$A$1001,'Kundendaten - neu'!$G$2:$G$1001,)*E857)</f>
        <v>47638</v>
      </c>
      <c r="K857" s="40">
        <f>J857-(E857*(_xlfn.XLOOKUP(D857,Tabelle1[Produkt ID],Tabelle1[Variable Kosten],)))</f>
        <v>8438</v>
      </c>
    </row>
    <row r="858" spans="1:11" ht="14.4" x14ac:dyDescent="0.3">
      <c r="A858" s="43">
        <v>97516890</v>
      </c>
      <c r="B858" s="13">
        <v>44685</v>
      </c>
      <c r="C858" s="12">
        <v>664</v>
      </c>
      <c r="D858" s="12">
        <v>2000</v>
      </c>
      <c r="E858" s="14">
        <v>1</v>
      </c>
      <c r="F858" s="25">
        <v>39000</v>
      </c>
      <c r="G858" t="str">
        <f>_xlfn.XLOOKUP(C858,'Kundendaten - neu'!$A$2:$A$1001,'Kundendaten - neu'!$H$2:$H$1001)</f>
        <v>EUR</v>
      </c>
      <c r="H858" s="40">
        <f t="shared" si="40"/>
        <v>39000</v>
      </c>
      <c r="I858">
        <f>H858*_xlfn.XLOOKUP(C858,'Kundendaten - neu'!$A$2:$A$1001,'Kundendaten - neu'!$I$2:$I$1001,"")</f>
        <v>38586.6</v>
      </c>
      <c r="J858" s="41">
        <f>I858+(_xlfn.XLOOKUP(C858,'Kundendaten - neu'!$A$2:$A$1001,'Kundendaten - neu'!$G$2:$G$1001,)*E858)</f>
        <v>38794.6</v>
      </c>
      <c r="K858" s="40">
        <f>J858-(E858*(_xlfn.XLOOKUP(D858,Tabelle1[Produkt ID],Tabelle1[Variable Kosten],)))</f>
        <v>7594.5999999999985</v>
      </c>
    </row>
    <row r="859" spans="1:11" ht="14.4" hidden="1" x14ac:dyDescent="0.3">
      <c r="A859" s="43" t="s">
        <v>1353</v>
      </c>
      <c r="B859" s="13">
        <v>44636</v>
      </c>
      <c r="C859" s="12">
        <v>664</v>
      </c>
      <c r="D859" s="12" t="s">
        <v>1587</v>
      </c>
      <c r="E859" s="14">
        <v>1</v>
      </c>
      <c r="F859" s="17">
        <v>27000</v>
      </c>
      <c r="G859" t="str">
        <f>_xlfn.XLOOKUP(C859,'Kundendaten - neu'!$A$2:$A$1001,'Kundendaten - neu'!$H$2:$H$1001)</f>
        <v>EUR</v>
      </c>
      <c r="H859" s="40">
        <f t="shared" si="40"/>
        <v>27000</v>
      </c>
      <c r="I859">
        <f>H859*_xlfn.XLOOKUP(C859,'Kundendaten - neu'!$A$2:$A$1001,'Kundendaten - neu'!$I$2:$I$1001,"")</f>
        <v>26713.8</v>
      </c>
      <c r="J859" s="41">
        <f>I859+(_xlfn.XLOOKUP(C859,'Kundendaten - neu'!$A$2:$A$1001,'Kundendaten - neu'!$G$2:$G$1001,)*E859)</f>
        <v>26921.8</v>
      </c>
      <c r="K859" s="40">
        <f>J859-(E859*(_xlfn.XLOOKUP(D859,Tabelle1[Produkt ID],Tabelle1[Variable Kosten],)))</f>
        <v>5321.7999999999993</v>
      </c>
    </row>
    <row r="860" spans="1:11" ht="14.4" x14ac:dyDescent="0.3">
      <c r="A860" s="43">
        <v>34239435</v>
      </c>
      <c r="B860" s="13">
        <v>44793</v>
      </c>
      <c r="C860" s="12">
        <v>665</v>
      </c>
      <c r="D860" s="12">
        <v>2100</v>
      </c>
      <c r="E860" s="14">
        <v>1</v>
      </c>
      <c r="F860" s="25">
        <v>473386</v>
      </c>
      <c r="G860" t="str">
        <f>_xlfn.XLOOKUP(C860,'Kundendaten - neu'!$A$2:$A$1001,'Kundendaten - neu'!$H$2:$H$1001)</f>
        <v>SEK</v>
      </c>
      <c r="H860" s="40">
        <f>IF(G860=Währungsdaten!$D$1,F860/_xlfn.XLOOKUP('Bewegungsdaten - neu'!B1360,Währungsdaten!$A$3:$A$320,Währungsdaten!$D$3:$D$320,""),IF(G860=Währungsdaten!$F$1,F860/_xlfn.XLOOKUP('Bewegungsdaten - neu'!B1360,Währungsdaten!$A$3:$A$320,Währungsdaten!$F$3:$F$320,),""))</f>
        <v>45535.836243134319</v>
      </c>
      <c r="I860">
        <f>H860*_xlfn.XLOOKUP(C860,'Kundendaten - neu'!$A$2:$A$1001,'Kundendaten - neu'!$I$2:$I$1001,"")</f>
        <v>45053.156378957094</v>
      </c>
      <c r="J860" s="41">
        <f>I860+(_xlfn.XLOOKUP(C860,'Kundendaten - neu'!$A$2:$A$1001,'Kundendaten - neu'!$G$2:$G$1001,)*E860)</f>
        <v>45597.156378957094</v>
      </c>
      <c r="K860" s="40">
        <f>J860-(E860*(_xlfn.XLOOKUP(D860,Tabelle1[Produkt ID],Tabelle1[Variable Kosten],)))</f>
        <v>8797.1563789570937</v>
      </c>
    </row>
    <row r="861" spans="1:11" ht="14.4" x14ac:dyDescent="0.3">
      <c r="A861" s="43">
        <v>98282755</v>
      </c>
      <c r="B861" s="13">
        <v>44916</v>
      </c>
      <c r="C861" s="12">
        <v>666</v>
      </c>
      <c r="D861" s="12">
        <v>2200</v>
      </c>
      <c r="E861" s="14">
        <v>1</v>
      </c>
      <c r="F861" s="25">
        <v>20000</v>
      </c>
      <c r="G861" t="str">
        <f>_xlfn.XLOOKUP(C861,'Kundendaten - neu'!$A$2:$A$1001,'Kundendaten - neu'!$H$2:$H$1001)</f>
        <v>EUR</v>
      </c>
      <c r="H861" s="40">
        <f>F861</f>
        <v>20000</v>
      </c>
      <c r="I861">
        <f>H861*_xlfn.XLOOKUP(C861,'Kundendaten - neu'!$A$2:$A$1001,'Kundendaten - neu'!$I$2:$I$1001,"")</f>
        <v>19400</v>
      </c>
      <c r="J861" s="41">
        <f>I861+(_xlfn.XLOOKUP(C861,'Kundendaten - neu'!$A$2:$A$1001,'Kundendaten - neu'!$G$2:$G$1001,)*E861)</f>
        <v>19669</v>
      </c>
      <c r="K861" s="40">
        <f>J861-(E861*(_xlfn.XLOOKUP(D861,Tabelle1[Produkt ID],Tabelle1[Variable Kosten],)))</f>
        <v>3669</v>
      </c>
    </row>
    <row r="862" spans="1:11" ht="14.4" hidden="1" x14ac:dyDescent="0.3">
      <c r="A862" s="43" t="s">
        <v>1354</v>
      </c>
      <c r="B862" s="13">
        <v>44809</v>
      </c>
      <c r="C862" s="12">
        <v>666</v>
      </c>
      <c r="D862" s="12" t="s">
        <v>1588</v>
      </c>
      <c r="E862" s="14">
        <v>1</v>
      </c>
      <c r="F862" s="17">
        <v>33000</v>
      </c>
      <c r="G862" t="str">
        <f>_xlfn.XLOOKUP(C862,'Kundendaten - neu'!$A$2:$A$1001,'Kundendaten - neu'!$H$2:$H$1001)</f>
        <v>EUR</v>
      </c>
      <c r="H862" s="40">
        <f>F862</f>
        <v>33000</v>
      </c>
      <c r="I862">
        <f>H862*_xlfn.XLOOKUP(C862,'Kundendaten - neu'!$A$2:$A$1001,'Kundendaten - neu'!$I$2:$I$1001,"")</f>
        <v>32010</v>
      </c>
      <c r="J862" s="41">
        <f>I862+(_xlfn.XLOOKUP(C862,'Kundendaten - neu'!$A$2:$A$1001,'Kundendaten - neu'!$G$2:$G$1001,)*E862)</f>
        <v>32279</v>
      </c>
      <c r="K862" s="40">
        <f>J862-(E862*(_xlfn.XLOOKUP(D862,Tabelle1[Produkt ID],Tabelle1[Variable Kosten],)))</f>
        <v>5879</v>
      </c>
    </row>
    <row r="863" spans="1:11" ht="14.4" x14ac:dyDescent="0.3">
      <c r="A863" s="43">
        <v>26671821</v>
      </c>
      <c r="B863" s="13">
        <v>44769</v>
      </c>
      <c r="C863" s="12">
        <v>667</v>
      </c>
      <c r="D863" s="12">
        <v>2200</v>
      </c>
      <c r="E863" s="14">
        <v>1</v>
      </c>
      <c r="F863" s="25">
        <v>20000</v>
      </c>
      <c r="G863" t="str">
        <f>_xlfn.XLOOKUP(C863,'Kundendaten - neu'!$A$2:$A$1001,'Kundendaten - neu'!$H$2:$H$1001)</f>
        <v>EUR</v>
      </c>
      <c r="H863" s="40">
        <f>F863</f>
        <v>20000</v>
      </c>
      <c r="I863">
        <f>H863*_xlfn.XLOOKUP(C863,'Kundendaten - neu'!$A$2:$A$1001,'Kundendaten - neu'!$I$2:$I$1001,"")</f>
        <v>20400</v>
      </c>
      <c r="J863" s="41">
        <f>I863+(_xlfn.XLOOKUP(C863,'Kundendaten - neu'!$A$2:$A$1001,'Kundendaten - neu'!$G$2:$G$1001,)*E863)</f>
        <v>20619</v>
      </c>
      <c r="K863" s="40">
        <f>J863-(E863*(_xlfn.XLOOKUP(D863,Tabelle1[Produkt ID],Tabelle1[Variable Kosten],)))</f>
        <v>4619</v>
      </c>
    </row>
    <row r="864" spans="1:11" ht="14.4" hidden="1" x14ac:dyDescent="0.3">
      <c r="A864" s="43" t="s">
        <v>1355</v>
      </c>
      <c r="B864" s="13">
        <v>44796</v>
      </c>
      <c r="C864" s="12">
        <v>667</v>
      </c>
      <c r="D864" s="12" t="s">
        <v>1589</v>
      </c>
      <c r="E864" s="14">
        <v>1</v>
      </c>
      <c r="F864" s="17">
        <v>27000</v>
      </c>
      <c r="G864" t="str">
        <f>_xlfn.XLOOKUP(C864,'Kundendaten - neu'!$A$2:$A$1001,'Kundendaten - neu'!$H$2:$H$1001)</f>
        <v>EUR</v>
      </c>
      <c r="H864" s="40">
        <f>F864</f>
        <v>27000</v>
      </c>
      <c r="I864">
        <f>H864*_xlfn.XLOOKUP(C864,'Kundendaten - neu'!$A$2:$A$1001,'Kundendaten - neu'!$I$2:$I$1001,"")</f>
        <v>27540</v>
      </c>
      <c r="J864" s="41">
        <f>I864+(_xlfn.XLOOKUP(C864,'Kundendaten - neu'!$A$2:$A$1001,'Kundendaten - neu'!$G$2:$G$1001,)*E864)</f>
        <v>27759</v>
      </c>
      <c r="K864" s="40">
        <f>J864-(E864*(_xlfn.XLOOKUP(D864,Tabelle1[Produkt ID],Tabelle1[Variable Kosten],)))</f>
        <v>6159</v>
      </c>
    </row>
    <row r="865" spans="1:11" ht="14.4" x14ac:dyDescent="0.3">
      <c r="A865" s="43">
        <v>39271870</v>
      </c>
      <c r="B865" s="13">
        <v>44820</v>
      </c>
      <c r="C865" s="12">
        <v>668</v>
      </c>
      <c r="D865" s="12">
        <v>2300</v>
      </c>
      <c r="E865" s="14">
        <v>1</v>
      </c>
      <c r="F865" s="25">
        <v>257275</v>
      </c>
      <c r="G865" t="str">
        <f>_xlfn.XLOOKUP(C865,'Kundendaten - neu'!$A$2:$A$1001,'Kundendaten - neu'!$H$2:$H$1001)</f>
        <v>SEK</v>
      </c>
      <c r="H865" s="40">
        <f>IF(G865=Währungsdaten!$D$1,F865/_xlfn.XLOOKUP('Bewegungsdaten - neu'!B1361,Währungsdaten!$A$3:$A$320,Währungsdaten!$D$3:$D$320,""),IF(G865=Währungsdaten!$F$1,F865/_xlfn.XLOOKUP('Bewegungsdaten - neu'!B1361,Währungsdaten!$A$3:$A$320,Währungsdaten!$F$3:$F$320,),""))</f>
        <v>24355.090642306055</v>
      </c>
      <c r="I865">
        <f>H865*_xlfn.XLOOKUP(C865,'Kundendaten - neu'!$A$2:$A$1001,'Kundendaten - neu'!$I$2:$I$1001,"")</f>
        <v>24096.926681497611</v>
      </c>
      <c r="J865" s="41">
        <f>I865+(_xlfn.XLOOKUP(C865,'Kundendaten - neu'!$A$2:$A$1001,'Kundendaten - neu'!$G$2:$G$1001,)*E865)</f>
        <v>24645.926681497611</v>
      </c>
      <c r="K865" s="40">
        <f>J865-(E865*(_xlfn.XLOOKUP(D865,Tabelle1[Produkt ID],Tabelle1[Variable Kosten],)))</f>
        <v>4645.9266814976108</v>
      </c>
    </row>
    <row r="866" spans="1:11" ht="14.4" x14ac:dyDescent="0.3">
      <c r="A866" s="43">
        <v>10669867</v>
      </c>
      <c r="B866" s="13">
        <v>44756</v>
      </c>
      <c r="C866" s="12">
        <v>669</v>
      </c>
      <c r="D866" s="12">
        <v>1000</v>
      </c>
      <c r="E866" s="14">
        <v>1</v>
      </c>
      <c r="F866" s="25">
        <v>52000</v>
      </c>
      <c r="G866" t="str">
        <f>_xlfn.XLOOKUP(C866,'Kundendaten - neu'!$A$2:$A$1001,'Kundendaten - neu'!$H$2:$H$1001)</f>
        <v>EUR</v>
      </c>
      <c r="H866" s="40">
        <f>F866</f>
        <v>52000</v>
      </c>
      <c r="I866">
        <f>H866*_xlfn.XLOOKUP(C866,'Kundendaten - neu'!$A$2:$A$1001,'Kundendaten - neu'!$I$2:$I$1001,"")</f>
        <v>50440</v>
      </c>
      <c r="J866" s="41">
        <f>I866+(_xlfn.XLOOKUP(C866,'Kundendaten - neu'!$A$2:$A$1001,'Kundendaten - neu'!$G$2:$G$1001,)*E866)</f>
        <v>50709</v>
      </c>
      <c r="K866" s="40">
        <f>J866-(E866*(_xlfn.XLOOKUP(D866,Tabelle1[Produkt ID],Tabelle1[Variable Kosten],)))</f>
        <v>9109</v>
      </c>
    </row>
    <row r="867" spans="1:11" ht="14.4" hidden="1" x14ac:dyDescent="0.3">
      <c r="A867" s="43" t="s">
        <v>1356</v>
      </c>
      <c r="B867" s="13">
        <v>44799</v>
      </c>
      <c r="C867" s="12">
        <v>669</v>
      </c>
      <c r="D867" s="12" t="s">
        <v>1590</v>
      </c>
      <c r="E867" s="14">
        <v>1</v>
      </c>
      <c r="F867" s="17">
        <v>81000</v>
      </c>
      <c r="G867" t="str">
        <f>_xlfn.XLOOKUP(C867,'Kundendaten - neu'!$A$2:$A$1001,'Kundendaten - neu'!$H$2:$H$1001)</f>
        <v>EUR</v>
      </c>
      <c r="H867" s="40">
        <f>F867</f>
        <v>81000</v>
      </c>
      <c r="I867">
        <f>H867*_xlfn.XLOOKUP(C867,'Kundendaten - neu'!$A$2:$A$1001,'Kundendaten - neu'!$I$2:$I$1001,"")</f>
        <v>78570</v>
      </c>
      <c r="J867" s="41">
        <f>I867+(_xlfn.XLOOKUP(C867,'Kundendaten - neu'!$A$2:$A$1001,'Kundendaten - neu'!$G$2:$G$1001,)*E867)</f>
        <v>78839</v>
      </c>
      <c r="K867" s="40">
        <f>J867-(E867*(_xlfn.XLOOKUP(D867,Tabelle1[Produkt ID],Tabelle1[Variable Kosten],)))</f>
        <v>14039</v>
      </c>
    </row>
    <row r="868" spans="1:11" ht="14.4" x14ac:dyDescent="0.3">
      <c r="A868" s="43">
        <v>10306994</v>
      </c>
      <c r="B868" s="13">
        <v>44668</v>
      </c>
      <c r="C868" s="12">
        <v>670</v>
      </c>
      <c r="D868" s="12">
        <v>1100</v>
      </c>
      <c r="E868" s="14">
        <v>1</v>
      </c>
      <c r="F868" s="25">
        <v>411640</v>
      </c>
      <c r="G868" t="str">
        <f>_xlfn.XLOOKUP(C868,'Kundendaten - neu'!$A$2:$A$1001,'Kundendaten - neu'!$H$2:$H$1001)</f>
        <v>SEK</v>
      </c>
      <c r="H868" s="40">
        <f>IF(G868=Währungsdaten!$D$1,F868/_xlfn.XLOOKUP('Bewegungsdaten - neu'!B1362,Währungsdaten!$A$3:$A$320,Währungsdaten!$D$3:$D$320,""),IF(G868=Währungsdaten!$F$1,F868/_xlfn.XLOOKUP('Bewegungsdaten - neu'!B1362,Währungsdaten!$A$3:$A$320,Währungsdaten!$F$3:$F$320,),""))</f>
        <v>38311.337788284349</v>
      </c>
      <c r="I868">
        <f>H868*_xlfn.XLOOKUP(C868,'Kundendaten - neu'!$A$2:$A$1001,'Kundendaten - neu'!$I$2:$I$1001,"")</f>
        <v>37905.23760772853</v>
      </c>
      <c r="J868" s="41">
        <f>I868+(_xlfn.XLOOKUP(C868,'Kundendaten - neu'!$A$2:$A$1001,'Kundendaten - neu'!$G$2:$G$1001,)*E868)</f>
        <v>38453.23760772853</v>
      </c>
      <c r="K868" s="40">
        <f>J868-(E868*(_xlfn.XLOOKUP(D868,Tabelle1[Produkt ID],Tabelle1[Variable Kosten],)))</f>
        <v>6453.2376077285298</v>
      </c>
    </row>
    <row r="869" spans="1:11" ht="14.4" x14ac:dyDescent="0.3">
      <c r="A869" s="43">
        <v>25904380</v>
      </c>
      <c r="B869" s="13">
        <v>44871</v>
      </c>
      <c r="C869" s="12">
        <v>671</v>
      </c>
      <c r="D869" s="12">
        <v>1200</v>
      </c>
      <c r="E869" s="14">
        <v>1</v>
      </c>
      <c r="F869" s="25">
        <v>65000</v>
      </c>
      <c r="G869" t="str">
        <f>_xlfn.XLOOKUP(C869,'Kundendaten - neu'!$A$2:$A$1001,'Kundendaten - neu'!$H$2:$H$1001)</f>
        <v>EUR</v>
      </c>
      <c r="H869" s="40">
        <f>F869</f>
        <v>65000</v>
      </c>
      <c r="I869">
        <f>H869*_xlfn.XLOOKUP(C869,'Kundendaten - neu'!$A$2:$A$1001,'Kundendaten - neu'!$I$2:$I$1001,"")</f>
        <v>64311</v>
      </c>
      <c r="J869" s="41">
        <f>I869+(_xlfn.XLOOKUP(C869,'Kundendaten - neu'!$A$2:$A$1001,'Kundendaten - neu'!$G$2:$G$1001,)*E869)</f>
        <v>64512</v>
      </c>
      <c r="K869" s="40">
        <f>J869-(E869*(_xlfn.XLOOKUP(D869,Tabelle1[Produkt ID],Tabelle1[Variable Kosten],)))</f>
        <v>12512</v>
      </c>
    </row>
    <row r="870" spans="1:11" ht="14.4" hidden="1" x14ac:dyDescent="0.3">
      <c r="A870" s="43" t="s">
        <v>1357</v>
      </c>
      <c r="B870" s="13">
        <v>44742</v>
      </c>
      <c r="C870" s="12">
        <v>671</v>
      </c>
      <c r="D870" s="12" t="s">
        <v>1591</v>
      </c>
      <c r="E870" s="14">
        <v>1</v>
      </c>
      <c r="F870" s="17">
        <v>50000</v>
      </c>
      <c r="G870" t="str">
        <f>_xlfn.XLOOKUP(C870,'Kundendaten - neu'!$A$2:$A$1001,'Kundendaten - neu'!$H$2:$H$1001)</f>
        <v>EUR</v>
      </c>
      <c r="H870" s="40">
        <f>F870</f>
        <v>50000</v>
      </c>
      <c r="I870">
        <f>H870*_xlfn.XLOOKUP(C870,'Kundendaten - neu'!$A$2:$A$1001,'Kundendaten - neu'!$I$2:$I$1001,"")</f>
        <v>49470</v>
      </c>
      <c r="J870" s="41">
        <f>I870+(_xlfn.XLOOKUP(C870,'Kundendaten - neu'!$A$2:$A$1001,'Kundendaten - neu'!$G$2:$G$1001,)*E870)</f>
        <v>49671</v>
      </c>
      <c r="K870" s="40">
        <f>J870-(E870*(_xlfn.XLOOKUP(D870,Tabelle1[Produkt ID],Tabelle1[Variable Kosten],)))</f>
        <v>9671</v>
      </c>
    </row>
    <row r="871" spans="1:11" ht="14.4" x14ac:dyDescent="0.3">
      <c r="A871" s="43">
        <v>68852151</v>
      </c>
      <c r="B871" s="13">
        <v>44836</v>
      </c>
      <c r="C871" s="12">
        <v>672</v>
      </c>
      <c r="D871" s="12">
        <v>1300</v>
      </c>
      <c r="E871" s="14">
        <v>1</v>
      </c>
      <c r="F871" s="25">
        <v>491578.8</v>
      </c>
      <c r="G871" t="str">
        <f>_xlfn.XLOOKUP(C871,'Kundendaten - neu'!$A$2:$A$1001,'Kundendaten - neu'!$H$2:$H$1001)</f>
        <v>CNY</v>
      </c>
      <c r="H871" s="40">
        <f>IF(G871=Währungsdaten!$B$1,F871/_xlfn.XLOOKUP('Bewegungsdaten - neu'!B56,Währungsdaten!$A$3:$A$320,Währungsdaten!$B$3:$B$320,""),IF(G871=Währungsdaten!$C$1,F871/_xlfn.XLOOKUP('Bewegungsdaten - neu'!B56,Währungsdaten!$A$3:$A$320,Währungsdaten!$C$3:$C$320,),"")*IF(G871=Währungsdaten!$D$1,F871/_xlfn.XLOOKUP('Bewegungsdaten - neu'!B56,Währungsdaten!$A$3:$A$320,Währungsdaten!$D$3:$D$320,),)*IF(G871=Währungsdaten!$F$1,F871/_xlfn.XLOOKUP('Bewegungsdaten - neu'!B56,Währungsdaten!$A$3:$A$320,Währungsdaten!$F$3:$F$320,""),)*IF(G871=Währungsdaten!$G$1,F871/_xlfn.XLOOKUP('Bewegungsdaten - neu'!B56,Währungsdaten!$A$3:$A$320,Währungsdaten!$G$3:$G$320,");""")))</f>
        <v>70506.561868016812</v>
      </c>
      <c r="I871">
        <f>H871*_xlfn.XLOOKUP(C871,'Kundendaten - neu'!$A$2:$A$1001,'Kundendaten - neu'!$I$2:$I$1001,"")</f>
        <v>75230.501513173935</v>
      </c>
      <c r="J871" s="41">
        <f>I871+(_xlfn.XLOOKUP(C871,'Kundendaten - neu'!$A$2:$A$1001,'Kundendaten - neu'!$G$2:$G$1001,)*E871)</f>
        <v>77257.501513173935</v>
      </c>
      <c r="K871" s="40">
        <f>J871-(E871*(_xlfn.XLOOKUP(D871,Tabelle1[Produkt ID],Tabelle1[Variable Kosten],)))</f>
        <v>22857.501513173935</v>
      </c>
    </row>
    <row r="872" spans="1:11" ht="14.4" x14ac:dyDescent="0.3">
      <c r="A872" s="43">
        <v>47720615</v>
      </c>
      <c r="B872" s="13">
        <v>44894</v>
      </c>
      <c r="C872" s="12">
        <v>673</v>
      </c>
      <c r="D872" s="12">
        <v>1400</v>
      </c>
      <c r="E872" s="14">
        <v>1</v>
      </c>
      <c r="F872" s="25">
        <v>137604</v>
      </c>
      <c r="G872" t="str">
        <f>_xlfn.XLOOKUP(C872,'Kundendaten - neu'!$A$2:$A$1001,'Kundendaten - neu'!$H$2:$H$1001)</f>
        <v>PLN</v>
      </c>
      <c r="H872" s="40">
        <f>IF(G872=Währungsdaten!$G$1,F872/_xlfn.XLOOKUP('Bewegungsdaten - neu'!B1265,Währungsdaten!$A$3:$A$320,Währungsdaten!$G$3:$G$320,""),IF(G872=Währungsdaten!$C$1,F872/_xlfn.XLOOKUP('Bewegungsdaten - neu'!B1265,Währungsdaten!$A$3:$A$320,Währungsdaten!$C$3:$C$320,),""))</f>
        <v>29416.39232117662</v>
      </c>
      <c r="I872">
        <f>H872*_xlfn.XLOOKUP(C872,'Kundendaten - neu'!$A$2:$A$1001,'Kundendaten - neu'!$I$2:$I$1001,"")</f>
        <v>29416.39232117662</v>
      </c>
      <c r="J872" s="41">
        <f>I872+(_xlfn.XLOOKUP(C872,'Kundendaten - neu'!$A$2:$A$1001,'Kundendaten - neu'!$G$2:$G$1001,)*E872)</f>
        <v>29524.39232117662</v>
      </c>
      <c r="K872" s="40">
        <f>J872-(E872*(_xlfn.XLOOKUP(D872,Tabelle1[Produkt ID],Tabelle1[Variable Kosten],)))</f>
        <v>5524.3923211766196</v>
      </c>
    </row>
    <row r="873" spans="1:11" ht="14.4" x14ac:dyDescent="0.3">
      <c r="A873" s="43">
        <v>75856335</v>
      </c>
      <c r="B873" s="13">
        <v>44774</v>
      </c>
      <c r="C873" s="12">
        <v>674</v>
      </c>
      <c r="D873" s="12">
        <v>1500</v>
      </c>
      <c r="E873" s="14">
        <v>1</v>
      </c>
      <c r="F873" s="25">
        <v>31847.200000000001</v>
      </c>
      <c r="G873" t="str">
        <f>_xlfn.XLOOKUP(C873,'Kundendaten - neu'!$A$2:$A$1001,'Kundendaten - neu'!$H$2:$H$1001)</f>
        <v>USD</v>
      </c>
      <c r="H873" s="40">
        <f>IF(G873=Währungsdaten!$D$1,F873/_xlfn.XLOOKUP('Bewegungsdaten - neu'!B1453,Währungsdaten!$A$3:$A$320,Währungsdaten!$D$3:$D$320,""),IF(G873=Währungsdaten!$F$1,F873/_xlfn.XLOOKUP('Bewegungsdaten - neu'!B1453,Währungsdaten!$A$3:$A$320,Währungsdaten!$F$3:$F$320,),""))</f>
        <v>30859.689922480618</v>
      </c>
      <c r="I873">
        <f>H873*_xlfn.XLOOKUP(C873,'Kundendaten - neu'!$A$2:$A$1001,'Kundendaten - neu'!$I$2:$I$1001,"")</f>
        <v>32927.289147286821</v>
      </c>
      <c r="J873" s="41">
        <f>I873+(_xlfn.XLOOKUP(C873,'Kundendaten - neu'!$A$2:$A$1001,'Kundendaten - neu'!$G$2:$G$1001,)*E873)</f>
        <v>34152.289147286821</v>
      </c>
      <c r="K873" s="40">
        <f>J873-(E873*(_xlfn.XLOOKUP(D873,Tabelle1[Produkt ID],Tabelle1[Variable Kosten],)))</f>
        <v>11752.289147286821</v>
      </c>
    </row>
    <row r="874" spans="1:11" ht="14.4" x14ac:dyDescent="0.3">
      <c r="A874" s="43">
        <v>93657776</v>
      </c>
      <c r="B874" s="13">
        <v>44883</v>
      </c>
      <c r="C874" s="12">
        <v>675</v>
      </c>
      <c r="D874" s="12">
        <v>1600</v>
      </c>
      <c r="E874" s="14">
        <v>1</v>
      </c>
      <c r="F874" s="25">
        <v>370476</v>
      </c>
      <c r="G874" t="str">
        <f>_xlfn.XLOOKUP(C874,'Kundendaten - neu'!$A$2:$A$1001,'Kundendaten - neu'!$H$2:$H$1001)</f>
        <v>SEK</v>
      </c>
      <c r="H874" s="40">
        <f>IF(G874=Währungsdaten!$D$1,F874/_xlfn.XLOOKUP('Bewegungsdaten - neu'!B1363,Währungsdaten!$A$3:$A$320,Währungsdaten!$D$3:$D$320,""),IF(G874=Währungsdaten!$F$1,F874/_xlfn.XLOOKUP('Bewegungsdaten - neu'!B1363,Währungsdaten!$A$3:$A$320,Währungsdaten!$F$3:$F$320,),""))</f>
        <v>34512.324632496784</v>
      </c>
      <c r="I874">
        <f>H874*_xlfn.XLOOKUP(C874,'Kundendaten - neu'!$A$2:$A$1001,'Kundendaten - neu'!$I$2:$I$1001,"")</f>
        <v>34146.493991392315</v>
      </c>
      <c r="J874" s="41">
        <f>I874+(_xlfn.XLOOKUP(C874,'Kundendaten - neu'!$A$2:$A$1001,'Kundendaten - neu'!$G$2:$G$1001,)*E874)</f>
        <v>34686.493991392315</v>
      </c>
      <c r="K874" s="40">
        <f>J874-(E874*(_xlfn.XLOOKUP(D874,Tabelle1[Produkt ID],Tabelle1[Variable Kosten],)))</f>
        <v>5886.4939913923154</v>
      </c>
    </row>
    <row r="875" spans="1:11" ht="14.4" x14ac:dyDescent="0.3">
      <c r="A875" s="43">
        <v>79147891</v>
      </c>
      <c r="B875" s="13">
        <v>44683</v>
      </c>
      <c r="C875" s="12">
        <v>676</v>
      </c>
      <c r="D875" s="12">
        <v>1700</v>
      </c>
      <c r="E875" s="14">
        <v>1</v>
      </c>
      <c r="F875" s="25">
        <v>29000</v>
      </c>
      <c r="G875" t="str">
        <f>_xlfn.XLOOKUP(C875,'Kundendaten - neu'!$A$2:$A$1001,'Kundendaten - neu'!$H$2:$H$1001)</f>
        <v>EUR</v>
      </c>
      <c r="H875" s="40">
        <f>F875</f>
        <v>29000</v>
      </c>
      <c r="I875">
        <f>H875*_xlfn.XLOOKUP(C875,'Kundendaten - neu'!$A$2:$A$1001,'Kundendaten - neu'!$I$2:$I$1001,"")</f>
        <v>28130</v>
      </c>
      <c r="J875" s="41">
        <f>I875+(_xlfn.XLOOKUP(C875,'Kundendaten - neu'!$A$2:$A$1001,'Kundendaten - neu'!$G$2:$G$1001,)*E875)</f>
        <v>28235</v>
      </c>
      <c r="K875" s="40">
        <f>J875-(E875*(_xlfn.XLOOKUP(D875,Tabelle1[Produkt ID],Tabelle1[Variable Kosten],)))</f>
        <v>5035</v>
      </c>
    </row>
    <row r="876" spans="1:11" ht="14.4" hidden="1" x14ac:dyDescent="0.3">
      <c r="A876" s="43" t="s">
        <v>1358</v>
      </c>
      <c r="B876" s="13">
        <v>44752</v>
      </c>
      <c r="C876" s="12">
        <v>676</v>
      </c>
      <c r="D876" s="12" t="s">
        <v>1592</v>
      </c>
      <c r="E876" s="14">
        <v>1</v>
      </c>
      <c r="F876" s="17">
        <v>37000</v>
      </c>
      <c r="G876" t="str">
        <f>_xlfn.XLOOKUP(C876,'Kundendaten - neu'!$A$2:$A$1001,'Kundendaten - neu'!$H$2:$H$1001)</f>
        <v>EUR</v>
      </c>
      <c r="H876" s="40">
        <f>F876</f>
        <v>37000</v>
      </c>
      <c r="I876">
        <f>H876*_xlfn.XLOOKUP(C876,'Kundendaten - neu'!$A$2:$A$1001,'Kundendaten - neu'!$I$2:$I$1001,"")</f>
        <v>35890</v>
      </c>
      <c r="J876" s="41">
        <f>I876+(_xlfn.XLOOKUP(C876,'Kundendaten - neu'!$A$2:$A$1001,'Kundendaten - neu'!$G$2:$G$1001,)*E876)</f>
        <v>35995</v>
      </c>
      <c r="K876" s="40">
        <f>J876-(E876*(_xlfn.XLOOKUP(D876,Tabelle1[Produkt ID],Tabelle1[Variable Kosten],)))</f>
        <v>6395</v>
      </c>
    </row>
    <row r="877" spans="1:11" ht="14.4" x14ac:dyDescent="0.3">
      <c r="A877" s="43">
        <v>33525027</v>
      </c>
      <c r="B877" s="13">
        <v>44915</v>
      </c>
      <c r="C877" s="12">
        <v>677</v>
      </c>
      <c r="D877" s="12">
        <v>1800</v>
      </c>
      <c r="E877" s="14">
        <v>1</v>
      </c>
      <c r="F877" s="25">
        <v>823280</v>
      </c>
      <c r="G877" t="str">
        <f>_xlfn.XLOOKUP(C877,'Kundendaten - neu'!$A$2:$A$1001,'Kundendaten - neu'!$H$2:$H$1001)</f>
        <v>SEK</v>
      </c>
      <c r="H877" s="40">
        <f>IF(G877=Währungsdaten!$D$1,F877/_xlfn.XLOOKUP('Bewegungsdaten - neu'!B1364,Währungsdaten!$A$3:$A$320,Währungsdaten!$D$3:$D$320,""),IF(G877=Währungsdaten!$F$1,F877/_xlfn.XLOOKUP('Bewegungsdaten - neu'!B1364,Währungsdaten!$A$3:$A$320,Währungsdaten!$F$3:$F$320,),""))</f>
        <v>80084.045057489144</v>
      </c>
      <c r="I877">
        <f>H877*_xlfn.XLOOKUP(C877,'Kundendaten - neu'!$A$2:$A$1001,'Kundendaten - neu'!$I$2:$I$1001,"")</f>
        <v>79235.154179879755</v>
      </c>
      <c r="J877" s="41">
        <f>I877+(_xlfn.XLOOKUP(C877,'Kundendaten - neu'!$A$2:$A$1001,'Kundendaten - neu'!$G$2:$G$1001,)*E877)</f>
        <v>79773.154179879755</v>
      </c>
      <c r="K877" s="40">
        <f>J877-(E877*(_xlfn.XLOOKUP(D877,Tabelle1[Produkt ID],Tabelle1[Variable Kosten],)))</f>
        <v>15773.154179879755</v>
      </c>
    </row>
    <row r="878" spans="1:11" ht="14.4" x14ac:dyDescent="0.3">
      <c r="A878" s="43">
        <v>44648775</v>
      </c>
      <c r="B878" s="13">
        <v>44633</v>
      </c>
      <c r="C878" s="12">
        <v>678</v>
      </c>
      <c r="D878" s="12">
        <v>1900</v>
      </c>
      <c r="E878" s="14">
        <v>1</v>
      </c>
      <c r="F878" s="25">
        <v>354225.89999999997</v>
      </c>
      <c r="G878" t="str">
        <f>_xlfn.XLOOKUP(C878,'Kundendaten - neu'!$A$2:$A$1001,'Kundendaten - neu'!$H$2:$H$1001)</f>
        <v>CNY</v>
      </c>
      <c r="H878" s="40">
        <f>IF(G878=Währungsdaten!$B$1,F878/_xlfn.XLOOKUP('Bewegungsdaten - neu'!B57,Währungsdaten!$A$3:$A$320,Währungsdaten!$B$3:$B$320,""),IF(G878=Währungsdaten!$C$1,F878/_xlfn.XLOOKUP('Bewegungsdaten - neu'!B57,Währungsdaten!$A$3:$A$320,Währungsdaten!$C$3:$C$320,),"")*IF(G878=Währungsdaten!$D$1,F878/_xlfn.XLOOKUP('Bewegungsdaten - neu'!B57,Währungsdaten!$A$3:$A$320,Währungsdaten!$D$3:$D$320,),)*IF(G878=Währungsdaten!$F$1,F878/_xlfn.XLOOKUP('Bewegungsdaten - neu'!B57,Währungsdaten!$A$3:$A$320,Währungsdaten!$F$3:$F$320,""),)*IF(G878=Währungsdaten!$G$1,F878/_xlfn.XLOOKUP('Bewegungsdaten - neu'!B57,Währungsdaten!$A$3:$A$320,Währungsdaten!$G$3:$G$320,");""")))</f>
        <v>48647.380347455874</v>
      </c>
      <c r="I878">
        <f>H878*_xlfn.XLOOKUP(C878,'Kundendaten - neu'!$A$2:$A$1001,'Kundendaten - neu'!$I$2:$I$1001,"")</f>
        <v>51906.754830735415</v>
      </c>
      <c r="J878" s="41">
        <f>I878+(_xlfn.XLOOKUP(C878,'Kundendaten - neu'!$A$2:$A$1001,'Kundendaten - neu'!$G$2:$G$1001,)*E878)</f>
        <v>53955.754830735415</v>
      </c>
      <c r="K878" s="40">
        <f>J878-(E878*(_xlfn.XLOOKUP(D878,Tabelle1[Produkt ID],Tabelle1[Variable Kosten],)))</f>
        <v>14755.754830735415</v>
      </c>
    </row>
    <row r="879" spans="1:11" ht="14.4" hidden="1" x14ac:dyDescent="0.3">
      <c r="A879" s="43" t="s">
        <v>1359</v>
      </c>
      <c r="B879" s="13">
        <v>44634</v>
      </c>
      <c r="C879" s="12">
        <v>679</v>
      </c>
      <c r="D879" s="12" t="s">
        <v>1593</v>
      </c>
      <c r="E879" s="14">
        <v>1</v>
      </c>
      <c r="F879" s="17">
        <v>42000</v>
      </c>
      <c r="G879" t="str">
        <f>_xlfn.XLOOKUP(C879,'Kundendaten - neu'!$A$2:$A$1001,'Kundendaten - neu'!$H$2:$H$1001)</f>
        <v>EUR</v>
      </c>
      <c r="H879" s="40">
        <f>F879</f>
        <v>42000</v>
      </c>
      <c r="I879">
        <f>H879*_xlfn.XLOOKUP(C879,'Kundendaten - neu'!$A$2:$A$1001,'Kundendaten - neu'!$I$2:$I$1001,"")</f>
        <v>40740</v>
      </c>
      <c r="J879" s="41">
        <f>I879+(_xlfn.XLOOKUP(C879,'Kundendaten - neu'!$A$2:$A$1001,'Kundendaten - neu'!$G$2:$G$1001,)*E879)</f>
        <v>40990</v>
      </c>
      <c r="K879" s="40">
        <f>J879-(E879*(_xlfn.XLOOKUP(D879,Tabelle1[Produkt ID],Tabelle1[Variable Kosten],)))</f>
        <v>7390</v>
      </c>
    </row>
    <row r="880" spans="1:11" ht="14.4" hidden="1" x14ac:dyDescent="0.3">
      <c r="A880" s="43" t="s">
        <v>1522</v>
      </c>
      <c r="B880" s="13">
        <v>44635</v>
      </c>
      <c r="C880" s="12">
        <v>679</v>
      </c>
      <c r="D880" s="12" t="s">
        <v>1588</v>
      </c>
      <c r="E880" s="14">
        <v>2</v>
      </c>
      <c r="F880" s="17">
        <v>66000</v>
      </c>
      <c r="G880" t="str">
        <f>_xlfn.XLOOKUP(C880,'Kundendaten - neu'!$A$2:$A$1001,'Kundendaten - neu'!$H$2:$H$1001)</f>
        <v>EUR</v>
      </c>
      <c r="H880" s="40">
        <f>F880</f>
        <v>66000</v>
      </c>
      <c r="I880">
        <f>H880*_xlfn.XLOOKUP(C880,'Kundendaten - neu'!$A$2:$A$1001,'Kundendaten - neu'!$I$2:$I$1001,"")</f>
        <v>64020</v>
      </c>
      <c r="J880" s="41">
        <f>I880+(_xlfn.XLOOKUP(C880,'Kundendaten - neu'!$A$2:$A$1001,'Kundendaten - neu'!$G$2:$G$1001,)*E880)</f>
        <v>64520</v>
      </c>
      <c r="K880" s="40">
        <f>J880-(E880*(_xlfn.XLOOKUP(D880,Tabelle1[Produkt ID],Tabelle1[Variable Kosten],)))</f>
        <v>11720</v>
      </c>
    </row>
    <row r="881" spans="1:11" ht="14.4" x14ac:dyDescent="0.3">
      <c r="A881" s="43">
        <v>99268832</v>
      </c>
      <c r="B881" s="13">
        <v>44612</v>
      </c>
      <c r="C881" s="12">
        <v>679</v>
      </c>
      <c r="D881" s="12">
        <v>2000</v>
      </c>
      <c r="E881" s="14">
        <v>1</v>
      </c>
      <c r="F881" s="25">
        <v>39000</v>
      </c>
      <c r="G881" t="str">
        <f>_xlfn.XLOOKUP(C881,'Kundendaten - neu'!$A$2:$A$1001,'Kundendaten - neu'!$H$2:$H$1001)</f>
        <v>EUR</v>
      </c>
      <c r="H881" s="40">
        <f>F881</f>
        <v>39000</v>
      </c>
      <c r="I881">
        <f>H881*_xlfn.XLOOKUP(C881,'Kundendaten - neu'!$A$2:$A$1001,'Kundendaten - neu'!$I$2:$I$1001,"")</f>
        <v>37830</v>
      </c>
      <c r="J881" s="41">
        <f>I881+(_xlfn.XLOOKUP(C881,'Kundendaten - neu'!$A$2:$A$1001,'Kundendaten - neu'!$G$2:$G$1001,)*E881)</f>
        <v>38080</v>
      </c>
      <c r="K881" s="40">
        <f>J881-(E881*(_xlfn.XLOOKUP(D881,Tabelle1[Produkt ID],Tabelle1[Variable Kosten],)))</f>
        <v>6880</v>
      </c>
    </row>
    <row r="882" spans="1:11" ht="14.4" x14ac:dyDescent="0.3">
      <c r="A882" s="43">
        <v>37663932</v>
      </c>
      <c r="B882" s="13">
        <v>44631</v>
      </c>
      <c r="C882" s="12">
        <v>680</v>
      </c>
      <c r="D882" s="12">
        <v>2100</v>
      </c>
      <c r="E882" s="14">
        <v>1</v>
      </c>
      <c r="F882" s="25">
        <v>332538.59999999998</v>
      </c>
      <c r="G882" t="str">
        <f>_xlfn.XLOOKUP(C882,'Kundendaten - neu'!$A$2:$A$1001,'Kundendaten - neu'!$H$2:$H$1001)</f>
        <v>CNY</v>
      </c>
      <c r="H882" s="40">
        <f>IF(G882=Währungsdaten!$B$1,F882/_xlfn.XLOOKUP('Bewegungsdaten - neu'!B58,Währungsdaten!$A$3:$A$320,Währungsdaten!$B$3:$B$320,""),IF(G882=Währungsdaten!$C$1,F882/_xlfn.XLOOKUP('Bewegungsdaten - neu'!B58,Währungsdaten!$A$3:$A$320,Währungsdaten!$C$3:$C$320,),"")*IF(G882=Währungsdaten!$D$1,F882/_xlfn.XLOOKUP('Bewegungsdaten - neu'!B58,Währungsdaten!$A$3:$A$320,Währungsdaten!$D$3:$D$320,),)*IF(G882=Währungsdaten!$F$1,F882/_xlfn.XLOOKUP('Bewegungsdaten - neu'!B58,Währungsdaten!$A$3:$A$320,Währungsdaten!$F$3:$F$320,""),)*IF(G882=Währungsdaten!$G$1,F882/_xlfn.XLOOKUP('Bewegungsdaten - neu'!B58,Währungsdaten!$A$3:$A$320,Währungsdaten!$G$3:$G$320,");""")))</f>
        <v>47675.101432237527</v>
      </c>
      <c r="I882">
        <f>H882*_xlfn.XLOOKUP(C882,'Kundendaten - neu'!$A$2:$A$1001,'Kundendaten - neu'!$I$2:$I$1001,"")</f>
        <v>50869.333228197436</v>
      </c>
      <c r="J882" s="41">
        <f>I882+(_xlfn.XLOOKUP(C882,'Kundendaten - neu'!$A$2:$A$1001,'Kundendaten - neu'!$G$2:$G$1001,)*E882)</f>
        <v>53058.333228197436</v>
      </c>
      <c r="K882" s="40">
        <f>J882-(E882*(_xlfn.XLOOKUP(D882,Tabelle1[Produkt ID],Tabelle1[Variable Kosten],)))</f>
        <v>16258.333228197436</v>
      </c>
    </row>
    <row r="883" spans="1:11" ht="14.4" x14ac:dyDescent="0.3">
      <c r="A883" s="43">
        <v>99184257</v>
      </c>
      <c r="B883" s="13">
        <v>44564</v>
      </c>
      <c r="C883" s="12">
        <v>681</v>
      </c>
      <c r="D883" s="12">
        <v>2200</v>
      </c>
      <c r="E883" s="14">
        <v>1</v>
      </c>
      <c r="F883" s="25">
        <v>205820</v>
      </c>
      <c r="G883" t="str">
        <f>_xlfn.XLOOKUP(C883,'Kundendaten - neu'!$A$2:$A$1001,'Kundendaten - neu'!$H$2:$H$1001)</f>
        <v>SEK</v>
      </c>
      <c r="H883" s="40">
        <f>IF(G883=Währungsdaten!$D$1,F883/_xlfn.XLOOKUP('Bewegungsdaten - neu'!B1365,Währungsdaten!$A$3:$A$320,Währungsdaten!$D$3:$D$320,""),IF(G883=Währungsdaten!$F$1,F883/_xlfn.XLOOKUP('Bewegungsdaten - neu'!B1365,Währungsdaten!$A$3:$A$320,Währungsdaten!$F$3:$F$320,),""))</f>
        <v>19393.379754826674</v>
      </c>
      <c r="I883">
        <f>H883*_xlfn.XLOOKUP(C883,'Kundendaten - neu'!$A$2:$A$1001,'Kundendaten - neu'!$I$2:$I$1001,"")</f>
        <v>19187.809929425512</v>
      </c>
      <c r="J883" s="41">
        <f>I883+(_xlfn.XLOOKUP(C883,'Kundendaten - neu'!$A$2:$A$1001,'Kundendaten - neu'!$G$2:$G$1001,)*E883)</f>
        <v>19716.809929425512</v>
      </c>
      <c r="K883" s="40">
        <f>J883-(E883*(_xlfn.XLOOKUP(D883,Tabelle1[Produkt ID],Tabelle1[Variable Kosten],)))</f>
        <v>3716.8099294255117</v>
      </c>
    </row>
    <row r="884" spans="1:11" ht="14.4" x14ac:dyDescent="0.3">
      <c r="A884" s="43">
        <v>32505600</v>
      </c>
      <c r="B884" s="13">
        <v>44719</v>
      </c>
      <c r="C884" s="12">
        <v>682</v>
      </c>
      <c r="D884" s="12">
        <v>2200</v>
      </c>
      <c r="E884" s="14">
        <v>1</v>
      </c>
      <c r="F884" s="25">
        <v>91736</v>
      </c>
      <c r="G884" t="str">
        <f>_xlfn.XLOOKUP(C884,'Kundendaten - neu'!$A$2:$A$1001,'Kundendaten - neu'!$H$2:$H$1001)</f>
        <v>PLN</v>
      </c>
      <c r="H884" s="40">
        <f>IF(G884=Währungsdaten!$G$1,F884/_xlfn.XLOOKUP('Bewegungsdaten - neu'!B1266,Währungsdaten!$A$3:$A$320,Währungsdaten!$G$3:$G$320,""),IF(G884=Währungsdaten!$C$1,F884/_xlfn.XLOOKUP('Bewegungsdaten - neu'!B1266,Währungsdaten!$A$3:$A$320,Währungsdaten!$C$3:$C$320,),""))</f>
        <v>19960.833804778278</v>
      </c>
      <c r="I884">
        <f>H884*_xlfn.XLOOKUP(C884,'Kundendaten - neu'!$A$2:$A$1001,'Kundendaten - neu'!$I$2:$I$1001,"")</f>
        <v>19362.008790634929</v>
      </c>
      <c r="J884" s="41">
        <f>I884+(_xlfn.XLOOKUP(C884,'Kundendaten - neu'!$A$2:$A$1001,'Kundendaten - neu'!$G$2:$G$1001,)*E884)</f>
        <v>19463.008790634929</v>
      </c>
      <c r="K884" s="40">
        <f>J884-(E884*(_xlfn.XLOOKUP(D884,Tabelle1[Produkt ID],Tabelle1[Variable Kosten],)))</f>
        <v>3463.008790634929</v>
      </c>
    </row>
    <row r="885" spans="1:11" ht="14.4" x14ac:dyDescent="0.3">
      <c r="A885" s="43">
        <v>59634645</v>
      </c>
      <c r="B885" s="13">
        <v>44734</v>
      </c>
      <c r="C885" s="12">
        <v>683</v>
      </c>
      <c r="D885" s="12">
        <v>2300</v>
      </c>
      <c r="E885" s="14">
        <v>1</v>
      </c>
      <c r="F885" s="25">
        <v>114670</v>
      </c>
      <c r="G885" t="str">
        <f>_xlfn.XLOOKUP(C885,'Kundendaten - neu'!$A$2:$A$1001,'Kundendaten - neu'!$H$2:$H$1001)</f>
        <v>PLN</v>
      </c>
      <c r="H885" s="40">
        <f>IF(G885=Währungsdaten!$G$1,F885/_xlfn.XLOOKUP('Bewegungsdaten - neu'!B1267,Währungsdaten!$A$3:$A$320,Währungsdaten!$G$3:$G$320,""),IF(G885=Währungsdaten!$C$1,F885/_xlfn.XLOOKUP('Bewegungsdaten - neu'!B1267,Währungsdaten!$A$3:$A$320,Währungsdaten!$C$3:$C$320,),""))</f>
        <v>24431.140276120674</v>
      </c>
      <c r="I885">
        <f>H885*_xlfn.XLOOKUP(C885,'Kundendaten - neu'!$A$2:$A$1001,'Kundendaten - neu'!$I$2:$I$1001,"")</f>
        <v>23698.206067837054</v>
      </c>
      <c r="J885" s="41">
        <f>I885+(_xlfn.XLOOKUP(C885,'Kundendaten - neu'!$A$2:$A$1001,'Kundendaten - neu'!$G$2:$G$1001,)*E885)</f>
        <v>23804.206067837054</v>
      </c>
      <c r="K885" s="40">
        <f>J885-(E885*(_xlfn.XLOOKUP(D885,Tabelle1[Produkt ID],Tabelle1[Variable Kosten],)))</f>
        <v>3804.2060678370544</v>
      </c>
    </row>
    <row r="886" spans="1:11" ht="14.4" x14ac:dyDescent="0.3">
      <c r="A886" s="43">
        <v>44772929</v>
      </c>
      <c r="B886" s="13">
        <v>44619</v>
      </c>
      <c r="C886" s="12">
        <v>684</v>
      </c>
      <c r="D886" s="12">
        <v>1000</v>
      </c>
      <c r="E886" s="14">
        <v>1</v>
      </c>
      <c r="F886" s="25">
        <v>238513.6</v>
      </c>
      <c r="G886" t="str">
        <f>_xlfn.XLOOKUP(C886,'Kundendaten - neu'!$A$2:$A$1001,'Kundendaten - neu'!$H$2:$H$1001)</f>
        <v>PLN</v>
      </c>
      <c r="H886" s="40">
        <f>IF(G886=Währungsdaten!$G$1,F886/_xlfn.XLOOKUP('Bewegungsdaten - neu'!B1268,Währungsdaten!$A$3:$A$320,Währungsdaten!$G$3:$G$320,""),IF(G886=Währungsdaten!$C$1,F886/_xlfn.XLOOKUP('Bewegungsdaten - neu'!B1268,Währungsdaten!$A$3:$A$320,Währungsdaten!$C$3:$C$320,),""))</f>
        <v>50252.533552451387</v>
      </c>
      <c r="I886">
        <f>H886*_xlfn.XLOOKUP(C886,'Kundendaten - neu'!$A$2:$A$1001,'Kundendaten - neu'!$I$2:$I$1001,"")</f>
        <v>48744.957545877842</v>
      </c>
      <c r="J886" s="41">
        <f>I886+(_xlfn.XLOOKUP(C886,'Kundendaten - neu'!$A$2:$A$1001,'Kundendaten - neu'!$G$2:$G$1001,)*E886)</f>
        <v>48852.957545877842</v>
      </c>
      <c r="K886" s="40">
        <f>J886-(E886*(_xlfn.XLOOKUP(D886,Tabelle1[Produkt ID],Tabelle1[Variable Kosten],)))</f>
        <v>7252.9575458778418</v>
      </c>
    </row>
    <row r="887" spans="1:11" ht="14.4" x14ac:dyDescent="0.3">
      <c r="A887" s="43">
        <v>20567667</v>
      </c>
      <c r="B887" s="13">
        <v>44880</v>
      </c>
      <c r="C887" s="12">
        <v>685</v>
      </c>
      <c r="D887" s="12">
        <v>1100</v>
      </c>
      <c r="E887" s="14">
        <v>1</v>
      </c>
      <c r="F887" s="25">
        <v>411640</v>
      </c>
      <c r="G887" t="str">
        <f>_xlfn.XLOOKUP(C887,'Kundendaten - neu'!$A$2:$A$1001,'Kundendaten - neu'!$H$2:$H$1001)</f>
        <v>SEK</v>
      </c>
      <c r="H887" s="40">
        <f>IF(G887=Währungsdaten!$D$1,F887/_xlfn.XLOOKUP('Bewegungsdaten - neu'!B1366,Währungsdaten!$A$3:$A$320,Währungsdaten!$D$3:$D$320,""),IF(G887=Währungsdaten!$F$1,F887/_xlfn.XLOOKUP('Bewegungsdaten - neu'!B1366,Währungsdaten!$A$3:$A$320,Währungsdaten!$F$3:$F$320,),""))</f>
        <v>39355.986003021208</v>
      </c>
      <c r="I887">
        <f>H887*_xlfn.XLOOKUP(C887,'Kundendaten - neu'!$A$2:$A$1001,'Kundendaten - neu'!$I$2:$I$1001,"")</f>
        <v>38938.812551389179</v>
      </c>
      <c r="J887" s="41">
        <f>I887+(_xlfn.XLOOKUP(C887,'Kundendaten - neu'!$A$2:$A$1001,'Kundendaten - neu'!$G$2:$G$1001,)*E887)</f>
        <v>39465.812551389179</v>
      </c>
      <c r="K887" s="40">
        <f>J887-(E887*(_xlfn.XLOOKUP(D887,Tabelle1[Produkt ID],Tabelle1[Variable Kosten],)))</f>
        <v>7465.8125513891791</v>
      </c>
    </row>
    <row r="888" spans="1:11" ht="14.4" x14ac:dyDescent="0.3">
      <c r="A888" s="43">
        <v>91373773</v>
      </c>
      <c r="B888" s="13">
        <v>44759</v>
      </c>
      <c r="C888" s="12">
        <v>686</v>
      </c>
      <c r="D888" s="12">
        <v>1200</v>
      </c>
      <c r="E888" s="14">
        <v>1</v>
      </c>
      <c r="F888" s="25">
        <v>668915</v>
      </c>
      <c r="G888" t="str">
        <f>_xlfn.XLOOKUP(C888,'Kundendaten - neu'!$A$2:$A$1001,'Kundendaten - neu'!$H$2:$H$1001)</f>
        <v>SEK</v>
      </c>
      <c r="H888" s="40">
        <f>IF(G888=Währungsdaten!$D$1,F888/_xlfn.XLOOKUP('Bewegungsdaten - neu'!B1367,Währungsdaten!$A$3:$A$320,Währungsdaten!$D$3:$D$320,""),IF(G888=Währungsdaten!$F$1,F888/_xlfn.XLOOKUP('Bewegungsdaten - neu'!B1367,Währungsdaten!$A$3:$A$320,Währungsdaten!$F$3:$F$320,),""))</f>
        <v>62782.981678930766</v>
      </c>
      <c r="I888">
        <f>H888*_xlfn.XLOOKUP(C888,'Kundendaten - neu'!$A$2:$A$1001,'Kundendaten - neu'!$I$2:$I$1001,"")</f>
        <v>64038.641312509382</v>
      </c>
      <c r="J888" s="41">
        <f>I888+(_xlfn.XLOOKUP(C888,'Kundendaten - neu'!$A$2:$A$1001,'Kundendaten - neu'!$G$2:$G$1001,)*E888)</f>
        <v>64543.641312509382</v>
      </c>
      <c r="K888" s="40">
        <f>J888-(E888*(_xlfn.XLOOKUP(D888,Tabelle1[Produkt ID],Tabelle1[Variable Kosten],)))</f>
        <v>12543.641312509382</v>
      </c>
    </row>
    <row r="889" spans="1:11" ht="14.4" x14ac:dyDescent="0.3">
      <c r="A889" s="43">
        <v>55996171</v>
      </c>
      <c r="B889" s="13">
        <v>44696</v>
      </c>
      <c r="C889" s="12">
        <v>687</v>
      </c>
      <c r="D889" s="12">
        <v>1300</v>
      </c>
      <c r="E889" s="14">
        <v>1</v>
      </c>
      <c r="F889" s="25">
        <v>68000</v>
      </c>
      <c r="G889" t="str">
        <f>_xlfn.XLOOKUP(C889,'Kundendaten - neu'!$A$2:$A$1001,'Kundendaten - neu'!$H$2:$H$1001)</f>
        <v>EUR</v>
      </c>
      <c r="H889" s="40">
        <f>F889</f>
        <v>68000</v>
      </c>
      <c r="I889">
        <f>H889*_xlfn.XLOOKUP(C889,'Kundendaten - neu'!$A$2:$A$1001,'Kundendaten - neu'!$I$2:$I$1001,"")</f>
        <v>67279.199999999997</v>
      </c>
      <c r="J889" s="41">
        <f>I889+(_xlfn.XLOOKUP(C889,'Kundendaten - neu'!$A$2:$A$1001,'Kundendaten - neu'!$G$2:$G$1001,)*E889)</f>
        <v>67482.2</v>
      </c>
      <c r="K889" s="40">
        <f>J889-(E889*(_xlfn.XLOOKUP(D889,Tabelle1[Produkt ID],Tabelle1[Variable Kosten],)))</f>
        <v>13082.199999999997</v>
      </c>
    </row>
    <row r="890" spans="1:11" ht="14.4" hidden="1" x14ac:dyDescent="0.3">
      <c r="A890" s="43" t="s">
        <v>1360</v>
      </c>
      <c r="B890" s="13">
        <v>44830</v>
      </c>
      <c r="C890" s="12">
        <v>687</v>
      </c>
      <c r="D890" s="12" t="s">
        <v>1594</v>
      </c>
      <c r="E890" s="14">
        <v>1</v>
      </c>
      <c r="F890" s="17">
        <v>21000</v>
      </c>
      <c r="G890" t="str">
        <f>_xlfn.XLOOKUP(C890,'Kundendaten - neu'!$A$2:$A$1001,'Kundendaten - neu'!$H$2:$H$1001)</f>
        <v>EUR</v>
      </c>
      <c r="H890" s="40">
        <f>F890</f>
        <v>21000</v>
      </c>
      <c r="I890">
        <f>H890*_xlfn.XLOOKUP(C890,'Kundendaten - neu'!$A$2:$A$1001,'Kundendaten - neu'!$I$2:$I$1001,"")</f>
        <v>20777.399999999998</v>
      </c>
      <c r="J890" s="41">
        <f>I890+(_xlfn.XLOOKUP(C890,'Kundendaten - neu'!$A$2:$A$1001,'Kundendaten - neu'!$G$2:$G$1001,)*E890)</f>
        <v>20980.399999999998</v>
      </c>
      <c r="K890" s="40">
        <f>J890-(E890*(_xlfn.XLOOKUP(D890,Tabelle1[Produkt ID],Tabelle1[Variable Kosten],)))</f>
        <v>4180.3999999999978</v>
      </c>
    </row>
    <row r="891" spans="1:11" ht="14.4" x14ac:dyDescent="0.3">
      <c r="A891" s="43">
        <v>14946162</v>
      </c>
      <c r="B891" s="13">
        <v>44623</v>
      </c>
      <c r="C891" s="12">
        <v>688</v>
      </c>
      <c r="D891" s="12">
        <v>1400</v>
      </c>
      <c r="E891" s="14">
        <v>1</v>
      </c>
      <c r="F891" s="25">
        <v>308730</v>
      </c>
      <c r="G891" t="str">
        <f>_xlfn.XLOOKUP(C891,'Kundendaten - neu'!$A$2:$A$1001,'Kundendaten - neu'!$H$2:$H$1001)</f>
        <v>SEK</v>
      </c>
      <c r="H891" s="40">
        <f>IF(G891=Währungsdaten!$D$1,F891/_xlfn.XLOOKUP('Bewegungsdaten - neu'!B1368,Währungsdaten!$A$3:$A$320,Währungsdaten!$D$3:$D$320,""),IF(G891=Währungsdaten!$F$1,F891/_xlfn.XLOOKUP('Bewegungsdaten - neu'!B1368,Währungsdaten!$A$3:$A$320,Währungsdaten!$F$3:$F$320,),""))</f>
        <v>28305.934775234025</v>
      </c>
      <c r="I891">
        <f>H891*_xlfn.XLOOKUP(C891,'Kundendaten - neu'!$A$2:$A$1001,'Kundendaten - neu'!$I$2:$I$1001,"")</f>
        <v>28005.891866616545</v>
      </c>
      <c r="J891" s="41">
        <f>I891+(_xlfn.XLOOKUP(C891,'Kundendaten - neu'!$A$2:$A$1001,'Kundendaten - neu'!$G$2:$G$1001,)*E891)</f>
        <v>28527.891866616545</v>
      </c>
      <c r="K891" s="40">
        <f>J891-(E891*(_xlfn.XLOOKUP(D891,Tabelle1[Produkt ID],Tabelle1[Variable Kosten],)))</f>
        <v>4527.8918666165446</v>
      </c>
    </row>
    <row r="892" spans="1:11" ht="14.4" x14ac:dyDescent="0.3">
      <c r="A892" s="43">
        <v>25635402</v>
      </c>
      <c r="B892" s="13">
        <v>44811</v>
      </c>
      <c r="C892" s="12">
        <v>689</v>
      </c>
      <c r="D892" s="12">
        <v>1500</v>
      </c>
      <c r="E892" s="14">
        <v>1</v>
      </c>
      <c r="F892" s="25">
        <v>288148</v>
      </c>
      <c r="G892" t="str">
        <f>_xlfn.XLOOKUP(C892,'Kundendaten - neu'!$A$2:$A$1001,'Kundendaten - neu'!$H$2:$H$1001)</f>
        <v>SEK</v>
      </c>
      <c r="H892" s="40">
        <f>IF(G892=Währungsdaten!$D$1,F892/_xlfn.XLOOKUP('Bewegungsdaten - neu'!B1369,Währungsdaten!$A$3:$A$320,Währungsdaten!$D$3:$D$320,""),IF(G892=Währungsdaten!$F$1,F892/_xlfn.XLOOKUP('Bewegungsdaten - neu'!B1369,Währungsdaten!$A$3:$A$320,Währungsdaten!$F$3:$F$320,),""))</f>
        <v>28071.467539552646</v>
      </c>
      <c r="I892">
        <f>H892*_xlfn.XLOOKUP(C892,'Kundendaten - neu'!$A$2:$A$1001,'Kundendaten - neu'!$I$2:$I$1001,"")</f>
        <v>28632.896890343702</v>
      </c>
      <c r="J892" s="41">
        <f>I892+(_xlfn.XLOOKUP(C892,'Kundendaten - neu'!$A$2:$A$1001,'Kundendaten - neu'!$G$2:$G$1001,)*E892)</f>
        <v>29137.896890343702</v>
      </c>
      <c r="K892" s="40">
        <f>J892-(E892*(_xlfn.XLOOKUP(D892,Tabelle1[Produkt ID],Tabelle1[Variable Kosten],)))</f>
        <v>6737.8968903437017</v>
      </c>
    </row>
    <row r="893" spans="1:11" ht="14.4" x14ac:dyDescent="0.3">
      <c r="A893" s="43">
        <v>50461103</v>
      </c>
      <c r="B893" s="13">
        <v>44648</v>
      </c>
      <c r="C893" s="12">
        <v>690</v>
      </c>
      <c r="D893" s="12">
        <v>1600</v>
      </c>
      <c r="E893" s="14">
        <v>1</v>
      </c>
      <c r="F893" s="25">
        <v>36000</v>
      </c>
      <c r="G893" t="str">
        <f>_xlfn.XLOOKUP(C893,'Kundendaten - neu'!$A$2:$A$1001,'Kundendaten - neu'!$H$2:$H$1001)</f>
        <v>EUR</v>
      </c>
      <c r="H893" s="40">
        <f>F893</f>
        <v>36000</v>
      </c>
      <c r="I893">
        <f>H893*_xlfn.XLOOKUP(C893,'Kundendaten - neu'!$A$2:$A$1001,'Kundendaten - neu'!$I$2:$I$1001,"")</f>
        <v>36000</v>
      </c>
      <c r="J893" s="41">
        <f>I893+(_xlfn.XLOOKUP(C893,'Kundendaten - neu'!$A$2:$A$1001,'Kundendaten - neu'!$G$2:$G$1001,)*E893)</f>
        <v>36219</v>
      </c>
      <c r="K893" s="40">
        <f>J893-(E893*(_xlfn.XLOOKUP(D893,Tabelle1[Produkt ID],Tabelle1[Variable Kosten],)))</f>
        <v>7419</v>
      </c>
    </row>
    <row r="894" spans="1:11" ht="14.4" x14ac:dyDescent="0.3">
      <c r="A894" s="43">
        <v>60509166</v>
      </c>
      <c r="B894" s="13">
        <v>44773</v>
      </c>
      <c r="C894" s="12">
        <v>691</v>
      </c>
      <c r="D894" s="12">
        <v>1700</v>
      </c>
      <c r="E894" s="14">
        <v>1</v>
      </c>
      <c r="F894" s="25">
        <v>29000</v>
      </c>
      <c r="G894" t="str">
        <f>_xlfn.XLOOKUP(C894,'Kundendaten - neu'!$A$2:$A$1001,'Kundendaten - neu'!$H$2:$H$1001)</f>
        <v>EUR</v>
      </c>
      <c r="H894" s="40">
        <f>F894</f>
        <v>29000</v>
      </c>
      <c r="I894">
        <f>H894*_xlfn.XLOOKUP(C894,'Kundendaten - neu'!$A$2:$A$1001,'Kundendaten - neu'!$I$2:$I$1001,"")</f>
        <v>29000</v>
      </c>
      <c r="J894" s="41">
        <f>I894+(_xlfn.XLOOKUP(C894,'Kundendaten - neu'!$A$2:$A$1001,'Kundendaten - neu'!$G$2:$G$1001,)*E894)</f>
        <v>29217</v>
      </c>
      <c r="K894" s="40">
        <f>J894-(E894*(_xlfn.XLOOKUP(D894,Tabelle1[Produkt ID],Tabelle1[Variable Kosten],)))</f>
        <v>6017</v>
      </c>
    </row>
    <row r="895" spans="1:11" ht="14.4" hidden="1" x14ac:dyDescent="0.3">
      <c r="A895" s="43" t="s">
        <v>1361</v>
      </c>
      <c r="B895" s="13">
        <v>44633</v>
      </c>
      <c r="C895" s="12">
        <v>691</v>
      </c>
      <c r="D895" s="12" t="s">
        <v>1595</v>
      </c>
      <c r="E895" s="14">
        <v>1</v>
      </c>
      <c r="F895" s="17">
        <v>27000</v>
      </c>
      <c r="G895" t="str">
        <f>_xlfn.XLOOKUP(C895,'Kundendaten - neu'!$A$2:$A$1001,'Kundendaten - neu'!$H$2:$H$1001)</f>
        <v>EUR</v>
      </c>
      <c r="H895" s="40">
        <f>F895</f>
        <v>27000</v>
      </c>
      <c r="I895">
        <f>H895*_xlfn.XLOOKUP(C895,'Kundendaten - neu'!$A$2:$A$1001,'Kundendaten - neu'!$I$2:$I$1001,"")</f>
        <v>27000</v>
      </c>
      <c r="J895" s="41">
        <f>I895+(_xlfn.XLOOKUP(C895,'Kundendaten - neu'!$A$2:$A$1001,'Kundendaten - neu'!$G$2:$G$1001,)*E895)</f>
        <v>27217</v>
      </c>
      <c r="K895" s="40">
        <f>J895-(E895*(_xlfn.XLOOKUP(D895,Tabelle1[Produkt ID],Tabelle1[Variable Kosten],)))</f>
        <v>5617</v>
      </c>
    </row>
    <row r="896" spans="1:11" ht="14.4" x14ac:dyDescent="0.3">
      <c r="A896" s="43">
        <v>66192055</v>
      </c>
      <c r="B896" s="13">
        <v>44643</v>
      </c>
      <c r="C896" s="12">
        <v>692</v>
      </c>
      <c r="D896" s="12">
        <v>1800</v>
      </c>
      <c r="E896" s="14">
        <v>1</v>
      </c>
      <c r="F896" s="25">
        <v>80000</v>
      </c>
      <c r="G896" t="str">
        <f>_xlfn.XLOOKUP(C896,'Kundendaten - neu'!$A$2:$A$1001,'Kundendaten - neu'!$H$2:$H$1001)</f>
        <v>EUR</v>
      </c>
      <c r="H896" s="40">
        <f>F896</f>
        <v>80000</v>
      </c>
      <c r="I896">
        <f>H896*_xlfn.XLOOKUP(C896,'Kundendaten - neu'!$A$2:$A$1001,'Kundendaten - neu'!$I$2:$I$1001,"")</f>
        <v>88000</v>
      </c>
      <c r="J896" s="41">
        <f>I896+(_xlfn.XLOOKUP(C896,'Kundendaten - neu'!$A$2:$A$1001,'Kundendaten - neu'!$G$2:$G$1001,)*E896)</f>
        <v>90106</v>
      </c>
      <c r="K896" s="40">
        <f>J896-(E896*(_xlfn.XLOOKUP(D896,Tabelle1[Produkt ID],Tabelle1[Variable Kosten],)))</f>
        <v>26106</v>
      </c>
    </row>
    <row r="897" spans="1:11" ht="14.4" hidden="1" x14ac:dyDescent="0.3">
      <c r="A897" s="43" t="s">
        <v>1362</v>
      </c>
      <c r="B897" s="13">
        <v>44797</v>
      </c>
      <c r="C897" s="12">
        <v>692</v>
      </c>
      <c r="D897" s="12" t="s">
        <v>1582</v>
      </c>
      <c r="E897" s="14">
        <v>1</v>
      </c>
      <c r="F897" s="17">
        <v>49000</v>
      </c>
      <c r="G897" t="str">
        <f>_xlfn.XLOOKUP(C897,'Kundendaten - neu'!$A$2:$A$1001,'Kundendaten - neu'!$H$2:$H$1001)</f>
        <v>EUR</v>
      </c>
      <c r="H897" s="40">
        <f>F897</f>
        <v>49000</v>
      </c>
      <c r="I897">
        <f>H897*_xlfn.XLOOKUP(C897,'Kundendaten - neu'!$A$2:$A$1001,'Kundendaten - neu'!$I$2:$I$1001,"")</f>
        <v>53900.000000000007</v>
      </c>
      <c r="J897" s="41">
        <f>I897+(_xlfn.XLOOKUP(C897,'Kundendaten - neu'!$A$2:$A$1001,'Kundendaten - neu'!$G$2:$G$1001,)*E897)</f>
        <v>56006.000000000007</v>
      </c>
      <c r="K897" s="40">
        <f>J897-(E897*(_xlfn.XLOOKUP(D897,Tabelle1[Produkt ID],Tabelle1[Variable Kosten],)))</f>
        <v>16806.000000000007</v>
      </c>
    </row>
    <row r="898" spans="1:11" ht="14.4" x14ac:dyDescent="0.3">
      <c r="A898" s="43">
        <v>32180097</v>
      </c>
      <c r="B898" s="13">
        <v>44733</v>
      </c>
      <c r="C898" s="12">
        <v>693</v>
      </c>
      <c r="D898" s="12">
        <v>1900</v>
      </c>
      <c r="E898" s="14">
        <v>1</v>
      </c>
      <c r="F898" s="25">
        <v>354225.89999999997</v>
      </c>
      <c r="G898" t="str">
        <f>_xlfn.XLOOKUP(C898,'Kundendaten - neu'!$A$2:$A$1001,'Kundendaten - neu'!$H$2:$H$1001)</f>
        <v>CNY</v>
      </c>
      <c r="H898" s="40">
        <f>IF(G898=Währungsdaten!$B$1,F898/_xlfn.XLOOKUP('Bewegungsdaten - neu'!B59,Währungsdaten!$A$3:$A$320,Währungsdaten!$B$3:$B$320,""),IF(G898=Währungsdaten!$C$1,F898/_xlfn.XLOOKUP('Bewegungsdaten - neu'!B59,Währungsdaten!$A$3:$A$320,Währungsdaten!$C$3:$C$320,),"")*IF(G898=Währungsdaten!$D$1,F898/_xlfn.XLOOKUP('Bewegungsdaten - neu'!B59,Währungsdaten!$A$3:$A$320,Währungsdaten!$D$3:$D$320,),)*IF(G898=Währungsdaten!$F$1,F898/_xlfn.XLOOKUP('Bewegungsdaten - neu'!B59,Währungsdaten!$A$3:$A$320,Währungsdaten!$F$3:$F$320,""),)*IF(G898=Währungsdaten!$G$1,F898/_xlfn.XLOOKUP('Bewegungsdaten - neu'!B59,Währungsdaten!$A$3:$A$320,Währungsdaten!$G$3:$G$320,");""")))</f>
        <v>48140.292462830577</v>
      </c>
      <c r="I898">
        <f>H898*_xlfn.XLOOKUP(C898,'Kundendaten - neu'!$A$2:$A$1001,'Kundendaten - neu'!$I$2:$I$1001,"")</f>
        <v>51365.692057840221</v>
      </c>
      <c r="J898" s="41">
        <f>I898+(_xlfn.XLOOKUP(C898,'Kundendaten - neu'!$A$2:$A$1001,'Kundendaten - neu'!$G$2:$G$1001,)*E898)</f>
        <v>53440.692057840221</v>
      </c>
      <c r="K898" s="40">
        <f>J898-(E898*(_xlfn.XLOOKUP(D898,Tabelle1[Produkt ID],Tabelle1[Variable Kosten],)))</f>
        <v>14240.692057840221</v>
      </c>
    </row>
    <row r="899" spans="1:11" ht="14.4" x14ac:dyDescent="0.3">
      <c r="A899" s="43">
        <v>66565086</v>
      </c>
      <c r="B899" s="13">
        <v>44886</v>
      </c>
      <c r="C899" s="12">
        <v>694</v>
      </c>
      <c r="D899" s="12">
        <v>2000</v>
      </c>
      <c r="E899" s="14">
        <v>1</v>
      </c>
      <c r="F899" s="25">
        <v>178885.2</v>
      </c>
      <c r="G899" t="str">
        <f>_xlfn.XLOOKUP(C899,'Kundendaten - neu'!$A$2:$A$1001,'Kundendaten - neu'!$H$2:$H$1001)</f>
        <v>PLN</v>
      </c>
      <c r="H899" s="40">
        <f>IF(G899=Währungsdaten!$G$1,F899/_xlfn.XLOOKUP('Bewegungsdaten - neu'!B1269,Währungsdaten!$A$3:$A$320,Währungsdaten!$G$3:$G$320,""),IF(G899=Währungsdaten!$C$1,F899/_xlfn.XLOOKUP('Bewegungsdaten - neu'!B1269,Währungsdaten!$A$3:$A$320,Währungsdaten!$C$3:$C$320,),""))</f>
        <v>38407.987117552337</v>
      </c>
      <c r="I899">
        <f>H899*_xlfn.XLOOKUP(C899,'Kundendaten - neu'!$A$2:$A$1001,'Kundendaten - neu'!$I$2:$I$1001,"")</f>
        <v>37255.747504025763</v>
      </c>
      <c r="J899" s="41">
        <f>I899+(_xlfn.XLOOKUP(C899,'Kundendaten - neu'!$A$2:$A$1001,'Kundendaten - neu'!$G$2:$G$1001,)*E899)</f>
        <v>37359.747504025763</v>
      </c>
      <c r="K899" s="40">
        <f>J899-(E899*(_xlfn.XLOOKUP(D899,Tabelle1[Produkt ID],Tabelle1[Variable Kosten],)))</f>
        <v>6159.7475040257632</v>
      </c>
    </row>
    <row r="900" spans="1:11" ht="14.4" x14ac:dyDescent="0.3">
      <c r="A900" s="43">
        <v>59909433</v>
      </c>
      <c r="B900" s="13">
        <v>44612</v>
      </c>
      <c r="C900" s="12">
        <v>695</v>
      </c>
      <c r="D900" s="12">
        <v>2100</v>
      </c>
      <c r="E900" s="14">
        <v>1</v>
      </c>
      <c r="F900" s="25">
        <v>46000</v>
      </c>
      <c r="G900" t="str">
        <f>_xlfn.XLOOKUP(C900,'Kundendaten - neu'!$A$2:$A$1001,'Kundendaten - neu'!$H$2:$H$1001)</f>
        <v>EUR</v>
      </c>
      <c r="H900" s="40">
        <f>F900</f>
        <v>46000</v>
      </c>
      <c r="I900">
        <f>H900*_xlfn.XLOOKUP(C900,'Kundendaten - neu'!$A$2:$A$1001,'Kundendaten - neu'!$I$2:$I$1001,"")</f>
        <v>44620</v>
      </c>
      <c r="J900" s="41">
        <f>I900+(_xlfn.XLOOKUP(C900,'Kundendaten - neu'!$A$2:$A$1001,'Kundendaten - neu'!$G$2:$G$1001,)*E900)</f>
        <v>44833</v>
      </c>
      <c r="K900" s="40">
        <f>J900-(E900*(_xlfn.XLOOKUP(D900,Tabelle1[Produkt ID],Tabelle1[Variable Kosten],)))</f>
        <v>8033</v>
      </c>
    </row>
    <row r="901" spans="1:11" ht="14.4" hidden="1" x14ac:dyDescent="0.3">
      <c r="A901" s="43" t="s">
        <v>1363</v>
      </c>
      <c r="B901" s="13">
        <v>44873</v>
      </c>
      <c r="C901" s="12">
        <v>695</v>
      </c>
      <c r="D901" s="12" t="s">
        <v>1583</v>
      </c>
      <c r="E901" s="14">
        <v>1</v>
      </c>
      <c r="F901" s="17">
        <v>46000</v>
      </c>
      <c r="G901" t="str">
        <f>_xlfn.XLOOKUP(C901,'Kundendaten - neu'!$A$2:$A$1001,'Kundendaten - neu'!$H$2:$H$1001)</f>
        <v>EUR</v>
      </c>
      <c r="H901" s="40">
        <f>F901</f>
        <v>46000</v>
      </c>
      <c r="I901">
        <f>H901*_xlfn.XLOOKUP(C901,'Kundendaten - neu'!$A$2:$A$1001,'Kundendaten - neu'!$I$2:$I$1001,"")</f>
        <v>44620</v>
      </c>
      <c r="J901" s="41">
        <f>I901+(_xlfn.XLOOKUP(C901,'Kundendaten - neu'!$A$2:$A$1001,'Kundendaten - neu'!$G$2:$G$1001,)*E901)</f>
        <v>44833</v>
      </c>
      <c r="K901" s="40">
        <f>J901-(E901*(_xlfn.XLOOKUP(D901,Tabelle1[Produkt ID],Tabelle1[Variable Kosten],)))</f>
        <v>8033</v>
      </c>
    </row>
    <row r="902" spans="1:11" ht="14.4" x14ac:dyDescent="0.3">
      <c r="A902" s="43">
        <v>15818519</v>
      </c>
      <c r="B902" s="13">
        <v>44628</v>
      </c>
      <c r="C902" s="12">
        <v>696</v>
      </c>
      <c r="D902" s="12">
        <v>2200</v>
      </c>
      <c r="E902" s="14">
        <v>1</v>
      </c>
      <c r="F902" s="25">
        <v>91736</v>
      </c>
      <c r="G902" t="str">
        <f>_xlfn.XLOOKUP(C902,'Kundendaten - neu'!$A$2:$A$1001,'Kundendaten - neu'!$H$2:$H$1001)</f>
        <v>PLN</v>
      </c>
      <c r="H902" s="40">
        <f>IF(G902=Währungsdaten!$G$1,F902/_xlfn.XLOOKUP('Bewegungsdaten - neu'!B1270,Währungsdaten!$A$3:$A$320,Währungsdaten!$G$3:$G$320,""),IF(G902=Währungsdaten!$C$1,F902/_xlfn.XLOOKUP('Bewegungsdaten - neu'!B1270,Währungsdaten!$A$3:$A$320,Währungsdaten!$C$3:$C$320,),""))</f>
        <v>19114.454191236222</v>
      </c>
      <c r="I902">
        <f>H902*_xlfn.XLOOKUP(C902,'Kundendaten - neu'!$A$2:$A$1001,'Kundendaten - neu'!$I$2:$I$1001,"")</f>
        <v>18541.020565499133</v>
      </c>
      <c r="J902" s="41">
        <f>I902+(_xlfn.XLOOKUP(C902,'Kundendaten - neu'!$A$2:$A$1001,'Kundendaten - neu'!$G$2:$G$1001,)*E902)</f>
        <v>18641.020565499133</v>
      </c>
      <c r="K902" s="40">
        <f>J902-(E902*(_xlfn.XLOOKUP(D902,Tabelle1[Produkt ID],Tabelle1[Variable Kosten],)))</f>
        <v>2641.0205654991332</v>
      </c>
    </row>
    <row r="903" spans="1:11" ht="14.4" x14ac:dyDescent="0.3">
      <c r="A903" s="43">
        <v>35808469</v>
      </c>
      <c r="B903" s="13">
        <v>44915</v>
      </c>
      <c r="C903" s="12">
        <v>697</v>
      </c>
      <c r="D903" s="12">
        <v>2200</v>
      </c>
      <c r="E903" s="14">
        <v>1</v>
      </c>
      <c r="F903" s="25">
        <v>144582</v>
      </c>
      <c r="G903" t="str">
        <f>_xlfn.XLOOKUP(C903,'Kundendaten - neu'!$A$2:$A$1001,'Kundendaten - neu'!$H$2:$H$1001)</f>
        <v>CNY</v>
      </c>
      <c r="H903" s="40">
        <f>IF(G903=Währungsdaten!$B$1,F903/_xlfn.XLOOKUP('Bewegungsdaten - neu'!B60,Währungsdaten!$A$3:$A$320,Währungsdaten!$B$3:$B$320,""),IF(G903=Währungsdaten!$C$1,F903/_xlfn.XLOOKUP('Bewegungsdaten - neu'!B60,Währungsdaten!$A$3:$A$320,Währungsdaten!$C$3:$C$320,),"")*IF(G903=Währungsdaten!$D$1,F903/_xlfn.XLOOKUP('Bewegungsdaten - neu'!B60,Währungsdaten!$A$3:$A$320,Währungsdaten!$D$3:$D$320,),)*IF(G903=Währungsdaten!$F$1,F903/_xlfn.XLOOKUP('Bewegungsdaten - neu'!B60,Währungsdaten!$A$3:$A$320,Währungsdaten!$F$3:$F$320,""),)*IF(G903=Währungsdaten!$G$1,F903/_xlfn.XLOOKUP('Bewegungsdaten - neu'!B60,Währungsdaten!$A$3:$A$320,Währungsdaten!$G$3:$G$320,");""")))</f>
        <v>21002.004590221088</v>
      </c>
      <c r="I903">
        <f>H903*_xlfn.XLOOKUP(C903,'Kundendaten - neu'!$A$2:$A$1001,'Kundendaten - neu'!$I$2:$I$1001,"")</f>
        <v>22409.138897765901</v>
      </c>
      <c r="J903" s="41">
        <f>I903+(_xlfn.XLOOKUP(C903,'Kundendaten - neu'!$A$2:$A$1001,'Kundendaten - neu'!$G$2:$G$1001,)*E903)</f>
        <v>24609.138897765901</v>
      </c>
      <c r="K903" s="40">
        <f>J903-(E903*(_xlfn.XLOOKUP(D903,Tabelle1[Produkt ID],Tabelle1[Variable Kosten],)))</f>
        <v>8609.1388977659008</v>
      </c>
    </row>
    <row r="904" spans="1:11" ht="14.4" x14ac:dyDescent="0.3">
      <c r="A904" s="43">
        <v>37423457</v>
      </c>
      <c r="B904" s="13">
        <v>44607</v>
      </c>
      <c r="C904" s="12">
        <v>698</v>
      </c>
      <c r="D904" s="12">
        <v>2300</v>
      </c>
      <c r="E904" s="14">
        <v>1</v>
      </c>
      <c r="F904" s="25">
        <v>114670</v>
      </c>
      <c r="G904" t="str">
        <f>_xlfn.XLOOKUP(C904,'Kundendaten - neu'!$A$2:$A$1001,'Kundendaten - neu'!$H$2:$H$1001)</f>
        <v>PLN</v>
      </c>
      <c r="H904" s="40">
        <f>IF(G904=Währungsdaten!$G$1,F904/_xlfn.XLOOKUP('Bewegungsdaten - neu'!B1271,Währungsdaten!$A$3:$A$320,Währungsdaten!$G$3:$G$320,""),IF(G904=Währungsdaten!$C$1,F904/_xlfn.XLOOKUP('Bewegungsdaten - neu'!B1271,Währungsdaten!$A$3:$A$320,Währungsdaten!$C$3:$C$320,),""))</f>
        <v>24172.60424132552</v>
      </c>
      <c r="I904">
        <f>H904*_xlfn.XLOOKUP(C904,'Kundendaten - neu'!$A$2:$A$1001,'Kundendaten - neu'!$I$2:$I$1001,"")</f>
        <v>23447.426114085752</v>
      </c>
      <c r="J904" s="41">
        <f>I904+(_xlfn.XLOOKUP(C904,'Kundendaten - neu'!$A$2:$A$1001,'Kundendaten - neu'!$G$2:$G$1001,)*E904)</f>
        <v>23554.426114085752</v>
      </c>
      <c r="K904" s="40">
        <f>J904-(E904*(_xlfn.XLOOKUP(D904,Tabelle1[Produkt ID],Tabelle1[Variable Kosten],)))</f>
        <v>3554.4261140857525</v>
      </c>
    </row>
    <row r="905" spans="1:11" ht="14.4" x14ac:dyDescent="0.3">
      <c r="A905" s="43">
        <v>25333419</v>
      </c>
      <c r="B905" s="13">
        <v>44733</v>
      </c>
      <c r="C905" s="12">
        <v>699</v>
      </c>
      <c r="D905" s="12">
        <v>1000</v>
      </c>
      <c r="E905" s="14">
        <v>19</v>
      </c>
      <c r="F905" s="25">
        <v>988000</v>
      </c>
      <c r="G905" t="str">
        <f>_xlfn.XLOOKUP(C905,'Kundendaten - neu'!$A$2:$A$1001,'Kundendaten - neu'!$H$2:$H$1001)</f>
        <v>EUR</v>
      </c>
      <c r="H905" s="40">
        <f>F905</f>
        <v>988000</v>
      </c>
      <c r="I905">
        <f>H905*_xlfn.XLOOKUP(C905,'Kundendaten - neu'!$A$2:$A$1001,'Kundendaten - neu'!$I$2:$I$1001,"")</f>
        <v>988000</v>
      </c>
      <c r="J905" s="41">
        <f>I905+(_xlfn.XLOOKUP(C905,'Kundendaten - neu'!$A$2:$A$1001,'Kundendaten - neu'!$G$2:$G$1001,)*E905)</f>
        <v>990014</v>
      </c>
      <c r="K905" s="40">
        <f>J905-(E905*(_xlfn.XLOOKUP(D905,Tabelle1[Produkt ID],Tabelle1[Variable Kosten],)))</f>
        <v>199614</v>
      </c>
    </row>
    <row r="906" spans="1:11" ht="14.4" hidden="1" x14ac:dyDescent="0.3">
      <c r="A906" s="43" t="s">
        <v>1364</v>
      </c>
      <c r="B906" s="13">
        <v>44762</v>
      </c>
      <c r="C906" s="12">
        <v>699</v>
      </c>
      <c r="D906" s="12" t="s">
        <v>1584</v>
      </c>
      <c r="E906" s="14">
        <v>1</v>
      </c>
      <c r="F906" s="17">
        <v>61000</v>
      </c>
      <c r="G906" t="str">
        <f>_xlfn.XLOOKUP(C906,'Kundendaten - neu'!$A$2:$A$1001,'Kundendaten - neu'!$H$2:$H$1001)</f>
        <v>EUR</v>
      </c>
      <c r="H906" s="40">
        <f>F906</f>
        <v>61000</v>
      </c>
      <c r="I906">
        <f>H906*_xlfn.XLOOKUP(C906,'Kundendaten - neu'!$A$2:$A$1001,'Kundendaten - neu'!$I$2:$I$1001,"")</f>
        <v>61000</v>
      </c>
      <c r="J906" s="41">
        <f>I906+(_xlfn.XLOOKUP(C906,'Kundendaten - neu'!$A$2:$A$1001,'Kundendaten - neu'!$G$2:$G$1001,)*E906)</f>
        <v>61106</v>
      </c>
      <c r="K906" s="40">
        <f>J906-(E906*(_xlfn.XLOOKUP(D906,Tabelle1[Produkt ID],Tabelle1[Variable Kosten],)))</f>
        <v>12306</v>
      </c>
    </row>
    <row r="907" spans="1:11" ht="14.4" x14ac:dyDescent="0.3">
      <c r="A907" s="43">
        <v>19287465</v>
      </c>
      <c r="B907" s="13">
        <v>44694</v>
      </c>
      <c r="C907" s="12">
        <v>700</v>
      </c>
      <c r="D907" s="12">
        <v>1100</v>
      </c>
      <c r="E907" s="14">
        <v>11</v>
      </c>
      <c r="F907" s="25">
        <v>2018192</v>
      </c>
      <c r="G907" t="str">
        <f>_xlfn.XLOOKUP(C907,'Kundendaten - neu'!$A$2:$A$1001,'Kundendaten - neu'!$H$2:$H$1001)</f>
        <v>PLN</v>
      </c>
      <c r="H907" s="40">
        <f>IF(G907=Währungsdaten!$G$1,F907/_xlfn.XLOOKUP('Bewegungsdaten - neu'!B1272,Währungsdaten!$A$3:$A$320,Währungsdaten!$G$3:$G$320,""),IF(G907=Währungsdaten!$C$1,F907/_xlfn.XLOOKUP('Bewegungsdaten - neu'!B1272,Währungsdaten!$A$3:$A$320,Währungsdaten!$C$3:$C$320,),""))</f>
        <v>428154.52828987839</v>
      </c>
      <c r="I907">
        <f>H907*_xlfn.XLOOKUP(C907,'Kundendaten - neu'!$A$2:$A$1001,'Kundendaten - neu'!$I$2:$I$1001,"")</f>
        <v>428154.52828987839</v>
      </c>
      <c r="J907" s="41">
        <f>I907+(_xlfn.XLOOKUP(C907,'Kundendaten - neu'!$A$2:$A$1001,'Kundendaten - neu'!$G$2:$G$1001,)*E907)</f>
        <v>429364.52828987839</v>
      </c>
      <c r="K907" s="40">
        <f>J907-(E907*(_xlfn.XLOOKUP(D907,Tabelle1[Produkt ID],Tabelle1[Variable Kosten],)))</f>
        <v>77364.528289878392</v>
      </c>
    </row>
    <row r="908" spans="1:11" ht="14.4" x14ac:dyDescent="0.3">
      <c r="A908" s="43">
        <v>77923337</v>
      </c>
      <c r="B908" s="13">
        <v>44881</v>
      </c>
      <c r="C908" s="12">
        <v>701</v>
      </c>
      <c r="D908" s="12">
        <v>1200</v>
      </c>
      <c r="E908" s="14">
        <v>15</v>
      </c>
      <c r="F908" s="25">
        <v>975000</v>
      </c>
      <c r="G908" t="str">
        <f>_xlfn.XLOOKUP(C908,'Kundendaten - neu'!$A$2:$A$1001,'Kundendaten - neu'!$H$2:$H$1001)</f>
        <v>EUR</v>
      </c>
      <c r="H908" s="40">
        <f t="shared" ref="H908:H913" si="41">F908</f>
        <v>975000</v>
      </c>
      <c r="I908">
        <f>H908*_xlfn.XLOOKUP(C908,'Kundendaten - neu'!$A$2:$A$1001,'Kundendaten - neu'!$I$2:$I$1001,"")</f>
        <v>994500</v>
      </c>
      <c r="J908" s="41">
        <f>I908+(_xlfn.XLOOKUP(C908,'Kundendaten - neu'!$A$2:$A$1001,'Kundendaten - neu'!$G$2:$G$1001,)*E908)</f>
        <v>1002375</v>
      </c>
      <c r="K908" s="40">
        <f>J908-(E908*(_xlfn.XLOOKUP(D908,Tabelle1[Produkt ID],Tabelle1[Variable Kosten],)))</f>
        <v>222375</v>
      </c>
    </row>
    <row r="909" spans="1:11" ht="14.4" hidden="1" x14ac:dyDescent="0.3">
      <c r="A909" s="43" t="s">
        <v>1365</v>
      </c>
      <c r="B909" s="13">
        <v>44887</v>
      </c>
      <c r="C909" s="12">
        <v>701</v>
      </c>
      <c r="D909" s="12" t="s">
        <v>1585</v>
      </c>
      <c r="E909" s="14">
        <v>1</v>
      </c>
      <c r="F909" s="17">
        <v>79000</v>
      </c>
      <c r="G909" t="str">
        <f>_xlfn.XLOOKUP(C909,'Kundendaten - neu'!$A$2:$A$1001,'Kundendaten - neu'!$H$2:$H$1001)</f>
        <v>EUR</v>
      </c>
      <c r="H909" s="40">
        <f t="shared" si="41"/>
        <v>79000</v>
      </c>
      <c r="I909">
        <f>H909*_xlfn.XLOOKUP(C909,'Kundendaten - neu'!$A$2:$A$1001,'Kundendaten - neu'!$I$2:$I$1001,"")</f>
        <v>80580</v>
      </c>
      <c r="J909" s="41">
        <f>I909+(_xlfn.XLOOKUP(C909,'Kundendaten - neu'!$A$2:$A$1001,'Kundendaten - neu'!$G$2:$G$1001,)*E909)</f>
        <v>81105</v>
      </c>
      <c r="K909" s="40">
        <f>J909-(E909*(_xlfn.XLOOKUP(D909,Tabelle1[Produkt ID],Tabelle1[Variable Kosten],)))</f>
        <v>17905</v>
      </c>
    </row>
    <row r="910" spans="1:11" ht="14.4" x14ac:dyDescent="0.3">
      <c r="A910" s="43">
        <v>80409475</v>
      </c>
      <c r="B910" s="13">
        <v>44599</v>
      </c>
      <c r="C910" s="12">
        <v>702</v>
      </c>
      <c r="D910" s="12">
        <v>1300</v>
      </c>
      <c r="E910" s="14">
        <v>19</v>
      </c>
      <c r="F910" s="25">
        <v>1292000</v>
      </c>
      <c r="G910" t="str">
        <f>_xlfn.XLOOKUP(C910,'Kundendaten - neu'!$A$2:$A$1001,'Kundendaten - neu'!$H$2:$H$1001)</f>
        <v>EUR</v>
      </c>
      <c r="H910" s="40">
        <f t="shared" si="41"/>
        <v>1292000</v>
      </c>
      <c r="I910">
        <f>H910*_xlfn.XLOOKUP(C910,'Kundendaten - neu'!$A$2:$A$1001,'Kundendaten - neu'!$I$2:$I$1001,"")</f>
        <v>1253240</v>
      </c>
      <c r="J910" s="41">
        <f>I910+(_xlfn.XLOOKUP(C910,'Kundendaten - neu'!$A$2:$A$1001,'Kundendaten - neu'!$G$2:$G$1001,)*E910)</f>
        <v>1255235</v>
      </c>
      <c r="K910" s="40">
        <f>J910-(E910*(_xlfn.XLOOKUP(D910,Tabelle1[Produkt ID],Tabelle1[Variable Kosten],)))</f>
        <v>221635</v>
      </c>
    </row>
    <row r="911" spans="1:11" ht="14.4" hidden="1" x14ac:dyDescent="0.3">
      <c r="A911" s="43" t="s">
        <v>1366</v>
      </c>
      <c r="B911" s="13">
        <v>44819</v>
      </c>
      <c r="C911" s="12">
        <v>702</v>
      </c>
      <c r="D911" s="12" t="s">
        <v>1586</v>
      </c>
      <c r="E911" s="14">
        <v>1</v>
      </c>
      <c r="F911" s="17">
        <v>32000</v>
      </c>
      <c r="G911" t="str">
        <f>_xlfn.XLOOKUP(C911,'Kundendaten - neu'!$A$2:$A$1001,'Kundendaten - neu'!$H$2:$H$1001)</f>
        <v>EUR</v>
      </c>
      <c r="H911" s="40">
        <f t="shared" si="41"/>
        <v>32000</v>
      </c>
      <c r="I911">
        <f>H911*_xlfn.XLOOKUP(C911,'Kundendaten - neu'!$A$2:$A$1001,'Kundendaten - neu'!$I$2:$I$1001,"")</f>
        <v>31040</v>
      </c>
      <c r="J911" s="41">
        <f>I911+(_xlfn.XLOOKUP(C911,'Kundendaten - neu'!$A$2:$A$1001,'Kundendaten - neu'!$G$2:$G$1001,)*E911)</f>
        <v>31145</v>
      </c>
      <c r="K911" s="40">
        <f>J911-(E911*(_xlfn.XLOOKUP(D911,Tabelle1[Produkt ID],Tabelle1[Variable Kosten],)))</f>
        <v>5545</v>
      </c>
    </row>
    <row r="912" spans="1:11" ht="14.4" x14ac:dyDescent="0.3">
      <c r="A912" s="43">
        <v>45217680</v>
      </c>
      <c r="B912" s="13">
        <v>44573</v>
      </c>
      <c r="C912" s="12">
        <v>703</v>
      </c>
      <c r="D912" s="12">
        <v>1400</v>
      </c>
      <c r="E912" s="14">
        <v>13</v>
      </c>
      <c r="F912" s="25">
        <v>390000</v>
      </c>
      <c r="G912" t="str">
        <f>_xlfn.XLOOKUP(C912,'Kundendaten - neu'!$A$2:$A$1001,'Kundendaten - neu'!$H$2:$H$1001)</f>
        <v>EUR</v>
      </c>
      <c r="H912" s="40">
        <f t="shared" si="41"/>
        <v>390000</v>
      </c>
      <c r="I912">
        <f>H912*_xlfn.XLOOKUP(C912,'Kundendaten - neu'!$A$2:$A$1001,'Kundendaten - neu'!$I$2:$I$1001,"")</f>
        <v>378300</v>
      </c>
      <c r="J912" s="41">
        <f>I912+(_xlfn.XLOOKUP(C912,'Kundendaten - neu'!$A$2:$A$1001,'Kundendaten - neu'!$G$2:$G$1001,)*E912)</f>
        <v>380952</v>
      </c>
      <c r="K912" s="40">
        <f>J912-(E912*(_xlfn.XLOOKUP(D912,Tabelle1[Produkt ID],Tabelle1[Variable Kosten],)))</f>
        <v>68952</v>
      </c>
    </row>
    <row r="913" spans="1:11" ht="14.4" hidden="1" x14ac:dyDescent="0.3">
      <c r="A913" s="43" t="s">
        <v>1367</v>
      </c>
      <c r="B913" s="13">
        <v>44606</v>
      </c>
      <c r="C913" s="12">
        <v>703</v>
      </c>
      <c r="D913" s="12" t="s">
        <v>1587</v>
      </c>
      <c r="E913" s="14">
        <v>1</v>
      </c>
      <c r="F913" s="17">
        <v>27000</v>
      </c>
      <c r="G913" t="str">
        <f>_xlfn.XLOOKUP(C913,'Kundendaten - neu'!$A$2:$A$1001,'Kundendaten - neu'!$H$2:$H$1001)</f>
        <v>EUR</v>
      </c>
      <c r="H913" s="40">
        <f t="shared" si="41"/>
        <v>27000</v>
      </c>
      <c r="I913">
        <f>H913*_xlfn.XLOOKUP(C913,'Kundendaten - neu'!$A$2:$A$1001,'Kundendaten - neu'!$I$2:$I$1001,"")</f>
        <v>26190</v>
      </c>
      <c r="J913" s="41">
        <f>I913+(_xlfn.XLOOKUP(C913,'Kundendaten - neu'!$A$2:$A$1001,'Kundendaten - neu'!$G$2:$G$1001,)*E913)</f>
        <v>26394</v>
      </c>
      <c r="K913" s="40">
        <f>J913-(E913*(_xlfn.XLOOKUP(D913,Tabelle1[Produkt ID],Tabelle1[Variable Kosten],)))</f>
        <v>4794</v>
      </c>
    </row>
    <row r="914" spans="1:11" ht="14.4" x14ac:dyDescent="0.3">
      <c r="A914" s="43">
        <v>77970220</v>
      </c>
      <c r="B914" s="13">
        <v>44648</v>
      </c>
      <c r="C914" s="12">
        <v>704</v>
      </c>
      <c r="D914" s="12">
        <v>1500</v>
      </c>
      <c r="E914" s="14">
        <v>14</v>
      </c>
      <c r="F914" s="25">
        <v>445860.8</v>
      </c>
      <c r="G914" t="str">
        <f>_xlfn.XLOOKUP(C914,'Kundendaten - neu'!$A$2:$A$1001,'Kundendaten - neu'!$H$2:$H$1001)</f>
        <v>USD</v>
      </c>
      <c r="H914" s="40">
        <f>IF(G914=Währungsdaten!$D$1,F914/_xlfn.XLOOKUP('Bewegungsdaten - neu'!B1454,Währungsdaten!$A$3:$A$320,Währungsdaten!$D$3:$D$320,""),IF(G914=Währungsdaten!$F$1,F914/_xlfn.XLOOKUP('Bewegungsdaten - neu'!B1454,Währungsdaten!$A$3:$A$320,Währungsdaten!$F$3:$F$320,),""))</f>
        <v>430616.9596291288</v>
      </c>
      <c r="I914">
        <f>H914*_xlfn.XLOOKUP(C914,'Kundendaten - neu'!$A$2:$A$1001,'Kundendaten - neu'!$I$2:$I$1001,"")</f>
        <v>459468.29592428042</v>
      </c>
      <c r="J914" s="41">
        <f>I914+(_xlfn.XLOOKUP(C914,'Kundendaten - neu'!$A$2:$A$1001,'Kundendaten - neu'!$G$2:$G$1001,)*E914)</f>
        <v>477822.29592428042</v>
      </c>
      <c r="K914" s="40">
        <f>J914-(E914*(_xlfn.XLOOKUP(D914,Tabelle1[Produkt ID],Tabelle1[Variable Kosten],)))</f>
        <v>164222.29592428042</v>
      </c>
    </row>
    <row r="915" spans="1:11" ht="14.4" x14ac:dyDescent="0.3">
      <c r="A915" s="43">
        <v>74215641</v>
      </c>
      <c r="B915" s="13">
        <v>44621</v>
      </c>
      <c r="C915" s="12">
        <v>705</v>
      </c>
      <c r="D915" s="12">
        <v>1600</v>
      </c>
      <c r="E915" s="14">
        <v>19</v>
      </c>
      <c r="F915" s="25">
        <v>684000</v>
      </c>
      <c r="G915" t="str">
        <f>_xlfn.XLOOKUP(C915,'Kundendaten - neu'!$A$2:$A$1001,'Kundendaten - neu'!$H$2:$H$1001)</f>
        <v>EUR</v>
      </c>
      <c r="H915" s="40">
        <f>F915</f>
        <v>684000</v>
      </c>
      <c r="I915">
        <f>H915*_xlfn.XLOOKUP(C915,'Kundendaten - neu'!$A$2:$A$1001,'Kundendaten - neu'!$I$2:$I$1001,"")</f>
        <v>684000</v>
      </c>
      <c r="J915" s="41">
        <f>I915+(_xlfn.XLOOKUP(C915,'Kundendaten - neu'!$A$2:$A$1001,'Kundendaten - neu'!$G$2:$G$1001,)*E915)</f>
        <v>689111</v>
      </c>
      <c r="K915" s="40">
        <f>J915-(E915*(_xlfn.XLOOKUP(D915,Tabelle1[Produkt ID],Tabelle1[Variable Kosten],)))</f>
        <v>141911</v>
      </c>
    </row>
    <row r="916" spans="1:11" ht="14.4" hidden="1" x14ac:dyDescent="0.3">
      <c r="A916" s="43" t="s">
        <v>1368</v>
      </c>
      <c r="B916" s="13">
        <v>44896</v>
      </c>
      <c r="C916" s="12">
        <v>705</v>
      </c>
      <c r="D916" s="12" t="s">
        <v>1588</v>
      </c>
      <c r="E916" s="14">
        <v>1</v>
      </c>
      <c r="F916" s="17">
        <v>33000</v>
      </c>
      <c r="G916" t="str">
        <f>_xlfn.XLOOKUP(C916,'Kundendaten - neu'!$A$2:$A$1001,'Kundendaten - neu'!$H$2:$H$1001)</f>
        <v>EUR</v>
      </c>
      <c r="H916" s="40">
        <f>F916</f>
        <v>33000</v>
      </c>
      <c r="I916">
        <f>H916*_xlfn.XLOOKUP(C916,'Kundendaten - neu'!$A$2:$A$1001,'Kundendaten - neu'!$I$2:$I$1001,"")</f>
        <v>33000</v>
      </c>
      <c r="J916" s="41">
        <f>I916+(_xlfn.XLOOKUP(C916,'Kundendaten - neu'!$A$2:$A$1001,'Kundendaten - neu'!$G$2:$G$1001,)*E916)</f>
        <v>33269</v>
      </c>
      <c r="K916" s="40">
        <f>J916-(E916*(_xlfn.XLOOKUP(D916,Tabelle1[Produkt ID],Tabelle1[Variable Kosten],)))</f>
        <v>6869</v>
      </c>
    </row>
    <row r="917" spans="1:11" ht="14.4" x14ac:dyDescent="0.3">
      <c r="A917" s="43">
        <v>37658260</v>
      </c>
      <c r="B917" s="13">
        <v>44822</v>
      </c>
      <c r="C917" s="12">
        <v>706</v>
      </c>
      <c r="D917" s="12">
        <v>1700</v>
      </c>
      <c r="E917" s="14">
        <v>15</v>
      </c>
      <c r="F917" s="25">
        <v>4476585</v>
      </c>
      <c r="G917" t="str">
        <f>_xlfn.XLOOKUP(C917,'Kundendaten - neu'!$A$2:$A$1001,'Kundendaten - neu'!$H$2:$H$1001)</f>
        <v>SEK</v>
      </c>
      <c r="H917" s="40">
        <f>IF(G917=Währungsdaten!$D$1,F917/_xlfn.XLOOKUP('Bewegungsdaten - neu'!B1370,Währungsdaten!$A$3:$A$320,Währungsdaten!$D$3:$D$320,""),IF(G917=Währungsdaten!$F$1,F917/_xlfn.XLOOKUP('Bewegungsdaten - neu'!B1370,Währungsdaten!$A$3:$A$320,Währungsdaten!$F$3:$F$320,),""))</f>
        <v>415198.29713034927</v>
      </c>
      <c r="I917">
        <f>H917*_xlfn.XLOOKUP(C917,'Kundendaten - neu'!$A$2:$A$1001,'Kundendaten - neu'!$I$2:$I$1001,"")</f>
        <v>423502.26307295624</v>
      </c>
      <c r="J917" s="41">
        <f>I917+(_xlfn.XLOOKUP(C917,'Kundendaten - neu'!$A$2:$A$1001,'Kundendaten - neu'!$G$2:$G$1001,)*E917)</f>
        <v>431302.26307295624</v>
      </c>
      <c r="K917" s="40">
        <f>J917-(E917*(_xlfn.XLOOKUP(D917,Tabelle1[Produkt ID],Tabelle1[Variable Kosten],)))</f>
        <v>83302.263072956237</v>
      </c>
    </row>
    <row r="918" spans="1:11" ht="14.4" x14ac:dyDescent="0.3">
      <c r="A918" s="43">
        <v>82621633</v>
      </c>
      <c r="B918" s="13">
        <v>44573</v>
      </c>
      <c r="C918" s="12">
        <v>707</v>
      </c>
      <c r="D918" s="12">
        <v>1800</v>
      </c>
      <c r="E918" s="14">
        <v>10</v>
      </c>
      <c r="F918" s="25">
        <v>800000</v>
      </c>
      <c r="G918" t="str">
        <f>_xlfn.XLOOKUP(C918,'Kundendaten - neu'!$A$2:$A$1001,'Kundendaten - neu'!$H$2:$H$1001)</f>
        <v>EUR</v>
      </c>
      <c r="H918" s="40">
        <f>F918</f>
        <v>800000</v>
      </c>
      <c r="I918">
        <f>H918*_xlfn.XLOOKUP(C918,'Kundendaten - neu'!$A$2:$A$1001,'Kundendaten - neu'!$I$2:$I$1001,"")</f>
        <v>816000</v>
      </c>
      <c r="J918" s="41">
        <f>I918+(_xlfn.XLOOKUP(C918,'Kundendaten - neu'!$A$2:$A$1001,'Kundendaten - neu'!$G$2:$G$1001,)*E918)</f>
        <v>818070</v>
      </c>
      <c r="K918" s="40">
        <f>J918-(E918*(_xlfn.XLOOKUP(D918,Tabelle1[Produkt ID],Tabelle1[Variable Kosten],)))</f>
        <v>178070</v>
      </c>
    </row>
    <row r="919" spans="1:11" ht="14.4" hidden="1" x14ac:dyDescent="0.3">
      <c r="A919" s="43" t="s">
        <v>1369</v>
      </c>
      <c r="B919" s="13">
        <v>44623</v>
      </c>
      <c r="C919" s="12">
        <v>707</v>
      </c>
      <c r="D919" s="12" t="s">
        <v>1589</v>
      </c>
      <c r="E919" s="14">
        <v>1</v>
      </c>
      <c r="F919" s="17">
        <v>27000</v>
      </c>
      <c r="G919" t="str">
        <f>_xlfn.XLOOKUP(C919,'Kundendaten - neu'!$A$2:$A$1001,'Kundendaten - neu'!$H$2:$H$1001)</f>
        <v>EUR</v>
      </c>
      <c r="H919" s="40">
        <f>F919</f>
        <v>27000</v>
      </c>
      <c r="I919">
        <f>H919*_xlfn.XLOOKUP(C919,'Kundendaten - neu'!$A$2:$A$1001,'Kundendaten - neu'!$I$2:$I$1001,"")</f>
        <v>27540</v>
      </c>
      <c r="J919" s="41">
        <f>I919+(_xlfn.XLOOKUP(C919,'Kundendaten - neu'!$A$2:$A$1001,'Kundendaten - neu'!$G$2:$G$1001,)*E919)</f>
        <v>27747</v>
      </c>
      <c r="K919" s="40">
        <f>J919-(E919*(_xlfn.XLOOKUP(D919,Tabelle1[Produkt ID],Tabelle1[Variable Kosten],)))</f>
        <v>6147</v>
      </c>
    </row>
    <row r="920" spans="1:11" ht="14.4" x14ac:dyDescent="0.3">
      <c r="A920" s="43">
        <v>11761165</v>
      </c>
      <c r="B920" s="13">
        <v>44817</v>
      </c>
      <c r="C920" s="12">
        <v>708</v>
      </c>
      <c r="D920" s="12">
        <v>1900</v>
      </c>
      <c r="E920" s="14">
        <v>11</v>
      </c>
      <c r="F920" s="25">
        <v>539000</v>
      </c>
      <c r="G920" t="str">
        <f>_xlfn.XLOOKUP(C920,'Kundendaten - neu'!$A$2:$A$1001,'Kundendaten - neu'!$H$2:$H$1001)</f>
        <v>EUR</v>
      </c>
      <c r="H920" s="40">
        <f>F920</f>
        <v>539000</v>
      </c>
      <c r="I920">
        <f>H920*_xlfn.XLOOKUP(C920,'Kundendaten - neu'!$A$2:$A$1001,'Kundendaten - neu'!$I$2:$I$1001,"")</f>
        <v>539000</v>
      </c>
      <c r="J920" s="41">
        <f>I920+(_xlfn.XLOOKUP(C920,'Kundendaten - neu'!$A$2:$A$1001,'Kundendaten - neu'!$G$2:$G$1001,)*E920)</f>
        <v>541222</v>
      </c>
      <c r="K920" s="40">
        <f>J920-(E920*(_xlfn.XLOOKUP(D920,Tabelle1[Produkt ID],Tabelle1[Variable Kosten],)))</f>
        <v>110022</v>
      </c>
    </row>
    <row r="921" spans="1:11" ht="14.4" hidden="1" x14ac:dyDescent="0.3">
      <c r="A921" s="43" t="s">
        <v>1370</v>
      </c>
      <c r="B921" s="13">
        <v>44679</v>
      </c>
      <c r="C921" s="12">
        <v>708</v>
      </c>
      <c r="D921" s="12" t="s">
        <v>1590</v>
      </c>
      <c r="E921" s="14">
        <v>1</v>
      </c>
      <c r="F921" s="17">
        <v>81000</v>
      </c>
      <c r="G921" t="str">
        <f>_xlfn.XLOOKUP(C921,'Kundendaten - neu'!$A$2:$A$1001,'Kundendaten - neu'!$H$2:$H$1001)</f>
        <v>EUR</v>
      </c>
      <c r="H921" s="40">
        <f>F921</f>
        <v>81000</v>
      </c>
      <c r="I921">
        <f>H921*_xlfn.XLOOKUP(C921,'Kundendaten - neu'!$A$2:$A$1001,'Kundendaten - neu'!$I$2:$I$1001,"")</f>
        <v>81000</v>
      </c>
      <c r="J921" s="41">
        <f>I921+(_xlfn.XLOOKUP(C921,'Kundendaten - neu'!$A$2:$A$1001,'Kundendaten - neu'!$G$2:$G$1001,)*E921)</f>
        <v>81202</v>
      </c>
      <c r="K921" s="40">
        <f>J921-(E921*(_xlfn.XLOOKUP(D921,Tabelle1[Produkt ID],Tabelle1[Variable Kosten],)))</f>
        <v>16402</v>
      </c>
    </row>
    <row r="922" spans="1:11" ht="14.4" x14ac:dyDescent="0.3">
      <c r="A922" s="43">
        <v>35847182</v>
      </c>
      <c r="B922" s="13">
        <v>44858</v>
      </c>
      <c r="C922" s="12">
        <v>709</v>
      </c>
      <c r="D922" s="12">
        <v>2000</v>
      </c>
      <c r="E922" s="14">
        <v>10</v>
      </c>
      <c r="F922" s="25">
        <v>1788852</v>
      </c>
      <c r="G922" t="str">
        <f>_xlfn.XLOOKUP(C922,'Kundendaten - neu'!$A$2:$A$1001,'Kundendaten - neu'!$H$2:$H$1001)</f>
        <v>PLN</v>
      </c>
      <c r="H922" s="40">
        <f>IF(G922=Währungsdaten!$G$1,F922/_xlfn.XLOOKUP('Bewegungsdaten - neu'!B1273,Währungsdaten!$A$3:$A$320,Währungsdaten!$G$3:$G$320,""),IF(G922=Währungsdaten!$C$1,F922/_xlfn.XLOOKUP('Bewegungsdaten - neu'!B1273,Währungsdaten!$A$3:$A$320,Währungsdaten!$C$3:$C$320,),""))</f>
        <v>391493.66423741053</v>
      </c>
      <c r="I922">
        <f>H922*_xlfn.XLOOKUP(C922,'Kundendaten - neu'!$A$2:$A$1001,'Kundendaten - neu'!$I$2:$I$1001,"")</f>
        <v>379748.85431028821</v>
      </c>
      <c r="J922" s="41">
        <f>I922+(_xlfn.XLOOKUP(C922,'Kundendaten - neu'!$A$2:$A$1001,'Kundendaten - neu'!$G$2:$G$1001,)*E922)</f>
        <v>380768.85431028821</v>
      </c>
      <c r="K922" s="40">
        <f>J922-(E922*(_xlfn.XLOOKUP(D922,Tabelle1[Produkt ID],Tabelle1[Variable Kosten],)))</f>
        <v>68768.85431028821</v>
      </c>
    </row>
    <row r="923" spans="1:11" ht="14.4" x14ac:dyDescent="0.3">
      <c r="A923" s="43">
        <v>42499689</v>
      </c>
      <c r="B923" s="13">
        <v>44662</v>
      </c>
      <c r="C923" s="12">
        <v>710</v>
      </c>
      <c r="D923" s="12">
        <v>2100</v>
      </c>
      <c r="E923" s="14">
        <v>13</v>
      </c>
      <c r="F923" s="25">
        <v>598000</v>
      </c>
      <c r="G923" t="str">
        <f>_xlfn.XLOOKUP(C923,'Kundendaten - neu'!$A$2:$A$1001,'Kundendaten - neu'!$H$2:$H$1001)</f>
        <v>EUR</v>
      </c>
      <c r="H923" s="40">
        <f t="shared" ref="H923:H932" si="42">F923</f>
        <v>598000</v>
      </c>
      <c r="I923">
        <f>H923*_xlfn.XLOOKUP(C923,'Kundendaten - neu'!$A$2:$A$1001,'Kundendaten - neu'!$I$2:$I$1001,"")</f>
        <v>580060</v>
      </c>
      <c r="J923" s="41">
        <f>I923+(_xlfn.XLOOKUP(C923,'Kundendaten - neu'!$A$2:$A$1001,'Kundendaten - neu'!$G$2:$G$1001,)*E923)</f>
        <v>582712</v>
      </c>
      <c r="K923" s="40">
        <f>J923-(E923*(_xlfn.XLOOKUP(D923,Tabelle1[Produkt ID],Tabelle1[Variable Kosten],)))</f>
        <v>104312</v>
      </c>
    </row>
    <row r="924" spans="1:11" ht="14.4" hidden="1" x14ac:dyDescent="0.3">
      <c r="A924" s="43" t="s">
        <v>1371</v>
      </c>
      <c r="B924" s="13">
        <v>44569</v>
      </c>
      <c r="C924" s="12">
        <v>710</v>
      </c>
      <c r="D924" s="12" t="s">
        <v>1591</v>
      </c>
      <c r="E924" s="14">
        <v>1</v>
      </c>
      <c r="F924" s="17">
        <v>50000</v>
      </c>
      <c r="G924" t="str">
        <f>_xlfn.XLOOKUP(C924,'Kundendaten - neu'!$A$2:$A$1001,'Kundendaten - neu'!$H$2:$H$1001)</f>
        <v>EUR</v>
      </c>
      <c r="H924" s="40">
        <f t="shared" si="42"/>
        <v>50000</v>
      </c>
      <c r="I924">
        <f>H924*_xlfn.XLOOKUP(C924,'Kundendaten - neu'!$A$2:$A$1001,'Kundendaten - neu'!$I$2:$I$1001,"")</f>
        <v>48500</v>
      </c>
      <c r="J924" s="41">
        <f>I924+(_xlfn.XLOOKUP(C924,'Kundendaten - neu'!$A$2:$A$1001,'Kundendaten - neu'!$G$2:$G$1001,)*E924)</f>
        <v>48704</v>
      </c>
      <c r="K924" s="40">
        <f>J924-(E924*(_xlfn.XLOOKUP(D924,Tabelle1[Produkt ID],Tabelle1[Variable Kosten],)))</f>
        <v>8704</v>
      </c>
    </row>
    <row r="925" spans="1:11" ht="14.4" x14ac:dyDescent="0.3">
      <c r="A925" s="43">
        <v>16704527</v>
      </c>
      <c r="B925" s="13">
        <v>44575</v>
      </c>
      <c r="C925" s="12">
        <v>711</v>
      </c>
      <c r="D925" s="12">
        <v>2200</v>
      </c>
      <c r="E925" s="14">
        <v>10</v>
      </c>
      <c r="F925" s="25">
        <v>200000</v>
      </c>
      <c r="G925" t="str">
        <f>_xlfn.XLOOKUP(C925,'Kundendaten - neu'!$A$2:$A$1001,'Kundendaten - neu'!$H$2:$H$1001)</f>
        <v>EUR</v>
      </c>
      <c r="H925" s="40">
        <f t="shared" si="42"/>
        <v>200000</v>
      </c>
      <c r="I925">
        <f>H925*_xlfn.XLOOKUP(C925,'Kundendaten - neu'!$A$2:$A$1001,'Kundendaten - neu'!$I$2:$I$1001,"")</f>
        <v>197880</v>
      </c>
      <c r="J925" s="41">
        <f>I925+(_xlfn.XLOOKUP(C925,'Kundendaten - neu'!$A$2:$A$1001,'Kundendaten - neu'!$G$2:$G$1001,)*E925)</f>
        <v>200080</v>
      </c>
      <c r="K925" s="40">
        <f>J925-(E925*(_xlfn.XLOOKUP(D925,Tabelle1[Produkt ID],Tabelle1[Variable Kosten],)))</f>
        <v>40080</v>
      </c>
    </row>
    <row r="926" spans="1:11" ht="14.4" hidden="1" x14ac:dyDescent="0.3">
      <c r="A926" s="43" t="s">
        <v>1372</v>
      </c>
      <c r="B926" s="13">
        <v>44780</v>
      </c>
      <c r="C926" s="12">
        <v>711</v>
      </c>
      <c r="D926" s="12" t="s">
        <v>1592</v>
      </c>
      <c r="E926" s="14">
        <v>1</v>
      </c>
      <c r="F926" s="17">
        <v>37000</v>
      </c>
      <c r="G926" t="str">
        <f>_xlfn.XLOOKUP(C926,'Kundendaten - neu'!$A$2:$A$1001,'Kundendaten - neu'!$H$2:$H$1001)</f>
        <v>EUR</v>
      </c>
      <c r="H926" s="40">
        <f t="shared" si="42"/>
        <v>37000</v>
      </c>
      <c r="I926">
        <f>H926*_xlfn.XLOOKUP(C926,'Kundendaten - neu'!$A$2:$A$1001,'Kundendaten - neu'!$I$2:$I$1001,"")</f>
        <v>36607.799999999996</v>
      </c>
      <c r="J926" s="41">
        <f>I926+(_xlfn.XLOOKUP(C926,'Kundendaten - neu'!$A$2:$A$1001,'Kundendaten - neu'!$G$2:$G$1001,)*E926)</f>
        <v>36827.799999999996</v>
      </c>
      <c r="K926" s="40">
        <f>J926-(E926*(_xlfn.XLOOKUP(D926,Tabelle1[Produkt ID],Tabelle1[Variable Kosten],)))</f>
        <v>7227.7999999999956</v>
      </c>
    </row>
    <row r="927" spans="1:11" ht="14.4" x14ac:dyDescent="0.3">
      <c r="A927" s="43">
        <v>42149551</v>
      </c>
      <c r="B927" s="13">
        <v>44741</v>
      </c>
      <c r="C927" s="12">
        <v>712</v>
      </c>
      <c r="D927" s="12">
        <v>2200</v>
      </c>
      <c r="E927" s="14">
        <v>10</v>
      </c>
      <c r="F927" s="25">
        <v>200000</v>
      </c>
      <c r="G927" t="str">
        <f>_xlfn.XLOOKUP(C927,'Kundendaten - neu'!$A$2:$A$1001,'Kundendaten - neu'!$H$2:$H$1001)</f>
        <v>EUR</v>
      </c>
      <c r="H927" s="40">
        <f t="shared" si="42"/>
        <v>200000</v>
      </c>
      <c r="I927">
        <f>H927*_xlfn.XLOOKUP(C927,'Kundendaten - neu'!$A$2:$A$1001,'Kundendaten - neu'!$I$2:$I$1001,"")</f>
        <v>197880</v>
      </c>
      <c r="J927" s="41">
        <f>I927+(_xlfn.XLOOKUP(C927,'Kundendaten - neu'!$A$2:$A$1001,'Kundendaten - neu'!$G$2:$G$1001,)*E927)</f>
        <v>199910</v>
      </c>
      <c r="K927" s="40">
        <f>J927-(E927*(_xlfn.XLOOKUP(D927,Tabelle1[Produkt ID],Tabelle1[Variable Kosten],)))</f>
        <v>39910</v>
      </c>
    </row>
    <row r="928" spans="1:11" ht="14.4" hidden="1" x14ac:dyDescent="0.3">
      <c r="A928" s="43" t="s">
        <v>1373</v>
      </c>
      <c r="B928" s="13">
        <v>44917</v>
      </c>
      <c r="C928" s="12">
        <v>712</v>
      </c>
      <c r="D928" s="12" t="s">
        <v>1593</v>
      </c>
      <c r="E928" s="14">
        <v>1</v>
      </c>
      <c r="F928" s="17">
        <v>42000</v>
      </c>
      <c r="G928" t="str">
        <f>_xlfn.XLOOKUP(C928,'Kundendaten - neu'!$A$2:$A$1001,'Kundendaten - neu'!$H$2:$H$1001)</f>
        <v>EUR</v>
      </c>
      <c r="H928" s="40">
        <f t="shared" si="42"/>
        <v>42000</v>
      </c>
      <c r="I928">
        <f>H928*_xlfn.XLOOKUP(C928,'Kundendaten - neu'!$A$2:$A$1001,'Kundendaten - neu'!$I$2:$I$1001,"")</f>
        <v>41554.799999999996</v>
      </c>
      <c r="J928" s="41">
        <f>I928+(_xlfn.XLOOKUP(C928,'Kundendaten - neu'!$A$2:$A$1001,'Kundendaten - neu'!$G$2:$G$1001,)*E928)</f>
        <v>41757.799999999996</v>
      </c>
      <c r="K928" s="40">
        <f>J928-(E928*(_xlfn.XLOOKUP(D928,Tabelle1[Produkt ID],Tabelle1[Variable Kosten],)))</f>
        <v>8157.7999999999956</v>
      </c>
    </row>
    <row r="929" spans="1:11" ht="14.4" x14ac:dyDescent="0.3">
      <c r="A929" s="43">
        <v>22128277</v>
      </c>
      <c r="B929" s="13">
        <v>44808</v>
      </c>
      <c r="C929" s="12">
        <v>713</v>
      </c>
      <c r="D929" s="12">
        <v>2300</v>
      </c>
      <c r="E929" s="14">
        <v>11</v>
      </c>
      <c r="F929" s="25">
        <v>275000</v>
      </c>
      <c r="G929" t="str">
        <f>_xlfn.XLOOKUP(C929,'Kundendaten - neu'!$A$2:$A$1001,'Kundendaten - neu'!$H$2:$H$1001)</f>
        <v>EUR</v>
      </c>
      <c r="H929" s="40">
        <f t="shared" si="42"/>
        <v>275000</v>
      </c>
      <c r="I929">
        <f>H929*_xlfn.XLOOKUP(C929,'Kundendaten - neu'!$A$2:$A$1001,'Kundendaten - neu'!$I$2:$I$1001,"")</f>
        <v>275000</v>
      </c>
      <c r="J929" s="41">
        <f>I929+(_xlfn.XLOOKUP(C929,'Kundendaten - neu'!$A$2:$A$1001,'Kundendaten - neu'!$G$2:$G$1001,)*E929)</f>
        <v>276155</v>
      </c>
      <c r="K929" s="40">
        <f>J929-(E929*(_xlfn.XLOOKUP(D929,Tabelle1[Produkt ID],Tabelle1[Variable Kosten],)))</f>
        <v>56155</v>
      </c>
    </row>
    <row r="930" spans="1:11" ht="14.4" hidden="1" x14ac:dyDescent="0.3">
      <c r="A930" s="43" t="s">
        <v>1374</v>
      </c>
      <c r="B930" s="13">
        <v>44707</v>
      </c>
      <c r="C930" s="12">
        <v>713</v>
      </c>
      <c r="D930" s="12" t="s">
        <v>1594</v>
      </c>
      <c r="E930" s="14">
        <v>1</v>
      </c>
      <c r="F930" s="17">
        <v>21000</v>
      </c>
      <c r="G930" t="str">
        <f>_xlfn.XLOOKUP(C930,'Kundendaten - neu'!$A$2:$A$1001,'Kundendaten - neu'!$H$2:$H$1001)</f>
        <v>EUR</v>
      </c>
      <c r="H930" s="40">
        <f t="shared" si="42"/>
        <v>21000</v>
      </c>
      <c r="I930">
        <f>H930*_xlfn.XLOOKUP(C930,'Kundendaten - neu'!$A$2:$A$1001,'Kundendaten - neu'!$I$2:$I$1001,"")</f>
        <v>21000</v>
      </c>
      <c r="J930" s="41">
        <f>I930+(_xlfn.XLOOKUP(C930,'Kundendaten - neu'!$A$2:$A$1001,'Kundendaten - neu'!$G$2:$G$1001,)*E930)</f>
        <v>21105</v>
      </c>
      <c r="K930" s="40">
        <f>J930-(E930*(_xlfn.XLOOKUP(D930,Tabelle1[Produkt ID],Tabelle1[Variable Kosten],)))</f>
        <v>4305</v>
      </c>
    </row>
    <row r="931" spans="1:11" ht="14.4" x14ac:dyDescent="0.3">
      <c r="A931" s="43">
        <v>64820776</v>
      </c>
      <c r="B931" s="13">
        <v>44599</v>
      </c>
      <c r="C931" s="12">
        <v>714</v>
      </c>
      <c r="D931" s="12">
        <v>1000</v>
      </c>
      <c r="E931" s="14">
        <v>11</v>
      </c>
      <c r="F931" s="25">
        <v>572000</v>
      </c>
      <c r="G931" t="str">
        <f>_xlfn.XLOOKUP(C931,'Kundendaten - neu'!$A$2:$A$1001,'Kundendaten - neu'!$H$2:$H$1001)</f>
        <v>EUR</v>
      </c>
      <c r="H931" s="40">
        <f t="shared" si="42"/>
        <v>572000</v>
      </c>
      <c r="I931">
        <f>H931*_xlfn.XLOOKUP(C931,'Kundendaten - neu'!$A$2:$A$1001,'Kundendaten - neu'!$I$2:$I$1001,"")</f>
        <v>565936.79999999993</v>
      </c>
      <c r="J931" s="41">
        <f>I931+(_xlfn.XLOOKUP(C931,'Kundendaten - neu'!$A$2:$A$1001,'Kundendaten - neu'!$G$2:$G$1001,)*E931)</f>
        <v>568345.79999999993</v>
      </c>
      <c r="K931" s="40">
        <f>J931-(E931*(_xlfn.XLOOKUP(D931,Tabelle1[Produkt ID],Tabelle1[Variable Kosten],)))</f>
        <v>110745.79999999993</v>
      </c>
    </row>
    <row r="932" spans="1:11" ht="14.4" hidden="1" x14ac:dyDescent="0.3">
      <c r="A932" s="43" t="s">
        <v>1375</v>
      </c>
      <c r="B932" s="13">
        <v>44745</v>
      </c>
      <c r="C932" s="12">
        <v>714</v>
      </c>
      <c r="D932" s="12" t="s">
        <v>1595</v>
      </c>
      <c r="E932" s="14">
        <v>1</v>
      </c>
      <c r="F932" s="17">
        <v>27000</v>
      </c>
      <c r="G932" t="str">
        <f>_xlfn.XLOOKUP(C932,'Kundendaten - neu'!$A$2:$A$1001,'Kundendaten - neu'!$H$2:$H$1001)</f>
        <v>EUR</v>
      </c>
      <c r="H932" s="40">
        <f t="shared" si="42"/>
        <v>27000</v>
      </c>
      <c r="I932">
        <f>H932*_xlfn.XLOOKUP(C932,'Kundendaten - neu'!$A$2:$A$1001,'Kundendaten - neu'!$I$2:$I$1001,"")</f>
        <v>26713.8</v>
      </c>
      <c r="J932" s="41">
        <f>I932+(_xlfn.XLOOKUP(C932,'Kundendaten - neu'!$A$2:$A$1001,'Kundendaten - neu'!$G$2:$G$1001,)*E932)</f>
        <v>26932.799999999999</v>
      </c>
      <c r="K932" s="40">
        <f>J932-(E932*(_xlfn.XLOOKUP(D932,Tabelle1[Produkt ID],Tabelle1[Variable Kosten],)))</f>
        <v>5332.7999999999993</v>
      </c>
    </row>
    <row r="933" spans="1:11" ht="14.4" x14ac:dyDescent="0.3">
      <c r="A933" s="43">
        <v>92284282</v>
      </c>
      <c r="B933" s="13">
        <v>44679</v>
      </c>
      <c r="C933" s="12">
        <v>715</v>
      </c>
      <c r="D933" s="12">
        <v>1100</v>
      </c>
      <c r="E933" s="14">
        <v>17</v>
      </c>
      <c r="F933" s="25">
        <v>6997880</v>
      </c>
      <c r="G933" t="str">
        <f>_xlfn.XLOOKUP(C933,'Kundendaten - neu'!$A$2:$A$1001,'Kundendaten - neu'!$H$2:$H$1001)</f>
        <v>SEK</v>
      </c>
      <c r="H933" s="40">
        <f>IF(G933=Währungsdaten!$D$1,F933/_xlfn.XLOOKUP('Bewegungsdaten - neu'!B1371,Währungsdaten!$A$3:$A$320,Währungsdaten!$D$3:$D$320,""),IF(G933=Währungsdaten!$F$1,F933/_xlfn.XLOOKUP('Bewegungsdaten - neu'!B1371,Währungsdaten!$A$3:$A$320,Währungsdaten!$F$3:$F$320,),""))</f>
        <v>644199.98342983914</v>
      </c>
      <c r="I933">
        <f>H933*_xlfn.XLOOKUP(C933,'Kundendaten - neu'!$A$2:$A$1001,'Kundendaten - neu'!$I$2:$I$1001,"")</f>
        <v>637371.46360548283</v>
      </c>
      <c r="J933" s="41">
        <f>I933+(_xlfn.XLOOKUP(C933,'Kundendaten - neu'!$A$2:$A$1001,'Kundendaten - neu'!$G$2:$G$1001,)*E933)</f>
        <v>646670.46360548283</v>
      </c>
      <c r="K933" s="40">
        <f>J933-(E933*(_xlfn.XLOOKUP(D933,Tabelle1[Produkt ID],Tabelle1[Variable Kosten],)))</f>
        <v>102670.46360548283</v>
      </c>
    </row>
    <row r="934" spans="1:11" ht="14.4" x14ac:dyDescent="0.3">
      <c r="A934" s="43">
        <v>90231403</v>
      </c>
      <c r="B934" s="13">
        <v>44918</v>
      </c>
      <c r="C934" s="12">
        <v>716</v>
      </c>
      <c r="D934" s="12">
        <v>1200</v>
      </c>
      <c r="E934" s="14">
        <v>15</v>
      </c>
      <c r="F934" s="25">
        <v>975000</v>
      </c>
      <c r="G934" t="str">
        <f>_xlfn.XLOOKUP(C934,'Kundendaten - neu'!$A$2:$A$1001,'Kundendaten - neu'!$H$2:$H$1001)</f>
        <v>EUR</v>
      </c>
      <c r="H934" s="40">
        <f>F934</f>
        <v>975000</v>
      </c>
      <c r="I934">
        <f>H934*_xlfn.XLOOKUP(C934,'Kundendaten - neu'!$A$2:$A$1001,'Kundendaten - neu'!$I$2:$I$1001,"")</f>
        <v>945750</v>
      </c>
      <c r="J934" s="41">
        <f>I934+(_xlfn.XLOOKUP(C934,'Kundendaten - neu'!$A$2:$A$1001,'Kundendaten - neu'!$G$2:$G$1001,)*E934)</f>
        <v>948780</v>
      </c>
      <c r="K934" s="40">
        <f>J934-(E934*(_xlfn.XLOOKUP(D934,Tabelle1[Produkt ID],Tabelle1[Variable Kosten],)))</f>
        <v>168780</v>
      </c>
    </row>
    <row r="935" spans="1:11" ht="14.4" hidden="1" x14ac:dyDescent="0.3">
      <c r="A935" s="43" t="s">
        <v>1376</v>
      </c>
      <c r="B935" s="13">
        <v>44757</v>
      </c>
      <c r="C935" s="12">
        <v>716</v>
      </c>
      <c r="D935" s="12" t="s">
        <v>1582</v>
      </c>
      <c r="E935" s="14">
        <v>1</v>
      </c>
      <c r="F935" s="17">
        <v>49000</v>
      </c>
      <c r="G935" t="str">
        <f>_xlfn.XLOOKUP(C935,'Kundendaten - neu'!$A$2:$A$1001,'Kundendaten - neu'!$H$2:$H$1001)</f>
        <v>EUR</v>
      </c>
      <c r="H935" s="40">
        <f>F935</f>
        <v>49000</v>
      </c>
      <c r="I935">
        <f>H935*_xlfn.XLOOKUP(C935,'Kundendaten - neu'!$A$2:$A$1001,'Kundendaten - neu'!$I$2:$I$1001,"")</f>
        <v>47530</v>
      </c>
      <c r="J935" s="41">
        <f>I935+(_xlfn.XLOOKUP(C935,'Kundendaten - neu'!$A$2:$A$1001,'Kundendaten - neu'!$G$2:$G$1001,)*E935)</f>
        <v>47732</v>
      </c>
      <c r="K935" s="40">
        <f>J935-(E935*(_xlfn.XLOOKUP(D935,Tabelle1[Produkt ID],Tabelle1[Variable Kosten],)))</f>
        <v>8532</v>
      </c>
    </row>
    <row r="936" spans="1:11" ht="14.4" x14ac:dyDescent="0.3">
      <c r="A936" s="43">
        <v>56813767</v>
      </c>
      <c r="B936" s="13">
        <v>44802</v>
      </c>
      <c r="C936" s="12">
        <v>717</v>
      </c>
      <c r="D936" s="12">
        <v>1300</v>
      </c>
      <c r="E936" s="14">
        <v>12</v>
      </c>
      <c r="F936" s="25">
        <v>3742828.8000000003</v>
      </c>
      <c r="G936" t="str">
        <f>_xlfn.XLOOKUP(C936,'Kundendaten - neu'!$A$2:$A$1001,'Kundendaten - neu'!$H$2:$H$1001)</f>
        <v>PLN</v>
      </c>
      <c r="H936" s="40">
        <f>IF(G936=Währungsdaten!$G$1,F936/_xlfn.XLOOKUP('Bewegungsdaten - neu'!B1274,Währungsdaten!$A$3:$A$320,Währungsdaten!$G$3:$G$320,""),IF(G936=Währungsdaten!$C$1,F936/_xlfn.XLOOKUP('Bewegungsdaten - neu'!B1274,Währungsdaten!$A$3:$A$320,Währungsdaten!$C$3:$C$320,),""))</f>
        <v>807740.8550402486</v>
      </c>
      <c r="I936">
        <f>H936*_xlfn.XLOOKUP(C936,'Kundendaten - neu'!$A$2:$A$1001,'Kundendaten - neu'!$I$2:$I$1001,"")</f>
        <v>783508.6293890411</v>
      </c>
      <c r="J936" s="41">
        <f>I936+(_xlfn.XLOOKUP(C936,'Kundendaten - neu'!$A$2:$A$1001,'Kundendaten - neu'!$G$2:$G$1001,)*E936)</f>
        <v>784828.6293890411</v>
      </c>
      <c r="K936" s="40">
        <f>J936-(E936*(_xlfn.XLOOKUP(D936,Tabelle1[Produkt ID],Tabelle1[Variable Kosten],)))</f>
        <v>132028.6293890411</v>
      </c>
    </row>
    <row r="937" spans="1:11" ht="14.4" x14ac:dyDescent="0.3">
      <c r="A937" s="43">
        <v>78505452</v>
      </c>
      <c r="B937" s="13">
        <v>44647</v>
      </c>
      <c r="C937" s="12">
        <v>718</v>
      </c>
      <c r="D937" s="12">
        <v>1400</v>
      </c>
      <c r="E937" s="14">
        <v>16</v>
      </c>
      <c r="F937" s="25">
        <v>480000</v>
      </c>
      <c r="G937" t="str">
        <f>_xlfn.XLOOKUP(C937,'Kundendaten - neu'!$A$2:$A$1001,'Kundendaten - neu'!$H$2:$H$1001)</f>
        <v>EUR</v>
      </c>
      <c r="H937" s="40">
        <f t="shared" ref="H937:H944" si="43">F937</f>
        <v>480000</v>
      </c>
      <c r="I937">
        <f>H937*_xlfn.XLOOKUP(C937,'Kundendaten - neu'!$A$2:$A$1001,'Kundendaten - neu'!$I$2:$I$1001,"")</f>
        <v>480000</v>
      </c>
      <c r="J937" s="41">
        <f>I937+(_xlfn.XLOOKUP(C937,'Kundendaten - neu'!$A$2:$A$1001,'Kundendaten - neu'!$G$2:$G$1001,)*E937)</f>
        <v>484400</v>
      </c>
      <c r="K937" s="40">
        <f>J937-(E937*(_xlfn.XLOOKUP(D937,Tabelle1[Produkt ID],Tabelle1[Variable Kosten],)))</f>
        <v>100400</v>
      </c>
    </row>
    <row r="938" spans="1:11" ht="14.4" hidden="1" x14ac:dyDescent="0.3">
      <c r="A938" s="55" t="s">
        <v>1126</v>
      </c>
      <c r="B938" s="13">
        <v>44829</v>
      </c>
      <c r="C938" s="12">
        <v>718</v>
      </c>
      <c r="D938" s="12" t="s">
        <v>1584</v>
      </c>
      <c r="E938" s="14">
        <v>1</v>
      </c>
      <c r="F938" s="17">
        <v>61000</v>
      </c>
      <c r="G938" t="str">
        <f>_xlfn.XLOOKUP(C938,'Kundendaten - neu'!$A$2:$A$1001,'Kundendaten - neu'!$H$2:$H$1001)</f>
        <v>EUR</v>
      </c>
      <c r="H938" s="40">
        <f t="shared" si="43"/>
        <v>61000</v>
      </c>
      <c r="I938">
        <f>H938*_xlfn.XLOOKUP(C938,'Kundendaten - neu'!$A$2:$A$1001,'Kundendaten - neu'!$I$2:$I$1001,"")</f>
        <v>61000</v>
      </c>
      <c r="J938" s="41">
        <f>I938+(_xlfn.XLOOKUP(C938,'Kundendaten - neu'!$A$2:$A$1001,'Kundendaten - neu'!$G$2:$G$1001,)*E938)</f>
        <v>61275</v>
      </c>
      <c r="K938" s="40">
        <f>J938-(E938*(_xlfn.XLOOKUP(D938,Tabelle1[Produkt ID],Tabelle1[Variable Kosten],)))</f>
        <v>12475</v>
      </c>
    </row>
    <row r="939" spans="1:11" ht="14.4" x14ac:dyDescent="0.3">
      <c r="A939" s="43">
        <v>49374906</v>
      </c>
      <c r="B939" s="13">
        <v>44808</v>
      </c>
      <c r="C939" s="12">
        <v>719</v>
      </c>
      <c r="D939" s="12">
        <v>1500</v>
      </c>
      <c r="E939" s="14">
        <v>19</v>
      </c>
      <c r="F939" s="25">
        <v>532000</v>
      </c>
      <c r="G939" t="str">
        <f>_xlfn.XLOOKUP(C939,'Kundendaten - neu'!$A$2:$A$1001,'Kundendaten - neu'!$H$2:$H$1001)</f>
        <v>EUR</v>
      </c>
      <c r="H939" s="40">
        <f t="shared" si="43"/>
        <v>532000</v>
      </c>
      <c r="I939">
        <f>H939*_xlfn.XLOOKUP(C939,'Kundendaten - neu'!$A$2:$A$1001,'Kundendaten - neu'!$I$2:$I$1001,"")</f>
        <v>526360.79999999993</v>
      </c>
      <c r="J939" s="41">
        <f>I939+(_xlfn.XLOOKUP(C939,'Kundendaten - neu'!$A$2:$A$1001,'Kundendaten - neu'!$G$2:$G$1001,)*E939)</f>
        <v>530236.79999999993</v>
      </c>
      <c r="K939" s="40">
        <f>J939-(E939*(_xlfn.XLOOKUP(D939,Tabelle1[Produkt ID],Tabelle1[Variable Kosten],)))</f>
        <v>104636.79999999993</v>
      </c>
    </row>
    <row r="940" spans="1:11" ht="14.4" hidden="1" x14ac:dyDescent="0.3">
      <c r="A940" s="43" t="s">
        <v>1378</v>
      </c>
      <c r="B940" s="13">
        <v>44704</v>
      </c>
      <c r="C940" s="12">
        <v>719</v>
      </c>
      <c r="D940" s="12" t="s">
        <v>1584</v>
      </c>
      <c r="E940" s="14">
        <v>1</v>
      </c>
      <c r="F940" s="17">
        <v>61000</v>
      </c>
      <c r="G940" t="str">
        <f>_xlfn.XLOOKUP(C940,'Kundendaten - neu'!$A$2:$A$1001,'Kundendaten - neu'!$H$2:$H$1001)</f>
        <v>EUR</v>
      </c>
      <c r="H940" s="40">
        <f t="shared" si="43"/>
        <v>61000</v>
      </c>
      <c r="I940">
        <f>H940*_xlfn.XLOOKUP(C940,'Kundendaten - neu'!$A$2:$A$1001,'Kundendaten - neu'!$I$2:$I$1001,"")</f>
        <v>60353.399999999994</v>
      </c>
      <c r="J940" s="41">
        <f>I940+(_xlfn.XLOOKUP(C940,'Kundendaten - neu'!$A$2:$A$1001,'Kundendaten - neu'!$G$2:$G$1001,)*E940)</f>
        <v>60557.399999999994</v>
      </c>
      <c r="K940" s="40">
        <f>J940-(E940*(_xlfn.XLOOKUP(D940,Tabelle1[Produkt ID],Tabelle1[Variable Kosten],)))</f>
        <v>11757.399999999994</v>
      </c>
    </row>
    <row r="941" spans="1:11" ht="14.4" x14ac:dyDescent="0.3">
      <c r="A941" s="43">
        <v>44542876</v>
      </c>
      <c r="B941" s="13">
        <v>44753</v>
      </c>
      <c r="C941" s="12">
        <v>720</v>
      </c>
      <c r="D941" s="12">
        <v>1600</v>
      </c>
      <c r="E941" s="14">
        <v>11</v>
      </c>
      <c r="F941" s="25">
        <v>396000</v>
      </c>
      <c r="G941" t="str">
        <f>_xlfn.XLOOKUP(C941,'Kundendaten - neu'!$A$2:$A$1001,'Kundendaten - neu'!$H$2:$H$1001)</f>
        <v>EUR</v>
      </c>
      <c r="H941" s="40">
        <f t="shared" si="43"/>
        <v>396000</v>
      </c>
      <c r="I941">
        <f>H941*_xlfn.XLOOKUP(C941,'Kundendaten - neu'!$A$2:$A$1001,'Kundendaten - neu'!$I$2:$I$1001,"")</f>
        <v>384120</v>
      </c>
      <c r="J941" s="41">
        <f>I941+(_xlfn.XLOOKUP(C941,'Kundendaten - neu'!$A$2:$A$1001,'Kundendaten - neu'!$G$2:$G$1001,)*E941)</f>
        <v>386892</v>
      </c>
      <c r="K941" s="40">
        <f>J941-(E941*(_xlfn.XLOOKUP(D941,Tabelle1[Produkt ID],Tabelle1[Variable Kosten],)))</f>
        <v>70092</v>
      </c>
    </row>
    <row r="942" spans="1:11" ht="14.4" hidden="1" x14ac:dyDescent="0.3">
      <c r="A942" s="43" t="s">
        <v>1379</v>
      </c>
      <c r="B942" s="13">
        <v>44573</v>
      </c>
      <c r="C942" s="12">
        <v>720</v>
      </c>
      <c r="D942" s="12" t="s">
        <v>1585</v>
      </c>
      <c r="E942" s="14">
        <v>1</v>
      </c>
      <c r="F942" s="17">
        <v>79000</v>
      </c>
      <c r="G942" t="str">
        <f>_xlfn.XLOOKUP(C942,'Kundendaten - neu'!$A$2:$A$1001,'Kundendaten - neu'!$H$2:$H$1001)</f>
        <v>EUR</v>
      </c>
      <c r="H942" s="40">
        <f t="shared" si="43"/>
        <v>79000</v>
      </c>
      <c r="I942">
        <f>H942*_xlfn.XLOOKUP(C942,'Kundendaten - neu'!$A$2:$A$1001,'Kundendaten - neu'!$I$2:$I$1001,"")</f>
        <v>76630</v>
      </c>
      <c r="J942" s="41">
        <f>I942+(_xlfn.XLOOKUP(C942,'Kundendaten - neu'!$A$2:$A$1001,'Kundendaten - neu'!$G$2:$G$1001,)*E942)</f>
        <v>76882</v>
      </c>
      <c r="K942" s="40">
        <f>J942-(E942*(_xlfn.XLOOKUP(D942,Tabelle1[Produkt ID],Tabelle1[Variable Kosten],)))</f>
        <v>13682</v>
      </c>
    </row>
    <row r="943" spans="1:11" ht="14.4" x14ac:dyDescent="0.3">
      <c r="A943" s="43">
        <v>83103537</v>
      </c>
      <c r="B943" s="13">
        <v>44693</v>
      </c>
      <c r="C943" s="12">
        <v>721</v>
      </c>
      <c r="D943" s="12">
        <v>1700</v>
      </c>
      <c r="E943" s="14">
        <v>15</v>
      </c>
      <c r="F943" s="25">
        <v>435000</v>
      </c>
      <c r="G943" t="str">
        <f>_xlfn.XLOOKUP(C943,'Kundendaten - neu'!$A$2:$A$1001,'Kundendaten - neu'!$H$2:$H$1001)</f>
        <v>EUR</v>
      </c>
      <c r="H943" s="40">
        <f t="shared" si="43"/>
        <v>435000</v>
      </c>
      <c r="I943">
        <f>H943*_xlfn.XLOOKUP(C943,'Kundendaten - neu'!$A$2:$A$1001,'Kundendaten - neu'!$I$2:$I$1001,"")</f>
        <v>421950</v>
      </c>
      <c r="J943" s="41">
        <f>I943+(_xlfn.XLOOKUP(C943,'Kundendaten - neu'!$A$2:$A$1001,'Kundendaten - neu'!$G$2:$G$1001,)*E943)</f>
        <v>423555</v>
      </c>
      <c r="K943" s="40">
        <f>J943-(E943*(_xlfn.XLOOKUP(D943,Tabelle1[Produkt ID],Tabelle1[Variable Kosten],)))</f>
        <v>75555</v>
      </c>
    </row>
    <row r="944" spans="1:11" ht="14.4" hidden="1" x14ac:dyDescent="0.3">
      <c r="A944" s="43" t="s">
        <v>1380</v>
      </c>
      <c r="B944" s="13">
        <v>44820</v>
      </c>
      <c r="C944" s="12">
        <v>721</v>
      </c>
      <c r="D944" s="12" t="s">
        <v>1586</v>
      </c>
      <c r="E944" s="14">
        <v>1</v>
      </c>
      <c r="F944" s="17">
        <v>32000</v>
      </c>
      <c r="G944" t="str">
        <f>_xlfn.XLOOKUP(C944,'Kundendaten - neu'!$A$2:$A$1001,'Kundendaten - neu'!$H$2:$H$1001)</f>
        <v>EUR</v>
      </c>
      <c r="H944" s="40">
        <f t="shared" si="43"/>
        <v>32000</v>
      </c>
      <c r="I944">
        <f>H944*_xlfn.XLOOKUP(C944,'Kundendaten - neu'!$A$2:$A$1001,'Kundendaten - neu'!$I$2:$I$1001,"")</f>
        <v>31040</v>
      </c>
      <c r="J944" s="41">
        <f>I944+(_xlfn.XLOOKUP(C944,'Kundendaten - neu'!$A$2:$A$1001,'Kundendaten - neu'!$G$2:$G$1001,)*E944)</f>
        <v>31147</v>
      </c>
      <c r="K944" s="40">
        <f>J944-(E944*(_xlfn.XLOOKUP(D944,Tabelle1[Produkt ID],Tabelle1[Variable Kosten],)))</f>
        <v>5547</v>
      </c>
    </row>
    <row r="945" spans="1:11" ht="14.4" x14ac:dyDescent="0.3">
      <c r="A945" s="43">
        <v>30120483</v>
      </c>
      <c r="B945" s="13">
        <v>44897</v>
      </c>
      <c r="C945" s="12">
        <v>722</v>
      </c>
      <c r="D945" s="12">
        <v>1800</v>
      </c>
      <c r="E945" s="14">
        <v>13</v>
      </c>
      <c r="F945" s="25">
        <v>7518264</v>
      </c>
      <c r="G945" t="str">
        <f>_xlfn.XLOOKUP(C945,'Kundendaten - neu'!$A$2:$A$1001,'Kundendaten - neu'!$H$2:$H$1001)</f>
        <v>CNY</v>
      </c>
      <c r="H945" s="40">
        <f>IF(G945=Währungsdaten!$B$1,F945/_xlfn.XLOOKUP('Bewegungsdaten - neu'!B61,Währungsdaten!$A$3:$A$320,Währungsdaten!$B$3:$B$320,""),IF(G945=Währungsdaten!$C$1,F945/_xlfn.XLOOKUP('Bewegungsdaten - neu'!B61,Währungsdaten!$A$3:$A$320,Währungsdaten!$C$3:$C$320,),"")*IF(G945=Währungsdaten!$D$1,F945/_xlfn.XLOOKUP('Bewegungsdaten - neu'!B61,Währungsdaten!$A$3:$A$320,Währungsdaten!$D$3:$D$320,),)*IF(G945=Währungsdaten!$F$1,F945/_xlfn.XLOOKUP('Bewegungsdaten - neu'!B61,Währungsdaten!$A$3:$A$320,Währungsdaten!$F$3:$F$320,""),)*IF(G945=Währungsdaten!$G$1,F945/_xlfn.XLOOKUP('Bewegungsdaten - neu'!B61,Währungsdaten!$A$3:$A$320,Währungsdaten!$G$3:$G$320,");""")))</f>
        <v>1099145.3341325419</v>
      </c>
      <c r="I945">
        <f>H945*_xlfn.XLOOKUP(C945,'Kundendaten - neu'!$A$2:$A$1001,'Kundendaten - neu'!$I$2:$I$1001,"")</f>
        <v>1209059.8675457961</v>
      </c>
      <c r="J945" s="41">
        <f>I945+(_xlfn.XLOOKUP(C945,'Kundendaten - neu'!$A$2:$A$1001,'Kundendaten - neu'!$G$2:$G$1001,)*E945)</f>
        <v>1236944.8675457961</v>
      </c>
      <c r="K945" s="40">
        <f>J945-(E945*(_xlfn.XLOOKUP(D945,Tabelle1[Produkt ID],Tabelle1[Variable Kosten],)))</f>
        <v>404944.86754579609</v>
      </c>
    </row>
    <row r="946" spans="1:11" ht="14.4" x14ac:dyDescent="0.3">
      <c r="A946" s="43">
        <v>60070528</v>
      </c>
      <c r="B946" s="13">
        <v>44615</v>
      </c>
      <c r="C946" s="12">
        <v>723</v>
      </c>
      <c r="D946" s="12">
        <v>1900</v>
      </c>
      <c r="E946" s="14">
        <v>18</v>
      </c>
      <c r="F946" s="25">
        <v>1003186.7999999999</v>
      </c>
      <c r="G946" t="str">
        <f>_xlfn.XLOOKUP(C946,'Kundendaten - neu'!$A$2:$A$1001,'Kundendaten - neu'!$H$2:$H$1001)</f>
        <v>USD</v>
      </c>
      <c r="H946" s="40">
        <f>IF(G946=Währungsdaten!$D$1,F946/_xlfn.XLOOKUP('Bewegungsdaten - neu'!B1455,Währungsdaten!$A$3:$A$320,Währungsdaten!$D$3:$D$320,""),IF(G946=Währungsdaten!$F$1,F946/_xlfn.XLOOKUP('Bewegungsdaten - neu'!B1455,Währungsdaten!$A$3:$A$320,Währungsdaten!$F$3:$F$320,),""))</f>
        <v>990606.10249827197</v>
      </c>
      <c r="I946">
        <f>H946*_xlfn.XLOOKUP(C946,'Kundendaten - neu'!$A$2:$A$1001,'Kundendaten - neu'!$I$2:$I$1001,"")</f>
        <v>1089666.7127480994</v>
      </c>
      <c r="J946" s="41">
        <f>I946+(_xlfn.XLOOKUP(C946,'Kundendaten - neu'!$A$2:$A$1001,'Kundendaten - neu'!$G$2:$G$1001,)*E946)</f>
        <v>1112472.7127480994</v>
      </c>
      <c r="K946" s="40">
        <f>J946-(E946*(_xlfn.XLOOKUP(D946,Tabelle1[Produkt ID],Tabelle1[Variable Kosten],)))</f>
        <v>406872.71274809935</v>
      </c>
    </row>
    <row r="947" spans="1:11" ht="14.4" x14ac:dyDescent="0.3">
      <c r="A947" s="43">
        <v>84388132</v>
      </c>
      <c r="B947" s="13">
        <v>44638</v>
      </c>
      <c r="C947" s="12">
        <v>724</v>
      </c>
      <c r="D947" s="12">
        <v>2000</v>
      </c>
      <c r="E947" s="14">
        <v>17</v>
      </c>
      <c r="F947" s="25">
        <v>16492788</v>
      </c>
      <c r="G947" t="str">
        <f>_xlfn.XLOOKUP(C947,'Kundendaten - neu'!$A$2:$A$1001,'Kundendaten - neu'!$H$2:$H$1001)</f>
        <v>CZK</v>
      </c>
      <c r="H947" s="40">
        <f>IF(G947=Währungsdaten!$G$1,F947/_xlfn.XLOOKUP('Bewegungsdaten - neu'!B112,Währungsdaten!$A$3:$A$320,Währungsdaten!$G$3:$G$320,""),IF(G947=Währungsdaten!$C$1,F947/_xlfn.XLOOKUP('Bewegungsdaten - neu'!B112,Währungsdaten!$A$3:$A$320,Währungsdaten!$C$3:$C$320,),""))</f>
        <v>666482.98714943836</v>
      </c>
      <c r="I947">
        <f>H947*_xlfn.XLOOKUP(C947,'Kundendaten - neu'!$A$2:$A$1001,'Kundendaten - neu'!$I$2:$I$1001,"")</f>
        <v>679812.64689242712</v>
      </c>
      <c r="J947" s="41">
        <f>I947+(_xlfn.XLOOKUP(C947,'Kundendaten - neu'!$A$2:$A$1001,'Kundendaten - neu'!$G$2:$G$1001,)*E947)</f>
        <v>683280.64689242712</v>
      </c>
      <c r="K947" s="40">
        <f>J947-(E947*(_xlfn.XLOOKUP(D947,Tabelle1[Produkt ID],Tabelle1[Variable Kosten],)))</f>
        <v>152880.64689242712</v>
      </c>
    </row>
    <row r="948" spans="1:11" ht="14.4" x14ac:dyDescent="0.3">
      <c r="A948" s="43">
        <v>24170061</v>
      </c>
      <c r="B948" s="13">
        <v>44870</v>
      </c>
      <c r="C948" s="12">
        <v>725</v>
      </c>
      <c r="D948" s="12">
        <v>2100</v>
      </c>
      <c r="E948" s="14">
        <v>20</v>
      </c>
      <c r="F948" s="25">
        <v>920000</v>
      </c>
      <c r="G948" t="str">
        <f>_xlfn.XLOOKUP(C948,'Kundendaten - neu'!$A$2:$A$1001,'Kundendaten - neu'!$H$2:$H$1001)</f>
        <v>EUR</v>
      </c>
      <c r="H948" s="40">
        <f>F948</f>
        <v>920000</v>
      </c>
      <c r="I948">
        <f>H948*_xlfn.XLOOKUP(C948,'Kundendaten - neu'!$A$2:$A$1001,'Kundendaten - neu'!$I$2:$I$1001,"")</f>
        <v>920000</v>
      </c>
      <c r="J948" s="41">
        <f>I948+(_xlfn.XLOOKUP(C948,'Kundendaten - neu'!$A$2:$A$1001,'Kundendaten - neu'!$G$2:$G$1001,)*E948)</f>
        <v>924120</v>
      </c>
      <c r="K948" s="40">
        <f>J948-(E948*(_xlfn.XLOOKUP(D948,Tabelle1[Produkt ID],Tabelle1[Variable Kosten],)))</f>
        <v>188120</v>
      </c>
    </row>
    <row r="949" spans="1:11" ht="14.4" x14ac:dyDescent="0.3">
      <c r="A949" s="43">
        <v>92727766</v>
      </c>
      <c r="B949" s="13">
        <v>44843</v>
      </c>
      <c r="C949" s="12">
        <v>726</v>
      </c>
      <c r="D949" s="12">
        <v>2200</v>
      </c>
      <c r="E949" s="14">
        <v>19</v>
      </c>
      <c r="F949" s="25">
        <v>380000</v>
      </c>
      <c r="G949" t="str">
        <f>_xlfn.XLOOKUP(C949,'Kundendaten - neu'!$A$2:$A$1001,'Kundendaten - neu'!$H$2:$H$1001)</f>
        <v>EUR</v>
      </c>
      <c r="H949" s="40">
        <f>F949</f>
        <v>380000</v>
      </c>
      <c r="I949">
        <f>H949*_xlfn.XLOOKUP(C949,'Kundendaten - neu'!$A$2:$A$1001,'Kundendaten - neu'!$I$2:$I$1001,"")</f>
        <v>380000</v>
      </c>
      <c r="J949" s="41">
        <f>I949+(_xlfn.XLOOKUP(C949,'Kundendaten - neu'!$A$2:$A$1001,'Kundendaten - neu'!$G$2:$G$1001,)*E949)</f>
        <v>382033</v>
      </c>
      <c r="K949" s="40">
        <f>J949-(E949*(_xlfn.XLOOKUP(D949,Tabelle1[Produkt ID],Tabelle1[Variable Kosten],)))</f>
        <v>78033</v>
      </c>
    </row>
    <row r="950" spans="1:11" ht="14.4" x14ac:dyDescent="0.3">
      <c r="A950" s="43">
        <v>20362265</v>
      </c>
      <c r="B950" s="13">
        <v>44642</v>
      </c>
      <c r="C950" s="12">
        <v>727</v>
      </c>
      <c r="D950" s="12">
        <v>2200</v>
      </c>
      <c r="E950" s="14">
        <v>11</v>
      </c>
      <c r="F950" s="25">
        <v>220000</v>
      </c>
      <c r="G950" t="str">
        <f>_xlfn.XLOOKUP(C950,'Kundendaten - neu'!$A$2:$A$1001,'Kundendaten - neu'!$H$2:$H$1001)</f>
        <v>EUR</v>
      </c>
      <c r="H950" s="40">
        <f>F950</f>
        <v>220000</v>
      </c>
      <c r="I950">
        <f>H950*_xlfn.XLOOKUP(C950,'Kundendaten - neu'!$A$2:$A$1001,'Kundendaten - neu'!$I$2:$I$1001,"")</f>
        <v>220000</v>
      </c>
      <c r="J950" s="41">
        <f>I950+(_xlfn.XLOOKUP(C950,'Kundendaten - neu'!$A$2:$A$1001,'Kundendaten - neu'!$G$2:$G$1001,)*E950)</f>
        <v>222244</v>
      </c>
      <c r="K950" s="40">
        <f>J950-(E950*(_xlfn.XLOOKUP(D950,Tabelle1[Produkt ID],Tabelle1[Variable Kosten],)))</f>
        <v>46244</v>
      </c>
    </row>
    <row r="951" spans="1:11" ht="14.4" x14ac:dyDescent="0.3">
      <c r="A951" s="43">
        <v>95266033</v>
      </c>
      <c r="B951" s="13">
        <v>44880</v>
      </c>
      <c r="C951" s="12">
        <v>728</v>
      </c>
      <c r="D951" s="12">
        <v>2300</v>
      </c>
      <c r="E951" s="14">
        <v>19</v>
      </c>
      <c r="F951" s="25">
        <v>475000</v>
      </c>
      <c r="G951" t="str">
        <f>_xlfn.XLOOKUP(C951,'Kundendaten - neu'!$A$2:$A$1001,'Kundendaten - neu'!$H$2:$H$1001)</f>
        <v>EUR</v>
      </c>
      <c r="H951" s="40">
        <f>F951</f>
        <v>475000</v>
      </c>
      <c r="I951">
        <f>H951*_xlfn.XLOOKUP(C951,'Kundendaten - neu'!$A$2:$A$1001,'Kundendaten - neu'!$I$2:$I$1001,"")</f>
        <v>475000</v>
      </c>
      <c r="J951" s="41">
        <f>I951+(_xlfn.XLOOKUP(C951,'Kundendaten - neu'!$A$2:$A$1001,'Kundendaten - neu'!$G$2:$G$1001,)*E951)</f>
        <v>477014</v>
      </c>
      <c r="K951" s="40">
        <f>J951-(E951*(_xlfn.XLOOKUP(D951,Tabelle1[Produkt ID],Tabelle1[Variable Kosten],)))</f>
        <v>97014</v>
      </c>
    </row>
    <row r="952" spans="1:11" ht="14.4" x14ac:dyDescent="0.3">
      <c r="A952" s="43">
        <v>60553647</v>
      </c>
      <c r="B952" s="13">
        <v>44917</v>
      </c>
      <c r="C952" s="12">
        <v>729</v>
      </c>
      <c r="D952" s="12">
        <v>1000</v>
      </c>
      <c r="E952" s="14">
        <v>16</v>
      </c>
      <c r="F952" s="25">
        <v>946316.79999999993</v>
      </c>
      <c r="G952" t="str">
        <f>_xlfn.XLOOKUP(C952,'Kundendaten - neu'!$A$2:$A$1001,'Kundendaten - neu'!$H$2:$H$1001)</f>
        <v>USD</v>
      </c>
      <c r="H952" s="40">
        <f>IF(G952=Währungsdaten!$D$1,F952/_xlfn.XLOOKUP('Bewegungsdaten - neu'!B1456,Währungsdaten!$A$3:$A$320,Währungsdaten!$D$3:$D$320,""),IF(G952=Währungsdaten!$F$1,F952/_xlfn.XLOOKUP('Bewegungsdaten - neu'!B1456,Währungsdaten!$A$3:$A$320,Währungsdaten!$F$3:$F$320,),""))</f>
        <v>827272.31401346275</v>
      </c>
      <c r="I952">
        <f>H952*_xlfn.XLOOKUP(C952,'Kundendaten - neu'!$A$2:$A$1001,'Kundendaten - neu'!$I$2:$I$1001,"")</f>
        <v>882699.55905236467</v>
      </c>
      <c r="J952" s="41">
        <f>I952+(_xlfn.XLOOKUP(C952,'Kundendaten - neu'!$A$2:$A$1001,'Kundendaten - neu'!$G$2:$G$1001,)*E952)</f>
        <v>903675.55905236467</v>
      </c>
      <c r="K952" s="40">
        <f>J952-(E952*(_xlfn.XLOOKUP(D952,Tabelle1[Produkt ID],Tabelle1[Variable Kosten],)))</f>
        <v>238075.55905236467</v>
      </c>
    </row>
    <row r="953" spans="1:11" ht="14.4" x14ac:dyDescent="0.3">
      <c r="A953" s="43">
        <v>85879475</v>
      </c>
      <c r="B953" s="13">
        <v>44865</v>
      </c>
      <c r="C953" s="12">
        <v>730</v>
      </c>
      <c r="D953" s="12">
        <v>1100</v>
      </c>
      <c r="E953" s="14">
        <v>16</v>
      </c>
      <c r="F953" s="25">
        <v>640000</v>
      </c>
      <c r="G953" t="str">
        <f>_xlfn.XLOOKUP(C953,'Kundendaten - neu'!$A$2:$A$1001,'Kundendaten - neu'!$H$2:$H$1001)</f>
        <v>EUR</v>
      </c>
      <c r="H953" s="40">
        <f t="shared" ref="H953:H960" si="44">F953</f>
        <v>640000</v>
      </c>
      <c r="I953">
        <f>H953*_xlfn.XLOOKUP(C953,'Kundendaten - neu'!$A$2:$A$1001,'Kundendaten - neu'!$I$2:$I$1001,"")</f>
        <v>620800</v>
      </c>
      <c r="J953" s="41">
        <f>I953+(_xlfn.XLOOKUP(C953,'Kundendaten - neu'!$A$2:$A$1001,'Kundendaten - neu'!$G$2:$G$1001,)*E953)</f>
        <v>622560</v>
      </c>
      <c r="K953" s="40">
        <f>J953-(E953*(_xlfn.XLOOKUP(D953,Tabelle1[Produkt ID],Tabelle1[Variable Kosten],)))</f>
        <v>110560</v>
      </c>
    </row>
    <row r="954" spans="1:11" ht="14.4" hidden="1" x14ac:dyDescent="0.3">
      <c r="A954" s="43" t="s">
        <v>1381</v>
      </c>
      <c r="B954" s="13">
        <v>44861</v>
      </c>
      <c r="C954" s="12">
        <v>730</v>
      </c>
      <c r="D954" s="12" t="s">
        <v>1587</v>
      </c>
      <c r="E954" s="14">
        <v>1</v>
      </c>
      <c r="F954" s="17">
        <v>27000</v>
      </c>
      <c r="G954" t="str">
        <f>_xlfn.XLOOKUP(C954,'Kundendaten - neu'!$A$2:$A$1001,'Kundendaten - neu'!$H$2:$H$1001)</f>
        <v>EUR</v>
      </c>
      <c r="H954" s="40">
        <f t="shared" si="44"/>
        <v>27000</v>
      </c>
      <c r="I954">
        <f>H954*_xlfn.XLOOKUP(C954,'Kundendaten - neu'!$A$2:$A$1001,'Kundendaten - neu'!$I$2:$I$1001,"")</f>
        <v>26190</v>
      </c>
      <c r="J954" s="41">
        <f>I954+(_xlfn.XLOOKUP(C954,'Kundendaten - neu'!$A$2:$A$1001,'Kundendaten - neu'!$G$2:$G$1001,)*E954)</f>
        <v>26300</v>
      </c>
      <c r="K954" s="40">
        <f>J954-(E954*(_xlfn.XLOOKUP(D954,Tabelle1[Produkt ID],Tabelle1[Variable Kosten],)))</f>
        <v>4700</v>
      </c>
    </row>
    <row r="955" spans="1:11" ht="14.4" x14ac:dyDescent="0.3">
      <c r="A955" s="43">
        <v>56673172</v>
      </c>
      <c r="B955" s="13">
        <v>44780</v>
      </c>
      <c r="C955" s="12">
        <v>731</v>
      </c>
      <c r="D955" s="12">
        <v>1200</v>
      </c>
      <c r="E955" s="14">
        <v>11</v>
      </c>
      <c r="F955" s="25">
        <v>715000</v>
      </c>
      <c r="G955" t="str">
        <f>_xlfn.XLOOKUP(C955,'Kundendaten - neu'!$A$2:$A$1001,'Kundendaten - neu'!$H$2:$H$1001)</f>
        <v>EUR</v>
      </c>
      <c r="H955" s="40">
        <f t="shared" si="44"/>
        <v>715000</v>
      </c>
      <c r="I955">
        <f>H955*_xlfn.XLOOKUP(C955,'Kundendaten - neu'!$A$2:$A$1001,'Kundendaten - neu'!$I$2:$I$1001,"")</f>
        <v>693550</v>
      </c>
      <c r="J955" s="41">
        <f>I955+(_xlfn.XLOOKUP(C955,'Kundendaten - neu'!$A$2:$A$1001,'Kundendaten - neu'!$G$2:$G$1001,)*E955)</f>
        <v>696377</v>
      </c>
      <c r="K955" s="40">
        <f>J955-(E955*(_xlfn.XLOOKUP(D955,Tabelle1[Produkt ID],Tabelle1[Variable Kosten],)))</f>
        <v>124377</v>
      </c>
    </row>
    <row r="956" spans="1:11" ht="14.4" hidden="1" x14ac:dyDescent="0.3">
      <c r="A956" s="43" t="s">
        <v>1382</v>
      </c>
      <c r="B956" s="13">
        <v>44820</v>
      </c>
      <c r="C956" s="12">
        <v>731</v>
      </c>
      <c r="D956" s="12" t="s">
        <v>1588</v>
      </c>
      <c r="E956" s="14">
        <v>1</v>
      </c>
      <c r="F956" s="17">
        <v>33000</v>
      </c>
      <c r="G956" t="str">
        <f>_xlfn.XLOOKUP(C956,'Kundendaten - neu'!$A$2:$A$1001,'Kundendaten - neu'!$H$2:$H$1001)</f>
        <v>EUR</v>
      </c>
      <c r="H956" s="40">
        <f t="shared" si="44"/>
        <v>33000</v>
      </c>
      <c r="I956">
        <f>H956*_xlfn.XLOOKUP(C956,'Kundendaten - neu'!$A$2:$A$1001,'Kundendaten - neu'!$I$2:$I$1001,"")</f>
        <v>32010</v>
      </c>
      <c r="J956" s="41">
        <f>I956+(_xlfn.XLOOKUP(C956,'Kundendaten - neu'!$A$2:$A$1001,'Kundendaten - neu'!$G$2:$G$1001,)*E956)</f>
        <v>32267</v>
      </c>
      <c r="K956" s="40">
        <f>J956-(E956*(_xlfn.XLOOKUP(D956,Tabelle1[Produkt ID],Tabelle1[Variable Kosten],)))</f>
        <v>5867</v>
      </c>
    </row>
    <row r="957" spans="1:11" ht="14.4" x14ac:dyDescent="0.3">
      <c r="A957" s="43">
        <v>27958099</v>
      </c>
      <c r="B957" s="13">
        <v>44837</v>
      </c>
      <c r="C957" s="12">
        <v>732</v>
      </c>
      <c r="D957" s="12">
        <v>1300</v>
      </c>
      <c r="E957" s="14">
        <v>10</v>
      </c>
      <c r="F957" s="25">
        <v>680000</v>
      </c>
      <c r="G957" t="str">
        <f>_xlfn.XLOOKUP(C957,'Kundendaten - neu'!$A$2:$A$1001,'Kundendaten - neu'!$H$2:$H$1001)</f>
        <v>EUR</v>
      </c>
      <c r="H957" s="40">
        <f t="shared" si="44"/>
        <v>680000</v>
      </c>
      <c r="I957">
        <f>H957*_xlfn.XLOOKUP(C957,'Kundendaten - neu'!$A$2:$A$1001,'Kundendaten - neu'!$I$2:$I$1001,"")</f>
        <v>659600</v>
      </c>
      <c r="J957" s="41">
        <f>I957+(_xlfn.XLOOKUP(C957,'Kundendaten - neu'!$A$2:$A$1001,'Kundendaten - neu'!$G$2:$G$1001,)*E957)</f>
        <v>661670</v>
      </c>
      <c r="K957" s="40">
        <f>J957-(E957*(_xlfn.XLOOKUP(D957,Tabelle1[Produkt ID],Tabelle1[Variable Kosten],)))</f>
        <v>117670</v>
      </c>
    </row>
    <row r="958" spans="1:11" ht="14.4" hidden="1" x14ac:dyDescent="0.3">
      <c r="A958" s="43" t="s">
        <v>1383</v>
      </c>
      <c r="B958" s="13">
        <v>44843</v>
      </c>
      <c r="C958" s="12">
        <v>732</v>
      </c>
      <c r="D958" s="12" t="s">
        <v>1589</v>
      </c>
      <c r="E958" s="14">
        <v>1</v>
      </c>
      <c r="F958" s="17">
        <v>27000</v>
      </c>
      <c r="G958" t="str">
        <f>_xlfn.XLOOKUP(C958,'Kundendaten - neu'!$A$2:$A$1001,'Kundendaten - neu'!$H$2:$H$1001)</f>
        <v>EUR</v>
      </c>
      <c r="H958" s="40">
        <f t="shared" si="44"/>
        <v>27000</v>
      </c>
      <c r="I958">
        <f>H958*_xlfn.XLOOKUP(C958,'Kundendaten - neu'!$A$2:$A$1001,'Kundendaten - neu'!$I$2:$I$1001,"")</f>
        <v>26190</v>
      </c>
      <c r="J958" s="41">
        <f>I958+(_xlfn.XLOOKUP(C958,'Kundendaten - neu'!$A$2:$A$1001,'Kundendaten - neu'!$G$2:$G$1001,)*E958)</f>
        <v>26397</v>
      </c>
      <c r="K958" s="40">
        <f>J958-(E958*(_xlfn.XLOOKUP(D958,Tabelle1[Produkt ID],Tabelle1[Variable Kosten],)))</f>
        <v>4797</v>
      </c>
    </row>
    <row r="959" spans="1:11" ht="14.4" x14ac:dyDescent="0.3">
      <c r="A959" s="43">
        <v>51517590</v>
      </c>
      <c r="B959" s="13">
        <v>44908</v>
      </c>
      <c r="C959" s="12">
        <v>733</v>
      </c>
      <c r="D959" s="12">
        <v>1400</v>
      </c>
      <c r="E959" s="14">
        <v>16</v>
      </c>
      <c r="F959" s="25">
        <v>480000</v>
      </c>
      <c r="G959" t="str">
        <f>_xlfn.XLOOKUP(C959,'Kundendaten - neu'!$A$2:$A$1001,'Kundendaten - neu'!$H$2:$H$1001)</f>
        <v>EUR</v>
      </c>
      <c r="H959" s="40">
        <f t="shared" si="44"/>
        <v>480000</v>
      </c>
      <c r="I959">
        <f>H959*_xlfn.XLOOKUP(C959,'Kundendaten - neu'!$A$2:$A$1001,'Kundendaten - neu'!$I$2:$I$1001,"")</f>
        <v>474912</v>
      </c>
      <c r="J959" s="41">
        <f>I959+(_xlfn.XLOOKUP(C959,'Kundendaten - neu'!$A$2:$A$1001,'Kundendaten - neu'!$G$2:$G$1001,)*E959)</f>
        <v>478336</v>
      </c>
      <c r="K959" s="40">
        <f>J959-(E959*(_xlfn.XLOOKUP(D959,Tabelle1[Produkt ID],Tabelle1[Variable Kosten],)))</f>
        <v>94336</v>
      </c>
    </row>
    <row r="960" spans="1:11" ht="14.4" hidden="1" x14ac:dyDescent="0.3">
      <c r="A960" s="43" t="s">
        <v>1384</v>
      </c>
      <c r="B960" s="13">
        <v>44887</v>
      </c>
      <c r="C960" s="12">
        <v>733</v>
      </c>
      <c r="D960" s="12" t="s">
        <v>1590</v>
      </c>
      <c r="E960" s="14">
        <v>1</v>
      </c>
      <c r="F960" s="17">
        <v>81000</v>
      </c>
      <c r="G960" t="str">
        <f>_xlfn.XLOOKUP(C960,'Kundendaten - neu'!$A$2:$A$1001,'Kundendaten - neu'!$H$2:$H$1001)</f>
        <v>EUR</v>
      </c>
      <c r="H960" s="40">
        <f t="shared" si="44"/>
        <v>81000</v>
      </c>
      <c r="I960">
        <f>H960*_xlfn.XLOOKUP(C960,'Kundendaten - neu'!$A$2:$A$1001,'Kundendaten - neu'!$I$2:$I$1001,"")</f>
        <v>80141.399999999994</v>
      </c>
      <c r="J960" s="41">
        <f>I960+(_xlfn.XLOOKUP(C960,'Kundendaten - neu'!$A$2:$A$1001,'Kundendaten - neu'!$G$2:$G$1001,)*E960)</f>
        <v>80355.399999999994</v>
      </c>
      <c r="K960" s="40">
        <f>J960-(E960*(_xlfn.XLOOKUP(D960,Tabelle1[Produkt ID],Tabelle1[Variable Kosten],)))</f>
        <v>15555.399999999994</v>
      </c>
    </row>
    <row r="961" spans="1:11" ht="14.4" x14ac:dyDescent="0.3">
      <c r="A961" s="43">
        <v>80268783</v>
      </c>
      <c r="B961" s="13">
        <v>44915</v>
      </c>
      <c r="C961" s="12">
        <v>734</v>
      </c>
      <c r="D961" s="12">
        <v>1500</v>
      </c>
      <c r="E961" s="14">
        <v>15</v>
      </c>
      <c r="F961" s="25">
        <v>1926456.0000000002</v>
      </c>
      <c r="G961" t="str">
        <f>_xlfn.XLOOKUP(C961,'Kundendaten - neu'!$A$2:$A$1001,'Kundendaten - neu'!$H$2:$H$1001)</f>
        <v>PLN</v>
      </c>
      <c r="H961" s="40">
        <f>IF(G961=Währungsdaten!$G$1,F961/_xlfn.XLOOKUP('Bewegungsdaten - neu'!B1275,Währungsdaten!$A$3:$A$320,Währungsdaten!$G$3:$G$320,""),IF(G961=Währungsdaten!$C$1,F961/_xlfn.XLOOKUP('Bewegungsdaten - neu'!B1275,Währungsdaten!$A$3:$A$320,Währungsdaten!$C$3:$C$320,),""))</f>
        <v>410723.17925976467</v>
      </c>
      <c r="I961">
        <f>H961*_xlfn.XLOOKUP(C961,'Kundendaten - neu'!$A$2:$A$1001,'Kundendaten - neu'!$I$2:$I$1001,"")</f>
        <v>398401.48388197174</v>
      </c>
      <c r="J961" s="41">
        <f>I961+(_xlfn.XLOOKUP(C961,'Kundendaten - neu'!$A$2:$A$1001,'Kundendaten - neu'!$G$2:$G$1001,)*E961)</f>
        <v>400036.48388197174</v>
      </c>
      <c r="K961" s="40">
        <f>J961-(E961*(_xlfn.XLOOKUP(D961,Tabelle1[Produkt ID],Tabelle1[Variable Kosten],)))</f>
        <v>64036.483881971741</v>
      </c>
    </row>
    <row r="962" spans="1:11" ht="14.4" x14ac:dyDescent="0.3">
      <c r="A962" s="43">
        <v>37604536</v>
      </c>
      <c r="B962" s="13">
        <v>44811</v>
      </c>
      <c r="C962" s="12">
        <v>735</v>
      </c>
      <c r="D962" s="12">
        <v>1600</v>
      </c>
      <c r="E962" s="14">
        <v>19</v>
      </c>
      <c r="F962" s="25">
        <v>684000</v>
      </c>
      <c r="G962" t="str">
        <f>_xlfn.XLOOKUP(C962,'Kundendaten - neu'!$A$2:$A$1001,'Kundendaten - neu'!$H$2:$H$1001)</f>
        <v>EUR</v>
      </c>
      <c r="H962" s="40">
        <f>F962</f>
        <v>684000</v>
      </c>
      <c r="I962">
        <f>H962*_xlfn.XLOOKUP(C962,'Kundendaten - neu'!$A$2:$A$1001,'Kundendaten - neu'!$I$2:$I$1001,"")</f>
        <v>663480</v>
      </c>
      <c r="J962" s="41">
        <f>I962+(_xlfn.XLOOKUP(C962,'Kundendaten - neu'!$A$2:$A$1001,'Kundendaten - neu'!$G$2:$G$1001,)*E962)</f>
        <v>668477</v>
      </c>
      <c r="K962" s="40">
        <f>J962-(E962*(_xlfn.XLOOKUP(D962,Tabelle1[Produkt ID],Tabelle1[Variable Kosten],)))</f>
        <v>121277</v>
      </c>
    </row>
    <row r="963" spans="1:11" ht="14.4" hidden="1" x14ac:dyDescent="0.3">
      <c r="A963" s="43" t="s">
        <v>1385</v>
      </c>
      <c r="B963" s="13">
        <v>44678</v>
      </c>
      <c r="C963" s="12">
        <v>735</v>
      </c>
      <c r="D963" s="12" t="s">
        <v>1591</v>
      </c>
      <c r="E963" s="14">
        <v>1</v>
      </c>
      <c r="F963" s="17">
        <v>50000</v>
      </c>
      <c r="G963" t="str">
        <f>_xlfn.XLOOKUP(C963,'Kundendaten - neu'!$A$2:$A$1001,'Kundendaten - neu'!$H$2:$H$1001)</f>
        <v>EUR</v>
      </c>
      <c r="H963" s="40">
        <f>F963</f>
        <v>50000</v>
      </c>
      <c r="I963">
        <f>H963*_xlfn.XLOOKUP(C963,'Kundendaten - neu'!$A$2:$A$1001,'Kundendaten - neu'!$I$2:$I$1001,"")</f>
        <v>48500</v>
      </c>
      <c r="J963" s="41">
        <f>I963+(_xlfn.XLOOKUP(C963,'Kundendaten - neu'!$A$2:$A$1001,'Kundendaten - neu'!$G$2:$G$1001,)*E963)</f>
        <v>48763</v>
      </c>
      <c r="K963" s="40">
        <f>J963-(E963*(_xlfn.XLOOKUP(D963,Tabelle1[Produkt ID],Tabelle1[Variable Kosten],)))</f>
        <v>8763</v>
      </c>
    </row>
    <row r="964" spans="1:11" ht="14.4" x14ac:dyDescent="0.3">
      <c r="A964" s="43">
        <v>97899310</v>
      </c>
      <c r="B964" s="13">
        <v>44640</v>
      </c>
      <c r="C964" s="12">
        <v>736</v>
      </c>
      <c r="D964" s="12">
        <v>1700</v>
      </c>
      <c r="E964" s="14">
        <v>14</v>
      </c>
      <c r="F964" s="25">
        <v>2935014.6</v>
      </c>
      <c r="G964" t="str">
        <f>_xlfn.XLOOKUP(C964,'Kundendaten - neu'!$A$2:$A$1001,'Kundendaten - neu'!$H$2:$H$1001)</f>
        <v>CNY</v>
      </c>
      <c r="H964" s="40">
        <f>IF(G964=Währungsdaten!$B$1,F964/_xlfn.XLOOKUP('Bewegungsdaten - neu'!B62,Währungsdaten!$A$3:$A$320,Währungsdaten!$B$3:$B$320,""),IF(G964=Währungsdaten!$C$1,F964/_xlfn.XLOOKUP('Bewegungsdaten - neu'!B62,Währungsdaten!$A$3:$A$320,Währungsdaten!$C$3:$C$320,),"")*IF(G964=Währungsdaten!$D$1,F964/_xlfn.XLOOKUP('Bewegungsdaten - neu'!B62,Währungsdaten!$A$3:$A$320,Währungsdaten!$D$3:$D$320,),)*IF(G964=Währungsdaten!$F$1,F964/_xlfn.XLOOKUP('Bewegungsdaten - neu'!B62,Währungsdaten!$A$3:$A$320,Währungsdaten!$F$3:$F$320,""),)*IF(G964=Währungsdaten!$G$1,F964/_xlfn.XLOOKUP('Bewegungsdaten - neu'!B62,Währungsdaten!$A$3:$A$320,Währungsdaten!$G$3:$G$320,");""")))</f>
        <v>410227.6297766472</v>
      </c>
      <c r="I964">
        <f>H964*_xlfn.XLOOKUP(C964,'Kundendaten - neu'!$A$2:$A$1001,'Kundendaten - neu'!$I$2:$I$1001,"")</f>
        <v>451250.39275431196</v>
      </c>
      <c r="J964" s="41">
        <f>I964+(_xlfn.XLOOKUP(C964,'Kundendaten - neu'!$A$2:$A$1001,'Kundendaten - neu'!$G$2:$G$1001,)*E964)</f>
        <v>481168.39275431196</v>
      </c>
      <c r="K964" s="40">
        <f>J964-(E964*(_xlfn.XLOOKUP(D964,Tabelle1[Produkt ID],Tabelle1[Variable Kosten],)))</f>
        <v>156368.39275431196</v>
      </c>
    </row>
    <row r="965" spans="1:11" ht="14.4" x14ac:dyDescent="0.3">
      <c r="A965" s="43">
        <v>22153772</v>
      </c>
      <c r="B965" s="13">
        <v>44564</v>
      </c>
      <c r="C965" s="12">
        <v>737</v>
      </c>
      <c r="D965" s="12">
        <v>1800</v>
      </c>
      <c r="E965" s="14">
        <v>13</v>
      </c>
      <c r="F965" s="25">
        <v>7518264</v>
      </c>
      <c r="G965" t="str">
        <f>_xlfn.XLOOKUP(C965,'Kundendaten - neu'!$A$2:$A$1001,'Kundendaten - neu'!$H$2:$H$1001)</f>
        <v>CNY</v>
      </c>
      <c r="H965" s="40">
        <f>IF(G965=Währungsdaten!$B$1,F965/_xlfn.XLOOKUP('Bewegungsdaten - neu'!B63,Währungsdaten!$A$3:$A$320,Währungsdaten!$B$3:$B$320,""),IF(G965=Währungsdaten!$C$1,F965/_xlfn.XLOOKUP('Bewegungsdaten - neu'!B63,Währungsdaten!$A$3:$A$320,Währungsdaten!$C$3:$C$320,),"")*IF(G965=Währungsdaten!$D$1,F965/_xlfn.XLOOKUP('Bewegungsdaten - neu'!B63,Währungsdaten!$A$3:$A$320,Währungsdaten!$D$3:$D$320,),)*IF(G965=Währungsdaten!$F$1,F965/_xlfn.XLOOKUP('Bewegungsdaten - neu'!B63,Währungsdaten!$A$3:$A$320,Währungsdaten!$F$3:$F$320,""),)*IF(G965=Währungsdaten!$G$1,F965/_xlfn.XLOOKUP('Bewegungsdaten - neu'!B63,Währungsdaten!$A$3:$A$320,Währungsdaten!$G$3:$G$320,");""")))</f>
        <v>1079667.4086307173</v>
      </c>
      <c r="I965">
        <f>H965*_xlfn.XLOOKUP(C965,'Kundendaten - neu'!$A$2:$A$1001,'Kundendaten - neu'!$I$2:$I$1001,"")</f>
        <v>1152005.1250089754</v>
      </c>
      <c r="J965" s="41">
        <f>I965+(_xlfn.XLOOKUP(C965,'Kundendaten - neu'!$A$2:$A$1001,'Kundendaten - neu'!$G$2:$G$1001,)*E965)</f>
        <v>1178122.1250089754</v>
      </c>
      <c r="K965" s="40">
        <f>J965-(E965*(_xlfn.XLOOKUP(D965,Tabelle1[Produkt ID],Tabelle1[Variable Kosten],)))</f>
        <v>346122.12500897539</v>
      </c>
    </row>
    <row r="966" spans="1:11" ht="14.4" x14ac:dyDescent="0.3">
      <c r="A966" s="43">
        <v>80246869</v>
      </c>
      <c r="B966" s="13">
        <v>44899</v>
      </c>
      <c r="C966" s="12">
        <v>738</v>
      </c>
      <c r="D966" s="12">
        <v>1900</v>
      </c>
      <c r="E966" s="14">
        <v>11</v>
      </c>
      <c r="F966" s="25">
        <v>539000</v>
      </c>
      <c r="G966" t="str">
        <f>_xlfn.XLOOKUP(C966,'Kundendaten - neu'!$A$2:$A$1001,'Kundendaten - neu'!$H$2:$H$1001)</f>
        <v>EUR</v>
      </c>
      <c r="H966" s="40">
        <f>F966</f>
        <v>539000</v>
      </c>
      <c r="I966">
        <f>H966*_xlfn.XLOOKUP(C966,'Kundendaten - neu'!$A$2:$A$1001,'Kundendaten - neu'!$I$2:$I$1001,"")</f>
        <v>522830</v>
      </c>
      <c r="J966" s="41">
        <f>I966+(_xlfn.XLOOKUP(C966,'Kundendaten - neu'!$A$2:$A$1001,'Kundendaten - neu'!$G$2:$G$1001,)*E966)</f>
        <v>525184</v>
      </c>
      <c r="K966" s="40">
        <f>J966-(E966*(_xlfn.XLOOKUP(D966,Tabelle1[Produkt ID],Tabelle1[Variable Kosten],)))</f>
        <v>93984</v>
      </c>
    </row>
    <row r="967" spans="1:11" ht="14.4" hidden="1" x14ac:dyDescent="0.3">
      <c r="A967" s="43" t="s">
        <v>1386</v>
      </c>
      <c r="B967" s="13">
        <v>44911</v>
      </c>
      <c r="C967" s="12">
        <v>738</v>
      </c>
      <c r="D967" s="12" t="s">
        <v>1592</v>
      </c>
      <c r="E967" s="14">
        <v>1</v>
      </c>
      <c r="F967" s="17">
        <v>37000</v>
      </c>
      <c r="G967" t="str">
        <f>_xlfn.XLOOKUP(C967,'Kundendaten - neu'!$A$2:$A$1001,'Kundendaten - neu'!$H$2:$H$1001)</f>
        <v>EUR</v>
      </c>
      <c r="H967" s="40">
        <f>F967</f>
        <v>37000</v>
      </c>
      <c r="I967">
        <f>H967*_xlfn.XLOOKUP(C967,'Kundendaten - neu'!$A$2:$A$1001,'Kundendaten - neu'!$I$2:$I$1001,"")</f>
        <v>35890</v>
      </c>
      <c r="J967" s="41">
        <f>I967+(_xlfn.XLOOKUP(C967,'Kundendaten - neu'!$A$2:$A$1001,'Kundendaten - neu'!$G$2:$G$1001,)*E967)</f>
        <v>36104</v>
      </c>
      <c r="K967" s="40">
        <f>J967-(E967*(_xlfn.XLOOKUP(D967,Tabelle1[Produkt ID],Tabelle1[Variable Kosten],)))</f>
        <v>6504</v>
      </c>
    </row>
    <row r="968" spans="1:11" ht="14.4" x14ac:dyDescent="0.3">
      <c r="A968" s="43">
        <v>32206360</v>
      </c>
      <c r="B968" s="13">
        <v>44777</v>
      </c>
      <c r="C968" s="12">
        <v>739</v>
      </c>
      <c r="D968" s="12">
        <v>2000</v>
      </c>
      <c r="E968" s="14">
        <v>12</v>
      </c>
      <c r="F968" s="25">
        <v>468000</v>
      </c>
      <c r="G968" t="str">
        <f>_xlfn.XLOOKUP(C968,'Kundendaten - neu'!$A$2:$A$1001,'Kundendaten - neu'!$H$2:$H$1001)</f>
        <v>EUR</v>
      </c>
      <c r="H968" s="40">
        <f>F968</f>
        <v>468000</v>
      </c>
      <c r="I968">
        <f>H968*_xlfn.XLOOKUP(C968,'Kundendaten - neu'!$A$2:$A$1001,'Kundendaten - neu'!$I$2:$I$1001,"")</f>
        <v>453960</v>
      </c>
      <c r="J968" s="41">
        <f>I968+(_xlfn.XLOOKUP(C968,'Kundendaten - neu'!$A$2:$A$1001,'Kundendaten - neu'!$G$2:$G$1001,)*E968)</f>
        <v>456384</v>
      </c>
      <c r="K968" s="40">
        <f>J968-(E968*(_xlfn.XLOOKUP(D968,Tabelle1[Produkt ID],Tabelle1[Variable Kosten],)))</f>
        <v>81984</v>
      </c>
    </row>
    <row r="969" spans="1:11" ht="14.4" hidden="1" x14ac:dyDescent="0.3">
      <c r="A969" s="43" t="s">
        <v>1387</v>
      </c>
      <c r="B969" s="13">
        <v>44836</v>
      </c>
      <c r="C969" s="12">
        <v>739</v>
      </c>
      <c r="D969" s="12" t="s">
        <v>1593</v>
      </c>
      <c r="E969" s="14">
        <v>1</v>
      </c>
      <c r="F969" s="17">
        <v>42000</v>
      </c>
      <c r="G969" t="str">
        <f>_xlfn.XLOOKUP(C969,'Kundendaten - neu'!$A$2:$A$1001,'Kundendaten - neu'!$H$2:$H$1001)</f>
        <v>EUR</v>
      </c>
      <c r="H969" s="40">
        <f>F969</f>
        <v>42000</v>
      </c>
      <c r="I969">
        <f>H969*_xlfn.XLOOKUP(C969,'Kundendaten - neu'!$A$2:$A$1001,'Kundendaten - neu'!$I$2:$I$1001,"")</f>
        <v>40740</v>
      </c>
      <c r="J969" s="41">
        <f>I969+(_xlfn.XLOOKUP(C969,'Kundendaten - neu'!$A$2:$A$1001,'Kundendaten - neu'!$G$2:$G$1001,)*E969)</f>
        <v>40942</v>
      </c>
      <c r="K969" s="40">
        <f>J969-(E969*(_xlfn.XLOOKUP(D969,Tabelle1[Produkt ID],Tabelle1[Variable Kosten],)))</f>
        <v>7342</v>
      </c>
    </row>
    <row r="970" spans="1:11" ht="14.4" x14ac:dyDescent="0.3">
      <c r="A970" s="43">
        <v>55153732</v>
      </c>
      <c r="B970" s="13">
        <v>44882</v>
      </c>
      <c r="C970" s="12">
        <v>740</v>
      </c>
      <c r="D970" s="12">
        <v>2100</v>
      </c>
      <c r="E970" s="14">
        <v>11</v>
      </c>
      <c r="F970" s="25">
        <v>575524.4</v>
      </c>
      <c r="G970" t="str">
        <f>_xlfn.XLOOKUP(C970,'Kundendaten - neu'!$A$2:$A$1001,'Kundendaten - neu'!$H$2:$H$1001)</f>
        <v>USD</v>
      </c>
      <c r="H970" s="40">
        <f>IF(G970=Währungsdaten!$D$1,F970/_xlfn.XLOOKUP('Bewegungsdaten - neu'!B1457,Währungsdaten!$A$3:$A$320,Währungsdaten!$D$3:$D$320,""),IF(G970=Währungsdaten!$F$1,F970/_xlfn.XLOOKUP('Bewegungsdaten - neu'!B1457,Währungsdaten!$A$3:$A$320,Währungsdaten!$F$3:$F$320,),""))</f>
        <v>544849.37991101015</v>
      </c>
      <c r="I970">
        <f>H970*_xlfn.XLOOKUP(C970,'Kundendaten - neu'!$A$2:$A$1001,'Kundendaten - neu'!$I$2:$I$1001,"")</f>
        <v>581354.28836504777</v>
      </c>
      <c r="J970" s="41">
        <f>I970+(_xlfn.XLOOKUP(C970,'Kundendaten - neu'!$A$2:$A$1001,'Kundendaten - neu'!$G$2:$G$1001,)*E970)</f>
        <v>595247.28836504777</v>
      </c>
      <c r="K970" s="40">
        <f>J970-(E970*(_xlfn.XLOOKUP(D970,Tabelle1[Produkt ID],Tabelle1[Variable Kosten],)))</f>
        <v>190447.28836504777</v>
      </c>
    </row>
    <row r="971" spans="1:11" ht="14.4" x14ac:dyDescent="0.3">
      <c r="A971" s="43">
        <v>16310878</v>
      </c>
      <c r="B971" s="13">
        <v>44901</v>
      </c>
      <c r="C971" s="12">
        <v>741</v>
      </c>
      <c r="D971" s="12">
        <v>2200</v>
      </c>
      <c r="E971" s="14">
        <v>11</v>
      </c>
      <c r="F971" s="25">
        <v>2264020</v>
      </c>
      <c r="G971" t="str">
        <f>_xlfn.XLOOKUP(C971,'Kundendaten - neu'!$A$2:$A$1001,'Kundendaten - neu'!$H$2:$H$1001)</f>
        <v>SEK</v>
      </c>
      <c r="H971" s="40">
        <f>IF(G971=Währungsdaten!$D$1,F971/_xlfn.XLOOKUP('Bewegungsdaten - neu'!B1372,Währungsdaten!$A$3:$A$320,Währungsdaten!$D$3:$D$320,""),IF(G971=Währungsdaten!$F$1,F971/_xlfn.XLOOKUP('Bewegungsdaten - neu'!B1372,Währungsdaten!$A$3:$A$320,Währungsdaten!$F$3:$F$320,),""))</f>
        <v>220000</v>
      </c>
      <c r="I971">
        <f>H971*_xlfn.XLOOKUP(C971,'Kundendaten - neu'!$A$2:$A$1001,'Kundendaten - neu'!$I$2:$I$1001,"")</f>
        <v>217668</v>
      </c>
      <c r="J971" s="41">
        <f>I971+(_xlfn.XLOOKUP(C971,'Kundendaten - neu'!$A$2:$A$1001,'Kundendaten - neu'!$G$2:$G$1001,)*E971)</f>
        <v>223487</v>
      </c>
      <c r="K971" s="40">
        <f>J971-(E971*(_xlfn.XLOOKUP(D971,Tabelle1[Produkt ID],Tabelle1[Variable Kosten],)))</f>
        <v>47487</v>
      </c>
    </row>
    <row r="972" spans="1:11" ht="14.4" x14ac:dyDescent="0.3">
      <c r="A972" s="43">
        <v>60976357</v>
      </c>
      <c r="B972" s="13">
        <v>44640</v>
      </c>
      <c r="C972" s="12">
        <v>742</v>
      </c>
      <c r="D972" s="12">
        <v>2200</v>
      </c>
      <c r="E972" s="14">
        <v>19</v>
      </c>
      <c r="F972" s="25">
        <v>380000</v>
      </c>
      <c r="G972" t="str">
        <f>_xlfn.XLOOKUP(C972,'Kundendaten - neu'!$A$2:$A$1001,'Kundendaten - neu'!$H$2:$H$1001)</f>
        <v>EUR</v>
      </c>
      <c r="H972" s="40">
        <f t="shared" ref="H972:H977" si="45">F972</f>
        <v>380000</v>
      </c>
      <c r="I972">
        <f>H972*_xlfn.XLOOKUP(C972,'Kundendaten - neu'!$A$2:$A$1001,'Kundendaten - neu'!$I$2:$I$1001,"")</f>
        <v>368600</v>
      </c>
      <c r="J972" s="41">
        <f>I972+(_xlfn.XLOOKUP(C972,'Kundendaten - neu'!$A$2:$A$1001,'Kundendaten - neu'!$G$2:$G$1001,)*E972)</f>
        <v>373521</v>
      </c>
      <c r="K972" s="40">
        <f>J972-(E972*(_xlfn.XLOOKUP(D972,Tabelle1[Produkt ID],Tabelle1[Variable Kosten],)))</f>
        <v>69521</v>
      </c>
    </row>
    <row r="973" spans="1:11" ht="14.4" hidden="1" x14ac:dyDescent="0.3">
      <c r="A973" s="43" t="s">
        <v>1388</v>
      </c>
      <c r="B973" s="13">
        <v>44906</v>
      </c>
      <c r="C973" s="12">
        <v>742</v>
      </c>
      <c r="D973" s="12" t="s">
        <v>1594</v>
      </c>
      <c r="E973" s="14">
        <v>1</v>
      </c>
      <c r="F973" s="17">
        <v>21000</v>
      </c>
      <c r="G973" t="str">
        <f>_xlfn.XLOOKUP(C973,'Kundendaten - neu'!$A$2:$A$1001,'Kundendaten - neu'!$H$2:$H$1001)</f>
        <v>EUR</v>
      </c>
      <c r="H973" s="40">
        <f t="shared" si="45"/>
        <v>21000</v>
      </c>
      <c r="I973">
        <f>H973*_xlfn.XLOOKUP(C973,'Kundendaten - neu'!$A$2:$A$1001,'Kundendaten - neu'!$I$2:$I$1001,"")</f>
        <v>20370</v>
      </c>
      <c r="J973" s="41">
        <f>I973+(_xlfn.XLOOKUP(C973,'Kundendaten - neu'!$A$2:$A$1001,'Kundendaten - neu'!$G$2:$G$1001,)*E973)</f>
        <v>20629</v>
      </c>
      <c r="K973" s="40">
        <f>J973-(E973*(_xlfn.XLOOKUP(D973,Tabelle1[Produkt ID],Tabelle1[Variable Kosten],)))</f>
        <v>3829</v>
      </c>
    </row>
    <row r="974" spans="1:11" ht="14.4" x14ac:dyDescent="0.3">
      <c r="A974" s="43">
        <v>62151354</v>
      </c>
      <c r="B974" s="13">
        <v>44837</v>
      </c>
      <c r="C974" s="12">
        <v>743</v>
      </c>
      <c r="D974" s="12">
        <v>2300</v>
      </c>
      <c r="E974" s="14">
        <v>19</v>
      </c>
      <c r="F974" s="25">
        <v>475000</v>
      </c>
      <c r="G974" t="str">
        <f>_xlfn.XLOOKUP(C974,'Kundendaten - neu'!$A$2:$A$1001,'Kundendaten - neu'!$H$2:$H$1001)</f>
        <v>EUR</v>
      </c>
      <c r="H974" s="40">
        <f t="shared" si="45"/>
        <v>475000</v>
      </c>
      <c r="I974">
        <f>H974*_xlfn.XLOOKUP(C974,'Kundendaten - neu'!$A$2:$A$1001,'Kundendaten - neu'!$I$2:$I$1001,"")</f>
        <v>460750</v>
      </c>
      <c r="J974" s="41">
        <f>I974+(_xlfn.XLOOKUP(C974,'Kundendaten - neu'!$A$2:$A$1001,'Kundendaten - neu'!$G$2:$G$1001,)*E974)</f>
        <v>464569</v>
      </c>
      <c r="K974" s="40">
        <f>J974-(E974*(_xlfn.XLOOKUP(D974,Tabelle1[Produkt ID],Tabelle1[Variable Kosten],)))</f>
        <v>84569</v>
      </c>
    </row>
    <row r="975" spans="1:11" ht="14.4" hidden="1" x14ac:dyDescent="0.3">
      <c r="A975" s="43" t="s">
        <v>1389</v>
      </c>
      <c r="B975" s="13">
        <v>44665</v>
      </c>
      <c r="C975" s="12">
        <v>743</v>
      </c>
      <c r="D975" s="12" t="s">
        <v>1595</v>
      </c>
      <c r="E975" s="14">
        <v>1</v>
      </c>
      <c r="F975" s="17">
        <v>27000</v>
      </c>
      <c r="G975" t="str">
        <f>_xlfn.XLOOKUP(C975,'Kundendaten - neu'!$A$2:$A$1001,'Kundendaten - neu'!$H$2:$H$1001)</f>
        <v>EUR</v>
      </c>
      <c r="H975" s="40">
        <f t="shared" si="45"/>
        <v>27000</v>
      </c>
      <c r="I975">
        <f>H975*_xlfn.XLOOKUP(C975,'Kundendaten - neu'!$A$2:$A$1001,'Kundendaten - neu'!$I$2:$I$1001,"")</f>
        <v>26190</v>
      </c>
      <c r="J975" s="41">
        <f>I975+(_xlfn.XLOOKUP(C975,'Kundendaten - neu'!$A$2:$A$1001,'Kundendaten - neu'!$G$2:$G$1001,)*E975)</f>
        <v>26391</v>
      </c>
      <c r="K975" s="40">
        <f>J975-(E975*(_xlfn.XLOOKUP(D975,Tabelle1[Produkt ID],Tabelle1[Variable Kosten],)))</f>
        <v>4791</v>
      </c>
    </row>
    <row r="976" spans="1:11" ht="14.4" x14ac:dyDescent="0.3">
      <c r="A976" s="43">
        <v>21018049</v>
      </c>
      <c r="B976" s="13">
        <v>44615</v>
      </c>
      <c r="C976" s="12">
        <v>744</v>
      </c>
      <c r="D976" s="12">
        <v>1000</v>
      </c>
      <c r="E976" s="14">
        <v>11</v>
      </c>
      <c r="F976" s="25">
        <v>572000</v>
      </c>
      <c r="G976" t="str">
        <f>_xlfn.XLOOKUP(C976,'Kundendaten - neu'!$A$2:$A$1001,'Kundendaten - neu'!$H$2:$H$1001)</f>
        <v>EUR</v>
      </c>
      <c r="H976" s="40">
        <f t="shared" si="45"/>
        <v>572000</v>
      </c>
      <c r="I976">
        <f>H976*_xlfn.XLOOKUP(C976,'Kundendaten - neu'!$A$2:$A$1001,'Kundendaten - neu'!$I$2:$I$1001,"")</f>
        <v>554840</v>
      </c>
      <c r="J976" s="41">
        <f>I976+(_xlfn.XLOOKUP(C976,'Kundendaten - neu'!$A$2:$A$1001,'Kundendaten - neu'!$G$2:$G$1001,)*E976)</f>
        <v>555995</v>
      </c>
      <c r="K976" s="40">
        <f>J976-(E976*(_xlfn.XLOOKUP(D976,Tabelle1[Produkt ID],Tabelle1[Variable Kosten],)))</f>
        <v>98395</v>
      </c>
    </row>
    <row r="977" spans="1:11" ht="14.4" hidden="1" x14ac:dyDescent="0.3">
      <c r="A977" s="43" t="s">
        <v>1390</v>
      </c>
      <c r="B977" s="13">
        <v>44690</v>
      </c>
      <c r="C977" s="12">
        <v>744</v>
      </c>
      <c r="D977" s="12" t="s">
        <v>1582</v>
      </c>
      <c r="E977" s="14">
        <v>1</v>
      </c>
      <c r="F977" s="17">
        <v>49000</v>
      </c>
      <c r="G977" t="str">
        <f>_xlfn.XLOOKUP(C977,'Kundendaten - neu'!$A$2:$A$1001,'Kundendaten - neu'!$H$2:$H$1001)</f>
        <v>EUR</v>
      </c>
      <c r="H977" s="40">
        <f t="shared" si="45"/>
        <v>49000</v>
      </c>
      <c r="I977">
        <f>H977*_xlfn.XLOOKUP(C977,'Kundendaten - neu'!$A$2:$A$1001,'Kundendaten - neu'!$I$2:$I$1001,"")</f>
        <v>47530</v>
      </c>
      <c r="J977" s="41">
        <f>I977+(_xlfn.XLOOKUP(C977,'Kundendaten - neu'!$A$2:$A$1001,'Kundendaten - neu'!$G$2:$G$1001,)*E977)</f>
        <v>47635</v>
      </c>
      <c r="K977" s="40">
        <f>J977-(E977*(_xlfn.XLOOKUP(D977,Tabelle1[Produkt ID],Tabelle1[Variable Kosten],)))</f>
        <v>8435</v>
      </c>
    </row>
    <row r="978" spans="1:11" ht="14.4" x14ac:dyDescent="0.3">
      <c r="A978" s="43">
        <v>28321707</v>
      </c>
      <c r="B978" s="13">
        <v>44622</v>
      </c>
      <c r="C978" s="12">
        <v>745</v>
      </c>
      <c r="D978" s="12">
        <v>1100</v>
      </c>
      <c r="E978" s="14">
        <v>17</v>
      </c>
      <c r="F978" s="25">
        <v>773432</v>
      </c>
      <c r="G978" t="str">
        <f>_xlfn.XLOOKUP(C978,'Kundendaten - neu'!$A$2:$A$1001,'Kundendaten - neu'!$H$2:$H$1001)</f>
        <v>USD</v>
      </c>
      <c r="H978" s="40">
        <f>IF(G978=Währungsdaten!$D$1,F978/_xlfn.XLOOKUP('Bewegungsdaten - neu'!B1458,Währungsdaten!$A$3:$A$320,Währungsdaten!$D$3:$D$320,""),IF(G978=Währungsdaten!$F$1,F978/_xlfn.XLOOKUP('Bewegungsdaten - neu'!B1458,Währungsdaten!$A$3:$A$320,Währungsdaten!$F$3:$F$320,),""))</f>
        <v>781481.2569465494</v>
      </c>
      <c r="I978">
        <f>H978*_xlfn.XLOOKUP(C978,'Kundendaten - neu'!$A$2:$A$1001,'Kundendaten - neu'!$I$2:$I$1001,"")</f>
        <v>833840.50116196822</v>
      </c>
      <c r="J978" s="41">
        <f>I978+(_xlfn.XLOOKUP(C978,'Kundendaten - neu'!$A$2:$A$1001,'Kundendaten - neu'!$G$2:$G$1001,)*E978)</f>
        <v>855039.50116196822</v>
      </c>
      <c r="K978" s="40">
        <f>J978-(E978*(_xlfn.XLOOKUP(D978,Tabelle1[Produkt ID],Tabelle1[Variable Kosten],)))</f>
        <v>311039.50116196822</v>
      </c>
    </row>
    <row r="979" spans="1:11" ht="14.4" x14ac:dyDescent="0.3">
      <c r="A979" s="43">
        <v>93344562</v>
      </c>
      <c r="B979" s="13">
        <v>44793</v>
      </c>
      <c r="C979" s="12">
        <v>746</v>
      </c>
      <c r="D979" s="12">
        <v>1200</v>
      </c>
      <c r="E979" s="14">
        <v>10</v>
      </c>
      <c r="F979" s="25">
        <v>650000</v>
      </c>
      <c r="G979" t="str">
        <f>_xlfn.XLOOKUP(C979,'Kundendaten - neu'!$A$2:$A$1001,'Kundendaten - neu'!$H$2:$H$1001)</f>
        <v>EUR</v>
      </c>
      <c r="H979" s="40">
        <f>F979</f>
        <v>650000</v>
      </c>
      <c r="I979">
        <f>H979*_xlfn.XLOOKUP(C979,'Kundendaten - neu'!$A$2:$A$1001,'Kundendaten - neu'!$I$2:$I$1001,"")</f>
        <v>630500</v>
      </c>
      <c r="J979" s="41">
        <f>I979+(_xlfn.XLOOKUP(C979,'Kundendaten - neu'!$A$2:$A$1001,'Kundendaten - neu'!$G$2:$G$1001,)*E979)</f>
        <v>632600</v>
      </c>
      <c r="K979" s="40">
        <f>J979-(E979*(_xlfn.XLOOKUP(D979,Tabelle1[Produkt ID],Tabelle1[Variable Kosten],)))</f>
        <v>112600</v>
      </c>
    </row>
    <row r="980" spans="1:11" ht="14.4" hidden="1" x14ac:dyDescent="0.3">
      <c r="A980" s="43" t="s">
        <v>1391</v>
      </c>
      <c r="B980" s="13">
        <v>44867</v>
      </c>
      <c r="C980" s="12">
        <v>746</v>
      </c>
      <c r="D980" s="12" t="s">
        <v>1583</v>
      </c>
      <c r="E980" s="14">
        <v>1</v>
      </c>
      <c r="F980" s="17">
        <v>46000</v>
      </c>
      <c r="G980" t="str">
        <f>_xlfn.XLOOKUP(C980,'Kundendaten - neu'!$A$2:$A$1001,'Kundendaten - neu'!$H$2:$H$1001)</f>
        <v>EUR</v>
      </c>
      <c r="H980" s="40">
        <f>F980</f>
        <v>46000</v>
      </c>
      <c r="I980">
        <f>H980*_xlfn.XLOOKUP(C980,'Kundendaten - neu'!$A$2:$A$1001,'Kundendaten - neu'!$I$2:$I$1001,"")</f>
        <v>44620</v>
      </c>
      <c r="J980" s="41">
        <f>I980+(_xlfn.XLOOKUP(C980,'Kundendaten - neu'!$A$2:$A$1001,'Kundendaten - neu'!$G$2:$G$1001,)*E980)</f>
        <v>44830</v>
      </c>
      <c r="K980" s="40">
        <f>J980-(E980*(_xlfn.XLOOKUP(D980,Tabelle1[Produkt ID],Tabelle1[Variable Kosten],)))</f>
        <v>8030</v>
      </c>
    </row>
    <row r="981" spans="1:11" ht="14.4" x14ac:dyDescent="0.3">
      <c r="A981" s="43">
        <v>78495816</v>
      </c>
      <c r="B981" s="13">
        <v>44880</v>
      </c>
      <c r="C981" s="12">
        <v>747</v>
      </c>
      <c r="D981" s="12">
        <v>1300</v>
      </c>
      <c r="E981" s="14">
        <v>14</v>
      </c>
      <c r="F981" s="25">
        <v>6882103.2000000002</v>
      </c>
      <c r="G981" t="str">
        <f>_xlfn.XLOOKUP(C981,'Kundendaten - neu'!$A$2:$A$1001,'Kundendaten - neu'!$H$2:$H$1001)</f>
        <v>CNY</v>
      </c>
      <c r="H981" s="40">
        <f>IF(G981=Währungsdaten!$B$1,F981/_xlfn.XLOOKUP('Bewegungsdaten - neu'!B64,Währungsdaten!$A$3:$A$320,Währungsdaten!$B$3:$B$320,""),IF(G981=Währungsdaten!$C$1,F981/_xlfn.XLOOKUP('Bewegungsdaten - neu'!B64,Währungsdaten!$A$3:$A$320,Währungsdaten!$C$3:$C$320,),"")*IF(G981=Währungsdaten!$D$1,F981/_xlfn.XLOOKUP('Bewegungsdaten - neu'!B64,Währungsdaten!$A$3:$A$320,Währungsdaten!$D$3:$D$320,),)*IF(G981=Währungsdaten!$F$1,F981/_xlfn.XLOOKUP('Bewegungsdaten - neu'!B64,Währungsdaten!$A$3:$A$320,Währungsdaten!$F$3:$F$320,""),)*IF(G981=Währungsdaten!$G$1,F981/_xlfn.XLOOKUP('Bewegungsdaten - neu'!B64,Währungsdaten!$A$3:$A$320,Währungsdaten!$G$3:$G$320,");""")))</f>
        <v>940152.34556432895</v>
      </c>
      <c r="I981">
        <f>H981*_xlfn.XLOOKUP(C981,'Kundendaten - neu'!$A$2:$A$1001,'Kundendaten - neu'!$I$2:$I$1001,"")</f>
        <v>1034167.5801207619</v>
      </c>
      <c r="J981" s="41">
        <f>I981+(_xlfn.XLOOKUP(C981,'Kundendaten - neu'!$A$2:$A$1001,'Kundendaten - neu'!$G$2:$G$1001,)*E981)</f>
        <v>1063119.5801207619</v>
      </c>
      <c r="K981" s="40">
        <f>J981-(E981*(_xlfn.XLOOKUP(D981,Tabelle1[Produkt ID],Tabelle1[Variable Kosten],)))</f>
        <v>301519.58012076188</v>
      </c>
    </row>
    <row r="982" spans="1:11" ht="14.4" x14ac:dyDescent="0.3">
      <c r="A982" s="43">
        <v>39292683</v>
      </c>
      <c r="B982" s="13">
        <v>44871</v>
      </c>
      <c r="C982" s="12">
        <v>748</v>
      </c>
      <c r="D982" s="12">
        <v>1400</v>
      </c>
      <c r="E982" s="14">
        <v>12</v>
      </c>
      <c r="F982" s="25">
        <v>2602476</v>
      </c>
      <c r="G982" t="str">
        <f>_xlfn.XLOOKUP(C982,'Kundendaten - neu'!$A$2:$A$1001,'Kundendaten - neu'!$H$2:$H$1001)</f>
        <v>CNY</v>
      </c>
      <c r="H982" s="40">
        <f>IF(G982=Währungsdaten!$B$1,F982/_xlfn.XLOOKUP('Bewegungsdaten - neu'!B65,Währungsdaten!$A$3:$A$320,Währungsdaten!$B$3:$B$320,""),IF(G982=Währungsdaten!$C$1,F982/_xlfn.XLOOKUP('Bewegungsdaten - neu'!B65,Währungsdaten!$A$3:$A$320,Währungsdaten!$C$3:$C$320,),"")*IF(G982=Währungsdaten!$D$1,F982/_xlfn.XLOOKUP('Bewegungsdaten - neu'!B65,Währungsdaten!$A$3:$A$320,Währungsdaten!$D$3:$D$320,),)*IF(G982=Währungsdaten!$F$1,F982/_xlfn.XLOOKUP('Bewegungsdaten - neu'!B65,Währungsdaten!$A$3:$A$320,Währungsdaten!$F$3:$F$320,""),)*IF(G982=Währungsdaten!$G$1,F982/_xlfn.XLOOKUP('Bewegungsdaten - neu'!B65,Währungsdaten!$A$3:$A$320,Währungsdaten!$G$3:$G$320,");""")))</f>
        <v>376238.01882291713</v>
      </c>
      <c r="I982">
        <f>H982*_xlfn.XLOOKUP(C982,'Kundendaten - neu'!$A$2:$A$1001,'Kundendaten - neu'!$I$2:$I$1001,"")</f>
        <v>401445.96608405258</v>
      </c>
      <c r="J982" s="41">
        <f>I982+(_xlfn.XLOOKUP(C982,'Kundendaten - neu'!$A$2:$A$1001,'Kundendaten - neu'!$G$2:$G$1001,)*E982)</f>
        <v>426705.96608405258</v>
      </c>
      <c r="K982" s="40">
        <f>J982-(E982*(_xlfn.XLOOKUP(D982,Tabelle1[Produkt ID],Tabelle1[Variable Kosten],)))</f>
        <v>138705.96608405258</v>
      </c>
    </row>
    <row r="983" spans="1:11" ht="14.4" x14ac:dyDescent="0.3">
      <c r="A983" s="43">
        <v>34339995</v>
      </c>
      <c r="B983" s="13">
        <v>44892</v>
      </c>
      <c r="C983" s="12">
        <v>749</v>
      </c>
      <c r="D983" s="12">
        <v>1500</v>
      </c>
      <c r="E983" s="14">
        <v>15</v>
      </c>
      <c r="F983" s="25">
        <v>3036222</v>
      </c>
      <c r="G983" t="str">
        <f>_xlfn.XLOOKUP(C983,'Kundendaten - neu'!$A$2:$A$1001,'Kundendaten - neu'!$H$2:$H$1001)</f>
        <v>CNY</v>
      </c>
      <c r="H983" s="40">
        <f>IF(G983=Währungsdaten!$B$1,F983/_xlfn.XLOOKUP('Bewegungsdaten - neu'!B66,Währungsdaten!$A$3:$A$320,Währungsdaten!$B$3:$B$320,""),IF(G983=Währungsdaten!$C$1,F983/_xlfn.XLOOKUP('Bewegungsdaten - neu'!B66,Währungsdaten!$A$3:$A$320,Währungsdaten!$C$3:$C$320,),"")*IF(G983=Währungsdaten!$D$1,F983/_xlfn.XLOOKUP('Bewegungsdaten - neu'!B66,Währungsdaten!$A$3:$A$320,Währungsdaten!$D$3:$D$320,),)*IF(G983=Währungsdaten!$F$1,F983/_xlfn.XLOOKUP('Bewegungsdaten - neu'!B66,Währungsdaten!$A$3:$A$320,Währungsdaten!$F$3:$F$320,""),)*IF(G983=Währungsdaten!$G$1,F983/_xlfn.XLOOKUP('Bewegungsdaten - neu'!B66,Währungsdaten!$A$3:$A$320,Währungsdaten!$G$3:$G$320,");""")))</f>
        <v>435450.47758368473</v>
      </c>
      <c r="I983">
        <f>H983*_xlfn.XLOOKUP(C983,'Kundendaten - neu'!$A$2:$A$1001,'Kundendaten - neu'!$I$2:$I$1001,"")</f>
        <v>464625.65958179155</v>
      </c>
      <c r="J983" s="41">
        <f>I983+(_xlfn.XLOOKUP(C983,'Kundendaten - neu'!$A$2:$A$1001,'Kundendaten - neu'!$G$2:$G$1001,)*E983)</f>
        <v>497115.65958179155</v>
      </c>
      <c r="K983" s="40">
        <f>J983-(E983*(_xlfn.XLOOKUP(D983,Tabelle1[Produkt ID],Tabelle1[Variable Kosten],)))</f>
        <v>161115.65958179155</v>
      </c>
    </row>
    <row r="984" spans="1:11" ht="14.4" x14ac:dyDescent="0.3">
      <c r="A984" s="43">
        <v>62823984</v>
      </c>
      <c r="B984" s="13">
        <v>44865</v>
      </c>
      <c r="C984" s="12">
        <v>750</v>
      </c>
      <c r="D984" s="12">
        <v>1600</v>
      </c>
      <c r="E984" s="14">
        <v>10</v>
      </c>
      <c r="F984" s="25">
        <v>360000</v>
      </c>
      <c r="G984" t="str">
        <f>_xlfn.XLOOKUP(C984,'Kundendaten - neu'!$A$2:$A$1001,'Kundendaten - neu'!$H$2:$H$1001)</f>
        <v>EUR</v>
      </c>
      <c r="H984" s="40">
        <f t="shared" ref="H984:H990" si="46">F984</f>
        <v>360000</v>
      </c>
      <c r="I984">
        <f>H984*_xlfn.XLOOKUP(C984,'Kundendaten - neu'!$A$2:$A$1001,'Kundendaten - neu'!$I$2:$I$1001,"")</f>
        <v>349200</v>
      </c>
      <c r="J984" s="41">
        <f>I984+(_xlfn.XLOOKUP(C984,'Kundendaten - neu'!$A$2:$A$1001,'Kundendaten - neu'!$G$2:$G$1001,)*E984)</f>
        <v>351710</v>
      </c>
      <c r="K984" s="40">
        <f>J984-(E984*(_xlfn.XLOOKUP(D984,Tabelle1[Produkt ID],Tabelle1[Variable Kosten],)))</f>
        <v>63710</v>
      </c>
    </row>
    <row r="985" spans="1:11" ht="14.4" x14ac:dyDescent="0.3">
      <c r="A985" s="43">
        <v>35855980</v>
      </c>
      <c r="B985" s="13">
        <v>44627</v>
      </c>
      <c r="C985" s="12">
        <v>751</v>
      </c>
      <c r="D985" s="12">
        <v>1700</v>
      </c>
      <c r="E985" s="14">
        <v>117</v>
      </c>
      <c r="F985" s="25">
        <v>3393000</v>
      </c>
      <c r="G985" t="str">
        <f>_xlfn.XLOOKUP(C985,'Kundendaten - neu'!$A$2:$A$1001,'Kundendaten - neu'!$H$2:$H$1001)</f>
        <v>EUR</v>
      </c>
      <c r="H985" s="40">
        <f t="shared" si="46"/>
        <v>3393000</v>
      </c>
      <c r="I985">
        <f>H985*_xlfn.XLOOKUP(C985,'Kundendaten - neu'!$A$2:$A$1001,'Kundendaten - neu'!$I$2:$I$1001,"")</f>
        <v>3291210</v>
      </c>
      <c r="J985" s="41">
        <f>I985+(_xlfn.XLOOKUP(C985,'Kundendaten - neu'!$A$2:$A$1001,'Kundendaten - neu'!$G$2:$G$1001,)*E985)</f>
        <v>3316131</v>
      </c>
      <c r="K985" s="40">
        <f>J985-(E985*(_xlfn.XLOOKUP(D985,Tabelle1[Produkt ID],Tabelle1[Variable Kosten],)))</f>
        <v>601731</v>
      </c>
    </row>
    <row r="986" spans="1:11" ht="14.4" hidden="1" x14ac:dyDescent="0.3">
      <c r="A986" s="43" t="s">
        <v>1393</v>
      </c>
      <c r="B986" s="13">
        <v>44707</v>
      </c>
      <c r="C986" s="12">
        <v>751</v>
      </c>
      <c r="D986" s="12" t="s">
        <v>1585</v>
      </c>
      <c r="E986" s="14">
        <v>1</v>
      </c>
      <c r="F986" s="17">
        <v>79000</v>
      </c>
      <c r="G986" t="str">
        <f>_xlfn.XLOOKUP(C986,'Kundendaten - neu'!$A$2:$A$1001,'Kundendaten - neu'!$H$2:$H$1001)</f>
        <v>EUR</v>
      </c>
      <c r="H986" s="40">
        <f t="shared" si="46"/>
        <v>79000</v>
      </c>
      <c r="I986">
        <f>H986*_xlfn.XLOOKUP(C986,'Kundendaten - neu'!$A$2:$A$1001,'Kundendaten - neu'!$I$2:$I$1001,"")</f>
        <v>76630</v>
      </c>
      <c r="J986" s="41">
        <f>I986+(_xlfn.XLOOKUP(C986,'Kundendaten - neu'!$A$2:$A$1001,'Kundendaten - neu'!$G$2:$G$1001,)*E986)</f>
        <v>76843</v>
      </c>
      <c r="K986" s="40">
        <f>J986-(E986*(_xlfn.XLOOKUP(D986,Tabelle1[Produkt ID],Tabelle1[Variable Kosten],)))</f>
        <v>13643</v>
      </c>
    </row>
    <row r="987" spans="1:11" ht="14.4" x14ac:dyDescent="0.3">
      <c r="A987" s="43">
        <v>48250557</v>
      </c>
      <c r="B987" s="13">
        <v>44692</v>
      </c>
      <c r="C987" s="12">
        <v>752</v>
      </c>
      <c r="D987" s="12">
        <v>1800</v>
      </c>
      <c r="E987" s="14">
        <v>104</v>
      </c>
      <c r="F987" s="25">
        <v>8320000</v>
      </c>
      <c r="G987" t="str">
        <f>_xlfn.XLOOKUP(C987,'Kundendaten - neu'!$A$2:$A$1001,'Kundendaten - neu'!$H$2:$H$1001)</f>
        <v>EUR</v>
      </c>
      <c r="H987" s="40">
        <f t="shared" si="46"/>
        <v>8320000</v>
      </c>
      <c r="I987">
        <f>H987*_xlfn.XLOOKUP(C987,'Kundendaten - neu'!$A$2:$A$1001,'Kundendaten - neu'!$I$2:$I$1001,"")</f>
        <v>8070400</v>
      </c>
      <c r="J987" s="41">
        <f>I987+(_xlfn.XLOOKUP(C987,'Kundendaten - neu'!$A$2:$A$1001,'Kundendaten - neu'!$G$2:$G$1001,)*E987)</f>
        <v>8098272</v>
      </c>
      <c r="K987" s="40">
        <f>J987-(E987*(_xlfn.XLOOKUP(D987,Tabelle1[Produkt ID],Tabelle1[Variable Kosten],)))</f>
        <v>1442272</v>
      </c>
    </row>
    <row r="988" spans="1:11" ht="14.4" hidden="1" x14ac:dyDescent="0.3">
      <c r="A988" s="43" t="s">
        <v>1394</v>
      </c>
      <c r="B988" s="13">
        <v>44594</v>
      </c>
      <c r="C988" s="12">
        <v>752</v>
      </c>
      <c r="D988" s="12" t="s">
        <v>1586</v>
      </c>
      <c r="E988" s="14">
        <v>1</v>
      </c>
      <c r="F988" s="17">
        <v>32000</v>
      </c>
      <c r="G988" t="str">
        <f>_xlfn.XLOOKUP(C988,'Kundendaten - neu'!$A$2:$A$1001,'Kundendaten - neu'!$H$2:$H$1001)</f>
        <v>EUR</v>
      </c>
      <c r="H988" s="40">
        <f t="shared" si="46"/>
        <v>32000</v>
      </c>
      <c r="I988">
        <f>H988*_xlfn.XLOOKUP(C988,'Kundendaten - neu'!$A$2:$A$1001,'Kundendaten - neu'!$I$2:$I$1001,"")</f>
        <v>31040</v>
      </c>
      <c r="J988" s="41">
        <f>I988+(_xlfn.XLOOKUP(C988,'Kundendaten - neu'!$A$2:$A$1001,'Kundendaten - neu'!$G$2:$G$1001,)*E988)</f>
        <v>31308</v>
      </c>
      <c r="K988" s="40">
        <f>J988-(E988*(_xlfn.XLOOKUP(D988,Tabelle1[Produkt ID],Tabelle1[Variable Kosten],)))</f>
        <v>5708</v>
      </c>
    </row>
    <row r="989" spans="1:11" ht="14.4" x14ac:dyDescent="0.3">
      <c r="A989" s="43">
        <v>65410035</v>
      </c>
      <c r="B989" s="13">
        <v>44836</v>
      </c>
      <c r="C989" s="12">
        <v>753</v>
      </c>
      <c r="D989" s="12">
        <v>1900</v>
      </c>
      <c r="E989" s="14">
        <v>55</v>
      </c>
      <c r="F989" s="25">
        <v>2695000</v>
      </c>
      <c r="G989" t="str">
        <f>_xlfn.XLOOKUP(C989,'Kundendaten - neu'!$A$2:$A$1001,'Kundendaten - neu'!$H$2:$H$1001)</f>
        <v>EUR</v>
      </c>
      <c r="H989" s="40">
        <f t="shared" si="46"/>
        <v>2695000</v>
      </c>
      <c r="I989">
        <f>H989*_xlfn.XLOOKUP(C989,'Kundendaten - neu'!$A$2:$A$1001,'Kundendaten - neu'!$I$2:$I$1001,"")</f>
        <v>2614150</v>
      </c>
      <c r="J989" s="41">
        <f>I989+(_xlfn.XLOOKUP(C989,'Kundendaten - neu'!$A$2:$A$1001,'Kundendaten - neu'!$G$2:$G$1001,)*E989)</f>
        <v>2626030</v>
      </c>
      <c r="K989" s="40">
        <f>J989-(E989*(_xlfn.XLOOKUP(D989,Tabelle1[Produkt ID],Tabelle1[Variable Kosten],)))</f>
        <v>470030</v>
      </c>
    </row>
    <row r="990" spans="1:11" ht="14.4" hidden="1" x14ac:dyDescent="0.3">
      <c r="A990" s="43" t="s">
        <v>1395</v>
      </c>
      <c r="B990" s="13">
        <v>44656</v>
      </c>
      <c r="C990" s="12">
        <v>753</v>
      </c>
      <c r="D990" s="12" t="s">
        <v>1587</v>
      </c>
      <c r="E990" s="14">
        <v>1</v>
      </c>
      <c r="F990" s="17">
        <v>27000</v>
      </c>
      <c r="G990" t="str">
        <f>_xlfn.XLOOKUP(C990,'Kundendaten - neu'!$A$2:$A$1001,'Kundendaten - neu'!$H$2:$H$1001)</f>
        <v>EUR</v>
      </c>
      <c r="H990" s="40">
        <f t="shared" si="46"/>
        <v>27000</v>
      </c>
      <c r="I990">
        <f>H990*_xlfn.XLOOKUP(C990,'Kundendaten - neu'!$A$2:$A$1001,'Kundendaten - neu'!$I$2:$I$1001,"")</f>
        <v>26190</v>
      </c>
      <c r="J990" s="41">
        <f>I990+(_xlfn.XLOOKUP(C990,'Kundendaten - neu'!$A$2:$A$1001,'Kundendaten - neu'!$G$2:$G$1001,)*E990)</f>
        <v>26406</v>
      </c>
      <c r="K990" s="40">
        <f>J990-(E990*(_xlfn.XLOOKUP(D990,Tabelle1[Produkt ID],Tabelle1[Variable Kosten],)))</f>
        <v>4806</v>
      </c>
    </row>
    <row r="991" spans="1:11" ht="14.4" x14ac:dyDescent="0.3">
      <c r="A991" s="43">
        <v>99736723</v>
      </c>
      <c r="B991" s="13">
        <v>44910</v>
      </c>
      <c r="C991" s="12">
        <v>754</v>
      </c>
      <c r="D991" s="12">
        <v>2000</v>
      </c>
      <c r="E991" s="14">
        <v>156</v>
      </c>
      <c r="F991" s="25">
        <v>27906091.200000003</v>
      </c>
      <c r="G991" t="str">
        <f>_xlfn.XLOOKUP(C991,'Kundendaten - neu'!$A$2:$A$1001,'Kundendaten - neu'!$H$2:$H$1001)</f>
        <v>PLN</v>
      </c>
      <c r="H991" s="40">
        <f>IF(G991=Währungsdaten!$G$1,F991/_xlfn.XLOOKUP('Bewegungsdaten - neu'!B1276,Währungsdaten!$A$3:$A$320,Währungsdaten!$G$3:$G$320,""),IF(G991=Währungsdaten!$C$1,F991/_xlfn.XLOOKUP('Bewegungsdaten - neu'!B1276,Währungsdaten!$A$3:$A$320,Währungsdaten!$C$3:$C$320,),""))</f>
        <v>5991645.9903381653</v>
      </c>
      <c r="I991">
        <f>H991*_xlfn.XLOOKUP(C991,'Kundendaten - neu'!$A$2:$A$1001,'Kundendaten - neu'!$I$2:$I$1001,"")</f>
        <v>5811896.61062802</v>
      </c>
      <c r="J991" s="41">
        <f>I991+(_xlfn.XLOOKUP(C991,'Kundendaten - neu'!$A$2:$A$1001,'Kundendaten - neu'!$G$2:$G$1001,)*E991)</f>
        <v>5828900.61062802</v>
      </c>
      <c r="K991" s="40">
        <f>J991-(E991*(_xlfn.XLOOKUP(D991,Tabelle1[Produkt ID],Tabelle1[Variable Kosten],)))</f>
        <v>961700.61062802002</v>
      </c>
    </row>
    <row r="992" spans="1:11" ht="14.4" x14ac:dyDescent="0.3">
      <c r="A992" s="43">
        <v>61218642</v>
      </c>
      <c r="B992" s="13">
        <v>44565</v>
      </c>
      <c r="C992" s="12">
        <v>755</v>
      </c>
      <c r="D992" s="12">
        <v>2100</v>
      </c>
      <c r="E992" s="14">
        <v>193</v>
      </c>
      <c r="F992" s="25">
        <v>8878000</v>
      </c>
      <c r="G992" t="str">
        <f>_xlfn.XLOOKUP(C992,'Kundendaten - neu'!$A$2:$A$1001,'Kundendaten - neu'!$H$2:$H$1001)</f>
        <v>EUR</v>
      </c>
      <c r="H992" s="40">
        <f t="shared" ref="H992:H1005" si="47">F992</f>
        <v>8878000</v>
      </c>
      <c r="I992">
        <f>H992*_xlfn.XLOOKUP(C992,'Kundendaten - neu'!$A$2:$A$1001,'Kundendaten - neu'!$I$2:$I$1001,"")</f>
        <v>8611660</v>
      </c>
      <c r="J992" s="41">
        <f>I992+(_xlfn.XLOOKUP(C992,'Kundendaten - neu'!$A$2:$A$1001,'Kundendaten - neu'!$G$2:$G$1001,)*E992)</f>
        <v>8660489</v>
      </c>
      <c r="K992" s="40">
        <f>J992-(E992*(_xlfn.XLOOKUP(D992,Tabelle1[Produkt ID],Tabelle1[Variable Kosten],)))</f>
        <v>1558089</v>
      </c>
    </row>
    <row r="993" spans="1:11" ht="14.4" hidden="1" x14ac:dyDescent="0.3">
      <c r="A993" s="43" t="s">
        <v>1396</v>
      </c>
      <c r="B993" s="13">
        <v>44773</v>
      </c>
      <c r="C993" s="12">
        <v>755</v>
      </c>
      <c r="D993" s="12" t="s">
        <v>1588</v>
      </c>
      <c r="E993" s="14">
        <v>2</v>
      </c>
      <c r="F993" s="17">
        <v>66000</v>
      </c>
      <c r="G993" t="str">
        <f>_xlfn.XLOOKUP(C993,'Kundendaten - neu'!$A$2:$A$1001,'Kundendaten - neu'!$H$2:$H$1001)</f>
        <v>EUR</v>
      </c>
      <c r="H993" s="40">
        <f t="shared" si="47"/>
        <v>66000</v>
      </c>
      <c r="I993">
        <f>H993*_xlfn.XLOOKUP(C993,'Kundendaten - neu'!$A$2:$A$1001,'Kundendaten - neu'!$I$2:$I$1001,"")</f>
        <v>64020</v>
      </c>
      <c r="J993" s="41">
        <f>I993+(_xlfn.XLOOKUP(C993,'Kundendaten - neu'!$A$2:$A$1001,'Kundendaten - neu'!$G$2:$G$1001,)*E993)</f>
        <v>64526</v>
      </c>
      <c r="K993" s="40">
        <f>J993-(E993*(_xlfn.XLOOKUP(D993,Tabelle1[Produkt ID],Tabelle1[Variable Kosten],)))</f>
        <v>11726</v>
      </c>
    </row>
    <row r="994" spans="1:11" ht="14.4" x14ac:dyDescent="0.3">
      <c r="A994" s="43">
        <v>29085816</v>
      </c>
      <c r="B994" s="13">
        <v>44725</v>
      </c>
      <c r="C994" s="12">
        <v>756</v>
      </c>
      <c r="D994" s="12">
        <v>2200</v>
      </c>
      <c r="E994" s="14">
        <v>188</v>
      </c>
      <c r="F994" s="25">
        <v>3760000</v>
      </c>
      <c r="G994" t="str">
        <f>_xlfn.XLOOKUP(C994,'Kundendaten - neu'!$A$2:$A$1001,'Kundendaten - neu'!$H$2:$H$1001)</f>
        <v>EUR</v>
      </c>
      <c r="H994" s="40">
        <f t="shared" si="47"/>
        <v>3760000</v>
      </c>
      <c r="I994">
        <f>H994*_xlfn.XLOOKUP(C994,'Kundendaten - neu'!$A$2:$A$1001,'Kundendaten - neu'!$I$2:$I$1001,"")</f>
        <v>3647200</v>
      </c>
      <c r="J994" s="41">
        <f>I994+(_xlfn.XLOOKUP(C994,'Kundendaten - neu'!$A$2:$A$1001,'Kundendaten - neu'!$G$2:$G$1001,)*E994)</f>
        <v>3666376</v>
      </c>
      <c r="K994" s="40">
        <f>J994-(E994*(_xlfn.XLOOKUP(D994,Tabelle1[Produkt ID],Tabelle1[Variable Kosten],)))</f>
        <v>658376</v>
      </c>
    </row>
    <row r="995" spans="1:11" ht="14.4" hidden="1" x14ac:dyDescent="0.3">
      <c r="A995" s="43" t="s">
        <v>1397</v>
      </c>
      <c r="B995" s="13">
        <v>44666</v>
      </c>
      <c r="C995" s="12">
        <v>756</v>
      </c>
      <c r="D995" s="12" t="s">
        <v>1589</v>
      </c>
      <c r="E995" s="14">
        <v>2</v>
      </c>
      <c r="F995" s="17">
        <v>54000</v>
      </c>
      <c r="G995" t="str">
        <f>_xlfn.XLOOKUP(C995,'Kundendaten - neu'!$A$2:$A$1001,'Kundendaten - neu'!$H$2:$H$1001)</f>
        <v>EUR</v>
      </c>
      <c r="H995" s="40">
        <f t="shared" si="47"/>
        <v>54000</v>
      </c>
      <c r="I995">
        <f>H995*_xlfn.XLOOKUP(C995,'Kundendaten - neu'!$A$2:$A$1001,'Kundendaten - neu'!$I$2:$I$1001,"")</f>
        <v>52380</v>
      </c>
      <c r="J995" s="41">
        <f>I995+(_xlfn.XLOOKUP(C995,'Kundendaten - neu'!$A$2:$A$1001,'Kundendaten - neu'!$G$2:$G$1001,)*E995)</f>
        <v>52584</v>
      </c>
      <c r="K995" s="40">
        <f>J995-(E995*(_xlfn.XLOOKUP(D995,Tabelle1[Produkt ID],Tabelle1[Variable Kosten],)))</f>
        <v>9384</v>
      </c>
    </row>
    <row r="996" spans="1:11" ht="14.4" x14ac:dyDescent="0.3">
      <c r="A996" s="43">
        <v>30555422</v>
      </c>
      <c r="B996" s="13">
        <v>44752</v>
      </c>
      <c r="C996" s="12">
        <v>757</v>
      </c>
      <c r="D996" s="12">
        <v>2200</v>
      </c>
      <c r="E996" s="14">
        <v>187</v>
      </c>
      <c r="F996" s="25">
        <v>3740000</v>
      </c>
      <c r="G996" t="str">
        <f>_xlfn.XLOOKUP(C996,'Kundendaten - neu'!$A$2:$A$1001,'Kundendaten - neu'!$H$2:$H$1001)</f>
        <v>EUR</v>
      </c>
      <c r="H996" s="40">
        <f t="shared" si="47"/>
        <v>3740000</v>
      </c>
      <c r="I996">
        <f>H996*_xlfn.XLOOKUP(C996,'Kundendaten - neu'!$A$2:$A$1001,'Kundendaten - neu'!$I$2:$I$1001,"")</f>
        <v>3627800</v>
      </c>
      <c r="J996" s="41">
        <f>I996+(_xlfn.XLOOKUP(C996,'Kundendaten - neu'!$A$2:$A$1001,'Kundendaten - neu'!$G$2:$G$1001,)*E996)</f>
        <v>3675859</v>
      </c>
      <c r="K996" s="40">
        <f>J996-(E996*(_xlfn.XLOOKUP(D996,Tabelle1[Produkt ID],Tabelle1[Variable Kosten],)))</f>
        <v>683859</v>
      </c>
    </row>
    <row r="997" spans="1:11" ht="14.4" hidden="1" x14ac:dyDescent="0.3">
      <c r="A997" s="43" t="s">
        <v>1398</v>
      </c>
      <c r="B997" s="13">
        <v>44833</v>
      </c>
      <c r="C997" s="12">
        <v>757</v>
      </c>
      <c r="D997" s="12" t="s">
        <v>1590</v>
      </c>
      <c r="E997" s="14">
        <v>2</v>
      </c>
      <c r="F997" s="17">
        <v>162000</v>
      </c>
      <c r="G997" t="str">
        <f>_xlfn.XLOOKUP(C997,'Kundendaten - neu'!$A$2:$A$1001,'Kundendaten - neu'!$H$2:$H$1001)</f>
        <v>EUR</v>
      </c>
      <c r="H997" s="40">
        <f t="shared" si="47"/>
        <v>162000</v>
      </c>
      <c r="I997">
        <f>H997*_xlfn.XLOOKUP(C997,'Kundendaten - neu'!$A$2:$A$1001,'Kundendaten - neu'!$I$2:$I$1001,"")</f>
        <v>157140</v>
      </c>
      <c r="J997" s="41">
        <f>I997+(_xlfn.XLOOKUP(C997,'Kundendaten - neu'!$A$2:$A$1001,'Kundendaten - neu'!$G$2:$G$1001,)*E997)</f>
        <v>157654</v>
      </c>
      <c r="K997" s="40">
        <f>J997-(E997*(_xlfn.XLOOKUP(D997,Tabelle1[Produkt ID],Tabelle1[Variable Kosten],)))</f>
        <v>28054</v>
      </c>
    </row>
    <row r="998" spans="1:11" ht="14.4" x14ac:dyDescent="0.3">
      <c r="A998" s="43">
        <v>37804230</v>
      </c>
      <c r="B998" s="13">
        <v>44713</v>
      </c>
      <c r="C998" s="12">
        <v>758</v>
      </c>
      <c r="D998" s="12">
        <v>2300</v>
      </c>
      <c r="E998" s="14">
        <v>176</v>
      </c>
      <c r="F998" s="25">
        <v>4400000</v>
      </c>
      <c r="G998" t="str">
        <f>_xlfn.XLOOKUP(C998,'Kundendaten - neu'!$A$2:$A$1001,'Kundendaten - neu'!$H$2:$H$1001)</f>
        <v>EUR</v>
      </c>
      <c r="H998" s="40">
        <f t="shared" si="47"/>
        <v>4400000</v>
      </c>
      <c r="I998">
        <f>H998*_xlfn.XLOOKUP(C998,'Kundendaten - neu'!$A$2:$A$1001,'Kundendaten - neu'!$I$2:$I$1001,"")</f>
        <v>4268000</v>
      </c>
      <c r="J998" s="41">
        <f>I998+(_xlfn.XLOOKUP(C998,'Kundendaten - neu'!$A$2:$A$1001,'Kundendaten - neu'!$G$2:$G$1001,)*E998)</f>
        <v>4306544</v>
      </c>
      <c r="K998" s="40">
        <f>J998-(E998*(_xlfn.XLOOKUP(D998,Tabelle1[Produkt ID],Tabelle1[Variable Kosten],)))</f>
        <v>786544</v>
      </c>
    </row>
    <row r="999" spans="1:11" ht="14.4" hidden="1" x14ac:dyDescent="0.3">
      <c r="A999" s="43" t="s">
        <v>1399</v>
      </c>
      <c r="B999" s="13">
        <v>44732</v>
      </c>
      <c r="C999" s="12">
        <v>758</v>
      </c>
      <c r="D999" s="12" t="s">
        <v>1591</v>
      </c>
      <c r="E999" s="14">
        <v>1</v>
      </c>
      <c r="F999" s="17">
        <v>50000</v>
      </c>
      <c r="G999" t="str">
        <f>_xlfn.XLOOKUP(C999,'Kundendaten - neu'!$A$2:$A$1001,'Kundendaten - neu'!$H$2:$H$1001)</f>
        <v>EUR</v>
      </c>
      <c r="H999" s="40">
        <f t="shared" si="47"/>
        <v>50000</v>
      </c>
      <c r="I999">
        <f>H999*_xlfn.XLOOKUP(C999,'Kundendaten - neu'!$A$2:$A$1001,'Kundendaten - neu'!$I$2:$I$1001,"")</f>
        <v>48500</v>
      </c>
      <c r="J999" s="41">
        <f>I999+(_xlfn.XLOOKUP(C999,'Kundendaten - neu'!$A$2:$A$1001,'Kundendaten - neu'!$G$2:$G$1001,)*E999)</f>
        <v>48719</v>
      </c>
      <c r="K999" s="40">
        <f>J999-(E999*(_xlfn.XLOOKUP(D999,Tabelle1[Produkt ID],Tabelle1[Variable Kosten],)))</f>
        <v>8719</v>
      </c>
    </row>
    <row r="1000" spans="1:11" ht="14.4" x14ac:dyDescent="0.3">
      <c r="A1000" s="43">
        <v>50176303</v>
      </c>
      <c r="B1000" s="13">
        <v>44628</v>
      </c>
      <c r="C1000" s="12">
        <v>759</v>
      </c>
      <c r="D1000" s="12">
        <v>1000</v>
      </c>
      <c r="E1000" s="14">
        <v>182</v>
      </c>
      <c r="F1000" s="25">
        <v>9464000</v>
      </c>
      <c r="G1000" t="str">
        <f>_xlfn.XLOOKUP(C1000,'Kundendaten - neu'!$A$2:$A$1001,'Kundendaten - neu'!$H$2:$H$1001)</f>
        <v>EUR</v>
      </c>
      <c r="H1000" s="40">
        <f t="shared" si="47"/>
        <v>9464000</v>
      </c>
      <c r="I1000">
        <f>H1000*_xlfn.XLOOKUP(C1000,'Kundendaten - neu'!$A$2:$A$1001,'Kundendaten - neu'!$I$2:$I$1001,"")</f>
        <v>9464000</v>
      </c>
      <c r="J1000" s="41">
        <f>I1000+(_xlfn.XLOOKUP(C1000,'Kundendaten - neu'!$A$2:$A$1001,'Kundendaten - neu'!$G$2:$G$1001,)*E1000)</f>
        <v>9502220</v>
      </c>
      <c r="K1000" s="40">
        <f>J1000-(E1000*(_xlfn.XLOOKUP(D1000,Tabelle1[Produkt ID],Tabelle1[Variable Kosten],)))</f>
        <v>1931020</v>
      </c>
    </row>
    <row r="1001" spans="1:11" ht="14.4" hidden="1" x14ac:dyDescent="0.3">
      <c r="A1001" s="43" t="s">
        <v>1400</v>
      </c>
      <c r="B1001" s="13">
        <v>44759</v>
      </c>
      <c r="C1001" s="12">
        <v>759</v>
      </c>
      <c r="D1001" s="12" t="s">
        <v>1592</v>
      </c>
      <c r="E1001" s="14">
        <v>1</v>
      </c>
      <c r="F1001" s="17">
        <v>37000</v>
      </c>
      <c r="G1001" t="str">
        <f>_xlfn.XLOOKUP(C1001,'Kundendaten - neu'!$A$2:$A$1001,'Kundendaten - neu'!$H$2:$H$1001)</f>
        <v>EUR</v>
      </c>
      <c r="H1001" s="40">
        <f t="shared" si="47"/>
        <v>37000</v>
      </c>
      <c r="I1001">
        <f>H1001*_xlfn.XLOOKUP(C1001,'Kundendaten - neu'!$A$2:$A$1001,'Kundendaten - neu'!$I$2:$I$1001,"")</f>
        <v>37000</v>
      </c>
      <c r="J1001" s="41">
        <f>I1001+(_xlfn.XLOOKUP(C1001,'Kundendaten - neu'!$A$2:$A$1001,'Kundendaten - neu'!$G$2:$G$1001,)*E1001)</f>
        <v>37210</v>
      </c>
      <c r="K1001" s="40">
        <f>J1001-(E1001*(_xlfn.XLOOKUP(D1001,Tabelle1[Produkt ID],Tabelle1[Variable Kosten],)))</f>
        <v>7610</v>
      </c>
    </row>
    <row r="1002" spans="1:11" ht="14.4" x14ac:dyDescent="0.3">
      <c r="A1002" s="43">
        <v>95859552</v>
      </c>
      <c r="B1002" s="13">
        <v>44687</v>
      </c>
      <c r="C1002" s="12">
        <v>760</v>
      </c>
      <c r="D1002" s="12">
        <v>1100</v>
      </c>
      <c r="E1002" s="14">
        <v>75</v>
      </c>
      <c r="F1002" s="25">
        <v>3000000</v>
      </c>
      <c r="G1002" t="str">
        <f>_xlfn.XLOOKUP(C1002,'Kundendaten - neu'!$A$2:$A$1001,'Kundendaten - neu'!$H$2:$H$1001)</f>
        <v>EUR</v>
      </c>
      <c r="H1002" s="40">
        <f t="shared" si="47"/>
        <v>3000000</v>
      </c>
      <c r="I1002">
        <f>H1002*_xlfn.XLOOKUP(C1002,'Kundendaten - neu'!$A$2:$A$1001,'Kundendaten - neu'!$I$2:$I$1001,"")</f>
        <v>2968200</v>
      </c>
      <c r="J1002" s="41">
        <f>I1002+(_xlfn.XLOOKUP(C1002,'Kundendaten - neu'!$A$2:$A$1001,'Kundendaten - neu'!$G$2:$G$1001,)*E1002)</f>
        <v>2983275</v>
      </c>
      <c r="K1002" s="40">
        <f>J1002-(E1002*(_xlfn.XLOOKUP(D1002,Tabelle1[Produkt ID],Tabelle1[Variable Kosten],)))</f>
        <v>583275</v>
      </c>
    </row>
    <row r="1003" spans="1:11" ht="14.4" hidden="1" x14ac:dyDescent="0.3">
      <c r="A1003" s="43" t="s">
        <v>1401</v>
      </c>
      <c r="B1003" s="13">
        <v>44801</v>
      </c>
      <c r="C1003" s="12">
        <v>760</v>
      </c>
      <c r="D1003" s="12" t="s">
        <v>1593</v>
      </c>
      <c r="E1003" s="14">
        <v>1</v>
      </c>
      <c r="F1003" s="17">
        <v>42000</v>
      </c>
      <c r="G1003" t="str">
        <f>_xlfn.XLOOKUP(C1003,'Kundendaten - neu'!$A$2:$A$1001,'Kundendaten - neu'!$H$2:$H$1001)</f>
        <v>EUR</v>
      </c>
      <c r="H1003" s="40">
        <f t="shared" si="47"/>
        <v>42000</v>
      </c>
      <c r="I1003">
        <f>H1003*_xlfn.XLOOKUP(C1003,'Kundendaten - neu'!$A$2:$A$1001,'Kundendaten - neu'!$I$2:$I$1001,"")</f>
        <v>41554.799999999996</v>
      </c>
      <c r="J1003" s="41">
        <f>I1003+(_xlfn.XLOOKUP(C1003,'Kundendaten - neu'!$A$2:$A$1001,'Kundendaten - neu'!$G$2:$G$1001,)*E1003)</f>
        <v>41755.799999999996</v>
      </c>
      <c r="K1003" s="40">
        <f>J1003-(E1003*(_xlfn.XLOOKUP(D1003,Tabelle1[Produkt ID],Tabelle1[Variable Kosten],)))</f>
        <v>8155.7999999999956</v>
      </c>
    </row>
    <row r="1004" spans="1:11" ht="14.4" x14ac:dyDescent="0.3">
      <c r="A1004" s="43">
        <v>52954313</v>
      </c>
      <c r="B1004" s="13">
        <v>44792</v>
      </c>
      <c r="C1004" s="12">
        <v>761</v>
      </c>
      <c r="D1004" s="12">
        <v>1200</v>
      </c>
      <c r="E1004" s="14">
        <v>89</v>
      </c>
      <c r="F1004" s="25">
        <v>5785000</v>
      </c>
      <c r="G1004" t="str">
        <f>_xlfn.XLOOKUP(C1004,'Kundendaten - neu'!$A$2:$A$1001,'Kundendaten - neu'!$H$2:$H$1001)</f>
        <v>EUR</v>
      </c>
      <c r="H1004" s="40">
        <f t="shared" si="47"/>
        <v>5785000</v>
      </c>
      <c r="I1004">
        <f>H1004*_xlfn.XLOOKUP(C1004,'Kundendaten - neu'!$A$2:$A$1001,'Kundendaten - neu'!$I$2:$I$1001,"")</f>
        <v>5723679</v>
      </c>
      <c r="J1004" s="41">
        <f>I1004+(_xlfn.XLOOKUP(C1004,'Kundendaten - neu'!$A$2:$A$1001,'Kundendaten - neu'!$G$2:$G$1001,)*E1004)</f>
        <v>5742903</v>
      </c>
      <c r="K1004" s="40">
        <f>J1004-(E1004*(_xlfn.XLOOKUP(D1004,Tabelle1[Produkt ID],Tabelle1[Variable Kosten],)))</f>
        <v>1114903</v>
      </c>
    </row>
    <row r="1005" spans="1:11" ht="14.4" hidden="1" x14ac:dyDescent="0.3">
      <c r="A1005" s="43" t="s">
        <v>1402</v>
      </c>
      <c r="B1005" s="13">
        <v>44673</v>
      </c>
      <c r="C1005" s="12">
        <v>761</v>
      </c>
      <c r="D1005" s="12" t="s">
        <v>1594</v>
      </c>
      <c r="E1005" s="14">
        <v>1</v>
      </c>
      <c r="F1005" s="17">
        <v>21000</v>
      </c>
      <c r="G1005" t="str">
        <f>_xlfn.XLOOKUP(C1005,'Kundendaten - neu'!$A$2:$A$1001,'Kundendaten - neu'!$H$2:$H$1001)</f>
        <v>EUR</v>
      </c>
      <c r="H1005" s="40">
        <f t="shared" si="47"/>
        <v>21000</v>
      </c>
      <c r="I1005">
        <f>H1005*_xlfn.XLOOKUP(C1005,'Kundendaten - neu'!$A$2:$A$1001,'Kundendaten - neu'!$I$2:$I$1001,"")</f>
        <v>20777.399999999998</v>
      </c>
      <c r="J1005" s="41">
        <f>I1005+(_xlfn.XLOOKUP(C1005,'Kundendaten - neu'!$A$2:$A$1001,'Kundendaten - neu'!$G$2:$G$1001,)*E1005)</f>
        <v>20993.399999999998</v>
      </c>
      <c r="K1005" s="40">
        <f>J1005-(E1005*(_xlfn.XLOOKUP(D1005,Tabelle1[Produkt ID],Tabelle1[Variable Kosten],)))</f>
        <v>4193.3999999999978</v>
      </c>
    </row>
    <row r="1006" spans="1:11" ht="14.4" x14ac:dyDescent="0.3">
      <c r="A1006" s="43">
        <v>73908016</v>
      </c>
      <c r="B1006" s="13">
        <v>44855</v>
      </c>
      <c r="C1006" s="12">
        <v>762</v>
      </c>
      <c r="D1006" s="12">
        <v>1300</v>
      </c>
      <c r="E1006" s="14">
        <v>200</v>
      </c>
      <c r="F1006" s="25">
        <v>15468640</v>
      </c>
      <c r="G1006" t="str">
        <f>_xlfn.XLOOKUP(C1006,'Kundendaten - neu'!$A$2:$A$1001,'Kundendaten - neu'!$H$2:$H$1001)</f>
        <v>USD</v>
      </c>
      <c r="H1006" s="40">
        <f>IF(G1006=Währungsdaten!$D$1,F1006/_xlfn.XLOOKUP('Bewegungsdaten - neu'!B1459,Währungsdaten!$A$3:$A$320,Währungsdaten!$D$3:$D$320,""),IF(G1006=Währungsdaten!$F$1,F1006/_xlfn.XLOOKUP('Bewegungsdaten - neu'!B1459,Währungsdaten!$A$3:$A$320,Währungsdaten!$F$3:$F$320,),""))</f>
        <v>14460727.306721509</v>
      </c>
      <c r="I1006">
        <f>H1006*_xlfn.XLOOKUP(C1006,'Kundendaten - neu'!$A$2:$A$1001,'Kundendaten - neu'!$I$2:$I$1001,"")</f>
        <v>15429596.03627185</v>
      </c>
      <c r="J1006" s="41">
        <f>I1006+(_xlfn.XLOOKUP(C1006,'Kundendaten - neu'!$A$2:$A$1001,'Kundendaten - neu'!$G$2:$G$1001,)*E1006)</f>
        <v>15679396.03627185</v>
      </c>
      <c r="K1006" s="40">
        <f>J1006-(E1006*(_xlfn.XLOOKUP(D1006,Tabelle1[Produkt ID],Tabelle1[Variable Kosten],)))</f>
        <v>4799396.0362718496</v>
      </c>
    </row>
    <row r="1007" spans="1:11" ht="14.4" x14ac:dyDescent="0.3">
      <c r="A1007" s="43">
        <v>69130192</v>
      </c>
      <c r="B1007" s="13">
        <v>44879</v>
      </c>
      <c r="C1007" s="12">
        <v>763</v>
      </c>
      <c r="D1007" s="12">
        <v>1400</v>
      </c>
      <c r="E1007" s="14">
        <v>73</v>
      </c>
      <c r="F1007" s="25">
        <v>10045092</v>
      </c>
      <c r="G1007" t="str">
        <f>_xlfn.XLOOKUP(C1007,'Kundendaten - neu'!$A$2:$A$1001,'Kundendaten - neu'!$H$2:$H$1001)</f>
        <v>PLN</v>
      </c>
      <c r="H1007" s="40">
        <f>IF(G1007=Währungsdaten!$G$1,F1007/_xlfn.XLOOKUP('Bewegungsdaten - neu'!B1277,Währungsdaten!$A$3:$A$320,Währungsdaten!$G$3:$G$320,""),IF(G1007=Währungsdaten!$C$1,F1007/_xlfn.XLOOKUP('Bewegungsdaten - neu'!B1277,Währungsdaten!$A$3:$A$320,Währungsdaten!$C$3:$C$320,),""))</f>
        <v>2180397.6557412632</v>
      </c>
      <c r="I1007">
        <f>H1007*_xlfn.XLOOKUP(C1007,'Kundendaten - neu'!$A$2:$A$1001,'Kundendaten - neu'!$I$2:$I$1001,"")</f>
        <v>2114985.7260690252</v>
      </c>
      <c r="J1007" s="41">
        <f>I1007+(_xlfn.XLOOKUP(C1007,'Kundendaten - neu'!$A$2:$A$1001,'Kundendaten - neu'!$G$2:$G$1001,)*E1007)</f>
        <v>2123015.7260690252</v>
      </c>
      <c r="K1007" s="40">
        <f>J1007-(E1007*(_xlfn.XLOOKUP(D1007,Tabelle1[Produkt ID],Tabelle1[Variable Kosten],)))</f>
        <v>371015.72606902523</v>
      </c>
    </row>
    <row r="1008" spans="1:11" ht="14.4" x14ac:dyDescent="0.3">
      <c r="A1008" s="43">
        <v>78290189</v>
      </c>
      <c r="B1008" s="13">
        <v>44573</v>
      </c>
      <c r="C1008" s="12">
        <v>764</v>
      </c>
      <c r="D1008" s="12">
        <v>1500</v>
      </c>
      <c r="E1008" s="14">
        <v>164</v>
      </c>
      <c r="F1008" s="25">
        <v>21062585.600000001</v>
      </c>
      <c r="G1008" t="str">
        <f>_xlfn.XLOOKUP(C1008,'Kundendaten - neu'!$A$2:$A$1001,'Kundendaten - neu'!$H$2:$H$1001)</f>
        <v>PLN</v>
      </c>
      <c r="H1008" s="40">
        <f>IF(G1008=Währungsdaten!$G$1,F1008/_xlfn.XLOOKUP('Bewegungsdaten - neu'!B1278,Währungsdaten!$A$3:$A$320,Währungsdaten!$G$3:$G$320,""),IF(G1008=Währungsdaten!$C$1,F1008/_xlfn.XLOOKUP('Bewegungsdaten - neu'!B1278,Währungsdaten!$A$3:$A$320,Währungsdaten!$C$3:$C$320,),""))</f>
        <v>4481687.2566334028</v>
      </c>
      <c r="I1008">
        <f>H1008*_xlfn.XLOOKUP(C1008,'Kundendaten - neu'!$A$2:$A$1001,'Kundendaten - neu'!$I$2:$I$1001,"")</f>
        <v>4347236.6389344009</v>
      </c>
      <c r="J1008" s="41">
        <f>I1008+(_xlfn.XLOOKUP(C1008,'Kundendaten - neu'!$A$2:$A$1001,'Kundendaten - neu'!$G$2:$G$1001,)*E1008)</f>
        <v>4363800.6389344009</v>
      </c>
      <c r="K1008" s="40">
        <f>J1008-(E1008*(_xlfn.XLOOKUP(D1008,Tabelle1[Produkt ID],Tabelle1[Variable Kosten],)))</f>
        <v>690200.63893440086</v>
      </c>
    </row>
    <row r="1009" spans="1:11" ht="14.4" x14ac:dyDescent="0.3">
      <c r="A1009" s="43">
        <v>22539024</v>
      </c>
      <c r="B1009" s="13">
        <v>44622</v>
      </c>
      <c r="C1009" s="12">
        <v>765</v>
      </c>
      <c r="D1009" s="12">
        <v>1600</v>
      </c>
      <c r="E1009" s="14">
        <v>84</v>
      </c>
      <c r="F1009" s="25">
        <v>3024000</v>
      </c>
      <c r="G1009" t="str">
        <f>_xlfn.XLOOKUP(C1009,'Kundendaten - neu'!$A$2:$A$1001,'Kundendaten - neu'!$H$2:$H$1001)</f>
        <v>EUR</v>
      </c>
      <c r="H1009" s="40">
        <f>F1009</f>
        <v>3024000</v>
      </c>
      <c r="I1009">
        <f>H1009*_xlfn.XLOOKUP(C1009,'Kundendaten - neu'!$A$2:$A$1001,'Kundendaten - neu'!$I$2:$I$1001,"")</f>
        <v>2933280</v>
      </c>
      <c r="J1009" s="41">
        <f>I1009+(_xlfn.XLOOKUP(C1009,'Kundendaten - neu'!$A$2:$A$1001,'Kundendaten - neu'!$G$2:$G$1001,)*E1009)</f>
        <v>2950584</v>
      </c>
      <c r="K1009" s="40">
        <f>J1009-(E1009*(_xlfn.XLOOKUP(D1009,Tabelle1[Produkt ID],Tabelle1[Variable Kosten],)))</f>
        <v>531384</v>
      </c>
    </row>
    <row r="1010" spans="1:11" ht="14.4" hidden="1" x14ac:dyDescent="0.3">
      <c r="A1010" s="43" t="s">
        <v>1403</v>
      </c>
      <c r="B1010" s="13">
        <v>44617</v>
      </c>
      <c r="C1010" s="12">
        <v>765</v>
      </c>
      <c r="D1010" s="12" t="s">
        <v>1595</v>
      </c>
      <c r="E1010" s="14">
        <v>1</v>
      </c>
      <c r="F1010" s="17">
        <v>27000</v>
      </c>
      <c r="G1010" t="str">
        <f>_xlfn.XLOOKUP(C1010,'Kundendaten - neu'!$A$2:$A$1001,'Kundendaten - neu'!$H$2:$H$1001)</f>
        <v>EUR</v>
      </c>
      <c r="H1010" s="40">
        <f>F1010</f>
        <v>27000</v>
      </c>
      <c r="I1010">
        <f>H1010*_xlfn.XLOOKUP(C1010,'Kundendaten - neu'!$A$2:$A$1001,'Kundendaten - neu'!$I$2:$I$1001,"")</f>
        <v>26190</v>
      </c>
      <c r="J1010" s="41">
        <f>I1010+(_xlfn.XLOOKUP(C1010,'Kundendaten - neu'!$A$2:$A$1001,'Kundendaten - neu'!$G$2:$G$1001,)*E1010)</f>
        <v>26396</v>
      </c>
      <c r="K1010" s="40">
        <f>J1010-(E1010*(_xlfn.XLOOKUP(D1010,Tabelle1[Produkt ID],Tabelle1[Variable Kosten],)))</f>
        <v>4796</v>
      </c>
    </row>
    <row r="1011" spans="1:11" ht="14.4" x14ac:dyDescent="0.3">
      <c r="A1011" s="43">
        <v>91946613</v>
      </c>
      <c r="B1011" s="13">
        <v>44792</v>
      </c>
      <c r="C1011" s="12">
        <v>766</v>
      </c>
      <c r="D1011" s="12">
        <v>1700</v>
      </c>
      <c r="E1011" s="14">
        <v>103</v>
      </c>
      <c r="F1011" s="25">
        <v>13700771.600000001</v>
      </c>
      <c r="G1011" t="str">
        <f>_xlfn.XLOOKUP(C1011,'Kundendaten - neu'!$A$2:$A$1001,'Kundendaten - neu'!$H$2:$H$1001)</f>
        <v>PLN</v>
      </c>
      <c r="H1011" s="40">
        <f>IF(G1011=Währungsdaten!$G$1,F1011/_xlfn.XLOOKUP('Bewegungsdaten - neu'!B1279,Währungsdaten!$A$3:$A$320,Währungsdaten!$G$3:$G$320,""),IF(G1011=Währungsdaten!$C$1,F1011/_xlfn.XLOOKUP('Bewegungsdaten - neu'!B1279,Währungsdaten!$A$3:$A$320,Währungsdaten!$C$3:$C$320,),""))</f>
        <v>2910289.8655394358</v>
      </c>
      <c r="I1011">
        <f>H1011*_xlfn.XLOOKUP(C1011,'Kundendaten - neu'!$A$2:$A$1001,'Kundendaten - neu'!$I$2:$I$1001,"")</f>
        <v>2822981.1695732526</v>
      </c>
      <c r="J1011" s="41">
        <f>I1011+(_xlfn.XLOOKUP(C1011,'Kundendaten - neu'!$A$2:$A$1001,'Kundendaten - neu'!$G$2:$G$1001,)*E1011)</f>
        <v>2833487.1695732526</v>
      </c>
      <c r="K1011" s="40">
        <f>J1011-(E1011*(_xlfn.XLOOKUP(D1011,Tabelle1[Produkt ID],Tabelle1[Variable Kosten],)))</f>
        <v>443887.16957325255</v>
      </c>
    </row>
    <row r="1012" spans="1:11" ht="14.4" x14ac:dyDescent="0.3">
      <c r="A1012" s="43">
        <v>74570964</v>
      </c>
      <c r="B1012" s="13">
        <v>44769</v>
      </c>
      <c r="C1012" s="12">
        <v>767</v>
      </c>
      <c r="D1012" s="12">
        <v>1800</v>
      </c>
      <c r="E1012" s="14">
        <v>112</v>
      </c>
      <c r="F1012" s="25">
        <v>64772736</v>
      </c>
      <c r="G1012" t="str">
        <f>_xlfn.XLOOKUP(C1012,'Kundendaten - neu'!$A$2:$A$1001,'Kundendaten - neu'!$H$2:$H$1001)</f>
        <v>CNY</v>
      </c>
      <c r="H1012" s="40">
        <f>IF(G1012=Währungsdaten!$B$1,F1012/_xlfn.XLOOKUP('Bewegungsdaten - neu'!B67,Währungsdaten!$A$3:$A$320,Währungsdaten!$B$3:$B$320,""),IF(G1012=Währungsdaten!$C$1,F1012/_xlfn.XLOOKUP('Bewegungsdaten - neu'!B67,Währungsdaten!$A$3:$A$320,Währungsdaten!$C$3:$C$320,),"")*IF(G1012=Währungsdaten!$D$1,F1012/_xlfn.XLOOKUP('Bewegungsdaten - neu'!B67,Währungsdaten!$A$3:$A$320,Währungsdaten!$D$3:$D$320,),)*IF(G1012=Währungsdaten!$F$1,F1012/_xlfn.XLOOKUP('Bewegungsdaten - neu'!B67,Währungsdaten!$A$3:$A$320,Währungsdaten!$F$3:$F$320,""),)*IF(G1012=Währungsdaten!$G$1,F1012/_xlfn.XLOOKUP('Bewegungsdaten - neu'!B67,Währungsdaten!$A$3:$A$320,Währungsdaten!$G$3:$G$320,");""")))</f>
        <v>9367938.3307059277</v>
      </c>
      <c r="I1012">
        <f>H1012*_xlfn.XLOOKUP(C1012,'Kundendaten - neu'!$A$2:$A$1001,'Kundendaten - neu'!$I$2:$I$1001,"")</f>
        <v>9995590.1988632251</v>
      </c>
      <c r="J1012" s="41">
        <f>I1012+(_xlfn.XLOOKUP(C1012,'Kundendaten - neu'!$A$2:$A$1001,'Kundendaten - neu'!$G$2:$G$1001,)*E1012)</f>
        <v>10224966.198863225</v>
      </c>
      <c r="K1012" s="40">
        <f>J1012-(E1012*(_xlfn.XLOOKUP(D1012,Tabelle1[Produkt ID],Tabelle1[Variable Kosten],)))</f>
        <v>3056966.1988632251</v>
      </c>
    </row>
    <row r="1013" spans="1:11" ht="14.4" x14ac:dyDescent="0.3">
      <c r="A1013" s="43">
        <v>39032616</v>
      </c>
      <c r="B1013" s="13">
        <v>44680</v>
      </c>
      <c r="C1013" s="12">
        <v>768</v>
      </c>
      <c r="D1013" s="12">
        <v>1900</v>
      </c>
      <c r="E1013" s="14">
        <v>108</v>
      </c>
      <c r="F1013" s="25">
        <v>24273345.600000001</v>
      </c>
      <c r="G1013" t="str">
        <f>_xlfn.XLOOKUP(C1013,'Kundendaten - neu'!$A$2:$A$1001,'Kundendaten - neu'!$H$2:$H$1001)</f>
        <v>PLN</v>
      </c>
      <c r="H1013" s="40">
        <f>IF(G1013=Währungsdaten!$G$1,F1013/_xlfn.XLOOKUP('Bewegungsdaten - neu'!B1280,Währungsdaten!$A$3:$A$320,Währungsdaten!$G$3:$G$320,""),IF(G1013=Währungsdaten!$C$1,F1013/_xlfn.XLOOKUP('Bewegungsdaten - neu'!B1280,Währungsdaten!$A$3:$A$320,Währungsdaten!$C$3:$C$320,),""))</f>
        <v>4971906.6795026734</v>
      </c>
      <c r="I1013">
        <f>H1013*_xlfn.XLOOKUP(C1013,'Kundendaten - neu'!$A$2:$A$1001,'Kundendaten - neu'!$I$2:$I$1001,"")</f>
        <v>4971906.6795026734</v>
      </c>
      <c r="J1013" s="41">
        <f>I1013+(_xlfn.XLOOKUP(C1013,'Kundendaten - neu'!$A$2:$A$1001,'Kundendaten - neu'!$G$2:$G$1001,)*E1013)</f>
        <v>4983678.6795026734</v>
      </c>
      <c r="K1013" s="40">
        <f>J1013-(E1013*(_xlfn.XLOOKUP(D1013,Tabelle1[Produkt ID],Tabelle1[Variable Kosten],)))</f>
        <v>750078.67950267345</v>
      </c>
    </row>
    <row r="1014" spans="1:11" ht="14.4" x14ac:dyDescent="0.3">
      <c r="A1014" s="43">
        <v>55115055</v>
      </c>
      <c r="B1014" s="13">
        <v>44840</v>
      </c>
      <c r="C1014" s="12">
        <v>769</v>
      </c>
      <c r="D1014" s="12">
        <v>2000</v>
      </c>
      <c r="E1014" s="14">
        <v>124</v>
      </c>
      <c r="F1014" s="25">
        <v>4836000</v>
      </c>
      <c r="G1014" t="str">
        <f>_xlfn.XLOOKUP(C1014,'Kundendaten - neu'!$A$2:$A$1001,'Kundendaten - neu'!$H$2:$H$1001)</f>
        <v>EUR</v>
      </c>
      <c r="H1014" s="40">
        <f t="shared" ref="H1014:H1019" si="48">F1014</f>
        <v>4836000</v>
      </c>
      <c r="I1014">
        <f>H1014*_xlfn.XLOOKUP(C1014,'Kundendaten - neu'!$A$2:$A$1001,'Kundendaten - neu'!$I$2:$I$1001,"")</f>
        <v>4690920</v>
      </c>
      <c r="J1014" s="41">
        <f>I1014+(_xlfn.XLOOKUP(C1014,'Kundendaten - neu'!$A$2:$A$1001,'Kundendaten - neu'!$G$2:$G$1001,)*E1014)</f>
        <v>4717580</v>
      </c>
      <c r="K1014" s="40">
        <f>J1014-(E1014*(_xlfn.XLOOKUP(D1014,Tabelle1[Produkt ID],Tabelle1[Variable Kosten],)))</f>
        <v>848780</v>
      </c>
    </row>
    <row r="1015" spans="1:11" ht="14.4" hidden="1" x14ac:dyDescent="0.3">
      <c r="A1015" s="43" t="s">
        <v>1404</v>
      </c>
      <c r="B1015" s="13">
        <v>44706</v>
      </c>
      <c r="C1015" s="12">
        <v>769</v>
      </c>
      <c r="D1015" s="12" t="s">
        <v>1582</v>
      </c>
      <c r="E1015" s="14">
        <v>1</v>
      </c>
      <c r="F1015" s="17">
        <v>49000</v>
      </c>
      <c r="G1015" t="str">
        <f>_xlfn.XLOOKUP(C1015,'Kundendaten - neu'!$A$2:$A$1001,'Kundendaten - neu'!$H$2:$H$1001)</f>
        <v>EUR</v>
      </c>
      <c r="H1015" s="40">
        <f t="shared" si="48"/>
        <v>49000</v>
      </c>
      <c r="I1015">
        <f>H1015*_xlfn.XLOOKUP(C1015,'Kundendaten - neu'!$A$2:$A$1001,'Kundendaten - neu'!$I$2:$I$1001,"")</f>
        <v>47530</v>
      </c>
      <c r="J1015" s="41">
        <f>I1015+(_xlfn.XLOOKUP(C1015,'Kundendaten - neu'!$A$2:$A$1001,'Kundendaten - neu'!$G$2:$G$1001,)*E1015)</f>
        <v>47745</v>
      </c>
      <c r="K1015" s="40">
        <f>J1015-(E1015*(_xlfn.XLOOKUP(D1015,Tabelle1[Produkt ID],Tabelle1[Variable Kosten],)))</f>
        <v>8545</v>
      </c>
    </row>
    <row r="1016" spans="1:11" ht="14.4" x14ac:dyDescent="0.3">
      <c r="A1016" s="43">
        <v>65340596</v>
      </c>
      <c r="B1016" s="13">
        <v>44836</v>
      </c>
      <c r="C1016" s="12">
        <v>770</v>
      </c>
      <c r="D1016" s="12">
        <v>2100</v>
      </c>
      <c r="E1016" s="14">
        <v>193</v>
      </c>
      <c r="F1016" s="25">
        <v>8878000</v>
      </c>
      <c r="G1016" t="str">
        <f>_xlfn.XLOOKUP(C1016,'Kundendaten - neu'!$A$2:$A$1001,'Kundendaten - neu'!$H$2:$H$1001)</f>
        <v>EUR</v>
      </c>
      <c r="H1016" s="40">
        <f t="shared" si="48"/>
        <v>8878000</v>
      </c>
      <c r="I1016">
        <f>H1016*_xlfn.XLOOKUP(C1016,'Kundendaten - neu'!$A$2:$A$1001,'Kundendaten - neu'!$I$2:$I$1001,"")</f>
        <v>8611660</v>
      </c>
      <c r="J1016" s="41">
        <f>I1016+(_xlfn.XLOOKUP(C1016,'Kundendaten - neu'!$A$2:$A$1001,'Kundendaten - neu'!$G$2:$G$1001,)*E1016)</f>
        <v>8630960</v>
      </c>
      <c r="K1016" s="40">
        <f>J1016-(E1016*(_xlfn.XLOOKUP(D1016,Tabelle1[Produkt ID],Tabelle1[Variable Kosten],)))</f>
        <v>1528560</v>
      </c>
    </row>
    <row r="1017" spans="1:11" ht="14.4" hidden="1" x14ac:dyDescent="0.3">
      <c r="A1017" s="43" t="s">
        <v>1405</v>
      </c>
      <c r="B1017" s="13">
        <v>44817</v>
      </c>
      <c r="C1017" s="12">
        <v>770</v>
      </c>
      <c r="D1017" s="12" t="s">
        <v>1583</v>
      </c>
      <c r="E1017" s="14">
        <v>1</v>
      </c>
      <c r="F1017" s="17">
        <v>46000</v>
      </c>
      <c r="G1017" t="str">
        <f>_xlfn.XLOOKUP(C1017,'Kundendaten - neu'!$A$2:$A$1001,'Kundendaten - neu'!$H$2:$H$1001)</f>
        <v>EUR</v>
      </c>
      <c r="H1017" s="40">
        <f t="shared" si="48"/>
        <v>46000</v>
      </c>
      <c r="I1017">
        <f>H1017*_xlfn.XLOOKUP(C1017,'Kundendaten - neu'!$A$2:$A$1001,'Kundendaten - neu'!$I$2:$I$1001,"")</f>
        <v>44620</v>
      </c>
      <c r="J1017" s="41">
        <f>I1017+(_xlfn.XLOOKUP(C1017,'Kundendaten - neu'!$A$2:$A$1001,'Kundendaten - neu'!$G$2:$G$1001,)*E1017)</f>
        <v>44720</v>
      </c>
      <c r="K1017" s="40">
        <f>J1017-(E1017*(_xlfn.XLOOKUP(D1017,Tabelle1[Produkt ID],Tabelle1[Variable Kosten],)))</f>
        <v>7920</v>
      </c>
    </row>
    <row r="1018" spans="1:11" ht="14.4" x14ac:dyDescent="0.3">
      <c r="A1018" s="43">
        <v>83461736</v>
      </c>
      <c r="B1018" s="13">
        <v>44647</v>
      </c>
      <c r="C1018" s="12">
        <v>771</v>
      </c>
      <c r="D1018" s="12">
        <v>2200</v>
      </c>
      <c r="E1018" s="14">
        <v>123</v>
      </c>
      <c r="F1018" s="25">
        <v>2460000</v>
      </c>
      <c r="G1018" t="str">
        <f>_xlfn.XLOOKUP(C1018,'Kundendaten - neu'!$A$2:$A$1001,'Kundendaten - neu'!$H$2:$H$1001)</f>
        <v>EUR</v>
      </c>
      <c r="H1018" s="40">
        <f t="shared" si="48"/>
        <v>2460000</v>
      </c>
      <c r="I1018">
        <f>H1018*_xlfn.XLOOKUP(C1018,'Kundendaten - neu'!$A$2:$A$1001,'Kundendaten - neu'!$I$2:$I$1001,"")</f>
        <v>2386200</v>
      </c>
      <c r="J1018" s="41">
        <f>I1018+(_xlfn.XLOOKUP(C1018,'Kundendaten - neu'!$A$2:$A$1001,'Kundendaten - neu'!$G$2:$G$1001,)*E1018)</f>
        <v>2398500</v>
      </c>
      <c r="K1018" s="40">
        <f>J1018-(E1018*(_xlfn.XLOOKUP(D1018,Tabelle1[Produkt ID],Tabelle1[Variable Kosten],)))</f>
        <v>430500</v>
      </c>
    </row>
    <row r="1019" spans="1:11" ht="14.4" hidden="1" x14ac:dyDescent="0.3">
      <c r="A1019" s="43" t="s">
        <v>1406</v>
      </c>
      <c r="B1019" s="13">
        <v>44743</v>
      </c>
      <c r="C1019" s="12">
        <v>771</v>
      </c>
      <c r="D1019" s="12" t="s">
        <v>1584</v>
      </c>
      <c r="E1019" s="14">
        <v>1</v>
      </c>
      <c r="F1019" s="17">
        <v>61000</v>
      </c>
      <c r="G1019" t="str">
        <f>_xlfn.XLOOKUP(C1019,'Kundendaten - neu'!$A$2:$A$1001,'Kundendaten - neu'!$H$2:$H$1001)</f>
        <v>EUR</v>
      </c>
      <c r="H1019" s="40">
        <f t="shared" si="48"/>
        <v>61000</v>
      </c>
      <c r="I1019">
        <f>H1019*_xlfn.XLOOKUP(C1019,'Kundendaten - neu'!$A$2:$A$1001,'Kundendaten - neu'!$I$2:$I$1001,"")</f>
        <v>59170</v>
      </c>
      <c r="J1019" s="41">
        <f>I1019+(_xlfn.XLOOKUP(C1019,'Kundendaten - neu'!$A$2:$A$1001,'Kundendaten - neu'!$G$2:$G$1001,)*E1019)</f>
        <v>59270</v>
      </c>
      <c r="K1019" s="40">
        <f>J1019-(E1019*(_xlfn.XLOOKUP(D1019,Tabelle1[Produkt ID],Tabelle1[Variable Kosten],)))</f>
        <v>10470</v>
      </c>
    </row>
    <row r="1020" spans="1:11" ht="14.4" x14ac:dyDescent="0.3">
      <c r="A1020" s="43">
        <v>14009327</v>
      </c>
      <c r="B1020" s="13">
        <v>44773</v>
      </c>
      <c r="C1020" s="12">
        <v>772</v>
      </c>
      <c r="D1020" s="12">
        <v>2200</v>
      </c>
      <c r="E1020" s="14">
        <v>53</v>
      </c>
      <c r="F1020" s="25">
        <v>1205644</v>
      </c>
      <c r="G1020" t="str">
        <f>_xlfn.XLOOKUP(C1020,'Kundendaten - neu'!$A$2:$A$1001,'Kundendaten - neu'!$H$2:$H$1001)</f>
        <v>USD</v>
      </c>
      <c r="H1020" s="40">
        <f>IF(G1020=Währungsdaten!$D$1,F1020/_xlfn.XLOOKUP('Bewegungsdaten - neu'!B1460,Währungsdaten!$A$3:$A$320,Währungsdaten!$D$3:$D$320,""),IF(G1020=Währungsdaten!$F$1,F1020/_xlfn.XLOOKUP('Bewegungsdaten - neu'!B1460,Währungsdaten!$A$3:$A$320,Währungsdaten!$F$3:$F$320,),""))</f>
        <v>1201558.7004185768</v>
      </c>
      <c r="I1020">
        <f>H1020*_xlfn.XLOOKUP(C1020,'Kundendaten - neu'!$A$2:$A$1001,'Kundendaten - neu'!$I$2:$I$1001,"")</f>
        <v>1282063.1333466214</v>
      </c>
      <c r="J1020" s="41">
        <f>I1020+(_xlfn.XLOOKUP(C1020,'Kundendaten - neu'!$A$2:$A$1001,'Kundendaten - neu'!$G$2:$G$1001,)*E1020)</f>
        <v>1350645.1333466214</v>
      </c>
      <c r="K1020" s="40">
        <f>J1020-(E1020*(_xlfn.XLOOKUP(D1020,Tabelle1[Produkt ID],Tabelle1[Variable Kosten],)))</f>
        <v>502645.13334662141</v>
      </c>
    </row>
    <row r="1021" spans="1:11" ht="14.4" x14ac:dyDescent="0.3">
      <c r="A1021" s="43">
        <v>11356149</v>
      </c>
      <c r="B1021" s="13">
        <v>44694</v>
      </c>
      <c r="C1021" s="12">
        <v>773</v>
      </c>
      <c r="D1021" s="12">
        <v>2300</v>
      </c>
      <c r="E1021" s="14">
        <v>91</v>
      </c>
      <c r="F1021" s="25">
        <v>2275000</v>
      </c>
      <c r="G1021" t="str">
        <f>_xlfn.XLOOKUP(C1021,'Kundendaten - neu'!$A$2:$A$1001,'Kundendaten - neu'!$H$2:$H$1001)</f>
        <v>EUR</v>
      </c>
      <c r="H1021" s="40">
        <f>F1021</f>
        <v>2275000</v>
      </c>
      <c r="I1021">
        <f>H1021*_xlfn.XLOOKUP(C1021,'Kundendaten - neu'!$A$2:$A$1001,'Kundendaten - neu'!$I$2:$I$1001,"")</f>
        <v>2206750</v>
      </c>
      <c r="J1021" s="41">
        <f>I1021+(_xlfn.XLOOKUP(C1021,'Kundendaten - neu'!$A$2:$A$1001,'Kundendaten - neu'!$G$2:$G$1001,)*E1021)</f>
        <v>2215941</v>
      </c>
      <c r="K1021" s="40">
        <f>J1021-(E1021*(_xlfn.XLOOKUP(D1021,Tabelle1[Produkt ID],Tabelle1[Variable Kosten],)))</f>
        <v>395941</v>
      </c>
    </row>
    <row r="1022" spans="1:11" ht="14.4" hidden="1" x14ac:dyDescent="0.3">
      <c r="A1022" s="43" t="s">
        <v>1407</v>
      </c>
      <c r="B1022" s="13">
        <v>44694</v>
      </c>
      <c r="C1022" s="12">
        <v>773</v>
      </c>
      <c r="D1022" s="12" t="s">
        <v>1585</v>
      </c>
      <c r="E1022" s="14">
        <v>1</v>
      </c>
      <c r="F1022" s="17">
        <v>79000</v>
      </c>
      <c r="G1022" t="str">
        <f>_xlfn.XLOOKUP(C1022,'Kundendaten - neu'!$A$2:$A$1001,'Kundendaten - neu'!$H$2:$H$1001)</f>
        <v>EUR</v>
      </c>
      <c r="H1022" s="40">
        <f>F1022</f>
        <v>79000</v>
      </c>
      <c r="I1022">
        <f>H1022*_xlfn.XLOOKUP(C1022,'Kundendaten - neu'!$A$2:$A$1001,'Kundendaten - neu'!$I$2:$I$1001,"")</f>
        <v>76630</v>
      </c>
      <c r="J1022" s="41">
        <f>I1022+(_xlfn.XLOOKUP(C1022,'Kundendaten - neu'!$A$2:$A$1001,'Kundendaten - neu'!$G$2:$G$1001,)*E1022)</f>
        <v>76731</v>
      </c>
      <c r="K1022" s="40">
        <f>J1022-(E1022*(_xlfn.XLOOKUP(D1022,Tabelle1[Produkt ID],Tabelle1[Variable Kosten],)))</f>
        <v>13531</v>
      </c>
    </row>
    <row r="1023" spans="1:11" ht="14.4" x14ac:dyDescent="0.3">
      <c r="A1023" s="43">
        <v>92260944</v>
      </c>
      <c r="B1023" s="13">
        <v>44650</v>
      </c>
      <c r="C1023" s="12">
        <v>774</v>
      </c>
      <c r="D1023" s="12">
        <v>1000</v>
      </c>
      <c r="E1023" s="14">
        <v>115</v>
      </c>
      <c r="F1023" s="25">
        <v>5980000</v>
      </c>
      <c r="G1023" t="str">
        <f>_xlfn.XLOOKUP(C1023,'Kundendaten - neu'!$A$2:$A$1001,'Kundendaten - neu'!$H$2:$H$1001)</f>
        <v>EUR</v>
      </c>
      <c r="H1023" s="40">
        <f>F1023</f>
        <v>5980000</v>
      </c>
      <c r="I1023">
        <f>H1023*_xlfn.XLOOKUP(C1023,'Kundendaten - neu'!$A$2:$A$1001,'Kundendaten - neu'!$I$2:$I$1001,"")</f>
        <v>5980000</v>
      </c>
      <c r="J1023" s="41">
        <f>I1023+(_xlfn.XLOOKUP(C1023,'Kundendaten - neu'!$A$2:$A$1001,'Kundendaten - neu'!$G$2:$G$1001,)*E1023)</f>
        <v>6005185</v>
      </c>
      <c r="K1023" s="40">
        <f>J1023-(E1023*(_xlfn.XLOOKUP(D1023,Tabelle1[Produkt ID],Tabelle1[Variable Kosten],)))</f>
        <v>1221185</v>
      </c>
    </row>
    <row r="1024" spans="1:11" ht="14.4" hidden="1" x14ac:dyDescent="0.3">
      <c r="A1024" s="43" t="s">
        <v>1408</v>
      </c>
      <c r="B1024" s="13">
        <v>44882</v>
      </c>
      <c r="C1024" s="12">
        <v>774</v>
      </c>
      <c r="D1024" s="12" t="s">
        <v>1586</v>
      </c>
      <c r="E1024" s="14">
        <v>1</v>
      </c>
      <c r="F1024" s="17">
        <v>32000</v>
      </c>
      <c r="G1024" t="str">
        <f>_xlfn.XLOOKUP(C1024,'Kundendaten - neu'!$A$2:$A$1001,'Kundendaten - neu'!$H$2:$H$1001)</f>
        <v>EUR</v>
      </c>
      <c r="H1024" s="40">
        <f>F1024</f>
        <v>32000</v>
      </c>
      <c r="I1024">
        <f>H1024*_xlfn.XLOOKUP(C1024,'Kundendaten - neu'!$A$2:$A$1001,'Kundendaten - neu'!$I$2:$I$1001,"")</f>
        <v>32000</v>
      </c>
      <c r="J1024" s="41">
        <f>I1024+(_xlfn.XLOOKUP(C1024,'Kundendaten - neu'!$A$2:$A$1001,'Kundendaten - neu'!$G$2:$G$1001,)*E1024)</f>
        <v>32219</v>
      </c>
      <c r="K1024" s="40">
        <f>J1024-(E1024*(_xlfn.XLOOKUP(D1024,Tabelle1[Produkt ID],Tabelle1[Variable Kosten],)))</f>
        <v>6619</v>
      </c>
    </row>
    <row r="1025" spans="1:11" ht="14.4" x14ac:dyDescent="0.3">
      <c r="A1025" s="43">
        <v>22157903</v>
      </c>
      <c r="B1025" s="13">
        <v>44687</v>
      </c>
      <c r="C1025" s="12">
        <v>775</v>
      </c>
      <c r="D1025" s="12">
        <v>1100</v>
      </c>
      <c r="E1025" s="14">
        <v>170</v>
      </c>
      <c r="F1025" s="25">
        <v>7734320</v>
      </c>
      <c r="G1025" t="str">
        <f>_xlfn.XLOOKUP(C1025,'Kundendaten - neu'!$A$2:$A$1001,'Kundendaten - neu'!$H$2:$H$1001)</f>
        <v>USD</v>
      </c>
      <c r="H1025" s="40">
        <f>IF(G1025=Währungsdaten!$D$1,F1025/_xlfn.XLOOKUP('Bewegungsdaten - neu'!B1461,Währungsdaten!$A$3:$A$320,Währungsdaten!$D$3:$D$320,""),IF(G1025=Währungsdaten!$F$1,F1025/_xlfn.XLOOKUP('Bewegungsdaten - neu'!B1461,Währungsdaten!$A$3:$A$320,Währungsdaten!$F$3:$F$320,),""))</f>
        <v>6864577.971065945</v>
      </c>
      <c r="I1025">
        <f>H1025*_xlfn.XLOOKUP(C1025,'Kundendaten - neu'!$A$2:$A$1001,'Kundendaten - neu'!$I$2:$I$1001,"")</f>
        <v>7324504.6951273633</v>
      </c>
      <c r="J1025" s="41">
        <f>I1025+(_xlfn.XLOOKUP(C1025,'Kundendaten - neu'!$A$2:$A$1001,'Kundendaten - neu'!$G$2:$G$1001,)*E1025)</f>
        <v>7530714.6951273633</v>
      </c>
      <c r="K1025" s="40">
        <f>J1025-(E1025*(_xlfn.XLOOKUP(D1025,Tabelle1[Produkt ID],Tabelle1[Variable Kosten],)))</f>
        <v>2090714.6951273633</v>
      </c>
    </row>
    <row r="1026" spans="1:11" ht="14.4" x14ac:dyDescent="0.3">
      <c r="A1026" s="43">
        <v>77222610</v>
      </c>
      <c r="B1026" s="13">
        <v>44612</v>
      </c>
      <c r="C1026" s="12">
        <v>776</v>
      </c>
      <c r="D1026" s="12">
        <v>1200</v>
      </c>
      <c r="E1026" s="14">
        <v>105</v>
      </c>
      <c r="F1026" s="25">
        <v>6825000</v>
      </c>
      <c r="G1026" t="str">
        <f>_xlfn.XLOOKUP(C1026,'Kundendaten - neu'!$A$2:$A$1001,'Kundendaten - neu'!$H$2:$H$1001)</f>
        <v>EUR</v>
      </c>
      <c r="H1026" s="40">
        <f>F1026</f>
        <v>6825000</v>
      </c>
      <c r="I1026">
        <f>H1026*_xlfn.XLOOKUP(C1026,'Kundendaten - neu'!$A$2:$A$1001,'Kundendaten - neu'!$I$2:$I$1001,"")</f>
        <v>6620250</v>
      </c>
      <c r="J1026" s="41">
        <f>I1026+(_xlfn.XLOOKUP(C1026,'Kundendaten - neu'!$A$2:$A$1001,'Kundendaten - neu'!$G$2:$G$1001,)*E1026)</f>
        <v>6642405</v>
      </c>
      <c r="K1026" s="40">
        <f>J1026-(E1026*(_xlfn.XLOOKUP(D1026,Tabelle1[Produkt ID],Tabelle1[Variable Kosten],)))</f>
        <v>1182405</v>
      </c>
    </row>
    <row r="1027" spans="1:11" ht="14.4" hidden="1" x14ac:dyDescent="0.3">
      <c r="A1027" s="43" t="s">
        <v>1409</v>
      </c>
      <c r="B1027" s="13">
        <v>44678</v>
      </c>
      <c r="C1027" s="12">
        <v>776</v>
      </c>
      <c r="D1027" s="12" t="s">
        <v>1587</v>
      </c>
      <c r="E1027" s="14">
        <v>1</v>
      </c>
      <c r="F1027" s="17">
        <v>27000</v>
      </c>
      <c r="G1027" t="str">
        <f>_xlfn.XLOOKUP(C1027,'Kundendaten - neu'!$A$2:$A$1001,'Kundendaten - neu'!$H$2:$H$1001)</f>
        <v>EUR</v>
      </c>
      <c r="H1027" s="40">
        <f>F1027</f>
        <v>27000</v>
      </c>
      <c r="I1027">
        <f>H1027*_xlfn.XLOOKUP(C1027,'Kundendaten - neu'!$A$2:$A$1001,'Kundendaten - neu'!$I$2:$I$1001,"")</f>
        <v>26190</v>
      </c>
      <c r="J1027" s="41">
        <f>I1027+(_xlfn.XLOOKUP(C1027,'Kundendaten - neu'!$A$2:$A$1001,'Kundendaten - neu'!$G$2:$G$1001,)*E1027)</f>
        <v>26401</v>
      </c>
      <c r="K1027" s="40">
        <f>J1027-(E1027*(_xlfn.XLOOKUP(D1027,Tabelle1[Produkt ID],Tabelle1[Variable Kosten],)))</f>
        <v>4801</v>
      </c>
    </row>
    <row r="1028" spans="1:11" ht="14.4" x14ac:dyDescent="0.3">
      <c r="A1028" s="43">
        <v>46490765</v>
      </c>
      <c r="B1028" s="13">
        <v>44678</v>
      </c>
      <c r="C1028" s="12">
        <v>777</v>
      </c>
      <c r="D1028" s="12">
        <v>1300</v>
      </c>
      <c r="E1028" s="14">
        <v>186</v>
      </c>
      <c r="F1028" s="25">
        <v>14385846.199999999</v>
      </c>
      <c r="G1028" t="str">
        <f>_xlfn.XLOOKUP(C1028,'Kundendaten - neu'!$A$2:$A$1001,'Kundendaten - neu'!$H$2:$H$1001)</f>
        <v>USD</v>
      </c>
      <c r="H1028" s="40">
        <f>IF(G1028=Währungsdaten!$D$1,F1028/_xlfn.XLOOKUP('Bewegungsdaten - neu'!B1462,Währungsdaten!$A$3:$A$320,Währungsdaten!$D$3:$D$320,""),IF(G1028=Währungsdaten!$F$1,F1028/_xlfn.XLOOKUP('Bewegungsdaten - neu'!B1462,Währungsdaten!$A$3:$A$320,Währungsdaten!$F$3:$F$320,),""))</f>
        <v>12660253.63020329</v>
      </c>
      <c r="I1028">
        <f>H1028*_xlfn.XLOOKUP(C1028,'Kundendaten - neu'!$A$2:$A$1001,'Kundendaten - neu'!$I$2:$I$1001,"")</f>
        <v>13508490.62342691</v>
      </c>
      <c r="J1028" s="41">
        <f>I1028+(_xlfn.XLOOKUP(C1028,'Kundendaten - neu'!$A$2:$A$1001,'Kundendaten - neu'!$G$2:$G$1001,)*E1028)</f>
        <v>13741920.62342691</v>
      </c>
      <c r="K1028" s="40">
        <f>J1028-(E1028*(_xlfn.XLOOKUP(D1028,Tabelle1[Produkt ID],Tabelle1[Variable Kosten],)))</f>
        <v>3623520.6234269105</v>
      </c>
    </row>
    <row r="1029" spans="1:11" ht="14.4" x14ac:dyDescent="0.3">
      <c r="A1029" s="43">
        <v>62922593</v>
      </c>
      <c r="B1029" s="13">
        <v>44834</v>
      </c>
      <c r="C1029" s="12">
        <v>778</v>
      </c>
      <c r="D1029" s="12">
        <v>1400</v>
      </c>
      <c r="E1029" s="14">
        <v>198</v>
      </c>
      <c r="F1029" s="25">
        <v>61128540</v>
      </c>
      <c r="G1029" t="str">
        <f>_xlfn.XLOOKUP(C1029,'Kundendaten - neu'!$A$2:$A$1001,'Kundendaten - neu'!$H$2:$H$1001)</f>
        <v>SEK</v>
      </c>
      <c r="H1029" s="40">
        <f>IF(G1029=Währungsdaten!$D$1,F1029/_xlfn.XLOOKUP('Bewegungsdaten - neu'!B1373,Währungsdaten!$A$3:$A$320,Währungsdaten!$D$3:$D$320,""),IF(G1029=Währungsdaten!$F$1,F1029/_xlfn.XLOOKUP('Bewegungsdaten - neu'!B1373,Währungsdaten!$A$3:$A$320,Währungsdaten!$F$3:$F$320,),""))</f>
        <v>5835047.3935911264</v>
      </c>
      <c r="I1029">
        <f>H1029*_xlfn.XLOOKUP(C1029,'Kundendaten - neu'!$A$2:$A$1001,'Kundendaten - neu'!$I$2:$I$1001,"")</f>
        <v>5773195.8912190599</v>
      </c>
      <c r="J1029" s="41">
        <f>I1029+(_xlfn.XLOOKUP(C1029,'Kundendaten - neu'!$A$2:$A$1001,'Kundendaten - neu'!$G$2:$G$1001,)*E1029)</f>
        <v>5878135.8912190599</v>
      </c>
      <c r="K1029" s="40">
        <f>J1029-(E1029*(_xlfn.XLOOKUP(D1029,Tabelle1[Produkt ID],Tabelle1[Variable Kosten],)))</f>
        <v>1126135.8912190599</v>
      </c>
    </row>
    <row r="1030" spans="1:11" ht="14.4" x14ac:dyDescent="0.3">
      <c r="A1030" s="43">
        <v>80748457</v>
      </c>
      <c r="B1030" s="13">
        <v>44858</v>
      </c>
      <c r="C1030" s="12">
        <v>779</v>
      </c>
      <c r="D1030" s="12">
        <v>1500</v>
      </c>
      <c r="E1030" s="14">
        <v>171</v>
      </c>
      <c r="F1030" s="25">
        <v>34612930.799999997</v>
      </c>
      <c r="G1030" t="str">
        <f>_xlfn.XLOOKUP(C1030,'Kundendaten - neu'!$A$2:$A$1001,'Kundendaten - neu'!$H$2:$H$1001)</f>
        <v>CNY</v>
      </c>
      <c r="H1030" s="40">
        <f>IF(G1030=Währungsdaten!$B$1,F1030/_xlfn.XLOOKUP('Bewegungsdaten - neu'!B68,Währungsdaten!$A$3:$A$320,Währungsdaten!$B$3:$B$320,""),IF(G1030=Währungsdaten!$C$1,F1030/_xlfn.XLOOKUP('Bewegungsdaten - neu'!B68,Währungsdaten!$A$3:$A$320,Währungsdaten!$C$3:$C$320,),"")*IF(G1030=Währungsdaten!$D$1,F1030/_xlfn.XLOOKUP('Bewegungsdaten - neu'!B68,Währungsdaten!$A$3:$A$320,Währungsdaten!$D$3:$D$320,),)*IF(G1030=Währungsdaten!$F$1,F1030/_xlfn.XLOOKUP('Bewegungsdaten - neu'!B68,Währungsdaten!$A$3:$A$320,Währungsdaten!$F$3:$F$320,""),)*IF(G1030=Währungsdaten!$G$1,F1030/_xlfn.XLOOKUP('Bewegungsdaten - neu'!B68,Währungsdaten!$A$3:$A$320,Währungsdaten!$G$3:$G$320,");""")))</f>
        <v>4795695.296155178</v>
      </c>
      <c r="I1030">
        <f>H1030*_xlfn.XLOOKUP(C1030,'Kundendaten - neu'!$A$2:$A$1001,'Kundendaten - neu'!$I$2:$I$1001,"")</f>
        <v>5117006.8809975749</v>
      </c>
      <c r="J1030" s="41">
        <f>I1030+(_xlfn.XLOOKUP(C1030,'Kundendaten - neu'!$A$2:$A$1001,'Kundendaten - neu'!$G$2:$G$1001,)*E1030)</f>
        <v>5475935.8809975749</v>
      </c>
      <c r="K1030" s="40">
        <f>J1030-(E1030*(_xlfn.XLOOKUP(D1030,Tabelle1[Produkt ID],Tabelle1[Variable Kosten],)))</f>
        <v>1645535.8809975749</v>
      </c>
    </row>
    <row r="1031" spans="1:11" ht="14.4" x14ac:dyDescent="0.3">
      <c r="A1031" s="43">
        <v>19598444</v>
      </c>
      <c r="B1031" s="13">
        <v>44600</v>
      </c>
      <c r="C1031" s="12">
        <v>780</v>
      </c>
      <c r="D1031" s="12">
        <v>1600</v>
      </c>
      <c r="E1031" s="14">
        <v>54</v>
      </c>
      <c r="F1031" s="25">
        <v>14053370.4</v>
      </c>
      <c r="G1031" t="str">
        <f>_xlfn.XLOOKUP(C1031,'Kundendaten - neu'!$A$2:$A$1001,'Kundendaten - neu'!$H$2:$H$1001)</f>
        <v>CNY</v>
      </c>
      <c r="H1031" s="40">
        <f>IF(G1031=Währungsdaten!$B$1,F1031/_xlfn.XLOOKUP('Bewegungsdaten - neu'!B69,Währungsdaten!$A$3:$A$320,Währungsdaten!$B$3:$B$320,""),IF(G1031=Währungsdaten!$C$1,F1031/_xlfn.XLOOKUP('Bewegungsdaten - neu'!B69,Währungsdaten!$A$3:$A$320,Währungsdaten!$C$3:$C$320,),"")*IF(G1031=Währungsdaten!$D$1,F1031/_xlfn.XLOOKUP('Bewegungsdaten - neu'!B69,Währungsdaten!$A$3:$A$320,Währungsdaten!$D$3:$D$320,),)*IF(G1031=Währungsdaten!$F$1,F1031/_xlfn.XLOOKUP('Bewegungsdaten - neu'!B69,Währungsdaten!$A$3:$A$320,Währungsdaten!$F$3:$F$320,""),)*IF(G1031=Währungsdaten!$G$1,F1031/_xlfn.XLOOKUP('Bewegungsdaten - neu'!B69,Währungsdaten!$A$3:$A$320,Währungsdaten!$G$3:$G$320,");""")))</f>
        <v>2022416.8777342851</v>
      </c>
      <c r="I1031">
        <f>H1031*_xlfn.XLOOKUP(C1031,'Kundendaten - neu'!$A$2:$A$1001,'Kundendaten - neu'!$I$2:$I$1001,"")</f>
        <v>2157918.8085424821</v>
      </c>
      <c r="J1031" s="41">
        <f>I1031+(_xlfn.XLOOKUP(C1031,'Kundendaten - neu'!$A$2:$A$1001,'Kundendaten - neu'!$G$2:$G$1001,)*E1031)</f>
        <v>2274018.8085424821</v>
      </c>
      <c r="K1031" s="40">
        <f>J1031-(E1031*(_xlfn.XLOOKUP(D1031,Tabelle1[Produkt ID],Tabelle1[Variable Kosten],)))</f>
        <v>718818.80854248209</v>
      </c>
    </row>
    <row r="1032" spans="1:11" ht="14.4" x14ac:dyDescent="0.3">
      <c r="A1032" s="43">
        <v>56261721</v>
      </c>
      <c r="B1032" s="13">
        <v>44638</v>
      </c>
      <c r="C1032" s="12">
        <v>781</v>
      </c>
      <c r="D1032" s="12">
        <v>1700</v>
      </c>
      <c r="E1032" s="14">
        <v>109</v>
      </c>
      <c r="F1032" s="25">
        <v>3161000</v>
      </c>
      <c r="G1032" t="str">
        <f>_xlfn.XLOOKUP(C1032,'Kundendaten - neu'!$A$2:$A$1001,'Kundendaten - neu'!$H$2:$H$1001)</f>
        <v>EUR</v>
      </c>
      <c r="H1032" s="40">
        <f t="shared" ref="H1032:H1041" si="49">F1032</f>
        <v>3161000</v>
      </c>
      <c r="I1032">
        <f>H1032*_xlfn.XLOOKUP(C1032,'Kundendaten - neu'!$A$2:$A$1001,'Kundendaten - neu'!$I$2:$I$1001,"")</f>
        <v>3127493.4</v>
      </c>
      <c r="J1032" s="41">
        <f>I1032+(_xlfn.XLOOKUP(C1032,'Kundendaten - neu'!$A$2:$A$1001,'Kundendaten - neu'!$G$2:$G$1001,)*E1032)</f>
        <v>3149947.4</v>
      </c>
      <c r="K1032" s="40">
        <f>J1032-(E1032*(_xlfn.XLOOKUP(D1032,Tabelle1[Produkt ID],Tabelle1[Variable Kosten],)))</f>
        <v>621147.39999999991</v>
      </c>
    </row>
    <row r="1033" spans="1:11" ht="14.4" hidden="1" x14ac:dyDescent="0.3">
      <c r="A1033" s="43" t="s">
        <v>1410</v>
      </c>
      <c r="B1033" s="13">
        <v>44613</v>
      </c>
      <c r="C1033" s="12">
        <v>781</v>
      </c>
      <c r="D1033" s="12" t="s">
        <v>1588</v>
      </c>
      <c r="E1033" s="14">
        <v>1</v>
      </c>
      <c r="F1033" s="17">
        <v>33000</v>
      </c>
      <c r="G1033" t="str">
        <f>_xlfn.XLOOKUP(C1033,'Kundendaten - neu'!$A$2:$A$1001,'Kundendaten - neu'!$H$2:$H$1001)</f>
        <v>EUR</v>
      </c>
      <c r="H1033" s="40">
        <f t="shared" si="49"/>
        <v>33000</v>
      </c>
      <c r="I1033">
        <f>H1033*_xlfn.XLOOKUP(C1033,'Kundendaten - neu'!$A$2:$A$1001,'Kundendaten - neu'!$I$2:$I$1001,"")</f>
        <v>32650.199999999997</v>
      </c>
      <c r="J1033" s="41">
        <f>I1033+(_xlfn.XLOOKUP(C1033,'Kundendaten - neu'!$A$2:$A$1001,'Kundendaten - neu'!$G$2:$G$1001,)*E1033)</f>
        <v>32856.199999999997</v>
      </c>
      <c r="K1033" s="40">
        <f>J1033-(E1033*(_xlfn.XLOOKUP(D1033,Tabelle1[Produkt ID],Tabelle1[Variable Kosten],)))</f>
        <v>6456.1999999999971</v>
      </c>
    </row>
    <row r="1034" spans="1:11" ht="14.4" x14ac:dyDescent="0.3">
      <c r="A1034" s="43">
        <v>36407332</v>
      </c>
      <c r="B1034" s="13">
        <v>44799</v>
      </c>
      <c r="C1034" s="12">
        <v>782</v>
      </c>
      <c r="D1034" s="12">
        <v>1800</v>
      </c>
      <c r="E1034" s="14">
        <v>132</v>
      </c>
      <c r="F1034" s="25">
        <v>10560000</v>
      </c>
      <c r="G1034" t="str">
        <f>_xlfn.XLOOKUP(C1034,'Kundendaten - neu'!$A$2:$A$1001,'Kundendaten - neu'!$H$2:$H$1001)</f>
        <v>EUR</v>
      </c>
      <c r="H1034" s="40">
        <f t="shared" si="49"/>
        <v>10560000</v>
      </c>
      <c r="I1034">
        <f>H1034*_xlfn.XLOOKUP(C1034,'Kundendaten - neu'!$A$2:$A$1001,'Kundendaten - neu'!$I$2:$I$1001,"")</f>
        <v>10560000</v>
      </c>
      <c r="J1034" s="41">
        <f>I1034+(_xlfn.XLOOKUP(C1034,'Kundendaten - neu'!$A$2:$A$1001,'Kundendaten - neu'!$G$2:$G$1001,)*E1034)</f>
        <v>10587324</v>
      </c>
      <c r="K1034" s="40">
        <f>J1034-(E1034*(_xlfn.XLOOKUP(D1034,Tabelle1[Produkt ID],Tabelle1[Variable Kosten],)))</f>
        <v>2139324</v>
      </c>
    </row>
    <row r="1035" spans="1:11" ht="14.4" hidden="1" x14ac:dyDescent="0.3">
      <c r="A1035" s="43" t="s">
        <v>1411</v>
      </c>
      <c r="B1035" s="13">
        <v>44593</v>
      </c>
      <c r="C1035" s="12">
        <v>782</v>
      </c>
      <c r="D1035" s="12" t="s">
        <v>1589</v>
      </c>
      <c r="E1035" s="14">
        <v>1</v>
      </c>
      <c r="F1035" s="17">
        <v>27000</v>
      </c>
      <c r="G1035" t="str">
        <f>_xlfn.XLOOKUP(C1035,'Kundendaten - neu'!$A$2:$A$1001,'Kundendaten - neu'!$H$2:$H$1001)</f>
        <v>EUR</v>
      </c>
      <c r="H1035" s="40">
        <f t="shared" si="49"/>
        <v>27000</v>
      </c>
      <c r="I1035">
        <f>H1035*_xlfn.XLOOKUP(C1035,'Kundendaten - neu'!$A$2:$A$1001,'Kundendaten - neu'!$I$2:$I$1001,"")</f>
        <v>27000</v>
      </c>
      <c r="J1035" s="41">
        <f>I1035+(_xlfn.XLOOKUP(C1035,'Kundendaten - neu'!$A$2:$A$1001,'Kundendaten - neu'!$G$2:$G$1001,)*E1035)</f>
        <v>27207</v>
      </c>
      <c r="K1035" s="40">
        <f>J1035-(E1035*(_xlfn.XLOOKUP(D1035,Tabelle1[Produkt ID],Tabelle1[Variable Kosten],)))</f>
        <v>5607</v>
      </c>
    </row>
    <row r="1036" spans="1:11" ht="14.4" x14ac:dyDescent="0.3">
      <c r="A1036" s="43">
        <v>11148495</v>
      </c>
      <c r="B1036" s="13">
        <v>44571</v>
      </c>
      <c r="C1036" s="12">
        <v>783</v>
      </c>
      <c r="D1036" s="12">
        <v>1900</v>
      </c>
      <c r="E1036" s="14">
        <v>80</v>
      </c>
      <c r="F1036" s="25">
        <v>3920000</v>
      </c>
      <c r="G1036" t="str">
        <f>_xlfn.XLOOKUP(C1036,'Kundendaten - neu'!$A$2:$A$1001,'Kundendaten - neu'!$H$2:$H$1001)</f>
        <v>EUR</v>
      </c>
      <c r="H1036" s="40">
        <f t="shared" si="49"/>
        <v>3920000</v>
      </c>
      <c r="I1036">
        <f>H1036*_xlfn.XLOOKUP(C1036,'Kundendaten - neu'!$A$2:$A$1001,'Kundendaten - neu'!$I$2:$I$1001,"")</f>
        <v>3998400</v>
      </c>
      <c r="J1036" s="41">
        <f>I1036+(_xlfn.XLOOKUP(C1036,'Kundendaten - neu'!$A$2:$A$1001,'Kundendaten - neu'!$G$2:$G$1001,)*E1036)</f>
        <v>4039120</v>
      </c>
      <c r="K1036" s="40">
        <f>J1036-(E1036*(_xlfn.XLOOKUP(D1036,Tabelle1[Produkt ID],Tabelle1[Variable Kosten],)))</f>
        <v>903120</v>
      </c>
    </row>
    <row r="1037" spans="1:11" ht="14.4" hidden="1" x14ac:dyDescent="0.3">
      <c r="A1037" s="43" t="s">
        <v>1412</v>
      </c>
      <c r="B1037" s="13">
        <v>44666</v>
      </c>
      <c r="C1037" s="12">
        <v>783</v>
      </c>
      <c r="D1037" s="12" t="s">
        <v>1590</v>
      </c>
      <c r="E1037" s="14">
        <v>1</v>
      </c>
      <c r="F1037" s="17">
        <v>81000</v>
      </c>
      <c r="G1037" t="str">
        <f>_xlfn.XLOOKUP(C1037,'Kundendaten - neu'!$A$2:$A$1001,'Kundendaten - neu'!$H$2:$H$1001)</f>
        <v>EUR</v>
      </c>
      <c r="H1037" s="40">
        <f t="shared" si="49"/>
        <v>81000</v>
      </c>
      <c r="I1037">
        <f>H1037*_xlfn.XLOOKUP(C1037,'Kundendaten - neu'!$A$2:$A$1001,'Kundendaten - neu'!$I$2:$I$1001,"")</f>
        <v>82620</v>
      </c>
      <c r="J1037" s="41">
        <f>I1037+(_xlfn.XLOOKUP(C1037,'Kundendaten - neu'!$A$2:$A$1001,'Kundendaten - neu'!$G$2:$G$1001,)*E1037)</f>
        <v>83129</v>
      </c>
      <c r="K1037" s="40">
        <f>J1037-(E1037*(_xlfn.XLOOKUP(D1037,Tabelle1[Produkt ID],Tabelle1[Variable Kosten],)))</f>
        <v>18329</v>
      </c>
    </row>
    <row r="1038" spans="1:11" ht="14.4" x14ac:dyDescent="0.3">
      <c r="A1038" s="43">
        <v>73471307</v>
      </c>
      <c r="B1038" s="13">
        <v>44652</v>
      </c>
      <c r="C1038" s="12">
        <v>784</v>
      </c>
      <c r="D1038" s="12">
        <v>2000</v>
      </c>
      <c r="E1038" s="14">
        <v>94</v>
      </c>
      <c r="F1038" s="25">
        <v>3666000</v>
      </c>
      <c r="G1038" t="str">
        <f>_xlfn.XLOOKUP(C1038,'Kundendaten - neu'!$A$2:$A$1001,'Kundendaten - neu'!$H$2:$H$1001)</f>
        <v>EUR</v>
      </c>
      <c r="H1038" s="40">
        <f t="shared" si="49"/>
        <v>3666000</v>
      </c>
      <c r="I1038">
        <f>H1038*_xlfn.XLOOKUP(C1038,'Kundendaten - neu'!$A$2:$A$1001,'Kundendaten - neu'!$I$2:$I$1001,"")</f>
        <v>3739320</v>
      </c>
      <c r="J1038" s="41">
        <f>I1038+(_xlfn.XLOOKUP(C1038,'Kundendaten - neu'!$A$2:$A$1001,'Kundendaten - neu'!$G$2:$G$1001,)*E1038)</f>
        <v>3758778</v>
      </c>
      <c r="K1038" s="40">
        <f>J1038-(E1038*(_xlfn.XLOOKUP(D1038,Tabelle1[Produkt ID],Tabelle1[Variable Kosten],)))</f>
        <v>825978</v>
      </c>
    </row>
    <row r="1039" spans="1:11" ht="14.4" hidden="1" x14ac:dyDescent="0.3">
      <c r="A1039" s="43" t="s">
        <v>1413</v>
      </c>
      <c r="B1039" s="13">
        <v>44851</v>
      </c>
      <c r="C1039" s="12">
        <v>784</v>
      </c>
      <c r="D1039" s="12" t="s">
        <v>1591</v>
      </c>
      <c r="E1039" s="14">
        <v>1</v>
      </c>
      <c r="F1039" s="17">
        <v>50000</v>
      </c>
      <c r="G1039" t="str">
        <f>_xlfn.XLOOKUP(C1039,'Kundendaten - neu'!$A$2:$A$1001,'Kundendaten - neu'!$H$2:$H$1001)</f>
        <v>EUR</v>
      </c>
      <c r="H1039" s="40">
        <f t="shared" si="49"/>
        <v>50000</v>
      </c>
      <c r="I1039">
        <f>H1039*_xlfn.XLOOKUP(C1039,'Kundendaten - neu'!$A$2:$A$1001,'Kundendaten - neu'!$I$2:$I$1001,"")</f>
        <v>51000</v>
      </c>
      <c r="J1039" s="41">
        <f>I1039+(_xlfn.XLOOKUP(C1039,'Kundendaten - neu'!$A$2:$A$1001,'Kundendaten - neu'!$G$2:$G$1001,)*E1039)</f>
        <v>51207</v>
      </c>
      <c r="K1039" s="40">
        <f>J1039-(E1039*(_xlfn.XLOOKUP(D1039,Tabelle1[Produkt ID],Tabelle1[Variable Kosten],)))</f>
        <v>11207</v>
      </c>
    </row>
    <row r="1040" spans="1:11" ht="14.4" x14ac:dyDescent="0.3">
      <c r="A1040" s="43">
        <v>77620128</v>
      </c>
      <c r="B1040" s="13">
        <v>44696</v>
      </c>
      <c r="C1040" s="12">
        <v>785</v>
      </c>
      <c r="D1040" s="12">
        <v>2100</v>
      </c>
      <c r="E1040" s="14">
        <v>69</v>
      </c>
      <c r="F1040" s="25">
        <v>3174000</v>
      </c>
      <c r="G1040" t="str">
        <f>_xlfn.XLOOKUP(C1040,'Kundendaten - neu'!$A$2:$A$1001,'Kundendaten - neu'!$H$2:$H$1001)</f>
        <v>EUR</v>
      </c>
      <c r="H1040" s="40">
        <f t="shared" si="49"/>
        <v>3174000</v>
      </c>
      <c r="I1040">
        <f>H1040*_xlfn.XLOOKUP(C1040,'Kundendaten - neu'!$A$2:$A$1001,'Kundendaten - neu'!$I$2:$I$1001,"")</f>
        <v>3174000</v>
      </c>
      <c r="J1040" s="41">
        <f>I1040+(_xlfn.XLOOKUP(C1040,'Kundendaten - neu'!$A$2:$A$1001,'Kundendaten - neu'!$G$2:$G$1001,)*E1040)</f>
        <v>3181038</v>
      </c>
      <c r="K1040" s="40">
        <f>J1040-(E1040*(_xlfn.XLOOKUP(D1040,Tabelle1[Produkt ID],Tabelle1[Variable Kosten],)))</f>
        <v>641838</v>
      </c>
    </row>
    <row r="1041" spans="1:11" ht="14.4" x14ac:dyDescent="0.3">
      <c r="A1041" s="43">
        <v>31627965</v>
      </c>
      <c r="B1041" s="13">
        <v>44880</v>
      </c>
      <c r="C1041" s="12">
        <v>786</v>
      </c>
      <c r="D1041" s="12">
        <v>2200</v>
      </c>
      <c r="E1041" s="14">
        <v>108</v>
      </c>
      <c r="F1041" s="25">
        <v>2160000</v>
      </c>
      <c r="G1041" t="str">
        <f>_xlfn.XLOOKUP(C1041,'Kundendaten - neu'!$A$2:$A$1001,'Kundendaten - neu'!$H$2:$H$1001)</f>
        <v>EUR</v>
      </c>
      <c r="H1041" s="40">
        <f t="shared" si="49"/>
        <v>2160000</v>
      </c>
      <c r="I1041">
        <f>H1041*_xlfn.XLOOKUP(C1041,'Kundendaten - neu'!$A$2:$A$1001,'Kundendaten - neu'!$I$2:$I$1001,"")</f>
        <v>2160000</v>
      </c>
      <c r="J1041" s="41">
        <f>I1041+(_xlfn.XLOOKUP(C1041,'Kundendaten - neu'!$A$2:$A$1001,'Kundendaten - neu'!$G$2:$G$1001,)*E1041)</f>
        <v>2181600</v>
      </c>
      <c r="K1041" s="40">
        <f>J1041-(E1041*(_xlfn.XLOOKUP(D1041,Tabelle1[Produkt ID],Tabelle1[Variable Kosten],)))</f>
        <v>453600</v>
      </c>
    </row>
    <row r="1042" spans="1:11" ht="14.4" x14ac:dyDescent="0.3">
      <c r="A1042" s="43">
        <v>53444923</v>
      </c>
      <c r="B1042" s="13">
        <v>44819</v>
      </c>
      <c r="C1042" s="12">
        <v>787</v>
      </c>
      <c r="D1042" s="12">
        <v>2200</v>
      </c>
      <c r="E1042" s="14">
        <v>71</v>
      </c>
      <c r="F1042" s="25">
        <v>1615108</v>
      </c>
      <c r="G1042" t="str">
        <f>_xlfn.XLOOKUP(C1042,'Kundendaten - neu'!$A$2:$A$1001,'Kundendaten - neu'!$H$2:$H$1001)</f>
        <v>USD</v>
      </c>
      <c r="H1042" s="40">
        <f>IF(G1042=Währungsdaten!$D$1,F1042/_xlfn.XLOOKUP('Bewegungsdaten - neu'!B1463,Währungsdaten!$A$3:$A$320,Währungsdaten!$D$3:$D$320,""),IF(G1042=Währungsdaten!$F$1,F1042/_xlfn.XLOOKUP('Bewegungsdaten - neu'!B1463,Währungsdaten!$A$3:$A$320,Währungsdaten!$F$3:$F$320,),""))</f>
        <v>1579567.7261613694</v>
      </c>
      <c r="I1042">
        <f>H1042*_xlfn.XLOOKUP(C1042,'Kundendaten - neu'!$A$2:$A$1001,'Kundendaten - neu'!$I$2:$I$1001,"")</f>
        <v>1737524.4987775064</v>
      </c>
      <c r="J1042" s="41">
        <f>I1042+(_xlfn.XLOOKUP(C1042,'Kundendaten - neu'!$A$2:$A$1001,'Kundendaten - neu'!$G$2:$G$1001,)*E1042)</f>
        <v>1827481.4987775064</v>
      </c>
      <c r="K1042" s="40">
        <f>J1042-(E1042*(_xlfn.XLOOKUP(D1042,Tabelle1[Produkt ID],Tabelle1[Variable Kosten],)))</f>
        <v>691481.49877750641</v>
      </c>
    </row>
    <row r="1043" spans="1:11" ht="14.4" x14ac:dyDescent="0.3">
      <c r="A1043" s="43">
        <v>16836621</v>
      </c>
      <c r="B1043" s="13">
        <v>44584</v>
      </c>
      <c r="C1043" s="12">
        <v>788</v>
      </c>
      <c r="D1043" s="12">
        <v>2300</v>
      </c>
      <c r="E1043" s="14">
        <v>126</v>
      </c>
      <c r="F1043" s="25">
        <v>3150000</v>
      </c>
      <c r="G1043" t="str">
        <f>_xlfn.XLOOKUP(C1043,'Kundendaten - neu'!$A$2:$A$1001,'Kundendaten - neu'!$H$2:$H$1001)</f>
        <v>EUR</v>
      </c>
      <c r="H1043" s="40">
        <f t="shared" ref="H1043:H1050" si="50">F1043</f>
        <v>3150000</v>
      </c>
      <c r="I1043">
        <f>H1043*_xlfn.XLOOKUP(C1043,'Kundendaten - neu'!$A$2:$A$1001,'Kundendaten - neu'!$I$2:$I$1001,"")</f>
        <v>3150000</v>
      </c>
      <c r="J1043" s="41">
        <f>I1043+(_xlfn.XLOOKUP(C1043,'Kundendaten - neu'!$A$2:$A$1001,'Kundendaten - neu'!$G$2:$G$1001,)*E1043)</f>
        <v>3163482</v>
      </c>
      <c r="K1043" s="40">
        <f>J1043-(E1043*(_xlfn.XLOOKUP(D1043,Tabelle1[Produkt ID],Tabelle1[Variable Kosten],)))</f>
        <v>643482</v>
      </c>
    </row>
    <row r="1044" spans="1:11" ht="14.4" x14ac:dyDescent="0.3">
      <c r="A1044" s="43">
        <v>89914407</v>
      </c>
      <c r="B1044" s="13">
        <v>44651</v>
      </c>
      <c r="C1044" s="12">
        <v>789</v>
      </c>
      <c r="D1044" s="12">
        <v>1000</v>
      </c>
      <c r="E1044" s="14">
        <v>159</v>
      </c>
      <c r="F1044" s="25">
        <v>8268000</v>
      </c>
      <c r="G1044" t="str">
        <f>_xlfn.XLOOKUP(C1044,'Kundendaten - neu'!$A$2:$A$1001,'Kundendaten - neu'!$H$2:$H$1001)</f>
        <v>EUR</v>
      </c>
      <c r="H1044" s="40">
        <f t="shared" si="50"/>
        <v>8268000</v>
      </c>
      <c r="I1044">
        <f>H1044*_xlfn.XLOOKUP(C1044,'Kundendaten - neu'!$A$2:$A$1001,'Kundendaten - neu'!$I$2:$I$1001,"")</f>
        <v>9094800</v>
      </c>
      <c r="J1044" s="41">
        <f>I1044+(_xlfn.XLOOKUP(C1044,'Kundendaten - neu'!$A$2:$A$1001,'Kundendaten - neu'!$G$2:$G$1001,)*E1044)</f>
        <v>9290370</v>
      </c>
      <c r="K1044" s="40">
        <f>J1044-(E1044*(_xlfn.XLOOKUP(D1044,Tabelle1[Produkt ID],Tabelle1[Variable Kosten],)))</f>
        <v>2675970</v>
      </c>
    </row>
    <row r="1045" spans="1:11" ht="14.4" hidden="1" x14ac:dyDescent="0.3">
      <c r="A1045" s="43" t="s">
        <v>1414</v>
      </c>
      <c r="B1045" s="13">
        <v>44633</v>
      </c>
      <c r="C1045" s="12">
        <v>789</v>
      </c>
      <c r="D1045" s="12" t="s">
        <v>1592</v>
      </c>
      <c r="E1045" s="14">
        <v>1</v>
      </c>
      <c r="F1045" s="17">
        <v>37000</v>
      </c>
      <c r="G1045" t="str">
        <f>_xlfn.XLOOKUP(C1045,'Kundendaten - neu'!$A$2:$A$1001,'Kundendaten - neu'!$H$2:$H$1001)</f>
        <v>EUR</v>
      </c>
      <c r="H1045" s="40">
        <f t="shared" si="50"/>
        <v>37000</v>
      </c>
      <c r="I1045">
        <f>H1045*_xlfn.XLOOKUP(C1045,'Kundendaten - neu'!$A$2:$A$1001,'Kundendaten - neu'!$I$2:$I$1001,"")</f>
        <v>40700</v>
      </c>
      <c r="J1045" s="41">
        <f>I1045+(_xlfn.XLOOKUP(C1045,'Kundendaten - neu'!$A$2:$A$1001,'Kundendaten - neu'!$G$2:$G$1001,)*E1045)</f>
        <v>41930</v>
      </c>
      <c r="K1045" s="40">
        <f>J1045-(E1045*(_xlfn.XLOOKUP(D1045,Tabelle1[Produkt ID],Tabelle1[Variable Kosten],)))</f>
        <v>12330</v>
      </c>
    </row>
    <row r="1046" spans="1:11" ht="14.4" x14ac:dyDescent="0.3">
      <c r="A1046" s="43">
        <v>65180767</v>
      </c>
      <c r="B1046" s="13">
        <v>44614</v>
      </c>
      <c r="C1046" s="12">
        <v>790</v>
      </c>
      <c r="D1046" s="12">
        <v>1100</v>
      </c>
      <c r="E1046" s="14">
        <v>92</v>
      </c>
      <c r="F1046" s="25">
        <v>3680000</v>
      </c>
      <c r="G1046" t="str">
        <f>_xlfn.XLOOKUP(C1046,'Kundendaten - neu'!$A$2:$A$1001,'Kundendaten - neu'!$H$2:$H$1001)</f>
        <v>EUR</v>
      </c>
      <c r="H1046" s="40">
        <f t="shared" si="50"/>
        <v>3680000</v>
      </c>
      <c r="I1046">
        <f>H1046*_xlfn.XLOOKUP(C1046,'Kundendaten - neu'!$A$2:$A$1001,'Kundendaten - neu'!$I$2:$I$1001,"")</f>
        <v>3680000</v>
      </c>
      <c r="J1046" s="41">
        <f>I1046+(_xlfn.XLOOKUP(C1046,'Kundendaten - neu'!$A$2:$A$1001,'Kundendaten - neu'!$G$2:$G$1001,)*E1046)</f>
        <v>3698400</v>
      </c>
      <c r="K1046" s="40">
        <f>J1046-(E1046*(_xlfn.XLOOKUP(D1046,Tabelle1[Produkt ID],Tabelle1[Variable Kosten],)))</f>
        <v>754400</v>
      </c>
    </row>
    <row r="1047" spans="1:11" ht="14.4" x14ac:dyDescent="0.3">
      <c r="A1047" s="43">
        <v>66680126</v>
      </c>
      <c r="B1047" s="13">
        <v>44843</v>
      </c>
      <c r="C1047" s="12">
        <v>791</v>
      </c>
      <c r="D1047" s="12">
        <v>1200</v>
      </c>
      <c r="E1047" s="14">
        <v>151</v>
      </c>
      <c r="F1047" s="25">
        <v>9815000</v>
      </c>
      <c r="G1047" t="str">
        <f>_xlfn.XLOOKUP(C1047,'Kundendaten - neu'!$A$2:$A$1001,'Kundendaten - neu'!$H$2:$H$1001)</f>
        <v>EUR</v>
      </c>
      <c r="H1047" s="40">
        <f t="shared" si="50"/>
        <v>9815000</v>
      </c>
      <c r="I1047">
        <f>H1047*_xlfn.XLOOKUP(C1047,'Kundendaten - neu'!$A$2:$A$1001,'Kundendaten - neu'!$I$2:$I$1001,"")</f>
        <v>10796500</v>
      </c>
      <c r="J1047" s="41">
        <f>I1047+(_xlfn.XLOOKUP(C1047,'Kundendaten - neu'!$A$2:$A$1001,'Kundendaten - neu'!$G$2:$G$1001,)*E1047)</f>
        <v>10983287</v>
      </c>
      <c r="K1047" s="40">
        <f>J1047-(E1047*(_xlfn.XLOOKUP(D1047,Tabelle1[Produkt ID],Tabelle1[Variable Kosten],)))</f>
        <v>3131287</v>
      </c>
    </row>
    <row r="1048" spans="1:11" ht="14.4" hidden="1" x14ac:dyDescent="0.3">
      <c r="A1048" s="43" t="s">
        <v>1416</v>
      </c>
      <c r="B1048" s="13">
        <v>44868</v>
      </c>
      <c r="C1048" s="12">
        <v>791</v>
      </c>
      <c r="D1048" s="12" t="s">
        <v>1594</v>
      </c>
      <c r="E1048" s="14">
        <v>1</v>
      </c>
      <c r="F1048" s="17">
        <v>21000</v>
      </c>
      <c r="G1048" t="str">
        <f>_xlfn.XLOOKUP(C1048,'Kundendaten - neu'!$A$2:$A$1001,'Kundendaten - neu'!$H$2:$H$1001)</f>
        <v>EUR</v>
      </c>
      <c r="H1048" s="40">
        <f t="shared" si="50"/>
        <v>21000</v>
      </c>
      <c r="I1048">
        <f>H1048*_xlfn.XLOOKUP(C1048,'Kundendaten - neu'!$A$2:$A$1001,'Kundendaten - neu'!$I$2:$I$1001,"")</f>
        <v>23100.000000000004</v>
      </c>
      <c r="J1048" s="41">
        <f>I1048+(_xlfn.XLOOKUP(C1048,'Kundendaten - neu'!$A$2:$A$1001,'Kundendaten - neu'!$G$2:$G$1001,)*E1048)</f>
        <v>24337.000000000004</v>
      </c>
      <c r="K1048" s="40">
        <f>J1048-(E1048*(_xlfn.XLOOKUP(D1048,Tabelle1[Produkt ID],Tabelle1[Variable Kosten],)))</f>
        <v>7537.0000000000036</v>
      </c>
    </row>
    <row r="1049" spans="1:11" ht="14.4" x14ac:dyDescent="0.3">
      <c r="A1049" s="43">
        <v>92927002</v>
      </c>
      <c r="B1049" s="13">
        <v>44813</v>
      </c>
      <c r="C1049" s="12">
        <v>792</v>
      </c>
      <c r="D1049" s="12">
        <v>1300</v>
      </c>
      <c r="E1049" s="14">
        <v>84</v>
      </c>
      <c r="F1049" s="25">
        <v>5712000</v>
      </c>
      <c r="G1049" t="str">
        <f>_xlfn.XLOOKUP(C1049,'Kundendaten - neu'!$A$2:$A$1001,'Kundendaten - neu'!$H$2:$H$1001)</f>
        <v>EUR</v>
      </c>
      <c r="H1049" s="40">
        <f t="shared" si="50"/>
        <v>5712000</v>
      </c>
      <c r="I1049">
        <f>H1049*_xlfn.XLOOKUP(C1049,'Kundendaten - neu'!$A$2:$A$1001,'Kundendaten - neu'!$I$2:$I$1001,"")</f>
        <v>5712000</v>
      </c>
      <c r="J1049" s="41">
        <f>I1049+(_xlfn.XLOOKUP(C1049,'Kundendaten - neu'!$A$2:$A$1001,'Kundendaten - neu'!$G$2:$G$1001,)*E1049)</f>
        <v>5721240</v>
      </c>
      <c r="K1049" s="40">
        <f>J1049-(E1049*(_xlfn.XLOOKUP(D1049,Tabelle1[Produkt ID],Tabelle1[Variable Kosten],)))</f>
        <v>1151640</v>
      </c>
    </row>
    <row r="1050" spans="1:11" ht="14.4" hidden="1" x14ac:dyDescent="0.3">
      <c r="A1050" s="43" t="s">
        <v>1417</v>
      </c>
      <c r="B1050" s="13">
        <v>44750</v>
      </c>
      <c r="C1050" s="12">
        <v>792</v>
      </c>
      <c r="D1050" s="12" t="s">
        <v>1595</v>
      </c>
      <c r="E1050" s="14">
        <v>1</v>
      </c>
      <c r="F1050" s="17">
        <v>27000</v>
      </c>
      <c r="G1050" t="str">
        <f>_xlfn.XLOOKUP(C1050,'Kundendaten - neu'!$A$2:$A$1001,'Kundendaten - neu'!$H$2:$H$1001)</f>
        <v>EUR</v>
      </c>
      <c r="H1050" s="40">
        <f t="shared" si="50"/>
        <v>27000</v>
      </c>
      <c r="I1050">
        <f>H1050*_xlfn.XLOOKUP(C1050,'Kundendaten - neu'!$A$2:$A$1001,'Kundendaten - neu'!$I$2:$I$1001,"")</f>
        <v>27000</v>
      </c>
      <c r="J1050" s="41">
        <f>I1050+(_xlfn.XLOOKUP(C1050,'Kundendaten - neu'!$A$2:$A$1001,'Kundendaten - neu'!$G$2:$G$1001,)*E1050)</f>
        <v>27110</v>
      </c>
      <c r="K1050" s="40">
        <f>J1050-(E1050*(_xlfn.XLOOKUP(D1050,Tabelle1[Produkt ID],Tabelle1[Variable Kosten],)))</f>
        <v>5510</v>
      </c>
    </row>
    <row r="1051" spans="1:11" ht="14.4" x14ac:dyDescent="0.3">
      <c r="A1051" s="43">
        <v>54737989</v>
      </c>
      <c r="B1051" s="13">
        <v>44866</v>
      </c>
      <c r="C1051" s="12">
        <v>793</v>
      </c>
      <c r="D1051" s="12">
        <v>1400</v>
      </c>
      <c r="E1051" s="14">
        <v>106</v>
      </c>
      <c r="F1051" s="25">
        <v>14586024</v>
      </c>
      <c r="G1051" t="str">
        <f>_xlfn.XLOOKUP(C1051,'Kundendaten - neu'!$A$2:$A$1001,'Kundendaten - neu'!$H$2:$H$1001)</f>
        <v>PLN</v>
      </c>
      <c r="H1051" s="40">
        <f>IF(G1051=Währungsdaten!$G$1,F1051/_xlfn.XLOOKUP('Bewegungsdaten - neu'!B1281,Währungsdaten!$A$3:$A$320,Währungsdaten!$G$3:$G$320,""),IF(G1051=Währungsdaten!$C$1,F1051/_xlfn.XLOOKUP('Bewegungsdaten - neu'!B1281,Währungsdaten!$A$3:$A$320,Währungsdaten!$C$3:$C$320,),""))</f>
        <v>3079559.1588548268</v>
      </c>
      <c r="I1051">
        <f>H1051*_xlfn.XLOOKUP(C1051,'Kundendaten - neu'!$A$2:$A$1001,'Kundendaten - neu'!$I$2:$I$1001,"")</f>
        <v>3079559.1588548268</v>
      </c>
      <c r="J1051" s="41">
        <f>I1051+(_xlfn.XLOOKUP(C1051,'Kundendaten - neu'!$A$2:$A$1001,'Kundendaten - neu'!$G$2:$G$1001,)*E1051)</f>
        <v>3090795.1588548268</v>
      </c>
      <c r="K1051" s="40">
        <f>J1051-(E1051*(_xlfn.XLOOKUP(D1051,Tabelle1[Produkt ID],Tabelle1[Variable Kosten],)))</f>
        <v>546795.15885482682</v>
      </c>
    </row>
    <row r="1052" spans="1:11" ht="14.4" x14ac:dyDescent="0.3">
      <c r="A1052" s="43">
        <v>62881900</v>
      </c>
      <c r="B1052" s="13">
        <v>44699</v>
      </c>
      <c r="C1052" s="12">
        <v>794</v>
      </c>
      <c r="D1052" s="12">
        <v>1500</v>
      </c>
      <c r="E1052" s="14">
        <v>98</v>
      </c>
      <c r="F1052" s="25">
        <v>2744000</v>
      </c>
      <c r="G1052" t="str">
        <f>_xlfn.XLOOKUP(C1052,'Kundendaten - neu'!$A$2:$A$1001,'Kundendaten - neu'!$H$2:$H$1001)</f>
        <v>EUR</v>
      </c>
      <c r="H1052" s="40">
        <f>F1052</f>
        <v>2744000</v>
      </c>
      <c r="I1052">
        <f>H1052*_xlfn.XLOOKUP(C1052,'Kundendaten - neu'!$A$2:$A$1001,'Kundendaten - neu'!$I$2:$I$1001,"")</f>
        <v>2744000</v>
      </c>
      <c r="J1052" s="41">
        <f>I1052+(_xlfn.XLOOKUP(C1052,'Kundendaten - neu'!$A$2:$A$1001,'Kundendaten - neu'!$G$2:$G$1001,)*E1052)</f>
        <v>2763894</v>
      </c>
      <c r="K1052" s="40">
        <f>J1052-(E1052*(_xlfn.XLOOKUP(D1052,Tabelle1[Produkt ID],Tabelle1[Variable Kosten],)))</f>
        <v>568694</v>
      </c>
    </row>
    <row r="1053" spans="1:11" ht="14.4" x14ac:dyDescent="0.3">
      <c r="A1053" s="43">
        <v>36400190</v>
      </c>
      <c r="B1053" s="13">
        <v>44892</v>
      </c>
      <c r="C1053" s="12">
        <v>795</v>
      </c>
      <c r="D1053" s="12">
        <v>1600</v>
      </c>
      <c r="E1053" s="14">
        <v>161</v>
      </c>
      <c r="F1053" s="25">
        <v>5796000</v>
      </c>
      <c r="G1053" t="str">
        <f>_xlfn.XLOOKUP(C1053,'Kundendaten - neu'!$A$2:$A$1001,'Kundendaten - neu'!$H$2:$H$1001)</f>
        <v>EUR</v>
      </c>
      <c r="H1053" s="40">
        <f>F1053</f>
        <v>5796000</v>
      </c>
      <c r="I1053">
        <f>H1053*_xlfn.XLOOKUP(C1053,'Kundendaten - neu'!$A$2:$A$1001,'Kundendaten - neu'!$I$2:$I$1001,"")</f>
        <v>5796000</v>
      </c>
      <c r="J1053" s="41">
        <f>I1053+(_xlfn.XLOOKUP(C1053,'Kundendaten - neu'!$A$2:$A$1001,'Kundendaten - neu'!$G$2:$G$1001,)*E1053)</f>
        <v>5828844</v>
      </c>
      <c r="K1053" s="40">
        <f>J1053-(E1053*(_xlfn.XLOOKUP(D1053,Tabelle1[Produkt ID],Tabelle1[Variable Kosten],)))</f>
        <v>1192044</v>
      </c>
    </row>
    <row r="1054" spans="1:11" ht="14.4" x14ac:dyDescent="0.3">
      <c r="A1054" s="43">
        <v>47272484</v>
      </c>
      <c r="B1054" s="13">
        <v>44792</v>
      </c>
      <c r="C1054" s="12">
        <v>796</v>
      </c>
      <c r="D1054" s="12">
        <v>1700</v>
      </c>
      <c r="E1054" s="14">
        <v>197</v>
      </c>
      <c r="F1054" s="25">
        <v>5713000</v>
      </c>
      <c r="G1054" t="str">
        <f>_xlfn.XLOOKUP(C1054,'Kundendaten - neu'!$A$2:$A$1001,'Kundendaten - neu'!$H$2:$H$1001)</f>
        <v>EUR</v>
      </c>
      <c r="H1054" s="40">
        <f>F1054</f>
        <v>5713000</v>
      </c>
      <c r="I1054">
        <f>H1054*_xlfn.XLOOKUP(C1054,'Kundendaten - neu'!$A$2:$A$1001,'Kundendaten - neu'!$I$2:$I$1001,"")</f>
        <v>5541610</v>
      </c>
      <c r="J1054" s="41">
        <f>I1054+(_xlfn.XLOOKUP(C1054,'Kundendaten - neu'!$A$2:$A$1001,'Kundendaten - neu'!$G$2:$G$1001,)*E1054)</f>
        <v>5581995</v>
      </c>
      <c r="K1054" s="40">
        <f>J1054-(E1054*(_xlfn.XLOOKUP(D1054,Tabelle1[Produkt ID],Tabelle1[Variable Kosten],)))</f>
        <v>1011595</v>
      </c>
    </row>
    <row r="1055" spans="1:11" ht="14.4" hidden="1" x14ac:dyDescent="0.3">
      <c r="A1055" s="43" t="s">
        <v>1418</v>
      </c>
      <c r="B1055" s="13">
        <v>44774</v>
      </c>
      <c r="C1055" s="12">
        <v>796</v>
      </c>
      <c r="D1055" s="12" t="s">
        <v>1582</v>
      </c>
      <c r="E1055" s="14">
        <v>1</v>
      </c>
      <c r="F1055" s="17">
        <v>49000</v>
      </c>
      <c r="G1055" t="str">
        <f>_xlfn.XLOOKUP(C1055,'Kundendaten - neu'!$A$2:$A$1001,'Kundendaten - neu'!$H$2:$H$1001)</f>
        <v>EUR</v>
      </c>
      <c r="H1055" s="40">
        <f>F1055</f>
        <v>49000</v>
      </c>
      <c r="I1055">
        <f>H1055*_xlfn.XLOOKUP(C1055,'Kundendaten - neu'!$A$2:$A$1001,'Kundendaten - neu'!$I$2:$I$1001,"")</f>
        <v>47530</v>
      </c>
      <c r="J1055" s="41">
        <f>I1055+(_xlfn.XLOOKUP(C1055,'Kundendaten - neu'!$A$2:$A$1001,'Kundendaten - neu'!$G$2:$G$1001,)*E1055)</f>
        <v>47735</v>
      </c>
      <c r="K1055" s="40">
        <f>J1055-(E1055*(_xlfn.XLOOKUP(D1055,Tabelle1[Produkt ID],Tabelle1[Variable Kosten],)))</f>
        <v>8535</v>
      </c>
    </row>
    <row r="1056" spans="1:11" ht="14.4" x14ac:dyDescent="0.3">
      <c r="A1056" s="43">
        <v>71799919</v>
      </c>
      <c r="B1056" s="13">
        <v>44682</v>
      </c>
      <c r="C1056" s="12">
        <v>797</v>
      </c>
      <c r="D1056" s="12">
        <v>1800</v>
      </c>
      <c r="E1056" s="14">
        <v>137</v>
      </c>
      <c r="F1056" s="25">
        <v>79230936</v>
      </c>
      <c r="G1056" t="str">
        <f>_xlfn.XLOOKUP(C1056,'Kundendaten - neu'!$A$2:$A$1001,'Kundendaten - neu'!$H$2:$H$1001)</f>
        <v>CNY</v>
      </c>
      <c r="H1056" s="40">
        <f>IF(G1056=Währungsdaten!$B$1,F1056/_xlfn.XLOOKUP('Bewegungsdaten - neu'!B70,Währungsdaten!$A$3:$A$320,Währungsdaten!$B$3:$B$320,""),IF(G1056=Währungsdaten!$C$1,F1056/_xlfn.XLOOKUP('Bewegungsdaten - neu'!B70,Währungsdaten!$A$3:$A$320,Währungsdaten!$C$3:$C$320,),"")*IF(G1056=Währungsdaten!$D$1,F1056/_xlfn.XLOOKUP('Bewegungsdaten - neu'!B70,Währungsdaten!$A$3:$A$320,Währungsdaten!$D$3:$D$320,),)*IF(G1056=Währungsdaten!$F$1,F1056/_xlfn.XLOOKUP('Bewegungsdaten - neu'!B70,Währungsdaten!$A$3:$A$320,Währungsdaten!$F$3:$F$320,""),)*IF(G1056=Währungsdaten!$G$1,F1056/_xlfn.XLOOKUP('Bewegungsdaten - neu'!B70,Währungsdaten!$A$3:$A$320,Währungsdaten!$G$3:$G$320,");""")))</f>
        <v>11208858.331211273</v>
      </c>
      <c r="I1056">
        <f>H1056*_xlfn.XLOOKUP(C1056,'Kundendaten - neu'!$A$2:$A$1001,'Kundendaten - neu'!$I$2:$I$1001,"")</f>
        <v>11959851.839402428</v>
      </c>
      <c r="J1056" s="41">
        <f>I1056+(_xlfn.XLOOKUP(C1056,'Kundendaten - neu'!$A$2:$A$1001,'Kundendaten - neu'!$G$2:$G$1001,)*E1056)</f>
        <v>12248921.839402428</v>
      </c>
      <c r="K1056" s="40">
        <f>J1056-(E1056*(_xlfn.XLOOKUP(D1056,Tabelle1[Produkt ID],Tabelle1[Variable Kosten],)))</f>
        <v>3480921.8394024279</v>
      </c>
    </row>
    <row r="1057" spans="1:11" ht="14.4" x14ac:dyDescent="0.3">
      <c r="A1057" s="43">
        <v>91153668</v>
      </c>
      <c r="B1057" s="13">
        <v>44661</v>
      </c>
      <c r="C1057" s="12">
        <v>798</v>
      </c>
      <c r="D1057" s="12">
        <v>1900</v>
      </c>
      <c r="E1057" s="14">
        <v>135</v>
      </c>
      <c r="F1057" s="25">
        <v>6615000</v>
      </c>
      <c r="G1057" t="str">
        <f>_xlfn.XLOOKUP(C1057,'Kundendaten - neu'!$A$2:$A$1001,'Kundendaten - neu'!$H$2:$H$1001)</f>
        <v>EUR</v>
      </c>
      <c r="H1057" s="40">
        <f>F1057</f>
        <v>6615000</v>
      </c>
      <c r="I1057">
        <f>H1057*_xlfn.XLOOKUP(C1057,'Kundendaten - neu'!$A$2:$A$1001,'Kundendaten - neu'!$I$2:$I$1001,"")</f>
        <v>6416550</v>
      </c>
      <c r="J1057" s="41">
        <f>I1057+(_xlfn.XLOOKUP(C1057,'Kundendaten - neu'!$A$2:$A$1001,'Kundendaten - neu'!$G$2:$G$1001,)*E1057)</f>
        <v>6443955</v>
      </c>
      <c r="K1057" s="40">
        <f>J1057-(E1057*(_xlfn.XLOOKUP(D1057,Tabelle1[Produkt ID],Tabelle1[Variable Kosten],)))</f>
        <v>1151955</v>
      </c>
    </row>
    <row r="1058" spans="1:11" ht="14.4" hidden="1" x14ac:dyDescent="0.3">
      <c r="A1058" s="43" t="s">
        <v>1419</v>
      </c>
      <c r="B1058" s="13">
        <v>44775</v>
      </c>
      <c r="C1058" s="12">
        <v>798</v>
      </c>
      <c r="D1058" s="12" t="s">
        <v>1583</v>
      </c>
      <c r="E1058" s="14">
        <v>1</v>
      </c>
      <c r="F1058" s="17">
        <v>46000</v>
      </c>
      <c r="G1058" t="str">
        <f>_xlfn.XLOOKUP(C1058,'Kundendaten - neu'!$A$2:$A$1001,'Kundendaten - neu'!$H$2:$H$1001)</f>
        <v>EUR</v>
      </c>
      <c r="H1058" s="40">
        <f>F1058</f>
        <v>46000</v>
      </c>
      <c r="I1058">
        <f>H1058*_xlfn.XLOOKUP(C1058,'Kundendaten - neu'!$A$2:$A$1001,'Kundendaten - neu'!$I$2:$I$1001,"")</f>
        <v>44620</v>
      </c>
      <c r="J1058" s="41">
        <f>I1058+(_xlfn.XLOOKUP(C1058,'Kundendaten - neu'!$A$2:$A$1001,'Kundendaten - neu'!$G$2:$G$1001,)*E1058)</f>
        <v>44823</v>
      </c>
      <c r="K1058" s="40">
        <f>J1058-(E1058*(_xlfn.XLOOKUP(D1058,Tabelle1[Produkt ID],Tabelle1[Variable Kosten],)))</f>
        <v>8023</v>
      </c>
    </row>
    <row r="1059" spans="1:11" ht="14.4" x14ac:dyDescent="0.3">
      <c r="A1059" s="43">
        <v>35869770</v>
      </c>
      <c r="B1059" s="13">
        <v>44721</v>
      </c>
      <c r="C1059" s="12">
        <v>799</v>
      </c>
      <c r="D1059" s="12">
        <v>2000</v>
      </c>
      <c r="E1059" s="14">
        <v>191</v>
      </c>
      <c r="F1059" s="25">
        <v>53849565.900000006</v>
      </c>
      <c r="G1059" t="str">
        <f>_xlfn.XLOOKUP(C1059,'Kundendaten - neu'!$A$2:$A$1001,'Kundendaten - neu'!$H$2:$H$1001)</f>
        <v>CNY</v>
      </c>
      <c r="H1059" s="40">
        <f>IF(G1059=Währungsdaten!$B$1,F1059/_xlfn.XLOOKUP('Bewegungsdaten - neu'!B71,Währungsdaten!$A$3:$A$320,Währungsdaten!$B$3:$B$320,""),IF(G1059=Währungsdaten!$C$1,F1059/_xlfn.XLOOKUP('Bewegungsdaten - neu'!B71,Währungsdaten!$A$3:$A$320,Währungsdaten!$C$3:$C$320,),"")*IF(G1059=Währungsdaten!$D$1,F1059/_xlfn.XLOOKUP('Bewegungsdaten - neu'!B71,Währungsdaten!$A$3:$A$320,Währungsdaten!$D$3:$D$320,),)*IF(G1059=Währungsdaten!$F$1,F1059/_xlfn.XLOOKUP('Bewegungsdaten - neu'!B71,Währungsdaten!$A$3:$A$320,Währungsdaten!$F$3:$F$320,""),)*IF(G1059=Währungsdaten!$G$1,F1059/_xlfn.XLOOKUP('Bewegungsdaten - neu'!B71,Währungsdaten!$A$3:$A$320,Währungsdaten!$G$3:$G$320,");""")))</f>
        <v>7698403.9657464726</v>
      </c>
      <c r="I1059">
        <f>H1059*_xlfn.XLOOKUP(C1059,'Kundendaten - neu'!$A$2:$A$1001,'Kundendaten - neu'!$I$2:$I$1001,"")</f>
        <v>8214197.0314514861</v>
      </c>
      <c r="J1059" s="41">
        <f>I1059+(_xlfn.XLOOKUP(C1059,'Kundendaten - neu'!$A$2:$A$1001,'Kundendaten - neu'!$G$2:$G$1001,)*E1059)</f>
        <v>8625038.0314514861</v>
      </c>
      <c r="K1059" s="40">
        <f>J1059-(E1059*(_xlfn.XLOOKUP(D1059,Tabelle1[Produkt ID],Tabelle1[Variable Kosten],)))</f>
        <v>2665838.0314514861</v>
      </c>
    </row>
    <row r="1060" spans="1:11" ht="14.4" x14ac:dyDescent="0.3">
      <c r="A1060" s="43">
        <v>76986054</v>
      </c>
      <c r="B1060" s="13">
        <v>44802</v>
      </c>
      <c r="C1060" s="12">
        <v>800</v>
      </c>
      <c r="D1060" s="12">
        <v>2100</v>
      </c>
      <c r="E1060" s="14">
        <v>78</v>
      </c>
      <c r="F1060" s="25">
        <v>36924108</v>
      </c>
      <c r="G1060" t="str">
        <f>_xlfn.XLOOKUP(C1060,'Kundendaten - neu'!$A$2:$A$1001,'Kundendaten - neu'!$H$2:$H$1001)</f>
        <v>SEK</v>
      </c>
      <c r="H1060" s="40">
        <f>IF(G1060=Währungsdaten!$D$1,F1060/_xlfn.XLOOKUP('Bewegungsdaten - neu'!B1374,Währungsdaten!$A$3:$A$320,Währungsdaten!$D$3:$D$320,""),IF(G1060=Währungsdaten!$F$1,F1060/_xlfn.XLOOKUP('Bewegungsdaten - neu'!B1374,Währungsdaten!$A$3:$A$320,Währungsdaten!$F$3:$F$320,),""))</f>
        <v>3419848.8469019169</v>
      </c>
      <c r="I1060">
        <f>H1060*_xlfn.XLOOKUP(C1060,'Kundendaten - neu'!$A$2:$A$1001,'Kundendaten - neu'!$I$2:$I$1001,"")</f>
        <v>3383598.4491247563</v>
      </c>
      <c r="J1060" s="41">
        <f>I1060+(_xlfn.XLOOKUP(C1060,'Kundendaten - neu'!$A$2:$A$1001,'Kundendaten - neu'!$G$2:$G$1001,)*E1060)</f>
        <v>3424080.4491247563</v>
      </c>
      <c r="K1060" s="40">
        <f>J1060-(E1060*(_xlfn.XLOOKUP(D1060,Tabelle1[Produkt ID],Tabelle1[Variable Kosten],)))</f>
        <v>553680.44912475627</v>
      </c>
    </row>
    <row r="1061" spans="1:11" ht="14.4" x14ac:dyDescent="0.3">
      <c r="A1061" s="43">
        <v>22668623</v>
      </c>
      <c r="B1061" s="13">
        <v>44704</v>
      </c>
      <c r="C1061" s="12">
        <v>801</v>
      </c>
      <c r="D1061" s="12">
        <v>2200</v>
      </c>
      <c r="E1061" s="14">
        <v>96</v>
      </c>
      <c r="F1061" s="25">
        <v>2183808</v>
      </c>
      <c r="G1061" t="str">
        <f>_xlfn.XLOOKUP(C1061,'Kundendaten - neu'!$A$2:$A$1001,'Kundendaten - neu'!$H$2:$H$1001)</f>
        <v>USD</v>
      </c>
      <c r="H1061" s="40">
        <f>IF(G1061=Währungsdaten!$D$1,F1061/_xlfn.XLOOKUP('Bewegungsdaten - neu'!B1464,Währungsdaten!$A$3:$A$320,Währungsdaten!$D$3:$D$320,""),IF(G1061=Währungsdaten!$F$1,F1061/_xlfn.XLOOKUP('Bewegungsdaten - neu'!B1464,Währungsdaten!$A$3:$A$320,Währungsdaten!$F$3:$F$320,),""))</f>
        <v>2180537.1942086867</v>
      </c>
      <c r="I1061">
        <f>H1061*_xlfn.XLOOKUP(C1061,'Kundendaten - neu'!$A$2:$A$1001,'Kundendaten - neu'!$I$2:$I$1001,"")</f>
        <v>2326633.1862206687</v>
      </c>
      <c r="J1061" s="41">
        <f>I1061+(_xlfn.XLOOKUP(C1061,'Kundendaten - neu'!$A$2:$A$1001,'Kundendaten - neu'!$G$2:$G$1001,)*E1061)</f>
        <v>2450665.1862206687</v>
      </c>
      <c r="K1061" s="40">
        <f>J1061-(E1061*(_xlfn.XLOOKUP(D1061,Tabelle1[Produkt ID],Tabelle1[Variable Kosten],)))</f>
        <v>914665.18622066872</v>
      </c>
    </row>
    <row r="1062" spans="1:11" ht="14.4" x14ac:dyDescent="0.3">
      <c r="A1062" s="43">
        <v>88313098</v>
      </c>
      <c r="B1062" s="13">
        <v>44797</v>
      </c>
      <c r="C1062" s="12">
        <v>802</v>
      </c>
      <c r="D1062" s="12">
        <v>2200</v>
      </c>
      <c r="E1062" s="14">
        <v>73</v>
      </c>
      <c r="F1062" s="25">
        <v>1460000</v>
      </c>
      <c r="G1062" t="str">
        <f>_xlfn.XLOOKUP(C1062,'Kundendaten - neu'!$A$2:$A$1001,'Kundendaten - neu'!$H$2:$H$1001)</f>
        <v>EUR</v>
      </c>
      <c r="H1062" s="40">
        <f>F1062</f>
        <v>1460000</v>
      </c>
      <c r="I1062">
        <f>H1062*_xlfn.XLOOKUP(C1062,'Kundendaten - neu'!$A$2:$A$1001,'Kundendaten - neu'!$I$2:$I$1001,"")</f>
        <v>1416200</v>
      </c>
      <c r="J1062" s="41">
        <f>I1062+(_xlfn.XLOOKUP(C1062,'Kundendaten - neu'!$A$2:$A$1001,'Kundendaten - neu'!$G$2:$G$1001,)*E1062)</f>
        <v>1435180</v>
      </c>
      <c r="K1062" s="40">
        <f>J1062-(E1062*(_xlfn.XLOOKUP(D1062,Tabelle1[Produkt ID],Tabelle1[Variable Kosten],)))</f>
        <v>267180</v>
      </c>
    </row>
    <row r="1063" spans="1:11" ht="14.4" hidden="1" x14ac:dyDescent="0.3">
      <c r="A1063" s="43" t="s">
        <v>1420</v>
      </c>
      <c r="B1063" s="13">
        <v>44908</v>
      </c>
      <c r="C1063" s="12">
        <v>802</v>
      </c>
      <c r="D1063" s="12" t="s">
        <v>1584</v>
      </c>
      <c r="E1063" s="14">
        <v>1</v>
      </c>
      <c r="F1063" s="17">
        <v>61000</v>
      </c>
      <c r="G1063" t="str">
        <f>_xlfn.XLOOKUP(C1063,'Kundendaten - neu'!$A$2:$A$1001,'Kundendaten - neu'!$H$2:$H$1001)</f>
        <v>EUR</v>
      </c>
      <c r="H1063" s="40">
        <f>F1063</f>
        <v>61000</v>
      </c>
      <c r="I1063">
        <f>H1063*_xlfn.XLOOKUP(C1063,'Kundendaten - neu'!$A$2:$A$1001,'Kundendaten - neu'!$I$2:$I$1001,"")</f>
        <v>59170</v>
      </c>
      <c r="J1063" s="41">
        <f>I1063+(_xlfn.XLOOKUP(C1063,'Kundendaten - neu'!$A$2:$A$1001,'Kundendaten - neu'!$G$2:$G$1001,)*E1063)</f>
        <v>59430</v>
      </c>
      <c r="K1063" s="40">
        <f>J1063-(E1063*(_xlfn.XLOOKUP(D1063,Tabelle1[Produkt ID],Tabelle1[Variable Kosten],)))</f>
        <v>10630</v>
      </c>
    </row>
    <row r="1064" spans="1:11" ht="14.4" x14ac:dyDescent="0.3">
      <c r="A1064" s="43">
        <v>51202975</v>
      </c>
      <c r="B1064" s="13">
        <v>44727</v>
      </c>
      <c r="C1064" s="12">
        <v>803</v>
      </c>
      <c r="D1064" s="12">
        <v>2300</v>
      </c>
      <c r="E1064" s="14">
        <v>183</v>
      </c>
      <c r="F1064" s="25">
        <v>4575000</v>
      </c>
      <c r="G1064" t="str">
        <f>_xlfn.XLOOKUP(C1064,'Kundendaten - neu'!$A$2:$A$1001,'Kundendaten - neu'!$H$2:$H$1001)</f>
        <v>EUR</v>
      </c>
      <c r="H1064" s="40">
        <f>F1064</f>
        <v>4575000</v>
      </c>
      <c r="I1064">
        <f>H1064*_xlfn.XLOOKUP(C1064,'Kundendaten - neu'!$A$2:$A$1001,'Kundendaten - neu'!$I$2:$I$1001,"")</f>
        <v>5032500</v>
      </c>
      <c r="J1064" s="41">
        <f>I1064+(_xlfn.XLOOKUP(C1064,'Kundendaten - neu'!$A$2:$A$1001,'Kundendaten - neu'!$G$2:$G$1001,)*E1064)</f>
        <v>5265825</v>
      </c>
      <c r="K1064" s="40">
        <f>J1064-(E1064*(_xlfn.XLOOKUP(D1064,Tabelle1[Produkt ID],Tabelle1[Variable Kosten],)))</f>
        <v>1605825</v>
      </c>
    </row>
    <row r="1065" spans="1:11" ht="14.4" hidden="1" x14ac:dyDescent="0.3">
      <c r="A1065" s="43" t="s">
        <v>1421</v>
      </c>
      <c r="B1065" s="13">
        <v>44719</v>
      </c>
      <c r="C1065" s="12">
        <v>803</v>
      </c>
      <c r="D1065" s="12" t="s">
        <v>1585</v>
      </c>
      <c r="E1065" s="14">
        <v>1</v>
      </c>
      <c r="F1065" s="17">
        <v>79000</v>
      </c>
      <c r="G1065" t="str">
        <f>_xlfn.XLOOKUP(C1065,'Kundendaten - neu'!$A$2:$A$1001,'Kundendaten - neu'!$H$2:$H$1001)</f>
        <v>EUR</v>
      </c>
      <c r="H1065" s="40">
        <f>F1065</f>
        <v>79000</v>
      </c>
      <c r="I1065">
        <f>H1065*_xlfn.XLOOKUP(C1065,'Kundendaten - neu'!$A$2:$A$1001,'Kundendaten - neu'!$I$2:$I$1001,"")</f>
        <v>86900</v>
      </c>
      <c r="J1065" s="41">
        <f>I1065+(_xlfn.XLOOKUP(C1065,'Kundendaten - neu'!$A$2:$A$1001,'Kundendaten - neu'!$G$2:$G$1001,)*E1065)</f>
        <v>88175</v>
      </c>
      <c r="K1065" s="40">
        <f>J1065-(E1065*(_xlfn.XLOOKUP(D1065,Tabelle1[Produkt ID],Tabelle1[Variable Kosten],)))</f>
        <v>24975</v>
      </c>
    </row>
    <row r="1066" spans="1:11" ht="14.4" x14ac:dyDescent="0.3">
      <c r="A1066" s="43">
        <v>47279027</v>
      </c>
      <c r="B1066" s="13">
        <v>44839</v>
      </c>
      <c r="C1066" s="12">
        <v>804</v>
      </c>
      <c r="D1066" s="12">
        <v>1000</v>
      </c>
      <c r="E1066" s="14">
        <v>161</v>
      </c>
      <c r="F1066" s="25">
        <v>60522025.200000003</v>
      </c>
      <c r="G1066" t="str">
        <f>_xlfn.XLOOKUP(C1066,'Kundendaten - neu'!$A$2:$A$1001,'Kundendaten - neu'!$H$2:$H$1001)</f>
        <v>CNY</v>
      </c>
      <c r="H1066" s="40">
        <f>IF(G1066=Währungsdaten!$B$1,F1066/_xlfn.XLOOKUP('Bewegungsdaten - neu'!B72,Währungsdaten!$A$3:$A$320,Währungsdaten!$B$3:$B$320,""),IF(G1066=Währungsdaten!$C$1,F1066/_xlfn.XLOOKUP('Bewegungsdaten - neu'!B72,Währungsdaten!$A$3:$A$320,Währungsdaten!$C$3:$C$320,),"")*IF(G1066=Währungsdaten!$D$1,F1066/_xlfn.XLOOKUP('Bewegungsdaten - neu'!B72,Währungsdaten!$A$3:$A$320,Währungsdaten!$D$3:$D$320,),)*IF(G1066=Währungsdaten!$F$1,F1066/_xlfn.XLOOKUP('Bewegungsdaten - neu'!B72,Währungsdaten!$A$3:$A$320,Währungsdaten!$F$3:$F$320,""),)*IF(G1066=Währungsdaten!$G$1,F1066/_xlfn.XLOOKUP('Bewegungsdaten - neu'!B72,Währungsdaten!$A$3:$A$320,Währungsdaten!$G$3:$G$320,");""")))</f>
        <v>8693195.2312553879</v>
      </c>
      <c r="I1066">
        <f>H1066*_xlfn.XLOOKUP(C1066,'Kundendaten - neu'!$A$2:$A$1001,'Kundendaten - neu'!$I$2:$I$1001,"")</f>
        <v>9562514.7543809284</v>
      </c>
      <c r="J1066" s="41">
        <f>I1066+(_xlfn.XLOOKUP(C1066,'Kundendaten - neu'!$A$2:$A$1001,'Kundendaten - neu'!$G$2:$G$1001,)*E1066)</f>
        <v>9914782.7543809284</v>
      </c>
      <c r="K1066" s="40">
        <f>J1066-(E1066*(_xlfn.XLOOKUP(D1066,Tabelle1[Produkt ID],Tabelle1[Variable Kosten],)))</f>
        <v>3217182.7543809284</v>
      </c>
    </row>
    <row r="1067" spans="1:11" ht="14.4" x14ac:dyDescent="0.3">
      <c r="A1067" s="43">
        <v>61531275</v>
      </c>
      <c r="B1067" s="13">
        <v>44908</v>
      </c>
      <c r="C1067" s="12">
        <v>805</v>
      </c>
      <c r="D1067" s="12">
        <v>1100</v>
      </c>
      <c r="E1067" s="14">
        <v>184</v>
      </c>
      <c r="F1067" s="25">
        <v>7360000</v>
      </c>
      <c r="G1067" t="str">
        <f>_xlfn.XLOOKUP(C1067,'Kundendaten - neu'!$A$2:$A$1001,'Kundendaten - neu'!$H$2:$H$1001)</f>
        <v>EUR</v>
      </c>
      <c r="H1067" s="40">
        <f t="shared" ref="H1067:H1078" si="51">F1067</f>
        <v>7360000</v>
      </c>
      <c r="I1067">
        <f>H1067*_xlfn.XLOOKUP(C1067,'Kundendaten - neu'!$A$2:$A$1001,'Kundendaten - neu'!$I$2:$I$1001,"")</f>
        <v>7507200</v>
      </c>
      <c r="J1067" s="41">
        <f>I1067+(_xlfn.XLOOKUP(C1067,'Kundendaten - neu'!$A$2:$A$1001,'Kundendaten - neu'!$G$2:$G$1001,)*E1067)</f>
        <v>7544552</v>
      </c>
      <c r="K1067" s="40">
        <f>J1067-(E1067*(_xlfn.XLOOKUP(D1067,Tabelle1[Produkt ID],Tabelle1[Variable Kosten],)))</f>
        <v>1656552</v>
      </c>
    </row>
    <row r="1068" spans="1:11" ht="14.4" hidden="1" x14ac:dyDescent="0.3">
      <c r="A1068" s="43" t="s">
        <v>1422</v>
      </c>
      <c r="B1068" s="13">
        <v>44853</v>
      </c>
      <c r="C1068" s="12">
        <v>805</v>
      </c>
      <c r="D1068" s="12" t="s">
        <v>1586</v>
      </c>
      <c r="E1068" s="14">
        <v>1</v>
      </c>
      <c r="F1068" s="17">
        <v>32000</v>
      </c>
      <c r="G1068" t="str">
        <f>_xlfn.XLOOKUP(C1068,'Kundendaten - neu'!$A$2:$A$1001,'Kundendaten - neu'!$H$2:$H$1001)</f>
        <v>EUR</v>
      </c>
      <c r="H1068" s="40">
        <f t="shared" si="51"/>
        <v>32000</v>
      </c>
      <c r="I1068">
        <f>H1068*_xlfn.XLOOKUP(C1068,'Kundendaten - neu'!$A$2:$A$1001,'Kundendaten - neu'!$I$2:$I$1001,"")</f>
        <v>32640</v>
      </c>
      <c r="J1068" s="41">
        <f>I1068+(_xlfn.XLOOKUP(C1068,'Kundendaten - neu'!$A$2:$A$1001,'Kundendaten - neu'!$G$2:$G$1001,)*E1068)</f>
        <v>32843</v>
      </c>
      <c r="K1068" s="40">
        <f>J1068-(E1068*(_xlfn.XLOOKUP(D1068,Tabelle1[Produkt ID],Tabelle1[Variable Kosten],)))</f>
        <v>7243</v>
      </c>
    </row>
    <row r="1069" spans="1:11" ht="14.4" x14ac:dyDescent="0.3">
      <c r="A1069" s="43">
        <v>32994909</v>
      </c>
      <c r="B1069" s="13">
        <v>44757</v>
      </c>
      <c r="C1069" s="12">
        <v>806</v>
      </c>
      <c r="D1069" s="12">
        <v>1200</v>
      </c>
      <c r="E1069" s="14">
        <v>57</v>
      </c>
      <c r="F1069" s="25">
        <v>3705000</v>
      </c>
      <c r="G1069" t="str">
        <f>_xlfn.XLOOKUP(C1069,'Kundendaten - neu'!$A$2:$A$1001,'Kundendaten - neu'!$H$2:$H$1001)</f>
        <v>EUR</v>
      </c>
      <c r="H1069" s="40">
        <f t="shared" si="51"/>
        <v>3705000</v>
      </c>
      <c r="I1069">
        <f>H1069*_xlfn.XLOOKUP(C1069,'Kundendaten - neu'!$A$2:$A$1001,'Kundendaten - neu'!$I$2:$I$1001,"")</f>
        <v>3779100</v>
      </c>
      <c r="J1069" s="41">
        <f>I1069+(_xlfn.XLOOKUP(C1069,'Kundendaten - neu'!$A$2:$A$1001,'Kundendaten - neu'!$G$2:$G$1001,)*E1069)</f>
        <v>3808797</v>
      </c>
      <c r="K1069" s="40">
        <f>J1069-(E1069*(_xlfn.XLOOKUP(D1069,Tabelle1[Produkt ID],Tabelle1[Variable Kosten],)))</f>
        <v>844797</v>
      </c>
    </row>
    <row r="1070" spans="1:11" ht="14.4" hidden="1" x14ac:dyDescent="0.3">
      <c r="A1070" s="43" t="s">
        <v>1423</v>
      </c>
      <c r="B1070" s="13">
        <v>44862</v>
      </c>
      <c r="C1070" s="12">
        <v>806</v>
      </c>
      <c r="D1070" s="12" t="s">
        <v>1587</v>
      </c>
      <c r="E1070" s="14">
        <v>1</v>
      </c>
      <c r="F1070" s="17">
        <v>27000</v>
      </c>
      <c r="G1070" t="str">
        <f>_xlfn.XLOOKUP(C1070,'Kundendaten - neu'!$A$2:$A$1001,'Kundendaten - neu'!$H$2:$H$1001)</f>
        <v>EUR</v>
      </c>
      <c r="H1070" s="40">
        <f t="shared" si="51"/>
        <v>27000</v>
      </c>
      <c r="I1070">
        <f>H1070*_xlfn.XLOOKUP(C1070,'Kundendaten - neu'!$A$2:$A$1001,'Kundendaten - neu'!$I$2:$I$1001,"")</f>
        <v>27540</v>
      </c>
      <c r="J1070" s="41">
        <f>I1070+(_xlfn.XLOOKUP(C1070,'Kundendaten - neu'!$A$2:$A$1001,'Kundendaten - neu'!$G$2:$G$1001,)*E1070)</f>
        <v>28061</v>
      </c>
      <c r="K1070" s="40">
        <f>J1070-(E1070*(_xlfn.XLOOKUP(D1070,Tabelle1[Produkt ID],Tabelle1[Variable Kosten],)))</f>
        <v>6461</v>
      </c>
    </row>
    <row r="1071" spans="1:11" ht="14.4" x14ac:dyDescent="0.3">
      <c r="A1071" s="43">
        <v>19148684</v>
      </c>
      <c r="B1071" s="13">
        <v>44717</v>
      </c>
      <c r="C1071" s="12">
        <v>807</v>
      </c>
      <c r="D1071" s="12">
        <v>1300</v>
      </c>
      <c r="E1071" s="14">
        <v>106</v>
      </c>
      <c r="F1071" s="25">
        <v>7208000</v>
      </c>
      <c r="G1071" t="str">
        <f>_xlfn.XLOOKUP(C1071,'Kundendaten - neu'!$A$2:$A$1001,'Kundendaten - neu'!$H$2:$H$1001)</f>
        <v>EUR</v>
      </c>
      <c r="H1071" s="40">
        <f t="shared" si="51"/>
        <v>7208000</v>
      </c>
      <c r="I1071">
        <f>H1071*_xlfn.XLOOKUP(C1071,'Kundendaten - neu'!$A$2:$A$1001,'Kundendaten - neu'!$I$2:$I$1001,"")</f>
        <v>7928800.0000000009</v>
      </c>
      <c r="J1071" s="41">
        <f>I1071+(_xlfn.XLOOKUP(C1071,'Kundendaten - neu'!$A$2:$A$1001,'Kundendaten - neu'!$G$2:$G$1001,)*E1071)</f>
        <v>8056530.0000000009</v>
      </c>
      <c r="K1071" s="40">
        <f>J1071-(E1071*(_xlfn.XLOOKUP(D1071,Tabelle1[Produkt ID],Tabelle1[Variable Kosten],)))</f>
        <v>2290130.0000000009</v>
      </c>
    </row>
    <row r="1072" spans="1:11" ht="14.4" hidden="1" x14ac:dyDescent="0.3">
      <c r="A1072" s="43" t="s">
        <v>1424</v>
      </c>
      <c r="B1072" s="13">
        <v>44845</v>
      </c>
      <c r="C1072" s="12">
        <v>807</v>
      </c>
      <c r="D1072" s="12" t="s">
        <v>1588</v>
      </c>
      <c r="E1072" s="14">
        <v>1</v>
      </c>
      <c r="F1072" s="17">
        <v>33000</v>
      </c>
      <c r="G1072" t="str">
        <f>_xlfn.XLOOKUP(C1072,'Kundendaten - neu'!$A$2:$A$1001,'Kundendaten - neu'!$H$2:$H$1001)</f>
        <v>EUR</v>
      </c>
      <c r="H1072" s="40">
        <f t="shared" si="51"/>
        <v>33000</v>
      </c>
      <c r="I1072">
        <f>H1072*_xlfn.XLOOKUP(C1072,'Kundendaten - neu'!$A$2:$A$1001,'Kundendaten - neu'!$I$2:$I$1001,"")</f>
        <v>36300</v>
      </c>
      <c r="J1072" s="41">
        <f>I1072+(_xlfn.XLOOKUP(C1072,'Kundendaten - neu'!$A$2:$A$1001,'Kundendaten - neu'!$G$2:$G$1001,)*E1072)</f>
        <v>37505</v>
      </c>
      <c r="K1072" s="40">
        <f>J1072-(E1072*(_xlfn.XLOOKUP(D1072,Tabelle1[Produkt ID],Tabelle1[Variable Kosten],)))</f>
        <v>11105</v>
      </c>
    </row>
    <row r="1073" spans="1:11" ht="14.4" x14ac:dyDescent="0.3">
      <c r="A1073" s="43">
        <v>72790202</v>
      </c>
      <c r="B1073" s="13">
        <v>44829</v>
      </c>
      <c r="C1073" s="12">
        <v>808</v>
      </c>
      <c r="D1073" s="12">
        <v>1400</v>
      </c>
      <c r="E1073" s="14">
        <v>76</v>
      </c>
      <c r="F1073" s="25">
        <v>2280000</v>
      </c>
      <c r="G1073" t="str">
        <f>_xlfn.XLOOKUP(C1073,'Kundendaten - neu'!$A$2:$A$1001,'Kundendaten - neu'!$H$2:$H$1001)</f>
        <v>EUR</v>
      </c>
      <c r="H1073" s="40">
        <f t="shared" si="51"/>
        <v>2280000</v>
      </c>
      <c r="I1073">
        <f>H1073*_xlfn.XLOOKUP(C1073,'Kundendaten - neu'!$A$2:$A$1001,'Kundendaten - neu'!$I$2:$I$1001,"")</f>
        <v>2211600</v>
      </c>
      <c r="J1073" s="41">
        <f>I1073+(_xlfn.XLOOKUP(C1073,'Kundendaten - neu'!$A$2:$A$1001,'Kundendaten - neu'!$G$2:$G$1001,)*E1073)</f>
        <v>2219276</v>
      </c>
      <c r="K1073" s="40">
        <f>J1073-(E1073*(_xlfn.XLOOKUP(D1073,Tabelle1[Produkt ID],Tabelle1[Variable Kosten],)))</f>
        <v>395276</v>
      </c>
    </row>
    <row r="1074" spans="1:11" ht="14.4" hidden="1" x14ac:dyDescent="0.3">
      <c r="A1074" s="43" t="s">
        <v>1425</v>
      </c>
      <c r="B1074" s="13">
        <v>44704</v>
      </c>
      <c r="C1074" s="12">
        <v>808</v>
      </c>
      <c r="D1074" s="12" t="s">
        <v>1589</v>
      </c>
      <c r="E1074" s="14">
        <v>1</v>
      </c>
      <c r="F1074" s="17">
        <v>27000</v>
      </c>
      <c r="G1074" t="str">
        <f>_xlfn.XLOOKUP(C1074,'Kundendaten - neu'!$A$2:$A$1001,'Kundendaten - neu'!$H$2:$H$1001)</f>
        <v>EUR</v>
      </c>
      <c r="H1074" s="40">
        <f t="shared" si="51"/>
        <v>27000</v>
      </c>
      <c r="I1074">
        <f>H1074*_xlfn.XLOOKUP(C1074,'Kundendaten - neu'!$A$2:$A$1001,'Kundendaten - neu'!$I$2:$I$1001,"")</f>
        <v>26190</v>
      </c>
      <c r="J1074" s="41">
        <f>I1074+(_xlfn.XLOOKUP(C1074,'Kundendaten - neu'!$A$2:$A$1001,'Kundendaten - neu'!$G$2:$G$1001,)*E1074)</f>
        <v>26291</v>
      </c>
      <c r="K1074" s="40">
        <f>J1074-(E1074*(_xlfn.XLOOKUP(D1074,Tabelle1[Produkt ID],Tabelle1[Variable Kosten],)))</f>
        <v>4691</v>
      </c>
    </row>
    <row r="1075" spans="1:11" ht="14.4" x14ac:dyDescent="0.3">
      <c r="A1075" s="43">
        <v>90489697</v>
      </c>
      <c r="B1075" s="13">
        <v>44568</v>
      </c>
      <c r="C1075" s="12">
        <v>809</v>
      </c>
      <c r="D1075" s="12">
        <v>1500</v>
      </c>
      <c r="E1075" s="14">
        <v>194</v>
      </c>
      <c r="F1075" s="25">
        <v>5432000</v>
      </c>
      <c r="G1075" t="str">
        <f>_xlfn.XLOOKUP(C1075,'Kundendaten - neu'!$A$2:$A$1001,'Kundendaten - neu'!$H$2:$H$1001)</f>
        <v>EUR</v>
      </c>
      <c r="H1075" s="40">
        <f t="shared" si="51"/>
        <v>5432000</v>
      </c>
      <c r="I1075">
        <f>H1075*_xlfn.XLOOKUP(C1075,'Kundendaten - neu'!$A$2:$A$1001,'Kundendaten - neu'!$I$2:$I$1001,"")</f>
        <v>5269040</v>
      </c>
      <c r="J1075" s="41">
        <f>I1075+(_xlfn.XLOOKUP(C1075,'Kundendaten - neu'!$A$2:$A$1001,'Kundendaten - neu'!$G$2:$G$1001,)*E1075)</f>
        <v>5308810</v>
      </c>
      <c r="K1075" s="40">
        <f>J1075-(E1075*(_xlfn.XLOOKUP(D1075,Tabelle1[Produkt ID],Tabelle1[Variable Kosten],)))</f>
        <v>963210</v>
      </c>
    </row>
    <row r="1076" spans="1:11" ht="14.4" hidden="1" x14ac:dyDescent="0.3">
      <c r="A1076" s="43" t="s">
        <v>1426</v>
      </c>
      <c r="B1076" s="13">
        <v>44775</v>
      </c>
      <c r="C1076" s="12">
        <v>809</v>
      </c>
      <c r="D1076" s="12" t="s">
        <v>1590</v>
      </c>
      <c r="E1076" s="14">
        <v>1</v>
      </c>
      <c r="F1076" s="17">
        <v>81000</v>
      </c>
      <c r="G1076" t="str">
        <f>_xlfn.XLOOKUP(C1076,'Kundendaten - neu'!$A$2:$A$1001,'Kundendaten - neu'!$H$2:$H$1001)</f>
        <v>EUR</v>
      </c>
      <c r="H1076" s="40">
        <f t="shared" si="51"/>
        <v>81000</v>
      </c>
      <c r="I1076">
        <f>H1076*_xlfn.XLOOKUP(C1076,'Kundendaten - neu'!$A$2:$A$1001,'Kundendaten - neu'!$I$2:$I$1001,"")</f>
        <v>78570</v>
      </c>
      <c r="J1076" s="41">
        <f>I1076+(_xlfn.XLOOKUP(C1076,'Kundendaten - neu'!$A$2:$A$1001,'Kundendaten - neu'!$G$2:$G$1001,)*E1076)</f>
        <v>78775</v>
      </c>
      <c r="K1076" s="40">
        <f>J1076-(E1076*(_xlfn.XLOOKUP(D1076,Tabelle1[Produkt ID],Tabelle1[Variable Kosten],)))</f>
        <v>13975</v>
      </c>
    </row>
    <row r="1077" spans="1:11" ht="14.4" x14ac:dyDescent="0.3">
      <c r="A1077" s="43">
        <v>67626584</v>
      </c>
      <c r="B1077" s="13">
        <v>44750</v>
      </c>
      <c r="C1077" s="12">
        <v>810</v>
      </c>
      <c r="D1077" s="12">
        <v>1600</v>
      </c>
      <c r="E1077" s="14">
        <v>165</v>
      </c>
      <c r="F1077" s="25">
        <v>5940000</v>
      </c>
      <c r="G1077" t="str">
        <f>_xlfn.XLOOKUP(C1077,'Kundendaten - neu'!$A$2:$A$1001,'Kundendaten - neu'!$H$2:$H$1001)</f>
        <v>EUR</v>
      </c>
      <c r="H1077" s="40">
        <f t="shared" si="51"/>
        <v>5940000</v>
      </c>
      <c r="I1077">
        <f>H1077*_xlfn.XLOOKUP(C1077,'Kundendaten - neu'!$A$2:$A$1001,'Kundendaten - neu'!$I$2:$I$1001,"")</f>
        <v>5761800</v>
      </c>
      <c r="J1077" s="41">
        <f>I1077+(_xlfn.XLOOKUP(C1077,'Kundendaten - neu'!$A$2:$A$1001,'Kundendaten - neu'!$G$2:$G$1001,)*E1077)</f>
        <v>5794965</v>
      </c>
      <c r="K1077" s="40">
        <f>J1077-(E1077*(_xlfn.XLOOKUP(D1077,Tabelle1[Produkt ID],Tabelle1[Variable Kosten],)))</f>
        <v>1042965</v>
      </c>
    </row>
    <row r="1078" spans="1:11" ht="14.4" hidden="1" x14ac:dyDescent="0.3">
      <c r="A1078" s="43" t="s">
        <v>1427</v>
      </c>
      <c r="B1078" s="13">
        <v>44584</v>
      </c>
      <c r="C1078" s="12">
        <v>810</v>
      </c>
      <c r="D1078" s="12" t="s">
        <v>1591</v>
      </c>
      <c r="E1078" s="14">
        <v>1</v>
      </c>
      <c r="F1078" s="17">
        <v>50000</v>
      </c>
      <c r="G1078" t="str">
        <f>_xlfn.XLOOKUP(C1078,'Kundendaten - neu'!$A$2:$A$1001,'Kundendaten - neu'!$H$2:$H$1001)</f>
        <v>EUR</v>
      </c>
      <c r="H1078" s="40">
        <f t="shared" si="51"/>
        <v>50000</v>
      </c>
      <c r="I1078">
        <f>H1078*_xlfn.XLOOKUP(C1078,'Kundendaten - neu'!$A$2:$A$1001,'Kundendaten - neu'!$I$2:$I$1001,"")</f>
        <v>48500</v>
      </c>
      <c r="J1078" s="41">
        <f>I1078+(_xlfn.XLOOKUP(C1078,'Kundendaten - neu'!$A$2:$A$1001,'Kundendaten - neu'!$G$2:$G$1001,)*E1078)</f>
        <v>48701</v>
      </c>
      <c r="K1078" s="40">
        <f>J1078-(E1078*(_xlfn.XLOOKUP(D1078,Tabelle1[Produkt ID],Tabelle1[Variable Kosten],)))</f>
        <v>8701</v>
      </c>
    </row>
    <row r="1079" spans="1:11" ht="14.4" x14ac:dyDescent="0.3">
      <c r="A1079" s="43">
        <v>65977452</v>
      </c>
      <c r="B1079" s="13">
        <v>44838</v>
      </c>
      <c r="C1079" s="12">
        <v>811</v>
      </c>
      <c r="D1079" s="12">
        <v>1700</v>
      </c>
      <c r="E1079" s="14">
        <v>51</v>
      </c>
      <c r="F1079" s="25">
        <v>1682214.5999999999</v>
      </c>
      <c r="G1079" t="str">
        <f>_xlfn.XLOOKUP(C1079,'Kundendaten - neu'!$A$2:$A$1001,'Kundendaten - neu'!$H$2:$H$1001)</f>
        <v>USD</v>
      </c>
      <c r="H1079" s="40">
        <f>IF(G1079=Währungsdaten!$D$1,F1079/_xlfn.XLOOKUP('Bewegungsdaten - neu'!B1465,Währungsdaten!$A$3:$A$320,Währungsdaten!$D$3:$D$320,""),IF(G1079=Währungsdaten!$F$1,F1079/_xlfn.XLOOKUP('Bewegungsdaten - neu'!B1465,Währungsdaten!$A$3:$A$320,Währungsdaten!$F$3:$F$320,),""))</f>
        <v>1730851.5279349727</v>
      </c>
      <c r="I1079">
        <f>H1079*_xlfn.XLOOKUP(C1079,'Kundendaten - neu'!$A$2:$A$1001,'Kundendaten - neu'!$I$2:$I$1001,"")</f>
        <v>1846818.5803066157</v>
      </c>
      <c r="J1079" s="41">
        <f>I1079+(_xlfn.XLOOKUP(C1079,'Kundendaten - neu'!$A$2:$A$1001,'Kundendaten - neu'!$G$2:$G$1001,)*E1079)</f>
        <v>1914036.5803066157</v>
      </c>
      <c r="K1079" s="40">
        <f>J1079-(E1079*(_xlfn.XLOOKUP(D1079,Tabelle1[Produkt ID],Tabelle1[Variable Kosten],)))</f>
        <v>730836.58030661568</v>
      </c>
    </row>
    <row r="1080" spans="1:11" ht="14.4" x14ac:dyDescent="0.3">
      <c r="A1080" s="43">
        <v>38100356</v>
      </c>
      <c r="B1080" s="13">
        <v>44686</v>
      </c>
      <c r="C1080" s="12">
        <v>812</v>
      </c>
      <c r="D1080" s="12">
        <v>1800</v>
      </c>
      <c r="E1080" s="14">
        <v>159</v>
      </c>
      <c r="F1080" s="25">
        <v>12720000</v>
      </c>
      <c r="G1080" t="str">
        <f>_xlfn.XLOOKUP(C1080,'Kundendaten - neu'!$A$2:$A$1001,'Kundendaten - neu'!$H$2:$H$1001)</f>
        <v>EUR</v>
      </c>
      <c r="H1080" s="40">
        <f>F1080</f>
        <v>12720000</v>
      </c>
      <c r="I1080">
        <f>H1080*_xlfn.XLOOKUP(C1080,'Kundendaten - neu'!$A$2:$A$1001,'Kundendaten - neu'!$I$2:$I$1001,"")</f>
        <v>12338400</v>
      </c>
      <c r="J1080" s="41">
        <f>I1080+(_xlfn.XLOOKUP(C1080,'Kundendaten - neu'!$A$2:$A$1001,'Kundendaten - neu'!$G$2:$G$1001,)*E1080)</f>
        <v>12372426</v>
      </c>
      <c r="K1080" s="40">
        <f>J1080-(E1080*(_xlfn.XLOOKUP(D1080,Tabelle1[Produkt ID],Tabelle1[Variable Kosten],)))</f>
        <v>2196426</v>
      </c>
    </row>
    <row r="1081" spans="1:11" ht="14.4" hidden="1" x14ac:dyDescent="0.3">
      <c r="A1081" s="43" t="s">
        <v>1428</v>
      </c>
      <c r="B1081" s="13">
        <v>44608</v>
      </c>
      <c r="C1081" s="12">
        <v>812</v>
      </c>
      <c r="D1081" s="12" t="s">
        <v>1592</v>
      </c>
      <c r="E1081" s="14">
        <v>1</v>
      </c>
      <c r="F1081" s="17">
        <v>37000</v>
      </c>
      <c r="G1081" t="str">
        <f>_xlfn.XLOOKUP(C1081,'Kundendaten - neu'!$A$2:$A$1001,'Kundendaten - neu'!$H$2:$H$1001)</f>
        <v>EUR</v>
      </c>
      <c r="H1081" s="40">
        <f>F1081</f>
        <v>37000</v>
      </c>
      <c r="I1081">
        <f>H1081*_xlfn.XLOOKUP(C1081,'Kundendaten - neu'!$A$2:$A$1001,'Kundendaten - neu'!$I$2:$I$1001,"")</f>
        <v>35890</v>
      </c>
      <c r="J1081" s="41">
        <f>I1081+(_xlfn.XLOOKUP(C1081,'Kundendaten - neu'!$A$2:$A$1001,'Kundendaten - neu'!$G$2:$G$1001,)*E1081)</f>
        <v>36104</v>
      </c>
      <c r="K1081" s="40">
        <f>J1081-(E1081*(_xlfn.XLOOKUP(D1081,Tabelle1[Produkt ID],Tabelle1[Variable Kosten],)))</f>
        <v>6504</v>
      </c>
    </row>
    <row r="1082" spans="1:11" ht="14.4" x14ac:dyDescent="0.3">
      <c r="A1082" s="43">
        <v>70982104</v>
      </c>
      <c r="B1082" s="13">
        <v>44671</v>
      </c>
      <c r="C1082" s="12">
        <v>813</v>
      </c>
      <c r="D1082" s="12">
        <v>1900</v>
      </c>
      <c r="E1082" s="14">
        <v>63</v>
      </c>
      <c r="F1082" s="25">
        <v>3087000</v>
      </c>
      <c r="G1082" t="str">
        <f>_xlfn.XLOOKUP(C1082,'Kundendaten - neu'!$A$2:$A$1001,'Kundendaten - neu'!$H$2:$H$1001)</f>
        <v>EUR</v>
      </c>
      <c r="H1082" s="40">
        <f>F1082</f>
        <v>3087000</v>
      </c>
      <c r="I1082">
        <f>H1082*_xlfn.XLOOKUP(C1082,'Kundendaten - neu'!$A$2:$A$1001,'Kundendaten - neu'!$I$2:$I$1001,"")</f>
        <v>2994390</v>
      </c>
      <c r="J1082" s="41">
        <f>I1082+(_xlfn.XLOOKUP(C1082,'Kundendaten - neu'!$A$2:$A$1001,'Kundendaten - neu'!$G$2:$G$1001,)*E1082)</f>
        <v>3000816</v>
      </c>
      <c r="K1082" s="40">
        <f>J1082-(E1082*(_xlfn.XLOOKUP(D1082,Tabelle1[Produkt ID],Tabelle1[Variable Kosten],)))</f>
        <v>531216</v>
      </c>
    </row>
    <row r="1083" spans="1:11" ht="14.4" hidden="1" x14ac:dyDescent="0.3">
      <c r="A1083" s="43" t="s">
        <v>1429</v>
      </c>
      <c r="B1083" s="13">
        <v>44696</v>
      </c>
      <c r="C1083" s="12">
        <v>813</v>
      </c>
      <c r="D1083" s="12" t="s">
        <v>1593</v>
      </c>
      <c r="E1083" s="14">
        <v>1</v>
      </c>
      <c r="F1083" s="17">
        <v>42000</v>
      </c>
      <c r="G1083" t="str">
        <f>_xlfn.XLOOKUP(C1083,'Kundendaten - neu'!$A$2:$A$1001,'Kundendaten - neu'!$H$2:$H$1001)</f>
        <v>EUR</v>
      </c>
      <c r="H1083" s="40">
        <f>F1083</f>
        <v>42000</v>
      </c>
      <c r="I1083">
        <f>H1083*_xlfn.XLOOKUP(C1083,'Kundendaten - neu'!$A$2:$A$1001,'Kundendaten - neu'!$I$2:$I$1001,"")</f>
        <v>40740</v>
      </c>
      <c r="J1083" s="41">
        <f>I1083+(_xlfn.XLOOKUP(C1083,'Kundendaten - neu'!$A$2:$A$1001,'Kundendaten - neu'!$G$2:$G$1001,)*E1083)</f>
        <v>40842</v>
      </c>
      <c r="K1083" s="40">
        <f>J1083-(E1083*(_xlfn.XLOOKUP(D1083,Tabelle1[Produkt ID],Tabelle1[Variable Kosten],)))</f>
        <v>7242</v>
      </c>
    </row>
    <row r="1084" spans="1:11" ht="14.4" x14ac:dyDescent="0.3">
      <c r="A1084" s="43">
        <v>26541378</v>
      </c>
      <c r="B1084" s="13">
        <v>44724</v>
      </c>
      <c r="C1084" s="12">
        <v>814</v>
      </c>
      <c r="D1084" s="12">
        <v>2000</v>
      </c>
      <c r="E1084" s="14">
        <v>62</v>
      </c>
      <c r="F1084" s="25">
        <v>11090882.4</v>
      </c>
      <c r="G1084" t="str">
        <f>_xlfn.XLOOKUP(C1084,'Kundendaten - neu'!$A$2:$A$1001,'Kundendaten - neu'!$H$2:$H$1001)</f>
        <v>PLN</v>
      </c>
      <c r="H1084" s="40">
        <f>IF(G1084=Währungsdaten!$G$1,F1084/_xlfn.XLOOKUP('Bewegungsdaten - neu'!B1282,Währungsdaten!$A$3:$A$320,Währungsdaten!$G$3:$G$320,""),IF(G1084=Währungsdaten!$C$1,F1084/_xlfn.XLOOKUP('Bewegungsdaten - neu'!B1282,Währungsdaten!$A$3:$A$320,Währungsdaten!$C$3:$C$320,),""))</f>
        <v>2374209.530333519</v>
      </c>
      <c r="I1084">
        <f>H1084*_xlfn.XLOOKUP(C1084,'Kundendaten - neu'!$A$2:$A$1001,'Kundendaten - neu'!$I$2:$I$1001,"")</f>
        <v>2302983.2444235133</v>
      </c>
      <c r="J1084" s="41">
        <f>I1084+(_xlfn.XLOOKUP(C1084,'Kundendaten - neu'!$A$2:$A$1001,'Kundendaten - neu'!$G$2:$G$1001,)*E1084)</f>
        <v>2309183.2444235133</v>
      </c>
      <c r="K1084" s="40">
        <f>J1084-(E1084*(_xlfn.XLOOKUP(D1084,Tabelle1[Produkt ID],Tabelle1[Variable Kosten],)))</f>
        <v>374783.2444235133</v>
      </c>
    </row>
    <row r="1085" spans="1:11" ht="14.4" x14ac:dyDescent="0.3">
      <c r="A1085" s="43">
        <v>96903741</v>
      </c>
      <c r="B1085" s="13">
        <v>44777</v>
      </c>
      <c r="C1085" s="12">
        <v>815</v>
      </c>
      <c r="D1085" s="12">
        <v>2100</v>
      </c>
      <c r="E1085" s="14">
        <v>176</v>
      </c>
      <c r="F1085" s="25">
        <v>8096000</v>
      </c>
      <c r="G1085" t="str">
        <f>_xlfn.XLOOKUP(C1085,'Kundendaten - neu'!$A$2:$A$1001,'Kundendaten - neu'!$H$2:$H$1001)</f>
        <v>EUR</v>
      </c>
      <c r="H1085" s="40">
        <f>F1085</f>
        <v>8096000</v>
      </c>
      <c r="I1085">
        <f>H1085*_xlfn.XLOOKUP(C1085,'Kundendaten - neu'!$A$2:$A$1001,'Kundendaten - neu'!$I$2:$I$1001,"")</f>
        <v>7853120</v>
      </c>
      <c r="J1085" s="41">
        <f>I1085+(_xlfn.XLOOKUP(C1085,'Kundendaten - neu'!$A$2:$A$1001,'Kundendaten - neu'!$G$2:$G$1001,)*E1085)</f>
        <v>7891488</v>
      </c>
      <c r="K1085" s="40">
        <f>J1085-(E1085*(_xlfn.XLOOKUP(D1085,Tabelle1[Produkt ID],Tabelle1[Variable Kosten],)))</f>
        <v>1414688</v>
      </c>
    </row>
    <row r="1086" spans="1:11" ht="14.4" hidden="1" x14ac:dyDescent="0.3">
      <c r="A1086" s="43" t="s">
        <v>1430</v>
      </c>
      <c r="B1086" s="13">
        <v>44833</v>
      </c>
      <c r="C1086" s="12">
        <v>815</v>
      </c>
      <c r="D1086" s="12" t="s">
        <v>1594</v>
      </c>
      <c r="E1086" s="14">
        <v>1</v>
      </c>
      <c r="F1086" s="17">
        <v>21000</v>
      </c>
      <c r="G1086" t="str">
        <f>_xlfn.XLOOKUP(C1086,'Kundendaten - neu'!$A$2:$A$1001,'Kundendaten - neu'!$H$2:$H$1001)</f>
        <v>EUR</v>
      </c>
      <c r="H1086" s="40">
        <f>F1086</f>
        <v>21000</v>
      </c>
      <c r="I1086">
        <f>H1086*_xlfn.XLOOKUP(C1086,'Kundendaten - neu'!$A$2:$A$1001,'Kundendaten - neu'!$I$2:$I$1001,"")</f>
        <v>20370</v>
      </c>
      <c r="J1086" s="41">
        <f>I1086+(_xlfn.XLOOKUP(C1086,'Kundendaten - neu'!$A$2:$A$1001,'Kundendaten - neu'!$G$2:$G$1001,)*E1086)</f>
        <v>20588</v>
      </c>
      <c r="K1086" s="40">
        <f>J1086-(E1086*(_xlfn.XLOOKUP(D1086,Tabelle1[Produkt ID],Tabelle1[Variable Kosten],)))</f>
        <v>3788</v>
      </c>
    </row>
    <row r="1087" spans="1:11" ht="14.4" x14ac:dyDescent="0.3">
      <c r="A1087" s="43">
        <v>46804889</v>
      </c>
      <c r="B1087" s="13">
        <v>44732</v>
      </c>
      <c r="C1087" s="12">
        <v>816</v>
      </c>
      <c r="D1087" s="12">
        <v>2200</v>
      </c>
      <c r="E1087" s="14">
        <v>163</v>
      </c>
      <c r="F1087" s="25">
        <v>33548660</v>
      </c>
      <c r="G1087" t="str">
        <f>_xlfn.XLOOKUP(C1087,'Kundendaten - neu'!$A$2:$A$1001,'Kundendaten - neu'!$H$2:$H$1001)</f>
        <v>SEK</v>
      </c>
      <c r="H1087" s="40">
        <f>IF(G1087=Währungsdaten!$D$1,F1087/_xlfn.XLOOKUP('Bewegungsdaten - neu'!B1375,Währungsdaten!$A$3:$A$320,Währungsdaten!$D$3:$D$320,""),IF(G1087=Währungsdaten!$F$1,F1087/_xlfn.XLOOKUP('Bewegungsdaten - neu'!B1375,Währungsdaten!$A$3:$A$320,Währungsdaten!$F$3:$F$320,),""))</f>
        <v>3045337.8599179401</v>
      </c>
      <c r="I1087">
        <f>H1087*_xlfn.XLOOKUP(C1087,'Kundendaten - neu'!$A$2:$A$1001,'Kundendaten - neu'!$I$2:$I$1001,"")</f>
        <v>3013057.2786028096</v>
      </c>
      <c r="J1087" s="41">
        <f>I1087+(_xlfn.XLOOKUP(C1087,'Kundendaten - neu'!$A$2:$A$1001,'Kundendaten - neu'!$G$2:$G$1001,)*E1087)</f>
        <v>3097654.2786028096</v>
      </c>
      <c r="K1087" s="40">
        <f>J1087-(E1087*(_xlfn.XLOOKUP(D1087,Tabelle1[Produkt ID],Tabelle1[Variable Kosten],)))</f>
        <v>489654.27860280965</v>
      </c>
    </row>
    <row r="1088" spans="1:11" ht="14.4" x14ac:dyDescent="0.3">
      <c r="A1088" s="43">
        <v>72289365</v>
      </c>
      <c r="B1088" s="13">
        <v>44862</v>
      </c>
      <c r="C1088" s="12">
        <v>817</v>
      </c>
      <c r="D1088" s="12">
        <v>2200</v>
      </c>
      <c r="E1088" s="14">
        <v>71</v>
      </c>
      <c r="F1088" s="25">
        <v>6513256</v>
      </c>
      <c r="G1088" t="str">
        <f>_xlfn.XLOOKUP(C1088,'Kundendaten - neu'!$A$2:$A$1001,'Kundendaten - neu'!$H$2:$H$1001)</f>
        <v>PLN</v>
      </c>
      <c r="H1088" s="40">
        <f>IF(G1088=Währungsdaten!$G$1,F1088/_xlfn.XLOOKUP('Bewegungsdaten - neu'!B1283,Währungsdaten!$A$3:$A$320,Währungsdaten!$G$3:$G$320,""),IF(G1088=Währungsdaten!$C$1,F1088/_xlfn.XLOOKUP('Bewegungsdaten - neu'!B1283,Währungsdaten!$A$3:$A$320,Währungsdaten!$C$3:$C$320,),""))</f>
        <v>1383561.899906534</v>
      </c>
      <c r="I1088">
        <f>H1088*_xlfn.XLOOKUP(C1088,'Kundendaten - neu'!$A$2:$A$1001,'Kundendaten - neu'!$I$2:$I$1001,"")</f>
        <v>1383561.899906534</v>
      </c>
      <c r="J1088" s="41">
        <f>I1088+(_xlfn.XLOOKUP(C1088,'Kundendaten - neu'!$A$2:$A$1001,'Kundendaten - neu'!$G$2:$G$1001,)*E1088)</f>
        <v>1391371.899906534</v>
      </c>
      <c r="K1088" s="40">
        <f>J1088-(E1088*(_xlfn.XLOOKUP(D1088,Tabelle1[Produkt ID],Tabelle1[Variable Kosten],)))</f>
        <v>255371.899906534</v>
      </c>
    </row>
    <row r="1089" spans="1:11" ht="14.4" x14ac:dyDescent="0.3">
      <c r="A1089" s="43">
        <v>65520856</v>
      </c>
      <c r="B1089" s="13">
        <v>44799</v>
      </c>
      <c r="C1089" s="12">
        <v>818</v>
      </c>
      <c r="D1089" s="12">
        <v>2300</v>
      </c>
      <c r="E1089" s="14">
        <v>198</v>
      </c>
      <c r="F1089" s="25">
        <v>22704660</v>
      </c>
      <c r="G1089" t="str">
        <f>_xlfn.XLOOKUP(C1089,'Kundendaten - neu'!$A$2:$A$1001,'Kundendaten - neu'!$H$2:$H$1001)</f>
        <v>PLN</v>
      </c>
      <c r="H1089" s="40">
        <f>IF(G1089=Währungsdaten!$G$1,F1089/_xlfn.XLOOKUP('Bewegungsdaten - neu'!B1284,Währungsdaten!$A$3:$A$320,Währungsdaten!$G$3:$G$320,""),IF(G1089=Währungsdaten!$C$1,F1089/_xlfn.XLOOKUP('Bewegungsdaten - neu'!B1284,Währungsdaten!$A$3:$A$320,Währungsdaten!$C$3:$C$320,),""))</f>
        <v>5017604.4198895022</v>
      </c>
      <c r="I1089">
        <f>H1089*_xlfn.XLOOKUP(C1089,'Kundendaten - neu'!$A$2:$A$1001,'Kundendaten - neu'!$I$2:$I$1001,"")</f>
        <v>4867076.2872928167</v>
      </c>
      <c r="J1089" s="41">
        <f>I1089+(_xlfn.XLOOKUP(C1089,'Kundendaten - neu'!$A$2:$A$1001,'Kundendaten - neu'!$G$2:$G$1001,)*E1089)</f>
        <v>4888064.2872928167</v>
      </c>
      <c r="K1089" s="40">
        <f>J1089-(E1089*(_xlfn.XLOOKUP(D1089,Tabelle1[Produkt ID],Tabelle1[Variable Kosten],)))</f>
        <v>928064.28729281668</v>
      </c>
    </row>
    <row r="1090" spans="1:11" ht="14.4" x14ac:dyDescent="0.3">
      <c r="A1090" s="43">
        <v>91334494</v>
      </c>
      <c r="B1090" s="13">
        <v>44889</v>
      </c>
      <c r="C1090" s="12">
        <v>819</v>
      </c>
      <c r="D1090" s="12">
        <v>1000</v>
      </c>
      <c r="E1090" s="14">
        <v>183</v>
      </c>
      <c r="F1090" s="25">
        <v>97929156</v>
      </c>
      <c r="G1090" t="str">
        <f>_xlfn.XLOOKUP(C1090,'Kundendaten - neu'!$A$2:$A$1001,'Kundendaten - neu'!$H$2:$H$1001)</f>
        <v>SEK</v>
      </c>
      <c r="H1090" s="40">
        <f>IF(G1090=Währungsdaten!$D$1,F1090/_xlfn.XLOOKUP('Bewegungsdaten - neu'!B1376,Währungsdaten!$A$3:$A$320,Währungsdaten!$D$3:$D$320,""),IF(G1090=Währungsdaten!$F$1,F1090/_xlfn.XLOOKUP('Bewegungsdaten - neu'!B1376,Währungsdaten!$A$3:$A$320,Währungsdaten!$F$3:$F$320,),""))</f>
        <v>9386480.9738330301</v>
      </c>
      <c r="I1090">
        <f>H1090*_xlfn.XLOOKUP(C1090,'Kundendaten - neu'!$A$2:$A$1001,'Kundendaten - neu'!$I$2:$I$1001,"")</f>
        <v>9286984.2755103987</v>
      </c>
      <c r="J1090" s="41">
        <f>I1090+(_xlfn.XLOOKUP(C1090,'Kundendaten - neu'!$A$2:$A$1001,'Kundendaten - neu'!$G$2:$G$1001,)*E1090)</f>
        <v>9385255.2755103987</v>
      </c>
      <c r="K1090" s="40">
        <f>J1090-(E1090*(_xlfn.XLOOKUP(D1090,Tabelle1[Produkt ID],Tabelle1[Variable Kosten],)))</f>
        <v>1772455.2755103987</v>
      </c>
    </row>
    <row r="1091" spans="1:11" ht="14.4" x14ac:dyDescent="0.3">
      <c r="A1091" s="43">
        <v>52556195</v>
      </c>
      <c r="B1091" s="13">
        <v>44761</v>
      </c>
      <c r="C1091" s="12">
        <v>820</v>
      </c>
      <c r="D1091" s="12">
        <v>1100</v>
      </c>
      <c r="E1091" s="14">
        <v>108</v>
      </c>
      <c r="F1091" s="25">
        <v>4913568</v>
      </c>
      <c r="G1091" t="str">
        <f>_xlfn.XLOOKUP(C1091,'Kundendaten - neu'!$A$2:$A$1001,'Kundendaten - neu'!$H$2:$H$1001)</f>
        <v>USD</v>
      </c>
      <c r="H1091" s="40">
        <f>IF(G1091=Währungsdaten!$D$1,F1091/_xlfn.XLOOKUP('Bewegungsdaten - neu'!B1466,Währungsdaten!$A$3:$A$320,Währungsdaten!$D$3:$D$320,""),IF(G1091=Währungsdaten!$F$1,F1091/_xlfn.XLOOKUP('Bewegungsdaten - neu'!B1466,Währungsdaten!$A$3:$A$320,Währungsdaten!$F$3:$F$320,),""))</f>
        <v>4355227.7964899838</v>
      </c>
      <c r="I1091">
        <f>H1091*_xlfn.XLOOKUP(C1091,'Kundendaten - neu'!$A$2:$A$1001,'Kundendaten - neu'!$I$2:$I$1001,"")</f>
        <v>4647028.0588548128</v>
      </c>
      <c r="J1091" s="41">
        <f>I1091+(_xlfn.XLOOKUP(C1091,'Kundendaten - neu'!$A$2:$A$1001,'Kundendaten - neu'!$G$2:$G$1001,)*E1091)</f>
        <v>4786780.0588548128</v>
      </c>
      <c r="K1091" s="40">
        <f>J1091-(E1091*(_xlfn.XLOOKUP(D1091,Tabelle1[Produkt ID],Tabelle1[Variable Kosten],)))</f>
        <v>1330780.0588548128</v>
      </c>
    </row>
    <row r="1092" spans="1:11" ht="14.4" x14ac:dyDescent="0.3">
      <c r="A1092" s="43">
        <v>36172135</v>
      </c>
      <c r="B1092" s="13">
        <v>44565</v>
      </c>
      <c r="C1092" s="12">
        <v>821</v>
      </c>
      <c r="D1092" s="12">
        <v>1200</v>
      </c>
      <c r="E1092" s="14">
        <v>99</v>
      </c>
      <c r="F1092" s="25">
        <v>46519258.5</v>
      </c>
      <c r="G1092" t="str">
        <f>_xlfn.XLOOKUP(C1092,'Kundendaten - neu'!$A$2:$A$1001,'Kundendaten - neu'!$H$2:$H$1001)</f>
        <v>CNY</v>
      </c>
      <c r="H1092" s="40">
        <f>IF(G1092=Währungsdaten!$B$1,F1092/_xlfn.XLOOKUP('Bewegungsdaten - neu'!B73,Währungsdaten!$A$3:$A$320,Währungsdaten!$B$3:$B$320,""),IF(G1092=Währungsdaten!$C$1,F1092/_xlfn.XLOOKUP('Bewegungsdaten - neu'!B73,Währungsdaten!$A$3:$A$320,Währungsdaten!$C$3:$C$320,),"")*IF(G1092=Währungsdaten!$D$1,F1092/_xlfn.XLOOKUP('Bewegungsdaten - neu'!B73,Währungsdaten!$A$3:$A$320,Währungsdaten!$D$3:$D$320,),)*IF(G1092=Währungsdaten!$F$1,F1092/_xlfn.XLOOKUP('Bewegungsdaten - neu'!B73,Währungsdaten!$A$3:$A$320,Währungsdaten!$F$3:$F$320,""),)*IF(G1092=Währungsdaten!$G$1,F1092/_xlfn.XLOOKUP('Bewegungsdaten - neu'!B73,Währungsdaten!$A$3:$A$320,Währungsdaten!$G$3:$G$320,");""")))</f>
        <v>6686491.4764560452</v>
      </c>
      <c r="I1092">
        <f>H1092*_xlfn.XLOOKUP(C1092,'Kundendaten - neu'!$A$2:$A$1001,'Kundendaten - neu'!$I$2:$I$1001,"")</f>
        <v>7355140.62410165</v>
      </c>
      <c r="J1092" s="41">
        <f>I1092+(_xlfn.XLOOKUP(C1092,'Kundendaten - neu'!$A$2:$A$1001,'Kundendaten - neu'!$G$2:$G$1001,)*E1092)</f>
        <v>7556803.62410165</v>
      </c>
      <c r="K1092" s="40">
        <f>J1092-(E1092*(_xlfn.XLOOKUP(D1092,Tabelle1[Produkt ID],Tabelle1[Variable Kosten],)))</f>
        <v>2408803.62410165</v>
      </c>
    </row>
    <row r="1093" spans="1:11" ht="14.4" x14ac:dyDescent="0.3">
      <c r="A1093" s="43">
        <v>74243042</v>
      </c>
      <c r="B1093" s="13">
        <v>44734</v>
      </c>
      <c r="C1093" s="12">
        <v>822</v>
      </c>
      <c r="D1093" s="12">
        <v>1300</v>
      </c>
      <c r="E1093" s="14">
        <v>112</v>
      </c>
      <c r="F1093" s="25">
        <v>78376256</v>
      </c>
      <c r="G1093" t="str">
        <f>_xlfn.XLOOKUP(C1093,'Kundendaten - neu'!$A$2:$A$1001,'Kundendaten - neu'!$H$2:$H$1001)</f>
        <v>SEK</v>
      </c>
      <c r="H1093" s="40">
        <f>IF(G1093=Währungsdaten!$D$1,F1093/_xlfn.XLOOKUP('Bewegungsdaten - neu'!B1377,Währungsdaten!$A$3:$A$320,Währungsdaten!$D$3:$D$320,""),IF(G1093=Währungsdaten!$F$1,F1093/_xlfn.XLOOKUP('Bewegungsdaten - neu'!B1377,Währungsdaten!$A$3:$A$320,Währungsdaten!$F$3:$F$320,),""))</f>
        <v>7431212.5837923931</v>
      </c>
      <c r="I1093">
        <f>H1093*_xlfn.XLOOKUP(C1093,'Kundendaten - neu'!$A$2:$A$1001,'Kundendaten - neu'!$I$2:$I$1001,"")</f>
        <v>7352441.7304041935</v>
      </c>
      <c r="J1093" s="41">
        <f>I1093+(_xlfn.XLOOKUP(C1093,'Kundendaten - neu'!$A$2:$A$1001,'Kundendaten - neu'!$G$2:$G$1001,)*E1093)</f>
        <v>7413705.7304041935</v>
      </c>
      <c r="K1093" s="40">
        <f>J1093-(E1093*(_xlfn.XLOOKUP(D1093,Tabelle1[Produkt ID],Tabelle1[Variable Kosten],)))</f>
        <v>1320905.7304041935</v>
      </c>
    </row>
    <row r="1094" spans="1:11" ht="14.4" x14ac:dyDescent="0.3">
      <c r="A1094" s="43">
        <v>58430679</v>
      </c>
      <c r="B1094" s="13">
        <v>44676</v>
      </c>
      <c r="C1094" s="12">
        <v>823</v>
      </c>
      <c r="D1094" s="12">
        <v>1400</v>
      </c>
      <c r="E1094" s="14">
        <v>66</v>
      </c>
      <c r="F1094" s="25">
        <v>1980000</v>
      </c>
      <c r="G1094" t="str">
        <f>_xlfn.XLOOKUP(C1094,'Kundendaten - neu'!$A$2:$A$1001,'Kundendaten - neu'!$H$2:$H$1001)</f>
        <v>EUR</v>
      </c>
      <c r="H1094" s="40">
        <f>F1094</f>
        <v>1980000</v>
      </c>
      <c r="I1094">
        <f>H1094*_xlfn.XLOOKUP(C1094,'Kundendaten - neu'!$A$2:$A$1001,'Kundendaten - neu'!$I$2:$I$1001,"")</f>
        <v>1920600</v>
      </c>
      <c r="J1094" s="41">
        <f>I1094+(_xlfn.XLOOKUP(C1094,'Kundendaten - neu'!$A$2:$A$1001,'Kundendaten - neu'!$G$2:$G$1001,)*E1094)</f>
        <v>1934988</v>
      </c>
      <c r="K1094" s="40">
        <f>J1094-(E1094*(_xlfn.XLOOKUP(D1094,Tabelle1[Produkt ID],Tabelle1[Variable Kosten],)))</f>
        <v>350988</v>
      </c>
    </row>
    <row r="1095" spans="1:11" ht="14.4" hidden="1" x14ac:dyDescent="0.3">
      <c r="A1095" s="43" t="s">
        <v>1431</v>
      </c>
      <c r="B1095" s="13">
        <v>44603</v>
      </c>
      <c r="C1095" s="12">
        <v>823</v>
      </c>
      <c r="D1095" s="12" t="s">
        <v>1595</v>
      </c>
      <c r="E1095" s="14">
        <v>1</v>
      </c>
      <c r="F1095" s="17">
        <v>27000</v>
      </c>
      <c r="G1095" t="str">
        <f>_xlfn.XLOOKUP(C1095,'Kundendaten - neu'!$A$2:$A$1001,'Kundendaten - neu'!$H$2:$H$1001)</f>
        <v>EUR</v>
      </c>
      <c r="H1095" s="40">
        <f>F1095</f>
        <v>27000</v>
      </c>
      <c r="I1095">
        <f>H1095*_xlfn.XLOOKUP(C1095,'Kundendaten - neu'!$A$2:$A$1001,'Kundendaten - neu'!$I$2:$I$1001,"")</f>
        <v>26190</v>
      </c>
      <c r="J1095" s="41">
        <f>I1095+(_xlfn.XLOOKUP(C1095,'Kundendaten - neu'!$A$2:$A$1001,'Kundendaten - neu'!$G$2:$G$1001,)*E1095)</f>
        <v>26408</v>
      </c>
      <c r="K1095" s="40">
        <f>J1095-(E1095*(_xlfn.XLOOKUP(D1095,Tabelle1[Produkt ID],Tabelle1[Variable Kosten],)))</f>
        <v>4808</v>
      </c>
    </row>
    <row r="1096" spans="1:11" ht="14.4" x14ac:dyDescent="0.3">
      <c r="A1096" s="43">
        <v>20247071</v>
      </c>
      <c r="B1096" s="13">
        <v>44900</v>
      </c>
      <c r="C1096" s="12">
        <v>824</v>
      </c>
      <c r="D1096" s="12">
        <v>1500</v>
      </c>
      <c r="E1096" s="14">
        <v>99</v>
      </c>
      <c r="F1096" s="25">
        <v>3152872.8000000003</v>
      </c>
      <c r="G1096" t="str">
        <f>_xlfn.XLOOKUP(C1096,'Kundendaten - neu'!$A$2:$A$1001,'Kundendaten - neu'!$H$2:$H$1001)</f>
        <v>USD</v>
      </c>
      <c r="H1096" s="40">
        <f>IF(G1096=Währungsdaten!$D$1,F1096/_xlfn.XLOOKUP('Bewegungsdaten - neu'!B1467,Währungsdaten!$A$3:$A$320,Währungsdaten!$D$3:$D$320,""),IF(G1096=Währungsdaten!$F$1,F1096/_xlfn.XLOOKUP('Bewegungsdaten - neu'!B1467,Währungsdaten!$A$3:$A$320,Währungsdaten!$F$3:$F$320,),""))</f>
        <v>2987655.4534255667</v>
      </c>
      <c r="I1096">
        <f>H1096*_xlfn.XLOOKUP(C1096,'Kundendaten - neu'!$A$2:$A$1001,'Kundendaten - neu'!$I$2:$I$1001,"")</f>
        <v>3286420.9987681238</v>
      </c>
      <c r="J1096" s="41">
        <f>I1096+(_xlfn.XLOOKUP(C1096,'Kundendaten - neu'!$A$2:$A$1001,'Kundendaten - neu'!$G$2:$G$1001,)*E1096)</f>
        <v>3405220.9987681238</v>
      </c>
      <c r="K1096" s="40">
        <f>J1096-(E1096*(_xlfn.XLOOKUP(D1096,Tabelle1[Produkt ID],Tabelle1[Variable Kosten],)))</f>
        <v>1187620.9987681238</v>
      </c>
    </row>
    <row r="1097" spans="1:11" ht="14.4" x14ac:dyDescent="0.3">
      <c r="A1097" s="43">
        <v>17396762</v>
      </c>
      <c r="B1097" s="13">
        <v>44815</v>
      </c>
      <c r="C1097" s="12">
        <v>825</v>
      </c>
      <c r="D1097" s="12">
        <v>1600</v>
      </c>
      <c r="E1097" s="14">
        <v>197</v>
      </c>
      <c r="F1097" s="25">
        <v>7092000</v>
      </c>
      <c r="G1097" t="str">
        <f>_xlfn.XLOOKUP(C1097,'Kundendaten - neu'!$A$2:$A$1001,'Kundendaten - neu'!$H$2:$H$1001)</f>
        <v>EUR</v>
      </c>
      <c r="H1097" s="40">
        <f>F1097</f>
        <v>7092000</v>
      </c>
      <c r="I1097">
        <f>H1097*_xlfn.XLOOKUP(C1097,'Kundendaten - neu'!$A$2:$A$1001,'Kundendaten - neu'!$I$2:$I$1001,"")</f>
        <v>7016824.7999999998</v>
      </c>
      <c r="J1097" s="41">
        <f>I1097+(_xlfn.XLOOKUP(C1097,'Kundendaten - neu'!$A$2:$A$1001,'Kundendaten - neu'!$G$2:$G$1001,)*E1097)</f>
        <v>7056618.7999999998</v>
      </c>
      <c r="K1097" s="40">
        <f>J1097-(E1097*(_xlfn.XLOOKUP(D1097,Tabelle1[Produkt ID],Tabelle1[Variable Kosten],)))</f>
        <v>1383018.7999999998</v>
      </c>
    </row>
    <row r="1098" spans="1:11" ht="14.4" hidden="1" x14ac:dyDescent="0.3">
      <c r="A1098" s="43" t="s">
        <v>1432</v>
      </c>
      <c r="B1098" s="13">
        <v>44859</v>
      </c>
      <c r="C1098" s="12">
        <v>825</v>
      </c>
      <c r="D1098" s="12" t="s">
        <v>1582</v>
      </c>
      <c r="E1098" s="14">
        <v>1</v>
      </c>
      <c r="F1098" s="17">
        <v>49000</v>
      </c>
      <c r="G1098" t="str">
        <f>_xlfn.XLOOKUP(C1098,'Kundendaten - neu'!$A$2:$A$1001,'Kundendaten - neu'!$H$2:$H$1001)</f>
        <v>EUR</v>
      </c>
      <c r="H1098" s="40">
        <f>F1098</f>
        <v>49000</v>
      </c>
      <c r="I1098">
        <f>H1098*_xlfn.XLOOKUP(C1098,'Kundendaten - neu'!$A$2:$A$1001,'Kundendaten - neu'!$I$2:$I$1001,"")</f>
        <v>48480.6</v>
      </c>
      <c r="J1098" s="41">
        <f>I1098+(_xlfn.XLOOKUP(C1098,'Kundendaten - neu'!$A$2:$A$1001,'Kundendaten - neu'!$G$2:$G$1001,)*E1098)</f>
        <v>48682.6</v>
      </c>
      <c r="K1098" s="40">
        <f>J1098-(E1098*(_xlfn.XLOOKUP(D1098,Tabelle1[Produkt ID],Tabelle1[Variable Kosten],)))</f>
        <v>9482.5999999999985</v>
      </c>
    </row>
    <row r="1099" spans="1:11" ht="14.4" x14ac:dyDescent="0.3">
      <c r="A1099" s="43">
        <v>83672142</v>
      </c>
      <c r="B1099" s="13">
        <v>44899</v>
      </c>
      <c r="C1099" s="12">
        <v>826</v>
      </c>
      <c r="D1099" s="12">
        <v>1700</v>
      </c>
      <c r="E1099" s="14">
        <v>113</v>
      </c>
      <c r="F1099" s="25">
        <v>3277000</v>
      </c>
      <c r="G1099" t="str">
        <f>_xlfn.XLOOKUP(C1099,'Kundendaten - neu'!$A$2:$A$1001,'Kundendaten - neu'!$H$2:$H$1001)</f>
        <v>EUR</v>
      </c>
      <c r="H1099" s="40">
        <f>F1099</f>
        <v>3277000</v>
      </c>
      <c r="I1099">
        <f>H1099*_xlfn.XLOOKUP(C1099,'Kundendaten - neu'!$A$2:$A$1001,'Kundendaten - neu'!$I$2:$I$1001,"")</f>
        <v>3178690</v>
      </c>
      <c r="J1099" s="41">
        <f>I1099+(_xlfn.XLOOKUP(C1099,'Kundendaten - neu'!$A$2:$A$1001,'Kundendaten - neu'!$G$2:$G$1001,)*E1099)</f>
        <v>3208522</v>
      </c>
      <c r="K1099" s="40">
        <f>J1099-(E1099*(_xlfn.XLOOKUP(D1099,Tabelle1[Produkt ID],Tabelle1[Variable Kosten],)))</f>
        <v>586922</v>
      </c>
    </row>
    <row r="1100" spans="1:11" ht="14.4" hidden="1" x14ac:dyDescent="0.3">
      <c r="A1100" s="43" t="s">
        <v>1433</v>
      </c>
      <c r="B1100" s="13">
        <v>44613</v>
      </c>
      <c r="C1100" s="12">
        <v>826</v>
      </c>
      <c r="D1100" s="12" t="s">
        <v>1583</v>
      </c>
      <c r="E1100" s="14">
        <v>1</v>
      </c>
      <c r="F1100" s="17">
        <v>46000</v>
      </c>
      <c r="G1100" t="str">
        <f>_xlfn.XLOOKUP(C1100,'Kundendaten - neu'!$A$2:$A$1001,'Kundendaten - neu'!$H$2:$H$1001)</f>
        <v>EUR</v>
      </c>
      <c r="H1100" s="40">
        <f>F1100</f>
        <v>46000</v>
      </c>
      <c r="I1100">
        <f>H1100*_xlfn.XLOOKUP(C1100,'Kundendaten - neu'!$A$2:$A$1001,'Kundendaten - neu'!$I$2:$I$1001,"")</f>
        <v>44620</v>
      </c>
      <c r="J1100" s="41">
        <f>I1100+(_xlfn.XLOOKUP(C1100,'Kundendaten - neu'!$A$2:$A$1001,'Kundendaten - neu'!$G$2:$G$1001,)*E1100)</f>
        <v>44884</v>
      </c>
      <c r="K1100" s="40">
        <f>J1100-(E1100*(_xlfn.XLOOKUP(D1100,Tabelle1[Produkt ID],Tabelle1[Variable Kosten],)))</f>
        <v>8084</v>
      </c>
    </row>
    <row r="1101" spans="1:11" ht="14.4" x14ac:dyDescent="0.3">
      <c r="A1101" s="43">
        <v>96152283</v>
      </c>
      <c r="B1101" s="13">
        <v>44661</v>
      </c>
      <c r="C1101" s="12">
        <v>827</v>
      </c>
      <c r="D1101" s="12">
        <v>1800</v>
      </c>
      <c r="E1101" s="14">
        <v>144</v>
      </c>
      <c r="F1101" s="25">
        <v>83279232</v>
      </c>
      <c r="G1101" t="str">
        <f>_xlfn.XLOOKUP(C1101,'Kundendaten - neu'!$A$2:$A$1001,'Kundendaten - neu'!$H$2:$H$1001)</f>
        <v>CNY</v>
      </c>
      <c r="H1101" s="40">
        <f>IF(G1101=Währungsdaten!$B$1,F1101/_xlfn.XLOOKUP('Bewegungsdaten - neu'!B74,Währungsdaten!$A$3:$A$320,Währungsdaten!$B$3:$B$320,""),IF(G1101=Währungsdaten!$C$1,F1101/_xlfn.XLOOKUP('Bewegungsdaten - neu'!B74,Währungsdaten!$A$3:$A$320,Währungsdaten!$C$3:$C$320,),"")*IF(G1101=Währungsdaten!$D$1,F1101/_xlfn.XLOOKUP('Bewegungsdaten - neu'!B74,Währungsdaten!$A$3:$A$320,Währungsdaten!$D$3:$D$320,),)*IF(G1101=Währungsdaten!$F$1,F1101/_xlfn.XLOOKUP('Bewegungsdaten - neu'!B74,Währungsdaten!$A$3:$A$320,Währungsdaten!$F$3:$F$320,""),)*IF(G1101=Währungsdaten!$G$1,F1101/_xlfn.XLOOKUP('Bewegungsdaten - neu'!B74,Währungsdaten!$A$3:$A$320,Währungsdaten!$G$3:$G$320,");""")))</f>
        <v>11419846.69180665</v>
      </c>
      <c r="I1101">
        <f>H1101*_xlfn.XLOOKUP(C1101,'Kundendaten - neu'!$A$2:$A$1001,'Kundendaten - neu'!$I$2:$I$1001,"")</f>
        <v>12184976.420157695</v>
      </c>
      <c r="J1101" s="41">
        <f>I1101+(_xlfn.XLOOKUP(C1101,'Kundendaten - neu'!$A$2:$A$1001,'Kundendaten - neu'!$G$2:$G$1001,)*E1101)</f>
        <v>12499472.420157695</v>
      </c>
      <c r="K1101" s="40">
        <f>J1101-(E1101*(_xlfn.XLOOKUP(D1101,Tabelle1[Produkt ID],Tabelle1[Variable Kosten],)))</f>
        <v>3283472.4201576952</v>
      </c>
    </row>
    <row r="1102" spans="1:11" ht="14.4" x14ac:dyDescent="0.3">
      <c r="A1102" s="43">
        <v>32377252</v>
      </c>
      <c r="B1102" s="13">
        <v>44832</v>
      </c>
      <c r="C1102" s="12">
        <v>828</v>
      </c>
      <c r="D1102" s="12">
        <v>1900</v>
      </c>
      <c r="E1102" s="14">
        <v>107</v>
      </c>
      <c r="F1102" s="25">
        <v>5243000</v>
      </c>
      <c r="G1102" t="str">
        <f>_xlfn.XLOOKUP(C1102,'Kundendaten - neu'!$A$2:$A$1001,'Kundendaten - neu'!$H$2:$H$1001)</f>
        <v>EUR</v>
      </c>
      <c r="H1102" s="40">
        <f t="shared" ref="H1102:H1109" si="52">F1102</f>
        <v>5243000</v>
      </c>
      <c r="I1102">
        <f>H1102*_xlfn.XLOOKUP(C1102,'Kundendaten - neu'!$A$2:$A$1001,'Kundendaten - neu'!$I$2:$I$1001,"")</f>
        <v>5085710</v>
      </c>
      <c r="J1102" s="41">
        <f>I1102+(_xlfn.XLOOKUP(C1102,'Kundendaten - neu'!$A$2:$A$1001,'Kundendaten - neu'!$G$2:$G$1001,)*E1102)</f>
        <v>5108180</v>
      </c>
      <c r="K1102" s="40">
        <f>J1102-(E1102*(_xlfn.XLOOKUP(D1102,Tabelle1[Produkt ID],Tabelle1[Variable Kosten],)))</f>
        <v>913780</v>
      </c>
    </row>
    <row r="1103" spans="1:11" ht="14.4" hidden="1" x14ac:dyDescent="0.3">
      <c r="A1103" s="43" t="s">
        <v>1434</v>
      </c>
      <c r="B1103" s="13">
        <v>44813</v>
      </c>
      <c r="C1103" s="12">
        <v>828</v>
      </c>
      <c r="D1103" s="12" t="s">
        <v>1584</v>
      </c>
      <c r="E1103" s="14">
        <v>1</v>
      </c>
      <c r="F1103" s="17">
        <v>61000</v>
      </c>
      <c r="G1103" t="str">
        <f>_xlfn.XLOOKUP(C1103,'Kundendaten - neu'!$A$2:$A$1001,'Kundendaten - neu'!$H$2:$H$1001)</f>
        <v>EUR</v>
      </c>
      <c r="H1103" s="40">
        <f t="shared" si="52"/>
        <v>61000</v>
      </c>
      <c r="I1103">
        <f>H1103*_xlfn.XLOOKUP(C1103,'Kundendaten - neu'!$A$2:$A$1001,'Kundendaten - neu'!$I$2:$I$1001,"")</f>
        <v>59170</v>
      </c>
      <c r="J1103" s="41">
        <f>I1103+(_xlfn.XLOOKUP(C1103,'Kundendaten - neu'!$A$2:$A$1001,'Kundendaten - neu'!$G$2:$G$1001,)*E1103)</f>
        <v>59380</v>
      </c>
      <c r="K1103" s="40">
        <f>J1103-(E1103*(_xlfn.XLOOKUP(D1103,Tabelle1[Produkt ID],Tabelle1[Variable Kosten],)))</f>
        <v>10580</v>
      </c>
    </row>
    <row r="1104" spans="1:11" ht="14.4" x14ac:dyDescent="0.3">
      <c r="A1104" s="43">
        <v>98913712</v>
      </c>
      <c r="B1104" s="13">
        <v>44911</v>
      </c>
      <c r="C1104" s="12">
        <v>829</v>
      </c>
      <c r="D1104" s="12">
        <v>2000</v>
      </c>
      <c r="E1104" s="14">
        <v>178</v>
      </c>
      <c r="F1104" s="25">
        <v>6942000</v>
      </c>
      <c r="G1104" t="str">
        <f>_xlfn.XLOOKUP(C1104,'Kundendaten - neu'!$A$2:$A$1001,'Kundendaten - neu'!$H$2:$H$1001)</f>
        <v>EUR</v>
      </c>
      <c r="H1104" s="40">
        <f t="shared" si="52"/>
        <v>6942000</v>
      </c>
      <c r="I1104">
        <f>H1104*_xlfn.XLOOKUP(C1104,'Kundendaten - neu'!$A$2:$A$1001,'Kundendaten - neu'!$I$2:$I$1001,"")</f>
        <v>6868414.7999999998</v>
      </c>
      <c r="J1104" s="41">
        <f>I1104+(_xlfn.XLOOKUP(C1104,'Kundendaten - neu'!$A$2:$A$1001,'Kundendaten - neu'!$G$2:$G$1001,)*E1104)</f>
        <v>6905082.7999999998</v>
      </c>
      <c r="K1104" s="40">
        <f>J1104-(E1104*(_xlfn.XLOOKUP(D1104,Tabelle1[Produkt ID],Tabelle1[Variable Kosten],)))</f>
        <v>1351482.7999999998</v>
      </c>
    </row>
    <row r="1105" spans="1:11" ht="14.4" hidden="1" x14ac:dyDescent="0.3">
      <c r="A1105" s="43" t="s">
        <v>1435</v>
      </c>
      <c r="B1105" s="13">
        <v>44915</v>
      </c>
      <c r="C1105" s="12">
        <v>829</v>
      </c>
      <c r="D1105" s="12" t="s">
        <v>1585</v>
      </c>
      <c r="E1105" s="14">
        <v>1</v>
      </c>
      <c r="F1105" s="17">
        <v>79000</v>
      </c>
      <c r="G1105" t="str">
        <f>_xlfn.XLOOKUP(C1105,'Kundendaten - neu'!$A$2:$A$1001,'Kundendaten - neu'!$H$2:$H$1001)</f>
        <v>EUR</v>
      </c>
      <c r="H1105" s="40">
        <f t="shared" si="52"/>
        <v>79000</v>
      </c>
      <c r="I1105">
        <f>H1105*_xlfn.XLOOKUP(C1105,'Kundendaten - neu'!$A$2:$A$1001,'Kundendaten - neu'!$I$2:$I$1001,"")</f>
        <v>78162.599999999991</v>
      </c>
      <c r="J1105" s="41">
        <f>I1105+(_xlfn.XLOOKUP(C1105,'Kundendaten - neu'!$A$2:$A$1001,'Kundendaten - neu'!$G$2:$G$1001,)*E1105)</f>
        <v>78368.599999999991</v>
      </c>
      <c r="K1105" s="40">
        <f>J1105-(E1105*(_xlfn.XLOOKUP(D1105,Tabelle1[Produkt ID],Tabelle1[Variable Kosten],)))</f>
        <v>15168.599999999991</v>
      </c>
    </row>
    <row r="1106" spans="1:11" ht="14.4" x14ac:dyDescent="0.3">
      <c r="A1106" s="43">
        <v>48187039</v>
      </c>
      <c r="B1106" s="13">
        <v>44720</v>
      </c>
      <c r="C1106" s="12">
        <v>830</v>
      </c>
      <c r="D1106" s="12">
        <v>2100</v>
      </c>
      <c r="E1106" s="14">
        <v>137</v>
      </c>
      <c r="F1106" s="25">
        <v>6302000</v>
      </c>
      <c r="G1106" t="str">
        <f>_xlfn.XLOOKUP(C1106,'Kundendaten - neu'!$A$2:$A$1001,'Kundendaten - neu'!$H$2:$H$1001)</f>
        <v>EUR</v>
      </c>
      <c r="H1106" s="40">
        <f t="shared" si="52"/>
        <v>6302000</v>
      </c>
      <c r="I1106">
        <f>H1106*_xlfn.XLOOKUP(C1106,'Kundendaten - neu'!$A$2:$A$1001,'Kundendaten - neu'!$I$2:$I$1001,"")</f>
        <v>6112940</v>
      </c>
      <c r="J1106" s="41">
        <f>I1106+(_xlfn.XLOOKUP(C1106,'Kundendaten - neu'!$A$2:$A$1001,'Kundendaten - neu'!$G$2:$G$1001,)*E1106)</f>
        <v>6141299</v>
      </c>
      <c r="K1106" s="40">
        <f>J1106-(E1106*(_xlfn.XLOOKUP(D1106,Tabelle1[Produkt ID],Tabelle1[Variable Kosten],)))</f>
        <v>1099699</v>
      </c>
    </row>
    <row r="1107" spans="1:11" ht="14.4" hidden="1" x14ac:dyDescent="0.3">
      <c r="A1107" s="43" t="s">
        <v>1436</v>
      </c>
      <c r="B1107" s="13">
        <v>44767</v>
      </c>
      <c r="C1107" s="12">
        <v>830</v>
      </c>
      <c r="D1107" s="12" t="s">
        <v>1586</v>
      </c>
      <c r="E1107" s="14">
        <v>1</v>
      </c>
      <c r="F1107" s="17">
        <v>32000</v>
      </c>
      <c r="G1107" t="str">
        <f>_xlfn.XLOOKUP(C1107,'Kundendaten - neu'!$A$2:$A$1001,'Kundendaten - neu'!$H$2:$H$1001)</f>
        <v>EUR</v>
      </c>
      <c r="H1107" s="40">
        <f t="shared" si="52"/>
        <v>32000</v>
      </c>
      <c r="I1107">
        <f>H1107*_xlfn.XLOOKUP(C1107,'Kundendaten - neu'!$A$2:$A$1001,'Kundendaten - neu'!$I$2:$I$1001,"")</f>
        <v>31040</v>
      </c>
      <c r="J1107" s="41">
        <f>I1107+(_xlfn.XLOOKUP(C1107,'Kundendaten - neu'!$A$2:$A$1001,'Kundendaten - neu'!$G$2:$G$1001,)*E1107)</f>
        <v>31247</v>
      </c>
      <c r="K1107" s="40">
        <f>J1107-(E1107*(_xlfn.XLOOKUP(D1107,Tabelle1[Produkt ID],Tabelle1[Variable Kosten],)))</f>
        <v>5647</v>
      </c>
    </row>
    <row r="1108" spans="1:11" ht="14.4" x14ac:dyDescent="0.3">
      <c r="A1108" s="43">
        <v>26996767</v>
      </c>
      <c r="B1108" s="13">
        <v>44912</v>
      </c>
      <c r="C1108" s="12">
        <v>831</v>
      </c>
      <c r="D1108" s="12">
        <v>2200</v>
      </c>
      <c r="E1108" s="14">
        <v>188</v>
      </c>
      <c r="F1108" s="25">
        <v>3760000</v>
      </c>
      <c r="G1108" t="str">
        <f>_xlfn.XLOOKUP(C1108,'Kundendaten - neu'!$A$2:$A$1001,'Kundendaten - neu'!$H$2:$H$1001)</f>
        <v>EUR</v>
      </c>
      <c r="H1108" s="40">
        <f t="shared" si="52"/>
        <v>3760000</v>
      </c>
      <c r="I1108">
        <f>H1108*_xlfn.XLOOKUP(C1108,'Kundendaten - neu'!$A$2:$A$1001,'Kundendaten - neu'!$I$2:$I$1001,"")</f>
        <v>3720144</v>
      </c>
      <c r="J1108" s="41">
        <f>I1108+(_xlfn.XLOOKUP(C1108,'Kundendaten - neu'!$A$2:$A$1001,'Kundendaten - neu'!$G$2:$G$1001,)*E1108)</f>
        <v>3761128</v>
      </c>
      <c r="K1108" s="40">
        <f>J1108-(E1108*(_xlfn.XLOOKUP(D1108,Tabelle1[Produkt ID],Tabelle1[Variable Kosten],)))</f>
        <v>753128</v>
      </c>
    </row>
    <row r="1109" spans="1:11" ht="14.4" hidden="1" x14ac:dyDescent="0.3">
      <c r="A1109" s="43" t="s">
        <v>1437</v>
      </c>
      <c r="B1109" s="13">
        <v>44902</v>
      </c>
      <c r="C1109" s="12">
        <v>831</v>
      </c>
      <c r="D1109" s="12" t="s">
        <v>1587</v>
      </c>
      <c r="E1109" s="14">
        <v>1</v>
      </c>
      <c r="F1109" s="17">
        <v>27000</v>
      </c>
      <c r="G1109" t="str">
        <f>_xlfn.XLOOKUP(C1109,'Kundendaten - neu'!$A$2:$A$1001,'Kundendaten - neu'!$H$2:$H$1001)</f>
        <v>EUR</v>
      </c>
      <c r="H1109" s="40">
        <f t="shared" si="52"/>
        <v>27000</v>
      </c>
      <c r="I1109">
        <f>H1109*_xlfn.XLOOKUP(C1109,'Kundendaten - neu'!$A$2:$A$1001,'Kundendaten - neu'!$I$2:$I$1001,"")</f>
        <v>26713.8</v>
      </c>
      <c r="J1109" s="41">
        <f>I1109+(_xlfn.XLOOKUP(C1109,'Kundendaten - neu'!$A$2:$A$1001,'Kundendaten - neu'!$G$2:$G$1001,)*E1109)</f>
        <v>26931.8</v>
      </c>
      <c r="K1109" s="40">
        <f>J1109-(E1109*(_xlfn.XLOOKUP(D1109,Tabelle1[Produkt ID],Tabelle1[Variable Kosten],)))</f>
        <v>5331.7999999999993</v>
      </c>
    </row>
    <row r="1110" spans="1:11" ht="14.4" x14ac:dyDescent="0.3">
      <c r="A1110" s="43">
        <v>34703088</v>
      </c>
      <c r="B1110" s="13">
        <v>44788</v>
      </c>
      <c r="C1110" s="12">
        <v>832</v>
      </c>
      <c r="D1110" s="12">
        <v>2200</v>
      </c>
      <c r="E1110" s="14">
        <v>99</v>
      </c>
      <c r="F1110" s="25">
        <v>14313618</v>
      </c>
      <c r="G1110" t="str">
        <f>_xlfn.XLOOKUP(C1110,'Kundendaten - neu'!$A$2:$A$1001,'Kundendaten - neu'!$H$2:$H$1001)</f>
        <v>CNY</v>
      </c>
      <c r="H1110" s="40">
        <f>IF(G1110=Währungsdaten!$B$1,F1110/_xlfn.XLOOKUP('Bewegungsdaten - neu'!B75,Währungsdaten!$A$3:$A$320,Währungsdaten!$B$3:$B$320,""),IF(G1110=Währungsdaten!$C$1,F1110/_xlfn.XLOOKUP('Bewegungsdaten - neu'!B75,Währungsdaten!$A$3:$A$320,Währungsdaten!$C$3:$C$320,),"")*IF(G1110=Währungsdaten!$D$1,F1110/_xlfn.XLOOKUP('Bewegungsdaten - neu'!B75,Währungsdaten!$A$3:$A$320,Währungsdaten!$D$3:$D$320,),)*IF(G1110=Währungsdaten!$F$1,F1110/_xlfn.XLOOKUP('Bewegungsdaten - neu'!B75,Währungsdaten!$A$3:$A$320,Währungsdaten!$F$3:$F$320,""),)*IF(G1110=Währungsdaten!$G$1,F1110/_xlfn.XLOOKUP('Bewegungsdaten - neu'!B75,Währungsdaten!$A$3:$A$320,Währungsdaten!$G$3:$G$320,");""")))</f>
        <v>2043984.9774375965</v>
      </c>
      <c r="I1110">
        <f>H1110*_xlfn.XLOOKUP(C1110,'Kundendaten - neu'!$A$2:$A$1001,'Kundendaten - neu'!$I$2:$I$1001,"")</f>
        <v>2180931.9709259155</v>
      </c>
      <c r="J1110" s="41">
        <f>I1110+(_xlfn.XLOOKUP(C1110,'Kundendaten - neu'!$A$2:$A$1001,'Kundendaten - neu'!$G$2:$G$1001,)*E1110)</f>
        <v>2394474.9709259155</v>
      </c>
      <c r="K1110" s="40">
        <f>J1110-(E1110*(_xlfn.XLOOKUP(D1110,Tabelle1[Produkt ID],Tabelle1[Variable Kosten],)))</f>
        <v>810474.97092591552</v>
      </c>
    </row>
    <row r="1111" spans="1:11" ht="14.4" x14ac:dyDescent="0.3">
      <c r="A1111" s="43">
        <v>13404934</v>
      </c>
      <c r="B1111" s="13">
        <v>44689</v>
      </c>
      <c r="C1111" s="12">
        <v>833</v>
      </c>
      <c r="D1111" s="12">
        <v>2300</v>
      </c>
      <c r="E1111" s="14">
        <v>136</v>
      </c>
      <c r="F1111" s="25">
        <v>84578400</v>
      </c>
      <c r="G1111" t="str">
        <f>_xlfn.XLOOKUP(C1111,'Kundendaten - neu'!$A$2:$A$1001,'Kundendaten - neu'!$H$2:$H$1001)</f>
        <v>CZK</v>
      </c>
      <c r="H1111" s="40">
        <f>IF(G1111=Währungsdaten!$G$1,F1111/_xlfn.XLOOKUP('Bewegungsdaten - neu'!B113,Währungsdaten!$A$3:$A$320,Währungsdaten!$G$3:$G$320,""),IF(G1111=Währungsdaten!$C$1,F1111/_xlfn.XLOOKUP('Bewegungsdaten - neu'!B113,Währungsdaten!$A$3:$A$320,Währungsdaten!$C$3:$C$320,),""))</f>
        <v>3471264.4621654563</v>
      </c>
      <c r="I1111">
        <f>H1111*_xlfn.XLOOKUP(C1111,'Kundendaten - neu'!$A$2:$A$1001,'Kundendaten - neu'!$I$2:$I$1001,"")</f>
        <v>3434469.0588665023</v>
      </c>
      <c r="J1111" s="41">
        <f>I1111+(_xlfn.XLOOKUP(C1111,'Kundendaten - neu'!$A$2:$A$1001,'Kundendaten - neu'!$G$2:$G$1001,)*E1111)</f>
        <v>3461805.0588665023</v>
      </c>
      <c r="K1111" s="40">
        <f>J1111-(E1111*(_xlfn.XLOOKUP(D1111,Tabelle1[Produkt ID],Tabelle1[Variable Kosten],)))</f>
        <v>741805.05886650225</v>
      </c>
    </row>
    <row r="1112" spans="1:11" ht="14.4" x14ac:dyDescent="0.3">
      <c r="A1112" s="43">
        <v>13735897</v>
      </c>
      <c r="B1112" s="13">
        <v>44636</v>
      </c>
      <c r="C1112" s="12">
        <v>834</v>
      </c>
      <c r="D1112" s="12">
        <v>1000</v>
      </c>
      <c r="E1112" s="14">
        <v>85</v>
      </c>
      <c r="F1112" s="25">
        <v>4420000</v>
      </c>
      <c r="G1112" t="str">
        <f>_xlfn.XLOOKUP(C1112,'Kundendaten - neu'!$A$2:$A$1001,'Kundendaten - neu'!$H$2:$H$1001)</f>
        <v>EUR</v>
      </c>
      <c r="H1112" s="40">
        <f>F1112</f>
        <v>4420000</v>
      </c>
      <c r="I1112">
        <f>H1112*_xlfn.XLOOKUP(C1112,'Kundendaten - neu'!$A$2:$A$1001,'Kundendaten - neu'!$I$2:$I$1001,"")</f>
        <v>4373148</v>
      </c>
      <c r="J1112" s="41">
        <f>I1112+(_xlfn.XLOOKUP(C1112,'Kundendaten - neu'!$A$2:$A$1001,'Kundendaten - neu'!$G$2:$G$1001,)*E1112)</f>
        <v>4390743</v>
      </c>
      <c r="K1112" s="40">
        <f>J1112-(E1112*(_xlfn.XLOOKUP(D1112,Tabelle1[Produkt ID],Tabelle1[Variable Kosten],)))</f>
        <v>854743</v>
      </c>
    </row>
    <row r="1113" spans="1:11" ht="14.4" hidden="1" x14ac:dyDescent="0.3">
      <c r="A1113" s="43" t="s">
        <v>1438</v>
      </c>
      <c r="B1113" s="13">
        <v>44847</v>
      </c>
      <c r="C1113" s="12">
        <v>834</v>
      </c>
      <c r="D1113" s="12" t="s">
        <v>1588</v>
      </c>
      <c r="E1113" s="14">
        <v>1</v>
      </c>
      <c r="F1113" s="17">
        <v>33000</v>
      </c>
      <c r="G1113" t="str">
        <f>_xlfn.XLOOKUP(C1113,'Kundendaten - neu'!$A$2:$A$1001,'Kundendaten - neu'!$H$2:$H$1001)</f>
        <v>EUR</v>
      </c>
      <c r="H1113" s="40">
        <f>F1113</f>
        <v>33000</v>
      </c>
      <c r="I1113">
        <f>H1113*_xlfn.XLOOKUP(C1113,'Kundendaten - neu'!$A$2:$A$1001,'Kundendaten - neu'!$I$2:$I$1001,"")</f>
        <v>32650.199999999997</v>
      </c>
      <c r="J1113" s="41">
        <f>I1113+(_xlfn.XLOOKUP(C1113,'Kundendaten - neu'!$A$2:$A$1001,'Kundendaten - neu'!$G$2:$G$1001,)*E1113)</f>
        <v>32857.199999999997</v>
      </c>
      <c r="K1113" s="40">
        <f>J1113-(E1113*(_xlfn.XLOOKUP(D1113,Tabelle1[Produkt ID],Tabelle1[Variable Kosten],)))</f>
        <v>6457.1999999999971</v>
      </c>
    </row>
    <row r="1114" spans="1:11" ht="14.4" x14ac:dyDescent="0.3">
      <c r="A1114" s="43">
        <v>42054302</v>
      </c>
      <c r="B1114" s="13">
        <v>44897</v>
      </c>
      <c r="C1114" s="12">
        <v>835</v>
      </c>
      <c r="D1114" s="12">
        <v>1100</v>
      </c>
      <c r="E1114" s="14">
        <v>70</v>
      </c>
      <c r="F1114" s="25">
        <v>2800000</v>
      </c>
      <c r="G1114" t="str">
        <f>_xlfn.XLOOKUP(C1114,'Kundendaten - neu'!$A$2:$A$1001,'Kundendaten - neu'!$H$2:$H$1001)</f>
        <v>EUR</v>
      </c>
      <c r="H1114" s="40">
        <f>F1114</f>
        <v>2800000</v>
      </c>
      <c r="I1114">
        <f>H1114*_xlfn.XLOOKUP(C1114,'Kundendaten - neu'!$A$2:$A$1001,'Kundendaten - neu'!$I$2:$I$1001,"")</f>
        <v>2716000</v>
      </c>
      <c r="J1114" s="41">
        <f>I1114+(_xlfn.XLOOKUP(C1114,'Kundendaten - neu'!$A$2:$A$1001,'Kundendaten - neu'!$G$2:$G$1001,)*E1114)</f>
        <v>2731330</v>
      </c>
      <c r="K1114" s="40">
        <f>J1114-(E1114*(_xlfn.XLOOKUP(D1114,Tabelle1[Produkt ID],Tabelle1[Variable Kosten],)))</f>
        <v>491330</v>
      </c>
    </row>
    <row r="1115" spans="1:11" ht="14.4" hidden="1" x14ac:dyDescent="0.3">
      <c r="A1115" s="43" t="s">
        <v>1439</v>
      </c>
      <c r="B1115" s="13">
        <v>44690</v>
      </c>
      <c r="C1115" s="12">
        <v>835</v>
      </c>
      <c r="D1115" s="12" t="s">
        <v>1589</v>
      </c>
      <c r="E1115" s="14">
        <v>1</v>
      </c>
      <c r="F1115" s="17">
        <v>27000</v>
      </c>
      <c r="G1115" t="str">
        <f>_xlfn.XLOOKUP(C1115,'Kundendaten - neu'!$A$2:$A$1001,'Kundendaten - neu'!$H$2:$H$1001)</f>
        <v>EUR</v>
      </c>
      <c r="H1115" s="40">
        <f>F1115</f>
        <v>27000</v>
      </c>
      <c r="I1115">
        <f>H1115*_xlfn.XLOOKUP(C1115,'Kundendaten - neu'!$A$2:$A$1001,'Kundendaten - neu'!$I$2:$I$1001,"")</f>
        <v>26190</v>
      </c>
      <c r="J1115" s="41">
        <f>I1115+(_xlfn.XLOOKUP(C1115,'Kundendaten - neu'!$A$2:$A$1001,'Kundendaten - neu'!$G$2:$G$1001,)*E1115)</f>
        <v>26409</v>
      </c>
      <c r="K1115" s="40">
        <f>J1115-(E1115*(_xlfn.XLOOKUP(D1115,Tabelle1[Produkt ID],Tabelle1[Variable Kosten],)))</f>
        <v>4809</v>
      </c>
    </row>
    <row r="1116" spans="1:11" ht="14.4" x14ac:dyDescent="0.3">
      <c r="A1116" s="43">
        <v>67761131</v>
      </c>
      <c r="B1116" s="13">
        <v>44841</v>
      </c>
      <c r="C1116" s="12">
        <v>836</v>
      </c>
      <c r="D1116" s="12">
        <v>1200</v>
      </c>
      <c r="E1116" s="14">
        <v>54</v>
      </c>
      <c r="F1116" s="25">
        <v>36121410</v>
      </c>
      <c r="G1116" t="str">
        <f>_xlfn.XLOOKUP(C1116,'Kundendaten - neu'!$A$2:$A$1001,'Kundendaten - neu'!$H$2:$H$1001)</f>
        <v>SEK</v>
      </c>
      <c r="H1116" s="40">
        <f>IF(G1116=Währungsdaten!$D$1,F1116/_xlfn.XLOOKUP('Bewegungsdaten - neu'!B1378,Währungsdaten!$A$3:$A$320,Währungsdaten!$D$3:$D$320,""),IF(G1116=Währungsdaten!$F$1,F1116/_xlfn.XLOOKUP('Bewegungsdaten - neu'!B1378,Währungsdaten!$A$3:$A$320,Währungsdaten!$F$3:$F$320,),""))</f>
        <v>3404340.0814295406</v>
      </c>
      <c r="I1116">
        <f>H1116*_xlfn.XLOOKUP(C1116,'Kundendaten - neu'!$A$2:$A$1001,'Kundendaten - neu'!$I$2:$I$1001,"")</f>
        <v>3368254.0765663874</v>
      </c>
      <c r="J1116" s="41">
        <f>I1116+(_xlfn.XLOOKUP(C1116,'Kundendaten - neu'!$A$2:$A$1001,'Kundendaten - neu'!$G$2:$G$1001,)*E1116)</f>
        <v>3397036.0765663874</v>
      </c>
      <c r="K1116" s="40">
        <f>J1116-(E1116*(_xlfn.XLOOKUP(D1116,Tabelle1[Produkt ID],Tabelle1[Variable Kosten],)))</f>
        <v>589036.07656638743</v>
      </c>
    </row>
    <row r="1117" spans="1:11" ht="14.4" x14ac:dyDescent="0.3">
      <c r="A1117" s="43">
        <v>64879237</v>
      </c>
      <c r="B1117" s="13">
        <v>44715</v>
      </c>
      <c r="C1117" s="12">
        <v>837</v>
      </c>
      <c r="D1117" s="12">
        <v>1300</v>
      </c>
      <c r="E1117" s="14">
        <v>76</v>
      </c>
      <c r="F1117" s="25">
        <v>5878083.2000000002</v>
      </c>
      <c r="G1117" t="str">
        <f>_xlfn.XLOOKUP(C1117,'Kundendaten - neu'!$A$2:$A$1001,'Kundendaten - neu'!$H$2:$H$1001)</f>
        <v>USD</v>
      </c>
      <c r="H1117" s="40">
        <f>IF(G1117=Währungsdaten!$D$1,F1117/_xlfn.XLOOKUP('Bewegungsdaten - neu'!B1468,Währungsdaten!$A$3:$A$320,Währungsdaten!$D$3:$D$320,""),IF(G1117=Währungsdaten!$F$1,F1117/_xlfn.XLOOKUP('Bewegungsdaten - neu'!B1468,Währungsdaten!$A$3:$A$320,Währungsdaten!$F$3:$F$320,),""))</f>
        <v>5979738.7589013232</v>
      </c>
      <c r="I1117">
        <f>H1117*_xlfn.XLOOKUP(C1117,'Kundendaten - neu'!$A$2:$A$1001,'Kundendaten - neu'!$I$2:$I$1001,"")</f>
        <v>6380381.2557477113</v>
      </c>
      <c r="J1117" s="41">
        <f>I1117+(_xlfn.XLOOKUP(C1117,'Kundendaten - neu'!$A$2:$A$1001,'Kundendaten - neu'!$G$2:$G$1001,)*E1117)</f>
        <v>6475989.2557477113</v>
      </c>
      <c r="K1117" s="40">
        <f>J1117-(E1117*(_xlfn.XLOOKUP(D1117,Tabelle1[Produkt ID],Tabelle1[Variable Kosten],)))</f>
        <v>2341589.2557477113</v>
      </c>
    </row>
    <row r="1118" spans="1:11" ht="14.4" x14ac:dyDescent="0.3">
      <c r="A1118" s="43">
        <v>14267978</v>
      </c>
      <c r="B1118" s="13">
        <v>44619</v>
      </c>
      <c r="C1118" s="12">
        <v>838</v>
      </c>
      <c r="D1118" s="12">
        <v>1400</v>
      </c>
      <c r="E1118" s="14">
        <v>77</v>
      </c>
      <c r="F1118" s="25">
        <v>2310000</v>
      </c>
      <c r="G1118" t="str">
        <f>_xlfn.XLOOKUP(C1118,'Kundendaten - neu'!$A$2:$A$1001,'Kundendaten - neu'!$H$2:$H$1001)</f>
        <v>EUR</v>
      </c>
      <c r="H1118" s="40">
        <f t="shared" ref="H1118:H1127" si="53">F1118</f>
        <v>2310000</v>
      </c>
      <c r="I1118">
        <f>H1118*_xlfn.XLOOKUP(C1118,'Kundendaten - neu'!$A$2:$A$1001,'Kundendaten - neu'!$I$2:$I$1001,"")</f>
        <v>2240700</v>
      </c>
      <c r="J1118" s="41">
        <f>I1118+(_xlfn.XLOOKUP(C1118,'Kundendaten - neu'!$A$2:$A$1001,'Kundendaten - neu'!$G$2:$G$1001,)*E1118)</f>
        <v>2256947</v>
      </c>
      <c r="K1118" s="40">
        <f>J1118-(E1118*(_xlfn.XLOOKUP(D1118,Tabelle1[Produkt ID],Tabelle1[Variable Kosten],)))</f>
        <v>408947</v>
      </c>
    </row>
    <row r="1119" spans="1:11" ht="14.4" hidden="1" x14ac:dyDescent="0.3">
      <c r="A1119" s="43" t="s">
        <v>1440</v>
      </c>
      <c r="B1119" s="13">
        <v>44714</v>
      </c>
      <c r="C1119" s="12">
        <v>838</v>
      </c>
      <c r="D1119" s="12" t="s">
        <v>1590</v>
      </c>
      <c r="E1119" s="14">
        <v>1</v>
      </c>
      <c r="F1119" s="17">
        <v>81000</v>
      </c>
      <c r="G1119" t="str">
        <f>_xlfn.XLOOKUP(C1119,'Kundendaten - neu'!$A$2:$A$1001,'Kundendaten - neu'!$H$2:$H$1001)</f>
        <v>EUR</v>
      </c>
      <c r="H1119" s="40">
        <f t="shared" si="53"/>
        <v>81000</v>
      </c>
      <c r="I1119">
        <f>H1119*_xlfn.XLOOKUP(C1119,'Kundendaten - neu'!$A$2:$A$1001,'Kundendaten - neu'!$I$2:$I$1001,"")</f>
        <v>78570</v>
      </c>
      <c r="J1119" s="41">
        <f>I1119+(_xlfn.XLOOKUP(C1119,'Kundendaten - neu'!$A$2:$A$1001,'Kundendaten - neu'!$G$2:$G$1001,)*E1119)</f>
        <v>78781</v>
      </c>
      <c r="K1119" s="40">
        <f>J1119-(E1119*(_xlfn.XLOOKUP(D1119,Tabelle1[Produkt ID],Tabelle1[Variable Kosten],)))</f>
        <v>13981</v>
      </c>
    </row>
    <row r="1120" spans="1:11" ht="14.4" x14ac:dyDescent="0.3">
      <c r="A1120" s="43">
        <v>86011935</v>
      </c>
      <c r="B1120" s="13">
        <v>44839</v>
      </c>
      <c r="C1120" s="12">
        <v>839</v>
      </c>
      <c r="D1120" s="12">
        <v>1500</v>
      </c>
      <c r="E1120" s="14">
        <v>80</v>
      </c>
      <c r="F1120" s="25">
        <v>2240000</v>
      </c>
      <c r="G1120" t="str">
        <f>_xlfn.XLOOKUP(C1120,'Kundendaten - neu'!$A$2:$A$1001,'Kundendaten - neu'!$H$2:$H$1001)</f>
        <v>EUR</v>
      </c>
      <c r="H1120" s="40">
        <f t="shared" si="53"/>
        <v>2240000</v>
      </c>
      <c r="I1120">
        <f>H1120*_xlfn.XLOOKUP(C1120,'Kundendaten - neu'!$A$2:$A$1001,'Kundendaten - neu'!$I$2:$I$1001,"")</f>
        <v>2284800</v>
      </c>
      <c r="J1120" s="41">
        <f>I1120+(_xlfn.XLOOKUP(C1120,'Kundendaten - neu'!$A$2:$A$1001,'Kundendaten - neu'!$G$2:$G$1001,)*E1120)</f>
        <v>2301760</v>
      </c>
      <c r="K1120" s="40">
        <f>J1120-(E1120*(_xlfn.XLOOKUP(D1120,Tabelle1[Produkt ID],Tabelle1[Variable Kosten],)))</f>
        <v>509760</v>
      </c>
    </row>
    <row r="1121" spans="1:11" ht="14.4" hidden="1" x14ac:dyDescent="0.3">
      <c r="A1121" s="43" t="s">
        <v>1441</v>
      </c>
      <c r="B1121" s="13">
        <v>44657</v>
      </c>
      <c r="C1121" s="12">
        <v>839</v>
      </c>
      <c r="D1121" s="12" t="s">
        <v>1591</v>
      </c>
      <c r="E1121" s="14">
        <v>1</v>
      </c>
      <c r="F1121" s="17">
        <v>50000</v>
      </c>
      <c r="G1121" t="str">
        <f>_xlfn.XLOOKUP(C1121,'Kundendaten - neu'!$A$2:$A$1001,'Kundendaten - neu'!$H$2:$H$1001)</f>
        <v>EUR</v>
      </c>
      <c r="H1121" s="40">
        <f t="shared" si="53"/>
        <v>50000</v>
      </c>
      <c r="I1121">
        <f>H1121*_xlfn.XLOOKUP(C1121,'Kundendaten - neu'!$A$2:$A$1001,'Kundendaten - neu'!$I$2:$I$1001,"")</f>
        <v>51000</v>
      </c>
      <c r="J1121" s="41">
        <f>I1121+(_xlfn.XLOOKUP(C1121,'Kundendaten - neu'!$A$2:$A$1001,'Kundendaten - neu'!$G$2:$G$1001,)*E1121)</f>
        <v>51212</v>
      </c>
      <c r="K1121" s="40">
        <f>J1121-(E1121*(_xlfn.XLOOKUP(D1121,Tabelle1[Produkt ID],Tabelle1[Variable Kosten],)))</f>
        <v>11212</v>
      </c>
    </row>
    <row r="1122" spans="1:11" ht="14.4" x14ac:dyDescent="0.3">
      <c r="A1122" s="43">
        <v>68103913</v>
      </c>
      <c r="B1122" s="13">
        <v>44815</v>
      </c>
      <c r="C1122" s="12">
        <v>840</v>
      </c>
      <c r="D1122" s="12">
        <v>1600</v>
      </c>
      <c r="E1122" s="14">
        <v>72</v>
      </c>
      <c r="F1122" s="25">
        <v>2592000</v>
      </c>
      <c r="G1122" t="str">
        <f>_xlfn.XLOOKUP(C1122,'Kundendaten - neu'!$A$2:$A$1001,'Kundendaten - neu'!$H$2:$H$1001)</f>
        <v>EUR</v>
      </c>
      <c r="H1122" s="40">
        <f t="shared" si="53"/>
        <v>2592000</v>
      </c>
      <c r="I1122">
        <f>H1122*_xlfn.XLOOKUP(C1122,'Kundendaten - neu'!$A$2:$A$1001,'Kundendaten - neu'!$I$2:$I$1001,"")</f>
        <v>2564524.7999999998</v>
      </c>
      <c r="J1122" s="41">
        <f>I1122+(_xlfn.XLOOKUP(C1122,'Kundendaten - neu'!$A$2:$A$1001,'Kundendaten - neu'!$G$2:$G$1001,)*E1122)</f>
        <v>2579572.7999999998</v>
      </c>
      <c r="K1122" s="40">
        <f>J1122-(E1122*(_xlfn.XLOOKUP(D1122,Tabelle1[Produkt ID],Tabelle1[Variable Kosten],)))</f>
        <v>505972.79999999981</v>
      </c>
    </row>
    <row r="1123" spans="1:11" ht="14.4" hidden="1" x14ac:dyDescent="0.3">
      <c r="A1123" s="43" t="s">
        <v>1442</v>
      </c>
      <c r="B1123" s="13">
        <v>44627</v>
      </c>
      <c r="C1123" s="12">
        <v>840</v>
      </c>
      <c r="D1123" s="12" t="s">
        <v>1592</v>
      </c>
      <c r="E1123" s="14">
        <v>1</v>
      </c>
      <c r="F1123" s="17">
        <v>37000</v>
      </c>
      <c r="G1123" t="str">
        <f>_xlfn.XLOOKUP(C1123,'Kundendaten - neu'!$A$2:$A$1001,'Kundendaten - neu'!$H$2:$H$1001)</f>
        <v>EUR</v>
      </c>
      <c r="H1123" s="40">
        <f t="shared" si="53"/>
        <v>37000</v>
      </c>
      <c r="I1123">
        <f>H1123*_xlfn.XLOOKUP(C1123,'Kundendaten - neu'!$A$2:$A$1001,'Kundendaten - neu'!$I$2:$I$1001,"")</f>
        <v>36607.799999999996</v>
      </c>
      <c r="J1123" s="41">
        <f>I1123+(_xlfn.XLOOKUP(C1123,'Kundendaten - neu'!$A$2:$A$1001,'Kundendaten - neu'!$G$2:$G$1001,)*E1123)</f>
        <v>36816.799999999996</v>
      </c>
      <c r="K1123" s="40">
        <f>J1123-(E1123*(_xlfn.XLOOKUP(D1123,Tabelle1[Produkt ID],Tabelle1[Variable Kosten],)))</f>
        <v>7216.7999999999956</v>
      </c>
    </row>
    <row r="1124" spans="1:11" ht="14.4" x14ac:dyDescent="0.3">
      <c r="A1124" s="43">
        <v>34403870</v>
      </c>
      <c r="B1124" s="13">
        <v>44722</v>
      </c>
      <c r="C1124" s="12">
        <v>841</v>
      </c>
      <c r="D1124" s="12">
        <v>1700</v>
      </c>
      <c r="E1124" s="14">
        <v>174</v>
      </c>
      <c r="F1124" s="25">
        <v>5046000</v>
      </c>
      <c r="G1124" t="str">
        <f>_xlfn.XLOOKUP(C1124,'Kundendaten - neu'!$A$2:$A$1001,'Kundendaten - neu'!$H$2:$H$1001)</f>
        <v>EUR</v>
      </c>
      <c r="H1124" s="40">
        <f t="shared" si="53"/>
        <v>5046000</v>
      </c>
      <c r="I1124">
        <f>H1124*_xlfn.XLOOKUP(C1124,'Kundendaten - neu'!$A$2:$A$1001,'Kundendaten - neu'!$I$2:$I$1001,"")</f>
        <v>4992512.3999999994</v>
      </c>
      <c r="J1124" s="41">
        <f>I1124+(_xlfn.XLOOKUP(C1124,'Kundendaten - neu'!$A$2:$A$1001,'Kundendaten - neu'!$G$2:$G$1001,)*E1124)</f>
        <v>5030792.3999999994</v>
      </c>
      <c r="K1124" s="40">
        <f>J1124-(E1124*(_xlfn.XLOOKUP(D1124,Tabelle1[Produkt ID],Tabelle1[Variable Kosten],)))</f>
        <v>993992.39999999944</v>
      </c>
    </row>
    <row r="1125" spans="1:11" ht="14.4" hidden="1" x14ac:dyDescent="0.3">
      <c r="A1125" s="43" t="s">
        <v>1443</v>
      </c>
      <c r="B1125" s="13">
        <v>44889</v>
      </c>
      <c r="C1125" s="12">
        <v>841</v>
      </c>
      <c r="D1125" s="12" t="s">
        <v>1593</v>
      </c>
      <c r="E1125" s="14">
        <v>1</v>
      </c>
      <c r="F1125" s="17">
        <v>42000</v>
      </c>
      <c r="G1125" t="str">
        <f>_xlfn.XLOOKUP(C1125,'Kundendaten - neu'!$A$2:$A$1001,'Kundendaten - neu'!$H$2:$H$1001)</f>
        <v>EUR</v>
      </c>
      <c r="H1125" s="40">
        <f t="shared" si="53"/>
        <v>42000</v>
      </c>
      <c r="I1125">
        <f>H1125*_xlfn.XLOOKUP(C1125,'Kundendaten - neu'!$A$2:$A$1001,'Kundendaten - neu'!$I$2:$I$1001,"")</f>
        <v>41554.799999999996</v>
      </c>
      <c r="J1125" s="41">
        <f>I1125+(_xlfn.XLOOKUP(C1125,'Kundendaten - neu'!$A$2:$A$1001,'Kundendaten - neu'!$G$2:$G$1001,)*E1125)</f>
        <v>41774.799999999996</v>
      </c>
      <c r="K1125" s="40">
        <f>J1125-(E1125*(_xlfn.XLOOKUP(D1125,Tabelle1[Produkt ID],Tabelle1[Variable Kosten],)))</f>
        <v>8174.7999999999956</v>
      </c>
    </row>
    <row r="1126" spans="1:11" ht="14.4" x14ac:dyDescent="0.3">
      <c r="A1126" s="43">
        <v>35207503</v>
      </c>
      <c r="B1126" s="13">
        <v>44648</v>
      </c>
      <c r="C1126" s="12">
        <v>842</v>
      </c>
      <c r="D1126" s="12">
        <v>1800</v>
      </c>
      <c r="E1126" s="14">
        <v>58</v>
      </c>
      <c r="F1126" s="25">
        <v>4640000</v>
      </c>
      <c r="G1126" t="str">
        <f>_xlfn.XLOOKUP(C1126,'Kundendaten - neu'!$A$2:$A$1001,'Kundendaten - neu'!$H$2:$H$1001)</f>
        <v>EUR</v>
      </c>
      <c r="H1126" s="40">
        <f t="shared" si="53"/>
        <v>4640000</v>
      </c>
      <c r="I1126">
        <f>H1126*_xlfn.XLOOKUP(C1126,'Kundendaten - neu'!$A$2:$A$1001,'Kundendaten - neu'!$I$2:$I$1001,"")</f>
        <v>4500800</v>
      </c>
      <c r="J1126" s="41">
        <f>I1126+(_xlfn.XLOOKUP(C1126,'Kundendaten - neu'!$A$2:$A$1001,'Kundendaten - neu'!$G$2:$G$1001,)*E1126)</f>
        <v>4506948</v>
      </c>
      <c r="K1126" s="40">
        <f>J1126-(E1126*(_xlfn.XLOOKUP(D1126,Tabelle1[Produkt ID],Tabelle1[Variable Kosten],)))</f>
        <v>794948</v>
      </c>
    </row>
    <row r="1127" spans="1:11" ht="14.4" hidden="1" x14ac:dyDescent="0.3">
      <c r="A1127" s="43" t="s">
        <v>1444</v>
      </c>
      <c r="B1127" s="13">
        <v>44584</v>
      </c>
      <c r="C1127" s="12">
        <v>842</v>
      </c>
      <c r="D1127" s="12" t="s">
        <v>1594</v>
      </c>
      <c r="E1127" s="14">
        <v>1</v>
      </c>
      <c r="F1127" s="17">
        <v>21000</v>
      </c>
      <c r="G1127" t="str">
        <f>_xlfn.XLOOKUP(C1127,'Kundendaten - neu'!$A$2:$A$1001,'Kundendaten - neu'!$H$2:$H$1001)</f>
        <v>EUR</v>
      </c>
      <c r="H1127" s="40">
        <f t="shared" si="53"/>
        <v>21000</v>
      </c>
      <c r="I1127">
        <f>H1127*_xlfn.XLOOKUP(C1127,'Kundendaten - neu'!$A$2:$A$1001,'Kundendaten - neu'!$I$2:$I$1001,"")</f>
        <v>20370</v>
      </c>
      <c r="J1127" s="41">
        <f>I1127+(_xlfn.XLOOKUP(C1127,'Kundendaten - neu'!$A$2:$A$1001,'Kundendaten - neu'!$G$2:$G$1001,)*E1127)</f>
        <v>20476</v>
      </c>
      <c r="K1127" s="40">
        <f>J1127-(E1127*(_xlfn.XLOOKUP(D1127,Tabelle1[Produkt ID],Tabelle1[Variable Kosten],)))</f>
        <v>3676</v>
      </c>
    </row>
    <row r="1128" spans="1:11" ht="14.4" x14ac:dyDescent="0.3">
      <c r="A1128" s="43">
        <v>36643068</v>
      </c>
      <c r="B1128" s="13">
        <v>44603</v>
      </c>
      <c r="C1128" s="12">
        <v>843</v>
      </c>
      <c r="D1128" s="12">
        <v>1900</v>
      </c>
      <c r="E1128" s="14">
        <v>198</v>
      </c>
      <c r="F1128" s="25">
        <v>44501133.600000001</v>
      </c>
      <c r="G1128" t="str">
        <f>_xlfn.XLOOKUP(C1128,'Kundendaten - neu'!$A$2:$A$1001,'Kundendaten - neu'!$H$2:$H$1001)</f>
        <v>PLN</v>
      </c>
      <c r="H1128" s="40">
        <f>IF(G1128=Währungsdaten!$G$1,F1128/_xlfn.XLOOKUP('Bewegungsdaten - neu'!B1285,Währungsdaten!$A$3:$A$320,Währungsdaten!$G$3:$G$320,""),IF(G1128=Währungsdaten!$C$1,F1128/_xlfn.XLOOKUP('Bewegungsdaten - neu'!B1285,Währungsdaten!$A$3:$A$320,Währungsdaten!$C$3:$C$320,),""))</f>
        <v>9492765.1187098697</v>
      </c>
      <c r="I1128">
        <f>H1128*_xlfn.XLOOKUP(C1128,'Kundendaten - neu'!$A$2:$A$1001,'Kundendaten - neu'!$I$2:$I$1001,"")</f>
        <v>9207982.165148573</v>
      </c>
      <c r="J1128" s="41">
        <f>I1128+(_xlfn.XLOOKUP(C1128,'Kundendaten - neu'!$A$2:$A$1001,'Kundendaten - neu'!$G$2:$G$1001,)*E1128)</f>
        <v>9229762.165148573</v>
      </c>
      <c r="K1128" s="40">
        <f>J1128-(E1128*(_xlfn.XLOOKUP(D1128,Tabelle1[Produkt ID],Tabelle1[Variable Kosten],)))</f>
        <v>1468162.165148573</v>
      </c>
    </row>
    <row r="1129" spans="1:11" ht="14.4" x14ac:dyDescent="0.3">
      <c r="A1129" s="43">
        <v>71986298</v>
      </c>
      <c r="B1129" s="13">
        <v>44612</v>
      </c>
      <c r="C1129" s="12">
        <v>844</v>
      </c>
      <c r="D1129" s="12">
        <v>2000</v>
      </c>
      <c r="E1129" s="14">
        <v>147</v>
      </c>
      <c r="F1129" s="25">
        <v>5733000</v>
      </c>
      <c r="G1129" t="str">
        <f>_xlfn.XLOOKUP(C1129,'Kundendaten - neu'!$A$2:$A$1001,'Kundendaten - neu'!$H$2:$H$1001)</f>
        <v>EUR</v>
      </c>
      <c r="H1129" s="40">
        <f>F1129</f>
        <v>5733000</v>
      </c>
      <c r="I1129">
        <f>H1129*_xlfn.XLOOKUP(C1129,'Kundendaten - neu'!$A$2:$A$1001,'Kundendaten - neu'!$I$2:$I$1001,"")</f>
        <v>5561010</v>
      </c>
      <c r="J1129" s="41">
        <f>I1129+(_xlfn.XLOOKUP(C1129,'Kundendaten - neu'!$A$2:$A$1001,'Kundendaten - neu'!$G$2:$G$1001,)*E1129)</f>
        <v>5591292</v>
      </c>
      <c r="K1129" s="40">
        <f>J1129-(E1129*(_xlfn.XLOOKUP(D1129,Tabelle1[Produkt ID],Tabelle1[Variable Kosten],)))</f>
        <v>1004892</v>
      </c>
    </row>
    <row r="1130" spans="1:11" ht="14.4" hidden="1" x14ac:dyDescent="0.3">
      <c r="A1130" s="43" t="s">
        <v>1445</v>
      </c>
      <c r="B1130" s="13">
        <v>44617</v>
      </c>
      <c r="C1130" s="12">
        <v>844</v>
      </c>
      <c r="D1130" s="12" t="s">
        <v>1595</v>
      </c>
      <c r="E1130" s="14">
        <v>1</v>
      </c>
      <c r="F1130" s="17">
        <v>27000</v>
      </c>
      <c r="G1130" t="str">
        <f>_xlfn.XLOOKUP(C1130,'Kundendaten - neu'!$A$2:$A$1001,'Kundendaten - neu'!$H$2:$H$1001)</f>
        <v>EUR</v>
      </c>
      <c r="H1130" s="40">
        <f>F1130</f>
        <v>27000</v>
      </c>
      <c r="I1130">
        <f>H1130*_xlfn.XLOOKUP(C1130,'Kundendaten - neu'!$A$2:$A$1001,'Kundendaten - neu'!$I$2:$I$1001,"")</f>
        <v>26190</v>
      </c>
      <c r="J1130" s="41">
        <f>I1130+(_xlfn.XLOOKUP(C1130,'Kundendaten - neu'!$A$2:$A$1001,'Kundendaten - neu'!$G$2:$G$1001,)*E1130)</f>
        <v>26396</v>
      </c>
      <c r="K1130" s="40">
        <f>J1130-(E1130*(_xlfn.XLOOKUP(D1130,Tabelle1[Produkt ID],Tabelle1[Variable Kosten],)))</f>
        <v>4796</v>
      </c>
    </row>
    <row r="1131" spans="1:11" ht="14.4" x14ac:dyDescent="0.3">
      <c r="A1131" s="43">
        <v>57015784</v>
      </c>
      <c r="B1131" s="13">
        <v>44687</v>
      </c>
      <c r="C1131" s="12">
        <v>845</v>
      </c>
      <c r="D1131" s="12">
        <v>2100</v>
      </c>
      <c r="E1131" s="14">
        <v>148</v>
      </c>
      <c r="F1131" s="25">
        <v>6808000</v>
      </c>
      <c r="G1131" t="str">
        <f>_xlfn.XLOOKUP(C1131,'Kundendaten - neu'!$A$2:$A$1001,'Kundendaten - neu'!$H$2:$H$1001)</f>
        <v>EUR</v>
      </c>
      <c r="H1131" s="40">
        <f>F1131</f>
        <v>6808000</v>
      </c>
      <c r="I1131">
        <f>H1131*_xlfn.XLOOKUP(C1131,'Kundendaten - neu'!$A$2:$A$1001,'Kundendaten - neu'!$I$2:$I$1001,"")</f>
        <v>6603760</v>
      </c>
      <c r="J1131" s="41">
        <f>I1131+(_xlfn.XLOOKUP(C1131,'Kundendaten - neu'!$A$2:$A$1001,'Kundendaten - neu'!$G$2:$G$1001,)*E1131)</f>
        <v>6619744</v>
      </c>
      <c r="K1131" s="40">
        <f>J1131-(E1131*(_xlfn.XLOOKUP(D1131,Tabelle1[Produkt ID],Tabelle1[Variable Kosten],)))</f>
        <v>1173344</v>
      </c>
    </row>
    <row r="1132" spans="1:11" ht="14.4" hidden="1" x14ac:dyDescent="0.3">
      <c r="A1132" s="43" t="s">
        <v>1446</v>
      </c>
      <c r="B1132" s="13">
        <v>44624</v>
      </c>
      <c r="C1132" s="12">
        <v>845</v>
      </c>
      <c r="D1132" s="12" t="s">
        <v>1582</v>
      </c>
      <c r="E1132" s="14">
        <v>1</v>
      </c>
      <c r="F1132" s="17">
        <v>49000</v>
      </c>
      <c r="G1132" t="str">
        <f>_xlfn.XLOOKUP(C1132,'Kundendaten - neu'!$A$2:$A$1001,'Kundendaten - neu'!$H$2:$H$1001)</f>
        <v>EUR</v>
      </c>
      <c r="H1132" s="40">
        <f>F1132</f>
        <v>49000</v>
      </c>
      <c r="I1132">
        <f>H1132*_xlfn.XLOOKUP(C1132,'Kundendaten - neu'!$A$2:$A$1001,'Kundendaten - neu'!$I$2:$I$1001,"")</f>
        <v>47530</v>
      </c>
      <c r="J1132" s="41">
        <f>I1132+(_xlfn.XLOOKUP(C1132,'Kundendaten - neu'!$A$2:$A$1001,'Kundendaten - neu'!$G$2:$G$1001,)*E1132)</f>
        <v>47638</v>
      </c>
      <c r="K1132" s="40">
        <f>J1132-(E1132*(_xlfn.XLOOKUP(D1132,Tabelle1[Produkt ID],Tabelle1[Variable Kosten],)))</f>
        <v>8438</v>
      </c>
    </row>
    <row r="1133" spans="1:11" ht="14.4" x14ac:dyDescent="0.3">
      <c r="A1133" s="43">
        <v>75451191</v>
      </c>
      <c r="B1133" s="13">
        <v>44676</v>
      </c>
      <c r="C1133" s="12">
        <v>846</v>
      </c>
      <c r="D1133" s="12">
        <v>2200</v>
      </c>
      <c r="E1133" s="14">
        <v>109</v>
      </c>
      <c r="F1133" s="25">
        <v>22434380</v>
      </c>
      <c r="G1133" t="str">
        <f>_xlfn.XLOOKUP(C1133,'Kundendaten - neu'!$A$2:$A$1001,'Kundendaten - neu'!$H$2:$H$1001)</f>
        <v>SEK</v>
      </c>
      <c r="H1133" s="40">
        <f>IF(G1133=Währungsdaten!$D$1,F1133/_xlfn.XLOOKUP('Bewegungsdaten - neu'!B1379,Währungsdaten!$A$3:$A$320,Währungsdaten!$D$3:$D$320,""),IF(G1133=Währungsdaten!$F$1,F1133/_xlfn.XLOOKUP('Bewegungsdaten - neu'!B1379,Währungsdaten!$A$3:$A$320,Währungsdaten!$F$3:$F$320,),""))</f>
        <v>2135306.0991395721</v>
      </c>
      <c r="I1133">
        <f>H1133*_xlfn.XLOOKUP(C1133,'Kundendaten - neu'!$A$2:$A$1001,'Kundendaten - neu'!$I$2:$I$1001,"")</f>
        <v>2112671.8544886927</v>
      </c>
      <c r="J1133" s="41">
        <f>I1133+(_xlfn.XLOOKUP(C1133,'Kundendaten - neu'!$A$2:$A$1001,'Kundendaten - neu'!$G$2:$G$1001,)*E1133)</f>
        <v>2172185.8544886927</v>
      </c>
      <c r="K1133" s="40">
        <f>J1133-(E1133*(_xlfn.XLOOKUP(D1133,Tabelle1[Produkt ID],Tabelle1[Variable Kosten],)))</f>
        <v>428185.85448869271</v>
      </c>
    </row>
    <row r="1134" spans="1:11" ht="14.4" x14ac:dyDescent="0.3">
      <c r="A1134" s="43">
        <v>60441036</v>
      </c>
      <c r="B1134" s="13">
        <v>44666</v>
      </c>
      <c r="C1134" s="12">
        <v>847</v>
      </c>
      <c r="D1134" s="12">
        <v>2200</v>
      </c>
      <c r="E1134" s="14">
        <v>168</v>
      </c>
      <c r="F1134" s="25">
        <v>3360000</v>
      </c>
      <c r="G1134" t="str">
        <f>_xlfn.XLOOKUP(C1134,'Kundendaten - neu'!$A$2:$A$1001,'Kundendaten - neu'!$H$2:$H$1001)</f>
        <v>EUR</v>
      </c>
      <c r="H1134" s="40">
        <f>F1134</f>
        <v>3360000</v>
      </c>
      <c r="I1134">
        <f>H1134*_xlfn.XLOOKUP(C1134,'Kundendaten - neu'!$A$2:$A$1001,'Kundendaten - neu'!$I$2:$I$1001,"")</f>
        <v>3259200</v>
      </c>
      <c r="J1134" s="41">
        <f>I1134+(_xlfn.XLOOKUP(C1134,'Kundendaten - neu'!$A$2:$A$1001,'Kundendaten - neu'!$G$2:$G$1001,)*E1134)</f>
        <v>3305232</v>
      </c>
      <c r="K1134" s="40">
        <f>J1134-(E1134*(_xlfn.XLOOKUP(D1134,Tabelle1[Produkt ID],Tabelle1[Variable Kosten],)))</f>
        <v>617232</v>
      </c>
    </row>
    <row r="1135" spans="1:11" ht="14.4" hidden="1" x14ac:dyDescent="0.3">
      <c r="A1135" s="43" t="s">
        <v>1447</v>
      </c>
      <c r="B1135" s="13">
        <v>44666</v>
      </c>
      <c r="C1135" s="12">
        <v>847</v>
      </c>
      <c r="D1135" s="12" t="s">
        <v>1583</v>
      </c>
      <c r="E1135" s="14">
        <v>1</v>
      </c>
      <c r="F1135" s="17">
        <v>46000</v>
      </c>
      <c r="G1135" t="str">
        <f>_xlfn.XLOOKUP(C1135,'Kundendaten - neu'!$A$2:$A$1001,'Kundendaten - neu'!$H$2:$H$1001)</f>
        <v>EUR</v>
      </c>
      <c r="H1135" s="40">
        <f>F1135</f>
        <v>46000</v>
      </c>
      <c r="I1135">
        <f>H1135*_xlfn.XLOOKUP(C1135,'Kundendaten - neu'!$A$2:$A$1001,'Kundendaten - neu'!$I$2:$I$1001,"")</f>
        <v>44620</v>
      </c>
      <c r="J1135" s="41">
        <f>I1135+(_xlfn.XLOOKUP(C1135,'Kundendaten - neu'!$A$2:$A$1001,'Kundendaten - neu'!$G$2:$G$1001,)*E1135)</f>
        <v>44894</v>
      </c>
      <c r="K1135" s="40">
        <f>J1135-(E1135*(_xlfn.XLOOKUP(D1135,Tabelle1[Produkt ID],Tabelle1[Variable Kosten],)))</f>
        <v>8094</v>
      </c>
    </row>
    <row r="1136" spans="1:11" ht="14.4" x14ac:dyDescent="0.3">
      <c r="A1136" s="43">
        <v>28567761</v>
      </c>
      <c r="B1136" s="13">
        <v>44612</v>
      </c>
      <c r="C1136" s="12">
        <v>848</v>
      </c>
      <c r="D1136" s="12">
        <v>2300</v>
      </c>
      <c r="E1136" s="14">
        <v>73</v>
      </c>
      <c r="F1136" s="25">
        <v>18781075</v>
      </c>
      <c r="G1136" t="str">
        <f>_xlfn.XLOOKUP(C1136,'Kundendaten - neu'!$A$2:$A$1001,'Kundendaten - neu'!$H$2:$H$1001)</f>
        <v>SEK</v>
      </c>
      <c r="H1136" s="40">
        <f>IF(G1136=Währungsdaten!$D$1,F1136/_xlfn.XLOOKUP('Bewegungsdaten - neu'!B1380,Währungsdaten!$A$3:$A$320,Währungsdaten!$D$3:$D$320,""),IF(G1136=Währungsdaten!$F$1,F1136/_xlfn.XLOOKUP('Bewegungsdaten - neu'!B1380,Währungsdaten!$A$3:$A$320,Währungsdaten!$F$3:$F$320,),""))</f>
        <v>1744026.7253547283</v>
      </c>
      <c r="I1136">
        <f>H1136*_xlfn.XLOOKUP(C1136,'Kundendaten - neu'!$A$2:$A$1001,'Kundendaten - neu'!$I$2:$I$1001,"")</f>
        <v>1725540.042065968</v>
      </c>
      <c r="J1136" s="41">
        <f>I1136+(_xlfn.XLOOKUP(C1136,'Kundendaten - neu'!$A$2:$A$1001,'Kundendaten - neu'!$G$2:$G$1001,)*E1136)</f>
        <v>1763792.042065968</v>
      </c>
      <c r="K1136" s="40">
        <f>J1136-(E1136*(_xlfn.XLOOKUP(D1136,Tabelle1[Produkt ID],Tabelle1[Variable Kosten],)))</f>
        <v>303792.04206596804</v>
      </c>
    </row>
    <row r="1137" spans="1:11" ht="14.4" x14ac:dyDescent="0.3">
      <c r="A1137" s="43">
        <v>27210623</v>
      </c>
      <c r="B1137" s="13">
        <v>44838</v>
      </c>
      <c r="C1137" s="12">
        <v>849</v>
      </c>
      <c r="D1137" s="12">
        <v>1000</v>
      </c>
      <c r="E1137" s="14">
        <v>142</v>
      </c>
      <c r="F1137" s="25">
        <v>7384000</v>
      </c>
      <c r="G1137" t="str">
        <f>_xlfn.XLOOKUP(C1137,'Kundendaten - neu'!$A$2:$A$1001,'Kundendaten - neu'!$H$2:$H$1001)</f>
        <v>EUR</v>
      </c>
      <c r="H1137" s="40">
        <f>F1137</f>
        <v>7384000</v>
      </c>
      <c r="I1137">
        <f>H1137*_xlfn.XLOOKUP(C1137,'Kundendaten - neu'!$A$2:$A$1001,'Kundendaten - neu'!$I$2:$I$1001,"")</f>
        <v>7162480</v>
      </c>
      <c r="J1137" s="41">
        <f>I1137+(_xlfn.XLOOKUP(C1137,'Kundendaten - neu'!$A$2:$A$1001,'Kundendaten - neu'!$G$2:$G$1001,)*E1137)</f>
        <v>7198264</v>
      </c>
      <c r="K1137" s="40">
        <f>J1137-(E1137*(_xlfn.XLOOKUP(D1137,Tabelle1[Produkt ID],Tabelle1[Variable Kosten],)))</f>
        <v>1291064</v>
      </c>
    </row>
    <row r="1138" spans="1:11" ht="14.4" hidden="1" x14ac:dyDescent="0.3">
      <c r="A1138" s="43" t="s">
        <v>1448</v>
      </c>
      <c r="B1138" s="13">
        <v>44669</v>
      </c>
      <c r="C1138" s="12">
        <v>849</v>
      </c>
      <c r="D1138" s="12" t="s">
        <v>1584</v>
      </c>
      <c r="E1138" s="14">
        <v>1</v>
      </c>
      <c r="F1138" s="17">
        <v>61000</v>
      </c>
      <c r="G1138" t="str">
        <f>_xlfn.XLOOKUP(C1138,'Kundendaten - neu'!$A$2:$A$1001,'Kundendaten - neu'!$H$2:$H$1001)</f>
        <v>EUR</v>
      </c>
      <c r="H1138" s="40">
        <f>F1138</f>
        <v>61000</v>
      </c>
      <c r="I1138">
        <f>H1138*_xlfn.XLOOKUP(C1138,'Kundendaten - neu'!$A$2:$A$1001,'Kundendaten - neu'!$I$2:$I$1001,"")</f>
        <v>59170</v>
      </c>
      <c r="J1138" s="41">
        <f>I1138+(_xlfn.XLOOKUP(C1138,'Kundendaten - neu'!$A$2:$A$1001,'Kundendaten - neu'!$G$2:$G$1001,)*E1138)</f>
        <v>59422</v>
      </c>
      <c r="K1138" s="40">
        <f>J1138-(E1138*(_xlfn.XLOOKUP(D1138,Tabelle1[Produkt ID],Tabelle1[Variable Kosten],)))</f>
        <v>10622</v>
      </c>
    </row>
    <row r="1139" spans="1:11" ht="14.4" x14ac:dyDescent="0.3">
      <c r="A1139" s="43">
        <v>93137036</v>
      </c>
      <c r="B1139" s="13">
        <v>44733</v>
      </c>
      <c r="C1139" s="12">
        <v>850</v>
      </c>
      <c r="D1139" s="12">
        <v>1100</v>
      </c>
      <c r="E1139" s="14">
        <v>128</v>
      </c>
      <c r="F1139" s="25">
        <v>37012992</v>
      </c>
      <c r="G1139" t="str">
        <f>_xlfn.XLOOKUP(C1139,'Kundendaten - neu'!$A$2:$A$1001,'Kundendaten - neu'!$H$2:$H$1001)</f>
        <v>CNY</v>
      </c>
      <c r="H1139" s="40">
        <f>IF(G1139=Währungsdaten!$B$1,F1139/_xlfn.XLOOKUP('Bewegungsdaten - neu'!B76,Währungsdaten!$A$3:$A$320,Währungsdaten!$B$3:$B$320,""),IF(G1139=Währungsdaten!$C$1,F1139/_xlfn.XLOOKUP('Bewegungsdaten - neu'!B76,Währungsdaten!$A$3:$A$320,Währungsdaten!$C$3:$C$320,),"")*IF(G1139=Währungsdaten!$D$1,F1139/_xlfn.XLOOKUP('Bewegungsdaten - neu'!B76,Währungsdaten!$A$3:$A$320,Währungsdaten!$D$3:$D$320,),)*IF(G1139=Währungsdaten!$F$1,F1139/_xlfn.XLOOKUP('Bewegungsdaten - neu'!B76,Währungsdaten!$A$3:$A$320,Währungsdaten!$F$3:$F$320,""),)*IF(G1139=Währungsdaten!$G$1,F1139/_xlfn.XLOOKUP('Bewegungsdaten - neu'!B76,Währungsdaten!$A$3:$A$320,Währungsdaten!$G$3:$G$320,");""")))</f>
        <v>5268078.3956503794</v>
      </c>
      <c r="I1139">
        <f>H1139*_xlfn.XLOOKUP(C1139,'Kundendaten - neu'!$A$2:$A$1001,'Kundendaten - neu'!$I$2:$I$1001,"")</f>
        <v>5621039.6481589545</v>
      </c>
      <c r="J1139" s="41">
        <f>I1139+(_xlfn.XLOOKUP(C1139,'Kundendaten - neu'!$A$2:$A$1001,'Kundendaten - neu'!$G$2:$G$1001,)*E1139)</f>
        <v>5881391.6481589545</v>
      </c>
      <c r="K1139" s="40">
        <f>J1139-(E1139*(_xlfn.XLOOKUP(D1139,Tabelle1[Produkt ID],Tabelle1[Variable Kosten],)))</f>
        <v>1785391.6481589545</v>
      </c>
    </row>
    <row r="1140" spans="1:11" ht="14.4" x14ac:dyDescent="0.3">
      <c r="A1140" s="43">
        <v>11629149</v>
      </c>
      <c r="B1140" s="13">
        <v>44815</v>
      </c>
      <c r="C1140" s="12">
        <v>851</v>
      </c>
      <c r="D1140" s="12">
        <v>1200</v>
      </c>
      <c r="E1140" s="14">
        <v>139</v>
      </c>
      <c r="F1140" s="25">
        <v>65314918.5</v>
      </c>
      <c r="G1140" t="str">
        <f>_xlfn.XLOOKUP(C1140,'Kundendaten - neu'!$A$2:$A$1001,'Kundendaten - neu'!$H$2:$H$1001)</f>
        <v>CNY</v>
      </c>
      <c r="H1140" s="40">
        <f>IF(G1140=Währungsdaten!$B$1,F1140/_xlfn.XLOOKUP('Bewegungsdaten - neu'!B77,Währungsdaten!$A$3:$A$320,Währungsdaten!$B$3:$B$320,""),IF(G1140=Währungsdaten!$C$1,F1140/_xlfn.XLOOKUP('Bewegungsdaten - neu'!B77,Währungsdaten!$A$3:$A$320,Währungsdaten!$C$3:$C$320,),"")*IF(G1140=Währungsdaten!$D$1,F1140/_xlfn.XLOOKUP('Bewegungsdaten - neu'!B77,Währungsdaten!$A$3:$A$320,Währungsdaten!$D$3:$D$320,),)*IF(G1140=Währungsdaten!$F$1,F1140/_xlfn.XLOOKUP('Bewegungsdaten - neu'!B77,Währungsdaten!$A$3:$A$320,Währungsdaten!$F$3:$F$320,""),)*IF(G1140=Währungsdaten!$G$1,F1140/_xlfn.XLOOKUP('Bewegungsdaten - neu'!B77,Währungsdaten!$A$3:$A$320,Währungsdaten!$G$3:$G$320,");""")))</f>
        <v>9299482.9500961062</v>
      </c>
      <c r="I1140">
        <f>H1140*_xlfn.XLOOKUP(C1140,'Kundendaten - neu'!$A$2:$A$1001,'Kundendaten - neu'!$I$2:$I$1001,"")</f>
        <v>10229431.245105717</v>
      </c>
      <c r="J1140" s="41">
        <f>I1140+(_xlfn.XLOOKUP(C1140,'Kundendaten - neu'!$A$2:$A$1001,'Kundendaten - neu'!$G$2:$G$1001,)*E1140)</f>
        <v>10520914.245105717</v>
      </c>
      <c r="K1140" s="40">
        <f>J1140-(E1140*(_xlfn.XLOOKUP(D1140,Tabelle1[Produkt ID],Tabelle1[Variable Kosten],)))</f>
        <v>3292914.2451057173</v>
      </c>
    </row>
    <row r="1141" spans="1:11" ht="14.4" x14ac:dyDescent="0.3">
      <c r="A1141" s="43">
        <v>96069376</v>
      </c>
      <c r="B1141" s="13">
        <v>44829</v>
      </c>
      <c r="C1141" s="12">
        <v>852</v>
      </c>
      <c r="D1141" s="12">
        <v>1300</v>
      </c>
      <c r="E1141" s="14">
        <v>97</v>
      </c>
      <c r="F1141" s="25">
        <v>30254532.800000001</v>
      </c>
      <c r="G1141" t="str">
        <f>_xlfn.XLOOKUP(C1141,'Kundendaten - neu'!$A$2:$A$1001,'Kundendaten - neu'!$H$2:$H$1001)</f>
        <v>PLN</v>
      </c>
      <c r="H1141" s="40">
        <f>IF(G1141=Währungsdaten!$G$1,F1141/_xlfn.XLOOKUP('Bewegungsdaten - neu'!B1286,Währungsdaten!$A$3:$A$320,Währungsdaten!$G$3:$G$320,""),IF(G1141=Währungsdaten!$C$1,F1141/_xlfn.XLOOKUP('Bewegungsdaten - neu'!B1286,Währungsdaten!$A$3:$A$320,Währungsdaten!$C$3:$C$320,),""))</f>
        <v>6453061.342888833</v>
      </c>
      <c r="I1141">
        <f>H1141*_xlfn.XLOOKUP(C1141,'Kundendaten - neu'!$A$2:$A$1001,'Kundendaten - neu'!$I$2:$I$1001,"")</f>
        <v>6453061.342888833</v>
      </c>
      <c r="J1141" s="41">
        <f>I1141+(_xlfn.XLOOKUP(C1141,'Kundendaten - neu'!$A$2:$A$1001,'Kundendaten - neu'!$G$2:$G$1001,)*E1141)</f>
        <v>6462858.342888833</v>
      </c>
      <c r="K1141" s="40">
        <f>J1141-(E1141*(_xlfn.XLOOKUP(D1141,Tabelle1[Produkt ID],Tabelle1[Variable Kosten],)))</f>
        <v>1186058.342888833</v>
      </c>
    </row>
    <row r="1142" spans="1:11" ht="14.4" x14ac:dyDescent="0.3">
      <c r="A1142" s="43">
        <v>38193710</v>
      </c>
      <c r="B1142" s="13">
        <v>44670</v>
      </c>
      <c r="C1142" s="12">
        <v>853</v>
      </c>
      <c r="D1142" s="12">
        <v>1400</v>
      </c>
      <c r="E1142" s="14">
        <v>110</v>
      </c>
      <c r="F1142" s="25">
        <v>3300000</v>
      </c>
      <c r="G1142" t="str">
        <f>_xlfn.XLOOKUP(C1142,'Kundendaten - neu'!$A$2:$A$1001,'Kundendaten - neu'!$H$2:$H$1001)</f>
        <v>EUR</v>
      </c>
      <c r="H1142" s="40">
        <f t="shared" ref="H1142:H1152" si="54">F1142</f>
        <v>3300000</v>
      </c>
      <c r="I1142">
        <f>H1142*_xlfn.XLOOKUP(C1142,'Kundendaten - neu'!$A$2:$A$1001,'Kundendaten - neu'!$I$2:$I$1001,"")</f>
        <v>3300000</v>
      </c>
      <c r="J1142" s="41">
        <f>I1142+(_xlfn.XLOOKUP(C1142,'Kundendaten - neu'!$A$2:$A$1001,'Kundendaten - neu'!$G$2:$G$1001,)*E1142)</f>
        <v>3328710</v>
      </c>
      <c r="K1142" s="40">
        <f>J1142-(E1142*(_xlfn.XLOOKUP(D1142,Tabelle1[Produkt ID],Tabelle1[Variable Kosten],)))</f>
        <v>688710</v>
      </c>
    </row>
    <row r="1143" spans="1:11" ht="14.4" x14ac:dyDescent="0.3">
      <c r="A1143" s="43">
        <v>26912501</v>
      </c>
      <c r="B1143" s="13">
        <v>44775</v>
      </c>
      <c r="C1143" s="12">
        <v>854</v>
      </c>
      <c r="D1143" s="12">
        <v>1500</v>
      </c>
      <c r="E1143" s="14">
        <v>103</v>
      </c>
      <c r="F1143" s="25">
        <v>2884000</v>
      </c>
      <c r="G1143" t="str">
        <f>_xlfn.XLOOKUP(C1143,'Kundendaten - neu'!$A$2:$A$1001,'Kundendaten - neu'!$H$2:$H$1001)</f>
        <v>EUR</v>
      </c>
      <c r="H1143" s="40">
        <f t="shared" si="54"/>
        <v>2884000</v>
      </c>
      <c r="I1143">
        <f>H1143*_xlfn.XLOOKUP(C1143,'Kundendaten - neu'!$A$2:$A$1001,'Kundendaten - neu'!$I$2:$I$1001,"")</f>
        <v>2797480</v>
      </c>
      <c r="J1143" s="41">
        <f>I1143+(_xlfn.XLOOKUP(C1143,'Kundendaten - neu'!$A$2:$A$1001,'Kundendaten - neu'!$G$2:$G$1001,)*E1143)</f>
        <v>2818183</v>
      </c>
      <c r="K1143" s="40">
        <f>J1143-(E1143*(_xlfn.XLOOKUP(D1143,Tabelle1[Produkt ID],Tabelle1[Variable Kosten],)))</f>
        <v>510983</v>
      </c>
    </row>
    <row r="1144" spans="1:11" ht="14.4" x14ac:dyDescent="0.3">
      <c r="A1144" s="43">
        <v>68003794</v>
      </c>
      <c r="B1144" s="13">
        <v>44649</v>
      </c>
      <c r="C1144" s="12">
        <v>855</v>
      </c>
      <c r="D1144" s="12">
        <v>1600</v>
      </c>
      <c r="E1144" s="14">
        <v>92</v>
      </c>
      <c r="F1144" s="25">
        <v>3312000</v>
      </c>
      <c r="G1144" t="str">
        <f>_xlfn.XLOOKUP(C1144,'Kundendaten - neu'!$A$2:$A$1001,'Kundendaten - neu'!$H$2:$H$1001)</f>
        <v>EUR</v>
      </c>
      <c r="H1144" s="40">
        <f t="shared" si="54"/>
        <v>3312000</v>
      </c>
      <c r="I1144">
        <f>H1144*_xlfn.XLOOKUP(C1144,'Kundendaten - neu'!$A$2:$A$1001,'Kundendaten - neu'!$I$2:$I$1001,"")</f>
        <v>3643200.0000000005</v>
      </c>
      <c r="J1144" s="41">
        <f>I1144+(_xlfn.XLOOKUP(C1144,'Kundendaten - neu'!$A$2:$A$1001,'Kundendaten - neu'!$G$2:$G$1001,)*E1144)</f>
        <v>3841184.0000000005</v>
      </c>
      <c r="K1144" s="40">
        <f>J1144-(E1144*(_xlfn.XLOOKUP(D1144,Tabelle1[Produkt ID],Tabelle1[Variable Kosten],)))</f>
        <v>1191584.0000000005</v>
      </c>
    </row>
    <row r="1145" spans="1:11" ht="14.4" hidden="1" x14ac:dyDescent="0.3">
      <c r="A1145" s="43" t="s">
        <v>1450</v>
      </c>
      <c r="B1145" s="13">
        <v>44820</v>
      </c>
      <c r="C1145" s="12">
        <v>855</v>
      </c>
      <c r="D1145" s="12" t="s">
        <v>1586</v>
      </c>
      <c r="E1145" s="14">
        <v>2</v>
      </c>
      <c r="F1145" s="17">
        <v>64000</v>
      </c>
      <c r="G1145" t="str">
        <f>_xlfn.XLOOKUP(C1145,'Kundendaten - neu'!$A$2:$A$1001,'Kundendaten - neu'!$H$2:$H$1001)</f>
        <v>EUR</v>
      </c>
      <c r="H1145" s="40">
        <f t="shared" si="54"/>
        <v>64000</v>
      </c>
      <c r="I1145">
        <f>H1145*_xlfn.XLOOKUP(C1145,'Kundendaten - neu'!$A$2:$A$1001,'Kundendaten - neu'!$I$2:$I$1001,"")</f>
        <v>70400</v>
      </c>
      <c r="J1145" s="41">
        <f>I1145+(_xlfn.XLOOKUP(C1145,'Kundendaten - neu'!$A$2:$A$1001,'Kundendaten - neu'!$G$2:$G$1001,)*E1145)</f>
        <v>74704</v>
      </c>
      <c r="K1145" s="40">
        <f>J1145-(E1145*(_xlfn.XLOOKUP(D1145,Tabelle1[Produkt ID],Tabelle1[Variable Kosten],)))</f>
        <v>23504</v>
      </c>
    </row>
    <row r="1146" spans="1:11" ht="14.4" x14ac:dyDescent="0.3">
      <c r="A1146" s="43">
        <v>98249739</v>
      </c>
      <c r="B1146" s="13">
        <v>44781</v>
      </c>
      <c r="C1146" s="12">
        <v>856</v>
      </c>
      <c r="D1146" s="12">
        <v>1700</v>
      </c>
      <c r="E1146" s="14">
        <v>84</v>
      </c>
      <c r="F1146" s="25">
        <v>2436000</v>
      </c>
      <c r="G1146" t="str">
        <f>_xlfn.XLOOKUP(C1146,'Kundendaten - neu'!$A$2:$A$1001,'Kundendaten - neu'!$H$2:$H$1001)</f>
        <v>EUR</v>
      </c>
      <c r="H1146" s="40">
        <f t="shared" si="54"/>
        <v>2436000</v>
      </c>
      <c r="I1146">
        <f>H1146*_xlfn.XLOOKUP(C1146,'Kundendaten - neu'!$A$2:$A$1001,'Kundendaten - neu'!$I$2:$I$1001,"")</f>
        <v>2436000</v>
      </c>
      <c r="J1146" s="41">
        <f>I1146+(_xlfn.XLOOKUP(C1146,'Kundendaten - neu'!$A$2:$A$1001,'Kundendaten - neu'!$G$2:$G$1001,)*E1146)</f>
        <v>2454312</v>
      </c>
      <c r="K1146" s="40">
        <f>J1146-(E1146*(_xlfn.XLOOKUP(D1146,Tabelle1[Produkt ID],Tabelle1[Variable Kosten],)))</f>
        <v>505512</v>
      </c>
    </row>
    <row r="1147" spans="1:11" ht="14.4" x14ac:dyDescent="0.3">
      <c r="A1147" s="43">
        <v>32017597</v>
      </c>
      <c r="B1147" s="13">
        <v>44635</v>
      </c>
      <c r="C1147" s="12">
        <v>857</v>
      </c>
      <c r="D1147" s="12">
        <v>1800</v>
      </c>
      <c r="E1147" s="14">
        <v>116</v>
      </c>
      <c r="F1147" s="25">
        <v>9280000</v>
      </c>
      <c r="G1147" t="str">
        <f>_xlfn.XLOOKUP(C1147,'Kundendaten - neu'!$A$2:$A$1001,'Kundendaten - neu'!$H$2:$H$1001)</f>
        <v>EUR</v>
      </c>
      <c r="H1147" s="40">
        <f t="shared" si="54"/>
        <v>9280000</v>
      </c>
      <c r="I1147">
        <f>H1147*_xlfn.XLOOKUP(C1147,'Kundendaten - neu'!$A$2:$A$1001,'Kundendaten - neu'!$I$2:$I$1001,"")</f>
        <v>9280000</v>
      </c>
      <c r="J1147" s="41">
        <f>I1147+(_xlfn.XLOOKUP(C1147,'Kundendaten - neu'!$A$2:$A$1001,'Kundendaten - neu'!$G$2:$G$1001,)*E1147)</f>
        <v>9304244</v>
      </c>
      <c r="K1147" s="40">
        <f>J1147-(E1147*(_xlfn.XLOOKUP(D1147,Tabelle1[Produkt ID],Tabelle1[Variable Kosten],)))</f>
        <v>1880244</v>
      </c>
    </row>
    <row r="1148" spans="1:11" ht="14.4" hidden="1" x14ac:dyDescent="0.3">
      <c r="A1148" s="43" t="s">
        <v>1451</v>
      </c>
      <c r="B1148" s="13">
        <v>44733</v>
      </c>
      <c r="C1148" s="12">
        <v>857</v>
      </c>
      <c r="D1148" s="12" t="s">
        <v>1587</v>
      </c>
      <c r="E1148" s="14">
        <v>1</v>
      </c>
      <c r="F1148" s="17">
        <v>27000</v>
      </c>
      <c r="G1148" t="str">
        <f>_xlfn.XLOOKUP(C1148,'Kundendaten - neu'!$A$2:$A$1001,'Kundendaten - neu'!$H$2:$H$1001)</f>
        <v>EUR</v>
      </c>
      <c r="H1148" s="40">
        <f t="shared" si="54"/>
        <v>27000</v>
      </c>
      <c r="I1148">
        <f>H1148*_xlfn.XLOOKUP(C1148,'Kundendaten - neu'!$A$2:$A$1001,'Kundendaten - neu'!$I$2:$I$1001,"")</f>
        <v>27000</v>
      </c>
      <c r="J1148" s="41">
        <f>I1148+(_xlfn.XLOOKUP(C1148,'Kundendaten - neu'!$A$2:$A$1001,'Kundendaten - neu'!$G$2:$G$1001,)*E1148)</f>
        <v>27209</v>
      </c>
      <c r="K1148" s="40">
        <f>J1148-(E1148*(_xlfn.XLOOKUP(D1148,Tabelle1[Produkt ID],Tabelle1[Variable Kosten],)))</f>
        <v>5609</v>
      </c>
    </row>
    <row r="1149" spans="1:11" ht="14.4" x14ac:dyDescent="0.3">
      <c r="A1149" s="43">
        <v>10916444</v>
      </c>
      <c r="B1149" s="13">
        <v>44574</v>
      </c>
      <c r="C1149" s="12">
        <v>858</v>
      </c>
      <c r="D1149" s="12">
        <v>1900</v>
      </c>
      <c r="E1149" s="14">
        <v>63</v>
      </c>
      <c r="F1149" s="25">
        <v>3087000</v>
      </c>
      <c r="G1149" t="str">
        <f>_xlfn.XLOOKUP(C1149,'Kundendaten - neu'!$A$2:$A$1001,'Kundendaten - neu'!$H$2:$H$1001)</f>
        <v>EUR</v>
      </c>
      <c r="H1149" s="40">
        <f t="shared" si="54"/>
        <v>3087000</v>
      </c>
      <c r="I1149">
        <f>H1149*_xlfn.XLOOKUP(C1149,'Kundendaten - neu'!$A$2:$A$1001,'Kundendaten - neu'!$I$2:$I$1001,"")</f>
        <v>3087000</v>
      </c>
      <c r="J1149" s="41">
        <f>I1149+(_xlfn.XLOOKUP(C1149,'Kundendaten - neu'!$A$2:$A$1001,'Kundendaten - neu'!$G$2:$G$1001,)*E1149)</f>
        <v>3093489</v>
      </c>
      <c r="K1149" s="40">
        <f>J1149-(E1149*(_xlfn.XLOOKUP(D1149,Tabelle1[Produkt ID],Tabelle1[Variable Kosten],)))</f>
        <v>623889</v>
      </c>
    </row>
    <row r="1150" spans="1:11" ht="14.4" hidden="1" x14ac:dyDescent="0.3">
      <c r="A1150" s="43" t="s">
        <v>1452</v>
      </c>
      <c r="B1150" s="13">
        <v>44778</v>
      </c>
      <c r="C1150" s="12">
        <v>858</v>
      </c>
      <c r="D1150" s="12" t="s">
        <v>1588</v>
      </c>
      <c r="E1150" s="14">
        <v>2</v>
      </c>
      <c r="F1150" s="17">
        <v>66000</v>
      </c>
      <c r="G1150" t="str">
        <f>_xlfn.XLOOKUP(C1150,'Kundendaten - neu'!$A$2:$A$1001,'Kundendaten - neu'!$H$2:$H$1001)</f>
        <v>EUR</v>
      </c>
      <c r="H1150" s="40">
        <f t="shared" si="54"/>
        <v>66000</v>
      </c>
      <c r="I1150">
        <f>H1150*_xlfn.XLOOKUP(C1150,'Kundendaten - neu'!$A$2:$A$1001,'Kundendaten - neu'!$I$2:$I$1001,"")</f>
        <v>66000</v>
      </c>
      <c r="J1150" s="41">
        <f>I1150+(_xlfn.XLOOKUP(C1150,'Kundendaten - neu'!$A$2:$A$1001,'Kundendaten - neu'!$G$2:$G$1001,)*E1150)</f>
        <v>66206</v>
      </c>
      <c r="K1150" s="40">
        <f>J1150-(E1150*(_xlfn.XLOOKUP(D1150,Tabelle1[Produkt ID],Tabelle1[Variable Kosten],)))</f>
        <v>13406</v>
      </c>
    </row>
    <row r="1151" spans="1:11" ht="14.4" x14ac:dyDescent="0.3">
      <c r="A1151" s="43">
        <v>19725234</v>
      </c>
      <c r="B1151" s="13">
        <v>44696</v>
      </c>
      <c r="C1151" s="12">
        <v>859</v>
      </c>
      <c r="D1151" s="12">
        <v>2000</v>
      </c>
      <c r="E1151" s="14">
        <v>159</v>
      </c>
      <c r="F1151" s="25">
        <v>6201000</v>
      </c>
      <c r="G1151" t="str">
        <f>_xlfn.XLOOKUP(C1151,'Kundendaten - neu'!$A$2:$A$1001,'Kundendaten - neu'!$H$2:$H$1001)</f>
        <v>EUR</v>
      </c>
      <c r="H1151" s="40">
        <f t="shared" si="54"/>
        <v>6201000</v>
      </c>
      <c r="I1151">
        <f>H1151*_xlfn.XLOOKUP(C1151,'Kundendaten - neu'!$A$2:$A$1001,'Kundendaten - neu'!$I$2:$I$1001,"")</f>
        <v>6201000</v>
      </c>
      <c r="J1151" s="41">
        <f>I1151+(_xlfn.XLOOKUP(C1151,'Kundendaten - neu'!$A$2:$A$1001,'Kundendaten - neu'!$G$2:$G$1001,)*E1151)</f>
        <v>6244089</v>
      </c>
      <c r="K1151" s="40">
        <f>J1151-(E1151*(_xlfn.XLOOKUP(D1151,Tabelle1[Produkt ID],Tabelle1[Variable Kosten],)))</f>
        <v>1283289</v>
      </c>
    </row>
    <row r="1152" spans="1:11" ht="14.4" hidden="1" x14ac:dyDescent="0.3">
      <c r="A1152" s="43" t="s">
        <v>1453</v>
      </c>
      <c r="B1152" s="13">
        <v>44743</v>
      </c>
      <c r="C1152" s="12">
        <v>859</v>
      </c>
      <c r="D1152" s="12" t="s">
        <v>1589</v>
      </c>
      <c r="E1152" s="14">
        <v>1</v>
      </c>
      <c r="F1152" s="17">
        <v>27000</v>
      </c>
      <c r="G1152" t="str">
        <f>_xlfn.XLOOKUP(C1152,'Kundendaten - neu'!$A$2:$A$1001,'Kundendaten - neu'!$H$2:$H$1001)</f>
        <v>EUR</v>
      </c>
      <c r="H1152" s="40">
        <f t="shared" si="54"/>
        <v>27000</v>
      </c>
      <c r="I1152">
        <f>H1152*_xlfn.XLOOKUP(C1152,'Kundendaten - neu'!$A$2:$A$1001,'Kundendaten - neu'!$I$2:$I$1001,"")</f>
        <v>27000</v>
      </c>
      <c r="J1152" s="41">
        <f>I1152+(_xlfn.XLOOKUP(C1152,'Kundendaten - neu'!$A$2:$A$1001,'Kundendaten - neu'!$G$2:$G$1001,)*E1152)</f>
        <v>27271</v>
      </c>
      <c r="K1152" s="40">
        <f>J1152-(E1152*(_xlfn.XLOOKUP(D1152,Tabelle1[Produkt ID],Tabelle1[Variable Kosten],)))</f>
        <v>5671</v>
      </c>
    </row>
    <row r="1153" spans="1:11" ht="14.4" x14ac:dyDescent="0.3">
      <c r="A1153" s="43">
        <v>35206635</v>
      </c>
      <c r="B1153" s="13">
        <v>44865</v>
      </c>
      <c r="C1153" s="12">
        <v>860</v>
      </c>
      <c r="D1153" s="12">
        <v>2100</v>
      </c>
      <c r="E1153" s="14">
        <v>138</v>
      </c>
      <c r="F1153" s="25">
        <v>7220215.2000000002</v>
      </c>
      <c r="G1153" t="str">
        <f>_xlfn.XLOOKUP(C1153,'Kundendaten - neu'!$A$2:$A$1001,'Kundendaten - neu'!$H$2:$H$1001)</f>
        <v>USD</v>
      </c>
      <c r="H1153" s="40">
        <f>IF(G1153=Währungsdaten!$D$1,F1153/_xlfn.XLOOKUP('Bewegungsdaten - neu'!B1469,Währungsdaten!$A$3:$A$320,Währungsdaten!$D$3:$D$320,""),IF(G1153=Währungsdaten!$F$1,F1153/_xlfn.XLOOKUP('Bewegungsdaten - neu'!B1469,Währungsdaten!$A$3:$A$320,Währungsdaten!$F$3:$F$320,),""))</f>
        <v>6390136.4722541822</v>
      </c>
      <c r="I1153">
        <f>H1153*_xlfn.XLOOKUP(C1153,'Kundendaten - neu'!$A$2:$A$1001,'Kundendaten - neu'!$I$2:$I$1001,"")</f>
        <v>7029150.1194796013</v>
      </c>
      <c r="J1153" s="41">
        <f>I1153+(_xlfn.XLOOKUP(C1153,'Kundendaten - neu'!$A$2:$A$1001,'Kundendaten - neu'!$G$2:$G$1001,)*E1153)</f>
        <v>7208826.1194796013</v>
      </c>
      <c r="K1153" s="40">
        <f>J1153-(E1153*(_xlfn.XLOOKUP(D1153,Tabelle1[Produkt ID],Tabelle1[Variable Kosten],)))</f>
        <v>2130426.1194796013</v>
      </c>
    </row>
    <row r="1154" spans="1:11" ht="14.4" x14ac:dyDescent="0.3">
      <c r="A1154" s="43">
        <v>96064152</v>
      </c>
      <c r="B1154" s="13">
        <v>44661</v>
      </c>
      <c r="C1154" s="12">
        <v>861</v>
      </c>
      <c r="D1154" s="12">
        <v>2200</v>
      </c>
      <c r="E1154" s="14">
        <v>191</v>
      </c>
      <c r="F1154" s="25">
        <v>3820000</v>
      </c>
      <c r="G1154" t="str">
        <f>_xlfn.XLOOKUP(C1154,'Kundendaten - neu'!$A$2:$A$1001,'Kundendaten - neu'!$H$2:$H$1001)</f>
        <v>EUR</v>
      </c>
      <c r="H1154" s="40">
        <f>F1154</f>
        <v>3820000</v>
      </c>
      <c r="I1154">
        <f>H1154*_xlfn.XLOOKUP(C1154,'Kundendaten - neu'!$A$2:$A$1001,'Kundendaten - neu'!$I$2:$I$1001,"")</f>
        <v>3820000</v>
      </c>
      <c r="J1154" s="41">
        <f>I1154+(_xlfn.XLOOKUP(C1154,'Kundendaten - neu'!$A$2:$A$1001,'Kundendaten - neu'!$G$2:$G$1001,)*E1154)</f>
        <v>3858200</v>
      </c>
      <c r="K1154" s="40">
        <f>J1154-(E1154*(_xlfn.XLOOKUP(D1154,Tabelle1[Produkt ID],Tabelle1[Variable Kosten],)))</f>
        <v>802200</v>
      </c>
    </row>
    <row r="1155" spans="1:11" ht="14.4" x14ac:dyDescent="0.3">
      <c r="A1155" s="43">
        <v>84147776</v>
      </c>
      <c r="B1155" s="13">
        <v>44563</v>
      </c>
      <c r="C1155" s="12">
        <v>862</v>
      </c>
      <c r="D1155" s="12">
        <v>2200</v>
      </c>
      <c r="E1155" s="14">
        <v>117</v>
      </c>
      <c r="F1155" s="25">
        <v>58209840</v>
      </c>
      <c r="G1155" t="str">
        <f>_xlfn.XLOOKUP(C1155,'Kundendaten - neu'!$A$2:$A$1001,'Kundendaten - neu'!$H$2:$H$1001)</f>
        <v>CZK</v>
      </c>
      <c r="H1155" s="40">
        <f>IF(G1155=Währungsdaten!$G$1,F1155/_xlfn.XLOOKUP('Bewegungsdaten - neu'!B114,Währungsdaten!$A$3:$A$320,Währungsdaten!$G$3:$G$320,""),IF(G1155=Währungsdaten!$C$1,F1155/_xlfn.XLOOKUP('Bewegungsdaten - neu'!B114,Währungsdaten!$A$3:$A$320,Währungsdaten!$C$3:$C$320,),""))</f>
        <v>2393988.8957433682</v>
      </c>
      <c r="I1155">
        <f>H1155*_xlfn.XLOOKUP(C1155,'Kundendaten - neu'!$A$2:$A$1001,'Kundendaten - neu'!$I$2:$I$1001,"")</f>
        <v>2441868.6736582355</v>
      </c>
      <c r="J1155" s="41">
        <f>I1155+(_xlfn.XLOOKUP(C1155,'Kundendaten - neu'!$A$2:$A$1001,'Kundendaten - neu'!$G$2:$G$1001,)*E1155)</f>
        <v>2466555.6736582355</v>
      </c>
      <c r="K1155" s="40">
        <f>J1155-(E1155*(_xlfn.XLOOKUP(D1155,Tabelle1[Produkt ID],Tabelle1[Variable Kosten],)))</f>
        <v>594555.67365823546</v>
      </c>
    </row>
    <row r="1156" spans="1:11" ht="14.4" x14ac:dyDescent="0.3">
      <c r="A1156" s="43">
        <v>35637787</v>
      </c>
      <c r="B1156" s="13">
        <v>44771</v>
      </c>
      <c r="C1156" s="12">
        <v>863</v>
      </c>
      <c r="D1156" s="12">
        <v>2300</v>
      </c>
      <c r="E1156" s="14">
        <v>51</v>
      </c>
      <c r="F1156" s="25">
        <v>31716900</v>
      </c>
      <c r="G1156" t="str">
        <f>_xlfn.XLOOKUP(C1156,'Kundendaten - neu'!$A$2:$A$1001,'Kundendaten - neu'!$H$2:$H$1001)</f>
        <v>CZK</v>
      </c>
      <c r="H1156" s="40">
        <f>IF(G1156=Währungsdaten!$G$1,F1156/_xlfn.XLOOKUP('Bewegungsdaten - neu'!B115,Währungsdaten!$A$3:$A$320,Währungsdaten!$G$3:$G$320,""),IF(G1156=Währungsdaten!$C$1,F1156/_xlfn.XLOOKUP('Bewegungsdaten - neu'!B115,Währungsdaten!$A$3:$A$320,Währungsdaten!$C$3:$C$320,),""))</f>
        <v>1291352.1436423599</v>
      </c>
      <c r="I1156">
        <f>H1156*_xlfn.XLOOKUP(C1156,'Kundendaten - neu'!$A$2:$A$1001,'Kundendaten - neu'!$I$2:$I$1001,"")</f>
        <v>1317179.1865152072</v>
      </c>
      <c r="J1156" s="41">
        <f>I1156+(_xlfn.XLOOKUP(C1156,'Kundendaten - neu'!$A$2:$A$1001,'Kundendaten - neu'!$G$2:$G$1001,)*E1156)</f>
        <v>1327532.1865152072</v>
      </c>
      <c r="K1156" s="40">
        <f>J1156-(E1156*(_xlfn.XLOOKUP(D1156,Tabelle1[Produkt ID],Tabelle1[Variable Kosten],)))</f>
        <v>307532.18651520717</v>
      </c>
    </row>
    <row r="1157" spans="1:11" ht="14.4" x14ac:dyDescent="0.3">
      <c r="A1157" s="43">
        <v>15555305</v>
      </c>
      <c r="B1157" s="13">
        <v>44762</v>
      </c>
      <c r="C1157" s="12">
        <v>864</v>
      </c>
      <c r="D1157" s="12">
        <v>1000</v>
      </c>
      <c r="E1157" s="14">
        <v>192</v>
      </c>
      <c r="F1157" s="25">
        <v>248361984</v>
      </c>
      <c r="G1157" t="str">
        <f>_xlfn.XLOOKUP(C1157,'Kundendaten - neu'!$A$2:$A$1001,'Kundendaten - neu'!$H$2:$H$1001)</f>
        <v>CZK</v>
      </c>
      <c r="H1157" s="40">
        <f>IF(G1157=Währungsdaten!$G$1,F1157/_xlfn.XLOOKUP('Bewegungsdaten - neu'!B116,Währungsdaten!$A$3:$A$320,Währungsdaten!$G$3:$G$320,""),IF(G1157=Währungsdaten!$C$1,F1157/_xlfn.XLOOKUP('Bewegungsdaten - neu'!B116,Währungsdaten!$A$3:$A$320,Währungsdaten!$C$3:$C$320,),""))</f>
        <v>10204280.537409097</v>
      </c>
      <c r="I1157">
        <f>H1157*_xlfn.XLOOKUP(C1157,'Kundendaten - neu'!$A$2:$A$1001,'Kundendaten - neu'!$I$2:$I$1001,"")</f>
        <v>10408366.14815728</v>
      </c>
      <c r="J1157" s="41">
        <f>I1157+(_xlfn.XLOOKUP(C1157,'Kundendaten - neu'!$A$2:$A$1001,'Kundendaten - neu'!$G$2:$G$1001,)*E1157)</f>
        <v>10450414.14815728</v>
      </c>
      <c r="K1157" s="40">
        <f>J1157-(E1157*(_xlfn.XLOOKUP(D1157,Tabelle1[Produkt ID],Tabelle1[Variable Kosten],)))</f>
        <v>2463214.1481572799</v>
      </c>
    </row>
    <row r="1158" spans="1:11" ht="14.4" x14ac:dyDescent="0.3">
      <c r="A1158" s="43">
        <v>28416504</v>
      </c>
      <c r="B1158" s="13">
        <v>44706</v>
      </c>
      <c r="C1158" s="12">
        <v>865</v>
      </c>
      <c r="D1158" s="12">
        <v>1100</v>
      </c>
      <c r="E1158" s="14">
        <v>63</v>
      </c>
      <c r="F1158" s="25">
        <v>2520000</v>
      </c>
      <c r="G1158" t="str">
        <f>_xlfn.XLOOKUP(C1158,'Kundendaten - neu'!$A$2:$A$1001,'Kundendaten - neu'!$H$2:$H$1001)</f>
        <v>EUR</v>
      </c>
      <c r="H1158" s="40">
        <f>F1158</f>
        <v>2520000</v>
      </c>
      <c r="I1158">
        <f>H1158*_xlfn.XLOOKUP(C1158,'Kundendaten - neu'!$A$2:$A$1001,'Kundendaten - neu'!$I$2:$I$1001,"")</f>
        <v>2570400</v>
      </c>
      <c r="J1158" s="41">
        <f>I1158+(_xlfn.XLOOKUP(C1158,'Kundendaten - neu'!$A$2:$A$1001,'Kundendaten - neu'!$G$2:$G$1001,)*E1158)</f>
        <v>2583630</v>
      </c>
      <c r="K1158" s="40">
        <f>J1158-(E1158*(_xlfn.XLOOKUP(D1158,Tabelle1[Produkt ID],Tabelle1[Variable Kosten],)))</f>
        <v>567630</v>
      </c>
    </row>
    <row r="1159" spans="1:11" ht="14.4" hidden="1" x14ac:dyDescent="0.3">
      <c r="A1159" s="43" t="s">
        <v>1454</v>
      </c>
      <c r="B1159" s="13">
        <v>44894</v>
      </c>
      <c r="C1159" s="12">
        <v>865</v>
      </c>
      <c r="D1159" s="12" t="s">
        <v>1590</v>
      </c>
      <c r="E1159" s="14">
        <v>1</v>
      </c>
      <c r="F1159" s="17">
        <v>81000</v>
      </c>
      <c r="G1159" t="str">
        <f>_xlfn.XLOOKUP(C1159,'Kundendaten - neu'!$A$2:$A$1001,'Kundendaten - neu'!$H$2:$H$1001)</f>
        <v>EUR</v>
      </c>
      <c r="H1159" s="40">
        <f>F1159</f>
        <v>81000</v>
      </c>
      <c r="I1159">
        <f>H1159*_xlfn.XLOOKUP(C1159,'Kundendaten - neu'!$A$2:$A$1001,'Kundendaten - neu'!$I$2:$I$1001,"")</f>
        <v>82620</v>
      </c>
      <c r="J1159" s="41">
        <f>I1159+(_xlfn.XLOOKUP(C1159,'Kundendaten - neu'!$A$2:$A$1001,'Kundendaten - neu'!$G$2:$G$1001,)*E1159)</f>
        <v>82830</v>
      </c>
      <c r="K1159" s="40">
        <f>J1159-(E1159*(_xlfn.XLOOKUP(D1159,Tabelle1[Produkt ID],Tabelle1[Variable Kosten],)))</f>
        <v>18030</v>
      </c>
    </row>
    <row r="1160" spans="1:11" ht="14.4" x14ac:dyDescent="0.3">
      <c r="A1160" s="43">
        <v>98420042</v>
      </c>
      <c r="B1160" s="13">
        <v>44675</v>
      </c>
      <c r="C1160" s="12">
        <v>866</v>
      </c>
      <c r="D1160" s="12">
        <v>1200</v>
      </c>
      <c r="E1160" s="14">
        <v>57</v>
      </c>
      <c r="F1160" s="25">
        <v>92165580</v>
      </c>
      <c r="G1160" t="str">
        <f>_xlfn.XLOOKUP(C1160,'Kundendaten - neu'!$A$2:$A$1001,'Kundendaten - neu'!$H$2:$H$1001)</f>
        <v>CZK</v>
      </c>
      <c r="H1160" s="40">
        <f>IF(G1160=Währungsdaten!$G$1,F1160/_xlfn.XLOOKUP('Bewegungsdaten - neu'!B117,Währungsdaten!$A$3:$A$320,Währungsdaten!$G$3:$G$320,""),IF(G1160=Währungsdaten!$C$1,F1160/_xlfn.XLOOKUP('Bewegungsdaten - neu'!B117,Währungsdaten!$A$3:$A$320,Währungsdaten!$C$3:$C$320,),""))</f>
        <v>3631997.9508196721</v>
      </c>
      <c r="I1160">
        <f>H1160*_xlfn.XLOOKUP(C1160,'Kundendaten - neu'!$A$2:$A$1001,'Kundendaten - neu'!$I$2:$I$1001,"")</f>
        <v>3704637.9098360655</v>
      </c>
      <c r="J1160" s="41">
        <f>I1160+(_xlfn.XLOOKUP(C1160,'Kundendaten - neu'!$A$2:$A$1001,'Kundendaten - neu'!$G$2:$G$1001,)*E1160)</f>
        <v>3716037.9098360655</v>
      </c>
      <c r="K1160" s="40">
        <f>J1160-(E1160*(_xlfn.XLOOKUP(D1160,Tabelle1[Produkt ID],Tabelle1[Variable Kosten],)))</f>
        <v>752037.90983606549</v>
      </c>
    </row>
    <row r="1161" spans="1:11" ht="14.4" x14ac:dyDescent="0.3">
      <c r="A1161" s="43">
        <v>18231401</v>
      </c>
      <c r="B1161" s="13">
        <v>44873</v>
      </c>
      <c r="C1161" s="12">
        <v>867</v>
      </c>
      <c r="D1161" s="12">
        <v>1300</v>
      </c>
      <c r="E1161" s="14">
        <v>181</v>
      </c>
      <c r="F1161" s="25">
        <v>12308000</v>
      </c>
      <c r="G1161" t="str">
        <f>_xlfn.XLOOKUP(C1161,'Kundendaten - neu'!$A$2:$A$1001,'Kundendaten - neu'!$H$2:$H$1001)</f>
        <v>EUR</v>
      </c>
      <c r="H1161" s="40">
        <f>F1161</f>
        <v>12308000</v>
      </c>
      <c r="I1161">
        <f>H1161*_xlfn.XLOOKUP(C1161,'Kundendaten - neu'!$A$2:$A$1001,'Kundendaten - neu'!$I$2:$I$1001,"")</f>
        <v>12308000</v>
      </c>
      <c r="J1161" s="41">
        <f>I1161+(_xlfn.XLOOKUP(C1161,'Kundendaten - neu'!$A$2:$A$1001,'Kundendaten - neu'!$G$2:$G$1001,)*E1161)</f>
        <v>12344200</v>
      </c>
      <c r="K1161" s="40">
        <f>J1161-(E1161*(_xlfn.XLOOKUP(D1161,Tabelle1[Produkt ID],Tabelle1[Variable Kosten],)))</f>
        <v>2497800</v>
      </c>
    </row>
    <row r="1162" spans="1:11" ht="14.4" x14ac:dyDescent="0.3">
      <c r="A1162" s="43">
        <v>25581730</v>
      </c>
      <c r="B1162" s="13">
        <v>44645</v>
      </c>
      <c r="C1162" s="12">
        <v>868</v>
      </c>
      <c r="D1162" s="12">
        <v>1400</v>
      </c>
      <c r="E1162" s="14">
        <v>94</v>
      </c>
      <c r="F1162" s="25">
        <v>2820000</v>
      </c>
      <c r="G1162" t="str">
        <f>_xlfn.XLOOKUP(C1162,'Kundendaten - neu'!$A$2:$A$1001,'Kundendaten - neu'!$H$2:$H$1001)</f>
        <v>EUR</v>
      </c>
      <c r="H1162" s="40">
        <f>F1162</f>
        <v>2820000</v>
      </c>
      <c r="I1162">
        <f>H1162*_xlfn.XLOOKUP(C1162,'Kundendaten - neu'!$A$2:$A$1001,'Kundendaten - neu'!$I$2:$I$1001,"")</f>
        <v>2820000</v>
      </c>
      <c r="J1162" s="41">
        <f>I1162+(_xlfn.XLOOKUP(C1162,'Kundendaten - neu'!$A$2:$A$1001,'Kundendaten - neu'!$G$2:$G$1001,)*E1162)</f>
        <v>2839458</v>
      </c>
      <c r="K1162" s="40">
        <f>J1162-(E1162*(_xlfn.XLOOKUP(D1162,Tabelle1[Produkt ID],Tabelle1[Variable Kosten],)))</f>
        <v>583458</v>
      </c>
    </row>
    <row r="1163" spans="1:11" ht="14.4" x14ac:dyDescent="0.3">
      <c r="A1163" s="43">
        <v>37632210</v>
      </c>
      <c r="B1163" s="13">
        <v>44567</v>
      </c>
      <c r="C1163" s="12">
        <v>869</v>
      </c>
      <c r="D1163" s="12">
        <v>1500</v>
      </c>
      <c r="E1163" s="14">
        <v>59</v>
      </c>
      <c r="F1163" s="25">
        <v>1652000</v>
      </c>
      <c r="G1163" t="str">
        <f>_xlfn.XLOOKUP(C1163,'Kundendaten - neu'!$A$2:$A$1001,'Kundendaten - neu'!$H$2:$H$1001)</f>
        <v>EUR</v>
      </c>
      <c r="H1163" s="40">
        <f>F1163</f>
        <v>1652000</v>
      </c>
      <c r="I1163">
        <f>H1163*_xlfn.XLOOKUP(C1163,'Kundendaten - neu'!$A$2:$A$1001,'Kundendaten - neu'!$I$2:$I$1001,"")</f>
        <v>1652000</v>
      </c>
      <c r="J1163" s="41">
        <f>I1163+(_xlfn.XLOOKUP(C1163,'Kundendaten - neu'!$A$2:$A$1001,'Kundendaten - neu'!$G$2:$G$1001,)*E1163)</f>
        <v>1667458</v>
      </c>
      <c r="K1163" s="40">
        <f>J1163-(E1163*(_xlfn.XLOOKUP(D1163,Tabelle1[Produkt ID],Tabelle1[Variable Kosten],)))</f>
        <v>345858</v>
      </c>
    </row>
    <row r="1164" spans="1:11" ht="14.4" x14ac:dyDescent="0.3">
      <c r="A1164" s="43">
        <v>14628977</v>
      </c>
      <c r="B1164" s="13">
        <v>44910</v>
      </c>
      <c r="C1164" s="12">
        <v>870</v>
      </c>
      <c r="D1164" s="12">
        <v>1600</v>
      </c>
      <c r="E1164" s="14">
        <v>188</v>
      </c>
      <c r="F1164" s="25">
        <v>6768000</v>
      </c>
      <c r="G1164" t="str">
        <f>_xlfn.XLOOKUP(C1164,'Kundendaten - neu'!$A$2:$A$1001,'Kundendaten - neu'!$H$2:$H$1001)</f>
        <v>EUR</v>
      </c>
      <c r="H1164" s="40">
        <f>F1164</f>
        <v>6768000</v>
      </c>
      <c r="I1164">
        <f>H1164*_xlfn.XLOOKUP(C1164,'Kundendaten - neu'!$A$2:$A$1001,'Kundendaten - neu'!$I$2:$I$1001,"")</f>
        <v>6768000</v>
      </c>
      <c r="J1164" s="41">
        <f>I1164+(_xlfn.XLOOKUP(C1164,'Kundendaten - neu'!$A$2:$A$1001,'Kundendaten - neu'!$G$2:$G$1001,)*E1164)</f>
        <v>6817444</v>
      </c>
      <c r="K1164" s="40">
        <f>J1164-(E1164*(_xlfn.XLOOKUP(D1164,Tabelle1[Produkt ID],Tabelle1[Variable Kosten],)))</f>
        <v>1403044</v>
      </c>
    </row>
    <row r="1165" spans="1:11" ht="14.4" x14ac:dyDescent="0.3">
      <c r="A1165" s="43">
        <v>62866804</v>
      </c>
      <c r="B1165" s="13">
        <v>44669</v>
      </c>
      <c r="C1165" s="12">
        <v>871</v>
      </c>
      <c r="D1165" s="12">
        <v>1700</v>
      </c>
      <c r="E1165" s="14">
        <v>193</v>
      </c>
      <c r="F1165" s="25">
        <v>6366027.7999999998</v>
      </c>
      <c r="G1165" t="str">
        <f>_xlfn.XLOOKUP(C1165,'Kundendaten - neu'!$A$2:$A$1001,'Kundendaten - neu'!$H$2:$H$1001)</f>
        <v>USD</v>
      </c>
      <c r="H1165" s="40">
        <f>IF(G1165=Währungsdaten!$D$1,F1165/_xlfn.XLOOKUP('Bewegungsdaten - neu'!B1470,Währungsdaten!$A$3:$A$320,Währungsdaten!$D$3:$D$320,""),IF(G1165=Währungsdaten!$F$1,F1165/_xlfn.XLOOKUP('Bewegungsdaten - neu'!B1470,Währungsdaten!$A$3:$A$320,Währungsdaten!$F$3:$F$320,),""))</f>
        <v>5719187.6740634264</v>
      </c>
      <c r="I1165">
        <f>H1165*_xlfn.XLOOKUP(C1165,'Kundendaten - neu'!$A$2:$A$1001,'Kundendaten - neu'!$I$2:$I$1001,"")</f>
        <v>6291106.4414697699</v>
      </c>
      <c r="J1165" s="41">
        <f>I1165+(_xlfn.XLOOKUP(C1165,'Kundendaten - neu'!$A$2:$A$1001,'Kundendaten - neu'!$G$2:$G$1001,)*E1165)</f>
        <v>6542971.4414697699</v>
      </c>
      <c r="K1165" s="40">
        <f>J1165-(E1165*(_xlfn.XLOOKUP(D1165,Tabelle1[Produkt ID],Tabelle1[Variable Kosten],)))</f>
        <v>2065371.4414697699</v>
      </c>
    </row>
    <row r="1166" spans="1:11" ht="14.4" x14ac:dyDescent="0.3">
      <c r="A1166" s="43">
        <v>47085694</v>
      </c>
      <c r="B1166" s="13">
        <v>44802</v>
      </c>
      <c r="C1166" s="12">
        <v>872</v>
      </c>
      <c r="D1166" s="12">
        <v>1800</v>
      </c>
      <c r="E1166" s="14">
        <v>179</v>
      </c>
      <c r="F1166" s="25">
        <v>14320000</v>
      </c>
      <c r="G1166" t="str">
        <f>_xlfn.XLOOKUP(C1166,'Kundendaten - neu'!$A$2:$A$1001,'Kundendaten - neu'!$H$2:$H$1001)</f>
        <v>EUR</v>
      </c>
      <c r="H1166" s="40">
        <f>F1166</f>
        <v>14320000</v>
      </c>
      <c r="I1166">
        <f>H1166*_xlfn.XLOOKUP(C1166,'Kundendaten - neu'!$A$2:$A$1001,'Kundendaten - neu'!$I$2:$I$1001,"")</f>
        <v>14320000</v>
      </c>
      <c r="J1166" s="41">
        <f>I1166+(_xlfn.XLOOKUP(C1166,'Kundendaten - neu'!$A$2:$A$1001,'Kundendaten - neu'!$G$2:$G$1001,)*E1166)</f>
        <v>14339690</v>
      </c>
      <c r="K1166" s="40">
        <f>J1166-(E1166*(_xlfn.XLOOKUP(D1166,Tabelle1[Produkt ID],Tabelle1[Variable Kosten],)))</f>
        <v>2883690</v>
      </c>
    </row>
    <row r="1167" spans="1:11" ht="14.4" x14ac:dyDescent="0.3">
      <c r="A1167" s="43">
        <v>23884198</v>
      </c>
      <c r="B1167" s="13">
        <v>44565</v>
      </c>
      <c r="C1167" s="12">
        <v>873</v>
      </c>
      <c r="D1167" s="12">
        <v>1900</v>
      </c>
      <c r="E1167" s="14">
        <v>63</v>
      </c>
      <c r="F1167" s="25">
        <v>3087000</v>
      </c>
      <c r="G1167" t="str">
        <f>_xlfn.XLOOKUP(C1167,'Kundendaten - neu'!$A$2:$A$1001,'Kundendaten - neu'!$H$2:$H$1001)</f>
        <v>EUR</v>
      </c>
      <c r="H1167" s="40">
        <f>F1167</f>
        <v>3087000</v>
      </c>
      <c r="I1167">
        <f>H1167*_xlfn.XLOOKUP(C1167,'Kundendaten - neu'!$A$2:$A$1001,'Kundendaten - neu'!$I$2:$I$1001,"")</f>
        <v>3087000</v>
      </c>
      <c r="J1167" s="41">
        <f>I1167+(_xlfn.XLOOKUP(C1167,'Kundendaten - neu'!$A$2:$A$1001,'Kundendaten - neu'!$G$2:$G$1001,)*E1167)</f>
        <v>3100860</v>
      </c>
      <c r="K1167" s="40">
        <f>J1167-(E1167*(_xlfn.XLOOKUP(D1167,Tabelle1[Produkt ID],Tabelle1[Variable Kosten],)))</f>
        <v>631260</v>
      </c>
    </row>
    <row r="1168" spans="1:11" ht="14.4" x14ac:dyDescent="0.3">
      <c r="A1168" s="43">
        <v>29116191</v>
      </c>
      <c r="B1168" s="13">
        <v>44850</v>
      </c>
      <c r="C1168" s="12">
        <v>874</v>
      </c>
      <c r="D1168" s="12">
        <v>2000</v>
      </c>
      <c r="E1168" s="14">
        <v>102</v>
      </c>
      <c r="F1168" s="25">
        <v>3978000</v>
      </c>
      <c r="G1168" t="str">
        <f>_xlfn.XLOOKUP(C1168,'Kundendaten - neu'!$A$2:$A$1001,'Kundendaten - neu'!$H$2:$H$1001)</f>
        <v>EUR</v>
      </c>
      <c r="H1168" s="40">
        <f>F1168</f>
        <v>3978000</v>
      </c>
      <c r="I1168">
        <f>H1168*_xlfn.XLOOKUP(C1168,'Kundendaten - neu'!$A$2:$A$1001,'Kundendaten - neu'!$I$2:$I$1001,"")</f>
        <v>3978000</v>
      </c>
      <c r="J1168" s="41">
        <f>I1168+(_xlfn.XLOOKUP(C1168,'Kundendaten - neu'!$A$2:$A$1001,'Kundendaten - neu'!$G$2:$G$1001,)*E1168)</f>
        <v>3999828</v>
      </c>
      <c r="K1168" s="40">
        <f>J1168-(E1168*(_xlfn.XLOOKUP(D1168,Tabelle1[Produkt ID],Tabelle1[Variable Kosten],)))</f>
        <v>817428</v>
      </c>
    </row>
    <row r="1169" spans="1:11" ht="14.4" x14ac:dyDescent="0.3">
      <c r="A1169" s="43">
        <v>21479877</v>
      </c>
      <c r="B1169" s="13">
        <v>44717</v>
      </c>
      <c r="C1169" s="12">
        <v>875</v>
      </c>
      <c r="D1169" s="12">
        <v>2100</v>
      </c>
      <c r="E1169" s="14">
        <v>74</v>
      </c>
      <c r="F1169" s="25">
        <v>3871709.6</v>
      </c>
      <c r="G1169" t="str">
        <f>_xlfn.XLOOKUP(C1169,'Kundendaten - neu'!$A$2:$A$1001,'Kundendaten - neu'!$H$2:$H$1001)</f>
        <v>USD</v>
      </c>
      <c r="H1169" s="40">
        <f>IF(G1169=Währungsdaten!$D$1,F1169/_xlfn.XLOOKUP('Bewegungsdaten - neu'!B1471,Währungsdaten!$A$3:$A$320,Währungsdaten!$D$3:$D$320,""),IF(G1169=Währungsdaten!$F$1,F1169/_xlfn.XLOOKUP('Bewegungsdaten - neu'!B1471,Währungsdaten!$A$3:$A$320,Währungsdaten!$F$3:$F$320,),""))</f>
        <v>3568724.8594340496</v>
      </c>
      <c r="I1169">
        <f>H1169*_xlfn.XLOOKUP(C1169,'Kundendaten - neu'!$A$2:$A$1001,'Kundendaten - neu'!$I$2:$I$1001,"")</f>
        <v>3925597.345377455</v>
      </c>
      <c r="J1169" s="41">
        <f>I1169+(_xlfn.XLOOKUP(C1169,'Kundendaten - neu'!$A$2:$A$1001,'Kundendaten - neu'!$G$2:$G$1001,)*E1169)</f>
        <v>4015729.345377455</v>
      </c>
      <c r="K1169" s="40">
        <f>J1169-(E1169*(_xlfn.XLOOKUP(D1169,Tabelle1[Produkt ID],Tabelle1[Variable Kosten],)))</f>
        <v>1292529.345377455</v>
      </c>
    </row>
    <row r="1170" spans="1:11" ht="14.4" x14ac:dyDescent="0.3">
      <c r="A1170" s="43">
        <v>18889476</v>
      </c>
      <c r="B1170" s="13">
        <v>44893</v>
      </c>
      <c r="C1170" s="12">
        <v>876</v>
      </c>
      <c r="D1170" s="12">
        <v>2200</v>
      </c>
      <c r="E1170" s="14">
        <v>162</v>
      </c>
      <c r="F1170" s="25">
        <v>3685176</v>
      </c>
      <c r="G1170" t="str">
        <f>_xlfn.XLOOKUP(C1170,'Kundendaten - neu'!$A$2:$A$1001,'Kundendaten - neu'!$H$2:$H$1001)</f>
        <v>USD</v>
      </c>
      <c r="H1170" s="40">
        <f>IF(G1170=Währungsdaten!$D$1,F1170/_xlfn.XLOOKUP('Bewegungsdaten - neu'!B1472,Währungsdaten!$A$3:$A$320,Währungsdaten!$D$3:$D$320,""),IF(G1170=Währungsdaten!$F$1,F1170/_xlfn.XLOOKUP('Bewegungsdaten - neu'!B1472,Währungsdaten!$A$3:$A$320,Währungsdaten!$F$3:$F$320,),""))</f>
        <v>3293570.4709983021</v>
      </c>
      <c r="I1170">
        <f>H1170*_xlfn.XLOOKUP(C1170,'Kundendaten - neu'!$A$2:$A$1001,'Kundendaten - neu'!$I$2:$I$1001,"")</f>
        <v>3622927.5180981327</v>
      </c>
      <c r="J1170" s="41">
        <f>I1170+(_xlfn.XLOOKUP(C1170,'Kundendaten - neu'!$A$2:$A$1001,'Kundendaten - neu'!$G$2:$G$1001,)*E1170)</f>
        <v>3827533.5180981327</v>
      </c>
      <c r="K1170" s="40">
        <f>J1170-(E1170*(_xlfn.XLOOKUP(D1170,Tabelle1[Produkt ID],Tabelle1[Variable Kosten],)))</f>
        <v>1235533.5180981327</v>
      </c>
    </row>
    <row r="1171" spans="1:11" ht="14.4" x14ac:dyDescent="0.3">
      <c r="A1171" s="43">
        <v>80388603</v>
      </c>
      <c r="B1171" s="13">
        <v>44607</v>
      </c>
      <c r="C1171" s="12">
        <v>877</v>
      </c>
      <c r="D1171" s="12">
        <v>2200</v>
      </c>
      <c r="E1171" s="14">
        <v>195</v>
      </c>
      <c r="F1171" s="25">
        <v>97016400</v>
      </c>
      <c r="G1171" t="str">
        <f>_xlfn.XLOOKUP(C1171,'Kundendaten - neu'!$A$2:$A$1001,'Kundendaten - neu'!$H$2:$H$1001)</f>
        <v>CZK</v>
      </c>
      <c r="H1171" s="40">
        <f>IF(G1171=Währungsdaten!$G$1,F1171/_xlfn.XLOOKUP('Bewegungsdaten - neu'!B118,Währungsdaten!$A$3:$A$320,Währungsdaten!$G$3:$G$320,""),IF(G1171=Währungsdaten!$C$1,F1171/_xlfn.XLOOKUP('Bewegungsdaten - neu'!B118,Währungsdaten!$A$3:$A$320,Währungsdaten!$C$3:$C$320,),""))</f>
        <v>3926454.1613378446</v>
      </c>
      <c r="I1171">
        <f>H1171*_xlfn.XLOOKUP(C1171,'Kundendaten - neu'!$A$2:$A$1001,'Kundendaten - neu'!$I$2:$I$1001,"")</f>
        <v>4004983.2445646017</v>
      </c>
      <c r="J1171" s="41">
        <f>I1171+(_xlfn.XLOOKUP(C1171,'Kundendaten - neu'!$A$2:$A$1001,'Kundendaten - neu'!$G$2:$G$1001,)*E1171)</f>
        <v>4045348.2445646017</v>
      </c>
      <c r="K1171" s="40">
        <f>J1171-(E1171*(_xlfn.XLOOKUP(D1171,Tabelle1[Produkt ID],Tabelle1[Variable Kosten],)))</f>
        <v>925348.24456460169</v>
      </c>
    </row>
    <row r="1172" spans="1:11" ht="14.4" x14ac:dyDescent="0.3">
      <c r="A1172" s="43">
        <v>20826750</v>
      </c>
      <c r="B1172" s="13">
        <v>44837</v>
      </c>
      <c r="C1172" s="12">
        <v>878</v>
      </c>
      <c r="D1172" s="12">
        <v>2300</v>
      </c>
      <c r="E1172" s="14">
        <v>88</v>
      </c>
      <c r="F1172" s="25">
        <v>54727200</v>
      </c>
      <c r="G1172" t="str">
        <f>_xlfn.XLOOKUP(C1172,'Kundendaten - neu'!$A$2:$A$1001,'Kundendaten - neu'!$H$2:$H$1001)</f>
        <v>CZK</v>
      </c>
      <c r="H1172" s="40">
        <f>IF(G1172=Währungsdaten!$G$1,F1172/_xlfn.XLOOKUP('Bewegungsdaten - neu'!B119,Währungsdaten!$A$3:$A$320,Währungsdaten!$G$3:$G$320,""),IF(G1172=Währungsdaten!$C$1,F1172/_xlfn.XLOOKUP('Bewegungsdaten - neu'!B119,Währungsdaten!$A$3:$A$320,Währungsdaten!$C$3:$C$320,),""))</f>
        <v>2212540.9338993328</v>
      </c>
      <c r="I1172">
        <f>H1172*_xlfn.XLOOKUP(C1172,'Kundendaten - neu'!$A$2:$A$1001,'Kundendaten - neu'!$I$2:$I$1001,"")</f>
        <v>2256791.7525773193</v>
      </c>
      <c r="J1172" s="41">
        <f>I1172+(_xlfn.XLOOKUP(C1172,'Kundendaten - neu'!$A$2:$A$1001,'Kundendaten - neu'!$G$2:$G$1001,)*E1172)</f>
        <v>2274919.7525773193</v>
      </c>
      <c r="K1172" s="40">
        <f>J1172-(E1172*(_xlfn.XLOOKUP(D1172,Tabelle1[Produkt ID],Tabelle1[Variable Kosten],)))</f>
        <v>514919.75257731928</v>
      </c>
    </row>
    <row r="1173" spans="1:11" ht="14.4" x14ac:dyDescent="0.3">
      <c r="A1173" s="43">
        <v>94705816</v>
      </c>
      <c r="B1173" s="13">
        <v>44747</v>
      </c>
      <c r="C1173" s="12">
        <v>879</v>
      </c>
      <c r="D1173" s="12">
        <v>1000</v>
      </c>
      <c r="E1173" s="14">
        <v>198</v>
      </c>
      <c r="F1173" s="25">
        <v>11710670.399999999</v>
      </c>
      <c r="G1173" t="str">
        <f>_xlfn.XLOOKUP(C1173,'Kundendaten - neu'!$A$2:$A$1001,'Kundendaten - neu'!$H$2:$H$1001)</f>
        <v>USD</v>
      </c>
      <c r="H1173" s="40">
        <f>IF(G1173=Währungsdaten!$D$1,F1173/_xlfn.XLOOKUP('Bewegungsdaten - neu'!B1473,Währungsdaten!$A$3:$A$320,Währungsdaten!$D$3:$D$320,""),IF(G1173=Währungsdaten!$F$1,F1173/_xlfn.XLOOKUP('Bewegungsdaten - neu'!B1473,Währungsdaten!$A$3:$A$320,Währungsdaten!$F$3:$F$320,),""))</f>
        <v>10264414.40967657</v>
      </c>
      <c r="I1173">
        <f>H1173*_xlfn.XLOOKUP(C1173,'Kundendaten - neu'!$A$2:$A$1001,'Kundendaten - neu'!$I$2:$I$1001,"")</f>
        <v>11290855.850644229</v>
      </c>
      <c r="J1173" s="41">
        <f>I1173+(_xlfn.XLOOKUP(C1173,'Kundendaten - neu'!$A$2:$A$1001,'Kundendaten - neu'!$G$2:$G$1001,)*E1173)</f>
        <v>11529445.850644229</v>
      </c>
      <c r="K1173" s="40">
        <f>J1173-(E1173*(_xlfn.XLOOKUP(D1173,Tabelle1[Produkt ID],Tabelle1[Variable Kosten],)))</f>
        <v>3292645.850644229</v>
      </c>
    </row>
    <row r="1174" spans="1:11" ht="14.4" x14ac:dyDescent="0.3">
      <c r="A1174" s="43">
        <v>51987102</v>
      </c>
      <c r="B1174" s="13">
        <v>44815</v>
      </c>
      <c r="C1174" s="12">
        <v>880</v>
      </c>
      <c r="D1174" s="12">
        <v>1100</v>
      </c>
      <c r="E1174" s="14">
        <v>84</v>
      </c>
      <c r="F1174" s="25">
        <v>24289776</v>
      </c>
      <c r="G1174" t="str">
        <f>_xlfn.XLOOKUP(C1174,'Kundendaten - neu'!$A$2:$A$1001,'Kundendaten - neu'!$H$2:$H$1001)</f>
        <v>CNY</v>
      </c>
      <c r="H1174" s="40">
        <f>IF(G1174=Währungsdaten!$B$1,F1174/_xlfn.XLOOKUP('Bewegungsdaten - neu'!B78,Währungsdaten!$A$3:$A$320,Währungsdaten!$B$3:$B$320,""),IF(G1174=Währungsdaten!$C$1,F1174/_xlfn.XLOOKUP('Bewegungsdaten - neu'!B78,Währungsdaten!$A$3:$A$320,Währungsdaten!$C$3:$C$320,),"")*IF(G1174=Währungsdaten!$D$1,F1174/_xlfn.XLOOKUP('Bewegungsdaten - neu'!B78,Währungsdaten!$A$3:$A$320,Währungsdaten!$D$3:$D$320,),)*IF(G1174=Währungsdaten!$F$1,F1174/_xlfn.XLOOKUP('Bewegungsdaten - neu'!B78,Währungsdaten!$A$3:$A$320,Währungsdaten!$F$3:$F$320,""),)*IF(G1174=Währungsdaten!$G$1,F1174/_xlfn.XLOOKUP('Bewegungsdaten - neu'!B78,Währungsdaten!$A$3:$A$320,Währungsdaten!$G$3:$G$320,");""")))</f>
        <v>3428725.3324299143</v>
      </c>
      <c r="I1174">
        <f>H1174*_xlfn.XLOOKUP(C1174,'Kundendaten - neu'!$A$2:$A$1001,'Kundendaten - neu'!$I$2:$I$1001,"")</f>
        <v>3771597.8656729059</v>
      </c>
      <c r="J1174" s="41">
        <f>I1174+(_xlfn.XLOOKUP(C1174,'Kundendaten - neu'!$A$2:$A$1001,'Kundendaten - neu'!$G$2:$G$1001,)*E1174)</f>
        <v>3954129.8656729059</v>
      </c>
      <c r="K1174" s="40">
        <f>J1174-(E1174*(_xlfn.XLOOKUP(D1174,Tabelle1[Produkt ID],Tabelle1[Variable Kosten],)))</f>
        <v>1266129.8656729059</v>
      </c>
    </row>
    <row r="1175" spans="1:11" ht="14.4" x14ac:dyDescent="0.3">
      <c r="A1175" s="43">
        <v>16768396</v>
      </c>
      <c r="B1175" s="13">
        <v>44596</v>
      </c>
      <c r="C1175" s="12">
        <v>881</v>
      </c>
      <c r="D1175" s="12">
        <v>1200</v>
      </c>
      <c r="E1175" s="14">
        <v>56</v>
      </c>
      <c r="F1175" s="25">
        <v>3640000</v>
      </c>
      <c r="G1175" t="str">
        <f>_xlfn.XLOOKUP(C1175,'Kundendaten - neu'!$A$2:$A$1001,'Kundendaten - neu'!$H$2:$H$1001)</f>
        <v>EUR</v>
      </c>
      <c r="H1175" s="40">
        <f>F1175</f>
        <v>3640000</v>
      </c>
      <c r="I1175">
        <f>H1175*_xlfn.XLOOKUP(C1175,'Kundendaten - neu'!$A$2:$A$1001,'Kundendaten - neu'!$I$2:$I$1001,"")</f>
        <v>3640000</v>
      </c>
      <c r="J1175" s="41">
        <f>I1175+(_xlfn.XLOOKUP(C1175,'Kundendaten - neu'!$A$2:$A$1001,'Kundendaten - neu'!$G$2:$G$1001,)*E1175)</f>
        <v>3654728</v>
      </c>
      <c r="K1175" s="40">
        <f>J1175-(E1175*(_xlfn.XLOOKUP(D1175,Tabelle1[Produkt ID],Tabelle1[Variable Kosten],)))</f>
        <v>742728</v>
      </c>
    </row>
    <row r="1176" spans="1:11" ht="14.4" x14ac:dyDescent="0.3">
      <c r="A1176" s="43">
        <v>25570788</v>
      </c>
      <c r="B1176" s="13">
        <v>44857</v>
      </c>
      <c r="C1176" s="12">
        <v>882</v>
      </c>
      <c r="D1176" s="12">
        <v>1300</v>
      </c>
      <c r="E1176" s="14">
        <v>125</v>
      </c>
      <c r="F1176" s="25">
        <v>8500000</v>
      </c>
      <c r="G1176" t="str">
        <f>_xlfn.XLOOKUP(C1176,'Kundendaten - neu'!$A$2:$A$1001,'Kundendaten - neu'!$H$2:$H$1001)</f>
        <v>EUR</v>
      </c>
      <c r="H1176" s="40">
        <f>F1176</f>
        <v>8500000</v>
      </c>
      <c r="I1176">
        <f>H1176*_xlfn.XLOOKUP(C1176,'Kundendaten - neu'!$A$2:$A$1001,'Kundendaten - neu'!$I$2:$I$1001,"")</f>
        <v>8500000</v>
      </c>
      <c r="J1176" s="41">
        <f>I1176+(_xlfn.XLOOKUP(C1176,'Kundendaten - neu'!$A$2:$A$1001,'Kundendaten - neu'!$G$2:$G$1001,)*E1176)</f>
        <v>8533125</v>
      </c>
      <c r="K1176" s="40">
        <f>J1176-(E1176*(_xlfn.XLOOKUP(D1176,Tabelle1[Produkt ID],Tabelle1[Variable Kosten],)))</f>
        <v>1733125</v>
      </c>
    </row>
    <row r="1177" spans="1:11" ht="14.4" x14ac:dyDescent="0.3">
      <c r="A1177" s="43">
        <v>74715917</v>
      </c>
      <c r="B1177" s="13">
        <v>44571</v>
      </c>
      <c r="C1177" s="12">
        <v>883</v>
      </c>
      <c r="D1177" s="12">
        <v>1400</v>
      </c>
      <c r="E1177" s="14">
        <v>150</v>
      </c>
      <c r="F1177" s="25">
        <v>32530950</v>
      </c>
      <c r="G1177" t="str">
        <f>_xlfn.XLOOKUP(C1177,'Kundendaten - neu'!$A$2:$A$1001,'Kundendaten - neu'!$H$2:$H$1001)</f>
        <v>CNY</v>
      </c>
      <c r="H1177" s="40">
        <f>IF(G1177=Währungsdaten!$B$1,F1177/_xlfn.XLOOKUP('Bewegungsdaten - neu'!B79,Währungsdaten!$A$3:$A$320,Währungsdaten!$B$3:$B$320,""),IF(G1177=Währungsdaten!$C$1,F1177/_xlfn.XLOOKUP('Bewegungsdaten - neu'!B79,Währungsdaten!$A$3:$A$320,Währungsdaten!$C$3:$C$320,),"")*IF(G1177=Währungsdaten!$D$1,F1177/_xlfn.XLOOKUP('Bewegungsdaten - neu'!B79,Währungsdaten!$A$3:$A$320,Währungsdaten!$D$3:$D$320,),)*IF(G1177=Währungsdaten!$F$1,F1177/_xlfn.XLOOKUP('Bewegungsdaten - neu'!B79,Währungsdaten!$A$3:$A$320,Währungsdaten!$F$3:$F$320,""),)*IF(G1177=Währungsdaten!$G$1,F1177/_xlfn.XLOOKUP('Bewegungsdaten - neu'!B79,Währungsdaten!$A$3:$A$320,Währungsdaten!$G$3:$G$320,");""")))</f>
        <v>4561394.0379707785</v>
      </c>
      <c r="I1177">
        <f>H1177*_xlfn.XLOOKUP(C1177,'Kundendaten - neu'!$A$2:$A$1001,'Kundendaten - neu'!$I$2:$I$1001,"")</f>
        <v>5017533.4417678565</v>
      </c>
      <c r="J1177" s="41">
        <f>I1177+(_xlfn.XLOOKUP(C1177,'Kundendaten - neu'!$A$2:$A$1001,'Kundendaten - neu'!$G$2:$G$1001,)*E1177)</f>
        <v>5336283.4417678565</v>
      </c>
      <c r="K1177" s="40">
        <f>J1177-(E1177*(_xlfn.XLOOKUP(D1177,Tabelle1[Produkt ID],Tabelle1[Variable Kosten],)))</f>
        <v>1736283.4417678565</v>
      </c>
    </row>
    <row r="1178" spans="1:11" ht="14.4" x14ac:dyDescent="0.3">
      <c r="A1178" s="43">
        <v>44144164</v>
      </c>
      <c r="B1178" s="13">
        <v>44578</v>
      </c>
      <c r="C1178" s="12">
        <v>884</v>
      </c>
      <c r="D1178" s="12">
        <v>1500</v>
      </c>
      <c r="E1178" s="14">
        <v>87</v>
      </c>
      <c r="F1178" s="25">
        <v>2436000</v>
      </c>
      <c r="G1178" t="str">
        <f>_xlfn.XLOOKUP(C1178,'Kundendaten - neu'!$A$2:$A$1001,'Kundendaten - neu'!$H$2:$H$1001)</f>
        <v>EUR</v>
      </c>
      <c r="H1178" s="40">
        <f>F1178</f>
        <v>2436000</v>
      </c>
      <c r="I1178">
        <f>H1178*_xlfn.XLOOKUP(C1178,'Kundendaten - neu'!$A$2:$A$1001,'Kundendaten - neu'!$I$2:$I$1001,"")</f>
        <v>2484720</v>
      </c>
      <c r="J1178" s="41">
        <f>I1178+(_xlfn.XLOOKUP(C1178,'Kundendaten - neu'!$A$2:$A$1001,'Kundendaten - neu'!$G$2:$G$1001,)*E1178)</f>
        <v>2528916</v>
      </c>
      <c r="K1178" s="40">
        <f>J1178-(E1178*(_xlfn.XLOOKUP(D1178,Tabelle1[Produkt ID],Tabelle1[Variable Kosten],)))</f>
        <v>580116</v>
      </c>
    </row>
    <row r="1179" spans="1:11" ht="14.4" hidden="1" x14ac:dyDescent="0.3">
      <c r="A1179" s="43" t="s">
        <v>1455</v>
      </c>
      <c r="B1179" s="13">
        <v>44789</v>
      </c>
      <c r="C1179" s="12">
        <v>884</v>
      </c>
      <c r="D1179" s="12" t="s">
        <v>1591</v>
      </c>
      <c r="E1179" s="14">
        <v>1</v>
      </c>
      <c r="F1179" s="17">
        <v>50000</v>
      </c>
      <c r="G1179" t="str">
        <f>_xlfn.XLOOKUP(C1179,'Kundendaten - neu'!$A$2:$A$1001,'Kundendaten - neu'!$H$2:$H$1001)</f>
        <v>EUR</v>
      </c>
      <c r="H1179" s="40">
        <f>F1179</f>
        <v>50000</v>
      </c>
      <c r="I1179">
        <f>H1179*_xlfn.XLOOKUP(C1179,'Kundendaten - neu'!$A$2:$A$1001,'Kundendaten - neu'!$I$2:$I$1001,"")</f>
        <v>51000</v>
      </c>
      <c r="J1179" s="41">
        <f>I1179+(_xlfn.XLOOKUP(C1179,'Kundendaten - neu'!$A$2:$A$1001,'Kundendaten - neu'!$G$2:$G$1001,)*E1179)</f>
        <v>51508</v>
      </c>
      <c r="K1179" s="40">
        <f>J1179-(E1179*(_xlfn.XLOOKUP(D1179,Tabelle1[Produkt ID],Tabelle1[Variable Kosten],)))</f>
        <v>11508</v>
      </c>
    </row>
    <row r="1180" spans="1:11" ht="14.4" x14ac:dyDescent="0.3">
      <c r="A1180" s="43">
        <v>53071538</v>
      </c>
      <c r="B1180" s="13">
        <v>44571</v>
      </c>
      <c r="C1180" s="12">
        <v>885</v>
      </c>
      <c r="D1180" s="12">
        <v>1600</v>
      </c>
      <c r="E1180" s="14">
        <v>114</v>
      </c>
      <c r="F1180" s="25">
        <v>18824227.200000003</v>
      </c>
      <c r="G1180" t="str">
        <f>_xlfn.XLOOKUP(C1180,'Kundendaten - neu'!$A$2:$A$1001,'Kundendaten - neu'!$H$2:$H$1001)</f>
        <v>PLN</v>
      </c>
      <c r="H1180" s="40">
        <f>IF(G1180=Währungsdaten!$G$1,F1180/_xlfn.XLOOKUP('Bewegungsdaten - neu'!B1287,Währungsdaten!$A$3:$A$320,Währungsdaten!$G$3:$G$320,""),IF(G1180=Währungsdaten!$C$1,F1180/_xlfn.XLOOKUP('Bewegungsdaten - neu'!B1287,Währungsdaten!$A$3:$A$320,Währungsdaten!$C$3:$C$320,),""))</f>
        <v>3944228.9737250144</v>
      </c>
      <c r="I1180">
        <f>H1180*_xlfn.XLOOKUP(C1180,'Kundendaten - neu'!$A$2:$A$1001,'Kundendaten - neu'!$I$2:$I$1001,"")</f>
        <v>3825902.1045132638</v>
      </c>
      <c r="J1180" s="41">
        <f>I1180+(_xlfn.XLOOKUP(C1180,'Kundendaten - neu'!$A$2:$A$1001,'Kundendaten - neu'!$G$2:$G$1001,)*E1180)</f>
        <v>3837986.1045132638</v>
      </c>
      <c r="K1180" s="40">
        <f>J1180-(E1180*(_xlfn.XLOOKUP(D1180,Tabelle1[Produkt ID],Tabelle1[Variable Kosten],)))</f>
        <v>554786.1045132638</v>
      </c>
    </row>
    <row r="1181" spans="1:11" ht="14.4" x14ac:dyDescent="0.3">
      <c r="A1181" s="43">
        <v>32447807</v>
      </c>
      <c r="B1181" s="13">
        <v>44638</v>
      </c>
      <c r="C1181" s="12">
        <v>886</v>
      </c>
      <c r="D1181" s="12">
        <v>1700</v>
      </c>
      <c r="E1181" s="14">
        <v>59</v>
      </c>
      <c r="F1181" s="25">
        <v>1711000</v>
      </c>
      <c r="G1181" t="str">
        <f>_xlfn.XLOOKUP(C1181,'Kundendaten - neu'!$A$2:$A$1001,'Kundendaten - neu'!$H$2:$H$1001)</f>
        <v>EUR</v>
      </c>
      <c r="H1181" s="40">
        <f>F1181</f>
        <v>1711000</v>
      </c>
      <c r="I1181">
        <f>H1181*_xlfn.XLOOKUP(C1181,'Kundendaten - neu'!$A$2:$A$1001,'Kundendaten - neu'!$I$2:$I$1001,"")</f>
        <v>1692863.4</v>
      </c>
      <c r="J1181" s="41">
        <f>I1181+(_xlfn.XLOOKUP(C1181,'Kundendaten - neu'!$A$2:$A$1001,'Kundendaten - neu'!$G$2:$G$1001,)*E1181)</f>
        <v>1705135.4</v>
      </c>
      <c r="K1181" s="40">
        <f>J1181-(E1181*(_xlfn.XLOOKUP(D1181,Tabelle1[Produkt ID],Tabelle1[Variable Kosten],)))</f>
        <v>336335.39999999991</v>
      </c>
    </row>
    <row r="1182" spans="1:11" ht="14.4" hidden="1" x14ac:dyDescent="0.3">
      <c r="A1182" s="43" t="s">
        <v>1456</v>
      </c>
      <c r="B1182" s="13">
        <v>44577</v>
      </c>
      <c r="C1182" s="12">
        <v>886</v>
      </c>
      <c r="D1182" s="12" t="s">
        <v>1592</v>
      </c>
      <c r="E1182" s="14">
        <v>1</v>
      </c>
      <c r="F1182" s="17">
        <v>37000</v>
      </c>
      <c r="G1182" t="str">
        <f>_xlfn.XLOOKUP(C1182,'Kundendaten - neu'!$A$2:$A$1001,'Kundendaten - neu'!$H$2:$H$1001)</f>
        <v>EUR</v>
      </c>
      <c r="H1182" s="40">
        <f>F1182</f>
        <v>37000</v>
      </c>
      <c r="I1182">
        <f>H1182*_xlfn.XLOOKUP(C1182,'Kundendaten - neu'!$A$2:$A$1001,'Kundendaten - neu'!$I$2:$I$1001,"")</f>
        <v>36607.799999999996</v>
      </c>
      <c r="J1182" s="41">
        <f>I1182+(_xlfn.XLOOKUP(C1182,'Kundendaten - neu'!$A$2:$A$1001,'Kundendaten - neu'!$G$2:$G$1001,)*E1182)</f>
        <v>36815.799999999996</v>
      </c>
      <c r="K1182" s="40">
        <f>J1182-(E1182*(_xlfn.XLOOKUP(D1182,Tabelle1[Produkt ID],Tabelle1[Variable Kosten],)))</f>
        <v>7215.7999999999956</v>
      </c>
    </row>
    <row r="1183" spans="1:11" ht="14.4" x14ac:dyDescent="0.3">
      <c r="A1183" s="43">
        <v>15922119</v>
      </c>
      <c r="B1183" s="13">
        <v>44907</v>
      </c>
      <c r="C1183" s="12">
        <v>887</v>
      </c>
      <c r="D1183" s="12">
        <v>1800</v>
      </c>
      <c r="E1183" s="14">
        <v>153</v>
      </c>
      <c r="F1183" s="25">
        <v>12240000</v>
      </c>
      <c r="G1183" t="str">
        <f>_xlfn.XLOOKUP(C1183,'Kundendaten - neu'!$A$2:$A$1001,'Kundendaten - neu'!$H$2:$H$1001)</f>
        <v>EUR</v>
      </c>
      <c r="H1183" s="40">
        <f>F1183</f>
        <v>12240000</v>
      </c>
      <c r="I1183">
        <f>H1183*_xlfn.XLOOKUP(C1183,'Kundendaten - neu'!$A$2:$A$1001,'Kundendaten - neu'!$I$2:$I$1001,"")</f>
        <v>12240000</v>
      </c>
      <c r="J1183" s="41">
        <f>I1183+(_xlfn.XLOOKUP(C1183,'Kundendaten - neu'!$A$2:$A$1001,'Kundendaten - neu'!$G$2:$G$1001,)*E1183)</f>
        <v>12273660</v>
      </c>
      <c r="K1183" s="40">
        <f>J1183-(E1183*(_xlfn.XLOOKUP(D1183,Tabelle1[Produkt ID],Tabelle1[Variable Kosten],)))</f>
        <v>2481660</v>
      </c>
    </row>
    <row r="1184" spans="1:11" ht="14.4" x14ac:dyDescent="0.3">
      <c r="A1184" s="43">
        <v>88414461</v>
      </c>
      <c r="B1184" s="13">
        <v>44900</v>
      </c>
      <c r="C1184" s="12">
        <v>888</v>
      </c>
      <c r="D1184" s="12">
        <v>1900</v>
      </c>
      <c r="E1184" s="14">
        <v>163</v>
      </c>
      <c r="F1184" s="25">
        <v>198684612</v>
      </c>
      <c r="G1184" t="str">
        <f>_xlfn.XLOOKUP(C1184,'Kundendaten - neu'!$A$2:$A$1001,'Kundendaten - neu'!$H$2:$H$1001)</f>
        <v>CZK</v>
      </c>
      <c r="H1184" s="40">
        <f>IF(G1184=Währungsdaten!$G$1,F1184/_xlfn.XLOOKUP('Bewegungsdaten - neu'!B120,Währungsdaten!$A$3:$A$320,Währungsdaten!$G$3:$G$320,""),IF(G1184=Währungsdaten!$C$1,F1184/_xlfn.XLOOKUP('Bewegungsdaten - neu'!B120,Währungsdaten!$A$3:$A$320,Währungsdaten!$C$3:$C$320,),""))</f>
        <v>8191153.1992084431</v>
      </c>
      <c r="I1184">
        <f>H1184*_xlfn.XLOOKUP(C1184,'Kundendaten - neu'!$A$2:$A$1001,'Kundendaten - neu'!$I$2:$I$1001,"")</f>
        <v>8354976.2631926117</v>
      </c>
      <c r="J1184" s="41">
        <f>I1184+(_xlfn.XLOOKUP(C1184,'Kundendaten - neu'!$A$2:$A$1001,'Kundendaten - neu'!$G$2:$G$1001,)*E1184)</f>
        <v>8389043.2631926127</v>
      </c>
      <c r="K1184" s="40">
        <f>J1184-(E1184*(_xlfn.XLOOKUP(D1184,Tabelle1[Produkt ID],Tabelle1[Variable Kosten],)))</f>
        <v>1999443.2631926127</v>
      </c>
    </row>
    <row r="1185" spans="1:11" ht="14.4" x14ac:dyDescent="0.3">
      <c r="A1185" s="43">
        <v>35276649</v>
      </c>
      <c r="B1185" s="13">
        <v>44893</v>
      </c>
      <c r="C1185" s="12">
        <v>889</v>
      </c>
      <c r="D1185" s="12">
        <v>2000</v>
      </c>
      <c r="E1185" s="14">
        <v>73</v>
      </c>
      <c r="F1185" s="25">
        <v>2847000</v>
      </c>
      <c r="G1185" t="str">
        <f>_xlfn.XLOOKUP(C1185,'Kundendaten - neu'!$A$2:$A$1001,'Kundendaten - neu'!$H$2:$H$1001)</f>
        <v>EUR</v>
      </c>
      <c r="H1185" s="40">
        <f>F1185</f>
        <v>2847000</v>
      </c>
      <c r="I1185">
        <f>H1185*_xlfn.XLOOKUP(C1185,'Kundendaten - neu'!$A$2:$A$1001,'Kundendaten - neu'!$I$2:$I$1001,"")</f>
        <v>2847000</v>
      </c>
      <c r="J1185" s="41">
        <f>I1185+(_xlfn.XLOOKUP(C1185,'Kundendaten - neu'!$A$2:$A$1001,'Kundendaten - neu'!$G$2:$G$1001,)*E1185)</f>
        <v>2854519</v>
      </c>
      <c r="K1185" s="40">
        <f>J1185-(E1185*(_xlfn.XLOOKUP(D1185,Tabelle1[Produkt ID],Tabelle1[Variable Kosten],)))</f>
        <v>576919</v>
      </c>
    </row>
    <row r="1186" spans="1:11" ht="14.4" x14ac:dyDescent="0.3">
      <c r="A1186" s="43">
        <v>11835966</v>
      </c>
      <c r="B1186" s="13">
        <v>44797</v>
      </c>
      <c r="C1186" s="12">
        <v>890</v>
      </c>
      <c r="D1186" s="12">
        <v>2100</v>
      </c>
      <c r="E1186" s="14">
        <v>183</v>
      </c>
      <c r="F1186" s="25">
        <v>8418000</v>
      </c>
      <c r="G1186" t="str">
        <f>_xlfn.XLOOKUP(C1186,'Kundendaten - neu'!$A$2:$A$1001,'Kundendaten - neu'!$H$2:$H$1001)</f>
        <v>EUR</v>
      </c>
      <c r="H1186" s="40">
        <f>F1186</f>
        <v>8418000</v>
      </c>
      <c r="I1186">
        <f>H1186*_xlfn.XLOOKUP(C1186,'Kundendaten - neu'!$A$2:$A$1001,'Kundendaten - neu'!$I$2:$I$1001,"")</f>
        <v>8418000</v>
      </c>
      <c r="J1186" s="41">
        <f>I1186+(_xlfn.XLOOKUP(C1186,'Kundendaten - neu'!$A$2:$A$1001,'Kundendaten - neu'!$G$2:$G$1001,)*E1186)</f>
        <v>8436666</v>
      </c>
      <c r="K1186" s="40">
        <f>J1186-(E1186*(_xlfn.XLOOKUP(D1186,Tabelle1[Produkt ID],Tabelle1[Variable Kosten],)))</f>
        <v>1702266</v>
      </c>
    </row>
    <row r="1187" spans="1:11" ht="14.4" x14ac:dyDescent="0.3">
      <c r="A1187" s="43">
        <v>25080340</v>
      </c>
      <c r="B1187" s="13">
        <v>44875</v>
      </c>
      <c r="C1187" s="12">
        <v>891</v>
      </c>
      <c r="D1187" s="12">
        <v>2200</v>
      </c>
      <c r="E1187" s="14">
        <v>144</v>
      </c>
      <c r="F1187" s="25">
        <v>13209984</v>
      </c>
      <c r="G1187" t="str">
        <f>_xlfn.XLOOKUP(C1187,'Kundendaten - neu'!$A$2:$A$1001,'Kundendaten - neu'!$H$2:$H$1001)</f>
        <v>PLN</v>
      </c>
      <c r="H1187" s="40">
        <f>IF(G1187=Währungsdaten!$G$1,F1187/_xlfn.XLOOKUP('Bewegungsdaten - neu'!B1288,Währungsdaten!$A$3:$A$320,Währungsdaten!$G$3:$G$320,""),IF(G1187=Währungsdaten!$C$1,F1187/_xlfn.XLOOKUP('Bewegungsdaten - neu'!B1288,Währungsdaten!$A$3:$A$320,Währungsdaten!$C$3:$C$320,),""))</f>
        <v>2810993.7438821979</v>
      </c>
      <c r="I1187">
        <f>H1187*_xlfn.XLOOKUP(C1187,'Kundendaten - neu'!$A$2:$A$1001,'Kundendaten - neu'!$I$2:$I$1001,"")</f>
        <v>2726663.9315657318</v>
      </c>
      <c r="J1187" s="41">
        <f>I1187+(_xlfn.XLOOKUP(C1187,'Kundendaten - neu'!$A$2:$A$1001,'Kundendaten - neu'!$G$2:$G$1001,)*E1187)</f>
        <v>2741495.9315657318</v>
      </c>
      <c r="K1187" s="40">
        <f>J1187-(E1187*(_xlfn.XLOOKUP(D1187,Tabelle1[Produkt ID],Tabelle1[Variable Kosten],)))</f>
        <v>437495.93156573176</v>
      </c>
    </row>
    <row r="1188" spans="1:11" ht="14.4" x14ac:dyDescent="0.3">
      <c r="A1188" s="43">
        <v>86699950</v>
      </c>
      <c r="B1188" s="13">
        <v>44676</v>
      </c>
      <c r="C1188" s="12">
        <v>892</v>
      </c>
      <c r="D1188" s="12">
        <v>2200</v>
      </c>
      <c r="E1188" s="14">
        <v>193</v>
      </c>
      <c r="F1188" s="25">
        <v>3860000</v>
      </c>
      <c r="G1188" t="str">
        <f>_xlfn.XLOOKUP(C1188,'Kundendaten - neu'!$A$2:$A$1001,'Kundendaten - neu'!$H$2:$H$1001)</f>
        <v>EUR</v>
      </c>
      <c r="H1188" s="40">
        <f>F1188</f>
        <v>3860000</v>
      </c>
      <c r="I1188">
        <f>H1188*_xlfn.XLOOKUP(C1188,'Kundendaten - neu'!$A$2:$A$1001,'Kundendaten - neu'!$I$2:$I$1001,"")</f>
        <v>4246000</v>
      </c>
      <c r="J1188" s="41">
        <f>I1188+(_xlfn.XLOOKUP(C1188,'Kundendaten - neu'!$A$2:$A$1001,'Kundendaten - neu'!$G$2:$G$1001,)*E1188)</f>
        <v>4497479</v>
      </c>
      <c r="K1188" s="40">
        <f>J1188-(E1188*(_xlfn.XLOOKUP(D1188,Tabelle1[Produkt ID],Tabelle1[Variable Kosten],)))</f>
        <v>1409479</v>
      </c>
    </row>
    <row r="1189" spans="1:11" ht="14.4" hidden="1" x14ac:dyDescent="0.3">
      <c r="A1189" s="43" t="s">
        <v>1457</v>
      </c>
      <c r="B1189" s="13">
        <v>44841</v>
      </c>
      <c r="C1189" s="12">
        <v>892</v>
      </c>
      <c r="D1189" s="12" t="s">
        <v>1593</v>
      </c>
      <c r="E1189" s="14">
        <v>1</v>
      </c>
      <c r="F1189" s="17">
        <v>42000</v>
      </c>
      <c r="G1189" t="str">
        <f>_xlfn.XLOOKUP(C1189,'Kundendaten - neu'!$A$2:$A$1001,'Kundendaten - neu'!$H$2:$H$1001)</f>
        <v>EUR</v>
      </c>
      <c r="H1189" s="40">
        <f>F1189</f>
        <v>42000</v>
      </c>
      <c r="I1189">
        <f>H1189*_xlfn.XLOOKUP(C1189,'Kundendaten - neu'!$A$2:$A$1001,'Kundendaten - neu'!$I$2:$I$1001,"")</f>
        <v>46200.000000000007</v>
      </c>
      <c r="J1189" s="41">
        <f>I1189+(_xlfn.XLOOKUP(C1189,'Kundendaten - neu'!$A$2:$A$1001,'Kundendaten - neu'!$G$2:$G$1001,)*E1189)</f>
        <v>47503.000000000007</v>
      </c>
      <c r="K1189" s="40">
        <f>J1189-(E1189*(_xlfn.XLOOKUP(D1189,Tabelle1[Produkt ID],Tabelle1[Variable Kosten],)))</f>
        <v>13903.000000000007</v>
      </c>
    </row>
    <row r="1190" spans="1:11" ht="14.4" x14ac:dyDescent="0.3">
      <c r="A1190" s="43">
        <v>96414657</v>
      </c>
      <c r="B1190" s="13">
        <v>44668</v>
      </c>
      <c r="C1190" s="12">
        <v>893</v>
      </c>
      <c r="D1190" s="12">
        <v>2300</v>
      </c>
      <c r="E1190" s="14">
        <v>194</v>
      </c>
      <c r="F1190" s="25">
        <v>4850000</v>
      </c>
      <c r="G1190" t="str">
        <f>_xlfn.XLOOKUP(C1190,'Kundendaten - neu'!$A$2:$A$1001,'Kundendaten - neu'!$H$2:$H$1001)</f>
        <v>EUR</v>
      </c>
      <c r="H1190" s="40">
        <f>F1190</f>
        <v>4850000</v>
      </c>
      <c r="I1190">
        <f>H1190*_xlfn.XLOOKUP(C1190,'Kundendaten - neu'!$A$2:$A$1001,'Kundendaten - neu'!$I$2:$I$1001,"")</f>
        <v>4850000</v>
      </c>
      <c r="J1190" s="41">
        <f>I1190+(_xlfn.XLOOKUP(C1190,'Kundendaten - neu'!$A$2:$A$1001,'Kundendaten - neu'!$G$2:$G$1001,)*E1190)</f>
        <v>4891516</v>
      </c>
      <c r="K1190" s="40">
        <f>J1190-(E1190*(_xlfn.XLOOKUP(D1190,Tabelle1[Produkt ID],Tabelle1[Variable Kosten],)))</f>
        <v>1011516</v>
      </c>
    </row>
    <row r="1191" spans="1:11" ht="14.4" x14ac:dyDescent="0.3">
      <c r="A1191" s="43">
        <v>48155892</v>
      </c>
      <c r="B1191" s="13">
        <v>44741</v>
      </c>
      <c r="C1191" s="12">
        <v>894</v>
      </c>
      <c r="D1191" s="12">
        <v>1000</v>
      </c>
      <c r="E1191" s="14">
        <v>107</v>
      </c>
      <c r="F1191" s="25">
        <v>40222712.399999999</v>
      </c>
      <c r="G1191" t="str">
        <f>_xlfn.XLOOKUP(C1191,'Kundendaten - neu'!$A$2:$A$1001,'Kundendaten - neu'!$H$2:$H$1001)</f>
        <v>CNY</v>
      </c>
      <c r="H1191" s="40">
        <f>IF(G1191=Währungsdaten!$B$1,F1191/_xlfn.XLOOKUP('Bewegungsdaten - neu'!B80,Währungsdaten!$A$3:$A$320,Währungsdaten!$B$3:$B$320,""),IF(G1191=Währungsdaten!$C$1,F1191/_xlfn.XLOOKUP('Bewegungsdaten - neu'!B80,Währungsdaten!$A$3:$A$320,Währungsdaten!$C$3:$C$320,),"")*IF(G1191=Währungsdaten!$D$1,F1191/_xlfn.XLOOKUP('Bewegungsdaten - neu'!B80,Währungsdaten!$A$3:$A$320,Währungsdaten!$D$3:$D$320,),)*IF(G1191=Währungsdaten!$F$1,F1191/_xlfn.XLOOKUP('Bewegungsdaten - neu'!B80,Währungsdaten!$A$3:$A$320,Währungsdaten!$F$3:$F$320,""),)*IF(G1191=Währungsdaten!$G$1,F1191/_xlfn.XLOOKUP('Bewegungsdaten - neu'!B80,Währungsdaten!$A$3:$A$320,Währungsdaten!$G$3:$G$320,");""")))</f>
        <v>5711587.4643227356</v>
      </c>
      <c r="I1191">
        <f>H1191*_xlfn.XLOOKUP(C1191,'Kundendaten - neu'!$A$2:$A$1001,'Kundendaten - neu'!$I$2:$I$1001,"")</f>
        <v>6282746.2107550092</v>
      </c>
      <c r="J1191" s="41">
        <f>I1191+(_xlfn.XLOOKUP(C1191,'Kundendaten - neu'!$A$2:$A$1001,'Kundendaten - neu'!$G$2:$G$1001,)*E1191)</f>
        <v>6506162.2107550092</v>
      </c>
      <c r="K1191" s="40">
        <f>J1191-(E1191*(_xlfn.XLOOKUP(D1191,Tabelle1[Produkt ID],Tabelle1[Variable Kosten],)))</f>
        <v>2054962.2107550092</v>
      </c>
    </row>
    <row r="1192" spans="1:11" ht="14.4" x14ac:dyDescent="0.3">
      <c r="A1192" s="43">
        <v>60755925</v>
      </c>
      <c r="B1192" s="13">
        <v>44857</v>
      </c>
      <c r="C1192" s="12">
        <v>895</v>
      </c>
      <c r="D1192" s="12">
        <v>1100</v>
      </c>
      <c r="E1192" s="14">
        <v>75</v>
      </c>
      <c r="F1192" s="25">
        <v>3000000</v>
      </c>
      <c r="G1192" t="str">
        <f>_xlfn.XLOOKUP(C1192,'Kundendaten - neu'!$A$2:$A$1001,'Kundendaten - neu'!$H$2:$H$1001)</f>
        <v>EUR</v>
      </c>
      <c r="H1192" s="40">
        <f>F1192</f>
        <v>3000000</v>
      </c>
      <c r="I1192">
        <f>H1192*_xlfn.XLOOKUP(C1192,'Kundendaten - neu'!$A$2:$A$1001,'Kundendaten - neu'!$I$2:$I$1001,"")</f>
        <v>3000000</v>
      </c>
      <c r="J1192" s="41">
        <f>I1192+(_xlfn.XLOOKUP(C1192,'Kundendaten - neu'!$A$2:$A$1001,'Kundendaten - neu'!$G$2:$G$1001,)*E1192)</f>
        <v>3008250</v>
      </c>
      <c r="K1192" s="40">
        <f>J1192-(E1192*(_xlfn.XLOOKUP(D1192,Tabelle1[Produkt ID],Tabelle1[Variable Kosten],)))</f>
        <v>608250</v>
      </c>
    </row>
    <row r="1193" spans="1:11" ht="14.4" hidden="1" x14ac:dyDescent="0.3">
      <c r="A1193" s="43" t="s">
        <v>1459</v>
      </c>
      <c r="B1193" s="13">
        <v>44601</v>
      </c>
      <c r="C1193" s="12">
        <v>895</v>
      </c>
      <c r="D1193" s="12" t="s">
        <v>1595</v>
      </c>
      <c r="E1193" s="14">
        <v>1</v>
      </c>
      <c r="F1193" s="17">
        <v>27000</v>
      </c>
      <c r="G1193" t="str">
        <f>_xlfn.XLOOKUP(C1193,'Kundendaten - neu'!$A$2:$A$1001,'Kundendaten - neu'!$H$2:$H$1001)</f>
        <v>EUR</v>
      </c>
      <c r="H1193" s="40">
        <f>F1193</f>
        <v>27000</v>
      </c>
      <c r="I1193">
        <f>H1193*_xlfn.XLOOKUP(C1193,'Kundendaten - neu'!$A$2:$A$1001,'Kundendaten - neu'!$I$2:$I$1001,"")</f>
        <v>27000</v>
      </c>
      <c r="J1193" s="41">
        <f>I1193+(_xlfn.XLOOKUP(C1193,'Kundendaten - neu'!$A$2:$A$1001,'Kundendaten - neu'!$G$2:$G$1001,)*E1193)</f>
        <v>27110</v>
      </c>
      <c r="K1193" s="40">
        <f>J1193-(E1193*(_xlfn.XLOOKUP(D1193,Tabelle1[Produkt ID],Tabelle1[Variable Kosten],)))</f>
        <v>5510</v>
      </c>
    </row>
    <row r="1194" spans="1:11" ht="14.4" x14ac:dyDescent="0.3">
      <c r="A1194" s="43">
        <v>35279197</v>
      </c>
      <c r="B1194" s="13">
        <v>44712</v>
      </c>
      <c r="C1194" s="12">
        <v>896</v>
      </c>
      <c r="D1194" s="12">
        <v>1200</v>
      </c>
      <c r="E1194" s="14">
        <v>185</v>
      </c>
      <c r="F1194" s="25">
        <v>12025000</v>
      </c>
      <c r="G1194" t="str">
        <f>_xlfn.XLOOKUP(C1194,'Kundendaten - neu'!$A$2:$A$1001,'Kundendaten - neu'!$H$2:$H$1001)</f>
        <v>EUR</v>
      </c>
      <c r="H1194" s="40">
        <f>F1194</f>
        <v>12025000</v>
      </c>
      <c r="I1194">
        <f>H1194*_xlfn.XLOOKUP(C1194,'Kundendaten - neu'!$A$2:$A$1001,'Kundendaten - neu'!$I$2:$I$1001,"")</f>
        <v>11664250</v>
      </c>
      <c r="J1194" s="41">
        <f>I1194+(_xlfn.XLOOKUP(C1194,'Kundendaten - neu'!$A$2:$A$1001,'Kundendaten - neu'!$G$2:$G$1001,)*E1194)</f>
        <v>11701805</v>
      </c>
      <c r="K1194" s="40">
        <f>J1194-(E1194*(_xlfn.XLOOKUP(D1194,Tabelle1[Produkt ID],Tabelle1[Variable Kosten],)))</f>
        <v>2081805</v>
      </c>
    </row>
    <row r="1195" spans="1:11" ht="14.4" hidden="1" x14ac:dyDescent="0.3">
      <c r="A1195" s="43" t="s">
        <v>1460</v>
      </c>
      <c r="B1195" s="13">
        <v>44859</v>
      </c>
      <c r="C1195" s="12">
        <v>896</v>
      </c>
      <c r="D1195" s="12" t="s">
        <v>1582</v>
      </c>
      <c r="E1195" s="14">
        <v>1</v>
      </c>
      <c r="F1195" s="17">
        <v>49000</v>
      </c>
      <c r="G1195" t="str">
        <f>_xlfn.XLOOKUP(C1195,'Kundendaten - neu'!$A$2:$A$1001,'Kundendaten - neu'!$H$2:$H$1001)</f>
        <v>EUR</v>
      </c>
      <c r="H1195" s="40">
        <f>F1195</f>
        <v>49000</v>
      </c>
      <c r="I1195">
        <f>H1195*_xlfn.XLOOKUP(C1195,'Kundendaten - neu'!$A$2:$A$1001,'Kundendaten - neu'!$I$2:$I$1001,"")</f>
        <v>47530</v>
      </c>
      <c r="J1195" s="41">
        <f>I1195+(_xlfn.XLOOKUP(C1195,'Kundendaten - neu'!$A$2:$A$1001,'Kundendaten - neu'!$G$2:$G$1001,)*E1195)</f>
        <v>47733</v>
      </c>
      <c r="K1195" s="40">
        <f>J1195-(E1195*(_xlfn.XLOOKUP(D1195,Tabelle1[Produkt ID],Tabelle1[Variable Kosten],)))</f>
        <v>8533</v>
      </c>
    </row>
    <row r="1196" spans="1:11" ht="14.4" x14ac:dyDescent="0.3">
      <c r="A1196" s="43">
        <v>12689962</v>
      </c>
      <c r="B1196" s="13">
        <v>44649</v>
      </c>
      <c r="C1196" s="12">
        <v>897</v>
      </c>
      <c r="D1196" s="12">
        <v>1300</v>
      </c>
      <c r="E1196" s="14">
        <v>89</v>
      </c>
      <c r="F1196" s="25">
        <v>43750513.199999996</v>
      </c>
      <c r="G1196" t="str">
        <f>_xlfn.XLOOKUP(C1196,'Kundendaten - neu'!$A$2:$A$1001,'Kundendaten - neu'!$H$2:$H$1001)</f>
        <v>CNY</v>
      </c>
      <c r="H1196" s="40">
        <f>IF(G1196=Währungsdaten!$B$1,F1196/_xlfn.XLOOKUP('Bewegungsdaten - neu'!B81,Währungsdaten!$A$3:$A$320,Währungsdaten!$B$3:$B$320,""),IF(G1196=Währungsdaten!$C$1,F1196/_xlfn.XLOOKUP('Bewegungsdaten - neu'!B81,Währungsdaten!$A$3:$A$320,Währungsdaten!$C$3:$C$320,),"")*IF(G1196=Währungsdaten!$D$1,F1196/_xlfn.XLOOKUP('Bewegungsdaten - neu'!B81,Währungsdaten!$A$3:$A$320,Währungsdaten!$D$3:$D$320,),)*IF(G1196=Währungsdaten!$F$1,F1196/_xlfn.XLOOKUP('Bewegungsdaten - neu'!B81,Währungsdaten!$A$3:$A$320,Währungsdaten!$F$3:$F$320,""),)*IF(G1196=Währungsdaten!$G$1,F1196/_xlfn.XLOOKUP('Bewegungsdaten - neu'!B81,Währungsdaten!$A$3:$A$320,Währungsdaten!$G$3:$G$320,");""")))</f>
        <v>5946059.7724894322</v>
      </c>
      <c r="I1196">
        <f>H1196*_xlfn.XLOOKUP(C1196,'Kundendaten - neu'!$A$2:$A$1001,'Kundendaten - neu'!$I$2:$I$1001,"")</f>
        <v>6344445.7772462238</v>
      </c>
      <c r="J1196" s="41">
        <f>I1196+(_xlfn.XLOOKUP(C1196,'Kundendaten - neu'!$A$2:$A$1001,'Kundendaten - neu'!$G$2:$G$1001,)*E1196)</f>
        <v>6537575.7772462238</v>
      </c>
      <c r="K1196" s="40">
        <f>J1196-(E1196*(_xlfn.XLOOKUP(D1196,Tabelle1[Produkt ID],Tabelle1[Variable Kosten],)))</f>
        <v>1695975.7772462238</v>
      </c>
    </row>
    <row r="1197" spans="1:11" ht="14.4" x14ac:dyDescent="0.3">
      <c r="A1197" s="43">
        <v>32100736</v>
      </c>
      <c r="B1197" s="13">
        <v>44857</v>
      </c>
      <c r="C1197" s="12">
        <v>898</v>
      </c>
      <c r="D1197" s="12">
        <v>1400</v>
      </c>
      <c r="E1197" s="14">
        <v>169</v>
      </c>
      <c r="F1197" s="25">
        <v>5766618</v>
      </c>
      <c r="G1197" t="str">
        <f>_xlfn.XLOOKUP(C1197,'Kundendaten - neu'!$A$2:$A$1001,'Kundendaten - neu'!$H$2:$H$1001)</f>
        <v>USD</v>
      </c>
      <c r="H1197" s="40">
        <f>IF(G1197=Währungsdaten!$D$1,F1197/_xlfn.XLOOKUP('Bewegungsdaten - neu'!B1474,Währungsdaten!$A$3:$A$320,Währungsdaten!$D$3:$D$320,""),IF(G1197=Währungsdaten!$F$1,F1197/_xlfn.XLOOKUP('Bewegungsdaten - neu'!B1474,Währungsdaten!$A$3:$A$320,Währungsdaten!$F$3:$F$320,),""))</f>
        <v>5090138.5823991522</v>
      </c>
      <c r="I1197">
        <f>H1197*_xlfn.XLOOKUP(C1197,'Kundendaten - neu'!$A$2:$A$1001,'Kundendaten - neu'!$I$2:$I$1001,"")</f>
        <v>5431177.8674198948</v>
      </c>
      <c r="J1197" s="41">
        <f>I1197+(_xlfn.XLOOKUP(C1197,'Kundendaten - neu'!$A$2:$A$1001,'Kundendaten - neu'!$G$2:$G$1001,)*E1197)</f>
        <v>5643272.8674198948</v>
      </c>
      <c r="K1197" s="40">
        <f>J1197-(E1197*(_xlfn.XLOOKUP(D1197,Tabelle1[Produkt ID],Tabelle1[Variable Kosten],)))</f>
        <v>1587272.8674198948</v>
      </c>
    </row>
    <row r="1198" spans="1:11" ht="14.4" x14ac:dyDescent="0.3">
      <c r="A1198" s="43">
        <v>84039378</v>
      </c>
      <c r="B1198" s="13">
        <v>44868</v>
      </c>
      <c r="C1198" s="12">
        <v>899</v>
      </c>
      <c r="D1198" s="12">
        <v>1500</v>
      </c>
      <c r="E1198" s="14">
        <v>104</v>
      </c>
      <c r="F1198" s="25">
        <v>2912000</v>
      </c>
      <c r="G1198" t="str">
        <f>_xlfn.XLOOKUP(C1198,'Kundendaten - neu'!$A$2:$A$1001,'Kundendaten - neu'!$H$2:$H$1001)</f>
        <v>EUR</v>
      </c>
      <c r="H1198" s="40">
        <f>F1198</f>
        <v>2912000</v>
      </c>
      <c r="I1198">
        <f>H1198*_xlfn.XLOOKUP(C1198,'Kundendaten - neu'!$A$2:$A$1001,'Kundendaten - neu'!$I$2:$I$1001,"")</f>
        <v>2912000</v>
      </c>
      <c r="J1198" s="41">
        <f>I1198+(_xlfn.XLOOKUP(C1198,'Kundendaten - neu'!$A$2:$A$1001,'Kundendaten - neu'!$G$2:$G$1001,)*E1198)</f>
        <v>2933320</v>
      </c>
      <c r="K1198" s="40">
        <f>J1198-(E1198*(_xlfn.XLOOKUP(D1198,Tabelle1[Produkt ID],Tabelle1[Variable Kosten],)))</f>
        <v>603720</v>
      </c>
    </row>
    <row r="1199" spans="1:11" ht="14.4" hidden="1" x14ac:dyDescent="0.3">
      <c r="A1199" s="43" t="s">
        <v>1461</v>
      </c>
      <c r="B1199" s="13">
        <v>44605</v>
      </c>
      <c r="C1199" s="12">
        <v>899</v>
      </c>
      <c r="D1199" s="12" t="s">
        <v>1583</v>
      </c>
      <c r="E1199" s="14">
        <v>1</v>
      </c>
      <c r="F1199" s="17">
        <v>46000</v>
      </c>
      <c r="G1199" t="str">
        <f>_xlfn.XLOOKUP(C1199,'Kundendaten - neu'!$A$2:$A$1001,'Kundendaten - neu'!$H$2:$H$1001)</f>
        <v>EUR</v>
      </c>
      <c r="H1199" s="40">
        <f>F1199</f>
        <v>46000</v>
      </c>
      <c r="I1199">
        <f>H1199*_xlfn.XLOOKUP(C1199,'Kundendaten - neu'!$A$2:$A$1001,'Kundendaten - neu'!$I$2:$I$1001,"")</f>
        <v>46000</v>
      </c>
      <c r="J1199" s="41">
        <f>I1199+(_xlfn.XLOOKUP(C1199,'Kundendaten - neu'!$A$2:$A$1001,'Kundendaten - neu'!$G$2:$G$1001,)*E1199)</f>
        <v>46205</v>
      </c>
      <c r="K1199" s="40">
        <f>J1199-(E1199*(_xlfn.XLOOKUP(D1199,Tabelle1[Produkt ID],Tabelle1[Variable Kosten],)))</f>
        <v>9405</v>
      </c>
    </row>
    <row r="1200" spans="1:11" ht="14.4" x14ac:dyDescent="0.3">
      <c r="A1200" s="43">
        <v>31643011</v>
      </c>
      <c r="B1200" s="13">
        <v>44895</v>
      </c>
      <c r="C1200" s="12">
        <v>900</v>
      </c>
      <c r="D1200" s="12">
        <v>1600</v>
      </c>
      <c r="E1200" s="14">
        <v>193</v>
      </c>
      <c r="F1200" s="25">
        <v>7902655.2000000002</v>
      </c>
      <c r="G1200" t="str">
        <f>_xlfn.XLOOKUP(C1200,'Kundendaten - neu'!$A$2:$A$1001,'Kundendaten - neu'!$H$2:$H$1001)</f>
        <v>USD</v>
      </c>
      <c r="H1200" s="40">
        <f>IF(G1200=Währungsdaten!$D$1,F1200/_xlfn.XLOOKUP('Bewegungsdaten - neu'!B1475,Währungsdaten!$A$3:$A$320,Währungsdaten!$D$3:$D$320,""),IF(G1200=Währungsdaten!$F$1,F1200/_xlfn.XLOOKUP('Bewegungsdaten - neu'!B1475,Währungsdaten!$A$3:$A$320,Währungsdaten!$F$3:$F$320,),""))</f>
        <v>7205849.5486459378</v>
      </c>
      <c r="I1200">
        <f>H1200*_xlfn.XLOOKUP(C1200,'Kundendaten - neu'!$A$2:$A$1001,'Kundendaten - neu'!$I$2:$I$1001,"")</f>
        <v>7688641.4684052151</v>
      </c>
      <c r="J1200" s="41">
        <f>I1200+(_xlfn.XLOOKUP(C1200,'Kundendaten - neu'!$A$2:$A$1001,'Kundendaten - neu'!$G$2:$G$1001,)*E1200)</f>
        <v>7932593.4684052151</v>
      </c>
      <c r="K1200" s="40">
        <f>J1200-(E1200*(_xlfn.XLOOKUP(D1200,Tabelle1[Produkt ID],Tabelle1[Variable Kosten],)))</f>
        <v>2374193.4684052151</v>
      </c>
    </row>
    <row r="1201" spans="1:11" ht="14.4" x14ac:dyDescent="0.3">
      <c r="A1201" s="43">
        <v>68409918</v>
      </c>
      <c r="B1201" s="13">
        <v>44773</v>
      </c>
      <c r="C1201" s="12">
        <v>901</v>
      </c>
      <c r="D1201" s="12">
        <v>1700</v>
      </c>
      <c r="E1201" s="14">
        <v>54</v>
      </c>
      <c r="F1201" s="25">
        <v>11320770.6</v>
      </c>
      <c r="G1201" t="str">
        <f>_xlfn.XLOOKUP(C1201,'Kundendaten - neu'!$A$2:$A$1001,'Kundendaten - neu'!$H$2:$H$1001)</f>
        <v>CNY</v>
      </c>
      <c r="H1201" s="40">
        <f>IF(G1201=Währungsdaten!$B$1,F1201/_xlfn.XLOOKUP('Bewegungsdaten - neu'!B82,Währungsdaten!$A$3:$A$320,Währungsdaten!$B$3:$B$320,""),IF(G1201=Währungsdaten!$C$1,F1201/_xlfn.XLOOKUP('Bewegungsdaten - neu'!B82,Währungsdaten!$A$3:$A$320,Währungsdaten!$C$3:$C$320,),"")*IF(G1201=Währungsdaten!$D$1,F1201/_xlfn.XLOOKUP('Bewegungsdaten - neu'!B82,Währungsdaten!$A$3:$A$320,Währungsdaten!$D$3:$D$320,),)*IF(G1201=Währungsdaten!$F$1,F1201/_xlfn.XLOOKUP('Bewegungsdaten - neu'!B82,Währungsdaten!$A$3:$A$320,Währungsdaten!$F$3:$F$320,""),)*IF(G1201=Währungsdaten!$G$1,F1201/_xlfn.XLOOKUP('Bewegungsdaten - neu'!B82,Währungsdaten!$A$3:$A$320,Währungsdaten!$G$3:$G$320,");""")))</f>
        <v>1619867.8724226251</v>
      </c>
      <c r="I1201">
        <f>H1201*_xlfn.XLOOKUP(C1201,'Kundendaten - neu'!$A$2:$A$1001,'Kundendaten - neu'!$I$2:$I$1001,"")</f>
        <v>1728399.0198749409</v>
      </c>
      <c r="J1201" s="41">
        <f>I1201+(_xlfn.XLOOKUP(C1201,'Kundendaten - neu'!$A$2:$A$1001,'Kundendaten - neu'!$G$2:$G$1001,)*E1201)</f>
        <v>1844445.0198749409</v>
      </c>
      <c r="K1201" s="40">
        <f>J1201-(E1201*(_xlfn.XLOOKUP(D1201,Tabelle1[Produkt ID],Tabelle1[Variable Kosten],)))</f>
        <v>591645.01987494086</v>
      </c>
    </row>
    <row r="1202" spans="1:11" ht="14.4" x14ac:dyDescent="0.3">
      <c r="A1202" s="43">
        <v>95026468</v>
      </c>
      <c r="B1202" s="13">
        <v>44607</v>
      </c>
      <c r="C1202" s="12">
        <v>902</v>
      </c>
      <c r="D1202" s="12">
        <v>1800</v>
      </c>
      <c r="E1202" s="14">
        <v>99</v>
      </c>
      <c r="F1202" s="25">
        <v>81504720</v>
      </c>
      <c r="G1202" t="str">
        <f>_xlfn.XLOOKUP(C1202,'Kundendaten - neu'!$A$2:$A$1001,'Kundendaten - neu'!$H$2:$H$1001)</f>
        <v>SEK</v>
      </c>
      <c r="H1202" s="40">
        <f>IF(G1202=Währungsdaten!$D$1,F1202/_xlfn.XLOOKUP('Bewegungsdaten - neu'!B1381,Währungsdaten!$A$3:$A$320,Währungsdaten!$D$3:$D$320,""),IF(G1202=Währungsdaten!$F$1,F1202/_xlfn.XLOOKUP('Bewegungsdaten - neu'!B1381,Währungsdaten!$A$3:$A$320,Währungsdaten!$F$3:$F$320,),""))</f>
        <v>7736198.5667505097</v>
      </c>
      <c r="I1202">
        <f>H1202*_xlfn.XLOOKUP(C1202,'Kundendaten - neu'!$A$2:$A$1001,'Kundendaten - neu'!$I$2:$I$1001,"")</f>
        <v>7890922.5380855203</v>
      </c>
      <c r="J1202" s="41">
        <f>I1202+(_xlfn.XLOOKUP(C1202,'Kundendaten - neu'!$A$2:$A$1001,'Kundendaten - neu'!$G$2:$G$1001,)*E1202)</f>
        <v>7941709.5380855203</v>
      </c>
      <c r="K1202" s="40">
        <f>J1202-(E1202*(_xlfn.XLOOKUP(D1202,Tabelle1[Produkt ID],Tabelle1[Variable Kosten],)))</f>
        <v>1605709.5380855203</v>
      </c>
    </row>
    <row r="1203" spans="1:11" ht="14.4" x14ac:dyDescent="0.3">
      <c r="A1203" s="43">
        <v>70194796</v>
      </c>
      <c r="B1203" s="13">
        <v>44719</v>
      </c>
      <c r="C1203" s="12">
        <v>903</v>
      </c>
      <c r="D1203" s="12">
        <v>1900</v>
      </c>
      <c r="E1203" s="14">
        <v>138</v>
      </c>
      <c r="F1203" s="25">
        <v>7691098.7999999998</v>
      </c>
      <c r="G1203" t="str">
        <f>_xlfn.XLOOKUP(C1203,'Kundendaten - neu'!$A$2:$A$1001,'Kundendaten - neu'!$H$2:$H$1001)</f>
        <v>USD</v>
      </c>
      <c r="H1203" s="40">
        <f>IF(G1203=Währungsdaten!$D$1,F1203/_xlfn.XLOOKUP('Bewegungsdaten - neu'!B1476,Währungsdaten!$A$3:$A$320,Währungsdaten!$D$3:$D$320,""),IF(G1203=Währungsdaten!$F$1,F1203/_xlfn.XLOOKUP('Bewegungsdaten - neu'!B1476,Währungsdaten!$A$3:$A$320,Währungsdaten!$F$3:$F$320,),""))</f>
        <v>7739081.1028375924</v>
      </c>
      <c r="I1203">
        <f>H1203*_xlfn.XLOOKUP(C1203,'Kundendaten - neu'!$A$2:$A$1001,'Kundendaten - neu'!$I$2:$I$1001,"")</f>
        <v>8257599.5367277106</v>
      </c>
      <c r="J1203" s="41">
        <f>I1203+(_xlfn.XLOOKUP(C1203,'Kundendaten - neu'!$A$2:$A$1001,'Kundendaten - neu'!$G$2:$G$1001,)*E1203)</f>
        <v>8438655.5367277116</v>
      </c>
      <c r="K1203" s="40">
        <f>J1203-(E1203*(_xlfn.XLOOKUP(D1203,Tabelle1[Produkt ID],Tabelle1[Variable Kosten],)))</f>
        <v>3029055.5367277116</v>
      </c>
    </row>
    <row r="1204" spans="1:11" ht="14.4" x14ac:dyDescent="0.3">
      <c r="A1204" s="43">
        <v>26667884</v>
      </c>
      <c r="B1204" s="13">
        <v>44812</v>
      </c>
      <c r="C1204" s="12">
        <v>904</v>
      </c>
      <c r="D1204" s="12">
        <v>2000</v>
      </c>
      <c r="E1204" s="14">
        <v>66</v>
      </c>
      <c r="F1204" s="25">
        <v>2574000</v>
      </c>
      <c r="G1204" t="str">
        <f>_xlfn.XLOOKUP(C1204,'Kundendaten - neu'!$A$2:$A$1001,'Kundendaten - neu'!$H$2:$H$1001)</f>
        <v>EUR</v>
      </c>
      <c r="H1204" s="40">
        <f>F1204</f>
        <v>2574000</v>
      </c>
      <c r="I1204">
        <f>H1204*_xlfn.XLOOKUP(C1204,'Kundendaten - neu'!$A$2:$A$1001,'Kundendaten - neu'!$I$2:$I$1001,"")</f>
        <v>2496780</v>
      </c>
      <c r="J1204" s="41">
        <f>I1204+(_xlfn.XLOOKUP(C1204,'Kundendaten - neu'!$A$2:$A$1001,'Kundendaten - neu'!$G$2:$G$1001,)*E1204)</f>
        <v>2510442</v>
      </c>
      <c r="K1204" s="40">
        <f>J1204-(E1204*(_xlfn.XLOOKUP(D1204,Tabelle1[Produkt ID],Tabelle1[Variable Kosten],)))</f>
        <v>451242</v>
      </c>
    </row>
    <row r="1205" spans="1:11" ht="14.4" hidden="1" x14ac:dyDescent="0.3">
      <c r="A1205" s="43" t="s">
        <v>1462</v>
      </c>
      <c r="B1205" s="13">
        <v>44735</v>
      </c>
      <c r="C1205" s="12">
        <v>904</v>
      </c>
      <c r="D1205" s="12" t="s">
        <v>1584</v>
      </c>
      <c r="E1205" s="14">
        <v>1</v>
      </c>
      <c r="F1205" s="17">
        <v>61000</v>
      </c>
      <c r="G1205" t="str">
        <f>_xlfn.XLOOKUP(C1205,'Kundendaten - neu'!$A$2:$A$1001,'Kundendaten - neu'!$H$2:$H$1001)</f>
        <v>EUR</v>
      </c>
      <c r="H1205" s="40">
        <f>F1205</f>
        <v>61000</v>
      </c>
      <c r="I1205">
        <f>H1205*_xlfn.XLOOKUP(C1205,'Kundendaten - neu'!$A$2:$A$1001,'Kundendaten - neu'!$I$2:$I$1001,"")</f>
        <v>59170</v>
      </c>
      <c r="J1205" s="41">
        <f>I1205+(_xlfn.XLOOKUP(C1205,'Kundendaten - neu'!$A$2:$A$1001,'Kundendaten - neu'!$G$2:$G$1001,)*E1205)</f>
        <v>59377</v>
      </c>
      <c r="K1205" s="40">
        <f>J1205-(E1205*(_xlfn.XLOOKUP(D1205,Tabelle1[Produkt ID],Tabelle1[Variable Kosten],)))</f>
        <v>10577</v>
      </c>
    </row>
    <row r="1206" spans="1:11" ht="14.4" x14ac:dyDescent="0.3">
      <c r="A1206" s="43">
        <v>16415103</v>
      </c>
      <c r="B1206" s="13">
        <v>44704</v>
      </c>
      <c r="C1206" s="12">
        <v>905</v>
      </c>
      <c r="D1206" s="12">
        <v>2100</v>
      </c>
      <c r="E1206" s="14">
        <v>66</v>
      </c>
      <c r="F1206" s="25">
        <v>31243476</v>
      </c>
      <c r="G1206" t="str">
        <f>_xlfn.XLOOKUP(C1206,'Kundendaten - neu'!$A$2:$A$1001,'Kundendaten - neu'!$H$2:$H$1001)</f>
        <v>SEK</v>
      </c>
      <c r="H1206" s="40">
        <f>IF(G1206=Währungsdaten!$D$1,F1206/_xlfn.XLOOKUP('Bewegungsdaten - neu'!B1382,Währungsdaten!$A$3:$A$320,Währungsdaten!$D$3:$D$320,""),IF(G1206=Währungsdaten!$F$1,F1206/_xlfn.XLOOKUP('Bewegungsdaten - neu'!B1382,Währungsdaten!$A$3:$A$320,Währungsdaten!$F$3:$F$320,),""))</f>
        <v>2867294.635892259</v>
      </c>
      <c r="I1206">
        <f>H1206*_xlfn.XLOOKUP(C1206,'Kundendaten - neu'!$A$2:$A$1001,'Kundendaten - neu'!$I$2:$I$1001,"")</f>
        <v>2836901.3127518008</v>
      </c>
      <c r="J1206" s="41">
        <f>I1206+(_xlfn.XLOOKUP(C1206,'Kundendaten - neu'!$A$2:$A$1001,'Kundendaten - neu'!$G$2:$G$1001,)*E1206)</f>
        <v>2870825.3127518008</v>
      </c>
      <c r="K1206" s="40">
        <f>J1206-(E1206*(_xlfn.XLOOKUP(D1206,Tabelle1[Produkt ID],Tabelle1[Variable Kosten],)))</f>
        <v>442025.31275180075</v>
      </c>
    </row>
    <row r="1207" spans="1:11" ht="14.4" x14ac:dyDescent="0.3">
      <c r="A1207" s="43">
        <v>50391214</v>
      </c>
      <c r="B1207" s="13">
        <v>44648</v>
      </c>
      <c r="C1207" s="12">
        <v>906</v>
      </c>
      <c r="D1207" s="12">
        <v>2200</v>
      </c>
      <c r="E1207" s="14">
        <v>193</v>
      </c>
      <c r="F1207" s="25">
        <v>4390364</v>
      </c>
      <c r="G1207" t="str">
        <f>_xlfn.XLOOKUP(C1207,'Kundendaten - neu'!$A$2:$A$1001,'Kundendaten - neu'!$H$2:$H$1001)</f>
        <v>USD</v>
      </c>
      <c r="H1207" s="40">
        <f>IF(G1207=Währungsdaten!$D$1,F1207/_xlfn.XLOOKUP('Bewegungsdaten - neu'!B1477,Währungsdaten!$A$3:$A$320,Währungsdaten!$D$3:$D$320,""),IF(G1207=Währungsdaten!$F$1,F1207/_xlfn.XLOOKUP('Bewegungsdaten - neu'!B1477,Währungsdaten!$A$3:$A$320,Währungsdaten!$F$3:$F$320,),""))</f>
        <v>4313582.2361957161</v>
      </c>
      <c r="I1207">
        <f>H1207*_xlfn.XLOOKUP(C1207,'Kundendaten - neu'!$A$2:$A$1001,'Kundendaten - neu'!$I$2:$I$1001,"")</f>
        <v>4602592.2460208284</v>
      </c>
      <c r="J1207" s="41">
        <f>I1207+(_xlfn.XLOOKUP(C1207,'Kundendaten - neu'!$A$2:$A$1001,'Kundendaten - neu'!$G$2:$G$1001,)*E1207)</f>
        <v>4846351.2460208284</v>
      </c>
      <c r="K1207" s="40">
        <f>J1207-(E1207*(_xlfn.XLOOKUP(D1207,Tabelle1[Produkt ID],Tabelle1[Variable Kosten],)))</f>
        <v>1758351.2460208284</v>
      </c>
    </row>
    <row r="1208" spans="1:11" ht="14.4" x14ac:dyDescent="0.3">
      <c r="A1208" s="43">
        <v>90420201</v>
      </c>
      <c r="B1208" s="13">
        <v>44603</v>
      </c>
      <c r="C1208" s="12">
        <v>907</v>
      </c>
      <c r="D1208" s="12">
        <v>2200</v>
      </c>
      <c r="E1208" s="14">
        <v>111</v>
      </c>
      <c r="F1208" s="25">
        <v>10182696</v>
      </c>
      <c r="G1208" t="str">
        <f>_xlfn.XLOOKUP(C1208,'Kundendaten - neu'!$A$2:$A$1001,'Kundendaten - neu'!$H$2:$H$1001)</f>
        <v>PLN</v>
      </c>
      <c r="H1208" s="40">
        <f>IF(G1208=Währungsdaten!$G$1,F1208/_xlfn.XLOOKUP('Bewegungsdaten - neu'!B1289,Währungsdaten!$A$3:$A$320,Währungsdaten!$G$3:$G$320,""),IF(G1208=Währungsdaten!$C$1,F1208/_xlfn.XLOOKUP('Bewegungsdaten - neu'!B1289,Währungsdaten!$A$3:$A$320,Währungsdaten!$C$3:$C$320,),""))</f>
        <v>2223441.7101556873</v>
      </c>
      <c r="I1208">
        <f>H1208*_xlfn.XLOOKUP(C1208,'Kundendaten - neu'!$A$2:$A$1001,'Kundendaten - neu'!$I$2:$I$1001,"")</f>
        <v>2156738.4588510166</v>
      </c>
      <c r="J1208" s="41">
        <f>I1208+(_xlfn.XLOOKUP(C1208,'Kundendaten - neu'!$A$2:$A$1001,'Kundendaten - neu'!$G$2:$G$1001,)*E1208)</f>
        <v>2168615.4588510166</v>
      </c>
      <c r="K1208" s="40">
        <f>J1208-(E1208*(_xlfn.XLOOKUP(D1208,Tabelle1[Produkt ID],Tabelle1[Variable Kosten],)))</f>
        <v>392615.45885101659</v>
      </c>
    </row>
    <row r="1209" spans="1:11" ht="14.4" x14ac:dyDescent="0.3">
      <c r="A1209" s="43">
        <v>69836186</v>
      </c>
      <c r="B1209" s="13">
        <v>44619</v>
      </c>
      <c r="C1209" s="12">
        <v>908</v>
      </c>
      <c r="D1209" s="12">
        <v>2300</v>
      </c>
      <c r="E1209" s="14">
        <v>180</v>
      </c>
      <c r="F1209" s="25">
        <v>4500000</v>
      </c>
      <c r="G1209" t="str">
        <f>_xlfn.XLOOKUP(C1209,'Kundendaten - neu'!$A$2:$A$1001,'Kundendaten - neu'!$H$2:$H$1001)</f>
        <v>EUR</v>
      </c>
      <c r="H1209" s="40">
        <f>F1209</f>
        <v>4500000</v>
      </c>
      <c r="I1209">
        <f>H1209*_xlfn.XLOOKUP(C1209,'Kundendaten - neu'!$A$2:$A$1001,'Kundendaten - neu'!$I$2:$I$1001,"")</f>
        <v>4365000</v>
      </c>
      <c r="J1209" s="41">
        <f>I1209+(_xlfn.XLOOKUP(C1209,'Kundendaten - neu'!$A$2:$A$1001,'Kundendaten - neu'!$G$2:$G$1001,)*E1209)</f>
        <v>4402620</v>
      </c>
      <c r="K1209" s="40">
        <f>J1209-(E1209*(_xlfn.XLOOKUP(D1209,Tabelle1[Produkt ID],Tabelle1[Variable Kosten],)))</f>
        <v>802620</v>
      </c>
    </row>
    <row r="1210" spans="1:11" ht="14.4" hidden="1" x14ac:dyDescent="0.3">
      <c r="A1210" s="43" t="s">
        <v>1463</v>
      </c>
      <c r="B1210" s="13">
        <v>44801</v>
      </c>
      <c r="C1210" s="12">
        <v>908</v>
      </c>
      <c r="D1210" s="12" t="s">
        <v>1585</v>
      </c>
      <c r="E1210" s="14">
        <v>1</v>
      </c>
      <c r="F1210" s="17">
        <v>79000</v>
      </c>
      <c r="G1210" t="str">
        <f>_xlfn.XLOOKUP(C1210,'Kundendaten - neu'!$A$2:$A$1001,'Kundendaten - neu'!$H$2:$H$1001)</f>
        <v>EUR</v>
      </c>
      <c r="H1210" s="40">
        <f>F1210</f>
        <v>79000</v>
      </c>
      <c r="I1210">
        <f>H1210*_xlfn.XLOOKUP(C1210,'Kundendaten - neu'!$A$2:$A$1001,'Kundendaten - neu'!$I$2:$I$1001,"")</f>
        <v>76630</v>
      </c>
      <c r="J1210" s="41">
        <f>I1210+(_xlfn.XLOOKUP(C1210,'Kundendaten - neu'!$A$2:$A$1001,'Kundendaten - neu'!$G$2:$G$1001,)*E1210)</f>
        <v>76839</v>
      </c>
      <c r="K1210" s="40">
        <f>J1210-(E1210*(_xlfn.XLOOKUP(D1210,Tabelle1[Produkt ID],Tabelle1[Variable Kosten],)))</f>
        <v>13639</v>
      </c>
    </row>
    <row r="1211" spans="1:11" ht="14.4" x14ac:dyDescent="0.3">
      <c r="A1211" s="43">
        <v>23430679</v>
      </c>
      <c r="B1211" s="13">
        <v>44608</v>
      </c>
      <c r="C1211" s="12">
        <v>909</v>
      </c>
      <c r="D1211" s="12">
        <v>1000</v>
      </c>
      <c r="E1211" s="14">
        <v>59</v>
      </c>
      <c r="F1211" s="25">
        <v>3068000</v>
      </c>
      <c r="G1211" t="str">
        <f>_xlfn.XLOOKUP(C1211,'Kundendaten - neu'!$A$2:$A$1001,'Kundendaten - neu'!$H$2:$H$1001)</f>
        <v>EUR</v>
      </c>
      <c r="H1211" s="40">
        <f>F1211</f>
        <v>3068000</v>
      </c>
      <c r="I1211">
        <f>H1211*_xlfn.XLOOKUP(C1211,'Kundendaten - neu'!$A$2:$A$1001,'Kundendaten - neu'!$I$2:$I$1001,"")</f>
        <v>2975960</v>
      </c>
      <c r="J1211" s="41">
        <f>I1211+(_xlfn.XLOOKUP(C1211,'Kundendaten - neu'!$A$2:$A$1001,'Kundendaten - neu'!$G$2:$G$1001,)*E1211)</f>
        <v>2988055</v>
      </c>
      <c r="K1211" s="40">
        <f>J1211-(E1211*(_xlfn.XLOOKUP(D1211,Tabelle1[Produkt ID],Tabelle1[Variable Kosten],)))</f>
        <v>533655</v>
      </c>
    </row>
    <row r="1212" spans="1:11" ht="14.4" hidden="1" x14ac:dyDescent="0.3">
      <c r="A1212" s="43" t="s">
        <v>1464</v>
      </c>
      <c r="B1212" s="13">
        <v>44908</v>
      </c>
      <c r="C1212" s="12">
        <v>909</v>
      </c>
      <c r="D1212" s="12" t="s">
        <v>1586</v>
      </c>
      <c r="E1212" s="14">
        <v>1</v>
      </c>
      <c r="F1212" s="17">
        <v>32000</v>
      </c>
      <c r="G1212" t="str">
        <f>_xlfn.XLOOKUP(C1212,'Kundendaten - neu'!$A$2:$A$1001,'Kundendaten - neu'!$H$2:$H$1001)</f>
        <v>EUR</v>
      </c>
      <c r="H1212" s="40">
        <f>F1212</f>
        <v>32000</v>
      </c>
      <c r="I1212">
        <f>H1212*_xlfn.XLOOKUP(C1212,'Kundendaten - neu'!$A$2:$A$1001,'Kundendaten - neu'!$I$2:$I$1001,"")</f>
        <v>31040</v>
      </c>
      <c r="J1212" s="41">
        <f>I1212+(_xlfn.XLOOKUP(C1212,'Kundendaten - neu'!$A$2:$A$1001,'Kundendaten - neu'!$G$2:$G$1001,)*E1212)</f>
        <v>31245</v>
      </c>
      <c r="K1212" s="40">
        <f>J1212-(E1212*(_xlfn.XLOOKUP(D1212,Tabelle1[Produkt ID],Tabelle1[Variable Kosten],)))</f>
        <v>5645</v>
      </c>
    </row>
    <row r="1213" spans="1:11" ht="14.4" x14ac:dyDescent="0.3">
      <c r="A1213" s="43">
        <v>71610563</v>
      </c>
      <c r="B1213" s="13">
        <v>44655</v>
      </c>
      <c r="C1213" s="12">
        <v>910</v>
      </c>
      <c r="D1213" s="12">
        <v>1100</v>
      </c>
      <c r="E1213" s="14">
        <v>152</v>
      </c>
      <c r="F1213" s="25">
        <v>43952928</v>
      </c>
      <c r="G1213" t="str">
        <f>_xlfn.XLOOKUP(C1213,'Kundendaten - neu'!$A$2:$A$1001,'Kundendaten - neu'!$H$2:$H$1001)</f>
        <v>CNY</v>
      </c>
      <c r="H1213" s="40">
        <f>IF(G1213=Währungsdaten!$B$1,F1213/_xlfn.XLOOKUP('Bewegungsdaten - neu'!B83,Währungsdaten!$A$3:$A$320,Währungsdaten!$B$3:$B$320,""),IF(G1213=Währungsdaten!$C$1,F1213/_xlfn.XLOOKUP('Bewegungsdaten - neu'!B83,Währungsdaten!$A$3:$A$320,Währungsdaten!$C$3:$C$320,),"")*IF(G1213=Währungsdaten!$D$1,F1213/_xlfn.XLOOKUP('Bewegungsdaten - neu'!B83,Währungsdaten!$A$3:$A$320,Währungsdaten!$D$3:$D$320,),)*IF(G1213=Währungsdaten!$F$1,F1213/_xlfn.XLOOKUP('Bewegungsdaten - neu'!B83,Währungsdaten!$A$3:$A$320,Währungsdaten!$F$3:$F$320,""),)*IF(G1213=Währungsdaten!$G$1,F1213/_xlfn.XLOOKUP('Bewegungsdaten - neu'!B83,Währungsdaten!$A$3:$A$320,Währungsdaten!$G$3:$G$320,");""")))</f>
        <v>6137048.5485695135</v>
      </c>
      <c r="I1213">
        <f>H1213*_xlfn.XLOOKUP(C1213,'Kundendaten - neu'!$A$2:$A$1001,'Kundendaten - neu'!$I$2:$I$1001,"")</f>
        <v>6548230.8013236709</v>
      </c>
      <c r="J1213" s="41">
        <f>I1213+(_xlfn.XLOOKUP(C1213,'Kundendaten - neu'!$A$2:$A$1001,'Kundendaten - neu'!$G$2:$G$1001,)*E1213)</f>
        <v>6874878.8013236709</v>
      </c>
      <c r="K1213" s="40">
        <f>J1213-(E1213*(_xlfn.XLOOKUP(D1213,Tabelle1[Produkt ID],Tabelle1[Variable Kosten],)))</f>
        <v>2010878.8013236709</v>
      </c>
    </row>
    <row r="1214" spans="1:11" ht="14.4" x14ac:dyDescent="0.3">
      <c r="A1214" s="43">
        <v>53152058</v>
      </c>
      <c r="B1214" s="13">
        <v>44633</v>
      </c>
      <c r="C1214" s="12">
        <v>911</v>
      </c>
      <c r="D1214" s="12">
        <v>1200</v>
      </c>
      <c r="E1214" s="14">
        <v>90</v>
      </c>
      <c r="F1214" s="25">
        <v>5850000</v>
      </c>
      <c r="G1214" t="str">
        <f>_xlfn.XLOOKUP(C1214,'Kundendaten - neu'!$A$2:$A$1001,'Kundendaten - neu'!$H$2:$H$1001)</f>
        <v>EUR</v>
      </c>
      <c r="H1214" s="40">
        <f t="shared" ref="H1214:H1223" si="55">F1214</f>
        <v>5850000</v>
      </c>
      <c r="I1214">
        <f>H1214*_xlfn.XLOOKUP(C1214,'Kundendaten - neu'!$A$2:$A$1001,'Kundendaten - neu'!$I$2:$I$1001,"")</f>
        <v>5674500</v>
      </c>
      <c r="J1214" s="41">
        <f>I1214+(_xlfn.XLOOKUP(C1214,'Kundendaten - neu'!$A$2:$A$1001,'Kundendaten - neu'!$G$2:$G$1001,)*E1214)</f>
        <v>5692950</v>
      </c>
      <c r="K1214" s="40">
        <f>J1214-(E1214*(_xlfn.XLOOKUP(D1214,Tabelle1[Produkt ID],Tabelle1[Variable Kosten],)))</f>
        <v>1012950</v>
      </c>
    </row>
    <row r="1215" spans="1:11" ht="14.4" hidden="1" x14ac:dyDescent="0.3">
      <c r="A1215" s="43" t="s">
        <v>1465</v>
      </c>
      <c r="B1215" s="13">
        <v>44811</v>
      </c>
      <c r="C1215" s="12">
        <v>911</v>
      </c>
      <c r="D1215" s="12" t="s">
        <v>1587</v>
      </c>
      <c r="E1215" s="14">
        <v>1</v>
      </c>
      <c r="F1215" s="17">
        <v>27000</v>
      </c>
      <c r="G1215" t="str">
        <f>_xlfn.XLOOKUP(C1215,'Kundendaten - neu'!$A$2:$A$1001,'Kundendaten - neu'!$H$2:$H$1001)</f>
        <v>EUR</v>
      </c>
      <c r="H1215" s="40">
        <f t="shared" si="55"/>
        <v>27000</v>
      </c>
      <c r="I1215">
        <f>H1215*_xlfn.XLOOKUP(C1215,'Kundendaten - neu'!$A$2:$A$1001,'Kundendaten - neu'!$I$2:$I$1001,"")</f>
        <v>26190</v>
      </c>
      <c r="J1215" s="41">
        <f>I1215+(_xlfn.XLOOKUP(C1215,'Kundendaten - neu'!$A$2:$A$1001,'Kundendaten - neu'!$G$2:$G$1001,)*E1215)</f>
        <v>26395</v>
      </c>
      <c r="K1215" s="40">
        <f>J1215-(E1215*(_xlfn.XLOOKUP(D1215,Tabelle1[Produkt ID],Tabelle1[Variable Kosten],)))</f>
        <v>4795</v>
      </c>
    </row>
    <row r="1216" spans="1:11" ht="14.4" x14ac:dyDescent="0.3">
      <c r="A1216" s="43">
        <v>31688153</v>
      </c>
      <c r="B1216" s="13">
        <v>44704</v>
      </c>
      <c r="C1216" s="12">
        <v>912</v>
      </c>
      <c r="D1216" s="12">
        <v>1300</v>
      </c>
      <c r="E1216" s="14">
        <v>160</v>
      </c>
      <c r="F1216" s="25">
        <v>10880000</v>
      </c>
      <c r="G1216" t="str">
        <f>_xlfn.XLOOKUP(C1216,'Kundendaten - neu'!$A$2:$A$1001,'Kundendaten - neu'!$H$2:$H$1001)</f>
        <v>EUR</v>
      </c>
      <c r="H1216" s="40">
        <f t="shared" si="55"/>
        <v>10880000</v>
      </c>
      <c r="I1216">
        <f>H1216*_xlfn.XLOOKUP(C1216,'Kundendaten - neu'!$A$2:$A$1001,'Kundendaten - neu'!$I$2:$I$1001,"")</f>
        <v>10553600</v>
      </c>
      <c r="J1216" s="41">
        <f>I1216+(_xlfn.XLOOKUP(C1216,'Kundendaten - neu'!$A$2:$A$1001,'Kundendaten - neu'!$G$2:$G$1001,)*E1216)</f>
        <v>10570080</v>
      </c>
      <c r="K1216" s="40">
        <f>J1216-(E1216*(_xlfn.XLOOKUP(D1216,Tabelle1[Produkt ID],Tabelle1[Variable Kosten],)))</f>
        <v>1866080</v>
      </c>
    </row>
    <row r="1217" spans="1:11" ht="14.4" hidden="1" x14ac:dyDescent="0.3">
      <c r="A1217" s="43" t="s">
        <v>1466</v>
      </c>
      <c r="B1217" s="13">
        <v>44776</v>
      </c>
      <c r="C1217" s="12">
        <v>912</v>
      </c>
      <c r="D1217" s="12" t="s">
        <v>1588</v>
      </c>
      <c r="E1217" s="14">
        <v>1</v>
      </c>
      <c r="F1217" s="17">
        <v>33000</v>
      </c>
      <c r="G1217" t="str">
        <f>_xlfn.XLOOKUP(C1217,'Kundendaten - neu'!$A$2:$A$1001,'Kundendaten - neu'!$H$2:$H$1001)</f>
        <v>EUR</v>
      </c>
      <c r="H1217" s="40">
        <f t="shared" si="55"/>
        <v>33000</v>
      </c>
      <c r="I1217">
        <f>H1217*_xlfn.XLOOKUP(C1217,'Kundendaten - neu'!$A$2:$A$1001,'Kundendaten - neu'!$I$2:$I$1001,"")</f>
        <v>32010</v>
      </c>
      <c r="J1217" s="41">
        <f>I1217+(_xlfn.XLOOKUP(C1217,'Kundendaten - neu'!$A$2:$A$1001,'Kundendaten - neu'!$G$2:$G$1001,)*E1217)</f>
        <v>32113</v>
      </c>
      <c r="K1217" s="40">
        <f>J1217-(E1217*(_xlfn.XLOOKUP(D1217,Tabelle1[Produkt ID],Tabelle1[Variable Kosten],)))</f>
        <v>5713</v>
      </c>
    </row>
    <row r="1218" spans="1:11" ht="14.4" x14ac:dyDescent="0.3">
      <c r="A1218" s="43">
        <v>57642660</v>
      </c>
      <c r="B1218" s="13">
        <v>44881</v>
      </c>
      <c r="C1218" s="12">
        <v>913</v>
      </c>
      <c r="D1218" s="12">
        <v>1400</v>
      </c>
      <c r="E1218" s="14">
        <v>179</v>
      </c>
      <c r="F1218" s="25">
        <v>5370000</v>
      </c>
      <c r="G1218" t="str">
        <f>_xlfn.XLOOKUP(C1218,'Kundendaten - neu'!$A$2:$A$1001,'Kundendaten - neu'!$H$2:$H$1001)</f>
        <v>EUR</v>
      </c>
      <c r="H1218" s="40">
        <f t="shared" si="55"/>
        <v>5370000</v>
      </c>
      <c r="I1218">
        <f>H1218*_xlfn.XLOOKUP(C1218,'Kundendaten - neu'!$A$2:$A$1001,'Kundendaten - neu'!$I$2:$I$1001,"")</f>
        <v>5208900</v>
      </c>
      <c r="J1218" s="41">
        <f>I1218+(_xlfn.XLOOKUP(C1218,'Kundendaten - neu'!$A$2:$A$1001,'Kundendaten - neu'!$G$2:$G$1001,)*E1218)</f>
        <v>5253650</v>
      </c>
      <c r="K1218" s="40">
        <f>J1218-(E1218*(_xlfn.XLOOKUP(D1218,Tabelle1[Produkt ID],Tabelle1[Variable Kosten],)))</f>
        <v>957650</v>
      </c>
    </row>
    <row r="1219" spans="1:11" ht="14.4" hidden="1" x14ac:dyDescent="0.3">
      <c r="A1219" s="43" t="s">
        <v>1467</v>
      </c>
      <c r="B1219" s="13">
        <v>44722</v>
      </c>
      <c r="C1219" s="12">
        <v>913</v>
      </c>
      <c r="D1219" s="12" t="s">
        <v>1589</v>
      </c>
      <c r="E1219" s="14">
        <v>1</v>
      </c>
      <c r="F1219" s="17">
        <v>27000</v>
      </c>
      <c r="G1219" t="str">
        <f>_xlfn.XLOOKUP(C1219,'Kundendaten - neu'!$A$2:$A$1001,'Kundendaten - neu'!$H$2:$H$1001)</f>
        <v>EUR</v>
      </c>
      <c r="H1219" s="40">
        <f t="shared" si="55"/>
        <v>27000</v>
      </c>
      <c r="I1219">
        <f>H1219*_xlfn.XLOOKUP(C1219,'Kundendaten - neu'!$A$2:$A$1001,'Kundendaten - neu'!$I$2:$I$1001,"")</f>
        <v>26190</v>
      </c>
      <c r="J1219" s="41">
        <f>I1219+(_xlfn.XLOOKUP(C1219,'Kundendaten - neu'!$A$2:$A$1001,'Kundendaten - neu'!$G$2:$G$1001,)*E1219)</f>
        <v>26440</v>
      </c>
      <c r="K1219" s="40">
        <f>J1219-(E1219*(_xlfn.XLOOKUP(D1219,Tabelle1[Produkt ID],Tabelle1[Variable Kosten],)))</f>
        <v>4840</v>
      </c>
    </row>
    <row r="1220" spans="1:11" ht="14.4" x14ac:dyDescent="0.3">
      <c r="A1220" s="43">
        <v>82961282</v>
      </c>
      <c r="B1220" s="13">
        <v>44794</v>
      </c>
      <c r="C1220" s="12">
        <v>914</v>
      </c>
      <c r="D1220" s="12">
        <v>1500</v>
      </c>
      <c r="E1220" s="14">
        <v>100</v>
      </c>
      <c r="F1220" s="25">
        <v>2800000</v>
      </c>
      <c r="G1220" t="str">
        <f>_xlfn.XLOOKUP(C1220,'Kundendaten - neu'!$A$2:$A$1001,'Kundendaten - neu'!$H$2:$H$1001)</f>
        <v>EUR</v>
      </c>
      <c r="H1220" s="40">
        <f t="shared" si="55"/>
        <v>2800000</v>
      </c>
      <c r="I1220">
        <f>H1220*_xlfn.XLOOKUP(C1220,'Kundendaten - neu'!$A$2:$A$1001,'Kundendaten - neu'!$I$2:$I$1001,"")</f>
        <v>2716000</v>
      </c>
      <c r="J1220" s="41">
        <f>I1220+(_xlfn.XLOOKUP(C1220,'Kundendaten - neu'!$A$2:$A$1001,'Kundendaten - neu'!$G$2:$G$1001,)*E1220)</f>
        <v>2736800</v>
      </c>
      <c r="K1220" s="40">
        <f>J1220-(E1220*(_xlfn.XLOOKUP(D1220,Tabelle1[Produkt ID],Tabelle1[Variable Kosten],)))</f>
        <v>496800</v>
      </c>
    </row>
    <row r="1221" spans="1:11" ht="14.4" hidden="1" x14ac:dyDescent="0.3">
      <c r="A1221" s="43" t="s">
        <v>1468</v>
      </c>
      <c r="B1221" s="13">
        <v>44593</v>
      </c>
      <c r="C1221" s="12">
        <v>914</v>
      </c>
      <c r="D1221" s="12" t="s">
        <v>1590</v>
      </c>
      <c r="E1221" s="14">
        <v>1</v>
      </c>
      <c r="F1221" s="17">
        <v>81000</v>
      </c>
      <c r="G1221" t="str">
        <f>_xlfn.XLOOKUP(C1221,'Kundendaten - neu'!$A$2:$A$1001,'Kundendaten - neu'!$H$2:$H$1001)</f>
        <v>EUR</v>
      </c>
      <c r="H1221" s="40">
        <f t="shared" si="55"/>
        <v>81000</v>
      </c>
      <c r="I1221">
        <f>H1221*_xlfn.XLOOKUP(C1221,'Kundendaten - neu'!$A$2:$A$1001,'Kundendaten - neu'!$I$2:$I$1001,"")</f>
        <v>78570</v>
      </c>
      <c r="J1221" s="41">
        <f>I1221+(_xlfn.XLOOKUP(C1221,'Kundendaten - neu'!$A$2:$A$1001,'Kundendaten - neu'!$G$2:$G$1001,)*E1221)</f>
        <v>78778</v>
      </c>
      <c r="K1221" s="40">
        <f>J1221-(E1221*(_xlfn.XLOOKUP(D1221,Tabelle1[Produkt ID],Tabelle1[Variable Kosten],)))</f>
        <v>13978</v>
      </c>
    </row>
    <row r="1222" spans="1:11" ht="14.4" x14ac:dyDescent="0.3">
      <c r="A1222" s="43">
        <v>92085221</v>
      </c>
      <c r="B1222" s="13">
        <v>44843</v>
      </c>
      <c r="C1222" s="12">
        <v>915</v>
      </c>
      <c r="D1222" s="12">
        <v>1600</v>
      </c>
      <c r="E1222" s="14">
        <v>108</v>
      </c>
      <c r="F1222" s="25">
        <v>3888000</v>
      </c>
      <c r="G1222" t="str">
        <f>_xlfn.XLOOKUP(C1222,'Kundendaten - neu'!$A$2:$A$1001,'Kundendaten - neu'!$H$2:$H$1001)</f>
        <v>EUR</v>
      </c>
      <c r="H1222" s="40">
        <f t="shared" si="55"/>
        <v>3888000</v>
      </c>
      <c r="I1222">
        <f>H1222*_xlfn.XLOOKUP(C1222,'Kundendaten - neu'!$A$2:$A$1001,'Kundendaten - neu'!$I$2:$I$1001,"")</f>
        <v>3771360</v>
      </c>
      <c r="J1222" s="41">
        <f>I1222+(_xlfn.XLOOKUP(C1222,'Kundendaten - neu'!$A$2:$A$1001,'Kundendaten - neu'!$G$2:$G$1001,)*E1222)</f>
        <v>3782916</v>
      </c>
      <c r="K1222" s="40">
        <f>J1222-(E1222*(_xlfn.XLOOKUP(D1222,Tabelle1[Produkt ID],Tabelle1[Variable Kosten],)))</f>
        <v>672516</v>
      </c>
    </row>
    <row r="1223" spans="1:11" ht="14.4" hidden="1" x14ac:dyDescent="0.3">
      <c r="A1223" s="43" t="s">
        <v>1469</v>
      </c>
      <c r="B1223" s="13">
        <v>44718</v>
      </c>
      <c r="C1223" s="12">
        <v>915</v>
      </c>
      <c r="D1223" s="12" t="s">
        <v>1591</v>
      </c>
      <c r="E1223" s="14">
        <v>1</v>
      </c>
      <c r="F1223" s="17">
        <v>50000</v>
      </c>
      <c r="G1223" t="str">
        <f>_xlfn.XLOOKUP(C1223,'Kundendaten - neu'!$A$2:$A$1001,'Kundendaten - neu'!$H$2:$H$1001)</f>
        <v>EUR</v>
      </c>
      <c r="H1223" s="40">
        <f t="shared" si="55"/>
        <v>50000</v>
      </c>
      <c r="I1223">
        <f>H1223*_xlfn.XLOOKUP(C1223,'Kundendaten - neu'!$A$2:$A$1001,'Kundendaten - neu'!$I$2:$I$1001,"")</f>
        <v>48500</v>
      </c>
      <c r="J1223" s="41">
        <f>I1223+(_xlfn.XLOOKUP(C1223,'Kundendaten - neu'!$A$2:$A$1001,'Kundendaten - neu'!$G$2:$G$1001,)*E1223)</f>
        <v>48607</v>
      </c>
      <c r="K1223" s="40">
        <f>J1223-(E1223*(_xlfn.XLOOKUP(D1223,Tabelle1[Produkt ID],Tabelle1[Variable Kosten],)))</f>
        <v>8607</v>
      </c>
    </row>
    <row r="1224" spans="1:11" ht="14.4" x14ac:dyDescent="0.3">
      <c r="A1224" s="43">
        <v>38524000</v>
      </c>
      <c r="B1224" s="13">
        <v>44600</v>
      </c>
      <c r="C1224" s="12">
        <v>916</v>
      </c>
      <c r="D1224" s="12">
        <v>1700</v>
      </c>
      <c r="E1224" s="14">
        <v>112</v>
      </c>
      <c r="F1224" s="25">
        <v>33425168</v>
      </c>
      <c r="G1224" t="str">
        <f>_xlfn.XLOOKUP(C1224,'Kundendaten - neu'!$A$2:$A$1001,'Kundendaten - neu'!$H$2:$H$1001)</f>
        <v>SEK</v>
      </c>
      <c r="H1224" s="40">
        <f>IF(G1224=Währungsdaten!$D$1,F1224/_xlfn.XLOOKUP('Bewegungsdaten - neu'!B1383,Währungsdaten!$A$3:$A$320,Währungsdaten!$D$3:$D$320,""),IF(G1224=Währungsdaten!$F$1,F1224/_xlfn.XLOOKUP('Bewegungsdaten - neu'!B1383,Währungsdaten!$A$3:$A$320,Währungsdaten!$F$3:$F$320,),""))</f>
        <v>3243618.860930237</v>
      </c>
      <c r="I1224">
        <f>H1224*_xlfn.XLOOKUP(C1224,'Kundendaten - neu'!$A$2:$A$1001,'Kundendaten - neu'!$I$2:$I$1001,"")</f>
        <v>3209236.5010043764</v>
      </c>
      <c r="J1224" s="41">
        <f>I1224+(_xlfn.XLOOKUP(C1224,'Kundendaten - neu'!$A$2:$A$1001,'Kundendaten - neu'!$G$2:$G$1001,)*E1224)</f>
        <v>3267812.5010043764</v>
      </c>
      <c r="K1224" s="40">
        <f>J1224-(E1224*(_xlfn.XLOOKUP(D1224,Tabelle1[Produkt ID],Tabelle1[Variable Kosten],)))</f>
        <v>669412.50100437645</v>
      </c>
    </row>
    <row r="1225" spans="1:11" ht="14.4" x14ac:dyDescent="0.3">
      <c r="A1225" s="43">
        <v>71383654</v>
      </c>
      <c r="B1225" s="13">
        <v>44641</v>
      </c>
      <c r="C1225" s="12">
        <v>917</v>
      </c>
      <c r="D1225" s="12">
        <v>1800</v>
      </c>
      <c r="E1225" s="14">
        <v>107</v>
      </c>
      <c r="F1225" s="25">
        <v>61881096</v>
      </c>
      <c r="G1225" t="str">
        <f>_xlfn.XLOOKUP(C1225,'Kundendaten - neu'!$A$2:$A$1001,'Kundendaten - neu'!$H$2:$H$1001)</f>
        <v>CNY</v>
      </c>
      <c r="H1225" s="40">
        <f>IF(G1225=Währungsdaten!$B$1,F1225/_xlfn.XLOOKUP('Bewegungsdaten - neu'!B84,Währungsdaten!$A$3:$A$320,Währungsdaten!$B$3:$B$320,""),IF(G1225=Währungsdaten!$C$1,F1225/_xlfn.XLOOKUP('Bewegungsdaten - neu'!B84,Währungsdaten!$A$3:$A$320,Währungsdaten!$C$3:$C$320,),"")*IF(G1225=Währungsdaten!$D$1,F1225/_xlfn.XLOOKUP('Bewegungsdaten - neu'!B84,Währungsdaten!$A$3:$A$320,Währungsdaten!$D$3:$D$320,),)*IF(G1225=Währungsdaten!$F$1,F1225/_xlfn.XLOOKUP('Bewegungsdaten - neu'!B84,Währungsdaten!$A$3:$A$320,Währungsdaten!$F$3:$F$320,""),)*IF(G1225=Währungsdaten!$G$1,F1225/_xlfn.XLOOKUP('Bewegungsdaten - neu'!B84,Währungsdaten!$A$3:$A$320,Währungsdaten!$G$3:$G$320,");""")))</f>
        <v>8474656.7331790365</v>
      </c>
      <c r="I1225">
        <f>H1225*_xlfn.XLOOKUP(C1225,'Kundendaten - neu'!$A$2:$A$1001,'Kundendaten - neu'!$I$2:$I$1001,"")</f>
        <v>9042458.7343020309</v>
      </c>
      <c r="J1225" s="41">
        <f>I1225+(_xlfn.XLOOKUP(C1225,'Kundendaten - neu'!$A$2:$A$1001,'Kundendaten - neu'!$G$2:$G$1001,)*E1225)</f>
        <v>9269726.7343020309</v>
      </c>
      <c r="K1225" s="40">
        <f>J1225-(E1225*(_xlfn.XLOOKUP(D1225,Tabelle1[Produkt ID],Tabelle1[Variable Kosten],)))</f>
        <v>2421726.7343020309</v>
      </c>
    </row>
    <row r="1226" spans="1:11" ht="14.4" x14ac:dyDescent="0.3">
      <c r="A1226" s="43">
        <v>66714841</v>
      </c>
      <c r="B1226" s="13">
        <v>44626</v>
      </c>
      <c r="C1226" s="12">
        <v>918</v>
      </c>
      <c r="D1226" s="12">
        <v>1900</v>
      </c>
      <c r="E1226" s="14">
        <v>191</v>
      </c>
      <c r="F1226" s="25">
        <v>96313469</v>
      </c>
      <c r="G1226" t="str">
        <f>_xlfn.XLOOKUP(C1226,'Kundendaten - neu'!$A$2:$A$1001,'Kundendaten - neu'!$H$2:$H$1001)</f>
        <v>SEK</v>
      </c>
      <c r="H1226" s="40">
        <f>IF(G1226=Währungsdaten!$D$1,F1226/_xlfn.XLOOKUP('Bewegungsdaten - neu'!B1384,Währungsdaten!$A$3:$A$320,Währungsdaten!$D$3:$D$320,""),IF(G1226=Währungsdaten!$F$1,F1226/_xlfn.XLOOKUP('Bewegungsdaten - neu'!B1384,Währungsdaten!$A$3:$A$320,Währungsdaten!$F$3:$F$320,),""))</f>
        <v>8970240.1974480767</v>
      </c>
      <c r="I1226">
        <f>H1226*_xlfn.XLOOKUP(C1226,'Kundendaten - neu'!$A$2:$A$1001,'Kundendaten - neu'!$I$2:$I$1001,"")</f>
        <v>8875155.6513551269</v>
      </c>
      <c r="J1226" s="41">
        <f>I1226+(_xlfn.XLOOKUP(C1226,'Kundendaten - neu'!$A$2:$A$1001,'Kundendaten - neu'!$G$2:$G$1001,)*E1226)</f>
        <v>8971610.6513551269</v>
      </c>
      <c r="K1226" s="40">
        <f>J1226-(E1226*(_xlfn.XLOOKUP(D1226,Tabelle1[Produkt ID],Tabelle1[Variable Kosten],)))</f>
        <v>1484410.6513551269</v>
      </c>
    </row>
    <row r="1227" spans="1:11" ht="14.4" x14ac:dyDescent="0.3">
      <c r="A1227" s="43">
        <v>91078360</v>
      </c>
      <c r="B1227" s="13">
        <v>44635</v>
      </c>
      <c r="C1227" s="12">
        <v>919</v>
      </c>
      <c r="D1227" s="12">
        <v>2000</v>
      </c>
      <c r="E1227" s="14">
        <v>124</v>
      </c>
      <c r="F1227" s="25">
        <v>4836000</v>
      </c>
      <c r="G1227" t="str">
        <f>_xlfn.XLOOKUP(C1227,'Kundendaten - neu'!$A$2:$A$1001,'Kundendaten - neu'!$H$2:$H$1001)</f>
        <v>EUR</v>
      </c>
      <c r="H1227" s="40">
        <f t="shared" ref="H1227:H1232" si="56">F1227</f>
        <v>4836000</v>
      </c>
      <c r="I1227">
        <f>H1227*_xlfn.XLOOKUP(C1227,'Kundendaten - neu'!$A$2:$A$1001,'Kundendaten - neu'!$I$2:$I$1001,"")</f>
        <v>4690920</v>
      </c>
      <c r="J1227" s="41">
        <f>I1227+(_xlfn.XLOOKUP(C1227,'Kundendaten - neu'!$A$2:$A$1001,'Kundendaten - neu'!$G$2:$G$1001,)*E1227)</f>
        <v>4718200</v>
      </c>
      <c r="K1227" s="40">
        <f>J1227-(E1227*(_xlfn.XLOOKUP(D1227,Tabelle1[Produkt ID],Tabelle1[Variable Kosten],)))</f>
        <v>849400</v>
      </c>
    </row>
    <row r="1228" spans="1:11" ht="14.4" hidden="1" x14ac:dyDescent="0.3">
      <c r="A1228" s="43" t="s">
        <v>1470</v>
      </c>
      <c r="B1228" s="13">
        <v>44675</v>
      </c>
      <c r="C1228" s="12">
        <v>919</v>
      </c>
      <c r="D1228" s="12" t="s">
        <v>1592</v>
      </c>
      <c r="E1228" s="14">
        <v>1</v>
      </c>
      <c r="F1228" s="17">
        <v>37000</v>
      </c>
      <c r="G1228" t="str">
        <f>_xlfn.XLOOKUP(C1228,'Kundendaten - neu'!$A$2:$A$1001,'Kundendaten - neu'!$H$2:$H$1001)</f>
        <v>EUR</v>
      </c>
      <c r="H1228" s="40">
        <f t="shared" si="56"/>
        <v>37000</v>
      </c>
      <c r="I1228">
        <f>H1228*_xlfn.XLOOKUP(C1228,'Kundendaten - neu'!$A$2:$A$1001,'Kundendaten - neu'!$I$2:$I$1001,"")</f>
        <v>35890</v>
      </c>
      <c r="J1228" s="41">
        <f>I1228+(_xlfn.XLOOKUP(C1228,'Kundendaten - neu'!$A$2:$A$1001,'Kundendaten - neu'!$G$2:$G$1001,)*E1228)</f>
        <v>36110</v>
      </c>
      <c r="K1228" s="40">
        <f>J1228-(E1228*(_xlfn.XLOOKUP(D1228,Tabelle1[Produkt ID],Tabelle1[Variable Kosten],)))</f>
        <v>6510</v>
      </c>
    </row>
    <row r="1229" spans="1:11" ht="14.4" x14ac:dyDescent="0.3">
      <c r="A1229" s="43">
        <v>48967357</v>
      </c>
      <c r="B1229" s="13">
        <v>44633</v>
      </c>
      <c r="C1229" s="12">
        <v>920</v>
      </c>
      <c r="D1229" s="12">
        <v>2100</v>
      </c>
      <c r="E1229" s="14">
        <v>71</v>
      </c>
      <c r="F1229" s="25">
        <v>3266000</v>
      </c>
      <c r="G1229" t="str">
        <f>_xlfn.XLOOKUP(C1229,'Kundendaten - neu'!$A$2:$A$1001,'Kundendaten - neu'!$H$2:$H$1001)</f>
        <v>EUR</v>
      </c>
      <c r="H1229" s="40">
        <f t="shared" si="56"/>
        <v>3266000</v>
      </c>
      <c r="I1229">
        <f>H1229*_xlfn.XLOOKUP(C1229,'Kundendaten - neu'!$A$2:$A$1001,'Kundendaten - neu'!$I$2:$I$1001,"")</f>
        <v>3266000</v>
      </c>
      <c r="J1229" s="41">
        <f>I1229+(_xlfn.XLOOKUP(C1229,'Kundendaten - neu'!$A$2:$A$1001,'Kundendaten - neu'!$G$2:$G$1001,)*E1229)</f>
        <v>3273242</v>
      </c>
      <c r="K1229" s="40">
        <f>J1229-(E1229*(_xlfn.XLOOKUP(D1229,Tabelle1[Produkt ID],Tabelle1[Variable Kosten],)))</f>
        <v>660442</v>
      </c>
    </row>
    <row r="1230" spans="1:11" ht="14.4" hidden="1" x14ac:dyDescent="0.3">
      <c r="A1230" s="43" t="s">
        <v>1471</v>
      </c>
      <c r="B1230" s="13">
        <v>44668</v>
      </c>
      <c r="C1230" s="12">
        <v>920</v>
      </c>
      <c r="D1230" s="12" t="s">
        <v>1593</v>
      </c>
      <c r="E1230" s="14">
        <v>1</v>
      </c>
      <c r="F1230" s="17">
        <v>42000</v>
      </c>
      <c r="G1230" t="str">
        <f>_xlfn.XLOOKUP(C1230,'Kundendaten - neu'!$A$2:$A$1001,'Kundendaten - neu'!$H$2:$H$1001)</f>
        <v>EUR</v>
      </c>
      <c r="H1230" s="40">
        <f t="shared" si="56"/>
        <v>42000</v>
      </c>
      <c r="I1230">
        <f>H1230*_xlfn.XLOOKUP(C1230,'Kundendaten - neu'!$A$2:$A$1001,'Kundendaten - neu'!$I$2:$I$1001,"")</f>
        <v>42000</v>
      </c>
      <c r="J1230" s="41">
        <f>I1230+(_xlfn.XLOOKUP(C1230,'Kundendaten - neu'!$A$2:$A$1001,'Kundendaten - neu'!$G$2:$G$1001,)*E1230)</f>
        <v>42102</v>
      </c>
      <c r="K1230" s="40">
        <f>J1230-(E1230*(_xlfn.XLOOKUP(D1230,Tabelle1[Produkt ID],Tabelle1[Variable Kosten],)))</f>
        <v>8502</v>
      </c>
    </row>
    <row r="1231" spans="1:11" ht="14.4" x14ac:dyDescent="0.3">
      <c r="A1231" s="43">
        <v>45513729</v>
      </c>
      <c r="B1231" s="13">
        <v>44861</v>
      </c>
      <c r="C1231" s="12">
        <v>921</v>
      </c>
      <c r="D1231" s="12">
        <v>2200</v>
      </c>
      <c r="E1231" s="14">
        <v>151</v>
      </c>
      <c r="F1231" s="25">
        <v>3020000</v>
      </c>
      <c r="G1231" t="str">
        <f>_xlfn.XLOOKUP(C1231,'Kundendaten - neu'!$A$2:$A$1001,'Kundendaten - neu'!$H$2:$H$1001)</f>
        <v>EUR</v>
      </c>
      <c r="H1231" s="40">
        <f t="shared" si="56"/>
        <v>3020000</v>
      </c>
      <c r="I1231">
        <f>H1231*_xlfn.XLOOKUP(C1231,'Kundendaten - neu'!$A$2:$A$1001,'Kundendaten - neu'!$I$2:$I$1001,"")</f>
        <v>2929400</v>
      </c>
      <c r="J1231" s="41">
        <f>I1231+(_xlfn.XLOOKUP(C1231,'Kundendaten - neu'!$A$2:$A$1001,'Kundendaten - neu'!$G$2:$G$1001,)*E1231)</f>
        <v>2967905</v>
      </c>
      <c r="K1231" s="40">
        <f>J1231-(E1231*(_xlfn.XLOOKUP(D1231,Tabelle1[Produkt ID],Tabelle1[Variable Kosten],)))</f>
        <v>551905</v>
      </c>
    </row>
    <row r="1232" spans="1:11" ht="14.4" hidden="1" x14ac:dyDescent="0.3">
      <c r="A1232" s="43" t="s">
        <v>1472</v>
      </c>
      <c r="B1232" s="13">
        <v>44679</v>
      </c>
      <c r="C1232" s="12">
        <v>921</v>
      </c>
      <c r="D1232" s="12" t="s">
        <v>1594</v>
      </c>
      <c r="E1232" s="14">
        <v>1</v>
      </c>
      <c r="F1232" s="17">
        <v>21000</v>
      </c>
      <c r="G1232" t="str">
        <f>_xlfn.XLOOKUP(C1232,'Kundendaten - neu'!$A$2:$A$1001,'Kundendaten - neu'!$H$2:$H$1001)</f>
        <v>EUR</v>
      </c>
      <c r="H1232" s="40">
        <f t="shared" si="56"/>
        <v>21000</v>
      </c>
      <c r="I1232">
        <f>H1232*_xlfn.XLOOKUP(C1232,'Kundendaten - neu'!$A$2:$A$1001,'Kundendaten - neu'!$I$2:$I$1001,"")</f>
        <v>20370</v>
      </c>
      <c r="J1232" s="41">
        <f>I1232+(_xlfn.XLOOKUP(C1232,'Kundendaten - neu'!$A$2:$A$1001,'Kundendaten - neu'!$G$2:$G$1001,)*E1232)</f>
        <v>20625</v>
      </c>
      <c r="K1232" s="40">
        <f>J1232-(E1232*(_xlfn.XLOOKUP(D1232,Tabelle1[Produkt ID],Tabelle1[Variable Kosten],)))</f>
        <v>3825</v>
      </c>
    </row>
    <row r="1233" spans="1:11" ht="14.4" x14ac:dyDescent="0.3">
      <c r="A1233" s="43">
        <v>20444250</v>
      </c>
      <c r="B1233" s="13">
        <v>44880</v>
      </c>
      <c r="C1233" s="12">
        <v>922</v>
      </c>
      <c r="D1233" s="12">
        <v>2200</v>
      </c>
      <c r="E1233" s="14">
        <v>182</v>
      </c>
      <c r="F1233" s="25">
        <v>26313924</v>
      </c>
      <c r="G1233" t="str">
        <f>_xlfn.XLOOKUP(C1233,'Kundendaten - neu'!$A$2:$A$1001,'Kundendaten - neu'!$H$2:$H$1001)</f>
        <v>CNY</v>
      </c>
      <c r="H1233" s="40">
        <f>IF(G1233=Währungsdaten!$B$1,F1233/_xlfn.XLOOKUP('Bewegungsdaten - neu'!B85,Währungsdaten!$A$3:$A$320,Währungsdaten!$B$3:$B$320,""),IF(G1233=Währungsdaten!$C$1,F1233/_xlfn.XLOOKUP('Bewegungsdaten - neu'!B85,Währungsdaten!$A$3:$A$320,Währungsdaten!$C$3:$C$320,),"")*IF(G1233=Währungsdaten!$D$1,F1233/_xlfn.XLOOKUP('Bewegungsdaten - neu'!B85,Währungsdaten!$A$3:$A$320,Währungsdaten!$D$3:$D$320,),)*IF(G1233=Währungsdaten!$F$1,F1233/_xlfn.XLOOKUP('Bewegungsdaten - neu'!B85,Währungsdaten!$A$3:$A$320,Währungsdaten!$F$3:$F$320,""),)*IF(G1233=Währungsdaten!$G$1,F1233/_xlfn.XLOOKUP('Bewegungsdaten - neu'!B85,Währungsdaten!$A$3:$A$320,Währungsdaten!$G$3:$G$320,");""")))</f>
        <v>3866737.7887497796</v>
      </c>
      <c r="I1233">
        <f>H1233*_xlfn.XLOOKUP(C1233,'Kundendaten - neu'!$A$2:$A$1001,'Kundendaten - neu'!$I$2:$I$1001,"")</f>
        <v>4125809.2205960145</v>
      </c>
      <c r="J1233" s="41">
        <f>I1233+(_xlfn.XLOOKUP(C1233,'Kundendaten - neu'!$A$2:$A$1001,'Kundendaten - neu'!$G$2:$G$1001,)*E1233)</f>
        <v>4496361.2205960145</v>
      </c>
      <c r="K1233" s="40">
        <f>J1233-(E1233*(_xlfn.XLOOKUP(D1233,Tabelle1[Produkt ID],Tabelle1[Variable Kosten],)))</f>
        <v>1584361.2205960145</v>
      </c>
    </row>
    <row r="1234" spans="1:11" ht="14.4" x14ac:dyDescent="0.3">
      <c r="A1234" s="43">
        <v>71412216</v>
      </c>
      <c r="B1234" s="13">
        <v>44678</v>
      </c>
      <c r="C1234" s="12">
        <v>923</v>
      </c>
      <c r="D1234" s="12">
        <v>2300</v>
      </c>
      <c r="E1234" s="14">
        <v>94</v>
      </c>
      <c r="F1234" s="25">
        <v>16988385</v>
      </c>
      <c r="G1234" t="str">
        <f>_xlfn.XLOOKUP(C1234,'Kundendaten - neu'!$A$2:$A$1001,'Kundendaten - neu'!$H$2:$H$1001)</f>
        <v>CNY</v>
      </c>
      <c r="H1234" s="40">
        <f>IF(G1234=Währungsdaten!$B$1,F1234/_xlfn.XLOOKUP('Bewegungsdaten - neu'!B86,Währungsdaten!$A$3:$A$320,Währungsdaten!$B$3:$B$320,""),IF(G1234=Währungsdaten!$C$1,F1234/_xlfn.XLOOKUP('Bewegungsdaten - neu'!B86,Währungsdaten!$A$3:$A$320,Währungsdaten!$C$3:$C$320,),"")*IF(G1234=Währungsdaten!$D$1,F1234/_xlfn.XLOOKUP('Bewegungsdaten - neu'!B86,Währungsdaten!$A$3:$A$320,Währungsdaten!$D$3:$D$320,),)*IF(G1234=Währungsdaten!$F$1,F1234/_xlfn.XLOOKUP('Bewegungsdaten - neu'!B86,Währungsdaten!$A$3:$A$320,Währungsdaten!$F$3:$F$320,""),)*IF(G1234=Währungsdaten!$G$1,F1234/_xlfn.XLOOKUP('Bewegungsdaten - neu'!B86,Währungsdaten!$A$3:$A$320,Währungsdaten!$G$3:$G$320,");""")))</f>
        <v>2372580.0594947138</v>
      </c>
      <c r="I1234">
        <f>H1234*_xlfn.XLOOKUP(C1234,'Kundendaten - neu'!$A$2:$A$1001,'Kundendaten - neu'!$I$2:$I$1001,"")</f>
        <v>2531542.9234808595</v>
      </c>
      <c r="J1234" s="41">
        <f>I1234+(_xlfn.XLOOKUP(C1234,'Kundendaten - neu'!$A$2:$A$1001,'Kundendaten - neu'!$G$2:$G$1001,)*E1234)</f>
        <v>2730070.9234808595</v>
      </c>
      <c r="K1234" s="40">
        <f>J1234-(E1234*(_xlfn.XLOOKUP(D1234,Tabelle1[Produkt ID],Tabelle1[Variable Kosten],)))</f>
        <v>850070.92348085949</v>
      </c>
    </row>
    <row r="1235" spans="1:11" ht="14.4" x14ac:dyDescent="0.3">
      <c r="A1235" s="43">
        <v>59451937</v>
      </c>
      <c r="B1235" s="13">
        <v>44888</v>
      </c>
      <c r="C1235" s="12">
        <v>924</v>
      </c>
      <c r="D1235" s="12">
        <v>1000</v>
      </c>
      <c r="E1235" s="14">
        <v>98</v>
      </c>
      <c r="F1235" s="25">
        <v>5096000</v>
      </c>
      <c r="G1235" t="str">
        <f>_xlfn.XLOOKUP(C1235,'Kundendaten - neu'!$A$2:$A$1001,'Kundendaten - neu'!$H$2:$H$1001)</f>
        <v>EUR</v>
      </c>
      <c r="H1235" s="40">
        <f>F1235</f>
        <v>5096000</v>
      </c>
      <c r="I1235">
        <f>H1235*_xlfn.XLOOKUP(C1235,'Kundendaten - neu'!$A$2:$A$1001,'Kundendaten - neu'!$I$2:$I$1001,"")</f>
        <v>5096000</v>
      </c>
      <c r="J1235" s="41">
        <f>I1235+(_xlfn.XLOOKUP(C1235,'Kundendaten - neu'!$A$2:$A$1001,'Kundendaten - neu'!$G$2:$G$1001,)*E1235)</f>
        <v>5115992</v>
      </c>
      <c r="K1235" s="40">
        <f>J1235-(E1235*(_xlfn.XLOOKUP(D1235,Tabelle1[Produkt ID],Tabelle1[Variable Kosten],)))</f>
        <v>1039192</v>
      </c>
    </row>
    <row r="1236" spans="1:11" ht="14.4" hidden="1" x14ac:dyDescent="0.3">
      <c r="A1236" s="43" t="s">
        <v>1473</v>
      </c>
      <c r="B1236" s="13">
        <v>44794</v>
      </c>
      <c r="C1236" s="12">
        <v>924</v>
      </c>
      <c r="D1236" s="12" t="s">
        <v>1595</v>
      </c>
      <c r="E1236" s="14">
        <v>1</v>
      </c>
      <c r="F1236" s="17">
        <v>27000</v>
      </c>
      <c r="G1236" t="str">
        <f>_xlfn.XLOOKUP(C1236,'Kundendaten - neu'!$A$2:$A$1001,'Kundendaten - neu'!$H$2:$H$1001)</f>
        <v>EUR</v>
      </c>
      <c r="H1236" s="40">
        <f>F1236</f>
        <v>27000</v>
      </c>
      <c r="I1236">
        <f>H1236*_xlfn.XLOOKUP(C1236,'Kundendaten - neu'!$A$2:$A$1001,'Kundendaten - neu'!$I$2:$I$1001,"")</f>
        <v>27000</v>
      </c>
      <c r="J1236" s="41">
        <f>I1236+(_xlfn.XLOOKUP(C1236,'Kundendaten - neu'!$A$2:$A$1001,'Kundendaten - neu'!$G$2:$G$1001,)*E1236)</f>
        <v>27204</v>
      </c>
      <c r="K1236" s="40">
        <f>J1236-(E1236*(_xlfn.XLOOKUP(D1236,Tabelle1[Produkt ID],Tabelle1[Variable Kosten],)))</f>
        <v>5604</v>
      </c>
    </row>
    <row r="1237" spans="1:11" ht="14.4" x14ac:dyDescent="0.3">
      <c r="A1237" s="43">
        <v>14860537</v>
      </c>
      <c r="B1237" s="13">
        <v>44591</v>
      </c>
      <c r="C1237" s="12">
        <v>925</v>
      </c>
      <c r="D1237" s="12">
        <v>1100</v>
      </c>
      <c r="E1237" s="14">
        <v>86</v>
      </c>
      <c r="F1237" s="25">
        <v>3440000</v>
      </c>
      <c r="G1237" t="str">
        <f>_xlfn.XLOOKUP(C1237,'Kundendaten - neu'!$A$2:$A$1001,'Kundendaten - neu'!$H$2:$H$1001)</f>
        <v>EUR</v>
      </c>
      <c r="H1237" s="40">
        <f>F1237</f>
        <v>3440000</v>
      </c>
      <c r="I1237">
        <f>H1237*_xlfn.XLOOKUP(C1237,'Kundendaten - neu'!$A$2:$A$1001,'Kundendaten - neu'!$I$2:$I$1001,"")</f>
        <v>3440000</v>
      </c>
      <c r="J1237" s="41">
        <f>I1237+(_xlfn.XLOOKUP(C1237,'Kundendaten - neu'!$A$2:$A$1001,'Kundendaten - neu'!$G$2:$G$1001,)*E1237)</f>
        <v>3449202</v>
      </c>
      <c r="K1237" s="40">
        <f>J1237-(E1237*(_xlfn.XLOOKUP(D1237,Tabelle1[Produkt ID],Tabelle1[Variable Kosten],)))</f>
        <v>697202</v>
      </c>
    </row>
    <row r="1238" spans="1:11" ht="14.4" hidden="1" x14ac:dyDescent="0.3">
      <c r="A1238" s="43" t="s">
        <v>1474</v>
      </c>
      <c r="B1238" s="13">
        <v>44829</v>
      </c>
      <c r="C1238" s="12">
        <v>925</v>
      </c>
      <c r="D1238" s="12" t="s">
        <v>1582</v>
      </c>
      <c r="E1238" s="14">
        <v>1</v>
      </c>
      <c r="F1238" s="17">
        <v>49000</v>
      </c>
      <c r="G1238" t="str">
        <f>_xlfn.XLOOKUP(C1238,'Kundendaten - neu'!$A$2:$A$1001,'Kundendaten - neu'!$H$2:$H$1001)</f>
        <v>EUR</v>
      </c>
      <c r="H1238" s="40">
        <f>F1238</f>
        <v>49000</v>
      </c>
      <c r="I1238">
        <f>H1238*_xlfn.XLOOKUP(C1238,'Kundendaten - neu'!$A$2:$A$1001,'Kundendaten - neu'!$I$2:$I$1001,"")</f>
        <v>49000</v>
      </c>
      <c r="J1238" s="41">
        <f>I1238+(_xlfn.XLOOKUP(C1238,'Kundendaten - neu'!$A$2:$A$1001,'Kundendaten - neu'!$G$2:$G$1001,)*E1238)</f>
        <v>49107</v>
      </c>
      <c r="K1238" s="40">
        <f>J1238-(E1238*(_xlfn.XLOOKUP(D1238,Tabelle1[Produkt ID],Tabelle1[Variable Kosten],)))</f>
        <v>9907</v>
      </c>
    </row>
    <row r="1239" spans="1:11" ht="14.4" x14ac:dyDescent="0.3">
      <c r="A1239" s="43">
        <v>17482956</v>
      </c>
      <c r="B1239" s="13">
        <v>44668</v>
      </c>
      <c r="C1239" s="12">
        <v>926</v>
      </c>
      <c r="D1239" s="12">
        <v>1200</v>
      </c>
      <c r="E1239" s="14">
        <v>175</v>
      </c>
      <c r="F1239" s="25">
        <v>12937925</v>
      </c>
      <c r="G1239" t="str">
        <f>_xlfn.XLOOKUP(C1239,'Kundendaten - neu'!$A$2:$A$1001,'Kundendaten - neu'!$H$2:$H$1001)</f>
        <v>USD</v>
      </c>
      <c r="H1239" s="40">
        <f>IF(G1239=Währungsdaten!$D$1,F1239/_xlfn.XLOOKUP('Bewegungsdaten - neu'!B1478,Währungsdaten!$A$3:$A$320,Währungsdaten!$D$3:$D$320,""),IF(G1239=Währungsdaten!$F$1,F1239/_xlfn.XLOOKUP('Bewegungsdaten - neu'!B1478,Währungsdaten!$A$3:$A$320,Währungsdaten!$F$3:$F$320,),""))</f>
        <v>12158561.225448735</v>
      </c>
      <c r="I1239">
        <f>H1239*_xlfn.XLOOKUP(C1239,'Kundendaten - neu'!$A$2:$A$1001,'Kundendaten - neu'!$I$2:$I$1001,"")</f>
        <v>13374417.34799361</v>
      </c>
      <c r="J1239" s="41">
        <f>I1239+(_xlfn.XLOOKUP(C1239,'Kundendaten - neu'!$A$2:$A$1001,'Kundendaten - neu'!$G$2:$G$1001,)*E1239)</f>
        <v>13595092.34799361</v>
      </c>
      <c r="K1239" s="40">
        <f>J1239-(E1239*(_xlfn.XLOOKUP(D1239,Tabelle1[Produkt ID],Tabelle1[Variable Kosten],)))</f>
        <v>4495092.3479936104</v>
      </c>
    </row>
    <row r="1240" spans="1:11" ht="14.4" x14ac:dyDescent="0.3">
      <c r="A1240" s="43">
        <v>21640038</v>
      </c>
      <c r="B1240" s="13">
        <v>44615</v>
      </c>
      <c r="C1240" s="12">
        <v>927</v>
      </c>
      <c r="D1240" s="12">
        <v>1300</v>
      </c>
      <c r="E1240" s="14">
        <v>189</v>
      </c>
      <c r="F1240" s="25">
        <v>12852000</v>
      </c>
      <c r="G1240" t="str">
        <f>_xlfn.XLOOKUP(C1240,'Kundendaten - neu'!$A$2:$A$1001,'Kundendaten - neu'!$H$2:$H$1001)</f>
        <v>EUR</v>
      </c>
      <c r="H1240" s="40">
        <f>F1240</f>
        <v>12852000</v>
      </c>
      <c r="I1240">
        <f>H1240*_xlfn.XLOOKUP(C1240,'Kundendaten - neu'!$A$2:$A$1001,'Kundendaten - neu'!$I$2:$I$1001,"")</f>
        <v>12852000</v>
      </c>
      <c r="J1240" s="41">
        <f>I1240+(_xlfn.XLOOKUP(C1240,'Kundendaten - neu'!$A$2:$A$1001,'Kundendaten - neu'!$G$2:$G$1001,)*E1240)</f>
        <v>12891123</v>
      </c>
      <c r="K1240" s="40">
        <f>J1240-(E1240*(_xlfn.XLOOKUP(D1240,Tabelle1[Produkt ID],Tabelle1[Variable Kosten],)))</f>
        <v>2609523</v>
      </c>
    </row>
    <row r="1241" spans="1:11" ht="14.4" hidden="1" x14ac:dyDescent="0.3">
      <c r="A1241" s="43" t="s">
        <v>1475</v>
      </c>
      <c r="B1241" s="13">
        <v>44860</v>
      </c>
      <c r="C1241" s="12">
        <v>927</v>
      </c>
      <c r="D1241" s="12" t="s">
        <v>1583</v>
      </c>
      <c r="E1241" s="14">
        <v>1</v>
      </c>
      <c r="F1241" s="17">
        <v>46000</v>
      </c>
      <c r="G1241" t="str">
        <f>_xlfn.XLOOKUP(C1241,'Kundendaten - neu'!$A$2:$A$1001,'Kundendaten - neu'!$H$2:$H$1001)</f>
        <v>EUR</v>
      </c>
      <c r="H1241" s="40">
        <f>F1241</f>
        <v>46000</v>
      </c>
      <c r="I1241">
        <f>H1241*_xlfn.XLOOKUP(C1241,'Kundendaten - neu'!$A$2:$A$1001,'Kundendaten - neu'!$I$2:$I$1001,"")</f>
        <v>46000</v>
      </c>
      <c r="J1241" s="41">
        <f>I1241+(_xlfn.XLOOKUP(C1241,'Kundendaten - neu'!$A$2:$A$1001,'Kundendaten - neu'!$G$2:$G$1001,)*E1241)</f>
        <v>46207</v>
      </c>
      <c r="K1241" s="40">
        <f>J1241-(E1241*(_xlfn.XLOOKUP(D1241,Tabelle1[Produkt ID],Tabelle1[Variable Kosten],)))</f>
        <v>9407</v>
      </c>
    </row>
    <row r="1242" spans="1:11" ht="14.4" x14ac:dyDescent="0.3">
      <c r="A1242" s="43">
        <v>64779989</v>
      </c>
      <c r="B1242" s="13">
        <v>44850</v>
      </c>
      <c r="C1242" s="12">
        <v>928</v>
      </c>
      <c r="D1242" s="12">
        <v>1400</v>
      </c>
      <c r="E1242" s="14">
        <v>146</v>
      </c>
      <c r="F1242" s="25">
        <v>4380000</v>
      </c>
      <c r="G1242" t="str">
        <f>_xlfn.XLOOKUP(C1242,'Kundendaten - neu'!$A$2:$A$1001,'Kundendaten - neu'!$H$2:$H$1001)</f>
        <v>EUR</v>
      </c>
      <c r="H1242" s="40">
        <f>F1242</f>
        <v>4380000</v>
      </c>
      <c r="I1242">
        <f>H1242*_xlfn.XLOOKUP(C1242,'Kundendaten - neu'!$A$2:$A$1001,'Kundendaten - neu'!$I$2:$I$1001,"")</f>
        <v>4467600</v>
      </c>
      <c r="J1242" s="41">
        <f>I1242+(_xlfn.XLOOKUP(C1242,'Kundendaten - neu'!$A$2:$A$1001,'Kundendaten - neu'!$G$2:$G$1001,)*E1242)</f>
        <v>4545564</v>
      </c>
      <c r="K1242" s="40">
        <f>J1242-(E1242*(_xlfn.XLOOKUP(D1242,Tabelle1[Produkt ID],Tabelle1[Variable Kosten],)))</f>
        <v>1041564</v>
      </c>
    </row>
    <row r="1243" spans="1:11" ht="14.4" hidden="1" x14ac:dyDescent="0.3">
      <c r="A1243" s="43" t="s">
        <v>1476</v>
      </c>
      <c r="B1243" s="13">
        <v>44662</v>
      </c>
      <c r="C1243" s="12">
        <v>928</v>
      </c>
      <c r="D1243" s="12" t="s">
        <v>1584</v>
      </c>
      <c r="E1243" s="14">
        <v>1</v>
      </c>
      <c r="F1243" s="17">
        <v>61000</v>
      </c>
      <c r="G1243" t="str">
        <f>_xlfn.XLOOKUP(C1243,'Kundendaten - neu'!$A$2:$A$1001,'Kundendaten - neu'!$H$2:$H$1001)</f>
        <v>EUR</v>
      </c>
      <c r="H1243" s="40">
        <f>F1243</f>
        <v>61000</v>
      </c>
      <c r="I1243">
        <f>H1243*_xlfn.XLOOKUP(C1243,'Kundendaten - neu'!$A$2:$A$1001,'Kundendaten - neu'!$I$2:$I$1001,"")</f>
        <v>62220</v>
      </c>
      <c r="J1243" s="41">
        <f>I1243+(_xlfn.XLOOKUP(C1243,'Kundendaten - neu'!$A$2:$A$1001,'Kundendaten - neu'!$G$2:$G$1001,)*E1243)</f>
        <v>62754</v>
      </c>
      <c r="K1243" s="40">
        <f>J1243-(E1243*(_xlfn.XLOOKUP(D1243,Tabelle1[Produkt ID],Tabelle1[Variable Kosten],)))</f>
        <v>13954</v>
      </c>
    </row>
    <row r="1244" spans="1:11" ht="14.4" x14ac:dyDescent="0.3">
      <c r="A1244" s="43">
        <v>47651033</v>
      </c>
      <c r="B1244" s="13">
        <v>44768</v>
      </c>
      <c r="C1244" s="12">
        <v>929</v>
      </c>
      <c r="D1244" s="12">
        <v>1500</v>
      </c>
      <c r="E1244" s="14">
        <v>76</v>
      </c>
      <c r="F1244" s="25">
        <v>15383524.799999999</v>
      </c>
      <c r="G1244" t="str">
        <f>_xlfn.XLOOKUP(C1244,'Kundendaten - neu'!$A$2:$A$1001,'Kundendaten - neu'!$H$2:$H$1001)</f>
        <v>CNY</v>
      </c>
      <c r="H1244" s="40">
        <f>IF(G1244=Währungsdaten!$B$1,F1244/_xlfn.XLOOKUP('Bewegungsdaten - neu'!B87,Währungsdaten!$A$3:$A$320,Währungsdaten!$B$3:$B$320,""),IF(G1244=Währungsdaten!$C$1,F1244/_xlfn.XLOOKUP('Bewegungsdaten - neu'!B87,Währungsdaten!$A$3:$A$320,Währungsdaten!$C$3:$C$320,),"")*IF(G1244=Währungsdaten!$D$1,F1244/_xlfn.XLOOKUP('Bewegungsdaten - neu'!B87,Währungsdaten!$A$3:$A$320,Währungsdaten!$D$3:$D$320,),)*IF(G1244=Währungsdaten!$F$1,F1244/_xlfn.XLOOKUP('Bewegungsdaten - neu'!B87,Währungsdaten!$A$3:$A$320,Währungsdaten!$F$3:$F$320,""),)*IF(G1244=Währungsdaten!$G$1,F1244/_xlfn.XLOOKUP('Bewegungsdaten - neu'!B87,Währungsdaten!$A$3:$A$320,Währungsdaten!$G$3:$G$320,");""")))</f>
        <v>2205491.648865249</v>
      </c>
      <c r="I1244">
        <f>H1244*_xlfn.XLOOKUP(C1244,'Kundendaten - neu'!$A$2:$A$1001,'Kundendaten - neu'!$I$2:$I$1001,"")</f>
        <v>2353259.5893392204</v>
      </c>
      <c r="J1244" s="41">
        <f>I1244+(_xlfn.XLOOKUP(C1244,'Kundendaten - neu'!$A$2:$A$1001,'Kundendaten - neu'!$G$2:$G$1001,)*E1244)</f>
        <v>2511491.5893392204</v>
      </c>
      <c r="K1244" s="40">
        <f>J1244-(E1244*(_xlfn.XLOOKUP(D1244,Tabelle1[Produkt ID],Tabelle1[Variable Kosten],)))</f>
        <v>809091.58933922043</v>
      </c>
    </row>
    <row r="1245" spans="1:11" ht="14.4" x14ac:dyDescent="0.3">
      <c r="A1245" s="43">
        <v>70278405</v>
      </c>
      <c r="B1245" s="13">
        <v>44797</v>
      </c>
      <c r="C1245" s="12">
        <v>930</v>
      </c>
      <c r="D1245" s="12">
        <v>1600</v>
      </c>
      <c r="E1245" s="14">
        <v>200</v>
      </c>
      <c r="F1245" s="25">
        <v>52049520</v>
      </c>
      <c r="G1245" t="str">
        <f>_xlfn.XLOOKUP(C1245,'Kundendaten - neu'!$A$2:$A$1001,'Kundendaten - neu'!$H$2:$H$1001)</f>
        <v>CNY</v>
      </c>
      <c r="H1245" s="40">
        <f>IF(G1245=Währungsdaten!$B$1,F1245/_xlfn.XLOOKUP('Bewegungsdaten - neu'!B88,Währungsdaten!$A$3:$A$320,Währungsdaten!$B$3:$B$320,""),IF(G1245=Währungsdaten!$C$1,F1245/_xlfn.XLOOKUP('Bewegungsdaten - neu'!B88,Währungsdaten!$A$3:$A$320,Währungsdaten!$C$3:$C$320,),"")*IF(G1245=Währungsdaten!$D$1,F1245/_xlfn.XLOOKUP('Bewegungsdaten - neu'!B88,Währungsdaten!$A$3:$A$320,Währungsdaten!$D$3:$D$320,),)*IF(G1245=Währungsdaten!$F$1,F1245/_xlfn.XLOOKUP('Bewegungsdaten - neu'!B88,Währungsdaten!$A$3:$A$320,Währungsdaten!$F$3:$F$320,""),)*IF(G1245=Währungsdaten!$G$1,F1245/_xlfn.XLOOKUP('Bewegungsdaten - neu'!B88,Währungsdaten!$A$3:$A$320,Währungsdaten!$G$3:$G$320,");""")))</f>
        <v>7353392.7637992175</v>
      </c>
      <c r="I1245">
        <f>H1245*_xlfn.XLOOKUP(C1245,'Kundendaten - neu'!$A$2:$A$1001,'Kundendaten - neu'!$I$2:$I$1001,"")</f>
        <v>7846070.0789737646</v>
      </c>
      <c r="J1245" s="41">
        <f>I1245+(_xlfn.XLOOKUP(C1245,'Kundendaten - neu'!$A$2:$A$1001,'Kundendaten - neu'!$G$2:$G$1001,)*E1245)</f>
        <v>8269070.0789737646</v>
      </c>
      <c r="K1245" s="40">
        <f>J1245-(E1245*(_xlfn.XLOOKUP(D1245,Tabelle1[Produkt ID],Tabelle1[Variable Kosten],)))</f>
        <v>2509070.0789737646</v>
      </c>
    </row>
    <row r="1246" spans="1:11" ht="14.4" x14ac:dyDescent="0.3">
      <c r="A1246" s="43">
        <v>45266072</v>
      </c>
      <c r="B1246" s="13">
        <v>44687</v>
      </c>
      <c r="C1246" s="12">
        <v>931</v>
      </c>
      <c r="D1246" s="12">
        <v>1700</v>
      </c>
      <c r="E1246" s="14">
        <v>191</v>
      </c>
      <c r="F1246" s="25">
        <v>6300058.5999999996</v>
      </c>
      <c r="G1246" t="str">
        <f>_xlfn.XLOOKUP(C1246,'Kundendaten - neu'!$A$2:$A$1001,'Kundendaten - neu'!$H$2:$H$1001)</f>
        <v>USD</v>
      </c>
      <c r="H1246" s="40">
        <f>IF(G1246=Währungsdaten!$D$1,F1246/_xlfn.XLOOKUP('Bewegungsdaten - neu'!B1479,Währungsdaten!$A$3:$A$320,Währungsdaten!$D$3:$D$320,""),IF(G1246=Währungsdaten!$F$1,F1246/_xlfn.XLOOKUP('Bewegungsdaten - neu'!B1479,Währungsdaten!$A$3:$A$320,Währungsdaten!$F$3:$F$320,),""))</f>
        <v>6170478.5504407445</v>
      </c>
      <c r="I1246">
        <f>H1246*_xlfn.XLOOKUP(C1246,'Kundendaten - neu'!$A$2:$A$1001,'Kundendaten - neu'!$I$2:$I$1001,"")</f>
        <v>6583900.6133202743</v>
      </c>
      <c r="J1246" s="41">
        <f>I1246+(_xlfn.XLOOKUP(C1246,'Kundendaten - neu'!$A$2:$A$1001,'Kundendaten - neu'!$G$2:$G$1001,)*E1246)</f>
        <v>6821313.6133202743</v>
      </c>
      <c r="K1246" s="40">
        <f>J1246-(E1246*(_xlfn.XLOOKUP(D1246,Tabelle1[Produkt ID],Tabelle1[Variable Kosten],)))</f>
        <v>2390113.6133202743</v>
      </c>
    </row>
    <row r="1247" spans="1:11" ht="14.4" x14ac:dyDescent="0.3">
      <c r="A1247" s="43">
        <v>64833705</v>
      </c>
      <c r="B1247" s="13">
        <v>44683</v>
      </c>
      <c r="C1247" s="12">
        <v>932</v>
      </c>
      <c r="D1247" s="12">
        <v>1800</v>
      </c>
      <c r="E1247" s="14">
        <v>185</v>
      </c>
      <c r="F1247" s="25">
        <v>14800000</v>
      </c>
      <c r="G1247" t="str">
        <f>_xlfn.XLOOKUP(C1247,'Kundendaten - neu'!$A$2:$A$1001,'Kundendaten - neu'!$H$2:$H$1001)</f>
        <v>EUR</v>
      </c>
      <c r="H1247" s="40">
        <f>F1247</f>
        <v>14800000</v>
      </c>
      <c r="I1247">
        <f>H1247*_xlfn.XLOOKUP(C1247,'Kundendaten - neu'!$A$2:$A$1001,'Kundendaten - neu'!$I$2:$I$1001,"")</f>
        <v>14356000</v>
      </c>
      <c r="J1247" s="41">
        <f>I1247+(_xlfn.XLOOKUP(C1247,'Kundendaten - neu'!$A$2:$A$1001,'Kundendaten - neu'!$G$2:$G$1001,)*E1247)</f>
        <v>14396145</v>
      </c>
      <c r="K1247" s="40">
        <f>J1247-(E1247*(_xlfn.XLOOKUP(D1247,Tabelle1[Produkt ID],Tabelle1[Variable Kosten],)))</f>
        <v>2556145</v>
      </c>
    </row>
    <row r="1248" spans="1:11" ht="14.4" hidden="1" x14ac:dyDescent="0.3">
      <c r="A1248" s="43" t="s">
        <v>1477</v>
      </c>
      <c r="B1248" s="13">
        <v>44588</v>
      </c>
      <c r="C1248" s="12">
        <v>932</v>
      </c>
      <c r="D1248" s="12" t="s">
        <v>1585</v>
      </c>
      <c r="E1248" s="14">
        <v>1</v>
      </c>
      <c r="F1248" s="17">
        <v>79000</v>
      </c>
      <c r="G1248" t="str">
        <f>_xlfn.XLOOKUP(C1248,'Kundendaten - neu'!$A$2:$A$1001,'Kundendaten - neu'!$H$2:$H$1001)</f>
        <v>EUR</v>
      </c>
      <c r="H1248" s="40">
        <f>F1248</f>
        <v>79000</v>
      </c>
      <c r="I1248">
        <f>H1248*_xlfn.XLOOKUP(C1248,'Kundendaten - neu'!$A$2:$A$1001,'Kundendaten - neu'!$I$2:$I$1001,"")</f>
        <v>76630</v>
      </c>
      <c r="J1248" s="41">
        <f>I1248+(_xlfn.XLOOKUP(C1248,'Kundendaten - neu'!$A$2:$A$1001,'Kundendaten - neu'!$G$2:$G$1001,)*E1248)</f>
        <v>76847</v>
      </c>
      <c r="K1248" s="40">
        <f>J1248-(E1248*(_xlfn.XLOOKUP(D1248,Tabelle1[Produkt ID],Tabelle1[Variable Kosten],)))</f>
        <v>13647</v>
      </c>
    </row>
    <row r="1249" spans="1:11" ht="14.4" x14ac:dyDescent="0.3">
      <c r="A1249" s="43">
        <v>25799789</v>
      </c>
      <c r="B1249" s="13">
        <v>44694</v>
      </c>
      <c r="C1249" s="12">
        <v>933</v>
      </c>
      <c r="D1249" s="12">
        <v>1900</v>
      </c>
      <c r="E1249" s="14">
        <v>95</v>
      </c>
      <c r="F1249" s="25">
        <v>47904605</v>
      </c>
      <c r="G1249" t="str">
        <f>_xlfn.XLOOKUP(C1249,'Kundendaten - neu'!$A$2:$A$1001,'Kundendaten - neu'!$H$2:$H$1001)</f>
        <v>SEK</v>
      </c>
      <c r="H1249" s="40">
        <f>IF(G1249=Währungsdaten!$D$1,F1249/_xlfn.XLOOKUP('Bewegungsdaten - neu'!B1385,Währungsdaten!$A$3:$A$320,Währungsdaten!$D$3:$D$320,""),IF(G1249=Währungsdaten!$F$1,F1249/_xlfn.XLOOKUP('Bewegungsdaten - neu'!B1385,Währungsdaten!$A$3:$A$320,Währungsdaten!$F$3:$F$320,),""))</f>
        <v>4548179.0044338107</v>
      </c>
      <c r="I1249">
        <f>H1249*_xlfn.XLOOKUP(C1249,'Kundendaten - neu'!$A$2:$A$1001,'Kundendaten - neu'!$I$2:$I$1001,"")</f>
        <v>4499968.3069868125</v>
      </c>
      <c r="J1249" s="41">
        <f>I1249+(_xlfn.XLOOKUP(C1249,'Kundendaten - neu'!$A$2:$A$1001,'Kundendaten - neu'!$G$2:$G$1001,)*E1249)</f>
        <v>4549083.3069868125</v>
      </c>
      <c r="K1249" s="40">
        <f>J1249-(E1249*(_xlfn.XLOOKUP(D1249,Tabelle1[Produkt ID],Tabelle1[Variable Kosten],)))</f>
        <v>825083.3069868125</v>
      </c>
    </row>
    <row r="1250" spans="1:11" ht="14.4" x14ac:dyDescent="0.3">
      <c r="A1250" s="43">
        <v>67518363</v>
      </c>
      <c r="B1250" s="13">
        <v>44881</v>
      </c>
      <c r="C1250" s="12">
        <v>934</v>
      </c>
      <c r="D1250" s="12">
        <v>2000</v>
      </c>
      <c r="E1250" s="14">
        <v>117</v>
      </c>
      <c r="F1250" s="25">
        <v>4563000</v>
      </c>
      <c r="G1250" t="str">
        <f>_xlfn.XLOOKUP(C1250,'Kundendaten - neu'!$A$2:$A$1001,'Kundendaten - neu'!$H$2:$H$1001)</f>
        <v>EUR</v>
      </c>
      <c r="H1250" s="40">
        <f>F1250</f>
        <v>4563000</v>
      </c>
      <c r="I1250">
        <f>H1250*_xlfn.XLOOKUP(C1250,'Kundendaten - neu'!$A$2:$A$1001,'Kundendaten - neu'!$I$2:$I$1001,"")</f>
        <v>4426110</v>
      </c>
      <c r="J1250" s="41">
        <f>I1250+(_xlfn.XLOOKUP(C1250,'Kundendaten - neu'!$A$2:$A$1001,'Kundendaten - neu'!$G$2:$G$1001,)*E1250)</f>
        <v>4450446</v>
      </c>
      <c r="K1250" s="40">
        <f>J1250-(E1250*(_xlfn.XLOOKUP(D1250,Tabelle1[Produkt ID],Tabelle1[Variable Kosten],)))</f>
        <v>800046</v>
      </c>
    </row>
    <row r="1251" spans="1:11" ht="14.4" hidden="1" x14ac:dyDescent="0.3">
      <c r="A1251" s="43" t="s">
        <v>1478</v>
      </c>
      <c r="B1251" s="13">
        <v>44706</v>
      </c>
      <c r="C1251" s="12">
        <v>934</v>
      </c>
      <c r="D1251" s="12" t="s">
        <v>1586</v>
      </c>
      <c r="E1251" s="14">
        <v>1</v>
      </c>
      <c r="F1251" s="17">
        <v>32000</v>
      </c>
      <c r="G1251" t="str">
        <f>_xlfn.XLOOKUP(C1251,'Kundendaten - neu'!$A$2:$A$1001,'Kundendaten - neu'!$H$2:$H$1001)</f>
        <v>EUR</v>
      </c>
      <c r="H1251" s="40">
        <f>F1251</f>
        <v>32000</v>
      </c>
      <c r="I1251">
        <f>H1251*_xlfn.XLOOKUP(C1251,'Kundendaten - neu'!$A$2:$A$1001,'Kundendaten - neu'!$I$2:$I$1001,"")</f>
        <v>31040</v>
      </c>
      <c r="J1251" s="41">
        <f>I1251+(_xlfn.XLOOKUP(C1251,'Kundendaten - neu'!$A$2:$A$1001,'Kundendaten - neu'!$G$2:$G$1001,)*E1251)</f>
        <v>31248</v>
      </c>
      <c r="K1251" s="40">
        <f>J1251-(E1251*(_xlfn.XLOOKUP(D1251,Tabelle1[Produkt ID],Tabelle1[Variable Kosten],)))</f>
        <v>5648</v>
      </c>
    </row>
    <row r="1252" spans="1:11" ht="14.4" x14ac:dyDescent="0.3">
      <c r="A1252" s="43">
        <v>53023168</v>
      </c>
      <c r="B1252" s="13">
        <v>44832</v>
      </c>
      <c r="C1252" s="12">
        <v>935</v>
      </c>
      <c r="D1252" s="12">
        <v>2100</v>
      </c>
      <c r="E1252" s="14">
        <v>104</v>
      </c>
      <c r="F1252" s="25">
        <v>4784000</v>
      </c>
      <c r="G1252" t="str">
        <f>_xlfn.XLOOKUP(C1252,'Kundendaten - neu'!$A$2:$A$1001,'Kundendaten - neu'!$H$2:$H$1001)</f>
        <v>EUR</v>
      </c>
      <c r="H1252" s="40">
        <f>F1252</f>
        <v>4784000</v>
      </c>
      <c r="I1252">
        <f>H1252*_xlfn.XLOOKUP(C1252,'Kundendaten - neu'!$A$2:$A$1001,'Kundendaten - neu'!$I$2:$I$1001,"")</f>
        <v>4640480</v>
      </c>
      <c r="J1252" s="41">
        <f>I1252+(_xlfn.XLOOKUP(C1252,'Kundendaten - neu'!$A$2:$A$1001,'Kundendaten - neu'!$G$2:$G$1001,)*E1252)</f>
        <v>4663152</v>
      </c>
      <c r="K1252" s="40">
        <f>J1252-(E1252*(_xlfn.XLOOKUP(D1252,Tabelle1[Produkt ID],Tabelle1[Variable Kosten],)))</f>
        <v>835952</v>
      </c>
    </row>
    <row r="1253" spans="1:11" ht="14.4" hidden="1" x14ac:dyDescent="0.3">
      <c r="A1253" s="43" t="s">
        <v>1479</v>
      </c>
      <c r="B1253" s="13">
        <v>44675</v>
      </c>
      <c r="C1253" s="12">
        <v>935</v>
      </c>
      <c r="D1253" s="12" t="s">
        <v>1587</v>
      </c>
      <c r="E1253" s="14">
        <v>1</v>
      </c>
      <c r="F1253" s="17">
        <v>27000</v>
      </c>
      <c r="G1253" t="str">
        <f>_xlfn.XLOOKUP(C1253,'Kundendaten - neu'!$A$2:$A$1001,'Kundendaten - neu'!$H$2:$H$1001)</f>
        <v>EUR</v>
      </c>
      <c r="H1253" s="40">
        <f>F1253</f>
        <v>27000</v>
      </c>
      <c r="I1253">
        <f>H1253*_xlfn.XLOOKUP(C1253,'Kundendaten - neu'!$A$2:$A$1001,'Kundendaten - neu'!$I$2:$I$1001,"")</f>
        <v>26190</v>
      </c>
      <c r="J1253" s="41">
        <f>I1253+(_xlfn.XLOOKUP(C1253,'Kundendaten - neu'!$A$2:$A$1001,'Kundendaten - neu'!$G$2:$G$1001,)*E1253)</f>
        <v>26408</v>
      </c>
      <c r="K1253" s="40">
        <f>J1253-(E1253*(_xlfn.XLOOKUP(D1253,Tabelle1[Produkt ID],Tabelle1[Variable Kosten],)))</f>
        <v>4808</v>
      </c>
    </row>
    <row r="1254" spans="1:11" ht="14.4" x14ac:dyDescent="0.3">
      <c r="A1254" s="43">
        <v>27903137</v>
      </c>
      <c r="B1254" s="13">
        <v>44707</v>
      </c>
      <c r="C1254" s="12">
        <v>936</v>
      </c>
      <c r="D1254" s="12">
        <v>2200</v>
      </c>
      <c r="E1254" s="14">
        <v>194</v>
      </c>
      <c r="F1254" s="25">
        <v>17796784</v>
      </c>
      <c r="G1254" t="str">
        <f>_xlfn.XLOOKUP(C1254,'Kundendaten - neu'!$A$2:$A$1001,'Kundendaten - neu'!$H$2:$H$1001)</f>
        <v>PLN</v>
      </c>
      <c r="H1254" s="40">
        <f>IF(G1254=Währungsdaten!$G$1,F1254/_xlfn.XLOOKUP('Bewegungsdaten - neu'!B1290,Währungsdaten!$A$3:$A$320,Währungsdaten!$G$3:$G$320,""),IF(G1254=Währungsdaten!$C$1,F1254/_xlfn.XLOOKUP('Bewegungsdaten - neu'!B1290,Währungsdaten!$A$3:$A$320,Währungsdaten!$C$3:$C$320,),""))</f>
        <v>3758401.7570535564</v>
      </c>
      <c r="I1254">
        <f>H1254*_xlfn.XLOOKUP(C1254,'Kundendaten - neu'!$A$2:$A$1001,'Kundendaten - neu'!$I$2:$I$1001,"")</f>
        <v>3645649.7043419494</v>
      </c>
      <c r="J1254" s="41">
        <f>I1254+(_xlfn.XLOOKUP(C1254,'Kundendaten - neu'!$A$2:$A$1001,'Kundendaten - neu'!$G$2:$G$1001,)*E1254)</f>
        <v>3666795.7043419494</v>
      </c>
      <c r="K1254" s="40">
        <f>J1254-(E1254*(_xlfn.XLOOKUP(D1254,Tabelle1[Produkt ID],Tabelle1[Variable Kosten],)))</f>
        <v>562795.70434194943</v>
      </c>
    </row>
    <row r="1255" spans="1:11" ht="14.4" x14ac:dyDescent="0.3">
      <c r="A1255" s="43">
        <v>83599044</v>
      </c>
      <c r="B1255" s="13">
        <v>44717</v>
      </c>
      <c r="C1255" s="12">
        <v>937</v>
      </c>
      <c r="D1255" s="12">
        <v>2200</v>
      </c>
      <c r="E1255" s="14">
        <v>82</v>
      </c>
      <c r="F1255" s="25">
        <v>1640000</v>
      </c>
      <c r="G1255" t="str">
        <f>_xlfn.XLOOKUP(C1255,'Kundendaten - neu'!$A$2:$A$1001,'Kundendaten - neu'!$H$2:$H$1001)</f>
        <v>EUR</v>
      </c>
      <c r="H1255" s="40">
        <f>F1255</f>
        <v>1640000</v>
      </c>
      <c r="I1255">
        <f>H1255*_xlfn.XLOOKUP(C1255,'Kundendaten - neu'!$A$2:$A$1001,'Kundendaten - neu'!$I$2:$I$1001,"")</f>
        <v>1640000</v>
      </c>
      <c r="J1255" s="41">
        <f>I1255+(_xlfn.XLOOKUP(C1255,'Kundendaten - neu'!$A$2:$A$1001,'Kundendaten - neu'!$G$2:$G$1001,)*E1255)</f>
        <v>1661238</v>
      </c>
      <c r="K1255" s="40">
        <f>J1255-(E1255*(_xlfn.XLOOKUP(D1255,Tabelle1[Produkt ID],Tabelle1[Variable Kosten],)))</f>
        <v>349238</v>
      </c>
    </row>
    <row r="1256" spans="1:11" ht="14.4" hidden="1" x14ac:dyDescent="0.3">
      <c r="A1256" s="43" t="s">
        <v>1480</v>
      </c>
      <c r="B1256" s="13">
        <v>44742</v>
      </c>
      <c r="C1256" s="12">
        <v>937</v>
      </c>
      <c r="D1256" s="12" t="s">
        <v>1588</v>
      </c>
      <c r="E1256" s="14">
        <v>1</v>
      </c>
      <c r="F1256" s="17">
        <v>33000</v>
      </c>
      <c r="G1256" t="str">
        <f>_xlfn.XLOOKUP(C1256,'Kundendaten - neu'!$A$2:$A$1001,'Kundendaten - neu'!$H$2:$H$1001)</f>
        <v>EUR</v>
      </c>
      <c r="H1256" s="40">
        <f>F1256</f>
        <v>33000</v>
      </c>
      <c r="I1256">
        <f>H1256*_xlfn.XLOOKUP(C1256,'Kundendaten - neu'!$A$2:$A$1001,'Kundendaten - neu'!$I$2:$I$1001,"")</f>
        <v>33000</v>
      </c>
      <c r="J1256" s="41">
        <f>I1256+(_xlfn.XLOOKUP(C1256,'Kundendaten - neu'!$A$2:$A$1001,'Kundendaten - neu'!$G$2:$G$1001,)*E1256)</f>
        <v>33259</v>
      </c>
      <c r="K1256" s="40">
        <f>J1256-(E1256*(_xlfn.XLOOKUP(D1256,Tabelle1[Produkt ID],Tabelle1[Variable Kosten],)))</f>
        <v>6859</v>
      </c>
    </row>
    <row r="1257" spans="1:11" ht="14.4" x14ac:dyDescent="0.3">
      <c r="A1257" s="43">
        <v>49883296</v>
      </c>
      <c r="B1257" s="13">
        <v>44669</v>
      </c>
      <c r="C1257" s="12">
        <v>938</v>
      </c>
      <c r="D1257" s="12">
        <v>2300</v>
      </c>
      <c r="E1257" s="14">
        <v>157</v>
      </c>
      <c r="F1257" s="25">
        <v>3925000</v>
      </c>
      <c r="G1257" t="str">
        <f>_xlfn.XLOOKUP(C1257,'Kundendaten - neu'!$A$2:$A$1001,'Kundendaten - neu'!$H$2:$H$1001)</f>
        <v>EUR</v>
      </c>
      <c r="H1257" s="40">
        <f>F1257</f>
        <v>3925000</v>
      </c>
      <c r="I1257">
        <f>H1257*_xlfn.XLOOKUP(C1257,'Kundendaten - neu'!$A$2:$A$1001,'Kundendaten - neu'!$I$2:$I$1001,"")</f>
        <v>3807250</v>
      </c>
      <c r="J1257" s="41">
        <f>I1257+(_xlfn.XLOOKUP(C1257,'Kundendaten - neu'!$A$2:$A$1001,'Kundendaten - neu'!$G$2:$G$1001,)*E1257)</f>
        <v>3840063</v>
      </c>
      <c r="K1257" s="40">
        <f>J1257-(E1257*(_xlfn.XLOOKUP(D1257,Tabelle1[Produkt ID],Tabelle1[Variable Kosten],)))</f>
        <v>700063</v>
      </c>
    </row>
    <row r="1258" spans="1:11" ht="14.4" hidden="1" x14ac:dyDescent="0.3">
      <c r="A1258" s="43" t="s">
        <v>1481</v>
      </c>
      <c r="B1258" s="13">
        <v>44809</v>
      </c>
      <c r="C1258" s="12">
        <v>938</v>
      </c>
      <c r="D1258" s="12" t="s">
        <v>1589</v>
      </c>
      <c r="E1258" s="14">
        <v>1</v>
      </c>
      <c r="F1258" s="17">
        <v>27000</v>
      </c>
      <c r="G1258" t="str">
        <f>_xlfn.XLOOKUP(C1258,'Kundendaten - neu'!$A$2:$A$1001,'Kundendaten - neu'!$H$2:$H$1001)</f>
        <v>EUR</v>
      </c>
      <c r="H1258" s="40">
        <f>F1258</f>
        <v>27000</v>
      </c>
      <c r="I1258">
        <f>H1258*_xlfn.XLOOKUP(C1258,'Kundendaten - neu'!$A$2:$A$1001,'Kundendaten - neu'!$I$2:$I$1001,"")</f>
        <v>26190</v>
      </c>
      <c r="J1258" s="41">
        <f>I1258+(_xlfn.XLOOKUP(C1258,'Kundendaten - neu'!$A$2:$A$1001,'Kundendaten - neu'!$G$2:$G$1001,)*E1258)</f>
        <v>26399</v>
      </c>
      <c r="K1258" s="40">
        <f>J1258-(E1258*(_xlfn.XLOOKUP(D1258,Tabelle1[Produkt ID],Tabelle1[Variable Kosten],)))</f>
        <v>4799</v>
      </c>
    </row>
    <row r="1259" spans="1:11" ht="14.4" x14ac:dyDescent="0.3">
      <c r="A1259" s="43">
        <v>48335219</v>
      </c>
      <c r="B1259" s="13">
        <v>44684</v>
      </c>
      <c r="C1259" s="12">
        <v>939</v>
      </c>
      <c r="D1259" s="12">
        <v>1000</v>
      </c>
      <c r="E1259" s="14">
        <v>157</v>
      </c>
      <c r="F1259" s="25">
        <v>84015724</v>
      </c>
      <c r="G1259" t="str">
        <f>_xlfn.XLOOKUP(C1259,'Kundendaten - neu'!$A$2:$A$1001,'Kundendaten - neu'!$H$2:$H$1001)</f>
        <v>SEK</v>
      </c>
      <c r="H1259" s="40">
        <f>IF(G1259=Währungsdaten!$D$1,F1259/_xlfn.XLOOKUP('Bewegungsdaten - neu'!B1386,Währungsdaten!$A$3:$A$320,Währungsdaten!$D$3:$D$320,""),IF(G1259=Währungsdaten!$F$1,F1259/_xlfn.XLOOKUP('Bewegungsdaten - neu'!B1386,Währungsdaten!$A$3:$A$320,Währungsdaten!$F$3:$F$320,),""))</f>
        <v>8033555.2346984632</v>
      </c>
      <c r="I1259">
        <f>H1259*_xlfn.XLOOKUP(C1259,'Kundendaten - neu'!$A$2:$A$1001,'Kundendaten - neu'!$I$2:$I$1001,"")</f>
        <v>7948399.5492106592</v>
      </c>
      <c r="J1259" s="41">
        <f>I1259+(_xlfn.XLOOKUP(C1259,'Kundendaten - neu'!$A$2:$A$1001,'Kundendaten - neu'!$G$2:$G$1001,)*E1259)</f>
        <v>8029411.5492106592</v>
      </c>
      <c r="K1259" s="40">
        <f>J1259-(E1259*(_xlfn.XLOOKUP(D1259,Tabelle1[Produkt ID],Tabelle1[Variable Kosten],)))</f>
        <v>1498211.5492106592</v>
      </c>
    </row>
    <row r="1260" spans="1:11" ht="14.4" x14ac:dyDescent="0.3">
      <c r="A1260" s="43">
        <v>63877184</v>
      </c>
      <c r="B1260" s="13">
        <v>44803</v>
      </c>
      <c r="C1260" s="12">
        <v>940</v>
      </c>
      <c r="D1260" s="12">
        <v>1100</v>
      </c>
      <c r="E1260" s="14">
        <v>70</v>
      </c>
      <c r="F1260" s="25">
        <v>20241480</v>
      </c>
      <c r="G1260" t="str">
        <f>_xlfn.XLOOKUP(C1260,'Kundendaten - neu'!$A$2:$A$1001,'Kundendaten - neu'!$H$2:$H$1001)</f>
        <v>CNY</v>
      </c>
      <c r="H1260" s="40">
        <f>IF(G1260=Währungsdaten!$B$1,F1260/_xlfn.XLOOKUP('Bewegungsdaten - neu'!B89,Währungsdaten!$A$3:$A$320,Währungsdaten!$B$3:$B$320,""),IF(G1260=Währungsdaten!$C$1,F1260/_xlfn.XLOOKUP('Bewegungsdaten - neu'!B89,Währungsdaten!$A$3:$A$320,Währungsdaten!$C$3:$C$320,),"")*IF(G1260=Währungsdaten!$D$1,F1260/_xlfn.XLOOKUP('Bewegungsdaten - neu'!B89,Währungsdaten!$A$3:$A$320,Währungsdaten!$D$3:$D$320,),)*IF(G1260=Währungsdaten!$F$1,F1260/_xlfn.XLOOKUP('Bewegungsdaten - neu'!B89,Währungsdaten!$A$3:$A$320,Währungsdaten!$F$3:$F$320,""),)*IF(G1260=Währungsdaten!$G$1,F1260/_xlfn.XLOOKUP('Bewegungsdaten - neu'!B89,Währungsdaten!$A$3:$A$320,Währungsdaten!$G$3:$G$320,");""")))</f>
        <v>2884346.7232854073</v>
      </c>
      <c r="I1260">
        <f>H1260*_xlfn.XLOOKUP(C1260,'Kundendaten - neu'!$A$2:$A$1001,'Kundendaten - neu'!$I$2:$I$1001,"")</f>
        <v>3077597.9537455295</v>
      </c>
      <c r="J1260" s="41">
        <f>I1260+(_xlfn.XLOOKUP(C1260,'Kundendaten - neu'!$A$2:$A$1001,'Kundendaten - neu'!$G$2:$G$1001,)*E1260)</f>
        <v>3217597.9537455295</v>
      </c>
      <c r="K1260" s="40">
        <f>J1260-(E1260*(_xlfn.XLOOKUP(D1260,Tabelle1[Produkt ID],Tabelle1[Variable Kosten],)))</f>
        <v>977597.95374552952</v>
      </c>
    </row>
    <row r="1261" spans="1:11" ht="14.4" x14ac:dyDescent="0.3">
      <c r="A1261" s="43">
        <v>96101802</v>
      </c>
      <c r="B1261" s="13">
        <v>44888</v>
      </c>
      <c r="C1261" s="12">
        <v>941</v>
      </c>
      <c r="D1261" s="12">
        <v>1200</v>
      </c>
      <c r="E1261" s="14">
        <v>117</v>
      </c>
      <c r="F1261" s="25">
        <v>7605000</v>
      </c>
      <c r="G1261" t="str">
        <f>_xlfn.XLOOKUP(C1261,'Kundendaten - neu'!$A$2:$A$1001,'Kundendaten - neu'!$H$2:$H$1001)</f>
        <v>EUR</v>
      </c>
      <c r="H1261" s="40">
        <f>F1261</f>
        <v>7605000</v>
      </c>
      <c r="I1261">
        <f>H1261*_xlfn.XLOOKUP(C1261,'Kundendaten - neu'!$A$2:$A$1001,'Kundendaten - neu'!$I$2:$I$1001,"")</f>
        <v>7376850</v>
      </c>
      <c r="J1261" s="41">
        <f>I1261+(_xlfn.XLOOKUP(C1261,'Kundendaten - neu'!$A$2:$A$1001,'Kundendaten - neu'!$G$2:$G$1001,)*E1261)</f>
        <v>7401186</v>
      </c>
      <c r="K1261" s="40">
        <f>J1261-(E1261*(_xlfn.XLOOKUP(D1261,Tabelle1[Produkt ID],Tabelle1[Variable Kosten],)))</f>
        <v>1317186</v>
      </c>
    </row>
    <row r="1262" spans="1:11" ht="14.4" hidden="1" x14ac:dyDescent="0.3">
      <c r="A1262" s="43" t="s">
        <v>1482</v>
      </c>
      <c r="B1262" s="13">
        <v>44572</v>
      </c>
      <c r="C1262" s="12">
        <v>941</v>
      </c>
      <c r="D1262" s="12" t="s">
        <v>1590</v>
      </c>
      <c r="E1262" s="14">
        <v>1</v>
      </c>
      <c r="F1262" s="17">
        <v>81000</v>
      </c>
      <c r="G1262" t="str">
        <f>_xlfn.XLOOKUP(C1262,'Kundendaten - neu'!$A$2:$A$1001,'Kundendaten - neu'!$H$2:$H$1001)</f>
        <v>EUR</v>
      </c>
      <c r="H1262" s="40">
        <f>F1262</f>
        <v>81000</v>
      </c>
      <c r="I1262">
        <f>H1262*_xlfn.XLOOKUP(C1262,'Kundendaten - neu'!$A$2:$A$1001,'Kundendaten - neu'!$I$2:$I$1001,"")</f>
        <v>78570</v>
      </c>
      <c r="J1262" s="41">
        <f>I1262+(_xlfn.XLOOKUP(C1262,'Kundendaten - neu'!$A$2:$A$1001,'Kundendaten - neu'!$G$2:$G$1001,)*E1262)</f>
        <v>78778</v>
      </c>
      <c r="K1262" s="40">
        <f>J1262-(E1262*(_xlfn.XLOOKUP(D1262,Tabelle1[Produkt ID],Tabelle1[Variable Kosten],)))</f>
        <v>13978</v>
      </c>
    </row>
    <row r="1263" spans="1:11" ht="14.4" x14ac:dyDescent="0.3">
      <c r="A1263" s="43">
        <v>95141460</v>
      </c>
      <c r="B1263" s="13">
        <v>44801</v>
      </c>
      <c r="C1263" s="12">
        <v>942</v>
      </c>
      <c r="D1263" s="12">
        <v>1300</v>
      </c>
      <c r="E1263" s="14">
        <v>187</v>
      </c>
      <c r="F1263" s="25">
        <v>12716000</v>
      </c>
      <c r="G1263" t="str">
        <f>_xlfn.XLOOKUP(C1263,'Kundendaten - neu'!$A$2:$A$1001,'Kundendaten - neu'!$H$2:$H$1001)</f>
        <v>EUR</v>
      </c>
      <c r="H1263" s="40">
        <f>F1263</f>
        <v>12716000</v>
      </c>
      <c r="I1263">
        <f>H1263*_xlfn.XLOOKUP(C1263,'Kundendaten - neu'!$A$2:$A$1001,'Kundendaten - neu'!$I$2:$I$1001,"")</f>
        <v>12334520</v>
      </c>
      <c r="J1263" s="41">
        <f>I1263+(_xlfn.XLOOKUP(C1263,'Kundendaten - neu'!$A$2:$A$1001,'Kundendaten - neu'!$G$2:$G$1001,)*E1263)</f>
        <v>12374164</v>
      </c>
      <c r="K1263" s="40">
        <f>J1263-(E1263*(_xlfn.XLOOKUP(D1263,Tabelle1[Produkt ID],Tabelle1[Variable Kosten],)))</f>
        <v>2201364</v>
      </c>
    </row>
    <row r="1264" spans="1:11" ht="14.4" hidden="1" x14ac:dyDescent="0.3">
      <c r="A1264" s="43" t="s">
        <v>1483</v>
      </c>
      <c r="B1264" s="13">
        <v>44823</v>
      </c>
      <c r="C1264" s="12">
        <v>942</v>
      </c>
      <c r="D1264" s="12" t="s">
        <v>1591</v>
      </c>
      <c r="E1264" s="14">
        <v>1</v>
      </c>
      <c r="F1264" s="17">
        <v>50000</v>
      </c>
      <c r="G1264" t="str">
        <f>_xlfn.XLOOKUP(C1264,'Kundendaten - neu'!$A$2:$A$1001,'Kundendaten - neu'!$H$2:$H$1001)</f>
        <v>EUR</v>
      </c>
      <c r="H1264" s="40">
        <f>F1264</f>
        <v>50000</v>
      </c>
      <c r="I1264">
        <f>H1264*_xlfn.XLOOKUP(C1264,'Kundendaten - neu'!$A$2:$A$1001,'Kundendaten - neu'!$I$2:$I$1001,"")</f>
        <v>48500</v>
      </c>
      <c r="J1264" s="41">
        <f>I1264+(_xlfn.XLOOKUP(C1264,'Kundendaten - neu'!$A$2:$A$1001,'Kundendaten - neu'!$G$2:$G$1001,)*E1264)</f>
        <v>48712</v>
      </c>
      <c r="K1264" s="40">
        <f>J1264-(E1264*(_xlfn.XLOOKUP(D1264,Tabelle1[Produkt ID],Tabelle1[Variable Kosten],)))</f>
        <v>8712</v>
      </c>
    </row>
    <row r="1265" spans="1:11" ht="14.4" x14ac:dyDescent="0.3">
      <c r="A1265" s="43">
        <v>30724088</v>
      </c>
      <c r="B1265" s="13">
        <v>44731</v>
      </c>
      <c r="C1265" s="12">
        <v>943</v>
      </c>
      <c r="D1265" s="12">
        <v>1400</v>
      </c>
      <c r="E1265" s="14">
        <v>111</v>
      </c>
      <c r="F1265" s="25">
        <v>15274044</v>
      </c>
      <c r="G1265" t="str">
        <f>_xlfn.XLOOKUP(C1265,'Kundendaten - neu'!$A$2:$A$1001,'Kundendaten - neu'!$H$2:$H$1001)</f>
        <v>PLN</v>
      </c>
      <c r="H1265" s="40">
        <f>IF(G1265=Währungsdaten!$G$1,F1265/_xlfn.XLOOKUP('Bewegungsdaten - neu'!B1291,Währungsdaten!$A$3:$A$320,Währungsdaten!$G$3:$G$320,""),IF(G1265=Währungsdaten!$C$1,F1265/_xlfn.XLOOKUP('Bewegungsdaten - neu'!B1291,Währungsdaten!$A$3:$A$320,Währungsdaten!$C$3:$C$320,),""))</f>
        <v>3306785.8843905609</v>
      </c>
      <c r="I1265">
        <f>H1265*_xlfn.XLOOKUP(C1265,'Kundendaten - neu'!$A$2:$A$1001,'Kundendaten - neu'!$I$2:$I$1001,"")</f>
        <v>3207582.3078588438</v>
      </c>
      <c r="J1265" s="41">
        <f>I1265+(_xlfn.XLOOKUP(C1265,'Kundendaten - neu'!$A$2:$A$1001,'Kundendaten - neu'!$G$2:$G$1001,)*E1265)</f>
        <v>3218793.3078588438</v>
      </c>
      <c r="K1265" s="40">
        <f>J1265-(E1265*(_xlfn.XLOOKUP(D1265,Tabelle1[Produkt ID],Tabelle1[Variable Kosten],)))</f>
        <v>554793.30785884382</v>
      </c>
    </row>
    <row r="1266" spans="1:11" ht="14.4" x14ac:dyDescent="0.3">
      <c r="A1266" s="43">
        <v>56082649</v>
      </c>
      <c r="B1266" s="13">
        <v>44706</v>
      </c>
      <c r="C1266" s="12">
        <v>944</v>
      </c>
      <c r="D1266" s="12">
        <v>1500</v>
      </c>
      <c r="E1266" s="14">
        <v>86</v>
      </c>
      <c r="F1266" s="25">
        <v>2738859.2</v>
      </c>
      <c r="G1266" t="str">
        <f>_xlfn.XLOOKUP(C1266,'Kundendaten - neu'!$A$2:$A$1001,'Kundendaten - neu'!$H$2:$H$1001)</f>
        <v>USD</v>
      </c>
      <c r="H1266" s="40">
        <f>IF(G1266=Währungsdaten!$D$1,F1266/_xlfn.XLOOKUP('Bewegungsdaten - neu'!B1480,Währungsdaten!$A$3:$A$320,Währungsdaten!$D$3:$D$320,""),IF(G1266=Währungsdaten!$F$1,F1266/_xlfn.XLOOKUP('Bewegungsdaten - neu'!B1480,Währungsdaten!$A$3:$A$320,Währungsdaten!$F$3:$F$320,),""))</f>
        <v>2683051.7241379316</v>
      </c>
      <c r="I1266">
        <f>H1266*_xlfn.XLOOKUP(C1266,'Kundendaten - neu'!$A$2:$A$1001,'Kundendaten - neu'!$I$2:$I$1001,"")</f>
        <v>2862816.1896551731</v>
      </c>
      <c r="J1266" s="41">
        <f>I1266+(_xlfn.XLOOKUP(C1266,'Kundendaten - neu'!$A$2:$A$1001,'Kundendaten - neu'!$G$2:$G$1001,)*E1266)</f>
        <v>2972724.1896551731</v>
      </c>
      <c r="K1266" s="40">
        <f>J1266-(E1266*(_xlfn.XLOOKUP(D1266,Tabelle1[Produkt ID],Tabelle1[Variable Kosten],)))</f>
        <v>1046324.1896551731</v>
      </c>
    </row>
    <row r="1267" spans="1:11" ht="14.4" x14ac:dyDescent="0.3">
      <c r="A1267" s="43">
        <v>73469116</v>
      </c>
      <c r="B1267" s="13">
        <v>44734</v>
      </c>
      <c r="C1267" s="12">
        <v>945</v>
      </c>
      <c r="D1267" s="12">
        <v>1600</v>
      </c>
      <c r="E1267" s="14">
        <v>164</v>
      </c>
      <c r="F1267" s="25">
        <v>42680606.399999999</v>
      </c>
      <c r="G1267" t="str">
        <f>_xlfn.XLOOKUP(C1267,'Kundendaten - neu'!$A$2:$A$1001,'Kundendaten - neu'!$H$2:$H$1001)</f>
        <v>CNY</v>
      </c>
      <c r="H1267" s="40">
        <f>IF(G1267=Währungsdaten!$B$1,F1267/_xlfn.XLOOKUP('Bewegungsdaten - neu'!B90,Währungsdaten!$A$3:$A$320,Währungsdaten!$B$3:$B$320,""),IF(G1267=Währungsdaten!$C$1,F1267/_xlfn.XLOOKUP('Bewegungsdaten - neu'!B90,Währungsdaten!$A$3:$A$320,Währungsdaten!$C$3:$C$320,),"")*IF(G1267=Währungsdaten!$D$1,F1267/_xlfn.XLOOKUP('Bewegungsdaten - neu'!B90,Währungsdaten!$A$3:$A$320,Währungsdaten!$D$3:$D$320,),)*IF(G1267=Währungsdaten!$F$1,F1267/_xlfn.XLOOKUP('Bewegungsdaten - neu'!B90,Währungsdaten!$A$3:$A$320,Währungsdaten!$F$3:$F$320,""),)*IF(G1267=Währungsdaten!$G$1,F1267/_xlfn.XLOOKUP('Bewegungsdaten - neu'!B90,Währungsdaten!$A$3:$A$320,Währungsdaten!$G$3:$G$320,");""")))</f>
        <v>6151272.8111263234</v>
      </c>
      <c r="I1267">
        <f>H1267*_xlfn.XLOOKUP(C1267,'Kundendaten - neu'!$A$2:$A$1001,'Kundendaten - neu'!$I$2:$I$1001,"")</f>
        <v>6563408.0894717872</v>
      </c>
      <c r="J1267" s="41">
        <f>I1267+(_xlfn.XLOOKUP(C1267,'Kundendaten - neu'!$A$2:$A$1001,'Kundendaten - neu'!$G$2:$G$1001,)*E1267)</f>
        <v>6915024.0894717872</v>
      </c>
      <c r="K1267" s="40">
        <f>J1267-(E1267*(_xlfn.XLOOKUP(D1267,Tabelle1[Produkt ID],Tabelle1[Variable Kosten],)))</f>
        <v>2191824.0894717872</v>
      </c>
    </row>
    <row r="1268" spans="1:11" ht="14.4" x14ac:dyDescent="0.3">
      <c r="A1268" s="43">
        <v>94198580</v>
      </c>
      <c r="B1268" s="13">
        <v>44826</v>
      </c>
      <c r="C1268" s="12">
        <v>946</v>
      </c>
      <c r="D1268" s="12">
        <v>1700</v>
      </c>
      <c r="E1268" s="14">
        <v>64</v>
      </c>
      <c r="F1268" s="25">
        <v>1856000</v>
      </c>
      <c r="G1268" t="str">
        <f>_xlfn.XLOOKUP(C1268,'Kundendaten - neu'!$A$2:$A$1001,'Kundendaten - neu'!$H$2:$H$1001)</f>
        <v>EUR</v>
      </c>
      <c r="H1268" s="40">
        <f>F1268</f>
        <v>1856000</v>
      </c>
      <c r="I1268">
        <f>H1268*_xlfn.XLOOKUP(C1268,'Kundendaten - neu'!$A$2:$A$1001,'Kundendaten - neu'!$I$2:$I$1001,"")</f>
        <v>1800320</v>
      </c>
      <c r="J1268" s="41">
        <f>I1268+(_xlfn.XLOOKUP(C1268,'Kundendaten - neu'!$A$2:$A$1001,'Kundendaten - neu'!$G$2:$G$1001,)*E1268)</f>
        <v>1817856</v>
      </c>
      <c r="K1268" s="40">
        <f>J1268-(E1268*(_xlfn.XLOOKUP(D1268,Tabelle1[Produkt ID],Tabelle1[Variable Kosten],)))</f>
        <v>333056</v>
      </c>
    </row>
    <row r="1269" spans="1:11" ht="14.4" hidden="1" x14ac:dyDescent="0.3">
      <c r="A1269" s="43" t="s">
        <v>1484</v>
      </c>
      <c r="B1269" s="13">
        <v>44657</v>
      </c>
      <c r="C1269" s="12">
        <v>946</v>
      </c>
      <c r="D1269" s="12" t="s">
        <v>1592</v>
      </c>
      <c r="E1269" s="14">
        <v>1</v>
      </c>
      <c r="F1269" s="17">
        <v>37000</v>
      </c>
      <c r="G1269" t="str">
        <f>_xlfn.XLOOKUP(C1269,'Kundendaten - neu'!$A$2:$A$1001,'Kundendaten - neu'!$H$2:$H$1001)</f>
        <v>EUR</v>
      </c>
      <c r="H1269" s="40">
        <f>F1269</f>
        <v>37000</v>
      </c>
      <c r="I1269">
        <f>H1269*_xlfn.XLOOKUP(C1269,'Kundendaten - neu'!$A$2:$A$1001,'Kundendaten - neu'!$I$2:$I$1001,"")</f>
        <v>35890</v>
      </c>
      <c r="J1269" s="41">
        <f>I1269+(_xlfn.XLOOKUP(C1269,'Kundendaten - neu'!$A$2:$A$1001,'Kundendaten - neu'!$G$2:$G$1001,)*E1269)</f>
        <v>36164</v>
      </c>
      <c r="K1269" s="40">
        <f>J1269-(E1269*(_xlfn.XLOOKUP(D1269,Tabelle1[Produkt ID],Tabelle1[Variable Kosten],)))</f>
        <v>6564</v>
      </c>
    </row>
    <row r="1270" spans="1:11" ht="14.4" x14ac:dyDescent="0.3">
      <c r="A1270" s="43">
        <v>98729071</v>
      </c>
      <c r="B1270" s="13">
        <v>44848</v>
      </c>
      <c r="C1270" s="12">
        <v>947</v>
      </c>
      <c r="D1270" s="12">
        <v>1800</v>
      </c>
      <c r="E1270" s="14">
        <v>70</v>
      </c>
      <c r="F1270" s="25">
        <v>57629600</v>
      </c>
      <c r="G1270" t="str">
        <f>_xlfn.XLOOKUP(C1270,'Kundendaten - neu'!$A$2:$A$1001,'Kundendaten - neu'!$H$2:$H$1001)</f>
        <v>SEK</v>
      </c>
      <c r="H1270" s="40">
        <f>IF(G1270=Währungsdaten!$D$1,F1270/_xlfn.XLOOKUP('Bewegungsdaten - neu'!B1387,Währungsdaten!$A$3:$A$320,Währungsdaten!$D$3:$D$320,""),IF(G1270=Währungsdaten!$F$1,F1270/_xlfn.XLOOKUP('Bewegungsdaten - neu'!B1387,Währungsdaten!$A$3:$A$320,Währungsdaten!$F$3:$F$320,),""))</f>
        <v>5523092.1096767392</v>
      </c>
      <c r="I1270">
        <f>H1270*_xlfn.XLOOKUP(C1270,'Kundendaten - neu'!$A$2:$A$1001,'Kundendaten - neu'!$I$2:$I$1001,"")</f>
        <v>5464547.3333141655</v>
      </c>
      <c r="J1270" s="41">
        <f>I1270+(_xlfn.XLOOKUP(C1270,'Kundendaten - neu'!$A$2:$A$1001,'Kundendaten - neu'!$G$2:$G$1001,)*E1270)</f>
        <v>5501717.3333141655</v>
      </c>
      <c r="K1270" s="40">
        <f>J1270-(E1270*(_xlfn.XLOOKUP(D1270,Tabelle1[Produkt ID],Tabelle1[Variable Kosten],)))</f>
        <v>1021717.3333141655</v>
      </c>
    </row>
    <row r="1271" spans="1:11" ht="14.4" x14ac:dyDescent="0.3">
      <c r="A1271" s="43">
        <v>71116806</v>
      </c>
      <c r="B1271" s="13">
        <v>44792</v>
      </c>
      <c r="C1271" s="12">
        <v>948</v>
      </c>
      <c r="D1271" s="12">
        <v>1900</v>
      </c>
      <c r="E1271" s="14">
        <v>54</v>
      </c>
      <c r="F1271" s="25">
        <v>2646000</v>
      </c>
      <c r="G1271" t="str">
        <f>_xlfn.XLOOKUP(C1271,'Kundendaten - neu'!$A$2:$A$1001,'Kundendaten - neu'!$H$2:$H$1001)</f>
        <v>EUR</v>
      </c>
      <c r="H1271" s="40">
        <f t="shared" ref="H1271:H1278" si="57">F1271</f>
        <v>2646000</v>
      </c>
      <c r="I1271">
        <f>H1271*_xlfn.XLOOKUP(C1271,'Kundendaten - neu'!$A$2:$A$1001,'Kundendaten - neu'!$I$2:$I$1001,"")</f>
        <v>2646000</v>
      </c>
      <c r="J1271" s="41">
        <f>I1271+(_xlfn.XLOOKUP(C1271,'Kundendaten - neu'!$A$2:$A$1001,'Kundendaten - neu'!$G$2:$G$1001,)*E1271)</f>
        <v>2657394</v>
      </c>
      <c r="K1271" s="40">
        <f>J1271-(E1271*(_xlfn.XLOOKUP(D1271,Tabelle1[Produkt ID],Tabelle1[Variable Kosten],)))</f>
        <v>540594</v>
      </c>
    </row>
    <row r="1272" spans="1:11" ht="14.4" hidden="1" x14ac:dyDescent="0.3">
      <c r="A1272" s="43" t="s">
        <v>1485</v>
      </c>
      <c r="B1272" s="13">
        <v>44638</v>
      </c>
      <c r="C1272" s="12">
        <v>948</v>
      </c>
      <c r="D1272" s="12" t="s">
        <v>1593</v>
      </c>
      <c r="E1272" s="14">
        <v>1</v>
      </c>
      <c r="F1272" s="17">
        <v>42000</v>
      </c>
      <c r="G1272" t="str">
        <f>_xlfn.XLOOKUP(C1272,'Kundendaten - neu'!$A$2:$A$1001,'Kundendaten - neu'!$H$2:$H$1001)</f>
        <v>EUR</v>
      </c>
      <c r="H1272" s="40">
        <f t="shared" si="57"/>
        <v>42000</v>
      </c>
      <c r="I1272">
        <f>H1272*_xlfn.XLOOKUP(C1272,'Kundendaten - neu'!$A$2:$A$1001,'Kundendaten - neu'!$I$2:$I$1001,"")</f>
        <v>42000</v>
      </c>
      <c r="J1272" s="41">
        <f>I1272+(_xlfn.XLOOKUP(C1272,'Kundendaten - neu'!$A$2:$A$1001,'Kundendaten - neu'!$G$2:$G$1001,)*E1272)</f>
        <v>42211</v>
      </c>
      <c r="K1272" s="40">
        <f>J1272-(E1272*(_xlfn.XLOOKUP(D1272,Tabelle1[Produkt ID],Tabelle1[Variable Kosten],)))</f>
        <v>8611</v>
      </c>
    </row>
    <row r="1273" spans="1:11" ht="14.4" x14ac:dyDescent="0.3">
      <c r="A1273" s="43">
        <v>17878258</v>
      </c>
      <c r="B1273" s="13">
        <v>44708</v>
      </c>
      <c r="C1273" s="12">
        <v>949</v>
      </c>
      <c r="D1273" s="12">
        <v>2000</v>
      </c>
      <c r="E1273" s="14">
        <v>175</v>
      </c>
      <c r="F1273" s="25">
        <v>6825000</v>
      </c>
      <c r="G1273" t="str">
        <f>_xlfn.XLOOKUP(C1273,'Kundendaten - neu'!$A$2:$A$1001,'Kundendaten - neu'!$H$2:$H$1001)</f>
        <v>EUR</v>
      </c>
      <c r="H1273" s="40">
        <f t="shared" si="57"/>
        <v>6825000</v>
      </c>
      <c r="I1273">
        <f>H1273*_xlfn.XLOOKUP(C1273,'Kundendaten - neu'!$A$2:$A$1001,'Kundendaten - neu'!$I$2:$I$1001,"")</f>
        <v>6620250</v>
      </c>
      <c r="J1273" s="41">
        <f>I1273+(_xlfn.XLOOKUP(C1273,'Kundendaten - neu'!$A$2:$A$1001,'Kundendaten - neu'!$G$2:$G$1001,)*E1273)</f>
        <v>6657000</v>
      </c>
      <c r="K1273" s="40">
        <f>J1273-(E1273*(_xlfn.XLOOKUP(D1273,Tabelle1[Produkt ID],Tabelle1[Variable Kosten],)))</f>
        <v>1197000</v>
      </c>
    </row>
    <row r="1274" spans="1:11" ht="14.4" hidden="1" x14ac:dyDescent="0.3">
      <c r="A1274" s="43" t="s">
        <v>1486</v>
      </c>
      <c r="B1274" s="13">
        <v>44672</v>
      </c>
      <c r="C1274" s="12">
        <v>949</v>
      </c>
      <c r="D1274" s="12" t="s">
        <v>1594</v>
      </c>
      <c r="E1274" s="14">
        <v>1</v>
      </c>
      <c r="F1274" s="17">
        <v>21000</v>
      </c>
      <c r="G1274" t="str">
        <f>_xlfn.XLOOKUP(C1274,'Kundendaten - neu'!$A$2:$A$1001,'Kundendaten - neu'!$H$2:$H$1001)</f>
        <v>EUR</v>
      </c>
      <c r="H1274" s="40">
        <f t="shared" si="57"/>
        <v>21000</v>
      </c>
      <c r="I1274">
        <f>H1274*_xlfn.XLOOKUP(C1274,'Kundendaten - neu'!$A$2:$A$1001,'Kundendaten - neu'!$I$2:$I$1001,"")</f>
        <v>20370</v>
      </c>
      <c r="J1274" s="41">
        <f>I1274+(_xlfn.XLOOKUP(C1274,'Kundendaten - neu'!$A$2:$A$1001,'Kundendaten - neu'!$G$2:$G$1001,)*E1274)</f>
        <v>20580</v>
      </c>
      <c r="K1274" s="40">
        <f>J1274-(E1274*(_xlfn.XLOOKUP(D1274,Tabelle1[Produkt ID],Tabelle1[Variable Kosten],)))</f>
        <v>3780</v>
      </c>
    </row>
    <row r="1275" spans="1:11" ht="14.4" x14ac:dyDescent="0.3">
      <c r="A1275" s="43">
        <v>22769315</v>
      </c>
      <c r="B1275" s="13">
        <v>44745</v>
      </c>
      <c r="C1275" s="12">
        <v>950</v>
      </c>
      <c r="D1275" s="12">
        <v>2100</v>
      </c>
      <c r="E1275" s="14">
        <v>173</v>
      </c>
      <c r="F1275" s="25">
        <v>7958000</v>
      </c>
      <c r="G1275" t="str">
        <f>_xlfn.XLOOKUP(C1275,'Kundendaten - neu'!$A$2:$A$1001,'Kundendaten - neu'!$H$2:$H$1001)</f>
        <v>EUR</v>
      </c>
      <c r="H1275" s="40">
        <f t="shared" si="57"/>
        <v>7958000</v>
      </c>
      <c r="I1275">
        <f>H1275*_xlfn.XLOOKUP(C1275,'Kundendaten - neu'!$A$2:$A$1001,'Kundendaten - neu'!$I$2:$I$1001,"")</f>
        <v>7873645.1999999993</v>
      </c>
      <c r="J1275" s="41">
        <f>I1275+(_xlfn.XLOOKUP(C1275,'Kundendaten - neu'!$A$2:$A$1001,'Kundendaten - neu'!$G$2:$G$1001,)*E1275)</f>
        <v>7909802.1999999993</v>
      </c>
      <c r="K1275" s="40">
        <f>J1275-(E1275*(_xlfn.XLOOKUP(D1275,Tabelle1[Produkt ID],Tabelle1[Variable Kosten],)))</f>
        <v>1543402.1999999993</v>
      </c>
    </row>
    <row r="1276" spans="1:11" ht="14.4" hidden="1" x14ac:dyDescent="0.3">
      <c r="A1276" s="43" t="s">
        <v>1487</v>
      </c>
      <c r="B1276" s="13">
        <v>44657</v>
      </c>
      <c r="C1276" s="12">
        <v>950</v>
      </c>
      <c r="D1276" s="12" t="s">
        <v>1595</v>
      </c>
      <c r="E1276" s="14">
        <v>1</v>
      </c>
      <c r="F1276" s="17">
        <v>27000</v>
      </c>
      <c r="G1276" t="str">
        <f>_xlfn.XLOOKUP(C1276,'Kundendaten - neu'!$A$2:$A$1001,'Kundendaten - neu'!$H$2:$H$1001)</f>
        <v>EUR</v>
      </c>
      <c r="H1276" s="40">
        <f t="shared" si="57"/>
        <v>27000</v>
      </c>
      <c r="I1276">
        <f>H1276*_xlfn.XLOOKUP(C1276,'Kundendaten - neu'!$A$2:$A$1001,'Kundendaten - neu'!$I$2:$I$1001,"")</f>
        <v>26713.8</v>
      </c>
      <c r="J1276" s="41">
        <f>I1276+(_xlfn.XLOOKUP(C1276,'Kundendaten - neu'!$A$2:$A$1001,'Kundendaten - neu'!$G$2:$G$1001,)*E1276)</f>
        <v>26922.799999999999</v>
      </c>
      <c r="K1276" s="40">
        <f>J1276-(E1276*(_xlfn.XLOOKUP(D1276,Tabelle1[Produkt ID],Tabelle1[Variable Kosten],)))</f>
        <v>5322.7999999999993</v>
      </c>
    </row>
    <row r="1277" spans="1:11" ht="14.4" x14ac:dyDescent="0.3">
      <c r="A1277" s="43">
        <v>27049143</v>
      </c>
      <c r="B1277" s="13">
        <v>44724</v>
      </c>
      <c r="C1277" s="12">
        <v>951</v>
      </c>
      <c r="D1277" s="12">
        <v>2200</v>
      </c>
      <c r="E1277" s="14">
        <v>179</v>
      </c>
      <c r="F1277" s="25">
        <v>3580000</v>
      </c>
      <c r="G1277" t="str">
        <f>_xlfn.XLOOKUP(C1277,'Kundendaten - neu'!$A$2:$A$1001,'Kundendaten - neu'!$H$2:$H$1001)</f>
        <v>EUR</v>
      </c>
      <c r="H1277" s="40">
        <f t="shared" si="57"/>
        <v>3580000</v>
      </c>
      <c r="I1277">
        <f>H1277*_xlfn.XLOOKUP(C1277,'Kundendaten - neu'!$A$2:$A$1001,'Kundendaten - neu'!$I$2:$I$1001,"")</f>
        <v>3580000</v>
      </c>
      <c r="J1277" s="41">
        <f>I1277+(_xlfn.XLOOKUP(C1277,'Kundendaten - neu'!$A$2:$A$1001,'Kundendaten - neu'!$G$2:$G$1001,)*E1277)</f>
        <v>3624929</v>
      </c>
      <c r="K1277" s="40">
        <f>J1277-(E1277*(_xlfn.XLOOKUP(D1277,Tabelle1[Produkt ID],Tabelle1[Variable Kosten],)))</f>
        <v>760929</v>
      </c>
    </row>
    <row r="1278" spans="1:11" ht="14.4" hidden="1" x14ac:dyDescent="0.3">
      <c r="A1278" s="43" t="s">
        <v>1488</v>
      </c>
      <c r="B1278" s="13">
        <v>44867</v>
      </c>
      <c r="C1278" s="12">
        <v>951</v>
      </c>
      <c r="D1278" s="12" t="s">
        <v>1582</v>
      </c>
      <c r="E1278" s="14">
        <v>1</v>
      </c>
      <c r="F1278" s="17">
        <v>49000</v>
      </c>
      <c r="G1278" t="str">
        <f>_xlfn.XLOOKUP(C1278,'Kundendaten - neu'!$A$2:$A$1001,'Kundendaten - neu'!$H$2:$H$1001)</f>
        <v>EUR</v>
      </c>
      <c r="H1278" s="40">
        <f t="shared" si="57"/>
        <v>49000</v>
      </c>
      <c r="I1278">
        <f>H1278*_xlfn.XLOOKUP(C1278,'Kundendaten - neu'!$A$2:$A$1001,'Kundendaten - neu'!$I$2:$I$1001,"")</f>
        <v>49000</v>
      </c>
      <c r="J1278" s="41">
        <f>I1278+(_xlfn.XLOOKUP(C1278,'Kundendaten - neu'!$A$2:$A$1001,'Kundendaten - neu'!$G$2:$G$1001,)*E1278)</f>
        <v>49251</v>
      </c>
      <c r="K1278" s="40">
        <f>J1278-(E1278*(_xlfn.XLOOKUP(D1278,Tabelle1[Produkt ID],Tabelle1[Variable Kosten],)))</f>
        <v>10051</v>
      </c>
    </row>
    <row r="1279" spans="1:11" ht="14.4" x14ac:dyDescent="0.3">
      <c r="A1279" s="43">
        <v>13747818</v>
      </c>
      <c r="B1279" s="13">
        <v>44879</v>
      </c>
      <c r="C1279" s="12">
        <v>952</v>
      </c>
      <c r="D1279" s="12">
        <v>2200</v>
      </c>
      <c r="E1279" s="14">
        <v>166</v>
      </c>
      <c r="F1279" s="25">
        <v>15228176</v>
      </c>
      <c r="G1279" t="str">
        <f>_xlfn.XLOOKUP(C1279,'Kundendaten - neu'!$A$2:$A$1001,'Kundendaten - neu'!$H$2:$H$1001)</f>
        <v>PLN</v>
      </c>
      <c r="H1279" s="40">
        <f>IF(G1279=Währungsdaten!$G$1,F1279/_xlfn.XLOOKUP('Bewegungsdaten - neu'!B1292,Währungsdaten!$A$3:$A$320,Währungsdaten!$G$3:$G$320,""),IF(G1279=Währungsdaten!$C$1,F1279/_xlfn.XLOOKUP('Bewegungsdaten - neu'!B1292,Währungsdaten!$A$3:$A$320,Währungsdaten!$C$3:$C$320,),""))</f>
        <v>3175977.3087511468</v>
      </c>
      <c r="I1279">
        <f>H1279*_xlfn.XLOOKUP(C1279,'Kundendaten - neu'!$A$2:$A$1001,'Kundendaten - neu'!$I$2:$I$1001,"")</f>
        <v>3175977.3087511468</v>
      </c>
      <c r="J1279" s="41">
        <f>I1279+(_xlfn.XLOOKUP(C1279,'Kundendaten - neu'!$A$2:$A$1001,'Kundendaten - neu'!$G$2:$G$1001,)*E1279)</f>
        <v>3193075.3087511468</v>
      </c>
      <c r="K1279" s="40">
        <f>J1279-(E1279*(_xlfn.XLOOKUP(D1279,Tabelle1[Produkt ID],Tabelle1[Variable Kosten],)))</f>
        <v>537075.30875114677</v>
      </c>
    </row>
    <row r="1280" spans="1:11" ht="14.4" x14ac:dyDescent="0.3">
      <c r="A1280" s="43">
        <v>66850618</v>
      </c>
      <c r="B1280" s="13">
        <v>44624</v>
      </c>
      <c r="C1280" s="12">
        <v>953</v>
      </c>
      <c r="D1280" s="12">
        <v>2300</v>
      </c>
      <c r="E1280" s="14">
        <v>163</v>
      </c>
      <c r="F1280" s="25">
        <v>29458582.5</v>
      </c>
      <c r="G1280" t="str">
        <f>_xlfn.XLOOKUP(C1280,'Kundendaten - neu'!$A$2:$A$1001,'Kundendaten - neu'!$H$2:$H$1001)</f>
        <v>CNY</v>
      </c>
      <c r="H1280" s="40">
        <f>IF(G1280=Währungsdaten!$B$1,F1280/_xlfn.XLOOKUP('Bewegungsdaten - neu'!B91,Währungsdaten!$A$3:$A$320,Währungsdaten!$B$3:$B$320,""),IF(G1280=Währungsdaten!$C$1,F1280/_xlfn.XLOOKUP('Bewegungsdaten - neu'!B91,Währungsdaten!$A$3:$A$320,Währungsdaten!$C$3:$C$320,),"")*IF(G1280=Währungsdaten!$D$1,F1280/_xlfn.XLOOKUP('Bewegungsdaten - neu'!B91,Währungsdaten!$A$3:$A$320,Währungsdaten!$D$3:$D$320,),)*IF(G1280=Währungsdaten!$F$1,F1280/_xlfn.XLOOKUP('Bewegungsdaten - neu'!B91,Währungsdaten!$A$3:$A$320,Währungsdaten!$F$3:$F$320,""),)*IF(G1280=Währungsdaten!$G$1,F1280/_xlfn.XLOOKUP('Bewegungsdaten - neu'!B91,Währungsdaten!$A$3:$A$320,Währungsdaten!$G$3:$G$320,");""")))</f>
        <v>3983796.6218591947</v>
      </c>
      <c r="I1280">
        <f>H1280*_xlfn.XLOOKUP(C1280,'Kundendaten - neu'!$A$2:$A$1001,'Kundendaten - neu'!$I$2:$I$1001,"")</f>
        <v>4382176.2840451142</v>
      </c>
      <c r="J1280" s="41">
        <f>I1280+(_xlfn.XLOOKUP(C1280,'Kundendaten - neu'!$A$2:$A$1001,'Kundendaten - neu'!$G$2:$G$1001,)*E1280)</f>
        <v>4717304.2840451142</v>
      </c>
      <c r="K1280" s="40">
        <f>J1280-(E1280*(_xlfn.XLOOKUP(D1280,Tabelle1[Produkt ID],Tabelle1[Variable Kosten],)))</f>
        <v>1457304.2840451142</v>
      </c>
    </row>
    <row r="1281" spans="1:11" ht="14.4" x14ac:dyDescent="0.3">
      <c r="A1281" s="43">
        <v>43851585</v>
      </c>
      <c r="B1281" s="13">
        <v>44766</v>
      </c>
      <c r="C1281" s="12">
        <v>954</v>
      </c>
      <c r="D1281" s="12">
        <v>1000</v>
      </c>
      <c r="E1281" s="14">
        <v>100</v>
      </c>
      <c r="F1281" s="25">
        <v>37591320</v>
      </c>
      <c r="G1281" t="str">
        <f>_xlfn.XLOOKUP(C1281,'Kundendaten - neu'!$A$2:$A$1001,'Kundendaten - neu'!$H$2:$H$1001)</f>
        <v>CNY</v>
      </c>
      <c r="H1281" s="40">
        <f>IF(G1281=Währungsdaten!$B$1,F1281/_xlfn.XLOOKUP('Bewegungsdaten - neu'!B92,Währungsdaten!$A$3:$A$320,Währungsdaten!$B$3:$B$320,""),IF(G1281=Währungsdaten!$C$1,F1281/_xlfn.XLOOKUP('Bewegungsdaten - neu'!B92,Währungsdaten!$A$3:$A$320,Währungsdaten!$C$3:$C$320,),"")*IF(G1281=Währungsdaten!$D$1,F1281/_xlfn.XLOOKUP('Bewegungsdaten - neu'!B92,Währungsdaten!$A$3:$A$320,Währungsdaten!$D$3:$D$320,),)*IF(G1281=Währungsdaten!$F$1,F1281/_xlfn.XLOOKUP('Bewegungsdaten - neu'!B92,Währungsdaten!$A$3:$A$320,Währungsdaten!$F$3:$F$320,""),)*IF(G1281=Währungsdaten!$G$1,F1281/_xlfn.XLOOKUP('Bewegungsdaten - neu'!B92,Währungsdaten!$A$3:$A$320,Währungsdaten!$G$3:$G$320,");""")))</f>
        <v>5398259.5209374465</v>
      </c>
      <c r="I1281">
        <f>H1281*_xlfn.XLOOKUP(C1281,'Kundendaten - neu'!$A$2:$A$1001,'Kundendaten - neu'!$I$2:$I$1001,"")</f>
        <v>5938085.4730311921</v>
      </c>
      <c r="J1281" s="41">
        <f>I1281+(_xlfn.XLOOKUP(C1281,'Kundendaten - neu'!$A$2:$A$1001,'Kundendaten - neu'!$G$2:$G$1001,)*E1281)</f>
        <v>6142485.4730311921</v>
      </c>
      <c r="K1281" s="40">
        <f>J1281-(E1281*(_xlfn.XLOOKUP(D1281,Tabelle1[Produkt ID],Tabelle1[Variable Kosten],)))</f>
        <v>1982485.4730311921</v>
      </c>
    </row>
    <row r="1282" spans="1:11" ht="14.4" x14ac:dyDescent="0.3">
      <c r="A1282" s="43">
        <v>50975690</v>
      </c>
      <c r="B1282" s="13">
        <v>44783</v>
      </c>
      <c r="C1282" s="12">
        <v>955</v>
      </c>
      <c r="D1282" s="12">
        <v>1100</v>
      </c>
      <c r="E1282" s="14">
        <v>141</v>
      </c>
      <c r="F1282" s="25">
        <v>5640000</v>
      </c>
      <c r="G1282" t="str">
        <f>_xlfn.XLOOKUP(C1282,'Kundendaten - neu'!$A$2:$A$1001,'Kundendaten - neu'!$H$2:$H$1001)</f>
        <v>EUR</v>
      </c>
      <c r="H1282" s="40">
        <f>F1282</f>
        <v>5640000</v>
      </c>
      <c r="I1282">
        <f>H1282*_xlfn.XLOOKUP(C1282,'Kundendaten - neu'!$A$2:$A$1001,'Kundendaten - neu'!$I$2:$I$1001,"")</f>
        <v>5640000</v>
      </c>
      <c r="J1282" s="41">
        <f>I1282+(_xlfn.XLOOKUP(C1282,'Kundendaten - neu'!$A$2:$A$1001,'Kundendaten - neu'!$G$2:$G$1001,)*E1282)</f>
        <v>5655228</v>
      </c>
      <c r="K1282" s="40">
        <f>J1282-(E1282*(_xlfn.XLOOKUP(D1282,Tabelle1[Produkt ID],Tabelle1[Variable Kosten],)))</f>
        <v>1143228</v>
      </c>
    </row>
    <row r="1283" spans="1:11" ht="14.4" x14ac:dyDescent="0.3">
      <c r="A1283" s="43">
        <v>29294006</v>
      </c>
      <c r="B1283" s="13">
        <v>44874</v>
      </c>
      <c r="C1283" s="12">
        <v>956</v>
      </c>
      <c r="D1283" s="12">
        <v>1200</v>
      </c>
      <c r="E1283" s="14">
        <v>58</v>
      </c>
      <c r="F1283" s="25">
        <v>38797070</v>
      </c>
      <c r="G1283" t="str">
        <f>_xlfn.XLOOKUP(C1283,'Kundendaten - neu'!$A$2:$A$1001,'Kundendaten - neu'!$H$2:$H$1001)</f>
        <v>SEK</v>
      </c>
      <c r="H1283" s="40">
        <f>IF(G1283=Währungsdaten!$D$1,F1283/_xlfn.XLOOKUP('Bewegungsdaten - neu'!B1388,Währungsdaten!$A$3:$A$320,Währungsdaten!$D$3:$D$320,""),IF(G1283=Währungsdaten!$F$1,F1283/_xlfn.XLOOKUP('Bewegungsdaten - neu'!B1388,Währungsdaten!$A$3:$A$320,Währungsdaten!$F$3:$F$320,),""))</f>
        <v>3547030.965724682</v>
      </c>
      <c r="I1283">
        <f>H1283*_xlfn.XLOOKUP(C1283,'Kundendaten - neu'!$A$2:$A$1001,'Kundendaten - neu'!$I$2:$I$1001,"")</f>
        <v>3617971.5850391756</v>
      </c>
      <c r="J1283" s="41">
        <f>I1283+(_xlfn.XLOOKUP(C1283,'Kundendaten - neu'!$A$2:$A$1001,'Kundendaten - neu'!$G$2:$G$1001,)*E1283)</f>
        <v>3649813.5850391756</v>
      </c>
      <c r="K1283" s="40">
        <f>J1283-(E1283*(_xlfn.XLOOKUP(D1283,Tabelle1[Produkt ID],Tabelle1[Variable Kosten],)))</f>
        <v>633813.58503917558</v>
      </c>
    </row>
    <row r="1284" spans="1:11" ht="14.4" x14ac:dyDescent="0.3">
      <c r="A1284" s="43">
        <v>96390195</v>
      </c>
      <c r="B1284" s="13">
        <v>44584</v>
      </c>
      <c r="C1284" s="12">
        <v>957</v>
      </c>
      <c r="D1284" s="12">
        <v>1300</v>
      </c>
      <c r="E1284" s="14">
        <v>193</v>
      </c>
      <c r="F1284" s="25">
        <v>13124000</v>
      </c>
      <c r="G1284" t="str">
        <f>_xlfn.XLOOKUP(C1284,'Kundendaten - neu'!$A$2:$A$1001,'Kundendaten - neu'!$H$2:$H$1001)</f>
        <v>EUR</v>
      </c>
      <c r="H1284" s="40">
        <f t="shared" ref="H1284:H1290" si="58">F1284</f>
        <v>13124000</v>
      </c>
      <c r="I1284">
        <f>H1284*_xlfn.XLOOKUP(C1284,'Kundendaten - neu'!$A$2:$A$1001,'Kundendaten - neu'!$I$2:$I$1001,"")</f>
        <v>13124000</v>
      </c>
      <c r="J1284" s="41">
        <f>I1284+(_xlfn.XLOOKUP(C1284,'Kundendaten - neu'!$A$2:$A$1001,'Kundendaten - neu'!$G$2:$G$1001,)*E1284)</f>
        <v>13143493</v>
      </c>
      <c r="K1284" s="40">
        <f>J1284-(E1284*(_xlfn.XLOOKUP(D1284,Tabelle1[Produkt ID],Tabelle1[Variable Kosten],)))</f>
        <v>2644293</v>
      </c>
    </row>
    <row r="1285" spans="1:11" ht="14.4" hidden="1" x14ac:dyDescent="0.3">
      <c r="A1285" s="43" t="s">
        <v>1489</v>
      </c>
      <c r="B1285" s="13">
        <v>44904</v>
      </c>
      <c r="C1285" s="12">
        <v>957</v>
      </c>
      <c r="D1285" s="12" t="s">
        <v>1583</v>
      </c>
      <c r="E1285" s="14">
        <v>1</v>
      </c>
      <c r="F1285" s="17">
        <v>46000</v>
      </c>
      <c r="G1285" t="str">
        <f>_xlfn.XLOOKUP(C1285,'Kundendaten - neu'!$A$2:$A$1001,'Kundendaten - neu'!$H$2:$H$1001)</f>
        <v>EUR</v>
      </c>
      <c r="H1285" s="40">
        <f t="shared" si="58"/>
        <v>46000</v>
      </c>
      <c r="I1285">
        <f>H1285*_xlfn.XLOOKUP(C1285,'Kundendaten - neu'!$A$2:$A$1001,'Kundendaten - neu'!$I$2:$I$1001,"")</f>
        <v>46000</v>
      </c>
      <c r="J1285" s="41">
        <f>I1285+(_xlfn.XLOOKUP(C1285,'Kundendaten - neu'!$A$2:$A$1001,'Kundendaten - neu'!$G$2:$G$1001,)*E1285)</f>
        <v>46101</v>
      </c>
      <c r="K1285" s="40">
        <f>J1285-(E1285*(_xlfn.XLOOKUP(D1285,Tabelle1[Produkt ID],Tabelle1[Variable Kosten],)))</f>
        <v>9301</v>
      </c>
    </row>
    <row r="1286" spans="1:11" ht="14.4" x14ac:dyDescent="0.3">
      <c r="A1286" s="43">
        <v>45432648</v>
      </c>
      <c r="B1286" s="13">
        <v>44620</v>
      </c>
      <c r="C1286" s="12">
        <v>958</v>
      </c>
      <c r="D1286" s="12">
        <v>1400</v>
      </c>
      <c r="E1286" s="14">
        <v>174</v>
      </c>
      <c r="F1286" s="25">
        <v>5220000</v>
      </c>
      <c r="G1286" t="str">
        <f>_xlfn.XLOOKUP(C1286,'Kundendaten - neu'!$A$2:$A$1001,'Kundendaten - neu'!$H$2:$H$1001)</f>
        <v>EUR</v>
      </c>
      <c r="H1286" s="40">
        <f t="shared" si="58"/>
        <v>5220000</v>
      </c>
      <c r="I1286">
        <f>H1286*_xlfn.XLOOKUP(C1286,'Kundendaten - neu'!$A$2:$A$1001,'Kundendaten - neu'!$I$2:$I$1001,"")</f>
        <v>5324400</v>
      </c>
      <c r="J1286" s="41">
        <f>I1286+(_xlfn.XLOOKUP(C1286,'Kundendaten - neu'!$A$2:$A$1001,'Kundendaten - neu'!$G$2:$G$1001,)*E1286)</f>
        <v>5360766</v>
      </c>
      <c r="K1286" s="40">
        <f>J1286-(E1286*(_xlfn.XLOOKUP(D1286,Tabelle1[Produkt ID],Tabelle1[Variable Kosten],)))</f>
        <v>1184766</v>
      </c>
    </row>
    <row r="1287" spans="1:11" ht="14.4" hidden="1" x14ac:dyDescent="0.3">
      <c r="A1287" s="43" t="s">
        <v>1490</v>
      </c>
      <c r="B1287" s="13">
        <v>44855</v>
      </c>
      <c r="C1287" s="12">
        <v>958</v>
      </c>
      <c r="D1287" s="12" t="s">
        <v>1584</v>
      </c>
      <c r="E1287" s="14">
        <v>1</v>
      </c>
      <c r="F1287" s="17">
        <v>61000</v>
      </c>
      <c r="G1287" t="str">
        <f>_xlfn.XLOOKUP(C1287,'Kundendaten - neu'!$A$2:$A$1001,'Kundendaten - neu'!$H$2:$H$1001)</f>
        <v>EUR</v>
      </c>
      <c r="H1287" s="40">
        <f t="shared" si="58"/>
        <v>61000</v>
      </c>
      <c r="I1287">
        <f>H1287*_xlfn.XLOOKUP(C1287,'Kundendaten - neu'!$A$2:$A$1001,'Kundendaten - neu'!$I$2:$I$1001,"")</f>
        <v>62220</v>
      </c>
      <c r="J1287" s="41">
        <f>I1287+(_xlfn.XLOOKUP(C1287,'Kundendaten - neu'!$A$2:$A$1001,'Kundendaten - neu'!$G$2:$G$1001,)*E1287)</f>
        <v>62429</v>
      </c>
      <c r="K1287" s="40">
        <f>J1287-(E1287*(_xlfn.XLOOKUP(D1287,Tabelle1[Produkt ID],Tabelle1[Variable Kosten],)))</f>
        <v>13629</v>
      </c>
    </row>
    <row r="1288" spans="1:11" ht="14.4" x14ac:dyDescent="0.3">
      <c r="A1288" s="43">
        <v>31996141</v>
      </c>
      <c r="B1288" s="13">
        <v>44689</v>
      </c>
      <c r="C1288" s="12">
        <v>959</v>
      </c>
      <c r="D1288" s="12">
        <v>1500</v>
      </c>
      <c r="E1288" s="14">
        <v>180</v>
      </c>
      <c r="F1288" s="25">
        <v>5040000</v>
      </c>
      <c r="G1288" t="str">
        <f>_xlfn.XLOOKUP(C1288,'Kundendaten - neu'!$A$2:$A$1001,'Kundendaten - neu'!$H$2:$H$1001)</f>
        <v>EUR</v>
      </c>
      <c r="H1288" s="40">
        <f t="shared" si="58"/>
        <v>5040000</v>
      </c>
      <c r="I1288">
        <f>H1288*_xlfn.XLOOKUP(C1288,'Kundendaten - neu'!$A$2:$A$1001,'Kundendaten - neu'!$I$2:$I$1001,"")</f>
        <v>5040000</v>
      </c>
      <c r="J1288" s="41">
        <f>I1288+(_xlfn.XLOOKUP(C1288,'Kundendaten - neu'!$A$2:$A$1001,'Kundendaten - neu'!$G$2:$G$1001,)*E1288)</f>
        <v>5079420</v>
      </c>
      <c r="K1288" s="40">
        <f>J1288-(E1288*(_xlfn.XLOOKUP(D1288,Tabelle1[Produkt ID],Tabelle1[Variable Kosten],)))</f>
        <v>1047420</v>
      </c>
    </row>
    <row r="1289" spans="1:11" ht="14.4" x14ac:dyDescent="0.3">
      <c r="A1289" s="43">
        <v>32570681</v>
      </c>
      <c r="B1289" s="13">
        <v>44586</v>
      </c>
      <c r="C1289" s="12">
        <v>960</v>
      </c>
      <c r="D1289" s="12">
        <v>1600</v>
      </c>
      <c r="E1289" s="14">
        <v>133</v>
      </c>
      <c r="F1289" s="25">
        <v>4788000</v>
      </c>
      <c r="G1289" t="str">
        <f>_xlfn.XLOOKUP(C1289,'Kundendaten - neu'!$A$2:$A$1001,'Kundendaten - neu'!$H$2:$H$1001)</f>
        <v>EUR</v>
      </c>
      <c r="H1289" s="40">
        <f t="shared" si="58"/>
        <v>4788000</v>
      </c>
      <c r="I1289">
        <f>H1289*_xlfn.XLOOKUP(C1289,'Kundendaten - neu'!$A$2:$A$1001,'Kundendaten - neu'!$I$2:$I$1001,"")</f>
        <v>5266800</v>
      </c>
      <c r="J1289" s="41">
        <f>I1289+(_xlfn.XLOOKUP(C1289,'Kundendaten - neu'!$A$2:$A$1001,'Kundendaten - neu'!$G$2:$G$1001,)*E1289)</f>
        <v>5427597</v>
      </c>
      <c r="K1289" s="40">
        <f>J1289-(E1289*(_xlfn.XLOOKUP(D1289,Tabelle1[Produkt ID],Tabelle1[Variable Kosten],)))</f>
        <v>1597197</v>
      </c>
    </row>
    <row r="1290" spans="1:11" ht="14.4" hidden="1" x14ac:dyDescent="0.3">
      <c r="A1290" s="43" t="s">
        <v>1491</v>
      </c>
      <c r="B1290" s="13">
        <v>44799</v>
      </c>
      <c r="C1290" s="12">
        <v>960</v>
      </c>
      <c r="D1290" s="12" t="s">
        <v>1585</v>
      </c>
      <c r="E1290" s="14">
        <v>1</v>
      </c>
      <c r="F1290" s="17">
        <v>79000</v>
      </c>
      <c r="G1290" t="str">
        <f>_xlfn.XLOOKUP(C1290,'Kundendaten - neu'!$A$2:$A$1001,'Kundendaten - neu'!$H$2:$H$1001)</f>
        <v>EUR</v>
      </c>
      <c r="H1290" s="40">
        <f t="shared" si="58"/>
        <v>79000</v>
      </c>
      <c r="I1290">
        <f>H1290*_xlfn.XLOOKUP(C1290,'Kundendaten - neu'!$A$2:$A$1001,'Kundendaten - neu'!$I$2:$I$1001,"")</f>
        <v>86900</v>
      </c>
      <c r="J1290" s="41">
        <f>I1290+(_xlfn.XLOOKUP(C1290,'Kundendaten - neu'!$A$2:$A$1001,'Kundendaten - neu'!$G$2:$G$1001,)*E1290)</f>
        <v>88109</v>
      </c>
      <c r="K1290" s="40">
        <f>J1290-(E1290*(_xlfn.XLOOKUP(D1290,Tabelle1[Produkt ID],Tabelle1[Variable Kosten],)))</f>
        <v>24909</v>
      </c>
    </row>
    <row r="1291" spans="1:11" ht="14.4" x14ac:dyDescent="0.3">
      <c r="A1291" s="43">
        <v>60358486</v>
      </c>
      <c r="B1291" s="13">
        <v>44666</v>
      </c>
      <c r="C1291" s="12">
        <v>961</v>
      </c>
      <c r="D1291" s="12">
        <v>1000</v>
      </c>
      <c r="E1291" s="14">
        <v>1</v>
      </c>
      <c r="F1291" s="25">
        <v>238513.6</v>
      </c>
      <c r="G1291" t="str">
        <f>_xlfn.XLOOKUP(C1291,'Kundendaten - neu'!$A$2:$A$1001,'Kundendaten - neu'!$H$2:$H$1001)</f>
        <v>PLN</v>
      </c>
      <c r="H1291" s="40">
        <f>IF(G1291=Währungsdaten!$G$1,F1291/_xlfn.XLOOKUP('Bewegungsdaten - neu'!B1293,Währungsdaten!$A$3:$A$320,Währungsdaten!$G$3:$G$320,""),IF(G1291=Währungsdaten!$C$1,F1291/_xlfn.XLOOKUP('Bewegungsdaten - neu'!B1293,Währungsdaten!$A$3:$A$320,Währungsdaten!$C$3:$C$320,),""))</f>
        <v>50035.368898025976</v>
      </c>
      <c r="I1291">
        <f>H1291*_xlfn.XLOOKUP(C1291,'Kundendaten - neu'!$A$2:$A$1001,'Kundendaten - neu'!$I$2:$I$1001,"")</f>
        <v>50035.368898025976</v>
      </c>
      <c r="J1291" s="41">
        <f>I1291+(_xlfn.XLOOKUP(C1291,'Kundendaten - neu'!$A$2:$A$1001,'Kundendaten - neu'!$G$2:$G$1001,)*E1291)</f>
        <v>50144.368898025976</v>
      </c>
      <c r="K1291" s="40">
        <f>J1291-(E1291*(_xlfn.XLOOKUP(D1291,Tabelle1[Produkt ID],Tabelle1[Variable Kosten],)))</f>
        <v>8544.3688980259758</v>
      </c>
    </row>
    <row r="1292" spans="1:11" ht="14.4" x14ac:dyDescent="0.3">
      <c r="A1292" s="43">
        <v>12866788</v>
      </c>
      <c r="B1292" s="13">
        <v>44851</v>
      </c>
      <c r="C1292" s="12">
        <v>962</v>
      </c>
      <c r="D1292" s="12">
        <v>1700</v>
      </c>
      <c r="E1292" s="14">
        <v>59</v>
      </c>
      <c r="F1292" s="25">
        <v>1711000</v>
      </c>
      <c r="G1292" t="str">
        <f>_xlfn.XLOOKUP(C1292,'Kundendaten - neu'!$A$2:$A$1001,'Kundendaten - neu'!$H$2:$H$1001)</f>
        <v>EUR</v>
      </c>
      <c r="H1292" s="40">
        <f>F1292</f>
        <v>1711000</v>
      </c>
      <c r="I1292">
        <f>H1292*_xlfn.XLOOKUP(C1292,'Kundendaten - neu'!$A$2:$A$1001,'Kundendaten - neu'!$I$2:$I$1001,"")</f>
        <v>1711000</v>
      </c>
      <c r="J1292" s="41">
        <f>I1292+(_xlfn.XLOOKUP(C1292,'Kundendaten - neu'!$A$2:$A$1001,'Kundendaten - neu'!$G$2:$G$1001,)*E1292)</f>
        <v>1717431</v>
      </c>
      <c r="K1292" s="40">
        <f>J1292-(E1292*(_xlfn.XLOOKUP(D1292,Tabelle1[Produkt ID],Tabelle1[Variable Kosten],)))</f>
        <v>348631</v>
      </c>
    </row>
    <row r="1293" spans="1:11" ht="14.4" x14ac:dyDescent="0.3">
      <c r="A1293" s="43">
        <v>53601303</v>
      </c>
      <c r="B1293" s="13">
        <v>44629</v>
      </c>
      <c r="C1293" s="12">
        <v>963</v>
      </c>
      <c r="D1293" s="12">
        <v>1800</v>
      </c>
      <c r="E1293" s="14">
        <v>139</v>
      </c>
      <c r="F1293" s="25">
        <v>276621120</v>
      </c>
      <c r="G1293" t="str">
        <f>_xlfn.XLOOKUP(C1293,'Kundendaten - neu'!$A$2:$A$1001,'Kundendaten - neu'!$H$2:$H$1001)</f>
        <v>CZK</v>
      </c>
      <c r="H1293" s="40">
        <f>IF(G1293=Währungsdaten!$G$1,F1293/_xlfn.XLOOKUP('Bewegungsdaten - neu'!B121,Währungsdaten!$A$3:$A$320,Währungsdaten!$G$3:$G$320,""),IF(G1293=Währungsdaten!$C$1,F1293/_xlfn.XLOOKUP('Bewegungsdaten - neu'!B121,Währungsdaten!$A$3:$A$320,Währungsdaten!$C$3:$C$320,),""))</f>
        <v>11292178.946551984</v>
      </c>
      <c r="I1293">
        <f>H1293*_xlfn.XLOOKUP(C1293,'Kundendaten - neu'!$A$2:$A$1001,'Kundendaten - neu'!$I$2:$I$1001,"")</f>
        <v>11518022.525483023</v>
      </c>
      <c r="J1293" s="41">
        <f>I1293+(_xlfn.XLOOKUP(C1293,'Kundendaten - neu'!$A$2:$A$1001,'Kundendaten - neu'!$G$2:$G$1001,)*E1293)</f>
        <v>11546517.525483023</v>
      </c>
      <c r="K1293" s="40">
        <f>J1293-(E1293*(_xlfn.XLOOKUP(D1293,Tabelle1[Produkt ID],Tabelle1[Variable Kosten],)))</f>
        <v>2650517.5254830234</v>
      </c>
    </row>
    <row r="1294" spans="1:11" ht="14.4" x14ac:dyDescent="0.3">
      <c r="A1294" s="43">
        <v>49114823</v>
      </c>
      <c r="B1294" s="13">
        <v>44760</v>
      </c>
      <c r="C1294" s="12">
        <v>964</v>
      </c>
      <c r="D1294" s="12">
        <v>1900</v>
      </c>
      <c r="E1294" s="14">
        <v>89</v>
      </c>
      <c r="F1294" s="25">
        <v>4960201.3999999994</v>
      </c>
      <c r="G1294" t="str">
        <f>_xlfn.XLOOKUP(C1294,'Kundendaten - neu'!$A$2:$A$1001,'Kundendaten - neu'!$H$2:$H$1001)</f>
        <v>USD</v>
      </c>
      <c r="H1294" s="40">
        <f>IF(G1294=Währungsdaten!$D$1,F1294/_xlfn.XLOOKUP('Bewegungsdaten - neu'!B1481,Währungsdaten!$A$3:$A$320,Währungsdaten!$D$3:$D$320,""),IF(G1294=Währungsdaten!$F$1,F1294/_xlfn.XLOOKUP('Bewegungsdaten - neu'!B1481,Währungsdaten!$A$3:$A$320,Währungsdaten!$F$3:$F$320,),""))</f>
        <v>5039318.7036472615</v>
      </c>
      <c r="I1294">
        <f>H1294*_xlfn.XLOOKUP(C1294,'Kundendaten - neu'!$A$2:$A$1001,'Kundendaten - neu'!$I$2:$I$1001,"")</f>
        <v>5543250.574011988</v>
      </c>
      <c r="J1294" s="41">
        <f>I1294+(_xlfn.XLOOKUP(C1294,'Kundendaten - neu'!$A$2:$A$1001,'Kundendaten - neu'!$G$2:$G$1001,)*E1294)</f>
        <v>5658238.574011988</v>
      </c>
      <c r="K1294" s="40">
        <f>J1294-(E1294*(_xlfn.XLOOKUP(D1294,Tabelle1[Produkt ID],Tabelle1[Variable Kosten],)))</f>
        <v>2169438.574011988</v>
      </c>
    </row>
    <row r="1295" spans="1:11" ht="14.4" x14ac:dyDescent="0.3">
      <c r="A1295" s="43">
        <v>52952396</v>
      </c>
      <c r="B1295" s="13">
        <v>44871</v>
      </c>
      <c r="C1295" s="12">
        <v>965</v>
      </c>
      <c r="D1295" s="12">
        <v>2000</v>
      </c>
      <c r="E1295" s="14">
        <v>82</v>
      </c>
      <c r="F1295" s="25">
        <v>3198000</v>
      </c>
      <c r="G1295" t="str">
        <f>_xlfn.XLOOKUP(C1295,'Kundendaten - neu'!$A$2:$A$1001,'Kundendaten - neu'!$H$2:$H$1001)</f>
        <v>EUR</v>
      </c>
      <c r="H1295" s="40">
        <f>F1295</f>
        <v>3198000</v>
      </c>
      <c r="I1295">
        <f>H1295*_xlfn.XLOOKUP(C1295,'Kundendaten - neu'!$A$2:$A$1001,'Kundendaten - neu'!$I$2:$I$1001,"")</f>
        <v>3517800.0000000005</v>
      </c>
      <c r="J1295" s="41">
        <f>I1295+(_xlfn.XLOOKUP(C1295,'Kundendaten - neu'!$A$2:$A$1001,'Kundendaten - neu'!$G$2:$G$1001,)*E1295)</f>
        <v>3685654.0000000005</v>
      </c>
      <c r="K1295" s="40">
        <f>J1295-(E1295*(_xlfn.XLOOKUP(D1295,Tabelle1[Produkt ID],Tabelle1[Variable Kosten],)))</f>
        <v>1127254.0000000005</v>
      </c>
    </row>
    <row r="1296" spans="1:11" ht="14.4" hidden="1" x14ac:dyDescent="0.3">
      <c r="A1296" s="43" t="s">
        <v>1492</v>
      </c>
      <c r="B1296" s="13">
        <v>44906</v>
      </c>
      <c r="C1296" s="12">
        <v>965</v>
      </c>
      <c r="D1296" s="12" t="s">
        <v>1586</v>
      </c>
      <c r="E1296" s="14">
        <v>1</v>
      </c>
      <c r="F1296" s="17">
        <v>32000</v>
      </c>
      <c r="G1296" t="str">
        <f>_xlfn.XLOOKUP(C1296,'Kundendaten - neu'!$A$2:$A$1001,'Kundendaten - neu'!$H$2:$H$1001)</f>
        <v>EUR</v>
      </c>
      <c r="H1296" s="40">
        <f>F1296</f>
        <v>32000</v>
      </c>
      <c r="I1296">
        <f>H1296*_xlfn.XLOOKUP(C1296,'Kundendaten - neu'!$A$2:$A$1001,'Kundendaten - neu'!$I$2:$I$1001,"")</f>
        <v>35200</v>
      </c>
      <c r="J1296" s="41">
        <f>I1296+(_xlfn.XLOOKUP(C1296,'Kundendaten - neu'!$A$2:$A$1001,'Kundendaten - neu'!$G$2:$G$1001,)*E1296)</f>
        <v>37247</v>
      </c>
      <c r="K1296" s="40">
        <f>J1296-(E1296*(_xlfn.XLOOKUP(D1296,Tabelle1[Produkt ID],Tabelle1[Variable Kosten],)))</f>
        <v>11647</v>
      </c>
    </row>
    <row r="1297" spans="1:11" ht="14.4" x14ac:dyDescent="0.3">
      <c r="A1297" s="43">
        <v>59759322</v>
      </c>
      <c r="B1297" s="13">
        <v>44766</v>
      </c>
      <c r="C1297" s="12">
        <v>966</v>
      </c>
      <c r="D1297" s="12">
        <v>2100</v>
      </c>
      <c r="E1297" s="14">
        <v>178</v>
      </c>
      <c r="F1297" s="25">
        <v>8188000</v>
      </c>
      <c r="G1297" t="str">
        <f>_xlfn.XLOOKUP(C1297,'Kundendaten - neu'!$A$2:$A$1001,'Kundendaten - neu'!$H$2:$H$1001)</f>
        <v>EUR</v>
      </c>
      <c r="H1297" s="40">
        <f>F1297</f>
        <v>8188000</v>
      </c>
      <c r="I1297">
        <f>H1297*_xlfn.XLOOKUP(C1297,'Kundendaten - neu'!$A$2:$A$1001,'Kundendaten - neu'!$I$2:$I$1001,"")</f>
        <v>8188000</v>
      </c>
      <c r="J1297" s="41">
        <f>I1297+(_xlfn.XLOOKUP(C1297,'Kundendaten - neu'!$A$2:$A$1001,'Kundendaten - neu'!$G$2:$G$1001,)*E1297)</f>
        <v>8234458</v>
      </c>
      <c r="K1297" s="40">
        <f>J1297-(E1297*(_xlfn.XLOOKUP(D1297,Tabelle1[Produkt ID],Tabelle1[Variable Kosten],)))</f>
        <v>1684058</v>
      </c>
    </row>
    <row r="1298" spans="1:11" ht="14.4" hidden="1" x14ac:dyDescent="0.3">
      <c r="A1298" s="43" t="s">
        <v>1493</v>
      </c>
      <c r="B1298" s="13">
        <v>44612</v>
      </c>
      <c r="C1298" s="12">
        <v>966</v>
      </c>
      <c r="D1298" s="12" t="s">
        <v>1587</v>
      </c>
      <c r="E1298" s="14">
        <v>1</v>
      </c>
      <c r="F1298" s="17">
        <v>27000</v>
      </c>
      <c r="G1298" t="str">
        <f>_xlfn.XLOOKUP(C1298,'Kundendaten - neu'!$A$2:$A$1001,'Kundendaten - neu'!$H$2:$H$1001)</f>
        <v>EUR</v>
      </c>
      <c r="H1298" s="40">
        <f>F1298</f>
        <v>27000</v>
      </c>
      <c r="I1298">
        <f>H1298*_xlfn.XLOOKUP(C1298,'Kundendaten - neu'!$A$2:$A$1001,'Kundendaten - neu'!$I$2:$I$1001,"")</f>
        <v>27000</v>
      </c>
      <c r="J1298" s="41">
        <f>I1298+(_xlfn.XLOOKUP(C1298,'Kundendaten - neu'!$A$2:$A$1001,'Kundendaten - neu'!$G$2:$G$1001,)*E1298)</f>
        <v>27261</v>
      </c>
      <c r="K1298" s="40">
        <f>J1298-(E1298*(_xlfn.XLOOKUP(D1298,Tabelle1[Produkt ID],Tabelle1[Variable Kosten],)))</f>
        <v>5661</v>
      </c>
    </row>
    <row r="1299" spans="1:11" ht="14.4" x14ac:dyDescent="0.3">
      <c r="A1299" s="43">
        <v>53128607</v>
      </c>
      <c r="B1299" s="13">
        <v>44617</v>
      </c>
      <c r="C1299" s="12">
        <v>967</v>
      </c>
      <c r="D1299" s="12">
        <v>2200</v>
      </c>
      <c r="E1299" s="14">
        <v>173</v>
      </c>
      <c r="F1299" s="25">
        <v>3935404</v>
      </c>
      <c r="G1299" t="str">
        <f>_xlfn.XLOOKUP(C1299,'Kundendaten - neu'!$A$2:$A$1001,'Kundendaten - neu'!$H$2:$H$1001)</f>
        <v>USD</v>
      </c>
      <c r="H1299" s="40">
        <f>IF(G1299=Währungsdaten!$D$1,F1299/_xlfn.XLOOKUP('Bewegungsdaten - neu'!B1482,Währungsdaten!$A$3:$A$320,Währungsdaten!$D$3:$D$320,""),IF(G1299=Währungsdaten!$F$1,F1299/_xlfn.XLOOKUP('Bewegungsdaten - neu'!B1482,Währungsdaten!$A$3:$A$320,Währungsdaten!$F$3:$F$320,),""))</f>
        <v>3775692.2191307684</v>
      </c>
      <c r="I1299">
        <f>H1299*_xlfn.XLOOKUP(C1299,'Kundendaten - neu'!$A$2:$A$1001,'Kundendaten - neu'!$I$2:$I$1001,"")</f>
        <v>4153261.4410438458</v>
      </c>
      <c r="J1299" s="41">
        <f>I1299+(_xlfn.XLOOKUP(C1299,'Kundendaten - neu'!$A$2:$A$1001,'Kundendaten - neu'!$G$2:$G$1001,)*E1299)</f>
        <v>4380410.4410438463</v>
      </c>
      <c r="K1299" s="40">
        <f>J1299-(E1299*(_xlfn.XLOOKUP(D1299,Tabelle1[Produkt ID],Tabelle1[Variable Kosten],)))</f>
        <v>1612410.4410438463</v>
      </c>
    </row>
    <row r="1300" spans="1:11" ht="14.4" x14ac:dyDescent="0.3">
      <c r="A1300" s="43">
        <v>36341811</v>
      </c>
      <c r="B1300" s="13">
        <v>44630</v>
      </c>
      <c r="C1300" s="12">
        <v>968</v>
      </c>
      <c r="D1300" s="12">
        <v>2200</v>
      </c>
      <c r="E1300" s="14">
        <v>187</v>
      </c>
      <c r="F1300" s="25">
        <v>17154632</v>
      </c>
      <c r="G1300" t="str">
        <f>_xlfn.XLOOKUP(C1300,'Kundendaten - neu'!$A$2:$A$1001,'Kundendaten - neu'!$H$2:$H$1001)</f>
        <v>PLN</v>
      </c>
      <c r="H1300" s="40">
        <f>IF(G1300=Währungsdaten!$G$1,F1300/_xlfn.XLOOKUP('Bewegungsdaten - neu'!B1294,Währungsdaten!$A$3:$A$320,Währungsdaten!$G$3:$G$320,""),IF(G1300=Währungsdaten!$C$1,F1300/_xlfn.XLOOKUP('Bewegungsdaten - neu'!B1294,Währungsdaten!$A$3:$A$320,Währungsdaten!$C$3:$C$320,),""))</f>
        <v>3592818.8158418327</v>
      </c>
      <c r="I1300">
        <f>H1300*_xlfn.XLOOKUP(C1300,'Kundendaten - neu'!$A$2:$A$1001,'Kundendaten - neu'!$I$2:$I$1001,"")</f>
        <v>3592818.8158418327</v>
      </c>
      <c r="J1300" s="41">
        <f>I1300+(_xlfn.XLOOKUP(C1300,'Kundendaten - neu'!$A$2:$A$1001,'Kundendaten - neu'!$G$2:$G$1001,)*E1300)</f>
        <v>3611518.8158418327</v>
      </c>
      <c r="K1300" s="40">
        <f>J1300-(E1300*(_xlfn.XLOOKUP(D1300,Tabelle1[Produkt ID],Tabelle1[Variable Kosten],)))</f>
        <v>619518.81584183266</v>
      </c>
    </row>
    <row r="1301" spans="1:11" ht="14.4" x14ac:dyDescent="0.3">
      <c r="A1301" s="43">
        <v>59337587</v>
      </c>
      <c r="B1301" s="13">
        <v>44697</v>
      </c>
      <c r="C1301" s="12">
        <v>969</v>
      </c>
      <c r="D1301" s="12">
        <v>2300</v>
      </c>
      <c r="E1301" s="14">
        <v>70</v>
      </c>
      <c r="F1301" s="25">
        <v>8026900</v>
      </c>
      <c r="G1301" t="str">
        <f>_xlfn.XLOOKUP(C1301,'Kundendaten - neu'!$A$2:$A$1001,'Kundendaten - neu'!$H$2:$H$1001)</f>
        <v>PLN</v>
      </c>
      <c r="H1301" s="40">
        <f>IF(G1301=Währungsdaten!$G$1,F1301/_xlfn.XLOOKUP('Bewegungsdaten - neu'!B1295,Währungsdaten!$A$3:$A$320,Währungsdaten!$G$3:$G$320,""),IF(G1301=Währungsdaten!$C$1,F1301/_xlfn.XLOOKUP('Bewegungsdaten - neu'!B1295,Währungsdaten!$A$3:$A$320,Währungsdaten!$C$3:$C$320,),""))</f>
        <v>1712916.9245214572</v>
      </c>
      <c r="I1301">
        <f>H1301*_xlfn.XLOOKUP(C1301,'Kundendaten - neu'!$A$2:$A$1001,'Kundendaten - neu'!$I$2:$I$1001,"")</f>
        <v>1712916.9245214572</v>
      </c>
      <c r="J1301" s="41">
        <f>I1301+(_xlfn.XLOOKUP(C1301,'Kundendaten - neu'!$A$2:$A$1001,'Kundendaten - neu'!$G$2:$G$1001,)*E1301)</f>
        <v>1720476.9245214572</v>
      </c>
      <c r="K1301" s="40">
        <f>J1301-(E1301*(_xlfn.XLOOKUP(D1301,Tabelle1[Produkt ID],Tabelle1[Variable Kosten],)))</f>
        <v>320476.92452145717</v>
      </c>
    </row>
    <row r="1302" spans="1:11" ht="14.4" x14ac:dyDescent="0.3">
      <c r="A1302" s="43">
        <v>54819283</v>
      </c>
      <c r="B1302" s="13">
        <v>44717</v>
      </c>
      <c r="C1302" s="12">
        <v>970</v>
      </c>
      <c r="D1302" s="12">
        <v>1000</v>
      </c>
      <c r="E1302" s="14">
        <v>172</v>
      </c>
      <c r="F1302" s="25">
        <v>8944000</v>
      </c>
      <c r="G1302" t="str">
        <f>_xlfn.XLOOKUP(C1302,'Kundendaten - neu'!$A$2:$A$1001,'Kundendaten - neu'!$H$2:$H$1001)</f>
        <v>EUR</v>
      </c>
      <c r="H1302" s="40">
        <f>F1302</f>
        <v>8944000</v>
      </c>
      <c r="I1302">
        <f>H1302*_xlfn.XLOOKUP(C1302,'Kundendaten - neu'!$A$2:$A$1001,'Kundendaten - neu'!$I$2:$I$1001,"")</f>
        <v>8849193.5999999996</v>
      </c>
      <c r="J1302" s="41">
        <f>I1302+(_xlfn.XLOOKUP(C1302,'Kundendaten - neu'!$A$2:$A$1001,'Kundendaten - neu'!$G$2:$G$1001,)*E1302)</f>
        <v>8886173.5999999996</v>
      </c>
      <c r="K1302" s="40">
        <f>J1302-(E1302*(_xlfn.XLOOKUP(D1302,Tabelle1[Produkt ID],Tabelle1[Variable Kosten],)))</f>
        <v>1730973.5999999996</v>
      </c>
    </row>
    <row r="1303" spans="1:11" ht="14.4" hidden="1" x14ac:dyDescent="0.3">
      <c r="A1303" s="43" t="s">
        <v>1494</v>
      </c>
      <c r="B1303" s="13">
        <v>44861</v>
      </c>
      <c r="C1303" s="12">
        <v>970</v>
      </c>
      <c r="D1303" s="12" t="s">
        <v>1588</v>
      </c>
      <c r="E1303" s="14">
        <v>1</v>
      </c>
      <c r="F1303" s="17">
        <v>33000</v>
      </c>
      <c r="G1303" t="str">
        <f>_xlfn.XLOOKUP(C1303,'Kundendaten - neu'!$A$2:$A$1001,'Kundendaten - neu'!$H$2:$H$1001)</f>
        <v>EUR</v>
      </c>
      <c r="H1303" s="40">
        <f>F1303</f>
        <v>33000</v>
      </c>
      <c r="I1303">
        <f>H1303*_xlfn.XLOOKUP(C1303,'Kundendaten - neu'!$A$2:$A$1001,'Kundendaten - neu'!$I$2:$I$1001,"")</f>
        <v>32650.199999999997</v>
      </c>
      <c r="J1303" s="41">
        <f>I1303+(_xlfn.XLOOKUP(C1303,'Kundendaten - neu'!$A$2:$A$1001,'Kundendaten - neu'!$G$2:$G$1001,)*E1303)</f>
        <v>32865.199999999997</v>
      </c>
      <c r="K1303" s="40">
        <f>J1303-(E1303*(_xlfn.XLOOKUP(D1303,Tabelle1[Produkt ID],Tabelle1[Variable Kosten],)))</f>
        <v>6465.1999999999971</v>
      </c>
    </row>
    <row r="1304" spans="1:11" ht="14.4" x14ac:dyDescent="0.3">
      <c r="A1304" s="43">
        <v>89491879</v>
      </c>
      <c r="B1304" s="13">
        <v>44873</v>
      </c>
      <c r="C1304" s="12">
        <v>971</v>
      </c>
      <c r="D1304" s="12">
        <v>1100</v>
      </c>
      <c r="E1304" s="14">
        <v>76</v>
      </c>
      <c r="F1304" s="25">
        <v>31284640</v>
      </c>
      <c r="G1304" t="str">
        <f>_xlfn.XLOOKUP(C1304,'Kundendaten - neu'!$A$2:$A$1001,'Kundendaten - neu'!$H$2:$H$1001)</f>
        <v>SEK</v>
      </c>
      <c r="H1304" s="40">
        <f>IF(G1304=Währungsdaten!$D$1,F1304/_xlfn.XLOOKUP('Bewegungsdaten - neu'!B1389,Währungsdaten!$A$3:$A$320,Währungsdaten!$D$3:$D$320,""),IF(G1304=Währungsdaten!$F$1,F1304/_xlfn.XLOOKUP('Bewegungsdaten - neu'!B1389,Währungsdaten!$A$3:$A$320,Währungsdaten!$F$3:$F$320,),""))</f>
        <v>3035899.4264864288</v>
      </c>
      <c r="I1304">
        <f>H1304*_xlfn.XLOOKUP(C1304,'Kundendaten - neu'!$A$2:$A$1001,'Kundendaten - neu'!$I$2:$I$1001,"")</f>
        <v>3003718.8925656723</v>
      </c>
      <c r="J1304" s="41">
        <f>I1304+(_xlfn.XLOOKUP(C1304,'Kundendaten - neu'!$A$2:$A$1001,'Kundendaten - neu'!$G$2:$G$1001,)*E1304)</f>
        <v>3043922.8925656723</v>
      </c>
      <c r="K1304" s="40">
        <f>J1304-(E1304*(_xlfn.XLOOKUP(D1304,Tabelle1[Produkt ID],Tabelle1[Variable Kosten],)))</f>
        <v>611922.89256567229</v>
      </c>
    </row>
    <row r="1305" spans="1:11" ht="14.4" x14ac:dyDescent="0.3">
      <c r="A1305" s="43">
        <v>62622884</v>
      </c>
      <c r="B1305" s="13">
        <v>44680</v>
      </c>
      <c r="C1305" s="12">
        <v>972</v>
      </c>
      <c r="D1305" s="12">
        <v>1200</v>
      </c>
      <c r="E1305" s="14">
        <v>161</v>
      </c>
      <c r="F1305" s="25">
        <v>10465000</v>
      </c>
      <c r="G1305" t="str">
        <f>_xlfn.XLOOKUP(C1305,'Kundendaten - neu'!$A$2:$A$1001,'Kundendaten - neu'!$H$2:$H$1001)</f>
        <v>EUR</v>
      </c>
      <c r="H1305" s="40">
        <f t="shared" ref="H1305:H1310" si="59">F1305</f>
        <v>10465000</v>
      </c>
      <c r="I1305">
        <f>H1305*_xlfn.XLOOKUP(C1305,'Kundendaten - neu'!$A$2:$A$1001,'Kundendaten - neu'!$I$2:$I$1001,"")</f>
        <v>10465000</v>
      </c>
      <c r="J1305" s="41">
        <f>I1305+(_xlfn.XLOOKUP(C1305,'Kundendaten - neu'!$A$2:$A$1001,'Kundendaten - neu'!$G$2:$G$1001,)*E1305)</f>
        <v>10499454</v>
      </c>
      <c r="K1305" s="40">
        <f>J1305-(E1305*(_xlfn.XLOOKUP(D1305,Tabelle1[Produkt ID],Tabelle1[Variable Kosten],)))</f>
        <v>2127454</v>
      </c>
    </row>
    <row r="1306" spans="1:11" ht="14.4" hidden="1" x14ac:dyDescent="0.3">
      <c r="A1306" s="43" t="s">
        <v>1495</v>
      </c>
      <c r="B1306" s="13">
        <v>44589</v>
      </c>
      <c r="C1306" s="12">
        <v>972</v>
      </c>
      <c r="D1306" s="12" t="s">
        <v>1589</v>
      </c>
      <c r="E1306" s="14">
        <v>1</v>
      </c>
      <c r="F1306" s="17">
        <v>27000</v>
      </c>
      <c r="G1306" t="str">
        <f>_xlfn.XLOOKUP(C1306,'Kundendaten - neu'!$A$2:$A$1001,'Kundendaten - neu'!$H$2:$H$1001)</f>
        <v>EUR</v>
      </c>
      <c r="H1306" s="40">
        <f t="shared" si="59"/>
        <v>27000</v>
      </c>
      <c r="I1306">
        <f>H1306*_xlfn.XLOOKUP(C1306,'Kundendaten - neu'!$A$2:$A$1001,'Kundendaten - neu'!$I$2:$I$1001,"")</f>
        <v>27000</v>
      </c>
      <c r="J1306" s="41">
        <f>I1306+(_xlfn.XLOOKUP(C1306,'Kundendaten - neu'!$A$2:$A$1001,'Kundendaten - neu'!$G$2:$G$1001,)*E1306)</f>
        <v>27214</v>
      </c>
      <c r="K1306" s="40">
        <f>J1306-(E1306*(_xlfn.XLOOKUP(D1306,Tabelle1[Produkt ID],Tabelle1[Variable Kosten],)))</f>
        <v>5614</v>
      </c>
    </row>
    <row r="1307" spans="1:11" ht="14.4" x14ac:dyDescent="0.3">
      <c r="A1307" s="43">
        <v>51789106</v>
      </c>
      <c r="B1307" s="13">
        <v>44899</v>
      </c>
      <c r="C1307" s="12">
        <v>973</v>
      </c>
      <c r="D1307" s="12">
        <v>1300</v>
      </c>
      <c r="E1307" s="14">
        <v>143</v>
      </c>
      <c r="F1307" s="25">
        <v>9724000</v>
      </c>
      <c r="G1307" t="str">
        <f>_xlfn.XLOOKUP(C1307,'Kundendaten - neu'!$A$2:$A$1001,'Kundendaten - neu'!$H$2:$H$1001)</f>
        <v>EUR</v>
      </c>
      <c r="H1307" s="40">
        <f t="shared" si="59"/>
        <v>9724000</v>
      </c>
      <c r="I1307">
        <f>H1307*_xlfn.XLOOKUP(C1307,'Kundendaten - neu'!$A$2:$A$1001,'Kundendaten - neu'!$I$2:$I$1001,"")</f>
        <v>9724000</v>
      </c>
      <c r="J1307" s="41">
        <f>I1307+(_xlfn.XLOOKUP(C1307,'Kundendaten - neu'!$A$2:$A$1001,'Kundendaten - neu'!$G$2:$G$1001,)*E1307)</f>
        <v>9738300</v>
      </c>
      <c r="K1307" s="40">
        <f>J1307-(E1307*(_xlfn.XLOOKUP(D1307,Tabelle1[Produkt ID],Tabelle1[Variable Kosten],)))</f>
        <v>1959100</v>
      </c>
    </row>
    <row r="1308" spans="1:11" ht="14.4" hidden="1" x14ac:dyDescent="0.3">
      <c r="A1308" s="43" t="s">
        <v>1496</v>
      </c>
      <c r="B1308" s="13">
        <v>44587</v>
      </c>
      <c r="C1308" s="12">
        <v>973</v>
      </c>
      <c r="D1308" s="12" t="s">
        <v>1590</v>
      </c>
      <c r="E1308" s="14">
        <v>1</v>
      </c>
      <c r="F1308" s="17">
        <v>81000</v>
      </c>
      <c r="G1308" t="str">
        <f>_xlfn.XLOOKUP(C1308,'Kundendaten - neu'!$A$2:$A$1001,'Kundendaten - neu'!$H$2:$H$1001)</f>
        <v>EUR</v>
      </c>
      <c r="H1308" s="40">
        <f t="shared" si="59"/>
        <v>81000</v>
      </c>
      <c r="I1308">
        <f>H1308*_xlfn.XLOOKUP(C1308,'Kundendaten - neu'!$A$2:$A$1001,'Kundendaten - neu'!$I$2:$I$1001,"")</f>
        <v>81000</v>
      </c>
      <c r="J1308" s="41">
        <f>I1308+(_xlfn.XLOOKUP(C1308,'Kundendaten - neu'!$A$2:$A$1001,'Kundendaten - neu'!$G$2:$G$1001,)*E1308)</f>
        <v>81100</v>
      </c>
      <c r="K1308" s="40">
        <f>J1308-(E1308*(_xlfn.XLOOKUP(D1308,Tabelle1[Produkt ID],Tabelle1[Variable Kosten],)))</f>
        <v>16300</v>
      </c>
    </row>
    <row r="1309" spans="1:11" ht="14.4" x14ac:dyDescent="0.3">
      <c r="A1309" s="43">
        <v>78925466</v>
      </c>
      <c r="B1309" s="13">
        <v>44693</v>
      </c>
      <c r="C1309" s="12">
        <v>974</v>
      </c>
      <c r="D1309" s="12">
        <v>1400</v>
      </c>
      <c r="E1309" s="14">
        <v>94</v>
      </c>
      <c r="F1309" s="25">
        <v>2820000</v>
      </c>
      <c r="G1309" t="str">
        <f>_xlfn.XLOOKUP(C1309,'Kundendaten - neu'!$A$2:$A$1001,'Kundendaten - neu'!$H$2:$H$1001)</f>
        <v>EUR</v>
      </c>
      <c r="H1309" s="40">
        <f t="shared" si="59"/>
        <v>2820000</v>
      </c>
      <c r="I1309">
        <f>H1309*_xlfn.XLOOKUP(C1309,'Kundendaten - neu'!$A$2:$A$1001,'Kundendaten - neu'!$I$2:$I$1001,"")</f>
        <v>2820000</v>
      </c>
      <c r="J1309" s="41">
        <f>I1309+(_xlfn.XLOOKUP(C1309,'Kundendaten - neu'!$A$2:$A$1001,'Kundendaten - neu'!$G$2:$G$1001,)*E1309)</f>
        <v>2839364</v>
      </c>
      <c r="K1309" s="40">
        <f>J1309-(E1309*(_xlfn.XLOOKUP(D1309,Tabelle1[Produkt ID],Tabelle1[Variable Kosten],)))</f>
        <v>583364</v>
      </c>
    </row>
    <row r="1310" spans="1:11" ht="14.4" hidden="1" x14ac:dyDescent="0.3">
      <c r="A1310" s="43" t="s">
        <v>1497</v>
      </c>
      <c r="B1310" s="13">
        <v>44780</v>
      </c>
      <c r="C1310" s="12">
        <v>974</v>
      </c>
      <c r="D1310" s="12" t="s">
        <v>1591</v>
      </c>
      <c r="E1310" s="14">
        <v>1</v>
      </c>
      <c r="F1310" s="17">
        <v>50000</v>
      </c>
      <c r="G1310" t="str">
        <f>_xlfn.XLOOKUP(C1310,'Kundendaten - neu'!$A$2:$A$1001,'Kundendaten - neu'!$H$2:$H$1001)</f>
        <v>EUR</v>
      </c>
      <c r="H1310" s="40">
        <f t="shared" si="59"/>
        <v>50000</v>
      </c>
      <c r="I1310">
        <f>H1310*_xlfn.XLOOKUP(C1310,'Kundendaten - neu'!$A$2:$A$1001,'Kundendaten - neu'!$I$2:$I$1001,"")</f>
        <v>50000</v>
      </c>
      <c r="J1310" s="41">
        <f>I1310+(_xlfn.XLOOKUP(C1310,'Kundendaten - neu'!$A$2:$A$1001,'Kundendaten - neu'!$G$2:$G$1001,)*E1310)</f>
        <v>50206</v>
      </c>
      <c r="K1310" s="40">
        <f>J1310-(E1310*(_xlfn.XLOOKUP(D1310,Tabelle1[Produkt ID],Tabelle1[Variable Kosten],)))</f>
        <v>10206</v>
      </c>
    </row>
    <row r="1311" spans="1:11" ht="14.4" x14ac:dyDescent="0.3">
      <c r="A1311" s="43">
        <v>78466246</v>
      </c>
      <c r="B1311" s="13">
        <v>44747</v>
      </c>
      <c r="C1311" s="12">
        <v>975</v>
      </c>
      <c r="D1311" s="12">
        <v>1500</v>
      </c>
      <c r="E1311" s="14">
        <v>68</v>
      </c>
      <c r="F1311" s="25">
        <v>47363904</v>
      </c>
      <c r="G1311" t="str">
        <f>_xlfn.XLOOKUP(C1311,'Kundendaten - neu'!$A$2:$A$1001,'Kundendaten - neu'!$H$2:$H$1001)</f>
        <v>CZK</v>
      </c>
      <c r="H1311" s="40">
        <f>IF(G1311=Währungsdaten!$G$1,F1311/_xlfn.XLOOKUP('Bewegungsdaten - neu'!B122,Währungsdaten!$A$3:$A$320,Währungsdaten!$G$3:$G$320,""),IF(G1311=Währungsdaten!$C$1,F1311/_xlfn.XLOOKUP('Bewegungsdaten - neu'!B122,Währungsdaten!$A$3:$A$320,Währungsdaten!$C$3:$C$320,),""))</f>
        <v>1935037.1369040324</v>
      </c>
      <c r="I1311">
        <f>H1311*_xlfn.XLOOKUP(C1311,'Kundendaten - neu'!$A$2:$A$1001,'Kundendaten - neu'!$I$2:$I$1001,"")</f>
        <v>1973737.8796421131</v>
      </c>
      <c r="J1311" s="41">
        <f>I1311+(_xlfn.XLOOKUP(C1311,'Kundendaten - neu'!$A$2:$A$1001,'Kundendaten - neu'!$G$2:$G$1001,)*E1311)</f>
        <v>1988697.8796421131</v>
      </c>
      <c r="K1311" s="40">
        <f>J1311-(E1311*(_xlfn.XLOOKUP(D1311,Tabelle1[Produkt ID],Tabelle1[Variable Kosten],)))</f>
        <v>465497.87964211311</v>
      </c>
    </row>
    <row r="1312" spans="1:11" ht="14.4" x14ac:dyDescent="0.3">
      <c r="A1312" s="43">
        <v>12982232</v>
      </c>
      <c r="B1312" s="13">
        <v>44705</v>
      </c>
      <c r="C1312" s="12">
        <v>976</v>
      </c>
      <c r="D1312" s="12">
        <v>1600</v>
      </c>
      <c r="E1312" s="14">
        <v>164</v>
      </c>
      <c r="F1312" s="25">
        <v>5904000</v>
      </c>
      <c r="G1312" t="str">
        <f>_xlfn.XLOOKUP(C1312,'Kundendaten - neu'!$A$2:$A$1001,'Kundendaten - neu'!$H$2:$H$1001)</f>
        <v>EUR</v>
      </c>
      <c r="H1312" s="40">
        <f t="shared" ref="H1312:H1317" si="60">F1312</f>
        <v>5904000</v>
      </c>
      <c r="I1312">
        <f>H1312*_xlfn.XLOOKUP(C1312,'Kundendaten - neu'!$A$2:$A$1001,'Kundendaten - neu'!$I$2:$I$1001,"")</f>
        <v>5904000</v>
      </c>
      <c r="J1312" s="41">
        <f>I1312+(_xlfn.XLOOKUP(C1312,'Kundendaten - neu'!$A$2:$A$1001,'Kundendaten - neu'!$G$2:$G$1001,)*E1312)</f>
        <v>5945820</v>
      </c>
      <c r="K1312" s="40">
        <f>J1312-(E1312*(_xlfn.XLOOKUP(D1312,Tabelle1[Produkt ID],Tabelle1[Variable Kosten],)))</f>
        <v>1222620</v>
      </c>
    </row>
    <row r="1313" spans="1:11" ht="14.4" hidden="1" x14ac:dyDescent="0.3">
      <c r="A1313" s="43" t="s">
        <v>1498</v>
      </c>
      <c r="B1313" s="13">
        <v>44635</v>
      </c>
      <c r="C1313" s="12">
        <v>976</v>
      </c>
      <c r="D1313" s="12" t="s">
        <v>1592</v>
      </c>
      <c r="E1313" s="14">
        <v>1</v>
      </c>
      <c r="F1313" s="17">
        <v>37000</v>
      </c>
      <c r="G1313" t="str">
        <f>_xlfn.XLOOKUP(C1313,'Kundendaten - neu'!$A$2:$A$1001,'Kundendaten - neu'!$H$2:$H$1001)</f>
        <v>EUR</v>
      </c>
      <c r="H1313" s="40">
        <f t="shared" si="60"/>
        <v>37000</v>
      </c>
      <c r="I1313">
        <f>H1313*_xlfn.XLOOKUP(C1313,'Kundendaten - neu'!$A$2:$A$1001,'Kundendaten - neu'!$I$2:$I$1001,"")</f>
        <v>37000</v>
      </c>
      <c r="J1313" s="41">
        <f>I1313+(_xlfn.XLOOKUP(C1313,'Kundendaten - neu'!$A$2:$A$1001,'Kundendaten - neu'!$G$2:$G$1001,)*E1313)</f>
        <v>37255</v>
      </c>
      <c r="K1313" s="40">
        <f>J1313-(E1313*(_xlfn.XLOOKUP(D1313,Tabelle1[Produkt ID],Tabelle1[Variable Kosten],)))</f>
        <v>7655</v>
      </c>
    </row>
    <row r="1314" spans="1:11" ht="14.4" x14ac:dyDescent="0.3">
      <c r="A1314" s="43">
        <v>95635350</v>
      </c>
      <c r="B1314" s="13">
        <v>44733</v>
      </c>
      <c r="C1314" s="12">
        <v>977</v>
      </c>
      <c r="D1314" s="12">
        <v>1700</v>
      </c>
      <c r="E1314" s="14">
        <v>67</v>
      </c>
      <c r="F1314" s="25">
        <v>1943000</v>
      </c>
      <c r="G1314" t="str">
        <f>_xlfn.XLOOKUP(C1314,'Kundendaten - neu'!$A$2:$A$1001,'Kundendaten - neu'!$H$2:$H$1001)</f>
        <v>EUR</v>
      </c>
      <c r="H1314" s="40">
        <f t="shared" si="60"/>
        <v>1943000</v>
      </c>
      <c r="I1314">
        <f>H1314*_xlfn.XLOOKUP(C1314,'Kundendaten - neu'!$A$2:$A$1001,'Kundendaten - neu'!$I$2:$I$1001,"")</f>
        <v>1981860</v>
      </c>
      <c r="J1314" s="41">
        <f>I1314+(_xlfn.XLOOKUP(C1314,'Kundendaten - neu'!$A$2:$A$1001,'Kundendaten - neu'!$G$2:$G$1001,)*E1314)</f>
        <v>2017705</v>
      </c>
      <c r="K1314" s="40">
        <f>J1314-(E1314*(_xlfn.XLOOKUP(D1314,Tabelle1[Produkt ID],Tabelle1[Variable Kosten],)))</f>
        <v>463305</v>
      </c>
    </row>
    <row r="1315" spans="1:11" ht="14.4" hidden="1" x14ac:dyDescent="0.3">
      <c r="A1315" s="43" t="s">
        <v>1499</v>
      </c>
      <c r="B1315" s="13">
        <v>44687</v>
      </c>
      <c r="C1315" s="12">
        <v>977</v>
      </c>
      <c r="D1315" s="12" t="s">
        <v>1593</v>
      </c>
      <c r="E1315" s="14">
        <v>1</v>
      </c>
      <c r="F1315" s="17">
        <v>42000</v>
      </c>
      <c r="G1315" t="str">
        <f>_xlfn.XLOOKUP(C1315,'Kundendaten - neu'!$A$2:$A$1001,'Kundendaten - neu'!$H$2:$H$1001)</f>
        <v>EUR</v>
      </c>
      <c r="H1315" s="40">
        <f t="shared" si="60"/>
        <v>42000</v>
      </c>
      <c r="I1315">
        <f>H1315*_xlfn.XLOOKUP(C1315,'Kundendaten - neu'!$A$2:$A$1001,'Kundendaten - neu'!$I$2:$I$1001,"")</f>
        <v>42840</v>
      </c>
      <c r="J1315" s="41">
        <f>I1315+(_xlfn.XLOOKUP(C1315,'Kundendaten - neu'!$A$2:$A$1001,'Kundendaten - neu'!$G$2:$G$1001,)*E1315)</f>
        <v>43375</v>
      </c>
      <c r="K1315" s="40">
        <f>J1315-(E1315*(_xlfn.XLOOKUP(D1315,Tabelle1[Produkt ID],Tabelle1[Variable Kosten],)))</f>
        <v>9775</v>
      </c>
    </row>
    <row r="1316" spans="1:11" ht="14.4" x14ac:dyDescent="0.3">
      <c r="A1316" s="43">
        <v>72493702</v>
      </c>
      <c r="B1316" s="13">
        <v>44831</v>
      </c>
      <c r="C1316" s="12">
        <v>978</v>
      </c>
      <c r="D1316" s="12">
        <v>1800</v>
      </c>
      <c r="E1316" s="14">
        <v>95</v>
      </c>
      <c r="F1316" s="25">
        <v>7600000</v>
      </c>
      <c r="G1316" t="str">
        <f>_xlfn.XLOOKUP(C1316,'Kundendaten - neu'!$A$2:$A$1001,'Kundendaten - neu'!$H$2:$H$1001)</f>
        <v>EUR</v>
      </c>
      <c r="H1316" s="40">
        <f t="shared" si="60"/>
        <v>7600000</v>
      </c>
      <c r="I1316">
        <f>H1316*_xlfn.XLOOKUP(C1316,'Kundendaten - neu'!$A$2:$A$1001,'Kundendaten - neu'!$I$2:$I$1001,"")</f>
        <v>7519440</v>
      </c>
      <c r="J1316" s="41">
        <f>I1316+(_xlfn.XLOOKUP(C1316,'Kundendaten - neu'!$A$2:$A$1001,'Kundendaten - neu'!$G$2:$G$1001,)*E1316)</f>
        <v>7539865</v>
      </c>
      <c r="K1316" s="40">
        <f>J1316-(E1316*(_xlfn.XLOOKUP(D1316,Tabelle1[Produkt ID],Tabelle1[Variable Kosten],)))</f>
        <v>1459865</v>
      </c>
    </row>
    <row r="1317" spans="1:11" ht="14.4" hidden="1" x14ac:dyDescent="0.3">
      <c r="A1317" s="43" t="s">
        <v>1500</v>
      </c>
      <c r="B1317" s="13">
        <v>44630</v>
      </c>
      <c r="C1317" s="12">
        <v>978</v>
      </c>
      <c r="D1317" s="12" t="s">
        <v>1594</v>
      </c>
      <c r="E1317" s="14">
        <v>1</v>
      </c>
      <c r="F1317" s="17">
        <v>21000</v>
      </c>
      <c r="G1317" t="str">
        <f>_xlfn.XLOOKUP(C1317,'Kundendaten - neu'!$A$2:$A$1001,'Kundendaten - neu'!$H$2:$H$1001)</f>
        <v>EUR</v>
      </c>
      <c r="H1317" s="40">
        <f t="shared" si="60"/>
        <v>21000</v>
      </c>
      <c r="I1317">
        <f>H1317*_xlfn.XLOOKUP(C1317,'Kundendaten - neu'!$A$2:$A$1001,'Kundendaten - neu'!$I$2:$I$1001,"")</f>
        <v>20777.399999999998</v>
      </c>
      <c r="J1317" s="41">
        <f>I1317+(_xlfn.XLOOKUP(C1317,'Kundendaten - neu'!$A$2:$A$1001,'Kundendaten - neu'!$G$2:$G$1001,)*E1317)</f>
        <v>20992.399999999998</v>
      </c>
      <c r="K1317" s="40">
        <f>J1317-(E1317*(_xlfn.XLOOKUP(D1317,Tabelle1[Produkt ID],Tabelle1[Variable Kosten],)))</f>
        <v>4192.3999999999978</v>
      </c>
    </row>
    <row r="1318" spans="1:11" ht="14.4" x14ac:dyDescent="0.3">
      <c r="A1318" s="43">
        <v>58587514</v>
      </c>
      <c r="B1318" s="13">
        <v>44592</v>
      </c>
      <c r="C1318" s="12">
        <v>979</v>
      </c>
      <c r="D1318" s="12">
        <v>1900</v>
      </c>
      <c r="E1318" s="14">
        <v>189</v>
      </c>
      <c r="F1318" s="25">
        <v>95304951</v>
      </c>
      <c r="G1318" t="str">
        <f>_xlfn.XLOOKUP(C1318,'Kundendaten - neu'!$A$2:$A$1001,'Kundendaten - neu'!$H$2:$H$1001)</f>
        <v>SEK</v>
      </c>
      <c r="H1318" s="40">
        <f>IF(G1318=Währungsdaten!$D$1,F1318/_xlfn.XLOOKUP('Bewegungsdaten - neu'!B1390,Währungsdaten!$A$3:$A$320,Währungsdaten!$D$3:$D$320,""),IF(G1318=Währungsdaten!$F$1,F1318/_xlfn.XLOOKUP('Bewegungsdaten - neu'!B1390,Währungsdaten!$A$3:$A$320,Währungsdaten!$F$3:$F$320,),""))</f>
        <v>8968105.221556209</v>
      </c>
      <c r="I1318">
        <f>H1318*_xlfn.XLOOKUP(C1318,'Kundendaten - neu'!$A$2:$A$1001,'Kundendaten - neu'!$I$2:$I$1001,"")</f>
        <v>9147467.3259873334</v>
      </c>
      <c r="J1318" s="41">
        <f>I1318+(_xlfn.XLOOKUP(C1318,'Kundendaten - neu'!$A$2:$A$1001,'Kundendaten - neu'!$G$2:$G$1001,)*E1318)</f>
        <v>9249338.3259873334</v>
      </c>
      <c r="K1318" s="40">
        <f>J1318-(E1318*(_xlfn.XLOOKUP(D1318,Tabelle1[Produkt ID],Tabelle1[Variable Kosten],)))</f>
        <v>1840538.3259873334</v>
      </c>
    </row>
    <row r="1319" spans="1:11" ht="14.4" x14ac:dyDescent="0.3">
      <c r="A1319" s="43">
        <v>49294090</v>
      </c>
      <c r="B1319" s="13">
        <v>44664</v>
      </c>
      <c r="C1319" s="12">
        <v>980</v>
      </c>
      <c r="D1319" s="12">
        <v>2000</v>
      </c>
      <c r="E1319" s="14">
        <v>165</v>
      </c>
      <c r="F1319" s="25">
        <v>66222585</v>
      </c>
      <c r="G1319" t="str">
        <f>_xlfn.XLOOKUP(C1319,'Kundendaten - neu'!$A$2:$A$1001,'Kundendaten - neu'!$H$2:$H$1001)</f>
        <v>SEK</v>
      </c>
      <c r="H1319" s="40">
        <f>IF(G1319=Währungsdaten!$D$1,F1319/_xlfn.XLOOKUP('Bewegungsdaten - neu'!B1391,Währungsdaten!$A$3:$A$320,Währungsdaten!$D$3:$D$320,""),IF(G1319=Währungsdaten!$F$1,F1319/_xlfn.XLOOKUP('Bewegungsdaten - neu'!B1391,Währungsdaten!$A$3:$A$320,Währungsdaten!$F$3:$F$320,),""))</f>
        <v>6438566.2061388586</v>
      </c>
      <c r="I1319">
        <f>H1319*_xlfn.XLOOKUP(C1319,'Kundendaten - neu'!$A$2:$A$1001,'Kundendaten - neu'!$I$2:$I$1001,"")</f>
        <v>6567337.5302616358</v>
      </c>
      <c r="J1319" s="41">
        <f>I1319+(_xlfn.XLOOKUP(C1319,'Kundendaten - neu'!$A$2:$A$1001,'Kundendaten - neu'!$G$2:$G$1001,)*E1319)</f>
        <v>6655447.5302616358</v>
      </c>
      <c r="K1319" s="40">
        <f>J1319-(E1319*(_xlfn.XLOOKUP(D1319,Tabelle1[Produkt ID],Tabelle1[Variable Kosten],)))</f>
        <v>1507447.5302616358</v>
      </c>
    </row>
    <row r="1320" spans="1:11" ht="14.4" x14ac:dyDescent="0.3">
      <c r="A1320" s="43">
        <v>35198540</v>
      </c>
      <c r="B1320" s="13">
        <v>44815</v>
      </c>
      <c r="C1320" s="12">
        <v>981</v>
      </c>
      <c r="D1320" s="12">
        <v>2100</v>
      </c>
      <c r="E1320" s="14">
        <v>95</v>
      </c>
      <c r="F1320" s="25">
        <v>4370000</v>
      </c>
      <c r="G1320" t="str">
        <f>_xlfn.XLOOKUP(C1320,'Kundendaten - neu'!$A$2:$A$1001,'Kundendaten - neu'!$H$2:$H$1001)</f>
        <v>EUR</v>
      </c>
      <c r="H1320" s="40">
        <f>F1320</f>
        <v>4370000</v>
      </c>
      <c r="I1320">
        <f>H1320*_xlfn.XLOOKUP(C1320,'Kundendaten - neu'!$A$2:$A$1001,'Kundendaten - neu'!$I$2:$I$1001,"")</f>
        <v>4370000</v>
      </c>
      <c r="J1320" s="41">
        <f>I1320+(_xlfn.XLOOKUP(C1320,'Kundendaten - neu'!$A$2:$A$1001,'Kundendaten - neu'!$G$2:$G$1001,)*E1320)</f>
        <v>4389570</v>
      </c>
      <c r="K1320" s="40">
        <f>J1320-(E1320*(_xlfn.XLOOKUP(D1320,Tabelle1[Produkt ID],Tabelle1[Variable Kosten],)))</f>
        <v>893570</v>
      </c>
    </row>
    <row r="1321" spans="1:11" ht="14.4" x14ac:dyDescent="0.3">
      <c r="A1321" s="43">
        <v>84987929</v>
      </c>
      <c r="B1321" s="13">
        <v>44594</v>
      </c>
      <c r="C1321" s="12">
        <v>982</v>
      </c>
      <c r="D1321" s="12">
        <v>2200</v>
      </c>
      <c r="E1321" s="14">
        <v>94</v>
      </c>
      <c r="F1321" s="25">
        <v>1880000</v>
      </c>
      <c r="G1321" t="str">
        <f>_xlfn.XLOOKUP(C1321,'Kundendaten - neu'!$A$2:$A$1001,'Kundendaten - neu'!$H$2:$H$1001)</f>
        <v>EUR</v>
      </c>
      <c r="H1321" s="40">
        <f>F1321</f>
        <v>1880000</v>
      </c>
      <c r="I1321">
        <f>H1321*_xlfn.XLOOKUP(C1321,'Kundendaten - neu'!$A$2:$A$1001,'Kundendaten - neu'!$I$2:$I$1001,"")</f>
        <v>1880000</v>
      </c>
      <c r="J1321" s="41">
        <f>I1321+(_xlfn.XLOOKUP(C1321,'Kundendaten - neu'!$A$2:$A$1001,'Kundendaten - neu'!$G$2:$G$1001,)*E1321)</f>
        <v>1890340</v>
      </c>
      <c r="K1321" s="40">
        <f>J1321-(E1321*(_xlfn.XLOOKUP(D1321,Tabelle1[Produkt ID],Tabelle1[Variable Kosten],)))</f>
        <v>386340</v>
      </c>
    </row>
    <row r="1322" spans="1:11" ht="14.4" x14ac:dyDescent="0.3">
      <c r="A1322" s="43">
        <v>92754947</v>
      </c>
      <c r="B1322" s="13">
        <v>44761</v>
      </c>
      <c r="C1322" s="12">
        <v>983</v>
      </c>
      <c r="D1322" s="12">
        <v>2200</v>
      </c>
      <c r="E1322" s="14">
        <v>180</v>
      </c>
      <c r="F1322" s="25">
        <v>16512480</v>
      </c>
      <c r="G1322" t="str">
        <f>_xlfn.XLOOKUP(C1322,'Kundendaten - neu'!$A$2:$A$1001,'Kundendaten - neu'!$H$2:$H$1001)</f>
        <v>PLN</v>
      </c>
      <c r="H1322" s="40">
        <f>IF(G1322=Währungsdaten!$G$1,F1322/_xlfn.XLOOKUP('Bewegungsdaten - neu'!B1296,Währungsdaten!$A$3:$A$320,Währungsdaten!$G$3:$G$320,""),IF(G1322=Währungsdaten!$C$1,F1322/_xlfn.XLOOKUP('Bewegungsdaten - neu'!B1296,Währungsdaten!$A$3:$A$320,Währungsdaten!$C$3:$C$320,),""))</f>
        <v>3522662.3999999999</v>
      </c>
      <c r="I1322">
        <f>H1322*_xlfn.XLOOKUP(C1322,'Kundendaten - neu'!$A$2:$A$1001,'Kundendaten - neu'!$I$2:$I$1001,"")</f>
        <v>3416982.5279999999</v>
      </c>
      <c r="J1322" s="41">
        <f>I1322+(_xlfn.XLOOKUP(C1322,'Kundendaten - neu'!$A$2:$A$1001,'Kundendaten - neu'!$G$2:$G$1001,)*E1322)</f>
        <v>3435702.5279999999</v>
      </c>
      <c r="K1322" s="40">
        <f>J1322-(E1322*(_xlfn.XLOOKUP(D1322,Tabelle1[Produkt ID],Tabelle1[Variable Kosten],)))</f>
        <v>555702.52799999993</v>
      </c>
    </row>
    <row r="1323" spans="1:11" ht="14.4" x14ac:dyDescent="0.3">
      <c r="A1323" s="43">
        <v>45203148</v>
      </c>
      <c r="B1323" s="13">
        <v>44833</v>
      </c>
      <c r="C1323" s="12">
        <v>984</v>
      </c>
      <c r="D1323" s="12">
        <v>2300</v>
      </c>
      <c r="E1323" s="14">
        <v>182</v>
      </c>
      <c r="F1323" s="25">
        <v>46824050</v>
      </c>
      <c r="G1323" t="str">
        <f>_xlfn.XLOOKUP(C1323,'Kundendaten - neu'!$A$2:$A$1001,'Kundendaten - neu'!$H$2:$H$1001)</f>
        <v>SEK</v>
      </c>
      <c r="H1323" s="40">
        <f>IF(G1323=Währungsdaten!$D$1,F1323/_xlfn.XLOOKUP('Bewegungsdaten - neu'!B1392,Währungsdaten!$A$3:$A$320,Währungsdaten!$D$3:$D$320,""),IF(G1323=Währungsdaten!$F$1,F1323/_xlfn.XLOOKUP('Bewegungsdaten - neu'!B1392,Währungsdaten!$A$3:$A$320,Währungsdaten!$F$3:$F$320,),""))</f>
        <v>4293539.1584217427</v>
      </c>
      <c r="I1323">
        <f>H1323*_xlfn.XLOOKUP(C1323,'Kundendaten - neu'!$A$2:$A$1001,'Kundendaten - neu'!$I$2:$I$1001,"")</f>
        <v>4379409.9415901778</v>
      </c>
      <c r="J1323" s="41">
        <f>I1323+(_xlfn.XLOOKUP(C1323,'Kundendaten - neu'!$A$2:$A$1001,'Kundendaten - neu'!$G$2:$G$1001,)*E1323)</f>
        <v>4471865.9415901778</v>
      </c>
      <c r="K1323" s="40">
        <f>J1323-(E1323*(_xlfn.XLOOKUP(D1323,Tabelle1[Produkt ID],Tabelle1[Variable Kosten],)))</f>
        <v>831865.94159017783</v>
      </c>
    </row>
    <row r="1324" spans="1:11" ht="14.4" x14ac:dyDescent="0.3">
      <c r="A1324" s="43">
        <v>83396409</v>
      </c>
      <c r="B1324" s="13">
        <v>44878</v>
      </c>
      <c r="C1324" s="12">
        <v>985</v>
      </c>
      <c r="D1324" s="12">
        <v>1000</v>
      </c>
      <c r="E1324" s="14">
        <v>196</v>
      </c>
      <c r="F1324" s="25">
        <v>10192000</v>
      </c>
      <c r="G1324" t="str">
        <f>_xlfn.XLOOKUP(C1324,'Kundendaten - neu'!$A$2:$A$1001,'Kundendaten - neu'!$H$2:$H$1001)</f>
        <v>EUR</v>
      </c>
      <c r="H1324" s="40">
        <f t="shared" ref="H1324:H1338" si="61">F1324</f>
        <v>10192000</v>
      </c>
      <c r="I1324">
        <f>H1324*_xlfn.XLOOKUP(C1324,'Kundendaten - neu'!$A$2:$A$1001,'Kundendaten - neu'!$I$2:$I$1001,"")</f>
        <v>10192000</v>
      </c>
      <c r="J1324" s="41">
        <f>I1324+(_xlfn.XLOOKUP(C1324,'Kundendaten - neu'!$A$2:$A$1001,'Kundendaten - neu'!$G$2:$G$1001,)*E1324)</f>
        <v>10234728</v>
      </c>
      <c r="K1324" s="40">
        <f>J1324-(E1324*(_xlfn.XLOOKUP(D1324,Tabelle1[Produkt ID],Tabelle1[Variable Kosten],)))</f>
        <v>2081128</v>
      </c>
    </row>
    <row r="1325" spans="1:11" ht="14.4" x14ac:dyDescent="0.3">
      <c r="A1325" s="43">
        <v>97733946</v>
      </c>
      <c r="B1325" s="13">
        <v>44631</v>
      </c>
      <c r="C1325" s="12">
        <v>986</v>
      </c>
      <c r="D1325" s="12">
        <v>1100</v>
      </c>
      <c r="E1325" s="14">
        <v>131</v>
      </c>
      <c r="F1325" s="25">
        <v>5240000</v>
      </c>
      <c r="G1325" t="str">
        <f>_xlfn.XLOOKUP(C1325,'Kundendaten - neu'!$A$2:$A$1001,'Kundendaten - neu'!$H$2:$H$1001)</f>
        <v>EUR</v>
      </c>
      <c r="H1325" s="40">
        <f t="shared" si="61"/>
        <v>5240000</v>
      </c>
      <c r="I1325">
        <f>H1325*_xlfn.XLOOKUP(C1325,'Kundendaten - neu'!$A$2:$A$1001,'Kundendaten - neu'!$I$2:$I$1001,"")</f>
        <v>5184456</v>
      </c>
      <c r="J1325" s="41">
        <f>I1325+(_xlfn.XLOOKUP(C1325,'Kundendaten - neu'!$A$2:$A$1001,'Kundendaten - neu'!$G$2:$G$1001,)*E1325)</f>
        <v>5212621</v>
      </c>
      <c r="K1325" s="40">
        <f>J1325-(E1325*(_xlfn.XLOOKUP(D1325,Tabelle1[Produkt ID],Tabelle1[Variable Kosten],)))</f>
        <v>1020621</v>
      </c>
    </row>
    <row r="1326" spans="1:11" ht="14.4" hidden="1" x14ac:dyDescent="0.3">
      <c r="A1326" s="43" t="s">
        <v>1501</v>
      </c>
      <c r="B1326" s="13">
        <v>44679</v>
      </c>
      <c r="C1326" s="12">
        <v>986</v>
      </c>
      <c r="D1326" s="12" t="s">
        <v>1595</v>
      </c>
      <c r="E1326" s="14">
        <v>1</v>
      </c>
      <c r="F1326" s="17">
        <v>27000</v>
      </c>
      <c r="G1326" t="str">
        <f>_xlfn.XLOOKUP(C1326,'Kundendaten - neu'!$A$2:$A$1001,'Kundendaten - neu'!$H$2:$H$1001)</f>
        <v>EUR</v>
      </c>
      <c r="H1326" s="40">
        <f t="shared" si="61"/>
        <v>27000</v>
      </c>
      <c r="I1326">
        <f>H1326*_xlfn.XLOOKUP(C1326,'Kundendaten - neu'!$A$2:$A$1001,'Kundendaten - neu'!$I$2:$I$1001,"")</f>
        <v>26713.8</v>
      </c>
      <c r="J1326" s="41">
        <f>I1326+(_xlfn.XLOOKUP(C1326,'Kundendaten - neu'!$A$2:$A$1001,'Kundendaten - neu'!$G$2:$G$1001,)*E1326)</f>
        <v>26928.799999999999</v>
      </c>
      <c r="K1326" s="40">
        <f>J1326-(E1326*(_xlfn.XLOOKUP(D1326,Tabelle1[Produkt ID],Tabelle1[Variable Kosten],)))</f>
        <v>5328.7999999999993</v>
      </c>
    </row>
    <row r="1327" spans="1:11" ht="14.4" x14ac:dyDescent="0.3">
      <c r="A1327" s="43">
        <v>65436130</v>
      </c>
      <c r="B1327" s="13">
        <v>44661</v>
      </c>
      <c r="C1327" s="12">
        <v>987</v>
      </c>
      <c r="D1327" s="12">
        <v>1200</v>
      </c>
      <c r="E1327" s="14">
        <v>70</v>
      </c>
      <c r="F1327" s="25">
        <v>4550000</v>
      </c>
      <c r="G1327" t="str">
        <f>_xlfn.XLOOKUP(C1327,'Kundendaten - neu'!$A$2:$A$1001,'Kundendaten - neu'!$H$2:$H$1001)</f>
        <v>EUR</v>
      </c>
      <c r="H1327" s="40">
        <f t="shared" si="61"/>
        <v>4550000</v>
      </c>
      <c r="I1327">
        <f>H1327*_xlfn.XLOOKUP(C1327,'Kundendaten - neu'!$A$2:$A$1001,'Kundendaten - neu'!$I$2:$I$1001,"")</f>
        <v>4413500</v>
      </c>
      <c r="J1327" s="41">
        <f>I1327+(_xlfn.XLOOKUP(C1327,'Kundendaten - neu'!$A$2:$A$1001,'Kundendaten - neu'!$G$2:$G$1001,)*E1327)</f>
        <v>4427640</v>
      </c>
      <c r="K1327" s="40">
        <f>J1327-(E1327*(_xlfn.XLOOKUP(D1327,Tabelle1[Produkt ID],Tabelle1[Variable Kosten],)))</f>
        <v>787640</v>
      </c>
    </row>
    <row r="1328" spans="1:11" ht="14.4" hidden="1" x14ac:dyDescent="0.3">
      <c r="A1328" s="43" t="s">
        <v>1502</v>
      </c>
      <c r="B1328" s="13">
        <v>44902</v>
      </c>
      <c r="C1328" s="12">
        <v>987</v>
      </c>
      <c r="D1328" s="12" t="s">
        <v>1582</v>
      </c>
      <c r="E1328" s="14">
        <v>1</v>
      </c>
      <c r="F1328" s="17">
        <v>49000</v>
      </c>
      <c r="G1328" t="str">
        <f>_xlfn.XLOOKUP(C1328,'Kundendaten - neu'!$A$2:$A$1001,'Kundendaten - neu'!$H$2:$H$1001)</f>
        <v>EUR</v>
      </c>
      <c r="H1328" s="40">
        <f t="shared" si="61"/>
        <v>49000</v>
      </c>
      <c r="I1328">
        <f>H1328*_xlfn.XLOOKUP(C1328,'Kundendaten - neu'!$A$2:$A$1001,'Kundendaten - neu'!$I$2:$I$1001,"")</f>
        <v>47530</v>
      </c>
      <c r="J1328" s="41">
        <f>I1328+(_xlfn.XLOOKUP(C1328,'Kundendaten - neu'!$A$2:$A$1001,'Kundendaten - neu'!$G$2:$G$1001,)*E1328)</f>
        <v>47732</v>
      </c>
      <c r="K1328" s="40">
        <f>J1328-(E1328*(_xlfn.XLOOKUP(D1328,Tabelle1[Produkt ID],Tabelle1[Variable Kosten],)))</f>
        <v>8532</v>
      </c>
    </row>
    <row r="1329" spans="1:11" ht="14.4" x14ac:dyDescent="0.3">
      <c r="A1329" s="43">
        <v>46866497</v>
      </c>
      <c r="B1329" s="13">
        <v>44866</v>
      </c>
      <c r="C1329" s="12">
        <v>988</v>
      </c>
      <c r="D1329" s="12">
        <v>1300</v>
      </c>
      <c r="E1329" s="14">
        <v>147</v>
      </c>
      <c r="F1329" s="25">
        <v>9996000</v>
      </c>
      <c r="G1329" t="str">
        <f>_xlfn.XLOOKUP(C1329,'Kundendaten - neu'!$A$2:$A$1001,'Kundendaten - neu'!$H$2:$H$1001)</f>
        <v>EUR</v>
      </c>
      <c r="H1329" s="40">
        <f t="shared" si="61"/>
        <v>9996000</v>
      </c>
      <c r="I1329">
        <f>H1329*_xlfn.XLOOKUP(C1329,'Kundendaten - neu'!$A$2:$A$1001,'Kundendaten - neu'!$I$2:$I$1001,"")</f>
        <v>9696120</v>
      </c>
      <c r="J1329" s="41">
        <f>I1329+(_xlfn.XLOOKUP(C1329,'Kundendaten - neu'!$A$2:$A$1001,'Kundendaten - neu'!$G$2:$G$1001,)*E1329)</f>
        <v>9728166</v>
      </c>
      <c r="K1329" s="40">
        <f>J1329-(E1329*(_xlfn.XLOOKUP(D1329,Tabelle1[Produkt ID],Tabelle1[Variable Kosten],)))</f>
        <v>1731366</v>
      </c>
    </row>
    <row r="1330" spans="1:11" ht="14.4" hidden="1" x14ac:dyDescent="0.3">
      <c r="A1330" s="43" t="s">
        <v>1503</v>
      </c>
      <c r="B1330" s="13">
        <v>44754</v>
      </c>
      <c r="C1330" s="12">
        <v>988</v>
      </c>
      <c r="D1330" s="12" t="s">
        <v>1583</v>
      </c>
      <c r="E1330" s="14">
        <v>1</v>
      </c>
      <c r="F1330" s="17">
        <v>46000</v>
      </c>
      <c r="G1330" t="str">
        <f>_xlfn.XLOOKUP(C1330,'Kundendaten - neu'!$A$2:$A$1001,'Kundendaten - neu'!$H$2:$H$1001)</f>
        <v>EUR</v>
      </c>
      <c r="H1330" s="40">
        <f t="shared" si="61"/>
        <v>46000</v>
      </c>
      <c r="I1330">
        <f>H1330*_xlfn.XLOOKUP(C1330,'Kundendaten - neu'!$A$2:$A$1001,'Kundendaten - neu'!$I$2:$I$1001,"")</f>
        <v>44620</v>
      </c>
      <c r="J1330" s="41">
        <f>I1330+(_xlfn.XLOOKUP(C1330,'Kundendaten - neu'!$A$2:$A$1001,'Kundendaten - neu'!$G$2:$G$1001,)*E1330)</f>
        <v>44838</v>
      </c>
      <c r="K1330" s="40">
        <f>J1330-(E1330*(_xlfn.XLOOKUP(D1330,Tabelle1[Produkt ID],Tabelle1[Variable Kosten],)))</f>
        <v>8038</v>
      </c>
    </row>
    <row r="1331" spans="1:11" ht="14.4" x14ac:dyDescent="0.3">
      <c r="A1331" s="43">
        <v>90466057</v>
      </c>
      <c r="B1331" s="13">
        <v>44675</v>
      </c>
      <c r="C1331" s="12">
        <v>989</v>
      </c>
      <c r="D1331" s="12">
        <v>1400</v>
      </c>
      <c r="E1331" s="14">
        <v>130</v>
      </c>
      <c r="F1331" s="25">
        <v>3900000</v>
      </c>
      <c r="G1331" t="str">
        <f>_xlfn.XLOOKUP(C1331,'Kundendaten - neu'!$A$2:$A$1001,'Kundendaten - neu'!$H$2:$H$1001)</f>
        <v>EUR</v>
      </c>
      <c r="H1331" s="40">
        <f t="shared" si="61"/>
        <v>3900000</v>
      </c>
      <c r="I1331">
        <f>H1331*_xlfn.XLOOKUP(C1331,'Kundendaten - neu'!$A$2:$A$1001,'Kundendaten - neu'!$I$2:$I$1001,"")</f>
        <v>3900000</v>
      </c>
      <c r="J1331" s="41">
        <f>I1331+(_xlfn.XLOOKUP(C1331,'Kundendaten - neu'!$A$2:$A$1001,'Kundendaten - neu'!$G$2:$G$1001,)*E1331)</f>
        <v>3914300</v>
      </c>
      <c r="K1331" s="40">
        <f>J1331-(E1331*(_xlfn.XLOOKUP(D1331,Tabelle1[Produkt ID],Tabelle1[Variable Kosten],)))</f>
        <v>794300</v>
      </c>
    </row>
    <row r="1332" spans="1:11" ht="14.4" hidden="1" x14ac:dyDescent="0.3">
      <c r="A1332" s="43" t="s">
        <v>1504</v>
      </c>
      <c r="B1332" s="13">
        <v>44915</v>
      </c>
      <c r="C1332" s="12">
        <v>989</v>
      </c>
      <c r="D1332" s="12" t="s">
        <v>1584</v>
      </c>
      <c r="E1332" s="14">
        <v>1</v>
      </c>
      <c r="F1332" s="17">
        <v>61000</v>
      </c>
      <c r="G1332" t="str">
        <f>_xlfn.XLOOKUP(C1332,'Kundendaten - neu'!$A$2:$A$1001,'Kundendaten - neu'!$H$2:$H$1001)</f>
        <v>EUR</v>
      </c>
      <c r="H1332" s="40">
        <f t="shared" si="61"/>
        <v>61000</v>
      </c>
      <c r="I1332">
        <f>H1332*_xlfn.XLOOKUP(C1332,'Kundendaten - neu'!$A$2:$A$1001,'Kundendaten - neu'!$I$2:$I$1001,"")</f>
        <v>61000</v>
      </c>
      <c r="J1332" s="41">
        <f>I1332+(_xlfn.XLOOKUP(C1332,'Kundendaten - neu'!$A$2:$A$1001,'Kundendaten - neu'!$G$2:$G$1001,)*E1332)</f>
        <v>61110</v>
      </c>
      <c r="K1332" s="40">
        <f>J1332-(E1332*(_xlfn.XLOOKUP(D1332,Tabelle1[Produkt ID],Tabelle1[Variable Kosten],)))</f>
        <v>12310</v>
      </c>
    </row>
    <row r="1333" spans="1:11" ht="14.4" x14ac:dyDescent="0.3">
      <c r="A1333" s="43">
        <v>44390893</v>
      </c>
      <c r="B1333" s="13">
        <v>44766</v>
      </c>
      <c r="C1333" s="12">
        <v>990</v>
      </c>
      <c r="D1333" s="12">
        <v>1500</v>
      </c>
      <c r="E1333" s="14">
        <v>194</v>
      </c>
      <c r="F1333" s="25">
        <v>5432000</v>
      </c>
      <c r="G1333" t="str">
        <f>_xlfn.XLOOKUP(C1333,'Kundendaten - neu'!$A$2:$A$1001,'Kundendaten - neu'!$H$2:$H$1001)</f>
        <v>EUR</v>
      </c>
      <c r="H1333" s="40">
        <f t="shared" si="61"/>
        <v>5432000</v>
      </c>
      <c r="I1333">
        <f>H1333*_xlfn.XLOOKUP(C1333,'Kundendaten - neu'!$A$2:$A$1001,'Kundendaten - neu'!$I$2:$I$1001,"")</f>
        <v>5540640</v>
      </c>
      <c r="J1333" s="41">
        <f>I1333+(_xlfn.XLOOKUP(C1333,'Kundendaten - neu'!$A$2:$A$1001,'Kundendaten - neu'!$G$2:$G$1001,)*E1333)</f>
        <v>5580604</v>
      </c>
      <c r="K1333" s="40">
        <f>J1333-(E1333*(_xlfn.XLOOKUP(D1333,Tabelle1[Produkt ID],Tabelle1[Variable Kosten],)))</f>
        <v>1235004</v>
      </c>
    </row>
    <row r="1334" spans="1:11" ht="14.4" hidden="1" x14ac:dyDescent="0.3">
      <c r="A1334" s="43" t="s">
        <v>1505</v>
      </c>
      <c r="B1334" s="13">
        <v>44836</v>
      </c>
      <c r="C1334" s="12">
        <v>990</v>
      </c>
      <c r="D1334" s="12" t="s">
        <v>1585</v>
      </c>
      <c r="E1334" s="14">
        <v>1</v>
      </c>
      <c r="F1334" s="17">
        <v>79000</v>
      </c>
      <c r="G1334" t="str">
        <f>_xlfn.XLOOKUP(C1334,'Kundendaten - neu'!$A$2:$A$1001,'Kundendaten - neu'!$H$2:$H$1001)</f>
        <v>EUR</v>
      </c>
      <c r="H1334" s="40">
        <f t="shared" si="61"/>
        <v>79000</v>
      </c>
      <c r="I1334">
        <f>H1334*_xlfn.XLOOKUP(C1334,'Kundendaten - neu'!$A$2:$A$1001,'Kundendaten - neu'!$I$2:$I$1001,"")</f>
        <v>80580</v>
      </c>
      <c r="J1334" s="41">
        <f>I1334+(_xlfn.XLOOKUP(C1334,'Kundendaten - neu'!$A$2:$A$1001,'Kundendaten - neu'!$G$2:$G$1001,)*E1334)</f>
        <v>80786</v>
      </c>
      <c r="K1334" s="40">
        <f>J1334-(E1334*(_xlfn.XLOOKUP(D1334,Tabelle1[Produkt ID],Tabelle1[Variable Kosten],)))</f>
        <v>17586</v>
      </c>
    </row>
    <row r="1335" spans="1:11" ht="14.4" x14ac:dyDescent="0.3">
      <c r="A1335" s="43">
        <v>38374925</v>
      </c>
      <c r="B1335" s="13">
        <v>44606</v>
      </c>
      <c r="C1335" s="12">
        <v>991</v>
      </c>
      <c r="D1335" s="12">
        <v>1600</v>
      </c>
      <c r="E1335" s="14">
        <v>82</v>
      </c>
      <c r="F1335" s="25">
        <v>2952000</v>
      </c>
      <c r="G1335" t="str">
        <f>_xlfn.XLOOKUP(C1335,'Kundendaten - neu'!$A$2:$A$1001,'Kundendaten - neu'!$H$2:$H$1001)</f>
        <v>EUR</v>
      </c>
      <c r="H1335" s="40">
        <f t="shared" si="61"/>
        <v>2952000</v>
      </c>
      <c r="I1335">
        <f>H1335*_xlfn.XLOOKUP(C1335,'Kundendaten - neu'!$A$2:$A$1001,'Kundendaten - neu'!$I$2:$I$1001,"")</f>
        <v>2863440</v>
      </c>
      <c r="J1335" s="41">
        <f>I1335+(_xlfn.XLOOKUP(C1335,'Kundendaten - neu'!$A$2:$A$1001,'Kundendaten - neu'!$G$2:$G$1001,)*E1335)</f>
        <v>2884842</v>
      </c>
      <c r="K1335" s="40">
        <f>J1335-(E1335*(_xlfn.XLOOKUP(D1335,Tabelle1[Produkt ID],Tabelle1[Variable Kosten],)))</f>
        <v>523242</v>
      </c>
    </row>
    <row r="1336" spans="1:11" ht="14.4" hidden="1" x14ac:dyDescent="0.3">
      <c r="A1336" s="43" t="s">
        <v>1506</v>
      </c>
      <c r="B1336" s="13">
        <v>44819</v>
      </c>
      <c r="C1336" s="12">
        <v>991</v>
      </c>
      <c r="D1336" s="12" t="s">
        <v>1586</v>
      </c>
      <c r="E1336" s="14">
        <v>1</v>
      </c>
      <c r="F1336" s="17">
        <v>32000</v>
      </c>
      <c r="G1336" t="str">
        <f>_xlfn.XLOOKUP(C1336,'Kundendaten - neu'!$A$2:$A$1001,'Kundendaten - neu'!$H$2:$H$1001)</f>
        <v>EUR</v>
      </c>
      <c r="H1336" s="40">
        <f t="shared" si="61"/>
        <v>32000</v>
      </c>
      <c r="I1336">
        <f>H1336*_xlfn.XLOOKUP(C1336,'Kundendaten - neu'!$A$2:$A$1001,'Kundendaten - neu'!$I$2:$I$1001,"")</f>
        <v>31040</v>
      </c>
      <c r="J1336" s="41">
        <f>I1336+(_xlfn.XLOOKUP(C1336,'Kundendaten - neu'!$A$2:$A$1001,'Kundendaten - neu'!$G$2:$G$1001,)*E1336)</f>
        <v>31301</v>
      </c>
      <c r="K1336" s="40">
        <f>J1336-(E1336*(_xlfn.XLOOKUP(D1336,Tabelle1[Produkt ID],Tabelle1[Variable Kosten],)))</f>
        <v>5701</v>
      </c>
    </row>
    <row r="1337" spans="1:11" ht="14.4" x14ac:dyDescent="0.3">
      <c r="A1337" s="43">
        <v>96834157</v>
      </c>
      <c r="B1337" s="13">
        <v>44803</v>
      </c>
      <c r="C1337" s="12">
        <v>992</v>
      </c>
      <c r="D1337" s="12">
        <v>1700</v>
      </c>
      <c r="E1337" s="14">
        <v>142</v>
      </c>
      <c r="F1337" s="25">
        <v>4118000</v>
      </c>
      <c r="G1337" t="str">
        <f>_xlfn.XLOOKUP(C1337,'Kundendaten - neu'!$A$2:$A$1001,'Kundendaten - neu'!$H$2:$H$1001)</f>
        <v>EUR</v>
      </c>
      <c r="H1337" s="40">
        <f t="shared" si="61"/>
        <v>4118000</v>
      </c>
      <c r="I1337">
        <f>H1337*_xlfn.XLOOKUP(C1337,'Kundendaten - neu'!$A$2:$A$1001,'Kundendaten - neu'!$I$2:$I$1001,"")</f>
        <v>4074349.1999999997</v>
      </c>
      <c r="J1337" s="41">
        <f>I1337+(_xlfn.XLOOKUP(C1337,'Kundendaten - neu'!$A$2:$A$1001,'Kundendaten - neu'!$G$2:$G$1001,)*E1337)</f>
        <v>4104879.1999999997</v>
      </c>
      <c r="K1337" s="40">
        <f>J1337-(E1337*(_xlfn.XLOOKUP(D1337,Tabelle1[Produkt ID],Tabelle1[Variable Kosten],)))</f>
        <v>810479.19999999972</v>
      </c>
    </row>
    <row r="1338" spans="1:11" ht="14.4" hidden="1" x14ac:dyDescent="0.3">
      <c r="A1338" s="43" t="s">
        <v>1507</v>
      </c>
      <c r="B1338" s="13">
        <v>44686</v>
      </c>
      <c r="C1338" s="12">
        <v>992</v>
      </c>
      <c r="D1338" s="12" t="s">
        <v>1587</v>
      </c>
      <c r="E1338" s="14">
        <v>1</v>
      </c>
      <c r="F1338" s="17">
        <v>27000</v>
      </c>
      <c r="G1338" t="str">
        <f>_xlfn.XLOOKUP(C1338,'Kundendaten - neu'!$A$2:$A$1001,'Kundendaten - neu'!$H$2:$H$1001)</f>
        <v>EUR</v>
      </c>
      <c r="H1338" s="40">
        <f t="shared" si="61"/>
        <v>27000</v>
      </c>
      <c r="I1338">
        <f>H1338*_xlfn.XLOOKUP(C1338,'Kundendaten - neu'!$A$2:$A$1001,'Kundendaten - neu'!$I$2:$I$1001,"")</f>
        <v>26713.8</v>
      </c>
      <c r="J1338" s="41">
        <f>I1338+(_xlfn.XLOOKUP(C1338,'Kundendaten - neu'!$A$2:$A$1001,'Kundendaten - neu'!$G$2:$G$1001,)*E1338)</f>
        <v>26928.799999999999</v>
      </c>
      <c r="K1338" s="40">
        <f>J1338-(E1338*(_xlfn.XLOOKUP(D1338,Tabelle1[Produkt ID],Tabelle1[Variable Kosten],)))</f>
        <v>5328.7999999999993</v>
      </c>
    </row>
    <row r="1339" spans="1:11" ht="14.4" x14ac:dyDescent="0.3">
      <c r="A1339" s="43">
        <v>43385584</v>
      </c>
      <c r="B1339" s="13">
        <v>44735</v>
      </c>
      <c r="C1339" s="12">
        <v>993</v>
      </c>
      <c r="D1339" s="12">
        <v>1800</v>
      </c>
      <c r="E1339" s="14">
        <v>86</v>
      </c>
      <c r="F1339" s="25">
        <v>31557184</v>
      </c>
      <c r="G1339" t="str">
        <f>_xlfn.XLOOKUP(C1339,'Kundendaten - neu'!$A$2:$A$1001,'Kundendaten - neu'!$H$2:$H$1001)</f>
        <v>PLN</v>
      </c>
      <c r="H1339" s="40">
        <f>IF(G1339=Währungsdaten!$G$1,F1339/_xlfn.XLOOKUP('Bewegungsdaten - neu'!B1297,Währungsdaten!$A$3:$A$320,Währungsdaten!$G$3:$G$320,""),IF(G1339=Währungsdaten!$C$1,F1339/_xlfn.XLOOKUP('Bewegungsdaten - neu'!B1297,Währungsdaten!$A$3:$A$320,Währungsdaten!$C$3:$C$320,),""))</f>
        <v>6662694.0292205056</v>
      </c>
      <c r="I1339">
        <f>H1339*_xlfn.XLOOKUP(C1339,'Kundendaten - neu'!$A$2:$A$1001,'Kundendaten - neu'!$I$2:$I$1001,"")</f>
        <v>6462813.2083438905</v>
      </c>
      <c r="J1339" s="41">
        <f>I1339+(_xlfn.XLOOKUP(C1339,'Kundendaten - neu'!$A$2:$A$1001,'Kundendaten - neu'!$G$2:$G$1001,)*E1339)</f>
        <v>6471585.2083438905</v>
      </c>
      <c r="K1339" s="40">
        <f>J1339-(E1339*(_xlfn.XLOOKUP(D1339,Tabelle1[Produkt ID],Tabelle1[Variable Kosten],)))</f>
        <v>967585.2083438905</v>
      </c>
    </row>
    <row r="1340" spans="1:11" ht="14.4" x14ac:dyDescent="0.3">
      <c r="A1340" s="43">
        <v>31685182</v>
      </c>
      <c r="B1340" s="13">
        <v>44790</v>
      </c>
      <c r="C1340" s="12">
        <v>994</v>
      </c>
      <c r="D1340" s="12">
        <v>1900</v>
      </c>
      <c r="E1340" s="14">
        <v>199</v>
      </c>
      <c r="F1340" s="25">
        <v>9751000</v>
      </c>
      <c r="G1340" t="str">
        <f>_xlfn.XLOOKUP(C1340,'Kundendaten - neu'!$A$2:$A$1001,'Kundendaten - neu'!$H$2:$H$1001)</f>
        <v>EUR</v>
      </c>
      <c r="H1340" s="40">
        <f>F1340</f>
        <v>9751000</v>
      </c>
      <c r="I1340">
        <f>H1340*_xlfn.XLOOKUP(C1340,'Kundendaten - neu'!$A$2:$A$1001,'Kundendaten - neu'!$I$2:$I$1001,"")</f>
        <v>9946020</v>
      </c>
      <c r="J1340" s="41">
        <f>I1340+(_xlfn.XLOOKUP(C1340,'Kundendaten - neu'!$A$2:$A$1001,'Kundendaten - neu'!$G$2:$G$1001,)*E1340)</f>
        <v>9989601</v>
      </c>
      <c r="K1340" s="40">
        <f>J1340-(E1340*(_xlfn.XLOOKUP(D1340,Tabelle1[Produkt ID],Tabelle1[Variable Kosten],)))</f>
        <v>2188801</v>
      </c>
    </row>
    <row r="1341" spans="1:11" ht="14.4" hidden="1" x14ac:dyDescent="0.3">
      <c r="A1341" s="43" t="s">
        <v>1508</v>
      </c>
      <c r="B1341" s="13">
        <v>44687</v>
      </c>
      <c r="C1341" s="12">
        <v>994</v>
      </c>
      <c r="D1341" s="12" t="s">
        <v>1588</v>
      </c>
      <c r="E1341" s="14">
        <v>1</v>
      </c>
      <c r="F1341" s="17">
        <v>33000</v>
      </c>
      <c r="G1341" t="str">
        <f>_xlfn.XLOOKUP(C1341,'Kundendaten - neu'!$A$2:$A$1001,'Kundendaten - neu'!$H$2:$H$1001)</f>
        <v>EUR</v>
      </c>
      <c r="H1341" s="40">
        <f>F1341</f>
        <v>33000</v>
      </c>
      <c r="I1341">
        <f>H1341*_xlfn.XLOOKUP(C1341,'Kundendaten - neu'!$A$2:$A$1001,'Kundendaten - neu'!$I$2:$I$1001,"")</f>
        <v>33660</v>
      </c>
      <c r="J1341" s="41">
        <f>I1341+(_xlfn.XLOOKUP(C1341,'Kundendaten - neu'!$A$2:$A$1001,'Kundendaten - neu'!$G$2:$G$1001,)*E1341)</f>
        <v>33879</v>
      </c>
      <c r="K1341" s="40">
        <f>J1341-(E1341*(_xlfn.XLOOKUP(D1341,Tabelle1[Produkt ID],Tabelle1[Variable Kosten],)))</f>
        <v>7479</v>
      </c>
    </row>
    <row r="1342" spans="1:11" ht="14.4" x14ac:dyDescent="0.3">
      <c r="A1342" s="43">
        <v>59884821</v>
      </c>
      <c r="B1342" s="13">
        <v>44635</v>
      </c>
      <c r="C1342" s="12">
        <v>995</v>
      </c>
      <c r="D1342" s="12">
        <v>2000</v>
      </c>
      <c r="E1342" s="14">
        <v>124</v>
      </c>
      <c r="F1342" s="25">
        <v>5500466.3999999994</v>
      </c>
      <c r="G1342" t="str">
        <f>_xlfn.XLOOKUP(C1342,'Kundendaten - neu'!$A$2:$A$1001,'Kundendaten - neu'!$H$2:$H$1001)</f>
        <v>USD</v>
      </c>
      <c r="H1342" s="40">
        <f>IF(G1342=Währungsdaten!$D$1,F1342/_xlfn.XLOOKUP('Bewegungsdaten - neu'!B1483,Währungsdaten!$A$3:$A$320,Währungsdaten!$D$3:$D$320,""),IF(G1342=Währungsdaten!$F$1,F1342/_xlfn.XLOOKUP('Bewegungsdaten - neu'!B1483,Währungsdaten!$A$3:$A$320,Währungsdaten!$F$3:$F$320,),""))</f>
        <v>5484014.3569292128</v>
      </c>
      <c r="I1342">
        <f>H1342*_xlfn.XLOOKUP(C1342,'Kundendaten - neu'!$A$2:$A$1001,'Kundendaten - neu'!$I$2:$I$1001,"")</f>
        <v>6032415.792622135</v>
      </c>
      <c r="J1342" s="41">
        <f>I1342+(_xlfn.XLOOKUP(C1342,'Kundendaten - neu'!$A$2:$A$1001,'Kundendaten - neu'!$G$2:$G$1001,)*E1342)</f>
        <v>6190143.792622135</v>
      </c>
      <c r="K1342" s="40">
        <f>J1342-(E1342*(_xlfn.XLOOKUP(D1342,Tabelle1[Produkt ID],Tabelle1[Variable Kosten],)))</f>
        <v>2321343.792622135</v>
      </c>
    </row>
    <row r="1343" spans="1:11" ht="14.4" x14ac:dyDescent="0.3">
      <c r="A1343" s="43">
        <v>87313359</v>
      </c>
      <c r="B1343" s="13">
        <v>44824</v>
      </c>
      <c r="C1343" s="12">
        <v>996</v>
      </c>
      <c r="D1343" s="12">
        <v>2100</v>
      </c>
      <c r="E1343" s="14">
        <v>102</v>
      </c>
      <c r="F1343" s="25">
        <v>48285372</v>
      </c>
      <c r="G1343" t="str">
        <f>_xlfn.XLOOKUP(C1343,'Kundendaten - neu'!$A$2:$A$1001,'Kundendaten - neu'!$H$2:$H$1001)</f>
        <v>SEK</v>
      </c>
      <c r="H1343" s="40">
        <f>IF(G1343=Währungsdaten!$D$1,F1343/_xlfn.XLOOKUP('Bewegungsdaten - neu'!B1393,Währungsdaten!$A$3:$A$320,Währungsdaten!$D$3:$D$320,""),IF(G1343=Währungsdaten!$F$1,F1343/_xlfn.XLOOKUP('Bewegungsdaten - neu'!B1393,Währungsdaten!$A$3:$A$320,Währungsdaten!$F$3:$F$320,),""))</f>
        <v>4491955.011023974</v>
      </c>
      <c r="I1343">
        <f>H1343*_xlfn.XLOOKUP(C1343,'Kundendaten - neu'!$A$2:$A$1001,'Kundendaten - neu'!$I$2:$I$1001,"")</f>
        <v>4444340.2879071198</v>
      </c>
      <c r="J1343" s="41">
        <f>I1343+(_xlfn.XLOOKUP(C1343,'Kundendaten - neu'!$A$2:$A$1001,'Kundendaten - neu'!$G$2:$G$1001,)*E1343)</f>
        <v>4495544.2879071198</v>
      </c>
      <c r="K1343" s="40">
        <f>J1343-(E1343*(_xlfn.XLOOKUP(D1343,Tabelle1[Produkt ID],Tabelle1[Variable Kosten],)))</f>
        <v>741944.28790711984</v>
      </c>
    </row>
    <row r="1344" spans="1:11" ht="14.4" x14ac:dyDescent="0.3">
      <c r="A1344" s="43">
        <v>80497313</v>
      </c>
      <c r="B1344" s="13">
        <v>44644</v>
      </c>
      <c r="C1344" s="12">
        <v>997</v>
      </c>
      <c r="D1344" s="12">
        <v>2200</v>
      </c>
      <c r="E1344" s="14">
        <v>92</v>
      </c>
      <c r="F1344" s="25">
        <v>1840000</v>
      </c>
      <c r="G1344" t="str">
        <f>_xlfn.XLOOKUP(C1344,'Kundendaten - neu'!$A$2:$A$1001,'Kundendaten - neu'!$H$2:$H$1001)</f>
        <v>EUR</v>
      </c>
      <c r="H1344" s="40">
        <f>F1344</f>
        <v>1840000</v>
      </c>
      <c r="I1344">
        <f>H1344*_xlfn.XLOOKUP(C1344,'Kundendaten - neu'!$A$2:$A$1001,'Kundendaten - neu'!$I$2:$I$1001,"")</f>
        <v>1784800</v>
      </c>
      <c r="J1344" s="41">
        <f>I1344+(_xlfn.XLOOKUP(C1344,'Kundendaten - neu'!$A$2:$A$1001,'Kundendaten - neu'!$G$2:$G$1001,)*E1344)</f>
        <v>1794552</v>
      </c>
      <c r="K1344" s="40">
        <f>J1344-(E1344*(_xlfn.XLOOKUP(D1344,Tabelle1[Produkt ID],Tabelle1[Variable Kosten],)))</f>
        <v>322552</v>
      </c>
    </row>
    <row r="1345" spans="1:11" ht="14.4" hidden="1" x14ac:dyDescent="0.3">
      <c r="A1345" s="43" t="s">
        <v>1509</v>
      </c>
      <c r="B1345" s="13">
        <v>44683</v>
      </c>
      <c r="C1345" s="12">
        <v>997</v>
      </c>
      <c r="D1345" s="12" t="s">
        <v>1589</v>
      </c>
      <c r="E1345" s="14">
        <v>1</v>
      </c>
      <c r="F1345" s="17">
        <v>27000</v>
      </c>
      <c r="G1345" t="str">
        <f>_xlfn.XLOOKUP(C1345,'Kundendaten - neu'!$A$2:$A$1001,'Kundendaten - neu'!$H$2:$H$1001)</f>
        <v>EUR</v>
      </c>
      <c r="H1345" s="40">
        <f>F1345</f>
        <v>27000</v>
      </c>
      <c r="I1345">
        <f>H1345*_xlfn.XLOOKUP(C1345,'Kundendaten - neu'!$A$2:$A$1001,'Kundendaten - neu'!$I$2:$I$1001,"")</f>
        <v>26190</v>
      </c>
      <c r="J1345" s="41">
        <f>I1345+(_xlfn.XLOOKUP(C1345,'Kundendaten - neu'!$A$2:$A$1001,'Kundendaten - neu'!$G$2:$G$1001,)*E1345)</f>
        <v>26296</v>
      </c>
      <c r="K1345" s="40">
        <f>J1345-(E1345*(_xlfn.XLOOKUP(D1345,Tabelle1[Produkt ID],Tabelle1[Variable Kosten],)))</f>
        <v>4696</v>
      </c>
    </row>
    <row r="1346" spans="1:11" ht="14.4" x14ac:dyDescent="0.3">
      <c r="A1346" s="43">
        <v>82899313</v>
      </c>
      <c r="B1346" s="13">
        <v>44711</v>
      </c>
      <c r="C1346" s="12">
        <v>998</v>
      </c>
      <c r="D1346" s="12">
        <v>2200</v>
      </c>
      <c r="E1346" s="14">
        <v>158</v>
      </c>
      <c r="F1346" s="25">
        <v>3594184</v>
      </c>
      <c r="G1346" t="str">
        <f>_xlfn.XLOOKUP(C1346,'Kundendaten - neu'!$A$2:$A$1001,'Kundendaten - neu'!$H$2:$H$1001)</f>
        <v>USD</v>
      </c>
      <c r="H1346" s="40">
        <f>IF(G1346=Währungsdaten!$D$1,F1346/_xlfn.XLOOKUP('Bewegungsdaten - neu'!B1484,Währungsdaten!$A$3:$A$320,Währungsdaten!$D$3:$D$320,""),IF(G1346=Währungsdaten!$F$1,F1346/_xlfn.XLOOKUP('Bewegungsdaten - neu'!B1484,Währungsdaten!$A$3:$A$320,Währungsdaten!$F$3:$F$320,),""))</f>
        <v>3150305.8988517835</v>
      </c>
      <c r="I1346">
        <f>H1346*_xlfn.XLOOKUP(C1346,'Kundendaten - neu'!$A$2:$A$1001,'Kundendaten - neu'!$I$2:$I$1001,"")</f>
        <v>3361376.394074853</v>
      </c>
      <c r="J1346" s="41">
        <f>I1346+(_xlfn.XLOOKUP(C1346,'Kundendaten - neu'!$A$2:$A$1001,'Kundendaten - neu'!$G$2:$G$1001,)*E1346)</f>
        <v>3556506.394074853</v>
      </c>
      <c r="K1346" s="40">
        <f>J1346-(E1346*(_xlfn.XLOOKUP(D1346,Tabelle1[Produkt ID],Tabelle1[Variable Kosten],)))</f>
        <v>1028506.394074853</v>
      </c>
    </row>
    <row r="1347" spans="1:11" ht="14.4" x14ac:dyDescent="0.3">
      <c r="A1347" s="43">
        <v>99543850</v>
      </c>
      <c r="B1347" s="13">
        <v>44592</v>
      </c>
      <c r="C1347" s="12">
        <v>999</v>
      </c>
      <c r="D1347" s="12">
        <v>2300</v>
      </c>
      <c r="E1347" s="14">
        <v>182</v>
      </c>
      <c r="F1347" s="25">
        <v>32892405</v>
      </c>
      <c r="G1347" t="str">
        <f>_xlfn.XLOOKUP(C1347,'Kundendaten - neu'!$A$2:$A$1001,'Kundendaten - neu'!$H$2:$H$1001)</f>
        <v>CNY</v>
      </c>
      <c r="H1347" s="40">
        <f>IF(G1347=Währungsdaten!$B$1,F1347/_xlfn.XLOOKUP('Bewegungsdaten - neu'!B93,Währungsdaten!$A$3:$A$320,Währungsdaten!$B$3:$B$320,""),IF(G1347=Währungsdaten!$C$1,F1347/_xlfn.XLOOKUP('Bewegungsdaten - neu'!B93,Währungsdaten!$A$3:$A$320,Währungsdaten!$C$3:$C$320,),"")*IF(G1347=Währungsdaten!$D$1,F1347/_xlfn.XLOOKUP('Bewegungsdaten - neu'!B93,Währungsdaten!$A$3:$A$320,Währungsdaten!$D$3:$D$320,),)*IF(G1347=Währungsdaten!$F$1,F1347/_xlfn.XLOOKUP('Bewegungsdaten - neu'!B93,Währungsdaten!$A$3:$A$320,Währungsdaten!$F$3:$F$320,""),)*IF(G1347=Währungsdaten!$G$1,F1347/_xlfn.XLOOKUP('Bewegungsdaten - neu'!B93,Währungsdaten!$A$3:$A$320,Währungsdaten!$G$3:$G$320,");""")))</f>
        <v>4595515.8924205378</v>
      </c>
      <c r="I1347">
        <f>H1347*_xlfn.XLOOKUP(C1347,'Kundendaten - neu'!$A$2:$A$1001,'Kundendaten - neu'!$I$2:$I$1001,"")</f>
        <v>4903415.4572127135</v>
      </c>
      <c r="J1347" s="41">
        <f>I1347+(_xlfn.XLOOKUP(C1347,'Kundendaten - neu'!$A$2:$A$1001,'Kundendaten - neu'!$G$2:$G$1001,)*E1347)</f>
        <v>5279063.4572127135</v>
      </c>
      <c r="K1347" s="40">
        <f>J1347-(E1347*(_xlfn.XLOOKUP(D1347,Tabelle1[Produkt ID],Tabelle1[Variable Kosten],)))</f>
        <v>1639063.4572127135</v>
      </c>
    </row>
    <row r="1348" spans="1:11" ht="14.4" x14ac:dyDescent="0.3">
      <c r="A1348" s="43">
        <v>14174598</v>
      </c>
      <c r="B1348" s="13">
        <v>44671</v>
      </c>
      <c r="C1348" s="12">
        <v>1000</v>
      </c>
      <c r="D1348" s="12">
        <v>1000</v>
      </c>
      <c r="E1348" s="14">
        <v>128</v>
      </c>
      <c r="F1348" s="25">
        <v>7570534.3999999994</v>
      </c>
      <c r="G1348" t="str">
        <f>_xlfn.XLOOKUP(C1348,'Kundendaten - neu'!$A$2:$A$1001,'Kundendaten - neu'!$H$2:$H$1001)</f>
        <v>USD</v>
      </c>
      <c r="H1348" s="40">
        <f>IF(G1348=Währungsdaten!$D$1,F1348/_xlfn.XLOOKUP('Bewegungsdaten - neu'!B1485,Währungsdaten!$A$3:$A$320,Währungsdaten!$D$3:$D$320,""),IF(G1348=Währungsdaten!$F$1,F1348/_xlfn.XLOOKUP('Bewegungsdaten - neu'!B1485,Währungsdaten!$A$3:$A$320,Währungsdaten!$F$3:$F$320,),""))</f>
        <v>7572806.2418725612</v>
      </c>
      <c r="I1348">
        <f>H1348*_xlfn.XLOOKUP(C1348,'Kundendaten - neu'!$A$2:$A$1001,'Kundendaten - neu'!$I$2:$I$1001,"")</f>
        <v>8080184.2600780223</v>
      </c>
      <c r="J1348" s="41">
        <f>I1348+(_xlfn.XLOOKUP(C1348,'Kundendaten - neu'!$A$2:$A$1001,'Kundendaten - neu'!$G$2:$G$1001,)*E1348)</f>
        <v>8242488.2600780223</v>
      </c>
      <c r="K1348" s="40">
        <f>J1348-(E1348*(_xlfn.XLOOKUP(D1348,Tabelle1[Produkt ID],Tabelle1[Variable Kosten],)))</f>
        <v>2917688.2600780223</v>
      </c>
    </row>
    <row r="1349" spans="1:11" ht="14.4" x14ac:dyDescent="0.3">
      <c r="A1349" s="43">
        <v>96606399</v>
      </c>
      <c r="B1349" s="13">
        <v>44731</v>
      </c>
      <c r="C1349" s="12">
        <v>1001</v>
      </c>
      <c r="D1349" s="12">
        <v>1100</v>
      </c>
      <c r="E1349" s="14">
        <v>86</v>
      </c>
      <c r="F1349" s="25">
        <v>3912656</v>
      </c>
      <c r="G1349" t="str">
        <f>_xlfn.XLOOKUP(C1349,'Kundendaten - neu'!$A$2:$A$1001,'Kundendaten - neu'!$H$2:$H$1001)</f>
        <v>USD</v>
      </c>
      <c r="H1349" s="40">
        <f>IF(G1349=Währungsdaten!$D$1,F1349/_xlfn.XLOOKUP('Bewegungsdaten - neu'!B1486,Währungsdaten!$A$3:$A$320,Währungsdaten!$D$3:$D$320,""),IF(G1349=Währungsdaten!$F$1,F1349/_xlfn.XLOOKUP('Bewegungsdaten - neu'!B1486,Währungsdaten!$A$3:$A$320,Währungsdaten!$F$3:$F$320,),""))</f>
        <v>3456104.5844006711</v>
      </c>
      <c r="I1349">
        <f>H1349*_xlfn.XLOOKUP(C1349,'Kundendaten - neu'!$A$2:$A$1001,'Kundendaten - neu'!$I$2:$I$1001,"")</f>
        <v>3687663.5915555158</v>
      </c>
      <c r="J1349" s="41">
        <f>I1349+(_xlfn.XLOOKUP(C1349,'Kundendaten - neu'!$A$2:$A$1001,'Kundendaten - neu'!$G$2:$G$1001,)*E1349)</f>
        <v>3793529.5915555158</v>
      </c>
      <c r="K1349" s="40">
        <f>J1349-(E1349*(_xlfn.XLOOKUP(D1349,Tabelle1[Produkt ID],Tabelle1[Variable Kosten],)))</f>
        <v>1041529.5915555158</v>
      </c>
    </row>
    <row r="1350" spans="1:11" ht="14.4" x14ac:dyDescent="0.3">
      <c r="A1350" s="43">
        <v>86028889</v>
      </c>
      <c r="B1350" s="13">
        <v>44759</v>
      </c>
      <c r="C1350" s="12">
        <v>1002</v>
      </c>
      <c r="D1350" s="12">
        <v>1200</v>
      </c>
      <c r="E1350" s="14">
        <v>135</v>
      </c>
      <c r="F1350" s="25">
        <v>90303525</v>
      </c>
      <c r="G1350" t="str">
        <f>_xlfn.XLOOKUP(C1350,'Kundendaten - neu'!$A$2:$A$1001,'Kundendaten - neu'!$H$2:$H$1001)</f>
        <v>SEK</v>
      </c>
      <c r="H1350" s="40">
        <f>IF(G1350=Währungsdaten!$D$1,F1350/_xlfn.XLOOKUP('Bewegungsdaten - neu'!B1394,Währungsdaten!$A$3:$A$320,Währungsdaten!$D$3:$D$320,""),IF(G1350=Währungsdaten!$F$1,F1350/_xlfn.XLOOKUP('Bewegungsdaten - neu'!B1394,Währungsdaten!$A$3:$A$320,Währungsdaten!$F$3:$F$320,),""))</f>
        <v>8253303.9345610747</v>
      </c>
      <c r="I1350">
        <f>H1350*_xlfn.XLOOKUP(C1350,'Kundendaten - neu'!$A$2:$A$1001,'Kundendaten - neu'!$I$2:$I$1001,"")</f>
        <v>8165818.9128547264</v>
      </c>
      <c r="J1350" s="41">
        <f>I1350+(_xlfn.XLOOKUP(C1350,'Kundendaten - neu'!$A$2:$A$1001,'Kundendaten - neu'!$G$2:$G$1001,)*E1350)</f>
        <v>8237638.9128547264</v>
      </c>
      <c r="K1350" s="40">
        <f>J1350-(E1350*(_xlfn.XLOOKUP(D1350,Tabelle1[Produkt ID],Tabelle1[Variable Kosten],)))</f>
        <v>1217638.9128547264</v>
      </c>
    </row>
    <row r="1351" spans="1:11" ht="14.4" x14ac:dyDescent="0.3">
      <c r="A1351" s="43">
        <v>23019745</v>
      </c>
      <c r="B1351" s="13">
        <v>44703</v>
      </c>
      <c r="C1351" s="12">
        <v>1003</v>
      </c>
      <c r="D1351" s="12">
        <v>1300</v>
      </c>
      <c r="E1351" s="14">
        <v>66</v>
      </c>
      <c r="F1351" s="25">
        <v>20585558.400000002</v>
      </c>
      <c r="G1351" t="str">
        <f>_xlfn.XLOOKUP(C1351,'Kundendaten - neu'!$A$2:$A$1001,'Kundendaten - neu'!$H$2:$H$1001)</f>
        <v>PLN</v>
      </c>
      <c r="H1351" s="40">
        <f>IF(G1351=Währungsdaten!$G$1,F1351/_xlfn.XLOOKUP('Bewegungsdaten - neu'!B1298,Währungsdaten!$A$3:$A$320,Währungsdaten!$G$3:$G$320,""),IF(G1351=Währungsdaten!$C$1,F1351/_xlfn.XLOOKUP('Bewegungsdaten - neu'!B1298,Währungsdaten!$A$3:$A$320,Währungsdaten!$C$3:$C$320,),""))</f>
        <v>4550199.6861254182</v>
      </c>
      <c r="I1351">
        <f>H1351*_xlfn.XLOOKUP(C1351,'Kundendaten - neu'!$A$2:$A$1001,'Kundendaten - neu'!$I$2:$I$1001,"")</f>
        <v>4413693.6955416556</v>
      </c>
      <c r="J1351" s="41">
        <f>I1351+(_xlfn.XLOOKUP(C1351,'Kundendaten - neu'!$A$2:$A$1001,'Kundendaten - neu'!$G$2:$G$1001,)*E1351)</f>
        <v>4420425.6955416556</v>
      </c>
      <c r="K1351" s="40">
        <f>J1351-(E1351*(_xlfn.XLOOKUP(D1351,Tabelle1[Produkt ID],Tabelle1[Variable Kosten],)))</f>
        <v>830025.69554165564</v>
      </c>
    </row>
    <row r="1352" spans="1:11" ht="14.4" x14ac:dyDescent="0.3">
      <c r="A1352" s="43">
        <v>23980590</v>
      </c>
      <c r="B1352" s="13">
        <v>44651</v>
      </c>
      <c r="C1352" s="12">
        <v>1004</v>
      </c>
      <c r="D1352" s="12">
        <v>1400</v>
      </c>
      <c r="E1352" s="14">
        <v>139</v>
      </c>
      <c r="F1352" s="25">
        <v>4170000</v>
      </c>
      <c r="G1352" t="str">
        <f>_xlfn.XLOOKUP(C1352,'Kundendaten - neu'!$A$2:$A$1001,'Kundendaten - neu'!$H$2:$H$1001)</f>
        <v>EUR</v>
      </c>
      <c r="H1352" s="40">
        <f t="shared" ref="H1352:H1378" si="62">F1352</f>
        <v>4170000</v>
      </c>
      <c r="I1352">
        <f>H1352*_xlfn.XLOOKUP(C1352,'Kundendaten - neu'!$A$2:$A$1001,'Kundendaten - neu'!$I$2:$I$1001,"")</f>
        <v>4253400</v>
      </c>
      <c r="J1352" s="41">
        <f>I1352+(_xlfn.XLOOKUP(C1352,'Kundendaten - neu'!$A$2:$A$1001,'Kundendaten - neu'!$G$2:$G$1001,)*E1352)</f>
        <v>4282868</v>
      </c>
      <c r="K1352" s="40">
        <f>J1352-(E1352*(_xlfn.XLOOKUP(D1352,Tabelle1[Produkt ID],Tabelle1[Variable Kosten],)))</f>
        <v>946868</v>
      </c>
    </row>
    <row r="1353" spans="1:11" ht="14.4" hidden="1" x14ac:dyDescent="0.3">
      <c r="A1353" s="43" t="s">
        <v>1510</v>
      </c>
      <c r="B1353" s="13">
        <v>44658</v>
      </c>
      <c r="C1353" s="12">
        <v>1004</v>
      </c>
      <c r="D1353" s="12" t="s">
        <v>1590</v>
      </c>
      <c r="E1353" s="14">
        <v>1</v>
      </c>
      <c r="F1353" s="17">
        <v>81000</v>
      </c>
      <c r="G1353" t="str">
        <f>_xlfn.XLOOKUP(C1353,'Kundendaten - neu'!$A$2:$A$1001,'Kundendaten - neu'!$H$2:$H$1001)</f>
        <v>EUR</v>
      </c>
      <c r="H1353" s="40">
        <f t="shared" si="62"/>
        <v>81000</v>
      </c>
      <c r="I1353">
        <f>H1353*_xlfn.XLOOKUP(C1353,'Kundendaten - neu'!$A$2:$A$1001,'Kundendaten - neu'!$I$2:$I$1001,"")</f>
        <v>82620</v>
      </c>
      <c r="J1353" s="41">
        <f>I1353+(_xlfn.XLOOKUP(C1353,'Kundendaten - neu'!$A$2:$A$1001,'Kundendaten - neu'!$G$2:$G$1001,)*E1353)</f>
        <v>82832</v>
      </c>
      <c r="K1353" s="40">
        <f>J1353-(E1353*(_xlfn.XLOOKUP(D1353,Tabelle1[Produkt ID],Tabelle1[Variable Kosten],)))</f>
        <v>18032</v>
      </c>
    </row>
    <row r="1354" spans="1:11" ht="14.4" x14ac:dyDescent="0.3">
      <c r="A1354" s="43">
        <v>48596946</v>
      </c>
      <c r="B1354" s="13">
        <v>44816</v>
      </c>
      <c r="C1354" s="12">
        <v>1005</v>
      </c>
      <c r="D1354" s="12">
        <v>1500</v>
      </c>
      <c r="E1354" s="14">
        <v>84</v>
      </c>
      <c r="F1354" s="25">
        <v>2352000</v>
      </c>
      <c r="G1354" t="str">
        <f>_xlfn.XLOOKUP(C1354,'Kundendaten - neu'!$A$2:$A$1001,'Kundendaten - neu'!$H$2:$H$1001)</f>
        <v>EUR</v>
      </c>
      <c r="H1354" s="40">
        <f t="shared" si="62"/>
        <v>2352000</v>
      </c>
      <c r="I1354">
        <f>H1354*_xlfn.XLOOKUP(C1354,'Kundendaten - neu'!$A$2:$A$1001,'Kundendaten - neu'!$I$2:$I$1001,"")</f>
        <v>2327068.7999999998</v>
      </c>
      <c r="J1354" s="41">
        <f>I1354+(_xlfn.XLOOKUP(C1354,'Kundendaten - neu'!$A$2:$A$1001,'Kundendaten - neu'!$G$2:$G$1001,)*E1354)</f>
        <v>2345296.7999999998</v>
      </c>
      <c r="K1354" s="40">
        <f>J1354-(E1354*(_xlfn.XLOOKUP(D1354,Tabelle1[Produkt ID],Tabelle1[Variable Kosten],)))</f>
        <v>463696.79999999981</v>
      </c>
    </row>
    <row r="1355" spans="1:11" ht="14.4" hidden="1" x14ac:dyDescent="0.3">
      <c r="A1355" s="43" t="s">
        <v>1511</v>
      </c>
      <c r="B1355" s="13">
        <v>44591</v>
      </c>
      <c r="C1355" s="12">
        <v>1005</v>
      </c>
      <c r="D1355" s="12" t="s">
        <v>1591</v>
      </c>
      <c r="E1355" s="14">
        <v>1</v>
      </c>
      <c r="F1355" s="17">
        <v>50000</v>
      </c>
      <c r="G1355" t="str">
        <f>_xlfn.XLOOKUP(C1355,'Kundendaten - neu'!$A$2:$A$1001,'Kundendaten - neu'!$H$2:$H$1001)</f>
        <v>EUR</v>
      </c>
      <c r="H1355" s="40">
        <f t="shared" si="62"/>
        <v>50000</v>
      </c>
      <c r="I1355">
        <f>H1355*_xlfn.XLOOKUP(C1355,'Kundendaten - neu'!$A$2:$A$1001,'Kundendaten - neu'!$I$2:$I$1001,"")</f>
        <v>49470</v>
      </c>
      <c r="J1355" s="41">
        <f>I1355+(_xlfn.XLOOKUP(C1355,'Kundendaten - neu'!$A$2:$A$1001,'Kundendaten - neu'!$G$2:$G$1001,)*E1355)</f>
        <v>49687</v>
      </c>
      <c r="K1355" s="40">
        <f>J1355-(E1355*(_xlfn.XLOOKUP(D1355,Tabelle1[Produkt ID],Tabelle1[Variable Kosten],)))</f>
        <v>9687</v>
      </c>
    </row>
    <row r="1356" spans="1:11" ht="14.4" x14ac:dyDescent="0.3">
      <c r="A1356" s="43">
        <v>12327284</v>
      </c>
      <c r="B1356" s="13">
        <v>44778</v>
      </c>
      <c r="C1356" s="12">
        <v>1006</v>
      </c>
      <c r="D1356" s="12">
        <v>1600</v>
      </c>
      <c r="E1356" s="14">
        <v>121</v>
      </c>
      <c r="F1356" s="25">
        <v>4356000</v>
      </c>
      <c r="G1356" t="str">
        <f>_xlfn.XLOOKUP(C1356,'Kundendaten - neu'!$A$2:$A$1001,'Kundendaten - neu'!$H$2:$H$1001)</f>
        <v>EUR</v>
      </c>
      <c r="H1356" s="40">
        <f t="shared" si="62"/>
        <v>4356000</v>
      </c>
      <c r="I1356">
        <f>H1356*_xlfn.XLOOKUP(C1356,'Kundendaten - neu'!$A$2:$A$1001,'Kundendaten - neu'!$I$2:$I$1001,"")</f>
        <v>4225320</v>
      </c>
      <c r="J1356" s="41">
        <f>I1356+(_xlfn.XLOOKUP(C1356,'Kundendaten - neu'!$A$2:$A$1001,'Kundendaten - neu'!$G$2:$G$1001,)*E1356)</f>
        <v>4238388</v>
      </c>
      <c r="K1356" s="40">
        <f>J1356-(E1356*(_xlfn.XLOOKUP(D1356,Tabelle1[Produkt ID],Tabelle1[Variable Kosten],)))</f>
        <v>753588</v>
      </c>
    </row>
    <row r="1357" spans="1:11" ht="14.4" x14ac:dyDescent="0.3">
      <c r="A1357" s="43">
        <v>25737169</v>
      </c>
      <c r="B1357" s="13">
        <v>44610</v>
      </c>
      <c r="C1357" s="12">
        <v>1007</v>
      </c>
      <c r="D1357" s="12">
        <v>1700</v>
      </c>
      <c r="E1357" s="14">
        <v>134</v>
      </c>
      <c r="F1357" s="25">
        <v>3886000</v>
      </c>
      <c r="G1357" t="str">
        <f>_xlfn.XLOOKUP(C1357,'Kundendaten - neu'!$A$2:$A$1001,'Kundendaten - neu'!$H$2:$H$1001)</f>
        <v>EUR</v>
      </c>
      <c r="H1357" s="40">
        <f t="shared" si="62"/>
        <v>3886000</v>
      </c>
      <c r="I1357">
        <f>H1357*_xlfn.XLOOKUP(C1357,'Kundendaten - neu'!$A$2:$A$1001,'Kundendaten - neu'!$I$2:$I$1001,"")</f>
        <v>3769420</v>
      </c>
      <c r="J1357" s="41">
        <f>I1357+(_xlfn.XLOOKUP(C1357,'Kundendaten - neu'!$A$2:$A$1001,'Kundendaten - neu'!$G$2:$G$1001,)*E1357)</f>
        <v>3798364</v>
      </c>
      <c r="K1357" s="40">
        <f>J1357-(E1357*(_xlfn.XLOOKUP(D1357,Tabelle1[Produkt ID],Tabelle1[Variable Kosten],)))</f>
        <v>689564</v>
      </c>
    </row>
    <row r="1358" spans="1:11" ht="14.4" hidden="1" x14ac:dyDescent="0.3">
      <c r="A1358" s="43" t="s">
        <v>1513</v>
      </c>
      <c r="B1358" s="13">
        <v>44581</v>
      </c>
      <c r="C1358" s="12">
        <v>1007</v>
      </c>
      <c r="D1358" s="12" t="s">
        <v>1593</v>
      </c>
      <c r="E1358" s="14">
        <v>1</v>
      </c>
      <c r="F1358" s="17">
        <v>42000</v>
      </c>
      <c r="G1358" t="str">
        <f>_xlfn.XLOOKUP(C1358,'Kundendaten - neu'!$A$2:$A$1001,'Kundendaten - neu'!$H$2:$H$1001)</f>
        <v>EUR</v>
      </c>
      <c r="H1358" s="40">
        <f t="shared" si="62"/>
        <v>42000</v>
      </c>
      <c r="I1358">
        <f>H1358*_xlfn.XLOOKUP(C1358,'Kundendaten - neu'!$A$2:$A$1001,'Kundendaten - neu'!$I$2:$I$1001,"")</f>
        <v>40740</v>
      </c>
      <c r="J1358" s="41">
        <f>I1358+(_xlfn.XLOOKUP(C1358,'Kundendaten - neu'!$A$2:$A$1001,'Kundendaten - neu'!$G$2:$G$1001,)*E1358)</f>
        <v>40956</v>
      </c>
      <c r="K1358" s="40">
        <f>J1358-(E1358*(_xlfn.XLOOKUP(D1358,Tabelle1[Produkt ID],Tabelle1[Variable Kosten],)))</f>
        <v>7356</v>
      </c>
    </row>
    <row r="1359" spans="1:11" ht="14.4" x14ac:dyDescent="0.3">
      <c r="A1359" s="43">
        <v>23412560</v>
      </c>
      <c r="B1359" s="13">
        <v>44588</v>
      </c>
      <c r="C1359" s="12">
        <v>1008</v>
      </c>
      <c r="D1359" s="12">
        <v>1800</v>
      </c>
      <c r="E1359" s="14">
        <v>58</v>
      </c>
      <c r="F1359" s="25">
        <v>4640000</v>
      </c>
      <c r="G1359" t="str">
        <f>_xlfn.XLOOKUP(C1359,'Kundendaten - neu'!$A$2:$A$1001,'Kundendaten - neu'!$H$2:$H$1001)</f>
        <v>EUR</v>
      </c>
      <c r="H1359" s="40">
        <f t="shared" si="62"/>
        <v>4640000</v>
      </c>
      <c r="I1359">
        <f>H1359*_xlfn.XLOOKUP(C1359,'Kundendaten - neu'!$A$2:$A$1001,'Kundendaten - neu'!$I$2:$I$1001,"")</f>
        <v>4590816</v>
      </c>
      <c r="J1359" s="41">
        <f>I1359+(_xlfn.XLOOKUP(C1359,'Kundendaten - neu'!$A$2:$A$1001,'Kundendaten - neu'!$G$2:$G$1001,)*E1359)</f>
        <v>4603112</v>
      </c>
      <c r="K1359" s="40">
        <f>J1359-(E1359*(_xlfn.XLOOKUP(D1359,Tabelle1[Produkt ID],Tabelle1[Variable Kosten],)))</f>
        <v>891112</v>
      </c>
    </row>
    <row r="1360" spans="1:11" ht="14.4" hidden="1" x14ac:dyDescent="0.3">
      <c r="A1360" s="43" t="s">
        <v>1514</v>
      </c>
      <c r="B1360" s="13">
        <v>44652</v>
      </c>
      <c r="C1360" s="12">
        <v>1008</v>
      </c>
      <c r="D1360" s="12" t="s">
        <v>1594</v>
      </c>
      <c r="E1360" s="14">
        <v>1</v>
      </c>
      <c r="F1360" s="17">
        <v>21000</v>
      </c>
      <c r="G1360" t="str">
        <f>_xlfn.XLOOKUP(C1360,'Kundendaten - neu'!$A$2:$A$1001,'Kundendaten - neu'!$H$2:$H$1001)</f>
        <v>EUR</v>
      </c>
      <c r="H1360" s="40">
        <f t="shared" si="62"/>
        <v>21000</v>
      </c>
      <c r="I1360">
        <f>H1360*_xlfn.XLOOKUP(C1360,'Kundendaten - neu'!$A$2:$A$1001,'Kundendaten - neu'!$I$2:$I$1001,"")</f>
        <v>20777.399999999998</v>
      </c>
      <c r="J1360" s="41">
        <f>I1360+(_xlfn.XLOOKUP(C1360,'Kundendaten - neu'!$A$2:$A$1001,'Kundendaten - neu'!$G$2:$G$1001,)*E1360)</f>
        <v>20989.399999999998</v>
      </c>
      <c r="K1360" s="40">
        <f>J1360-(E1360*(_xlfn.XLOOKUP(D1360,Tabelle1[Produkt ID],Tabelle1[Variable Kosten],)))</f>
        <v>4189.3999999999978</v>
      </c>
    </row>
    <row r="1361" spans="1:11" ht="14.4" x14ac:dyDescent="0.3">
      <c r="A1361" s="43">
        <v>46812281</v>
      </c>
      <c r="B1361" s="13">
        <v>44782</v>
      </c>
      <c r="C1361" s="12">
        <v>1009</v>
      </c>
      <c r="D1361" s="12">
        <v>1900</v>
      </c>
      <c r="E1361" s="14">
        <v>88</v>
      </c>
      <c r="F1361" s="25">
        <v>4312000</v>
      </c>
      <c r="G1361" t="str">
        <f>_xlfn.XLOOKUP(C1361,'Kundendaten - neu'!$A$2:$A$1001,'Kundendaten - neu'!$H$2:$H$1001)</f>
        <v>EUR</v>
      </c>
      <c r="H1361" s="40">
        <f t="shared" si="62"/>
        <v>4312000</v>
      </c>
      <c r="I1361">
        <f>H1361*_xlfn.XLOOKUP(C1361,'Kundendaten - neu'!$A$2:$A$1001,'Kundendaten - neu'!$I$2:$I$1001,"")</f>
        <v>4312000</v>
      </c>
      <c r="J1361" s="41">
        <f>I1361+(_xlfn.XLOOKUP(C1361,'Kundendaten - neu'!$A$2:$A$1001,'Kundendaten - neu'!$G$2:$G$1001,)*E1361)</f>
        <v>4334880</v>
      </c>
      <c r="K1361" s="40">
        <f>J1361-(E1361*(_xlfn.XLOOKUP(D1361,Tabelle1[Produkt ID],Tabelle1[Variable Kosten],)))</f>
        <v>885280</v>
      </c>
    </row>
    <row r="1362" spans="1:11" ht="14.4" hidden="1" x14ac:dyDescent="0.3">
      <c r="A1362" s="43" t="s">
        <v>1515</v>
      </c>
      <c r="B1362" s="13">
        <v>44766</v>
      </c>
      <c r="C1362" s="12">
        <v>1009</v>
      </c>
      <c r="D1362" s="12" t="s">
        <v>1595</v>
      </c>
      <c r="E1362" s="14">
        <v>1</v>
      </c>
      <c r="F1362" s="17">
        <v>27000</v>
      </c>
      <c r="G1362" t="str">
        <f>_xlfn.XLOOKUP(C1362,'Kundendaten - neu'!$A$2:$A$1001,'Kundendaten - neu'!$H$2:$H$1001)</f>
        <v>EUR</v>
      </c>
      <c r="H1362" s="40">
        <f t="shared" si="62"/>
        <v>27000</v>
      </c>
      <c r="I1362">
        <f>H1362*_xlfn.XLOOKUP(C1362,'Kundendaten - neu'!$A$2:$A$1001,'Kundendaten - neu'!$I$2:$I$1001,"")</f>
        <v>27000</v>
      </c>
      <c r="J1362" s="41">
        <f>I1362+(_xlfn.XLOOKUP(C1362,'Kundendaten - neu'!$A$2:$A$1001,'Kundendaten - neu'!$G$2:$G$1001,)*E1362)</f>
        <v>27260</v>
      </c>
      <c r="K1362" s="40">
        <f>J1362-(E1362*(_xlfn.XLOOKUP(D1362,Tabelle1[Produkt ID],Tabelle1[Variable Kosten],)))</f>
        <v>5660</v>
      </c>
    </row>
    <row r="1363" spans="1:11" ht="14.4" x14ac:dyDescent="0.3">
      <c r="A1363" s="43">
        <v>91985839</v>
      </c>
      <c r="B1363" s="13">
        <v>44838</v>
      </c>
      <c r="C1363" s="12">
        <v>1010</v>
      </c>
      <c r="D1363" s="12">
        <v>2000</v>
      </c>
      <c r="E1363" s="14">
        <v>128</v>
      </c>
      <c r="F1363" s="25">
        <v>4992000</v>
      </c>
      <c r="G1363" t="str">
        <f>_xlfn.XLOOKUP(C1363,'Kundendaten - neu'!$A$2:$A$1001,'Kundendaten - neu'!$H$2:$H$1001)</f>
        <v>EUR</v>
      </c>
      <c r="H1363" s="40">
        <f t="shared" si="62"/>
        <v>4992000</v>
      </c>
      <c r="I1363">
        <f>H1363*_xlfn.XLOOKUP(C1363,'Kundendaten - neu'!$A$2:$A$1001,'Kundendaten - neu'!$I$2:$I$1001,"")</f>
        <v>4992000</v>
      </c>
      <c r="J1363" s="41">
        <f>I1363+(_xlfn.XLOOKUP(C1363,'Kundendaten - neu'!$A$2:$A$1001,'Kundendaten - neu'!$G$2:$G$1001,)*E1363)</f>
        <v>5018240</v>
      </c>
      <c r="K1363" s="40">
        <f>J1363-(E1363*(_xlfn.XLOOKUP(D1363,Tabelle1[Produkt ID],Tabelle1[Variable Kosten],)))</f>
        <v>1024640</v>
      </c>
    </row>
    <row r="1364" spans="1:11" ht="14.4" hidden="1" x14ac:dyDescent="0.3">
      <c r="A1364" s="43" t="s">
        <v>1516</v>
      </c>
      <c r="B1364" s="13">
        <v>44570</v>
      </c>
      <c r="C1364" s="12">
        <v>1010</v>
      </c>
      <c r="D1364" s="12" t="s">
        <v>1582</v>
      </c>
      <c r="E1364" s="14">
        <v>1</v>
      </c>
      <c r="F1364" s="17">
        <v>49000</v>
      </c>
      <c r="G1364" t="str">
        <f>_xlfn.XLOOKUP(C1364,'Kundendaten - neu'!$A$2:$A$1001,'Kundendaten - neu'!$H$2:$H$1001)</f>
        <v>EUR</v>
      </c>
      <c r="H1364" s="40">
        <f t="shared" si="62"/>
        <v>49000</v>
      </c>
      <c r="I1364">
        <f>H1364*_xlfn.XLOOKUP(C1364,'Kundendaten - neu'!$A$2:$A$1001,'Kundendaten - neu'!$I$2:$I$1001,"")</f>
        <v>49000</v>
      </c>
      <c r="J1364" s="41">
        <f>I1364+(_xlfn.XLOOKUP(C1364,'Kundendaten - neu'!$A$2:$A$1001,'Kundendaten - neu'!$G$2:$G$1001,)*E1364)</f>
        <v>49205</v>
      </c>
      <c r="K1364" s="40">
        <f>J1364-(E1364*(_xlfn.XLOOKUP(D1364,Tabelle1[Produkt ID],Tabelle1[Variable Kosten],)))</f>
        <v>10005</v>
      </c>
    </row>
    <row r="1365" spans="1:11" ht="14.4" x14ac:dyDescent="0.3">
      <c r="A1365" s="43">
        <v>60798091</v>
      </c>
      <c r="B1365" s="13">
        <v>44745</v>
      </c>
      <c r="C1365" s="12">
        <v>1011</v>
      </c>
      <c r="D1365" s="12">
        <v>2100</v>
      </c>
      <c r="E1365" s="14">
        <v>110</v>
      </c>
      <c r="F1365" s="25">
        <v>5060000</v>
      </c>
      <c r="G1365" t="str">
        <f>_xlfn.XLOOKUP(C1365,'Kundendaten - neu'!$A$2:$A$1001,'Kundendaten - neu'!$H$2:$H$1001)</f>
        <v>EUR</v>
      </c>
      <c r="H1365" s="40">
        <f t="shared" si="62"/>
        <v>5060000</v>
      </c>
      <c r="I1365">
        <f>H1365*_xlfn.XLOOKUP(C1365,'Kundendaten - neu'!$A$2:$A$1001,'Kundendaten - neu'!$I$2:$I$1001,"")</f>
        <v>5060000</v>
      </c>
      <c r="J1365" s="41">
        <f>I1365+(_xlfn.XLOOKUP(C1365,'Kundendaten - neu'!$A$2:$A$1001,'Kundendaten - neu'!$G$2:$G$1001,)*E1365)</f>
        <v>5083100</v>
      </c>
      <c r="K1365" s="40">
        <f>J1365-(E1365*(_xlfn.XLOOKUP(D1365,Tabelle1[Produkt ID],Tabelle1[Variable Kosten],)))</f>
        <v>1035100</v>
      </c>
    </row>
    <row r="1366" spans="1:11" ht="14.4" hidden="1" x14ac:dyDescent="0.3">
      <c r="A1366" s="43" t="s">
        <v>1517</v>
      </c>
      <c r="B1366" s="13">
        <v>44588</v>
      </c>
      <c r="C1366" s="12">
        <v>1011</v>
      </c>
      <c r="D1366" s="12" t="s">
        <v>1583</v>
      </c>
      <c r="E1366" s="14">
        <v>1</v>
      </c>
      <c r="F1366" s="17">
        <v>46000</v>
      </c>
      <c r="G1366" t="str">
        <f>_xlfn.XLOOKUP(C1366,'Kundendaten - neu'!$A$2:$A$1001,'Kundendaten - neu'!$H$2:$H$1001)</f>
        <v>EUR</v>
      </c>
      <c r="H1366" s="40">
        <f t="shared" si="62"/>
        <v>46000</v>
      </c>
      <c r="I1366">
        <f>H1366*_xlfn.XLOOKUP(C1366,'Kundendaten - neu'!$A$2:$A$1001,'Kundendaten - neu'!$I$2:$I$1001,"")</f>
        <v>46000</v>
      </c>
      <c r="J1366" s="41">
        <f>I1366+(_xlfn.XLOOKUP(C1366,'Kundendaten - neu'!$A$2:$A$1001,'Kundendaten - neu'!$G$2:$G$1001,)*E1366)</f>
        <v>46210</v>
      </c>
      <c r="K1366" s="40">
        <f>J1366-(E1366*(_xlfn.XLOOKUP(D1366,Tabelle1[Produkt ID],Tabelle1[Variable Kosten],)))</f>
        <v>9410</v>
      </c>
    </row>
    <row r="1367" spans="1:11" ht="14.4" x14ac:dyDescent="0.3">
      <c r="A1367" s="43">
        <v>59929883</v>
      </c>
      <c r="B1367" s="13">
        <v>44707</v>
      </c>
      <c r="C1367" s="12">
        <v>1012</v>
      </c>
      <c r="D1367" s="12">
        <v>2200</v>
      </c>
      <c r="E1367" s="14">
        <v>60</v>
      </c>
      <c r="F1367" s="25">
        <v>1200000</v>
      </c>
      <c r="G1367" t="str">
        <f>_xlfn.XLOOKUP(C1367,'Kundendaten - neu'!$A$2:$A$1001,'Kundendaten - neu'!$H$2:$H$1001)</f>
        <v>EUR</v>
      </c>
      <c r="H1367" s="40">
        <f t="shared" si="62"/>
        <v>1200000</v>
      </c>
      <c r="I1367">
        <f>H1367*_xlfn.XLOOKUP(C1367,'Kundendaten - neu'!$A$2:$A$1001,'Kundendaten - neu'!$I$2:$I$1001,"")</f>
        <v>1200000</v>
      </c>
      <c r="J1367" s="41">
        <f>I1367+(_xlfn.XLOOKUP(C1367,'Kundendaten - neu'!$A$2:$A$1001,'Kundendaten - neu'!$G$2:$G$1001,)*E1367)</f>
        <v>1215900</v>
      </c>
      <c r="K1367" s="40">
        <f>J1367-(E1367*(_xlfn.XLOOKUP(D1367,Tabelle1[Produkt ID],Tabelle1[Variable Kosten],)))</f>
        <v>255900</v>
      </c>
    </row>
    <row r="1368" spans="1:11" ht="14.4" x14ac:dyDescent="0.3">
      <c r="A1368" s="43">
        <v>78052121</v>
      </c>
      <c r="B1368" s="13">
        <v>44857</v>
      </c>
      <c r="C1368" s="12">
        <v>1013</v>
      </c>
      <c r="D1368" s="12">
        <v>2200</v>
      </c>
      <c r="E1368" s="14">
        <v>57</v>
      </c>
      <c r="F1368" s="25">
        <v>1140000</v>
      </c>
      <c r="G1368" t="str">
        <f>_xlfn.XLOOKUP(C1368,'Kundendaten - neu'!$A$2:$A$1001,'Kundendaten - neu'!$H$2:$H$1001)</f>
        <v>EUR</v>
      </c>
      <c r="H1368" s="40">
        <f t="shared" si="62"/>
        <v>1140000</v>
      </c>
      <c r="I1368">
        <f>H1368*_xlfn.XLOOKUP(C1368,'Kundendaten - neu'!$A$2:$A$1001,'Kundendaten - neu'!$I$2:$I$1001,"")</f>
        <v>1140000</v>
      </c>
      <c r="J1368" s="41">
        <f>I1368+(_xlfn.XLOOKUP(C1368,'Kundendaten - neu'!$A$2:$A$1001,'Kundendaten - neu'!$G$2:$G$1001,)*E1368)</f>
        <v>1151856</v>
      </c>
      <c r="K1368" s="40">
        <f>J1368-(E1368*(_xlfn.XLOOKUP(D1368,Tabelle1[Produkt ID],Tabelle1[Variable Kosten],)))</f>
        <v>239856</v>
      </c>
    </row>
    <row r="1369" spans="1:11" ht="14.4" hidden="1" x14ac:dyDescent="0.3">
      <c r="A1369" s="43" t="s">
        <v>1518</v>
      </c>
      <c r="B1369" s="13">
        <v>44565</v>
      </c>
      <c r="C1369" s="12">
        <v>1013</v>
      </c>
      <c r="D1369" s="12" t="s">
        <v>1584</v>
      </c>
      <c r="E1369" s="14">
        <v>1</v>
      </c>
      <c r="F1369" s="17">
        <v>61000</v>
      </c>
      <c r="G1369" t="str">
        <f>_xlfn.XLOOKUP(C1369,'Kundendaten - neu'!$A$2:$A$1001,'Kundendaten - neu'!$H$2:$H$1001)</f>
        <v>EUR</v>
      </c>
      <c r="H1369" s="40">
        <f t="shared" si="62"/>
        <v>61000</v>
      </c>
      <c r="I1369">
        <f>H1369*_xlfn.XLOOKUP(C1369,'Kundendaten - neu'!$A$2:$A$1001,'Kundendaten - neu'!$I$2:$I$1001,"")</f>
        <v>61000</v>
      </c>
      <c r="J1369" s="41">
        <f>I1369+(_xlfn.XLOOKUP(C1369,'Kundendaten - neu'!$A$2:$A$1001,'Kundendaten - neu'!$G$2:$G$1001,)*E1369)</f>
        <v>61208</v>
      </c>
      <c r="K1369" s="40">
        <f>J1369-(E1369*(_xlfn.XLOOKUP(D1369,Tabelle1[Produkt ID],Tabelle1[Variable Kosten],)))</f>
        <v>12408</v>
      </c>
    </row>
    <row r="1370" spans="1:11" ht="14.4" x14ac:dyDescent="0.3">
      <c r="A1370" s="43">
        <v>83334618</v>
      </c>
      <c r="B1370" s="13">
        <v>44630</v>
      </c>
      <c r="C1370" s="12">
        <v>1014</v>
      </c>
      <c r="D1370" s="12">
        <v>2300</v>
      </c>
      <c r="E1370" s="14">
        <v>160</v>
      </c>
      <c r="F1370" s="25">
        <v>4000000</v>
      </c>
      <c r="G1370" t="str">
        <f>_xlfn.XLOOKUP(C1370,'Kundendaten - neu'!$A$2:$A$1001,'Kundendaten - neu'!$H$2:$H$1001)</f>
        <v>EUR</v>
      </c>
      <c r="H1370" s="40">
        <f t="shared" si="62"/>
        <v>4000000</v>
      </c>
      <c r="I1370">
        <f>H1370*_xlfn.XLOOKUP(C1370,'Kundendaten - neu'!$A$2:$A$1001,'Kundendaten - neu'!$I$2:$I$1001,"")</f>
        <v>4000000</v>
      </c>
      <c r="J1370" s="41">
        <f>I1370+(_xlfn.XLOOKUP(C1370,'Kundendaten - neu'!$A$2:$A$1001,'Kundendaten - neu'!$G$2:$G$1001,)*E1370)</f>
        <v>4040640</v>
      </c>
      <c r="K1370" s="40">
        <f>J1370-(E1370*(_xlfn.XLOOKUP(D1370,Tabelle1[Produkt ID],Tabelle1[Variable Kosten],)))</f>
        <v>840640</v>
      </c>
    </row>
    <row r="1371" spans="1:11" ht="14.4" hidden="1" x14ac:dyDescent="0.3">
      <c r="A1371" s="43" t="s">
        <v>1519</v>
      </c>
      <c r="B1371" s="13">
        <v>44907</v>
      </c>
      <c r="C1371" s="12">
        <v>1014</v>
      </c>
      <c r="D1371" s="12" t="s">
        <v>1585</v>
      </c>
      <c r="E1371" s="14">
        <v>1</v>
      </c>
      <c r="F1371" s="17">
        <v>79000</v>
      </c>
      <c r="G1371" t="str">
        <f>_xlfn.XLOOKUP(C1371,'Kundendaten - neu'!$A$2:$A$1001,'Kundendaten - neu'!$H$2:$H$1001)</f>
        <v>EUR</v>
      </c>
      <c r="H1371" s="40">
        <f t="shared" si="62"/>
        <v>79000</v>
      </c>
      <c r="I1371">
        <f>H1371*_xlfn.XLOOKUP(C1371,'Kundendaten - neu'!$A$2:$A$1001,'Kundendaten - neu'!$I$2:$I$1001,"")</f>
        <v>79000</v>
      </c>
      <c r="J1371" s="41">
        <f>I1371+(_xlfn.XLOOKUP(C1371,'Kundendaten - neu'!$A$2:$A$1001,'Kundendaten - neu'!$G$2:$G$1001,)*E1371)</f>
        <v>79254</v>
      </c>
      <c r="K1371" s="40">
        <f>J1371-(E1371*(_xlfn.XLOOKUP(D1371,Tabelle1[Produkt ID],Tabelle1[Variable Kosten],)))</f>
        <v>16054</v>
      </c>
    </row>
    <row r="1372" spans="1:11" ht="14.4" x14ac:dyDescent="0.3">
      <c r="A1372" s="43">
        <v>26177534</v>
      </c>
      <c r="B1372" s="13">
        <v>44562</v>
      </c>
      <c r="C1372" s="12">
        <v>1015</v>
      </c>
      <c r="D1372" s="12">
        <v>1000</v>
      </c>
      <c r="E1372" s="14">
        <v>143</v>
      </c>
      <c r="F1372" s="25">
        <v>7436000</v>
      </c>
      <c r="G1372" t="str">
        <f>_xlfn.XLOOKUP(C1372,'Kundendaten - neu'!$A$2:$A$1001,'Kundendaten - neu'!$H$2:$H$1001)</f>
        <v>EUR</v>
      </c>
      <c r="H1372" s="40">
        <f t="shared" si="62"/>
        <v>7436000</v>
      </c>
      <c r="I1372">
        <f>H1372*_xlfn.XLOOKUP(C1372,'Kundendaten - neu'!$A$2:$A$1001,'Kundendaten - neu'!$I$2:$I$1001,"")</f>
        <v>7436000</v>
      </c>
      <c r="J1372" s="41">
        <f>I1372+(_xlfn.XLOOKUP(C1372,'Kundendaten - neu'!$A$2:$A$1001,'Kundendaten - neu'!$G$2:$G$1001,)*E1372)</f>
        <v>7451158</v>
      </c>
      <c r="K1372" s="40">
        <f>J1372-(E1372*(_xlfn.XLOOKUP(D1372,Tabelle1[Produkt ID],Tabelle1[Variable Kosten],)))</f>
        <v>1502358</v>
      </c>
    </row>
    <row r="1373" spans="1:11" ht="14.4" hidden="1" x14ac:dyDescent="0.3">
      <c r="A1373" s="43" t="s">
        <v>1520</v>
      </c>
      <c r="B1373" s="13">
        <v>44600</v>
      </c>
      <c r="C1373" s="12">
        <v>1015</v>
      </c>
      <c r="D1373" s="12" t="s">
        <v>1586</v>
      </c>
      <c r="E1373" s="14">
        <v>1</v>
      </c>
      <c r="F1373" s="17">
        <v>32000</v>
      </c>
      <c r="G1373" t="str">
        <f>_xlfn.XLOOKUP(C1373,'Kundendaten - neu'!$A$2:$A$1001,'Kundendaten - neu'!$H$2:$H$1001)</f>
        <v>EUR</v>
      </c>
      <c r="H1373" s="40">
        <f t="shared" si="62"/>
        <v>32000</v>
      </c>
      <c r="I1373">
        <f>H1373*_xlfn.XLOOKUP(C1373,'Kundendaten - neu'!$A$2:$A$1001,'Kundendaten - neu'!$I$2:$I$1001,"")</f>
        <v>32000</v>
      </c>
      <c r="J1373" s="41">
        <f>I1373+(_xlfn.XLOOKUP(C1373,'Kundendaten - neu'!$A$2:$A$1001,'Kundendaten - neu'!$G$2:$G$1001,)*E1373)</f>
        <v>32106</v>
      </c>
      <c r="K1373" s="40">
        <f>J1373-(E1373*(_xlfn.XLOOKUP(D1373,Tabelle1[Produkt ID],Tabelle1[Variable Kosten],)))</f>
        <v>6506</v>
      </c>
    </row>
    <row r="1374" spans="1:11" ht="14.4" x14ac:dyDescent="0.3">
      <c r="A1374" s="43">
        <v>51890488</v>
      </c>
      <c r="B1374" s="13">
        <v>44852</v>
      </c>
      <c r="C1374" s="12">
        <v>1016</v>
      </c>
      <c r="D1374" s="12">
        <v>1100</v>
      </c>
      <c r="E1374" s="14">
        <v>143</v>
      </c>
      <c r="F1374" s="25">
        <v>5720000</v>
      </c>
      <c r="G1374" t="str">
        <f>_xlfn.XLOOKUP(C1374,'Kundendaten - neu'!$A$2:$A$1001,'Kundendaten - neu'!$H$2:$H$1001)</f>
        <v>EUR</v>
      </c>
      <c r="H1374" s="40">
        <f t="shared" si="62"/>
        <v>5720000</v>
      </c>
      <c r="I1374">
        <f>H1374*_xlfn.XLOOKUP(C1374,'Kundendaten - neu'!$A$2:$A$1001,'Kundendaten - neu'!$I$2:$I$1001,"")</f>
        <v>5834400</v>
      </c>
      <c r="J1374" s="41">
        <f>I1374+(_xlfn.XLOOKUP(C1374,'Kundendaten - neu'!$A$2:$A$1001,'Kundendaten - neu'!$G$2:$G$1001,)*E1374)</f>
        <v>5913050</v>
      </c>
      <c r="K1374" s="40">
        <f>J1374-(E1374*(_xlfn.XLOOKUP(D1374,Tabelle1[Produkt ID],Tabelle1[Variable Kosten],)))</f>
        <v>1337050</v>
      </c>
    </row>
    <row r="1375" spans="1:11" ht="14.4" hidden="1" x14ac:dyDescent="0.3">
      <c r="A1375" s="43" t="s">
        <v>1521</v>
      </c>
      <c r="B1375" s="13">
        <v>44892</v>
      </c>
      <c r="C1375" s="12">
        <v>1016</v>
      </c>
      <c r="D1375" s="12" t="s">
        <v>1587</v>
      </c>
      <c r="E1375" s="14">
        <v>1</v>
      </c>
      <c r="F1375" s="17">
        <v>27000</v>
      </c>
      <c r="G1375" t="str">
        <f>_xlfn.XLOOKUP(C1375,'Kundendaten - neu'!$A$2:$A$1001,'Kundendaten - neu'!$H$2:$H$1001)</f>
        <v>EUR</v>
      </c>
      <c r="H1375" s="40">
        <f t="shared" si="62"/>
        <v>27000</v>
      </c>
      <c r="I1375">
        <f>H1375*_xlfn.XLOOKUP(C1375,'Kundendaten - neu'!$A$2:$A$1001,'Kundendaten - neu'!$I$2:$I$1001,"")</f>
        <v>27540</v>
      </c>
      <c r="J1375" s="41">
        <f>I1375+(_xlfn.XLOOKUP(C1375,'Kundendaten - neu'!$A$2:$A$1001,'Kundendaten - neu'!$G$2:$G$1001,)*E1375)</f>
        <v>28090</v>
      </c>
      <c r="K1375" s="40">
        <f>J1375-(E1375*(_xlfn.XLOOKUP(D1375,Tabelle1[Produkt ID],Tabelle1[Variable Kosten],)))</f>
        <v>6490</v>
      </c>
    </row>
    <row r="1376" spans="1:11" ht="14.4" x14ac:dyDescent="0.3">
      <c r="A1376" s="43">
        <v>56494487</v>
      </c>
      <c r="B1376" s="13">
        <v>44791</v>
      </c>
      <c r="C1376" s="12">
        <v>1017</v>
      </c>
      <c r="D1376" s="12">
        <v>1200</v>
      </c>
      <c r="E1376" s="14">
        <v>87</v>
      </c>
      <c r="F1376" s="25">
        <v>5655000</v>
      </c>
      <c r="G1376" t="str">
        <f>_xlfn.XLOOKUP(C1376,'Kundendaten - neu'!$A$2:$A$1001,'Kundendaten - neu'!$H$2:$H$1001)</f>
        <v>EUR</v>
      </c>
      <c r="H1376" s="40">
        <f t="shared" si="62"/>
        <v>5655000</v>
      </c>
      <c r="I1376">
        <f>H1376*_xlfn.XLOOKUP(C1376,'Kundendaten - neu'!$A$2:$A$1001,'Kundendaten - neu'!$I$2:$I$1001,"")</f>
        <v>5655000</v>
      </c>
      <c r="J1376" s="41">
        <f>I1376+(_xlfn.XLOOKUP(C1376,'Kundendaten - neu'!$A$2:$A$1001,'Kundendaten - neu'!$G$2:$G$1001,)*E1376)</f>
        <v>5678577</v>
      </c>
      <c r="K1376" s="40">
        <f>J1376-(E1376*(_xlfn.XLOOKUP(D1376,Tabelle1[Produkt ID],Tabelle1[Variable Kosten],)))</f>
        <v>1154577</v>
      </c>
    </row>
    <row r="1377" spans="1:11" ht="14.4" x14ac:dyDescent="0.3">
      <c r="A1377" s="43">
        <v>88081711</v>
      </c>
      <c r="B1377" s="13">
        <v>44612</v>
      </c>
      <c r="C1377" s="12">
        <v>1018</v>
      </c>
      <c r="D1377" s="12">
        <v>1300</v>
      </c>
      <c r="E1377" s="14">
        <v>50</v>
      </c>
      <c r="F1377" s="25">
        <v>3400000</v>
      </c>
      <c r="G1377" t="str">
        <f>_xlfn.XLOOKUP(C1377,'Kundendaten - neu'!$A$2:$A$1001,'Kundendaten - neu'!$H$2:$H$1001)</f>
        <v>EUR</v>
      </c>
      <c r="H1377" s="40">
        <f t="shared" si="62"/>
        <v>3400000</v>
      </c>
      <c r="I1377">
        <f>H1377*_xlfn.XLOOKUP(C1377,'Kundendaten - neu'!$A$2:$A$1001,'Kundendaten - neu'!$I$2:$I$1001,"")</f>
        <v>3740000.0000000005</v>
      </c>
      <c r="J1377" s="41">
        <f>I1377+(_xlfn.XLOOKUP(C1377,'Kundendaten - neu'!$A$2:$A$1001,'Kundendaten - neu'!$G$2:$G$1001,)*E1377)</f>
        <v>3848100.0000000005</v>
      </c>
      <c r="K1377" s="40">
        <f>J1377-(E1377*(_xlfn.XLOOKUP(D1377,Tabelle1[Produkt ID],Tabelle1[Variable Kosten],)))</f>
        <v>1128100.0000000005</v>
      </c>
    </row>
    <row r="1378" spans="1:11" ht="14.4" hidden="1" x14ac:dyDescent="0.3">
      <c r="A1378" s="43" t="s">
        <v>1523</v>
      </c>
      <c r="B1378" s="13">
        <v>44610</v>
      </c>
      <c r="C1378" s="12">
        <v>1018</v>
      </c>
      <c r="D1378" s="12" t="s">
        <v>1589</v>
      </c>
      <c r="E1378" s="14">
        <v>1</v>
      </c>
      <c r="F1378" s="17">
        <v>27000</v>
      </c>
      <c r="G1378" t="str">
        <f>_xlfn.XLOOKUP(C1378,'Kundendaten - neu'!$A$2:$A$1001,'Kundendaten - neu'!$H$2:$H$1001)</f>
        <v>EUR</v>
      </c>
      <c r="H1378" s="40">
        <f t="shared" si="62"/>
        <v>27000</v>
      </c>
      <c r="I1378">
        <f>H1378*_xlfn.XLOOKUP(C1378,'Kundendaten - neu'!$A$2:$A$1001,'Kundendaten - neu'!$I$2:$I$1001,"")</f>
        <v>29700.000000000004</v>
      </c>
      <c r="J1378" s="41">
        <f>I1378+(_xlfn.XLOOKUP(C1378,'Kundendaten - neu'!$A$2:$A$1001,'Kundendaten - neu'!$G$2:$G$1001,)*E1378)</f>
        <v>31862.000000000004</v>
      </c>
      <c r="K1378" s="40">
        <f>J1378-(E1378*(_xlfn.XLOOKUP(D1378,Tabelle1[Produkt ID],Tabelle1[Variable Kosten],)))</f>
        <v>10262.000000000004</v>
      </c>
    </row>
    <row r="1379" spans="1:11" ht="14.4" x14ac:dyDescent="0.3">
      <c r="A1379" s="43">
        <v>15706069</v>
      </c>
      <c r="B1379" s="13">
        <v>44593</v>
      </c>
      <c r="C1379" s="12">
        <v>1019</v>
      </c>
      <c r="D1379" s="12">
        <v>1400</v>
      </c>
      <c r="E1379" s="14">
        <v>180</v>
      </c>
      <c r="F1379" s="25">
        <v>6141960</v>
      </c>
      <c r="G1379" t="str">
        <f>_xlfn.XLOOKUP(C1379,'Kundendaten - neu'!$A$2:$A$1001,'Kundendaten - neu'!$H$2:$H$1001)</f>
        <v>USD</v>
      </c>
      <c r="H1379" s="40">
        <f>IF(G1379=Währungsdaten!$D$1,F1379/_xlfn.XLOOKUP('Bewegungsdaten - neu'!B1487,Währungsdaten!$A$3:$A$320,Währungsdaten!$D$3:$D$320,""),IF(G1379=Währungsdaten!$F$1,F1379/_xlfn.XLOOKUP('Bewegungsdaten - neu'!B1487,Währungsdaten!$A$3:$A$320,Währungsdaten!$F$3:$F$320,),""))</f>
        <v>5432958.8677576287</v>
      </c>
      <c r="I1379">
        <f>H1379*_xlfn.XLOOKUP(C1379,'Kundendaten - neu'!$A$2:$A$1001,'Kundendaten - neu'!$I$2:$I$1001,"")</f>
        <v>5976254.7545333924</v>
      </c>
      <c r="J1379" s="41">
        <f>I1379+(_xlfn.XLOOKUP(C1379,'Kundendaten - neu'!$A$2:$A$1001,'Kundendaten - neu'!$G$2:$G$1001,)*E1379)</f>
        <v>6197114.7545333924</v>
      </c>
      <c r="K1379" s="40">
        <f>J1379-(E1379*(_xlfn.XLOOKUP(D1379,Tabelle1[Produkt ID],Tabelle1[Variable Kosten],)))</f>
        <v>1877114.7545333924</v>
      </c>
    </row>
    <row r="1380" spans="1:11" ht="14.4" x14ac:dyDescent="0.3">
      <c r="A1380" s="43">
        <v>59245581</v>
      </c>
      <c r="B1380" s="13">
        <v>44633</v>
      </c>
      <c r="C1380" s="12">
        <v>1020</v>
      </c>
      <c r="D1380" s="12">
        <v>1500</v>
      </c>
      <c r="E1380" s="14">
        <v>110</v>
      </c>
      <c r="F1380" s="25">
        <v>3503192</v>
      </c>
      <c r="G1380" t="str">
        <f>_xlfn.XLOOKUP(C1380,'Kundendaten - neu'!$A$2:$A$1001,'Kundendaten - neu'!$H$2:$H$1001)</f>
        <v>USD</v>
      </c>
      <c r="H1380" s="40">
        <f>IF(G1380=Währungsdaten!$D$1,F1380/_xlfn.XLOOKUP('Bewegungsdaten - neu'!B1488,Währungsdaten!$A$3:$A$320,Währungsdaten!$D$3:$D$320,""),IF(G1380=Währungsdaten!$F$1,F1380/_xlfn.XLOOKUP('Bewegungsdaten - neu'!B1488,Währungsdaten!$A$3:$A$320,Währungsdaten!$F$3:$F$320,),""))</f>
        <v>3178651.6650031754</v>
      </c>
      <c r="I1380">
        <f>H1380*_xlfn.XLOOKUP(C1380,'Kundendaten - neu'!$A$2:$A$1001,'Kundendaten - neu'!$I$2:$I$1001,"")</f>
        <v>3496516.8315034932</v>
      </c>
      <c r="J1380" s="41">
        <f>I1380+(_xlfn.XLOOKUP(C1380,'Kundendaten - neu'!$A$2:$A$1001,'Kundendaten - neu'!$G$2:$G$1001,)*E1380)</f>
        <v>3632916.8315034932</v>
      </c>
      <c r="K1380" s="40">
        <f>J1380-(E1380*(_xlfn.XLOOKUP(D1380,Tabelle1[Produkt ID],Tabelle1[Variable Kosten],)))</f>
        <v>1168916.8315034932</v>
      </c>
    </row>
    <row r="1381" spans="1:11" ht="14.4" x14ac:dyDescent="0.3">
      <c r="A1381" s="43">
        <v>91527017</v>
      </c>
      <c r="B1381" s="13">
        <v>44644</v>
      </c>
      <c r="C1381" s="12">
        <v>1021</v>
      </c>
      <c r="D1381" s="12">
        <v>1600</v>
      </c>
      <c r="E1381" s="14">
        <v>118</v>
      </c>
      <c r="F1381" s="25">
        <v>4831675.2</v>
      </c>
      <c r="G1381" t="str">
        <f>_xlfn.XLOOKUP(C1381,'Kundendaten - neu'!$A$2:$A$1001,'Kundendaten - neu'!$H$2:$H$1001)</f>
        <v>USD</v>
      </c>
      <c r="H1381" s="40">
        <f>IF(G1381=Währungsdaten!$D$1,F1381/_xlfn.XLOOKUP('Bewegungsdaten - neu'!B1489,Währungsdaten!$A$3:$A$320,Währungsdaten!$D$3:$D$320,""),IF(G1381=Währungsdaten!$F$1,F1381/_xlfn.XLOOKUP('Bewegungsdaten - neu'!B1489,Währungsdaten!$A$3:$A$320,Währungsdaten!$F$3:$F$320,),""))</f>
        <v>4855954.9748743717</v>
      </c>
      <c r="I1381">
        <f>H1381*_xlfn.XLOOKUP(C1381,'Kundendaten - neu'!$A$2:$A$1001,'Kundendaten - neu'!$I$2:$I$1001,"")</f>
        <v>5341550.4723618096</v>
      </c>
      <c r="J1381" s="41">
        <f>I1381+(_xlfn.XLOOKUP(C1381,'Kundendaten - neu'!$A$2:$A$1001,'Kundendaten - neu'!$G$2:$G$1001,)*E1381)</f>
        <v>5483622.4723618096</v>
      </c>
      <c r="K1381" s="40">
        <f>J1381-(E1381*(_xlfn.XLOOKUP(D1381,Tabelle1[Produkt ID],Tabelle1[Variable Kosten],)))</f>
        <v>2085222.4723618096</v>
      </c>
    </row>
    <row r="1382" spans="1:11" ht="14.4" x14ac:dyDescent="0.3">
      <c r="A1382" s="43">
        <v>64511002</v>
      </c>
      <c r="B1382" s="13">
        <v>44865</v>
      </c>
      <c r="C1382" s="12">
        <v>1022</v>
      </c>
      <c r="D1382" s="12">
        <v>1700</v>
      </c>
      <c r="E1382" s="14">
        <v>169</v>
      </c>
      <c r="F1382" s="25">
        <v>50436191</v>
      </c>
      <c r="G1382" t="str">
        <f>_xlfn.XLOOKUP(C1382,'Kundendaten - neu'!$A$2:$A$1001,'Kundendaten - neu'!$H$2:$H$1001)</f>
        <v>SEK</v>
      </c>
      <c r="H1382" s="40">
        <f>IF(G1382=Währungsdaten!$D$1,F1382/_xlfn.XLOOKUP('Bewegungsdaten - neu'!B1395,Währungsdaten!$A$3:$A$320,Währungsdaten!$D$3:$D$320,""),IF(G1382=Währungsdaten!$F$1,F1382/_xlfn.XLOOKUP('Bewegungsdaten - neu'!B1395,Währungsdaten!$A$3:$A$320,Währungsdaten!$F$3:$F$320,),""))</f>
        <v>4903716.08023101</v>
      </c>
      <c r="I1382">
        <f>H1382*_xlfn.XLOOKUP(C1382,'Kundendaten - neu'!$A$2:$A$1001,'Kundendaten - neu'!$I$2:$I$1001,"")</f>
        <v>5001790.4018356306</v>
      </c>
      <c r="J1382" s="41">
        <f>I1382+(_xlfn.XLOOKUP(C1382,'Kundendaten - neu'!$A$2:$A$1001,'Kundendaten - neu'!$G$2:$G$1001,)*E1382)</f>
        <v>5088994.4018356306</v>
      </c>
      <c r="K1382" s="40">
        <f>J1382-(E1382*(_xlfn.XLOOKUP(D1382,Tabelle1[Produkt ID],Tabelle1[Variable Kosten],)))</f>
        <v>1168194.4018356306</v>
      </c>
    </row>
    <row r="1383" spans="1:11" ht="14.4" x14ac:dyDescent="0.3">
      <c r="A1383" s="43">
        <v>27666971</v>
      </c>
      <c r="B1383" s="13">
        <v>44678</v>
      </c>
      <c r="C1383" s="12">
        <v>1023</v>
      </c>
      <c r="D1383" s="12">
        <v>1800</v>
      </c>
      <c r="E1383" s="14">
        <v>90</v>
      </c>
      <c r="F1383" s="25">
        <v>7200000</v>
      </c>
      <c r="G1383" t="str">
        <f>_xlfn.XLOOKUP(C1383,'Kundendaten - neu'!$A$2:$A$1001,'Kundendaten - neu'!$H$2:$H$1001)</f>
        <v>EUR</v>
      </c>
      <c r="H1383" s="40">
        <f>F1383</f>
        <v>7200000</v>
      </c>
      <c r="I1383">
        <f>H1383*_xlfn.XLOOKUP(C1383,'Kundendaten - neu'!$A$2:$A$1001,'Kundendaten - neu'!$I$2:$I$1001,"")</f>
        <v>7200000</v>
      </c>
      <c r="J1383" s="41">
        <f>I1383+(_xlfn.XLOOKUP(C1383,'Kundendaten - neu'!$A$2:$A$1001,'Kundendaten - neu'!$G$2:$G$1001,)*E1383)</f>
        <v>7218090</v>
      </c>
      <c r="K1383" s="40">
        <f>J1383-(E1383*(_xlfn.XLOOKUP(D1383,Tabelle1[Produkt ID],Tabelle1[Variable Kosten],)))</f>
        <v>1458090</v>
      </c>
    </row>
    <row r="1384" spans="1:11" ht="14.4" x14ac:dyDescent="0.3">
      <c r="A1384" s="43">
        <v>28730914</v>
      </c>
      <c r="B1384" s="13">
        <v>44834</v>
      </c>
      <c r="C1384" s="12">
        <v>1024</v>
      </c>
      <c r="D1384" s="12">
        <v>1900</v>
      </c>
      <c r="E1384" s="14">
        <v>125</v>
      </c>
      <c r="F1384" s="25">
        <v>6125000</v>
      </c>
      <c r="G1384" t="str">
        <f>_xlfn.XLOOKUP(C1384,'Kundendaten - neu'!$A$2:$A$1001,'Kundendaten - neu'!$H$2:$H$1001)</f>
        <v>EUR</v>
      </c>
      <c r="H1384" s="40">
        <f>F1384</f>
        <v>6125000</v>
      </c>
      <c r="I1384">
        <f>H1384*_xlfn.XLOOKUP(C1384,'Kundendaten - neu'!$A$2:$A$1001,'Kundendaten - neu'!$I$2:$I$1001,"")</f>
        <v>6125000</v>
      </c>
      <c r="J1384" s="41">
        <f>I1384+(_xlfn.XLOOKUP(C1384,'Kundendaten - neu'!$A$2:$A$1001,'Kundendaten - neu'!$G$2:$G$1001,)*E1384)</f>
        <v>6150375</v>
      </c>
      <c r="K1384" s="40">
        <f>J1384-(E1384*(_xlfn.XLOOKUP(D1384,Tabelle1[Produkt ID],Tabelle1[Variable Kosten],)))</f>
        <v>1250375</v>
      </c>
    </row>
    <row r="1385" spans="1:11" ht="14.4" x14ac:dyDescent="0.3">
      <c r="A1385" s="43">
        <v>45717568</v>
      </c>
      <c r="B1385" s="13">
        <v>44725</v>
      </c>
      <c r="C1385" s="12">
        <v>1025</v>
      </c>
      <c r="D1385" s="12">
        <v>2000</v>
      </c>
      <c r="E1385" s="14">
        <v>92</v>
      </c>
      <c r="F1385" s="25">
        <v>3588000</v>
      </c>
      <c r="G1385" t="str">
        <f>_xlfn.XLOOKUP(C1385,'Kundendaten - neu'!$A$2:$A$1001,'Kundendaten - neu'!$H$2:$H$1001)</f>
        <v>EUR</v>
      </c>
      <c r="H1385" s="40">
        <f>F1385</f>
        <v>3588000</v>
      </c>
      <c r="I1385">
        <f>H1385*_xlfn.XLOOKUP(C1385,'Kundendaten - neu'!$A$2:$A$1001,'Kundendaten - neu'!$I$2:$I$1001,"")</f>
        <v>3659760</v>
      </c>
      <c r="J1385" s="41">
        <f>I1385+(_xlfn.XLOOKUP(C1385,'Kundendaten - neu'!$A$2:$A$1001,'Kundendaten - neu'!$G$2:$G$1001,)*E1385)</f>
        <v>3706036</v>
      </c>
      <c r="K1385" s="40">
        <f>J1385-(E1385*(_xlfn.XLOOKUP(D1385,Tabelle1[Produkt ID],Tabelle1[Variable Kosten],)))</f>
        <v>835636</v>
      </c>
    </row>
    <row r="1386" spans="1:11" ht="14.4" hidden="1" x14ac:dyDescent="0.3">
      <c r="A1386" s="43" t="s">
        <v>1525</v>
      </c>
      <c r="B1386" s="13">
        <v>44785</v>
      </c>
      <c r="C1386" s="12">
        <v>1025</v>
      </c>
      <c r="D1386" s="12" t="s">
        <v>1591</v>
      </c>
      <c r="E1386" s="14">
        <v>1</v>
      </c>
      <c r="F1386" s="17">
        <v>50000</v>
      </c>
      <c r="G1386" t="str">
        <f>_xlfn.XLOOKUP(C1386,'Kundendaten - neu'!$A$2:$A$1001,'Kundendaten - neu'!$H$2:$H$1001)</f>
        <v>EUR</v>
      </c>
      <c r="H1386" s="40">
        <f>F1386</f>
        <v>50000</v>
      </c>
      <c r="I1386">
        <f>H1386*_xlfn.XLOOKUP(C1386,'Kundendaten - neu'!$A$2:$A$1001,'Kundendaten - neu'!$I$2:$I$1001,"")</f>
        <v>51000</v>
      </c>
      <c r="J1386" s="41">
        <f>I1386+(_xlfn.XLOOKUP(C1386,'Kundendaten - neu'!$A$2:$A$1001,'Kundendaten - neu'!$G$2:$G$1001,)*E1386)</f>
        <v>51503</v>
      </c>
      <c r="K1386" s="40">
        <f>J1386-(E1386*(_xlfn.XLOOKUP(D1386,Tabelle1[Produkt ID],Tabelle1[Variable Kosten],)))</f>
        <v>11503</v>
      </c>
    </row>
    <row r="1387" spans="1:11" ht="14.4" x14ac:dyDescent="0.3">
      <c r="A1387" s="43">
        <v>25013398</v>
      </c>
      <c r="B1387" s="13">
        <v>44789</v>
      </c>
      <c r="C1387" s="12">
        <v>1026</v>
      </c>
      <c r="D1387" s="12">
        <v>2100</v>
      </c>
      <c r="E1387" s="14">
        <v>148</v>
      </c>
      <c r="F1387" s="25">
        <v>6808000</v>
      </c>
      <c r="G1387" t="str">
        <f>_xlfn.XLOOKUP(C1387,'Kundendaten - neu'!$A$2:$A$1001,'Kundendaten - neu'!$H$2:$H$1001)</f>
        <v>EUR</v>
      </c>
      <c r="H1387" s="40">
        <f>F1387</f>
        <v>6808000</v>
      </c>
      <c r="I1387">
        <f>H1387*_xlfn.XLOOKUP(C1387,'Kundendaten - neu'!$A$2:$A$1001,'Kundendaten - neu'!$I$2:$I$1001,"")</f>
        <v>6808000</v>
      </c>
      <c r="J1387" s="41">
        <f>I1387+(_xlfn.XLOOKUP(C1387,'Kundendaten - neu'!$A$2:$A$1001,'Kundendaten - neu'!$G$2:$G$1001,)*E1387)</f>
        <v>6845296</v>
      </c>
      <c r="K1387" s="40">
        <f>J1387-(E1387*(_xlfn.XLOOKUP(D1387,Tabelle1[Produkt ID],Tabelle1[Variable Kosten],)))</f>
        <v>1398896</v>
      </c>
    </row>
    <row r="1388" spans="1:11" ht="14.4" x14ac:dyDescent="0.3">
      <c r="A1388" s="43">
        <v>13735465</v>
      </c>
      <c r="B1388" s="13">
        <v>44860</v>
      </c>
      <c r="C1388" s="12">
        <v>1027</v>
      </c>
      <c r="D1388" s="12">
        <v>2200</v>
      </c>
      <c r="E1388" s="14">
        <v>189</v>
      </c>
      <c r="F1388" s="25">
        <v>17338104</v>
      </c>
      <c r="G1388" t="str">
        <f>_xlfn.XLOOKUP(C1388,'Kundendaten - neu'!$A$2:$A$1001,'Kundendaten - neu'!$H$2:$H$1001)</f>
        <v>PLN</v>
      </c>
      <c r="H1388" s="40">
        <f>IF(G1388=Währungsdaten!$G$1,F1388/_xlfn.XLOOKUP('Bewegungsdaten - neu'!B1299,Währungsdaten!$A$3:$A$320,Währungsdaten!$G$3:$G$320,""),IF(G1388=Währungsdaten!$C$1,F1388/_xlfn.XLOOKUP('Bewegungsdaten - neu'!B1299,Währungsdaten!$A$3:$A$320,Währungsdaten!$C$3:$C$320,),""))</f>
        <v>3747563.8171403869</v>
      </c>
      <c r="I1388">
        <f>H1388*_xlfn.XLOOKUP(C1388,'Kundendaten - neu'!$A$2:$A$1001,'Kundendaten - neu'!$I$2:$I$1001,"")</f>
        <v>3747563.8171403869</v>
      </c>
      <c r="J1388" s="41">
        <f>I1388+(_xlfn.XLOOKUP(C1388,'Kundendaten - neu'!$A$2:$A$1001,'Kundendaten - neu'!$G$2:$G$1001,)*E1388)</f>
        <v>3767219.8171403869</v>
      </c>
      <c r="K1388" s="40">
        <f>J1388-(E1388*(_xlfn.XLOOKUP(D1388,Tabelle1[Produkt ID],Tabelle1[Variable Kosten],)))</f>
        <v>743219.81714038691</v>
      </c>
    </row>
    <row r="1389" spans="1:11" ht="14.4" x14ac:dyDescent="0.3">
      <c r="A1389" s="43">
        <v>32106653</v>
      </c>
      <c r="B1389" s="13">
        <v>44678</v>
      </c>
      <c r="C1389" s="12">
        <v>1028</v>
      </c>
      <c r="D1389" s="12">
        <v>2200</v>
      </c>
      <c r="E1389" s="14">
        <v>109</v>
      </c>
      <c r="F1389" s="25">
        <v>2180000</v>
      </c>
      <c r="G1389" t="str">
        <f>_xlfn.XLOOKUP(C1389,'Kundendaten - neu'!$A$2:$A$1001,'Kundendaten - neu'!$H$2:$H$1001)</f>
        <v>EUR</v>
      </c>
      <c r="H1389" s="40">
        <f>F1389</f>
        <v>2180000</v>
      </c>
      <c r="I1389">
        <f>H1389*_xlfn.XLOOKUP(C1389,'Kundendaten - neu'!$A$2:$A$1001,'Kundendaten - neu'!$I$2:$I$1001,"")</f>
        <v>2180000</v>
      </c>
      <c r="J1389" s="41">
        <f>I1389+(_xlfn.XLOOKUP(C1389,'Kundendaten - neu'!$A$2:$A$1001,'Kundendaten - neu'!$G$2:$G$1001,)*E1389)</f>
        <v>2191445</v>
      </c>
      <c r="K1389" s="40">
        <f>J1389-(E1389*(_xlfn.XLOOKUP(D1389,Tabelle1[Produkt ID],Tabelle1[Variable Kosten],)))</f>
        <v>447445</v>
      </c>
    </row>
    <row r="1390" spans="1:11" ht="14.4" x14ac:dyDescent="0.3">
      <c r="A1390" s="43">
        <v>39144085</v>
      </c>
      <c r="B1390" s="13">
        <v>44622</v>
      </c>
      <c r="C1390" s="12">
        <v>1029</v>
      </c>
      <c r="D1390" s="12">
        <v>2300</v>
      </c>
      <c r="E1390" s="14">
        <v>157</v>
      </c>
      <c r="F1390" s="25">
        <v>40392175</v>
      </c>
      <c r="G1390" t="str">
        <f>_xlfn.XLOOKUP(C1390,'Kundendaten - neu'!$A$2:$A$1001,'Kundendaten - neu'!$H$2:$H$1001)</f>
        <v>SEK</v>
      </c>
      <c r="H1390" s="40">
        <f>IF(G1390=Währungsdaten!$D$1,F1390/_xlfn.XLOOKUP('Bewegungsdaten - neu'!B1396,Währungsdaten!$A$3:$A$320,Währungsdaten!$D$3:$D$320,""),IF(G1390=Währungsdaten!$F$1,F1390/_xlfn.XLOOKUP('Bewegungsdaten - neu'!B1396,Währungsdaten!$A$3:$A$320,Währungsdaten!$F$3:$F$320,),""))</f>
        <v>3785086.7739940402</v>
      </c>
      <c r="I1390">
        <f>H1390*_xlfn.XLOOKUP(C1390,'Kundendaten - neu'!$A$2:$A$1001,'Kundendaten - neu'!$I$2:$I$1001,"")</f>
        <v>3860788.5094739213</v>
      </c>
      <c r="J1390" s="41">
        <f>I1390+(_xlfn.XLOOKUP(C1390,'Kundendaten - neu'!$A$2:$A$1001,'Kundendaten - neu'!$G$2:$G$1001,)*E1390)</f>
        <v>3945725.5094739213</v>
      </c>
      <c r="K1390" s="40">
        <f>J1390-(E1390*(_xlfn.XLOOKUP(D1390,Tabelle1[Produkt ID],Tabelle1[Variable Kosten],)))</f>
        <v>805725.50947392127</v>
      </c>
    </row>
    <row r="1391" spans="1:11" ht="14.4" x14ac:dyDescent="0.3">
      <c r="A1391" s="43">
        <v>31889541</v>
      </c>
      <c r="B1391" s="13">
        <v>44569</v>
      </c>
      <c r="C1391" s="12">
        <v>1030</v>
      </c>
      <c r="D1391" s="12">
        <v>1000</v>
      </c>
      <c r="E1391" s="14">
        <v>168</v>
      </c>
      <c r="F1391" s="25">
        <v>8736000</v>
      </c>
      <c r="G1391" t="str">
        <f>_xlfn.XLOOKUP(C1391,'Kundendaten - neu'!$A$2:$A$1001,'Kundendaten - neu'!$H$2:$H$1001)</f>
        <v>EUR</v>
      </c>
      <c r="H1391" s="40">
        <f t="shared" ref="H1391:H1398" si="63">F1391</f>
        <v>8736000</v>
      </c>
      <c r="I1391">
        <f>H1391*_xlfn.XLOOKUP(C1391,'Kundendaten - neu'!$A$2:$A$1001,'Kundendaten - neu'!$I$2:$I$1001,"")</f>
        <v>8736000</v>
      </c>
      <c r="J1391" s="41">
        <f>I1391+(_xlfn.XLOOKUP(C1391,'Kundendaten - neu'!$A$2:$A$1001,'Kundendaten - neu'!$G$2:$G$1001,)*E1391)</f>
        <v>8753640</v>
      </c>
      <c r="K1391" s="40">
        <f>J1391-(E1391*(_xlfn.XLOOKUP(D1391,Tabelle1[Produkt ID],Tabelle1[Variable Kosten],)))</f>
        <v>1764840</v>
      </c>
    </row>
    <row r="1392" spans="1:11" ht="14.4" x14ac:dyDescent="0.3">
      <c r="A1392" s="43">
        <v>25663683</v>
      </c>
      <c r="B1392" s="13">
        <v>44897</v>
      </c>
      <c r="C1392" s="12">
        <v>1031</v>
      </c>
      <c r="D1392" s="12">
        <v>1100</v>
      </c>
      <c r="E1392" s="14">
        <v>158</v>
      </c>
      <c r="F1392" s="25">
        <v>6320000</v>
      </c>
      <c r="G1392" t="str">
        <f>_xlfn.XLOOKUP(C1392,'Kundendaten - neu'!$A$2:$A$1001,'Kundendaten - neu'!$H$2:$H$1001)</f>
        <v>EUR</v>
      </c>
      <c r="H1392" s="40">
        <f t="shared" si="63"/>
        <v>6320000</v>
      </c>
      <c r="I1392">
        <f>H1392*_xlfn.XLOOKUP(C1392,'Kundendaten - neu'!$A$2:$A$1001,'Kundendaten - neu'!$I$2:$I$1001,"")</f>
        <v>6320000</v>
      </c>
      <c r="J1392" s="41">
        <f>I1392+(_xlfn.XLOOKUP(C1392,'Kundendaten - neu'!$A$2:$A$1001,'Kundendaten - neu'!$G$2:$G$1001,)*E1392)</f>
        <v>6336590</v>
      </c>
      <c r="K1392" s="40">
        <f>J1392-(E1392*(_xlfn.XLOOKUP(D1392,Tabelle1[Produkt ID],Tabelle1[Variable Kosten],)))</f>
        <v>1280590</v>
      </c>
    </row>
    <row r="1393" spans="1:11" ht="14.4" hidden="1" x14ac:dyDescent="0.3">
      <c r="A1393" s="43" t="s">
        <v>1527</v>
      </c>
      <c r="B1393" s="13">
        <v>44764</v>
      </c>
      <c r="C1393" s="12">
        <v>1031</v>
      </c>
      <c r="D1393" s="12" t="s">
        <v>1593</v>
      </c>
      <c r="E1393" s="14">
        <v>1</v>
      </c>
      <c r="F1393" s="17">
        <v>42000</v>
      </c>
      <c r="G1393" t="str">
        <f>_xlfn.XLOOKUP(C1393,'Kundendaten - neu'!$A$2:$A$1001,'Kundendaten - neu'!$H$2:$H$1001)</f>
        <v>EUR</v>
      </c>
      <c r="H1393" s="40">
        <f t="shared" si="63"/>
        <v>42000</v>
      </c>
      <c r="I1393">
        <f>H1393*_xlfn.XLOOKUP(C1393,'Kundendaten - neu'!$A$2:$A$1001,'Kundendaten - neu'!$I$2:$I$1001,"")</f>
        <v>42000</v>
      </c>
      <c r="J1393" s="41">
        <f>I1393+(_xlfn.XLOOKUP(C1393,'Kundendaten - neu'!$A$2:$A$1001,'Kundendaten - neu'!$G$2:$G$1001,)*E1393)</f>
        <v>42105</v>
      </c>
      <c r="K1393" s="40">
        <f>J1393-(E1393*(_xlfn.XLOOKUP(D1393,Tabelle1[Produkt ID],Tabelle1[Variable Kosten],)))</f>
        <v>8505</v>
      </c>
    </row>
    <row r="1394" spans="1:11" ht="14.4" x14ac:dyDescent="0.3">
      <c r="A1394" s="43">
        <v>21291729</v>
      </c>
      <c r="B1394" s="13">
        <v>44894</v>
      </c>
      <c r="C1394" s="12">
        <v>1032</v>
      </c>
      <c r="D1394" s="12">
        <v>1200</v>
      </c>
      <c r="E1394" s="14">
        <v>98</v>
      </c>
      <c r="F1394" s="25">
        <v>6370000</v>
      </c>
      <c r="G1394" t="str">
        <f>_xlfn.XLOOKUP(C1394,'Kundendaten - neu'!$A$2:$A$1001,'Kundendaten - neu'!$H$2:$H$1001)</f>
        <v>EUR</v>
      </c>
      <c r="H1394" s="40">
        <f t="shared" si="63"/>
        <v>6370000</v>
      </c>
      <c r="I1394">
        <f>H1394*_xlfn.XLOOKUP(C1394,'Kundendaten - neu'!$A$2:$A$1001,'Kundendaten - neu'!$I$2:$I$1001,"")</f>
        <v>6497400</v>
      </c>
      <c r="J1394" s="41">
        <f>I1394+(_xlfn.XLOOKUP(C1394,'Kundendaten - neu'!$A$2:$A$1001,'Kundendaten - neu'!$G$2:$G$1001,)*E1394)</f>
        <v>6518470</v>
      </c>
      <c r="K1394" s="40">
        <f>J1394-(E1394*(_xlfn.XLOOKUP(D1394,Tabelle1[Produkt ID],Tabelle1[Variable Kosten],)))</f>
        <v>1422470</v>
      </c>
    </row>
    <row r="1395" spans="1:11" ht="14.4" hidden="1" x14ac:dyDescent="0.3">
      <c r="A1395" s="43" t="s">
        <v>1528</v>
      </c>
      <c r="B1395" s="13">
        <v>44569</v>
      </c>
      <c r="C1395" s="12">
        <v>1032</v>
      </c>
      <c r="D1395" s="12" t="s">
        <v>1594</v>
      </c>
      <c r="E1395" s="14">
        <v>1</v>
      </c>
      <c r="F1395" s="17">
        <v>21000</v>
      </c>
      <c r="G1395" t="str">
        <f>_xlfn.XLOOKUP(C1395,'Kundendaten - neu'!$A$2:$A$1001,'Kundendaten - neu'!$H$2:$H$1001)</f>
        <v>EUR</v>
      </c>
      <c r="H1395" s="40">
        <f t="shared" si="63"/>
        <v>21000</v>
      </c>
      <c r="I1395">
        <f>H1395*_xlfn.XLOOKUP(C1395,'Kundendaten - neu'!$A$2:$A$1001,'Kundendaten - neu'!$I$2:$I$1001,"")</f>
        <v>21420</v>
      </c>
      <c r="J1395" s="41">
        <f>I1395+(_xlfn.XLOOKUP(C1395,'Kundendaten - neu'!$A$2:$A$1001,'Kundendaten - neu'!$G$2:$G$1001,)*E1395)</f>
        <v>21635</v>
      </c>
      <c r="K1395" s="40">
        <f>J1395-(E1395*(_xlfn.XLOOKUP(D1395,Tabelle1[Produkt ID],Tabelle1[Variable Kosten],)))</f>
        <v>4835</v>
      </c>
    </row>
    <row r="1396" spans="1:11" ht="14.4" x14ac:dyDescent="0.3">
      <c r="A1396" s="43">
        <v>17033929</v>
      </c>
      <c r="B1396" s="13">
        <v>44848</v>
      </c>
      <c r="C1396" s="12">
        <v>1033</v>
      </c>
      <c r="D1396" s="12">
        <v>1300</v>
      </c>
      <c r="E1396" s="14">
        <v>149</v>
      </c>
      <c r="F1396" s="25">
        <v>10132000</v>
      </c>
      <c r="G1396" t="str">
        <f>_xlfn.XLOOKUP(C1396,'Kundendaten - neu'!$A$2:$A$1001,'Kundendaten - neu'!$H$2:$H$1001)</f>
        <v>EUR</v>
      </c>
      <c r="H1396" s="40">
        <f t="shared" si="63"/>
        <v>10132000</v>
      </c>
      <c r="I1396">
        <f>H1396*_xlfn.XLOOKUP(C1396,'Kundendaten - neu'!$A$2:$A$1001,'Kundendaten - neu'!$I$2:$I$1001,"")</f>
        <v>11145200</v>
      </c>
      <c r="J1396" s="41">
        <f>I1396+(_xlfn.XLOOKUP(C1396,'Kundendaten - neu'!$A$2:$A$1001,'Kundendaten - neu'!$G$2:$G$1001,)*E1396)</f>
        <v>11448862</v>
      </c>
      <c r="K1396" s="40">
        <f>J1396-(E1396*(_xlfn.XLOOKUP(D1396,Tabelle1[Produkt ID],Tabelle1[Variable Kosten],)))</f>
        <v>3343262</v>
      </c>
    </row>
    <row r="1397" spans="1:11" ht="14.4" hidden="1" x14ac:dyDescent="0.3">
      <c r="A1397" s="43" t="s">
        <v>1529</v>
      </c>
      <c r="B1397" s="13">
        <v>44783</v>
      </c>
      <c r="C1397" s="12">
        <v>1033</v>
      </c>
      <c r="D1397" s="12" t="s">
        <v>1595</v>
      </c>
      <c r="E1397" s="14">
        <v>1</v>
      </c>
      <c r="F1397" s="17">
        <v>27000</v>
      </c>
      <c r="G1397" t="str">
        <f>_xlfn.XLOOKUP(C1397,'Kundendaten - neu'!$A$2:$A$1001,'Kundendaten - neu'!$H$2:$H$1001)</f>
        <v>EUR</v>
      </c>
      <c r="H1397" s="40">
        <f t="shared" si="63"/>
        <v>27000</v>
      </c>
      <c r="I1397">
        <f>H1397*_xlfn.XLOOKUP(C1397,'Kundendaten - neu'!$A$2:$A$1001,'Kundendaten - neu'!$I$2:$I$1001,"")</f>
        <v>29700.000000000004</v>
      </c>
      <c r="J1397" s="41">
        <f>I1397+(_xlfn.XLOOKUP(C1397,'Kundendaten - neu'!$A$2:$A$1001,'Kundendaten - neu'!$G$2:$G$1001,)*E1397)</f>
        <v>31738.000000000004</v>
      </c>
      <c r="K1397" s="40">
        <f>J1397-(E1397*(_xlfn.XLOOKUP(D1397,Tabelle1[Produkt ID],Tabelle1[Variable Kosten],)))</f>
        <v>10138.000000000004</v>
      </c>
    </row>
    <row r="1398" spans="1:11" ht="14.4" x14ac:dyDescent="0.3">
      <c r="A1398" s="43">
        <v>89550226</v>
      </c>
      <c r="B1398" s="13">
        <v>44773</v>
      </c>
      <c r="C1398" s="12">
        <v>1034</v>
      </c>
      <c r="D1398" s="12">
        <v>1400</v>
      </c>
      <c r="E1398" s="14">
        <v>136</v>
      </c>
      <c r="F1398" s="25">
        <v>4080000</v>
      </c>
      <c r="G1398" t="str">
        <f>_xlfn.XLOOKUP(C1398,'Kundendaten - neu'!$A$2:$A$1001,'Kundendaten - neu'!$H$2:$H$1001)</f>
        <v>EUR</v>
      </c>
      <c r="H1398" s="40">
        <f t="shared" si="63"/>
        <v>4080000</v>
      </c>
      <c r="I1398">
        <f>H1398*_xlfn.XLOOKUP(C1398,'Kundendaten - neu'!$A$2:$A$1001,'Kundendaten - neu'!$I$2:$I$1001,"")</f>
        <v>4080000</v>
      </c>
      <c r="J1398" s="41">
        <f>I1398+(_xlfn.XLOOKUP(C1398,'Kundendaten - neu'!$A$2:$A$1001,'Kundendaten - neu'!$G$2:$G$1001,)*E1398)</f>
        <v>4109104</v>
      </c>
      <c r="K1398" s="40">
        <f>J1398-(E1398*(_xlfn.XLOOKUP(D1398,Tabelle1[Produkt ID],Tabelle1[Variable Kosten],)))</f>
        <v>845104</v>
      </c>
    </row>
    <row r="1399" spans="1:11" ht="14.4" x14ac:dyDescent="0.3">
      <c r="A1399" s="43">
        <v>29342166</v>
      </c>
      <c r="B1399" s="13">
        <v>44818</v>
      </c>
      <c r="C1399" s="12">
        <v>1035</v>
      </c>
      <c r="D1399" s="12">
        <v>1500</v>
      </c>
      <c r="E1399" s="14">
        <v>80</v>
      </c>
      <c r="F1399" s="25">
        <v>2547776</v>
      </c>
      <c r="G1399" t="str">
        <f>_xlfn.XLOOKUP(C1399,'Kundendaten - neu'!$A$2:$A$1001,'Kundendaten - neu'!$H$2:$H$1001)</f>
        <v>USD</v>
      </c>
      <c r="H1399" s="40">
        <f>IF(G1399=Währungsdaten!$D$1,F1399/_xlfn.XLOOKUP('Bewegungsdaten - neu'!B1490,Währungsdaten!$A$3:$A$320,Währungsdaten!$D$3:$D$320,""),IF(G1399=Währungsdaten!$F$1,F1399/_xlfn.XLOOKUP('Bewegungsdaten - neu'!B1490,Währungsdaten!$A$3:$A$320,Währungsdaten!$F$3:$F$320,),""))</f>
        <v>2436431.0987855024</v>
      </c>
      <c r="I1399">
        <f>H1399*_xlfn.XLOOKUP(C1399,'Kundendaten - neu'!$A$2:$A$1001,'Kundendaten - neu'!$I$2:$I$1001,"")</f>
        <v>2599671.982404131</v>
      </c>
      <c r="J1399" s="41">
        <f>I1399+(_xlfn.XLOOKUP(C1399,'Kundendaten - neu'!$A$2:$A$1001,'Kundendaten - neu'!$G$2:$G$1001,)*E1399)</f>
        <v>2700231.982404131</v>
      </c>
      <c r="K1399" s="40">
        <f>J1399-(E1399*(_xlfn.XLOOKUP(D1399,Tabelle1[Produkt ID],Tabelle1[Variable Kosten],)))</f>
        <v>908231.98240413098</v>
      </c>
    </row>
    <row r="1400" spans="1:11" ht="14.4" x14ac:dyDescent="0.3">
      <c r="A1400" s="43">
        <v>93113512</v>
      </c>
      <c r="B1400" s="13">
        <v>44610</v>
      </c>
      <c r="C1400" s="12">
        <v>1036</v>
      </c>
      <c r="D1400" s="12">
        <v>1600</v>
      </c>
      <c r="E1400" s="14">
        <v>159</v>
      </c>
      <c r="F1400" s="25">
        <v>5724000</v>
      </c>
      <c r="G1400" t="str">
        <f>_xlfn.XLOOKUP(C1400,'Kundendaten - neu'!$A$2:$A$1001,'Kundendaten - neu'!$H$2:$H$1001)</f>
        <v>EUR</v>
      </c>
      <c r="H1400" s="40">
        <f t="shared" ref="H1400:H1405" si="64">F1400</f>
        <v>5724000</v>
      </c>
      <c r="I1400">
        <f>H1400*_xlfn.XLOOKUP(C1400,'Kundendaten - neu'!$A$2:$A$1001,'Kundendaten - neu'!$I$2:$I$1001,"")</f>
        <v>5663325.5999999996</v>
      </c>
      <c r="J1400" s="41">
        <f>I1400+(_xlfn.XLOOKUP(C1400,'Kundendaten - neu'!$A$2:$A$1001,'Kundendaten - neu'!$G$2:$G$1001,)*E1400)</f>
        <v>5695761.5999999996</v>
      </c>
      <c r="K1400" s="40">
        <f>J1400-(E1400*(_xlfn.XLOOKUP(D1400,Tabelle1[Produkt ID],Tabelle1[Variable Kosten],)))</f>
        <v>1116561.5999999996</v>
      </c>
    </row>
    <row r="1401" spans="1:11" ht="14.4" hidden="1" x14ac:dyDescent="0.3">
      <c r="A1401" s="43" t="s">
        <v>1530</v>
      </c>
      <c r="B1401" s="13">
        <v>44855</v>
      </c>
      <c r="C1401" s="12">
        <v>1036</v>
      </c>
      <c r="D1401" s="12" t="s">
        <v>1582</v>
      </c>
      <c r="E1401" s="14">
        <v>1</v>
      </c>
      <c r="F1401" s="17">
        <v>49000</v>
      </c>
      <c r="G1401" t="str">
        <f>_xlfn.XLOOKUP(C1401,'Kundendaten - neu'!$A$2:$A$1001,'Kundendaten - neu'!$H$2:$H$1001)</f>
        <v>EUR</v>
      </c>
      <c r="H1401" s="40">
        <f t="shared" si="64"/>
        <v>49000</v>
      </c>
      <c r="I1401">
        <f>H1401*_xlfn.XLOOKUP(C1401,'Kundendaten - neu'!$A$2:$A$1001,'Kundendaten - neu'!$I$2:$I$1001,"")</f>
        <v>48480.6</v>
      </c>
      <c r="J1401" s="41">
        <f>I1401+(_xlfn.XLOOKUP(C1401,'Kundendaten - neu'!$A$2:$A$1001,'Kundendaten - neu'!$G$2:$G$1001,)*E1401)</f>
        <v>48684.6</v>
      </c>
      <c r="K1401" s="40">
        <f>J1401-(E1401*(_xlfn.XLOOKUP(D1401,Tabelle1[Produkt ID],Tabelle1[Variable Kosten],)))</f>
        <v>9484.5999999999985</v>
      </c>
    </row>
    <row r="1402" spans="1:11" ht="14.4" x14ac:dyDescent="0.3">
      <c r="A1402" s="43">
        <v>69798855</v>
      </c>
      <c r="B1402" s="13">
        <v>44671</v>
      </c>
      <c r="C1402" s="12">
        <v>1037</v>
      </c>
      <c r="D1402" s="12">
        <v>1700</v>
      </c>
      <c r="E1402" s="14">
        <v>56</v>
      </c>
      <c r="F1402" s="25">
        <v>1624000</v>
      </c>
      <c r="G1402" t="str">
        <f>_xlfn.XLOOKUP(C1402,'Kundendaten - neu'!$A$2:$A$1001,'Kundendaten - neu'!$H$2:$H$1001)</f>
        <v>EUR</v>
      </c>
      <c r="H1402" s="40">
        <f t="shared" si="64"/>
        <v>1624000</v>
      </c>
      <c r="I1402">
        <f>H1402*_xlfn.XLOOKUP(C1402,'Kundendaten - neu'!$A$2:$A$1001,'Kundendaten - neu'!$I$2:$I$1001,"")</f>
        <v>1624000</v>
      </c>
      <c r="J1402" s="41">
        <f>I1402+(_xlfn.XLOOKUP(C1402,'Kundendaten - neu'!$A$2:$A$1001,'Kundendaten - neu'!$G$2:$G$1001,)*E1402)</f>
        <v>1629992</v>
      </c>
      <c r="K1402" s="40">
        <f>J1402-(E1402*(_xlfn.XLOOKUP(D1402,Tabelle1[Produkt ID],Tabelle1[Variable Kosten],)))</f>
        <v>330792</v>
      </c>
    </row>
    <row r="1403" spans="1:11" ht="14.4" hidden="1" x14ac:dyDescent="0.3">
      <c r="A1403" s="43" t="s">
        <v>1531</v>
      </c>
      <c r="B1403" s="13">
        <v>44735</v>
      </c>
      <c r="C1403" s="12">
        <v>1037</v>
      </c>
      <c r="D1403" s="12" t="s">
        <v>1583</v>
      </c>
      <c r="E1403" s="14">
        <v>1</v>
      </c>
      <c r="F1403" s="17">
        <v>46000</v>
      </c>
      <c r="G1403" t="str">
        <f>_xlfn.XLOOKUP(C1403,'Kundendaten - neu'!$A$2:$A$1001,'Kundendaten - neu'!$H$2:$H$1001)</f>
        <v>EUR</v>
      </c>
      <c r="H1403" s="40">
        <f t="shared" si="64"/>
        <v>46000</v>
      </c>
      <c r="I1403">
        <f>H1403*_xlfn.XLOOKUP(C1403,'Kundendaten - neu'!$A$2:$A$1001,'Kundendaten - neu'!$I$2:$I$1001,"")</f>
        <v>46000</v>
      </c>
      <c r="J1403" s="41">
        <f>I1403+(_xlfn.XLOOKUP(C1403,'Kundendaten - neu'!$A$2:$A$1001,'Kundendaten - neu'!$G$2:$G$1001,)*E1403)</f>
        <v>46107</v>
      </c>
      <c r="K1403" s="40">
        <f>J1403-(E1403*(_xlfn.XLOOKUP(D1403,Tabelle1[Produkt ID],Tabelle1[Variable Kosten],)))</f>
        <v>9307</v>
      </c>
    </row>
    <row r="1404" spans="1:11" ht="14.4" x14ac:dyDescent="0.3">
      <c r="A1404" s="43">
        <v>15205989</v>
      </c>
      <c r="B1404" s="13">
        <v>44731</v>
      </c>
      <c r="C1404" s="12">
        <v>1038</v>
      </c>
      <c r="D1404" s="12">
        <v>1800</v>
      </c>
      <c r="E1404" s="14">
        <v>168</v>
      </c>
      <c r="F1404" s="25">
        <v>13440000</v>
      </c>
      <c r="G1404" t="str">
        <f>_xlfn.XLOOKUP(C1404,'Kundendaten - neu'!$A$2:$A$1001,'Kundendaten - neu'!$H$2:$H$1001)</f>
        <v>EUR</v>
      </c>
      <c r="H1404" s="40">
        <f t="shared" si="64"/>
        <v>13440000</v>
      </c>
      <c r="I1404">
        <f>H1404*_xlfn.XLOOKUP(C1404,'Kundendaten - neu'!$A$2:$A$1001,'Kundendaten - neu'!$I$2:$I$1001,"")</f>
        <v>14784000.000000002</v>
      </c>
      <c r="J1404" s="41">
        <f>I1404+(_xlfn.XLOOKUP(C1404,'Kundendaten - neu'!$A$2:$A$1001,'Kundendaten - neu'!$G$2:$G$1001,)*E1404)</f>
        <v>15124872.000000002</v>
      </c>
      <c r="K1404" s="40">
        <f>J1404-(E1404*(_xlfn.XLOOKUP(D1404,Tabelle1[Produkt ID],Tabelle1[Variable Kosten],)))</f>
        <v>4372872.0000000019</v>
      </c>
    </row>
    <row r="1405" spans="1:11" ht="14.4" hidden="1" x14ac:dyDescent="0.3">
      <c r="A1405" s="43" t="s">
        <v>1532</v>
      </c>
      <c r="B1405" s="13">
        <v>44586</v>
      </c>
      <c r="C1405" s="12">
        <v>1038</v>
      </c>
      <c r="D1405" s="12" t="s">
        <v>1584</v>
      </c>
      <c r="E1405" s="14">
        <v>1</v>
      </c>
      <c r="F1405" s="17">
        <v>61000</v>
      </c>
      <c r="G1405" t="str">
        <f>_xlfn.XLOOKUP(C1405,'Kundendaten - neu'!$A$2:$A$1001,'Kundendaten - neu'!$H$2:$H$1001)</f>
        <v>EUR</v>
      </c>
      <c r="H1405" s="40">
        <f t="shared" si="64"/>
        <v>61000</v>
      </c>
      <c r="I1405">
        <f>H1405*_xlfn.XLOOKUP(C1405,'Kundendaten - neu'!$A$2:$A$1001,'Kundendaten - neu'!$I$2:$I$1001,"")</f>
        <v>67100</v>
      </c>
      <c r="J1405" s="41">
        <f>I1405+(_xlfn.XLOOKUP(C1405,'Kundendaten - neu'!$A$2:$A$1001,'Kundendaten - neu'!$G$2:$G$1001,)*E1405)</f>
        <v>69129</v>
      </c>
      <c r="K1405" s="40">
        <f>J1405-(E1405*(_xlfn.XLOOKUP(D1405,Tabelle1[Produkt ID],Tabelle1[Variable Kosten],)))</f>
        <v>20329</v>
      </c>
    </row>
    <row r="1406" spans="1:11" ht="14.4" x14ac:dyDescent="0.3">
      <c r="A1406" s="43">
        <v>47084865</v>
      </c>
      <c r="B1406" s="13">
        <v>44658</v>
      </c>
      <c r="C1406" s="12">
        <v>1039</v>
      </c>
      <c r="D1406" s="12">
        <v>1900</v>
      </c>
      <c r="E1406" s="14">
        <v>196</v>
      </c>
      <c r="F1406" s="25">
        <v>10923589.6</v>
      </c>
      <c r="G1406" t="str">
        <f>_xlfn.XLOOKUP(C1406,'Kundendaten - neu'!$A$2:$A$1001,'Kundendaten - neu'!$H$2:$H$1001)</f>
        <v>USD</v>
      </c>
      <c r="H1406" s="40">
        <f>IF(G1406=Währungsdaten!$D$1,F1406/_xlfn.XLOOKUP('Bewegungsdaten - neu'!B1491,Währungsdaten!$A$3:$A$320,Währungsdaten!$D$3:$D$320,""),IF(G1406=Währungsdaten!$F$1,F1406/_xlfn.XLOOKUP('Bewegungsdaten - neu'!B1491,Währungsdaten!$A$3:$A$320,Währungsdaten!$F$3:$F$320,),""))</f>
        <v>10679039.59331313</v>
      </c>
      <c r="I1406">
        <f>H1406*_xlfn.XLOOKUP(C1406,'Kundendaten - neu'!$A$2:$A$1001,'Kundendaten - neu'!$I$2:$I$1001,"")</f>
        <v>11394535.246065108</v>
      </c>
      <c r="J1406" s="41">
        <f>I1406+(_xlfn.XLOOKUP(C1406,'Kundendaten - neu'!$A$2:$A$1001,'Kundendaten - neu'!$G$2:$G$1001,)*E1406)</f>
        <v>11647571.246065108</v>
      </c>
      <c r="K1406" s="40">
        <f>J1406-(E1406*(_xlfn.XLOOKUP(D1406,Tabelle1[Produkt ID],Tabelle1[Variable Kosten],)))</f>
        <v>3964371.2460651081</v>
      </c>
    </row>
    <row r="1407" spans="1:11" ht="14.4" x14ac:dyDescent="0.3">
      <c r="A1407" s="43">
        <v>65625841</v>
      </c>
      <c r="B1407" s="13">
        <v>44769</v>
      </c>
      <c r="C1407" s="12">
        <v>1040</v>
      </c>
      <c r="D1407" s="12">
        <v>2000</v>
      </c>
      <c r="E1407" s="14">
        <v>173</v>
      </c>
      <c r="F1407" s="25">
        <v>6747000</v>
      </c>
      <c r="G1407" t="str">
        <f>_xlfn.XLOOKUP(C1407,'Kundendaten - neu'!$A$2:$A$1001,'Kundendaten - neu'!$H$2:$H$1001)</f>
        <v>EUR</v>
      </c>
      <c r="H1407" s="40">
        <f>F1407</f>
        <v>6747000</v>
      </c>
      <c r="I1407">
        <f>H1407*_xlfn.XLOOKUP(C1407,'Kundendaten - neu'!$A$2:$A$1001,'Kundendaten - neu'!$I$2:$I$1001,"")</f>
        <v>6747000</v>
      </c>
      <c r="J1407" s="41">
        <f>I1407+(_xlfn.XLOOKUP(C1407,'Kundendaten - neu'!$A$2:$A$1001,'Kundendaten - neu'!$G$2:$G$1001,)*E1407)</f>
        <v>6791115</v>
      </c>
      <c r="K1407" s="40">
        <f>J1407-(E1407*(_xlfn.XLOOKUP(D1407,Tabelle1[Produkt ID],Tabelle1[Variable Kosten],)))</f>
        <v>1393515</v>
      </c>
    </row>
    <row r="1408" spans="1:11" ht="14.4" x14ac:dyDescent="0.3">
      <c r="A1408" s="43">
        <v>40123289</v>
      </c>
      <c r="B1408" s="13">
        <v>44598</v>
      </c>
      <c r="C1408" s="12">
        <v>1041</v>
      </c>
      <c r="D1408" s="12">
        <v>2100</v>
      </c>
      <c r="E1408" s="14">
        <v>183</v>
      </c>
      <c r="F1408" s="25">
        <v>38611682.400000006</v>
      </c>
      <c r="G1408" t="str">
        <f>_xlfn.XLOOKUP(C1408,'Kundendaten - neu'!$A$2:$A$1001,'Kundendaten - neu'!$H$2:$H$1001)</f>
        <v>PLN</v>
      </c>
      <c r="H1408" s="40">
        <f>IF(G1408=Währungsdaten!$G$1,F1408/_xlfn.XLOOKUP('Bewegungsdaten - neu'!B1300,Währungsdaten!$A$3:$A$320,Währungsdaten!$G$3:$G$320,""),IF(G1408=Währungsdaten!$C$1,F1408/_xlfn.XLOOKUP('Bewegungsdaten - neu'!B1300,Währungsdaten!$A$3:$A$320,Währungsdaten!$C$3:$C$320,),""))</f>
        <v>8072522.5063243518</v>
      </c>
      <c r="I1408">
        <f>H1408*_xlfn.XLOOKUP(C1408,'Kundendaten - neu'!$A$2:$A$1001,'Kundendaten - neu'!$I$2:$I$1001,"")</f>
        <v>8072522.5063243518</v>
      </c>
      <c r="J1408" s="41">
        <f>I1408+(_xlfn.XLOOKUP(C1408,'Kundendaten - neu'!$A$2:$A$1001,'Kundendaten - neu'!$G$2:$G$1001,)*E1408)</f>
        <v>8092652.5063243518</v>
      </c>
      <c r="K1408" s="40">
        <f>J1408-(E1408*(_xlfn.XLOOKUP(D1408,Tabelle1[Produkt ID],Tabelle1[Variable Kosten],)))</f>
        <v>1358252.5063243518</v>
      </c>
    </row>
    <row r="1409" spans="1:11" ht="14.4" x14ac:dyDescent="0.3">
      <c r="A1409" s="43">
        <v>92730826</v>
      </c>
      <c r="B1409" s="13">
        <v>44795</v>
      </c>
      <c r="C1409" s="12">
        <v>1042</v>
      </c>
      <c r="D1409" s="12">
        <v>2200</v>
      </c>
      <c r="E1409" s="14">
        <v>146</v>
      </c>
      <c r="F1409" s="25">
        <v>2920000</v>
      </c>
      <c r="G1409" t="str">
        <f>_xlfn.XLOOKUP(C1409,'Kundendaten - neu'!$A$2:$A$1001,'Kundendaten - neu'!$H$2:$H$1001)</f>
        <v>EUR</v>
      </c>
      <c r="H1409" s="40">
        <f>F1409</f>
        <v>2920000</v>
      </c>
      <c r="I1409">
        <f>H1409*_xlfn.XLOOKUP(C1409,'Kundendaten - neu'!$A$2:$A$1001,'Kundendaten - neu'!$I$2:$I$1001,"")</f>
        <v>2920000</v>
      </c>
      <c r="J1409" s="41">
        <f>I1409+(_xlfn.XLOOKUP(C1409,'Kundendaten - neu'!$A$2:$A$1001,'Kundendaten - neu'!$G$2:$G$1001,)*E1409)</f>
        <v>2958690</v>
      </c>
      <c r="K1409" s="40">
        <f>J1409-(E1409*(_xlfn.XLOOKUP(D1409,Tabelle1[Produkt ID],Tabelle1[Variable Kosten],)))</f>
        <v>622690</v>
      </c>
    </row>
    <row r="1410" spans="1:11" ht="14.4" x14ac:dyDescent="0.3">
      <c r="A1410" s="43">
        <v>76941075</v>
      </c>
      <c r="B1410" s="13">
        <v>44703</v>
      </c>
      <c r="C1410" s="12">
        <v>1043</v>
      </c>
      <c r="D1410" s="12">
        <v>2200</v>
      </c>
      <c r="E1410" s="14">
        <v>59</v>
      </c>
      <c r="F1410" s="25">
        <v>1180000</v>
      </c>
      <c r="G1410" t="str">
        <f>_xlfn.XLOOKUP(C1410,'Kundendaten - neu'!$A$2:$A$1001,'Kundendaten - neu'!$H$2:$H$1001)</f>
        <v>EUR</v>
      </c>
      <c r="H1410" s="40">
        <f>F1410</f>
        <v>1180000</v>
      </c>
      <c r="I1410">
        <f>H1410*_xlfn.XLOOKUP(C1410,'Kundendaten - neu'!$A$2:$A$1001,'Kundendaten - neu'!$I$2:$I$1001,"")</f>
        <v>1180000</v>
      </c>
      <c r="J1410" s="41">
        <f>I1410+(_xlfn.XLOOKUP(C1410,'Kundendaten - neu'!$A$2:$A$1001,'Kundendaten - neu'!$G$2:$G$1001,)*E1410)</f>
        <v>1192449</v>
      </c>
      <c r="K1410" s="40">
        <f>J1410-(E1410*(_xlfn.XLOOKUP(D1410,Tabelle1[Produkt ID],Tabelle1[Variable Kosten],)))</f>
        <v>248449</v>
      </c>
    </row>
    <row r="1411" spans="1:11" ht="14.4" x14ac:dyDescent="0.3">
      <c r="A1411" s="43">
        <v>21173394</v>
      </c>
      <c r="B1411" s="13">
        <v>44703</v>
      </c>
      <c r="C1411" s="12">
        <v>1044</v>
      </c>
      <c r="D1411" s="12">
        <v>2300</v>
      </c>
      <c r="E1411" s="14">
        <v>154</v>
      </c>
      <c r="F1411" s="25">
        <v>3850000</v>
      </c>
      <c r="G1411" t="str">
        <f>_xlfn.XLOOKUP(C1411,'Kundendaten - neu'!$A$2:$A$1001,'Kundendaten - neu'!$H$2:$H$1001)</f>
        <v>EUR</v>
      </c>
      <c r="H1411" s="40">
        <f>F1411</f>
        <v>3850000</v>
      </c>
      <c r="I1411">
        <f>H1411*_xlfn.XLOOKUP(C1411,'Kundendaten - neu'!$A$2:$A$1001,'Kundendaten - neu'!$I$2:$I$1001,"")</f>
        <v>3850000</v>
      </c>
      <c r="J1411" s="41">
        <f>I1411+(_xlfn.XLOOKUP(C1411,'Kundendaten - neu'!$A$2:$A$1001,'Kundendaten - neu'!$G$2:$G$1001,)*E1411)</f>
        <v>3881878</v>
      </c>
      <c r="K1411" s="40">
        <f>J1411-(E1411*(_xlfn.XLOOKUP(D1411,Tabelle1[Produkt ID],Tabelle1[Variable Kosten],)))</f>
        <v>801878</v>
      </c>
    </row>
    <row r="1412" spans="1:11" ht="14.4" x14ac:dyDescent="0.3">
      <c r="A1412" s="43">
        <v>68105272</v>
      </c>
      <c r="B1412" s="13">
        <v>44689</v>
      </c>
      <c r="C1412" s="12">
        <v>1045</v>
      </c>
      <c r="D1412" s="12">
        <v>1000</v>
      </c>
      <c r="E1412" s="14">
        <v>160</v>
      </c>
      <c r="F1412" s="25">
        <v>8320000</v>
      </c>
      <c r="G1412" t="str">
        <f>_xlfn.XLOOKUP(C1412,'Kundendaten - neu'!$A$2:$A$1001,'Kundendaten - neu'!$H$2:$H$1001)</f>
        <v>EUR</v>
      </c>
      <c r="H1412" s="40">
        <f>F1412</f>
        <v>8320000</v>
      </c>
      <c r="I1412">
        <f>H1412*_xlfn.XLOOKUP(C1412,'Kundendaten - neu'!$A$2:$A$1001,'Kundendaten - neu'!$I$2:$I$1001,"")</f>
        <v>8320000</v>
      </c>
      <c r="J1412" s="41">
        <f>I1412+(_xlfn.XLOOKUP(C1412,'Kundendaten - neu'!$A$2:$A$1001,'Kundendaten - neu'!$G$2:$G$1001,)*E1412)</f>
        <v>8363040</v>
      </c>
      <c r="K1412" s="40">
        <f>J1412-(E1412*(_xlfn.XLOOKUP(D1412,Tabelle1[Produkt ID],Tabelle1[Variable Kosten],)))</f>
        <v>1707040</v>
      </c>
    </row>
    <row r="1413" spans="1:11" ht="14.4" hidden="1" x14ac:dyDescent="0.3">
      <c r="A1413" s="43" t="s">
        <v>1533</v>
      </c>
      <c r="B1413" s="13">
        <v>44579</v>
      </c>
      <c r="C1413" s="12">
        <v>1045</v>
      </c>
      <c r="D1413" s="12" t="s">
        <v>1585</v>
      </c>
      <c r="E1413" s="14">
        <v>1</v>
      </c>
      <c r="F1413" s="17">
        <v>79000</v>
      </c>
      <c r="G1413" t="str">
        <f>_xlfn.XLOOKUP(C1413,'Kundendaten - neu'!$A$2:$A$1001,'Kundendaten - neu'!$H$2:$H$1001)</f>
        <v>EUR</v>
      </c>
      <c r="H1413" s="40">
        <f>F1413</f>
        <v>79000</v>
      </c>
      <c r="I1413">
        <f>H1413*_xlfn.XLOOKUP(C1413,'Kundendaten - neu'!$A$2:$A$1001,'Kundendaten - neu'!$I$2:$I$1001,"")</f>
        <v>79000</v>
      </c>
      <c r="J1413" s="41">
        <f>I1413+(_xlfn.XLOOKUP(C1413,'Kundendaten - neu'!$A$2:$A$1001,'Kundendaten - neu'!$G$2:$G$1001,)*E1413)</f>
        <v>79269</v>
      </c>
      <c r="K1413" s="40">
        <f>J1413-(E1413*(_xlfn.XLOOKUP(D1413,Tabelle1[Produkt ID],Tabelle1[Variable Kosten],)))</f>
        <v>16069</v>
      </c>
    </row>
    <row r="1414" spans="1:11" ht="14.4" x14ac:dyDescent="0.3">
      <c r="A1414" s="43">
        <v>24484038</v>
      </c>
      <c r="B1414" s="13">
        <v>44843</v>
      </c>
      <c r="C1414" s="12">
        <v>1046</v>
      </c>
      <c r="D1414" s="12">
        <v>1100</v>
      </c>
      <c r="E1414" s="14">
        <v>83</v>
      </c>
      <c r="F1414" s="25">
        <v>3776168</v>
      </c>
      <c r="G1414" t="str">
        <f>_xlfn.XLOOKUP(C1414,'Kundendaten - neu'!$A$2:$A$1001,'Kundendaten - neu'!$H$2:$H$1001)</f>
        <v>USD</v>
      </c>
      <c r="H1414" s="40">
        <f>IF(G1414=Währungsdaten!$D$1,F1414/_xlfn.XLOOKUP('Bewegungsdaten - neu'!B1492,Währungsdaten!$A$3:$A$320,Währungsdaten!$D$3:$D$320,""),IF(G1414=Währungsdaten!$F$1,F1414/_xlfn.XLOOKUP('Bewegungsdaten - neu'!B1492,Währungsdaten!$A$3:$A$320,Währungsdaten!$F$3:$F$320,),""))</f>
        <v>3410556.3583815028</v>
      </c>
      <c r="I1414">
        <f>H1414*_xlfn.XLOOKUP(C1414,'Kundendaten - neu'!$A$2:$A$1001,'Kundendaten - neu'!$I$2:$I$1001,"")</f>
        <v>3639063.6343930634</v>
      </c>
      <c r="J1414" s="41">
        <f>I1414+(_xlfn.XLOOKUP(C1414,'Kundendaten - neu'!$A$2:$A$1001,'Kundendaten - neu'!$G$2:$G$1001,)*E1414)</f>
        <v>3742979.6343930634</v>
      </c>
      <c r="K1414" s="40">
        <f>J1414-(E1414*(_xlfn.XLOOKUP(D1414,Tabelle1[Produkt ID],Tabelle1[Variable Kosten],)))</f>
        <v>1086979.6343930634</v>
      </c>
    </row>
    <row r="1415" spans="1:11" ht="14.4" x14ac:dyDescent="0.3">
      <c r="A1415" s="43">
        <v>93152259</v>
      </c>
      <c r="B1415" s="13">
        <v>44854</v>
      </c>
      <c r="C1415" s="12">
        <v>1047</v>
      </c>
      <c r="D1415" s="12">
        <v>1200</v>
      </c>
      <c r="E1415" s="14">
        <v>156</v>
      </c>
      <c r="F1415" s="25">
        <v>46510152</v>
      </c>
      <c r="G1415" t="str">
        <f>_xlfn.XLOOKUP(C1415,'Kundendaten - neu'!$A$2:$A$1001,'Kundendaten - neu'!$H$2:$H$1001)</f>
        <v>PLN</v>
      </c>
      <c r="H1415" s="40">
        <f>IF(G1415=Währungsdaten!$G$1,F1415/_xlfn.XLOOKUP('Bewegungsdaten - neu'!B1301,Währungsdaten!$A$3:$A$320,Währungsdaten!$G$3:$G$320,""),IF(G1415=Währungsdaten!$C$1,F1415/_xlfn.XLOOKUP('Bewegungsdaten - neu'!B1301,Währungsdaten!$A$3:$A$320,Währungsdaten!$C$3:$C$320,),""))</f>
        <v>9998742.7981769703</v>
      </c>
      <c r="I1415">
        <f>H1415*_xlfn.XLOOKUP(C1415,'Kundendaten - neu'!$A$2:$A$1001,'Kundendaten - neu'!$I$2:$I$1001,"")</f>
        <v>9698780.5142316613</v>
      </c>
      <c r="J1415" s="41">
        <f>I1415+(_xlfn.XLOOKUP(C1415,'Kundendaten - neu'!$A$2:$A$1001,'Kundendaten - neu'!$G$2:$G$1001,)*E1415)</f>
        <v>9715784.5142316613</v>
      </c>
      <c r="K1415" s="40">
        <f>J1415-(E1415*(_xlfn.XLOOKUP(D1415,Tabelle1[Produkt ID],Tabelle1[Variable Kosten],)))</f>
        <v>1603784.5142316613</v>
      </c>
    </row>
    <row r="1416" spans="1:11" ht="14.4" x14ac:dyDescent="0.3">
      <c r="A1416" s="43">
        <v>73279634</v>
      </c>
      <c r="B1416" s="13">
        <v>44676</v>
      </c>
      <c r="C1416" s="12">
        <v>1048</v>
      </c>
      <c r="D1416" s="12">
        <v>1300</v>
      </c>
      <c r="E1416" s="14">
        <v>196</v>
      </c>
      <c r="F1416" s="25">
        <v>96349444.799999997</v>
      </c>
      <c r="G1416" t="str">
        <f>_xlfn.XLOOKUP(C1416,'Kundendaten - neu'!$A$2:$A$1001,'Kundendaten - neu'!$H$2:$H$1001)</f>
        <v>CNY</v>
      </c>
      <c r="H1416" s="40">
        <f>IF(G1416=Währungsdaten!$B$1,F1416/_xlfn.XLOOKUP('Bewegungsdaten - neu'!B94,Währungsdaten!$A$3:$A$320,Währungsdaten!$B$3:$B$320,""),IF(G1416=Währungsdaten!$C$1,F1416/_xlfn.XLOOKUP('Bewegungsdaten - neu'!B94,Währungsdaten!$A$3:$A$320,Währungsdaten!$C$3:$C$320,),"")*IF(G1416=Währungsdaten!$D$1,F1416/_xlfn.XLOOKUP('Bewegungsdaten - neu'!B94,Währungsdaten!$A$3:$A$320,Währungsdaten!$D$3:$D$320,),)*IF(G1416=Währungsdaten!$F$1,F1416/_xlfn.XLOOKUP('Bewegungsdaten - neu'!B94,Währungsdaten!$A$3:$A$320,Währungsdaten!$F$3:$F$320,""),)*IF(G1416=Währungsdaten!$G$1,F1416/_xlfn.XLOOKUP('Bewegungsdaten - neu'!B94,Währungsdaten!$A$3:$A$320,Währungsdaten!$G$3:$G$320,");""")))</f>
        <v>14085970.20511396</v>
      </c>
      <c r="I1416">
        <f>H1416*_xlfn.XLOOKUP(C1416,'Kundendaten - neu'!$A$2:$A$1001,'Kundendaten - neu'!$I$2:$I$1001,"")</f>
        <v>15029730.208856596</v>
      </c>
      <c r="J1416" s="41">
        <f>I1416+(_xlfn.XLOOKUP(C1416,'Kundendaten - neu'!$A$2:$A$1001,'Kundendaten - neu'!$G$2:$G$1001,)*E1416)</f>
        <v>15444466.208856596</v>
      </c>
      <c r="K1416" s="40">
        <f>J1416-(E1416*(_xlfn.XLOOKUP(D1416,Tabelle1[Produkt ID],Tabelle1[Variable Kosten],)))</f>
        <v>4782066.2088565957</v>
      </c>
    </row>
    <row r="1417" spans="1:11" ht="14.4" x14ac:dyDescent="0.3">
      <c r="A1417" s="43">
        <v>58696134</v>
      </c>
      <c r="B1417" s="13">
        <v>44615</v>
      </c>
      <c r="C1417" s="12">
        <v>1049</v>
      </c>
      <c r="D1417" s="12">
        <v>1400</v>
      </c>
      <c r="E1417" s="14">
        <v>198</v>
      </c>
      <c r="F1417" s="25">
        <v>5940000</v>
      </c>
      <c r="G1417" t="str">
        <f>_xlfn.XLOOKUP(C1417,'Kundendaten - neu'!$A$2:$A$1001,'Kundendaten - neu'!$H$2:$H$1001)</f>
        <v>EUR</v>
      </c>
      <c r="H1417" s="40">
        <f t="shared" ref="H1417:H1428" si="65">F1417</f>
        <v>5940000</v>
      </c>
      <c r="I1417">
        <f>H1417*_xlfn.XLOOKUP(C1417,'Kundendaten - neu'!$A$2:$A$1001,'Kundendaten - neu'!$I$2:$I$1001,"")</f>
        <v>5761800</v>
      </c>
      <c r="J1417" s="41">
        <f>I1417+(_xlfn.XLOOKUP(C1417,'Kundendaten - neu'!$A$2:$A$1001,'Kundendaten - neu'!$G$2:$G$1001,)*E1417)</f>
        <v>5801796</v>
      </c>
      <c r="K1417" s="40">
        <f>J1417-(E1417*(_xlfn.XLOOKUP(D1417,Tabelle1[Produkt ID],Tabelle1[Variable Kosten],)))</f>
        <v>1049796</v>
      </c>
    </row>
    <row r="1418" spans="1:11" ht="14.4" hidden="1" x14ac:dyDescent="0.3">
      <c r="A1418" s="43" t="s">
        <v>1534</v>
      </c>
      <c r="B1418" s="13">
        <v>44733</v>
      </c>
      <c r="C1418" s="12">
        <v>1049</v>
      </c>
      <c r="D1418" s="12" t="s">
        <v>1586</v>
      </c>
      <c r="E1418" s="14">
        <v>1</v>
      </c>
      <c r="F1418" s="17">
        <v>32000</v>
      </c>
      <c r="G1418" t="str">
        <f>_xlfn.XLOOKUP(C1418,'Kundendaten - neu'!$A$2:$A$1001,'Kundendaten - neu'!$H$2:$H$1001)</f>
        <v>EUR</v>
      </c>
      <c r="H1418" s="40">
        <f t="shared" si="65"/>
        <v>32000</v>
      </c>
      <c r="I1418">
        <f>H1418*_xlfn.XLOOKUP(C1418,'Kundendaten - neu'!$A$2:$A$1001,'Kundendaten - neu'!$I$2:$I$1001,"")</f>
        <v>31040</v>
      </c>
      <c r="J1418" s="41">
        <f>I1418+(_xlfn.XLOOKUP(C1418,'Kundendaten - neu'!$A$2:$A$1001,'Kundendaten - neu'!$G$2:$G$1001,)*E1418)</f>
        <v>31242</v>
      </c>
      <c r="K1418" s="40">
        <f>J1418-(E1418*(_xlfn.XLOOKUP(D1418,Tabelle1[Produkt ID],Tabelle1[Variable Kosten],)))</f>
        <v>5642</v>
      </c>
    </row>
    <row r="1419" spans="1:11" ht="14.4" x14ac:dyDescent="0.3">
      <c r="A1419" s="43">
        <v>93108806</v>
      </c>
      <c r="B1419" s="13">
        <v>44859</v>
      </c>
      <c r="C1419" s="12">
        <v>1050</v>
      </c>
      <c r="D1419" s="12">
        <v>1500</v>
      </c>
      <c r="E1419" s="14">
        <v>55</v>
      </c>
      <c r="F1419" s="25">
        <v>1540000</v>
      </c>
      <c r="G1419" t="str">
        <f>_xlfn.XLOOKUP(C1419,'Kundendaten - neu'!$A$2:$A$1001,'Kundendaten - neu'!$H$2:$H$1001)</f>
        <v>EUR</v>
      </c>
      <c r="H1419" s="40">
        <f t="shared" si="65"/>
        <v>1540000</v>
      </c>
      <c r="I1419">
        <f>H1419*_xlfn.XLOOKUP(C1419,'Kundendaten - neu'!$A$2:$A$1001,'Kundendaten - neu'!$I$2:$I$1001,"")</f>
        <v>1493800</v>
      </c>
      <c r="J1419" s="41">
        <f>I1419+(_xlfn.XLOOKUP(C1419,'Kundendaten - neu'!$A$2:$A$1001,'Kundendaten - neu'!$G$2:$G$1001,)*E1419)</f>
        <v>1508265</v>
      </c>
      <c r="K1419" s="40">
        <f>J1419-(E1419*(_xlfn.XLOOKUP(D1419,Tabelle1[Produkt ID],Tabelle1[Variable Kosten],)))</f>
        <v>276265</v>
      </c>
    </row>
    <row r="1420" spans="1:11" ht="14.4" hidden="1" x14ac:dyDescent="0.3">
      <c r="A1420" s="43" t="s">
        <v>1535</v>
      </c>
      <c r="B1420" s="13">
        <v>44872</v>
      </c>
      <c r="C1420" s="12">
        <v>1050</v>
      </c>
      <c r="D1420" s="12" t="s">
        <v>1587</v>
      </c>
      <c r="E1420" s="14">
        <v>1</v>
      </c>
      <c r="F1420" s="17">
        <v>27000</v>
      </c>
      <c r="G1420" t="str">
        <f>_xlfn.XLOOKUP(C1420,'Kundendaten - neu'!$A$2:$A$1001,'Kundendaten - neu'!$H$2:$H$1001)</f>
        <v>EUR</v>
      </c>
      <c r="H1420" s="40">
        <f t="shared" si="65"/>
        <v>27000</v>
      </c>
      <c r="I1420">
        <f>H1420*_xlfn.XLOOKUP(C1420,'Kundendaten - neu'!$A$2:$A$1001,'Kundendaten - neu'!$I$2:$I$1001,"")</f>
        <v>26190</v>
      </c>
      <c r="J1420" s="41">
        <f>I1420+(_xlfn.XLOOKUP(C1420,'Kundendaten - neu'!$A$2:$A$1001,'Kundendaten - neu'!$G$2:$G$1001,)*E1420)</f>
        <v>26453</v>
      </c>
      <c r="K1420" s="40">
        <f>J1420-(E1420*(_xlfn.XLOOKUP(D1420,Tabelle1[Produkt ID],Tabelle1[Variable Kosten],)))</f>
        <v>4853</v>
      </c>
    </row>
    <row r="1421" spans="1:11" ht="14.4" x14ac:dyDescent="0.3">
      <c r="A1421" s="43">
        <v>80132720</v>
      </c>
      <c r="B1421" s="13">
        <v>44852</v>
      </c>
      <c r="C1421" s="12">
        <v>1051</v>
      </c>
      <c r="D1421" s="12">
        <v>1600</v>
      </c>
      <c r="E1421" s="14">
        <v>107</v>
      </c>
      <c r="F1421" s="25">
        <v>3852000</v>
      </c>
      <c r="G1421" t="str">
        <f>_xlfn.XLOOKUP(C1421,'Kundendaten - neu'!$A$2:$A$1001,'Kundendaten - neu'!$H$2:$H$1001)</f>
        <v>EUR</v>
      </c>
      <c r="H1421" s="40">
        <f t="shared" si="65"/>
        <v>3852000</v>
      </c>
      <c r="I1421">
        <f>H1421*_xlfn.XLOOKUP(C1421,'Kundendaten - neu'!$A$2:$A$1001,'Kundendaten - neu'!$I$2:$I$1001,"")</f>
        <v>3736440</v>
      </c>
      <c r="J1421" s="41">
        <f>I1421+(_xlfn.XLOOKUP(C1421,'Kundendaten - neu'!$A$2:$A$1001,'Kundendaten - neu'!$G$2:$G$1001,)*E1421)</f>
        <v>3759231</v>
      </c>
      <c r="K1421" s="40">
        <f>J1421-(E1421*(_xlfn.XLOOKUP(D1421,Tabelle1[Produkt ID],Tabelle1[Variable Kosten],)))</f>
        <v>677631</v>
      </c>
    </row>
    <row r="1422" spans="1:11" ht="14.4" hidden="1" x14ac:dyDescent="0.3">
      <c r="A1422" s="43" t="s">
        <v>1536</v>
      </c>
      <c r="B1422" s="13">
        <v>44824</v>
      </c>
      <c r="C1422" s="12">
        <v>1051</v>
      </c>
      <c r="D1422" s="12" t="s">
        <v>1588</v>
      </c>
      <c r="E1422" s="14">
        <v>1</v>
      </c>
      <c r="F1422" s="17">
        <v>33000</v>
      </c>
      <c r="G1422" t="str">
        <f>_xlfn.XLOOKUP(C1422,'Kundendaten - neu'!$A$2:$A$1001,'Kundendaten - neu'!$H$2:$H$1001)</f>
        <v>EUR</v>
      </c>
      <c r="H1422" s="40">
        <f t="shared" si="65"/>
        <v>33000</v>
      </c>
      <c r="I1422">
        <f>H1422*_xlfn.XLOOKUP(C1422,'Kundendaten - neu'!$A$2:$A$1001,'Kundendaten - neu'!$I$2:$I$1001,"")</f>
        <v>32010</v>
      </c>
      <c r="J1422" s="41">
        <f>I1422+(_xlfn.XLOOKUP(C1422,'Kundendaten - neu'!$A$2:$A$1001,'Kundendaten - neu'!$G$2:$G$1001,)*E1422)</f>
        <v>32223</v>
      </c>
      <c r="K1422" s="40">
        <f>J1422-(E1422*(_xlfn.XLOOKUP(D1422,Tabelle1[Produkt ID],Tabelle1[Variable Kosten],)))</f>
        <v>5823</v>
      </c>
    </row>
    <row r="1423" spans="1:11" ht="14.4" x14ac:dyDescent="0.3">
      <c r="A1423" s="43">
        <v>22431080</v>
      </c>
      <c r="B1423" s="13">
        <v>44804</v>
      </c>
      <c r="C1423" s="12">
        <v>1052</v>
      </c>
      <c r="D1423" s="12">
        <v>1700</v>
      </c>
      <c r="E1423" s="14">
        <v>185</v>
      </c>
      <c r="F1423" s="25">
        <v>5365000</v>
      </c>
      <c r="G1423" t="str">
        <f>_xlfn.XLOOKUP(C1423,'Kundendaten - neu'!$A$2:$A$1001,'Kundendaten - neu'!$H$2:$H$1001)</f>
        <v>EUR</v>
      </c>
      <c r="H1423" s="40">
        <f t="shared" si="65"/>
        <v>5365000</v>
      </c>
      <c r="I1423">
        <f>H1423*_xlfn.XLOOKUP(C1423,'Kundendaten - neu'!$A$2:$A$1001,'Kundendaten - neu'!$I$2:$I$1001,"")</f>
        <v>5308131</v>
      </c>
      <c r="J1423" s="41">
        <f>I1423+(_xlfn.XLOOKUP(C1423,'Kundendaten - neu'!$A$2:$A$1001,'Kundendaten - neu'!$G$2:$G$1001,)*E1423)</f>
        <v>5346611</v>
      </c>
      <c r="K1423" s="40">
        <f>J1423-(E1423*(_xlfn.XLOOKUP(D1423,Tabelle1[Produkt ID],Tabelle1[Variable Kosten],)))</f>
        <v>1054611</v>
      </c>
    </row>
    <row r="1424" spans="1:11" ht="14.4" hidden="1" x14ac:dyDescent="0.3">
      <c r="A1424" s="43" t="s">
        <v>1537</v>
      </c>
      <c r="B1424" s="13">
        <v>44668</v>
      </c>
      <c r="C1424" s="12">
        <v>1052</v>
      </c>
      <c r="D1424" s="12" t="s">
        <v>1589</v>
      </c>
      <c r="E1424" s="14">
        <v>1</v>
      </c>
      <c r="F1424" s="17">
        <v>27000</v>
      </c>
      <c r="G1424" t="str">
        <f>_xlfn.XLOOKUP(C1424,'Kundendaten - neu'!$A$2:$A$1001,'Kundendaten - neu'!$H$2:$H$1001)</f>
        <v>EUR</v>
      </c>
      <c r="H1424" s="40">
        <f t="shared" si="65"/>
        <v>27000</v>
      </c>
      <c r="I1424">
        <f>H1424*_xlfn.XLOOKUP(C1424,'Kundendaten - neu'!$A$2:$A$1001,'Kundendaten - neu'!$I$2:$I$1001,"")</f>
        <v>26713.8</v>
      </c>
      <c r="J1424" s="41">
        <f>I1424+(_xlfn.XLOOKUP(C1424,'Kundendaten - neu'!$A$2:$A$1001,'Kundendaten - neu'!$G$2:$G$1001,)*E1424)</f>
        <v>26921.8</v>
      </c>
      <c r="K1424" s="40">
        <f>J1424-(E1424*(_xlfn.XLOOKUP(D1424,Tabelle1[Produkt ID],Tabelle1[Variable Kosten],)))</f>
        <v>5321.7999999999993</v>
      </c>
    </row>
    <row r="1425" spans="1:11" ht="14.4" x14ac:dyDescent="0.3">
      <c r="A1425" s="43">
        <v>14709438</v>
      </c>
      <c r="B1425" s="13">
        <v>44822</v>
      </c>
      <c r="C1425" s="12">
        <v>1053</v>
      </c>
      <c r="D1425" s="12">
        <v>1800</v>
      </c>
      <c r="E1425" s="14">
        <v>167</v>
      </c>
      <c r="F1425" s="25">
        <v>13360000</v>
      </c>
      <c r="G1425" t="str">
        <f>_xlfn.XLOOKUP(C1425,'Kundendaten - neu'!$A$2:$A$1001,'Kundendaten - neu'!$H$2:$H$1001)</f>
        <v>EUR</v>
      </c>
      <c r="H1425" s="40">
        <f t="shared" si="65"/>
        <v>13360000</v>
      </c>
      <c r="I1425">
        <f>H1425*_xlfn.XLOOKUP(C1425,'Kundendaten - neu'!$A$2:$A$1001,'Kundendaten - neu'!$I$2:$I$1001,"")</f>
        <v>12959200</v>
      </c>
      <c r="J1425" s="41">
        <f>I1425+(_xlfn.XLOOKUP(C1425,'Kundendaten - neu'!$A$2:$A$1001,'Kundendaten - neu'!$G$2:$G$1001,)*E1425)</f>
        <v>12993602</v>
      </c>
      <c r="K1425" s="40">
        <f>J1425-(E1425*(_xlfn.XLOOKUP(D1425,Tabelle1[Produkt ID],Tabelle1[Variable Kosten],)))</f>
        <v>2305602</v>
      </c>
    </row>
    <row r="1426" spans="1:11" ht="14.4" hidden="1" x14ac:dyDescent="0.3">
      <c r="A1426" s="43" t="s">
        <v>1538</v>
      </c>
      <c r="B1426" s="13">
        <v>44836</v>
      </c>
      <c r="C1426" s="12">
        <v>1053</v>
      </c>
      <c r="D1426" s="12" t="s">
        <v>1590</v>
      </c>
      <c r="E1426" s="14">
        <v>1</v>
      </c>
      <c r="F1426" s="17">
        <v>81000</v>
      </c>
      <c r="G1426" t="str">
        <f>_xlfn.XLOOKUP(C1426,'Kundendaten - neu'!$A$2:$A$1001,'Kundendaten - neu'!$H$2:$H$1001)</f>
        <v>EUR</v>
      </c>
      <c r="H1426" s="40">
        <f t="shared" si="65"/>
        <v>81000</v>
      </c>
      <c r="I1426">
        <f>H1426*_xlfn.XLOOKUP(C1426,'Kundendaten - neu'!$A$2:$A$1001,'Kundendaten - neu'!$I$2:$I$1001,"")</f>
        <v>78570</v>
      </c>
      <c r="J1426" s="41">
        <f>I1426+(_xlfn.XLOOKUP(C1426,'Kundendaten - neu'!$A$2:$A$1001,'Kundendaten - neu'!$G$2:$G$1001,)*E1426)</f>
        <v>78776</v>
      </c>
      <c r="K1426" s="40">
        <f>J1426-(E1426*(_xlfn.XLOOKUP(D1426,Tabelle1[Produkt ID],Tabelle1[Variable Kosten],)))</f>
        <v>13976</v>
      </c>
    </row>
    <row r="1427" spans="1:11" ht="14.4" x14ac:dyDescent="0.3">
      <c r="A1427" s="43">
        <v>54080571</v>
      </c>
      <c r="B1427" s="13">
        <v>44697</v>
      </c>
      <c r="C1427" s="12">
        <v>1054</v>
      </c>
      <c r="D1427" s="12">
        <v>1900</v>
      </c>
      <c r="E1427" s="14">
        <v>79</v>
      </c>
      <c r="F1427" s="25">
        <v>3871000</v>
      </c>
      <c r="G1427" t="str">
        <f>_xlfn.XLOOKUP(C1427,'Kundendaten - neu'!$A$2:$A$1001,'Kundendaten - neu'!$H$2:$H$1001)</f>
        <v>EUR</v>
      </c>
      <c r="H1427" s="40">
        <f t="shared" si="65"/>
        <v>3871000</v>
      </c>
      <c r="I1427">
        <f>H1427*_xlfn.XLOOKUP(C1427,'Kundendaten - neu'!$A$2:$A$1001,'Kundendaten - neu'!$I$2:$I$1001,"")</f>
        <v>3754870</v>
      </c>
      <c r="J1427" s="41">
        <f>I1427+(_xlfn.XLOOKUP(C1427,'Kundendaten - neu'!$A$2:$A$1001,'Kundendaten - neu'!$G$2:$G$1001,)*E1427)</f>
        <v>3763165</v>
      </c>
      <c r="K1427" s="40">
        <f>J1427-(E1427*(_xlfn.XLOOKUP(D1427,Tabelle1[Produkt ID],Tabelle1[Variable Kosten],)))</f>
        <v>666365</v>
      </c>
    </row>
    <row r="1428" spans="1:11" ht="14.4" hidden="1" x14ac:dyDescent="0.3">
      <c r="A1428" s="43" t="s">
        <v>1539</v>
      </c>
      <c r="B1428" s="13">
        <v>44801</v>
      </c>
      <c r="C1428" s="12">
        <v>1054</v>
      </c>
      <c r="D1428" s="12" t="s">
        <v>1591</v>
      </c>
      <c r="E1428" s="14">
        <v>1</v>
      </c>
      <c r="F1428" s="17">
        <v>50000</v>
      </c>
      <c r="G1428" t="str">
        <f>_xlfn.XLOOKUP(C1428,'Kundendaten - neu'!$A$2:$A$1001,'Kundendaten - neu'!$H$2:$H$1001)</f>
        <v>EUR</v>
      </c>
      <c r="H1428" s="40">
        <f t="shared" si="65"/>
        <v>50000</v>
      </c>
      <c r="I1428">
        <f>H1428*_xlfn.XLOOKUP(C1428,'Kundendaten - neu'!$A$2:$A$1001,'Kundendaten - neu'!$I$2:$I$1001,"")</f>
        <v>48500</v>
      </c>
      <c r="J1428" s="41">
        <f>I1428+(_xlfn.XLOOKUP(C1428,'Kundendaten - neu'!$A$2:$A$1001,'Kundendaten - neu'!$G$2:$G$1001,)*E1428)</f>
        <v>48605</v>
      </c>
      <c r="K1428" s="40">
        <f>J1428-(E1428*(_xlfn.XLOOKUP(D1428,Tabelle1[Produkt ID],Tabelle1[Variable Kosten],)))</f>
        <v>8605</v>
      </c>
    </row>
    <row r="1429" spans="1:11" ht="14.4" x14ac:dyDescent="0.3">
      <c r="A1429" s="43">
        <v>64674315</v>
      </c>
      <c r="B1429" s="13">
        <v>44839</v>
      </c>
      <c r="C1429" s="12">
        <v>1055</v>
      </c>
      <c r="D1429" s="12">
        <v>2000</v>
      </c>
      <c r="E1429" s="14">
        <v>54</v>
      </c>
      <c r="F1429" s="25">
        <v>9659800.8000000007</v>
      </c>
      <c r="G1429" t="str">
        <f>_xlfn.XLOOKUP(C1429,'Kundendaten - neu'!$A$2:$A$1001,'Kundendaten - neu'!$H$2:$H$1001)</f>
        <v>PLN</v>
      </c>
      <c r="H1429" s="40">
        <f>IF(G1429=Währungsdaten!$G$1,F1429/_xlfn.XLOOKUP('Bewegungsdaten - neu'!B1302,Währungsdaten!$A$3:$A$320,Währungsdaten!$G$3:$G$320,""),IF(G1429=Währungsdaten!$C$1,F1429/_xlfn.XLOOKUP('Bewegungsdaten - neu'!B1302,Währungsdaten!$A$3:$A$320,Währungsdaten!$C$3:$C$320,),""))</f>
        <v>2107148.4850467904</v>
      </c>
      <c r="I1429">
        <f>H1429*_xlfn.XLOOKUP(C1429,'Kundendaten - neu'!$A$2:$A$1001,'Kundendaten - neu'!$I$2:$I$1001,"")</f>
        <v>2107148.4850467904</v>
      </c>
      <c r="J1429" s="41">
        <f>I1429+(_xlfn.XLOOKUP(C1429,'Kundendaten - neu'!$A$2:$A$1001,'Kundendaten - neu'!$G$2:$G$1001,)*E1429)</f>
        <v>2112764.4850467904</v>
      </c>
      <c r="K1429" s="40">
        <f>J1429-(E1429*(_xlfn.XLOOKUP(D1429,Tabelle1[Produkt ID],Tabelle1[Variable Kosten],)))</f>
        <v>427964.48504679045</v>
      </c>
    </row>
    <row r="1430" spans="1:11" ht="14.4" x14ac:dyDescent="0.3">
      <c r="A1430" s="43">
        <v>10718826</v>
      </c>
      <c r="B1430" s="13">
        <v>44571</v>
      </c>
      <c r="C1430" s="12">
        <v>1056</v>
      </c>
      <c r="D1430" s="12">
        <v>2100</v>
      </c>
      <c r="E1430" s="14">
        <v>130</v>
      </c>
      <c r="F1430" s="25">
        <v>6801652</v>
      </c>
      <c r="G1430" t="str">
        <f>_xlfn.XLOOKUP(C1430,'Kundendaten - neu'!$A$2:$A$1001,'Kundendaten - neu'!$H$2:$H$1001)</f>
        <v>USD</v>
      </c>
      <c r="H1430" s="40">
        <f>IF(G1430=Währungsdaten!$D$1,F1430/_xlfn.XLOOKUP('Bewegungsdaten - neu'!B1493,Währungsdaten!$A$3:$A$320,Währungsdaten!$D$3:$D$320,""),IF(G1430=Währungsdaten!$F$1,F1430/_xlfn.XLOOKUP('Bewegungsdaten - neu'!B1493,Währungsdaten!$A$3:$A$320,Währungsdaten!$F$3:$F$320,),""))</f>
        <v>6775228.6084271343</v>
      </c>
      <c r="I1430">
        <f>H1430*_xlfn.XLOOKUP(C1430,'Kundendaten - neu'!$A$2:$A$1001,'Kundendaten - neu'!$I$2:$I$1001,"")</f>
        <v>7452751.4692698484</v>
      </c>
      <c r="J1430" s="41">
        <f>I1430+(_xlfn.XLOOKUP(C1430,'Kundendaten - neu'!$A$2:$A$1001,'Kundendaten - neu'!$G$2:$G$1001,)*E1430)</f>
        <v>7623441.4692698484</v>
      </c>
      <c r="K1430" s="40">
        <f>J1430-(E1430*(_xlfn.XLOOKUP(D1430,Tabelle1[Produkt ID],Tabelle1[Variable Kosten],)))</f>
        <v>2839441.4692698484</v>
      </c>
    </row>
    <row r="1431" spans="1:11" ht="14.4" x14ac:dyDescent="0.3">
      <c r="A1431" s="43">
        <v>38163455</v>
      </c>
      <c r="B1431" s="13">
        <v>44613</v>
      </c>
      <c r="C1431" s="12">
        <v>1057</v>
      </c>
      <c r="D1431" s="12">
        <v>2200</v>
      </c>
      <c r="E1431" s="14">
        <v>110</v>
      </c>
      <c r="F1431" s="25">
        <v>10090960</v>
      </c>
      <c r="G1431" t="str">
        <f>_xlfn.XLOOKUP(C1431,'Kundendaten - neu'!$A$2:$A$1001,'Kundendaten - neu'!$H$2:$H$1001)</f>
        <v>PLN</v>
      </c>
      <c r="H1431" s="40">
        <f>IF(G1431=Währungsdaten!$G$1,F1431/_xlfn.XLOOKUP('Bewegungsdaten - neu'!B1303,Währungsdaten!$A$3:$A$320,Währungsdaten!$G$3:$G$320,""),IF(G1431=Währungsdaten!$C$1,F1431/_xlfn.XLOOKUP('Bewegungsdaten - neu'!B1303,Währungsdaten!$A$3:$A$320,Währungsdaten!$C$3:$C$320,),""))</f>
        <v>2136873.9808991384</v>
      </c>
      <c r="I1431">
        <f>H1431*_xlfn.XLOOKUP(C1431,'Kundendaten - neu'!$A$2:$A$1001,'Kundendaten - neu'!$I$2:$I$1001,"")</f>
        <v>2072767.7614721642</v>
      </c>
      <c r="J1431" s="41">
        <f>I1431+(_xlfn.XLOOKUP(C1431,'Kundendaten - neu'!$A$2:$A$1001,'Kundendaten - neu'!$G$2:$G$1001,)*E1431)</f>
        <v>2084647.7614721642</v>
      </c>
      <c r="K1431" s="40">
        <f>J1431-(E1431*(_xlfn.XLOOKUP(D1431,Tabelle1[Produkt ID],Tabelle1[Variable Kosten],)))</f>
        <v>324647.76147216419</v>
      </c>
    </row>
    <row r="1432" spans="1:11" ht="14.4" x14ac:dyDescent="0.3">
      <c r="A1432" s="43">
        <v>26680849</v>
      </c>
      <c r="B1432" s="13">
        <v>44684</v>
      </c>
      <c r="C1432" s="12">
        <v>1058</v>
      </c>
      <c r="D1432" s="12">
        <v>2200</v>
      </c>
      <c r="E1432" s="14">
        <v>69</v>
      </c>
      <c r="F1432" s="25">
        <v>1380000</v>
      </c>
      <c r="G1432" t="str">
        <f>_xlfn.XLOOKUP(C1432,'Kundendaten - neu'!$A$2:$A$1001,'Kundendaten - neu'!$H$2:$H$1001)</f>
        <v>EUR</v>
      </c>
      <c r="H1432" s="40">
        <f>F1432</f>
        <v>1380000</v>
      </c>
      <c r="I1432">
        <f>H1432*_xlfn.XLOOKUP(C1432,'Kundendaten - neu'!$A$2:$A$1001,'Kundendaten - neu'!$I$2:$I$1001,"")</f>
        <v>1338600</v>
      </c>
      <c r="J1432" s="41">
        <f>I1432+(_xlfn.XLOOKUP(C1432,'Kundendaten - neu'!$A$2:$A$1001,'Kundendaten - neu'!$G$2:$G$1001,)*E1432)</f>
        <v>1345500</v>
      </c>
      <c r="K1432" s="40">
        <f>J1432-(E1432*(_xlfn.XLOOKUP(D1432,Tabelle1[Produkt ID],Tabelle1[Variable Kosten],)))</f>
        <v>241500</v>
      </c>
    </row>
    <row r="1433" spans="1:11" ht="14.4" hidden="1" x14ac:dyDescent="0.3">
      <c r="A1433" s="43" t="s">
        <v>1540</v>
      </c>
      <c r="B1433" s="13">
        <v>44715</v>
      </c>
      <c r="C1433" s="12">
        <v>1058</v>
      </c>
      <c r="D1433" s="12" t="s">
        <v>1592</v>
      </c>
      <c r="E1433" s="14">
        <v>1</v>
      </c>
      <c r="F1433" s="17">
        <v>37000</v>
      </c>
      <c r="G1433" t="str">
        <f>_xlfn.XLOOKUP(C1433,'Kundendaten - neu'!$A$2:$A$1001,'Kundendaten - neu'!$H$2:$H$1001)</f>
        <v>EUR</v>
      </c>
      <c r="H1433" s="40">
        <f>F1433</f>
        <v>37000</v>
      </c>
      <c r="I1433">
        <f>H1433*_xlfn.XLOOKUP(C1433,'Kundendaten - neu'!$A$2:$A$1001,'Kundendaten - neu'!$I$2:$I$1001,"")</f>
        <v>35890</v>
      </c>
      <c r="J1433" s="41">
        <f>I1433+(_xlfn.XLOOKUP(C1433,'Kundendaten - neu'!$A$2:$A$1001,'Kundendaten - neu'!$G$2:$G$1001,)*E1433)</f>
        <v>35990</v>
      </c>
      <c r="K1433" s="40">
        <f>J1433-(E1433*(_xlfn.XLOOKUP(D1433,Tabelle1[Produkt ID],Tabelle1[Variable Kosten],)))</f>
        <v>6390</v>
      </c>
    </row>
    <row r="1434" spans="1:11" ht="14.4" x14ac:dyDescent="0.3">
      <c r="A1434" s="43">
        <v>98610716</v>
      </c>
      <c r="B1434" s="13">
        <v>44658</v>
      </c>
      <c r="C1434" s="12">
        <v>1059</v>
      </c>
      <c r="D1434" s="12">
        <v>2300</v>
      </c>
      <c r="E1434" s="14">
        <v>68</v>
      </c>
      <c r="F1434" s="25">
        <v>1700000</v>
      </c>
      <c r="G1434" t="str">
        <f>_xlfn.XLOOKUP(C1434,'Kundendaten - neu'!$A$2:$A$1001,'Kundendaten - neu'!$H$2:$H$1001)</f>
        <v>EUR</v>
      </c>
      <c r="H1434" s="40">
        <f>F1434</f>
        <v>1700000</v>
      </c>
      <c r="I1434">
        <f>H1434*_xlfn.XLOOKUP(C1434,'Kundendaten - neu'!$A$2:$A$1001,'Kundendaten - neu'!$I$2:$I$1001,"")</f>
        <v>1700000</v>
      </c>
      <c r="J1434" s="41">
        <f>I1434+(_xlfn.XLOOKUP(C1434,'Kundendaten - neu'!$A$2:$A$1001,'Kundendaten - neu'!$G$2:$G$1001,)*E1434)</f>
        <v>1718088</v>
      </c>
      <c r="K1434" s="40">
        <f>J1434-(E1434*(_xlfn.XLOOKUP(D1434,Tabelle1[Produkt ID],Tabelle1[Variable Kosten],)))</f>
        <v>358088</v>
      </c>
    </row>
    <row r="1435" spans="1:11" ht="14.4" hidden="1" x14ac:dyDescent="0.3">
      <c r="A1435" s="43" t="s">
        <v>1541</v>
      </c>
      <c r="B1435" s="13">
        <v>44661</v>
      </c>
      <c r="C1435" s="12">
        <v>1059</v>
      </c>
      <c r="D1435" s="12" t="s">
        <v>1593</v>
      </c>
      <c r="E1435" s="14">
        <v>1</v>
      </c>
      <c r="F1435" s="17">
        <v>42000</v>
      </c>
      <c r="G1435" t="str">
        <f>_xlfn.XLOOKUP(C1435,'Kundendaten - neu'!$A$2:$A$1001,'Kundendaten - neu'!$H$2:$H$1001)</f>
        <v>EUR</v>
      </c>
      <c r="H1435" s="40">
        <f>F1435</f>
        <v>42000</v>
      </c>
      <c r="I1435">
        <f>H1435*_xlfn.XLOOKUP(C1435,'Kundendaten - neu'!$A$2:$A$1001,'Kundendaten - neu'!$I$2:$I$1001,"")</f>
        <v>42000</v>
      </c>
      <c r="J1435" s="41">
        <f>I1435+(_xlfn.XLOOKUP(C1435,'Kundendaten - neu'!$A$2:$A$1001,'Kundendaten - neu'!$G$2:$G$1001,)*E1435)</f>
        <v>42266</v>
      </c>
      <c r="K1435" s="40">
        <f>J1435-(E1435*(_xlfn.XLOOKUP(D1435,Tabelle1[Produkt ID],Tabelle1[Variable Kosten],)))</f>
        <v>8666</v>
      </c>
    </row>
    <row r="1436" spans="1:11" ht="14.4" x14ac:dyDescent="0.3">
      <c r="A1436" s="43">
        <v>85568569</v>
      </c>
      <c r="B1436" s="13">
        <v>44581</v>
      </c>
      <c r="C1436" s="12">
        <v>1060</v>
      </c>
      <c r="D1436" s="12">
        <v>1000</v>
      </c>
      <c r="E1436" s="14">
        <v>83</v>
      </c>
      <c r="F1436" s="25">
        <v>44415956</v>
      </c>
      <c r="G1436" t="str">
        <f>_xlfn.XLOOKUP(C1436,'Kundendaten - neu'!$A$2:$A$1001,'Kundendaten - neu'!$H$2:$H$1001)</f>
        <v>SEK</v>
      </c>
      <c r="H1436" s="40">
        <f>IF(G1436=Währungsdaten!$D$1,F1436/_xlfn.XLOOKUP('Bewegungsdaten - neu'!B1397,Währungsdaten!$A$3:$A$320,Währungsdaten!$D$3:$D$320,""),IF(G1436=Währungsdaten!$F$1,F1436/_xlfn.XLOOKUP('Bewegungsdaten - neu'!B1397,Währungsdaten!$A$3:$A$320,Währungsdaten!$F$3:$F$320,),""))</f>
        <v>4203827.1371242525</v>
      </c>
      <c r="I1436">
        <f>H1436*_xlfn.XLOOKUP(C1436,'Kundendaten - neu'!$A$2:$A$1001,'Kundendaten - neu'!$I$2:$I$1001,"")</f>
        <v>4159266.5694707353</v>
      </c>
      <c r="J1436" s="41">
        <f>I1436+(_xlfn.XLOOKUP(C1436,'Kundendaten - neu'!$A$2:$A$1001,'Kundendaten - neu'!$G$2:$G$1001,)*E1436)</f>
        <v>4201098.5694707353</v>
      </c>
      <c r="K1436" s="40">
        <f>J1436-(E1436*(_xlfn.XLOOKUP(D1436,Tabelle1[Produkt ID],Tabelle1[Variable Kosten],)))</f>
        <v>748298.56947073527</v>
      </c>
    </row>
    <row r="1437" spans="1:11" ht="14.4" x14ac:dyDescent="0.3">
      <c r="A1437" s="43">
        <v>92054486</v>
      </c>
      <c r="B1437" s="13">
        <v>44752</v>
      </c>
      <c r="C1437" s="12">
        <v>1061</v>
      </c>
      <c r="D1437" s="12">
        <v>1100</v>
      </c>
      <c r="E1437" s="14">
        <v>161</v>
      </c>
      <c r="F1437" s="25">
        <v>7324856</v>
      </c>
      <c r="G1437" t="str">
        <f>_xlfn.XLOOKUP(C1437,'Kundendaten - neu'!$A$2:$A$1001,'Kundendaten - neu'!$H$2:$H$1001)</f>
        <v>USD</v>
      </c>
      <c r="H1437" s="40">
        <f>IF(G1437=Währungsdaten!$D$1,F1437/_xlfn.XLOOKUP('Bewegungsdaten - neu'!B1494,Währungsdaten!$A$3:$A$320,Währungsdaten!$D$3:$D$320,""),IF(G1437=Währungsdaten!$F$1,F1437/_xlfn.XLOOKUP('Bewegungsdaten - neu'!B1494,Währungsdaten!$A$3:$A$320,Währungsdaten!$F$3:$F$320,),""))</f>
        <v>7352058.6168824658</v>
      </c>
      <c r="I1437">
        <f>H1437*_xlfn.XLOOKUP(C1437,'Kundendaten - neu'!$A$2:$A$1001,'Kundendaten - neu'!$I$2:$I$1001,"")</f>
        <v>7844646.5442135902</v>
      </c>
      <c r="J1437" s="41">
        <f>I1437+(_xlfn.XLOOKUP(C1437,'Kundendaten - neu'!$A$2:$A$1001,'Kundendaten - neu'!$G$2:$G$1001,)*E1437)</f>
        <v>8056522.5442135902</v>
      </c>
      <c r="K1437" s="40">
        <f>J1437-(E1437*(_xlfn.XLOOKUP(D1437,Tabelle1[Produkt ID],Tabelle1[Variable Kosten],)))</f>
        <v>2904522.5442135902</v>
      </c>
    </row>
    <row r="1438" spans="1:11" ht="14.4" x14ac:dyDescent="0.3">
      <c r="A1438" s="43">
        <v>32808828</v>
      </c>
      <c r="B1438" s="13">
        <v>44564</v>
      </c>
      <c r="C1438" s="12">
        <v>1062</v>
      </c>
      <c r="D1438" s="12">
        <v>1200</v>
      </c>
      <c r="E1438" s="14">
        <v>81</v>
      </c>
      <c r="F1438" s="25">
        <v>24149502</v>
      </c>
      <c r="G1438" t="str">
        <f>_xlfn.XLOOKUP(C1438,'Kundendaten - neu'!$A$2:$A$1001,'Kundendaten - neu'!$H$2:$H$1001)</f>
        <v>PLN</v>
      </c>
      <c r="H1438" s="40">
        <f>IF(G1438=Währungsdaten!$G$1,F1438/_xlfn.XLOOKUP('Bewegungsdaten - neu'!B1304,Währungsdaten!$A$3:$A$320,Währungsdaten!$G$3:$G$320,""),IF(G1438=Währungsdaten!$C$1,F1438/_xlfn.XLOOKUP('Bewegungsdaten - neu'!B1304,Währungsdaten!$A$3:$A$320,Währungsdaten!$C$3:$C$320,),""))</f>
        <v>5147830.4058663025</v>
      </c>
      <c r="I1438">
        <f>H1438*_xlfn.XLOOKUP(C1438,'Kundendaten - neu'!$A$2:$A$1001,'Kundendaten - neu'!$I$2:$I$1001,"")</f>
        <v>4993395.4936903138</v>
      </c>
      <c r="J1438" s="41">
        <f>I1438+(_xlfn.XLOOKUP(C1438,'Kundendaten - neu'!$A$2:$A$1001,'Kundendaten - neu'!$G$2:$G$1001,)*E1438)</f>
        <v>5002224.4936903138</v>
      </c>
      <c r="K1438" s="40">
        <f>J1438-(E1438*(_xlfn.XLOOKUP(D1438,Tabelle1[Produkt ID],Tabelle1[Variable Kosten],)))</f>
        <v>790224.49369031377</v>
      </c>
    </row>
    <row r="1439" spans="1:11" ht="14.4" x14ac:dyDescent="0.3">
      <c r="A1439" s="43">
        <v>63525156</v>
      </c>
      <c r="B1439" s="13">
        <v>44636</v>
      </c>
      <c r="C1439" s="12">
        <v>1063</v>
      </c>
      <c r="D1439" s="12">
        <v>1300</v>
      </c>
      <c r="E1439" s="14">
        <v>109</v>
      </c>
      <c r="F1439" s="25">
        <v>7412000</v>
      </c>
      <c r="G1439" t="str">
        <f>_xlfn.XLOOKUP(C1439,'Kundendaten - neu'!$A$2:$A$1001,'Kundendaten - neu'!$H$2:$H$1001)</f>
        <v>EUR</v>
      </c>
      <c r="H1439" s="40">
        <f t="shared" ref="H1439:H1444" si="66">F1439</f>
        <v>7412000</v>
      </c>
      <c r="I1439">
        <f>H1439*_xlfn.XLOOKUP(C1439,'Kundendaten - neu'!$A$2:$A$1001,'Kundendaten - neu'!$I$2:$I$1001,"")</f>
        <v>7333432.7999999998</v>
      </c>
      <c r="J1439" s="41">
        <f>I1439+(_xlfn.XLOOKUP(C1439,'Kundendaten - neu'!$A$2:$A$1001,'Kundendaten - neu'!$G$2:$G$1001,)*E1439)</f>
        <v>7356976.7999999998</v>
      </c>
      <c r="K1439" s="40">
        <f>J1439-(E1439*(_xlfn.XLOOKUP(D1439,Tabelle1[Produkt ID],Tabelle1[Variable Kosten],)))</f>
        <v>1427376.7999999998</v>
      </c>
    </row>
    <row r="1440" spans="1:11" ht="14.4" hidden="1" x14ac:dyDescent="0.3">
      <c r="A1440" s="43" t="s">
        <v>1542</v>
      </c>
      <c r="B1440" s="13">
        <v>44740</v>
      </c>
      <c r="C1440" s="12">
        <v>1063</v>
      </c>
      <c r="D1440" s="12" t="s">
        <v>1594</v>
      </c>
      <c r="E1440" s="14">
        <v>1</v>
      </c>
      <c r="F1440" s="17">
        <v>21000</v>
      </c>
      <c r="G1440" t="str">
        <f>_xlfn.XLOOKUP(C1440,'Kundendaten - neu'!$A$2:$A$1001,'Kundendaten - neu'!$H$2:$H$1001)</f>
        <v>EUR</v>
      </c>
      <c r="H1440" s="40">
        <f t="shared" si="66"/>
        <v>21000</v>
      </c>
      <c r="I1440">
        <f>H1440*_xlfn.XLOOKUP(C1440,'Kundendaten - neu'!$A$2:$A$1001,'Kundendaten - neu'!$I$2:$I$1001,"")</f>
        <v>20777.399999999998</v>
      </c>
      <c r="J1440" s="41">
        <f>I1440+(_xlfn.XLOOKUP(C1440,'Kundendaten - neu'!$A$2:$A$1001,'Kundendaten - neu'!$G$2:$G$1001,)*E1440)</f>
        <v>20993.399999999998</v>
      </c>
      <c r="K1440" s="40">
        <f>J1440-(E1440*(_xlfn.XLOOKUP(D1440,Tabelle1[Produkt ID],Tabelle1[Variable Kosten],)))</f>
        <v>4193.3999999999978</v>
      </c>
    </row>
    <row r="1441" spans="1:11" ht="14.4" x14ac:dyDescent="0.3">
      <c r="A1441" s="43">
        <v>81176809</v>
      </c>
      <c r="B1441" s="13">
        <v>44895</v>
      </c>
      <c r="C1441" s="12">
        <v>1064</v>
      </c>
      <c r="D1441" s="12">
        <v>1400</v>
      </c>
      <c r="E1441" s="14">
        <v>96</v>
      </c>
      <c r="F1441" s="25">
        <v>2880000</v>
      </c>
      <c r="G1441" t="str">
        <f>_xlfn.XLOOKUP(C1441,'Kundendaten - neu'!$A$2:$A$1001,'Kundendaten - neu'!$H$2:$H$1001)</f>
        <v>EUR</v>
      </c>
      <c r="H1441" s="40">
        <f t="shared" si="66"/>
        <v>2880000</v>
      </c>
      <c r="I1441">
        <f>H1441*_xlfn.XLOOKUP(C1441,'Kundendaten - neu'!$A$2:$A$1001,'Kundendaten - neu'!$I$2:$I$1001,"")</f>
        <v>2793600</v>
      </c>
      <c r="J1441" s="41">
        <f>I1441+(_xlfn.XLOOKUP(C1441,'Kundendaten - neu'!$A$2:$A$1001,'Kundendaten - neu'!$G$2:$G$1001,)*E1441)</f>
        <v>2812992</v>
      </c>
      <c r="K1441" s="40">
        <f>J1441-(E1441*(_xlfn.XLOOKUP(D1441,Tabelle1[Produkt ID],Tabelle1[Variable Kosten],)))</f>
        <v>508992</v>
      </c>
    </row>
    <row r="1442" spans="1:11" ht="14.4" hidden="1" x14ac:dyDescent="0.3">
      <c r="A1442" s="43" t="s">
        <v>1543</v>
      </c>
      <c r="B1442" s="13">
        <v>44904</v>
      </c>
      <c r="C1442" s="12">
        <v>1064</v>
      </c>
      <c r="D1442" s="12" t="s">
        <v>1595</v>
      </c>
      <c r="E1442" s="14">
        <v>1</v>
      </c>
      <c r="F1442" s="17">
        <v>27000</v>
      </c>
      <c r="G1442" t="str">
        <f>_xlfn.XLOOKUP(C1442,'Kundendaten - neu'!$A$2:$A$1001,'Kundendaten - neu'!$H$2:$H$1001)</f>
        <v>EUR</v>
      </c>
      <c r="H1442" s="40">
        <f t="shared" si="66"/>
        <v>27000</v>
      </c>
      <c r="I1442">
        <f>H1442*_xlfn.XLOOKUP(C1442,'Kundendaten - neu'!$A$2:$A$1001,'Kundendaten - neu'!$I$2:$I$1001,"")</f>
        <v>26190</v>
      </c>
      <c r="J1442" s="41">
        <f>I1442+(_xlfn.XLOOKUP(C1442,'Kundendaten - neu'!$A$2:$A$1001,'Kundendaten - neu'!$G$2:$G$1001,)*E1442)</f>
        <v>26392</v>
      </c>
      <c r="K1442" s="40">
        <f>J1442-(E1442*(_xlfn.XLOOKUP(D1442,Tabelle1[Produkt ID],Tabelle1[Variable Kosten],)))</f>
        <v>4792</v>
      </c>
    </row>
    <row r="1443" spans="1:11" ht="14.4" x14ac:dyDescent="0.3">
      <c r="A1443" s="43">
        <v>34774423</v>
      </c>
      <c r="B1443" s="13">
        <v>44918</v>
      </c>
      <c r="C1443" s="12">
        <v>1065</v>
      </c>
      <c r="D1443" s="12">
        <v>1500</v>
      </c>
      <c r="E1443" s="14">
        <v>168</v>
      </c>
      <c r="F1443" s="25">
        <v>4704000</v>
      </c>
      <c r="G1443" t="str">
        <f>_xlfn.XLOOKUP(C1443,'Kundendaten - neu'!$A$2:$A$1001,'Kundendaten - neu'!$H$2:$H$1001)</f>
        <v>EUR</v>
      </c>
      <c r="H1443" s="40">
        <f t="shared" si="66"/>
        <v>4704000</v>
      </c>
      <c r="I1443">
        <f>H1443*_xlfn.XLOOKUP(C1443,'Kundendaten - neu'!$A$2:$A$1001,'Kundendaten - neu'!$I$2:$I$1001,"")</f>
        <v>4562880</v>
      </c>
      <c r="J1443" s="41">
        <f>I1443+(_xlfn.XLOOKUP(C1443,'Kundendaten - neu'!$A$2:$A$1001,'Kundendaten - neu'!$G$2:$G$1001,)*E1443)</f>
        <v>4580184</v>
      </c>
      <c r="K1443" s="40">
        <f>J1443-(E1443*(_xlfn.XLOOKUP(D1443,Tabelle1[Produkt ID],Tabelle1[Variable Kosten],)))</f>
        <v>816984</v>
      </c>
    </row>
    <row r="1444" spans="1:11" ht="14.4" hidden="1" x14ac:dyDescent="0.3">
      <c r="A1444" s="43" t="s">
        <v>1544</v>
      </c>
      <c r="B1444" s="13">
        <v>44769</v>
      </c>
      <c r="C1444" s="12">
        <v>1065</v>
      </c>
      <c r="D1444" s="12" t="s">
        <v>1582</v>
      </c>
      <c r="E1444" s="14">
        <v>1</v>
      </c>
      <c r="F1444" s="17">
        <v>49000</v>
      </c>
      <c r="G1444" t="str">
        <f>_xlfn.XLOOKUP(C1444,'Kundendaten - neu'!$A$2:$A$1001,'Kundendaten - neu'!$H$2:$H$1001)</f>
        <v>EUR</v>
      </c>
      <c r="H1444" s="40">
        <f t="shared" si="66"/>
        <v>49000</v>
      </c>
      <c r="I1444">
        <f>H1444*_xlfn.XLOOKUP(C1444,'Kundendaten - neu'!$A$2:$A$1001,'Kundendaten - neu'!$I$2:$I$1001,"")</f>
        <v>47530</v>
      </c>
      <c r="J1444" s="41">
        <f>I1444+(_xlfn.XLOOKUP(C1444,'Kundendaten - neu'!$A$2:$A$1001,'Kundendaten - neu'!$G$2:$G$1001,)*E1444)</f>
        <v>47633</v>
      </c>
      <c r="K1444" s="40">
        <f>J1444-(E1444*(_xlfn.XLOOKUP(D1444,Tabelle1[Produkt ID],Tabelle1[Variable Kosten],)))</f>
        <v>8433</v>
      </c>
    </row>
    <row r="1445" spans="1:11" ht="14.4" x14ac:dyDescent="0.3">
      <c r="A1445" s="43">
        <v>65323840</v>
      </c>
      <c r="B1445" s="13">
        <v>44605</v>
      </c>
      <c r="C1445" s="12">
        <v>1066</v>
      </c>
      <c r="D1445" s="12">
        <v>1600</v>
      </c>
      <c r="E1445" s="14">
        <v>105</v>
      </c>
      <c r="F1445" s="25">
        <v>17338104</v>
      </c>
      <c r="G1445" t="str">
        <f>_xlfn.XLOOKUP(C1445,'Kundendaten - neu'!$A$2:$A$1001,'Kundendaten - neu'!$H$2:$H$1001)</f>
        <v>PLN</v>
      </c>
      <c r="H1445" s="40">
        <f>IF(G1445=Währungsdaten!$G$1,F1445/_xlfn.XLOOKUP('Bewegungsdaten - neu'!B1305,Währungsdaten!$A$3:$A$320,Währungsdaten!$G$3:$G$320,""),IF(G1445=Währungsdaten!$C$1,F1445/_xlfn.XLOOKUP('Bewegungsdaten - neu'!B1305,Währungsdaten!$A$3:$A$320,Währungsdaten!$C$3:$C$320,),""))</f>
        <v>3712735.6046168013</v>
      </c>
      <c r="I1445">
        <f>H1445*_xlfn.XLOOKUP(C1445,'Kundendaten - neu'!$A$2:$A$1001,'Kundendaten - neu'!$I$2:$I$1001,"")</f>
        <v>3601353.5364782973</v>
      </c>
      <c r="J1445" s="41">
        <f>I1445+(_xlfn.XLOOKUP(C1445,'Kundendaten - neu'!$A$2:$A$1001,'Kundendaten - neu'!$G$2:$G$1001,)*E1445)</f>
        <v>3612903.5364782973</v>
      </c>
      <c r="K1445" s="40">
        <f>J1445-(E1445*(_xlfn.XLOOKUP(D1445,Tabelle1[Produkt ID],Tabelle1[Variable Kosten],)))</f>
        <v>588903.53647829732</v>
      </c>
    </row>
    <row r="1446" spans="1:11" ht="14.4" x14ac:dyDescent="0.3">
      <c r="A1446" s="43">
        <v>20175475</v>
      </c>
      <c r="B1446" s="13">
        <v>44649</v>
      </c>
      <c r="C1446" s="12">
        <v>1067</v>
      </c>
      <c r="D1446" s="12">
        <v>1700</v>
      </c>
      <c r="E1446" s="14">
        <v>76</v>
      </c>
      <c r="F1446" s="25">
        <v>2204000</v>
      </c>
      <c r="G1446" t="str">
        <f>_xlfn.XLOOKUP(C1446,'Kundendaten - neu'!$A$2:$A$1001,'Kundendaten - neu'!$H$2:$H$1001)</f>
        <v>EUR</v>
      </c>
      <c r="H1446" s="40">
        <f t="shared" ref="H1446:H1463" si="67">F1446</f>
        <v>2204000</v>
      </c>
      <c r="I1446">
        <f>H1446*_xlfn.XLOOKUP(C1446,'Kundendaten - neu'!$A$2:$A$1001,'Kundendaten - neu'!$I$2:$I$1001,"")</f>
        <v>2137880</v>
      </c>
      <c r="J1446" s="41">
        <f>I1446+(_xlfn.XLOOKUP(C1446,'Kundendaten - neu'!$A$2:$A$1001,'Kundendaten - neu'!$G$2:$G$1001,)*E1446)</f>
        <v>2156956</v>
      </c>
      <c r="K1446" s="40">
        <f>J1446-(E1446*(_xlfn.XLOOKUP(D1446,Tabelle1[Produkt ID],Tabelle1[Variable Kosten],)))</f>
        <v>393756</v>
      </c>
    </row>
    <row r="1447" spans="1:11" ht="14.4" hidden="1" x14ac:dyDescent="0.3">
      <c r="A1447" s="43" t="s">
        <v>1545</v>
      </c>
      <c r="B1447" s="13">
        <v>44761</v>
      </c>
      <c r="C1447" s="12">
        <v>1067</v>
      </c>
      <c r="D1447" s="12" t="s">
        <v>1583</v>
      </c>
      <c r="E1447" s="14">
        <v>1</v>
      </c>
      <c r="F1447" s="17">
        <v>46000</v>
      </c>
      <c r="G1447" t="str">
        <f>_xlfn.XLOOKUP(C1447,'Kundendaten - neu'!$A$2:$A$1001,'Kundendaten - neu'!$H$2:$H$1001)</f>
        <v>EUR</v>
      </c>
      <c r="H1447" s="40">
        <f t="shared" si="67"/>
        <v>46000</v>
      </c>
      <c r="I1447">
        <f>H1447*_xlfn.XLOOKUP(C1447,'Kundendaten - neu'!$A$2:$A$1001,'Kundendaten - neu'!$I$2:$I$1001,"")</f>
        <v>44620</v>
      </c>
      <c r="J1447" s="41">
        <f>I1447+(_xlfn.XLOOKUP(C1447,'Kundendaten - neu'!$A$2:$A$1001,'Kundendaten - neu'!$G$2:$G$1001,)*E1447)</f>
        <v>44871</v>
      </c>
      <c r="K1447" s="40">
        <f>J1447-(E1447*(_xlfn.XLOOKUP(D1447,Tabelle1[Produkt ID],Tabelle1[Variable Kosten],)))</f>
        <v>8071</v>
      </c>
    </row>
    <row r="1448" spans="1:11" ht="14.4" x14ac:dyDescent="0.3">
      <c r="A1448" s="43">
        <v>41503197</v>
      </c>
      <c r="B1448" s="13">
        <v>44785</v>
      </c>
      <c r="C1448" s="12">
        <v>1068</v>
      </c>
      <c r="D1448" s="12">
        <v>1800</v>
      </c>
      <c r="E1448" s="14">
        <v>181</v>
      </c>
      <c r="F1448" s="25">
        <v>14480000</v>
      </c>
      <c r="G1448" t="str">
        <f>_xlfn.XLOOKUP(C1448,'Kundendaten - neu'!$A$2:$A$1001,'Kundendaten - neu'!$H$2:$H$1001)</f>
        <v>EUR</v>
      </c>
      <c r="H1448" s="40">
        <f t="shared" si="67"/>
        <v>14480000</v>
      </c>
      <c r="I1448">
        <f>H1448*_xlfn.XLOOKUP(C1448,'Kundendaten - neu'!$A$2:$A$1001,'Kundendaten - neu'!$I$2:$I$1001,"")</f>
        <v>14045600</v>
      </c>
      <c r="J1448" s="41">
        <f>I1448+(_xlfn.XLOOKUP(C1448,'Kundendaten - neu'!$A$2:$A$1001,'Kundendaten - neu'!$G$2:$G$1001,)*E1448)</f>
        <v>14085058</v>
      </c>
      <c r="K1448" s="40">
        <f>J1448-(E1448*(_xlfn.XLOOKUP(D1448,Tabelle1[Produkt ID],Tabelle1[Variable Kosten],)))</f>
        <v>2501058</v>
      </c>
    </row>
    <row r="1449" spans="1:11" ht="14.4" hidden="1" x14ac:dyDescent="0.3">
      <c r="A1449" s="43" t="s">
        <v>1546</v>
      </c>
      <c r="B1449" s="13">
        <v>44780</v>
      </c>
      <c r="C1449" s="12">
        <v>1068</v>
      </c>
      <c r="D1449" s="12" t="s">
        <v>1584</v>
      </c>
      <c r="E1449" s="14">
        <v>1</v>
      </c>
      <c r="F1449" s="17">
        <v>61000</v>
      </c>
      <c r="G1449" t="str">
        <f>_xlfn.XLOOKUP(C1449,'Kundendaten - neu'!$A$2:$A$1001,'Kundendaten - neu'!$H$2:$H$1001)</f>
        <v>EUR</v>
      </c>
      <c r="H1449" s="40">
        <f t="shared" si="67"/>
        <v>61000</v>
      </c>
      <c r="I1449">
        <f>H1449*_xlfn.XLOOKUP(C1449,'Kundendaten - neu'!$A$2:$A$1001,'Kundendaten - neu'!$I$2:$I$1001,"")</f>
        <v>59170</v>
      </c>
      <c r="J1449" s="41">
        <f>I1449+(_xlfn.XLOOKUP(C1449,'Kundendaten - neu'!$A$2:$A$1001,'Kundendaten - neu'!$G$2:$G$1001,)*E1449)</f>
        <v>59388</v>
      </c>
      <c r="K1449" s="40">
        <f>J1449-(E1449*(_xlfn.XLOOKUP(D1449,Tabelle1[Produkt ID],Tabelle1[Variable Kosten],)))</f>
        <v>10588</v>
      </c>
    </row>
    <row r="1450" spans="1:11" ht="14.4" x14ac:dyDescent="0.3">
      <c r="A1450" s="43">
        <v>89566938</v>
      </c>
      <c r="B1450" s="13">
        <v>44664</v>
      </c>
      <c r="C1450" s="12">
        <v>1069</v>
      </c>
      <c r="D1450" s="12">
        <v>1900</v>
      </c>
      <c r="E1450" s="14">
        <v>187</v>
      </c>
      <c r="F1450" s="25">
        <v>9163000</v>
      </c>
      <c r="G1450" t="str">
        <f>_xlfn.XLOOKUP(C1450,'Kundendaten - neu'!$A$2:$A$1001,'Kundendaten - neu'!$H$2:$H$1001)</f>
        <v>EUR</v>
      </c>
      <c r="H1450" s="40">
        <f t="shared" si="67"/>
        <v>9163000</v>
      </c>
      <c r="I1450">
        <f>H1450*_xlfn.XLOOKUP(C1450,'Kundendaten - neu'!$A$2:$A$1001,'Kundendaten - neu'!$I$2:$I$1001,"")</f>
        <v>9163000</v>
      </c>
      <c r="J1450" s="41">
        <f>I1450+(_xlfn.XLOOKUP(C1450,'Kundendaten - neu'!$A$2:$A$1001,'Kundendaten - neu'!$G$2:$G$1001,)*E1450)</f>
        <v>9183570</v>
      </c>
      <c r="K1450" s="40">
        <f>J1450-(E1450*(_xlfn.XLOOKUP(D1450,Tabelle1[Produkt ID],Tabelle1[Variable Kosten],)))</f>
        <v>1853170</v>
      </c>
    </row>
    <row r="1451" spans="1:11" ht="14.4" hidden="1" x14ac:dyDescent="0.3">
      <c r="A1451" s="43" t="s">
        <v>1547</v>
      </c>
      <c r="B1451" s="13">
        <v>44726</v>
      </c>
      <c r="C1451" s="12">
        <v>1069</v>
      </c>
      <c r="D1451" s="12" t="s">
        <v>1585</v>
      </c>
      <c r="E1451" s="14">
        <v>1</v>
      </c>
      <c r="F1451" s="17">
        <v>79000</v>
      </c>
      <c r="G1451" t="str">
        <f>_xlfn.XLOOKUP(C1451,'Kundendaten - neu'!$A$2:$A$1001,'Kundendaten - neu'!$H$2:$H$1001)</f>
        <v>EUR</v>
      </c>
      <c r="H1451" s="40">
        <f t="shared" si="67"/>
        <v>79000</v>
      </c>
      <c r="I1451">
        <f>H1451*_xlfn.XLOOKUP(C1451,'Kundendaten - neu'!$A$2:$A$1001,'Kundendaten - neu'!$I$2:$I$1001,"")</f>
        <v>79000</v>
      </c>
      <c r="J1451" s="41">
        <f>I1451+(_xlfn.XLOOKUP(C1451,'Kundendaten - neu'!$A$2:$A$1001,'Kundendaten - neu'!$G$2:$G$1001,)*E1451)</f>
        <v>79110</v>
      </c>
      <c r="K1451" s="40">
        <f>J1451-(E1451*(_xlfn.XLOOKUP(D1451,Tabelle1[Produkt ID],Tabelle1[Variable Kosten],)))</f>
        <v>15910</v>
      </c>
    </row>
    <row r="1452" spans="1:11" ht="14.4" x14ac:dyDescent="0.3">
      <c r="A1452" s="43">
        <v>16848464</v>
      </c>
      <c r="B1452" s="13">
        <v>44865</v>
      </c>
      <c r="C1452" s="12">
        <v>1070</v>
      </c>
      <c r="D1452" s="12">
        <v>2000</v>
      </c>
      <c r="E1452" s="14">
        <v>155</v>
      </c>
      <c r="F1452" s="25">
        <v>6045000</v>
      </c>
      <c r="G1452" t="str">
        <f>_xlfn.XLOOKUP(C1452,'Kundendaten - neu'!$A$2:$A$1001,'Kundendaten - neu'!$H$2:$H$1001)</f>
        <v>EUR</v>
      </c>
      <c r="H1452" s="40">
        <f t="shared" si="67"/>
        <v>6045000</v>
      </c>
      <c r="I1452">
        <f>H1452*_xlfn.XLOOKUP(C1452,'Kundendaten - neu'!$A$2:$A$1001,'Kundendaten - neu'!$I$2:$I$1001,"")</f>
        <v>6649500.0000000009</v>
      </c>
      <c r="J1452" s="41">
        <f>I1452+(_xlfn.XLOOKUP(C1452,'Kundendaten - neu'!$A$2:$A$1001,'Kundendaten - neu'!$G$2:$G$1001,)*E1452)</f>
        <v>6848830.0000000009</v>
      </c>
      <c r="K1452" s="40">
        <f>J1452-(E1452*(_xlfn.XLOOKUP(D1452,Tabelle1[Produkt ID],Tabelle1[Variable Kosten],)))</f>
        <v>2012830.0000000009</v>
      </c>
    </row>
    <row r="1453" spans="1:11" ht="14.4" hidden="1" x14ac:dyDescent="0.3">
      <c r="A1453" s="43" t="s">
        <v>1548</v>
      </c>
      <c r="B1453" s="13">
        <v>44793</v>
      </c>
      <c r="C1453" s="12">
        <v>1070</v>
      </c>
      <c r="D1453" s="12" t="s">
        <v>1586</v>
      </c>
      <c r="E1453" s="14">
        <v>1</v>
      </c>
      <c r="F1453" s="17">
        <v>32000</v>
      </c>
      <c r="G1453" t="str">
        <f>_xlfn.XLOOKUP(C1453,'Kundendaten - neu'!$A$2:$A$1001,'Kundendaten - neu'!$H$2:$H$1001)</f>
        <v>EUR</v>
      </c>
      <c r="H1453" s="40">
        <f t="shared" si="67"/>
        <v>32000</v>
      </c>
      <c r="I1453">
        <f>H1453*_xlfn.XLOOKUP(C1453,'Kundendaten - neu'!$A$2:$A$1001,'Kundendaten - neu'!$I$2:$I$1001,"")</f>
        <v>35200</v>
      </c>
      <c r="J1453" s="41">
        <f>I1453+(_xlfn.XLOOKUP(C1453,'Kundendaten - neu'!$A$2:$A$1001,'Kundendaten - neu'!$G$2:$G$1001,)*E1453)</f>
        <v>36486</v>
      </c>
      <c r="K1453" s="40">
        <f>J1453-(E1453*(_xlfn.XLOOKUP(D1453,Tabelle1[Produkt ID],Tabelle1[Variable Kosten],)))</f>
        <v>10886</v>
      </c>
    </row>
    <row r="1454" spans="1:11" ht="14.4" x14ac:dyDescent="0.3">
      <c r="A1454" s="43">
        <v>62206397</v>
      </c>
      <c r="B1454" s="13">
        <v>44894</v>
      </c>
      <c r="C1454" s="12">
        <v>1071</v>
      </c>
      <c r="D1454" s="12">
        <v>2100</v>
      </c>
      <c r="E1454" s="14">
        <v>109</v>
      </c>
      <c r="F1454" s="25">
        <v>5014000</v>
      </c>
      <c r="G1454" t="str">
        <f>_xlfn.XLOOKUP(C1454,'Kundendaten - neu'!$A$2:$A$1001,'Kundendaten - neu'!$H$2:$H$1001)</f>
        <v>EUR</v>
      </c>
      <c r="H1454" s="40">
        <f t="shared" si="67"/>
        <v>5014000</v>
      </c>
      <c r="I1454">
        <f>H1454*_xlfn.XLOOKUP(C1454,'Kundendaten - neu'!$A$2:$A$1001,'Kundendaten - neu'!$I$2:$I$1001,"")</f>
        <v>5114280</v>
      </c>
      <c r="J1454" s="41">
        <f>I1454+(_xlfn.XLOOKUP(C1454,'Kundendaten - neu'!$A$2:$A$1001,'Kundendaten - neu'!$G$2:$G$1001,)*E1454)</f>
        <v>5137061</v>
      </c>
      <c r="K1454" s="40">
        <f>J1454-(E1454*(_xlfn.XLOOKUP(D1454,Tabelle1[Produkt ID],Tabelle1[Variable Kosten],)))</f>
        <v>1125861</v>
      </c>
    </row>
    <row r="1455" spans="1:11" ht="14.4" hidden="1" x14ac:dyDescent="0.3">
      <c r="A1455" s="43" t="s">
        <v>1549</v>
      </c>
      <c r="B1455" s="13">
        <v>44776</v>
      </c>
      <c r="C1455" s="12">
        <v>1071</v>
      </c>
      <c r="D1455" s="12" t="s">
        <v>1587</v>
      </c>
      <c r="E1455" s="14">
        <v>1</v>
      </c>
      <c r="F1455" s="17">
        <v>27000</v>
      </c>
      <c r="G1455" t="str">
        <f>_xlfn.XLOOKUP(C1455,'Kundendaten - neu'!$A$2:$A$1001,'Kundendaten - neu'!$H$2:$H$1001)</f>
        <v>EUR</v>
      </c>
      <c r="H1455" s="40">
        <f t="shared" si="67"/>
        <v>27000</v>
      </c>
      <c r="I1455">
        <f>H1455*_xlfn.XLOOKUP(C1455,'Kundendaten - neu'!$A$2:$A$1001,'Kundendaten - neu'!$I$2:$I$1001,"")</f>
        <v>27540</v>
      </c>
      <c r="J1455" s="41">
        <f>I1455+(_xlfn.XLOOKUP(C1455,'Kundendaten - neu'!$A$2:$A$1001,'Kundendaten - neu'!$G$2:$G$1001,)*E1455)</f>
        <v>27749</v>
      </c>
      <c r="K1455" s="40">
        <f>J1455-(E1455*(_xlfn.XLOOKUP(D1455,Tabelle1[Produkt ID],Tabelle1[Variable Kosten],)))</f>
        <v>6149</v>
      </c>
    </row>
    <row r="1456" spans="1:11" ht="14.4" x14ac:dyDescent="0.3">
      <c r="A1456" s="43">
        <v>41710667</v>
      </c>
      <c r="B1456" s="13">
        <v>44573</v>
      </c>
      <c r="C1456" s="12">
        <v>1072</v>
      </c>
      <c r="D1456" s="12">
        <v>2200</v>
      </c>
      <c r="E1456" s="14">
        <v>112</v>
      </c>
      <c r="F1456" s="25">
        <v>2240000</v>
      </c>
      <c r="G1456" t="str">
        <f>_xlfn.XLOOKUP(C1456,'Kundendaten - neu'!$A$2:$A$1001,'Kundendaten - neu'!$H$2:$H$1001)</f>
        <v>EUR</v>
      </c>
      <c r="H1456" s="40">
        <f t="shared" si="67"/>
        <v>2240000</v>
      </c>
      <c r="I1456">
        <f>H1456*_xlfn.XLOOKUP(C1456,'Kundendaten - neu'!$A$2:$A$1001,'Kundendaten - neu'!$I$2:$I$1001,"")</f>
        <v>2464000</v>
      </c>
      <c r="J1456" s="41">
        <f>I1456+(_xlfn.XLOOKUP(C1456,'Kundendaten - neu'!$A$2:$A$1001,'Kundendaten - neu'!$G$2:$G$1001,)*E1456)</f>
        <v>2691472</v>
      </c>
      <c r="K1456" s="40">
        <f>J1456-(E1456*(_xlfn.XLOOKUP(D1456,Tabelle1[Produkt ID],Tabelle1[Variable Kosten],)))</f>
        <v>899472</v>
      </c>
    </row>
    <row r="1457" spans="1:11" ht="14.4" x14ac:dyDescent="0.3">
      <c r="A1457" s="43">
        <v>24852969</v>
      </c>
      <c r="B1457" s="13">
        <v>44696</v>
      </c>
      <c r="C1457" s="12">
        <v>1073</v>
      </c>
      <c r="D1457" s="12">
        <v>2200</v>
      </c>
      <c r="E1457" s="14">
        <v>130</v>
      </c>
      <c r="F1457" s="25">
        <v>2600000</v>
      </c>
      <c r="G1457" t="str">
        <f>_xlfn.XLOOKUP(C1457,'Kundendaten - neu'!$A$2:$A$1001,'Kundendaten - neu'!$H$2:$H$1001)</f>
        <v>EUR</v>
      </c>
      <c r="H1457" s="40">
        <f t="shared" si="67"/>
        <v>2600000</v>
      </c>
      <c r="I1457">
        <f>H1457*_xlfn.XLOOKUP(C1457,'Kundendaten - neu'!$A$2:$A$1001,'Kundendaten - neu'!$I$2:$I$1001,"")</f>
        <v>2652000</v>
      </c>
      <c r="J1457" s="41">
        <f>I1457+(_xlfn.XLOOKUP(C1457,'Kundendaten - neu'!$A$2:$A$1001,'Kundendaten - neu'!$G$2:$G$1001,)*E1457)</f>
        <v>2679690</v>
      </c>
      <c r="K1457" s="40">
        <f>J1457-(E1457*(_xlfn.XLOOKUP(D1457,Tabelle1[Produkt ID],Tabelle1[Variable Kosten],)))</f>
        <v>599690</v>
      </c>
    </row>
    <row r="1458" spans="1:11" ht="14.4" hidden="1" x14ac:dyDescent="0.3">
      <c r="A1458" s="43" t="s">
        <v>1551</v>
      </c>
      <c r="B1458" s="13">
        <v>44820</v>
      </c>
      <c r="C1458" s="12">
        <v>1073</v>
      </c>
      <c r="D1458" s="12" t="s">
        <v>1589</v>
      </c>
      <c r="E1458" s="14">
        <v>1</v>
      </c>
      <c r="F1458" s="17">
        <v>27000</v>
      </c>
      <c r="G1458" t="str">
        <f>_xlfn.XLOOKUP(C1458,'Kundendaten - neu'!$A$2:$A$1001,'Kundendaten - neu'!$H$2:$H$1001)</f>
        <v>EUR</v>
      </c>
      <c r="H1458" s="40">
        <f t="shared" si="67"/>
        <v>27000</v>
      </c>
      <c r="I1458">
        <f>H1458*_xlfn.XLOOKUP(C1458,'Kundendaten - neu'!$A$2:$A$1001,'Kundendaten - neu'!$I$2:$I$1001,"")</f>
        <v>27540</v>
      </c>
      <c r="J1458" s="41">
        <f>I1458+(_xlfn.XLOOKUP(C1458,'Kundendaten - neu'!$A$2:$A$1001,'Kundendaten - neu'!$G$2:$G$1001,)*E1458)</f>
        <v>27753</v>
      </c>
      <c r="K1458" s="40">
        <f>J1458-(E1458*(_xlfn.XLOOKUP(D1458,Tabelle1[Produkt ID],Tabelle1[Variable Kosten],)))</f>
        <v>6153</v>
      </c>
    </row>
    <row r="1459" spans="1:11" ht="14.4" x14ac:dyDescent="0.3">
      <c r="A1459" s="43">
        <v>41421553</v>
      </c>
      <c r="B1459" s="13">
        <v>44726</v>
      </c>
      <c r="C1459" s="12">
        <v>1074</v>
      </c>
      <c r="D1459" s="12">
        <v>2300</v>
      </c>
      <c r="E1459" s="14">
        <v>115</v>
      </c>
      <c r="F1459" s="25">
        <v>2875000</v>
      </c>
      <c r="G1459" t="str">
        <f>_xlfn.XLOOKUP(C1459,'Kundendaten - neu'!$A$2:$A$1001,'Kundendaten - neu'!$H$2:$H$1001)</f>
        <v>EUR</v>
      </c>
      <c r="H1459" s="40">
        <f t="shared" si="67"/>
        <v>2875000</v>
      </c>
      <c r="I1459">
        <f>H1459*_xlfn.XLOOKUP(C1459,'Kundendaten - neu'!$A$2:$A$1001,'Kundendaten - neu'!$I$2:$I$1001,"")</f>
        <v>3162500.0000000005</v>
      </c>
      <c r="J1459" s="41">
        <f>I1459+(_xlfn.XLOOKUP(C1459,'Kundendaten - neu'!$A$2:$A$1001,'Kundendaten - neu'!$G$2:$G$1001,)*E1459)</f>
        <v>3414120.0000000005</v>
      </c>
      <c r="K1459" s="40">
        <f>J1459-(E1459*(_xlfn.XLOOKUP(D1459,Tabelle1[Produkt ID],Tabelle1[Variable Kosten],)))</f>
        <v>1114120.0000000005</v>
      </c>
    </row>
    <row r="1460" spans="1:11" ht="14.4" x14ac:dyDescent="0.3">
      <c r="A1460" s="43">
        <v>67891186</v>
      </c>
      <c r="B1460" s="13">
        <v>44801</v>
      </c>
      <c r="C1460" s="12">
        <v>1075</v>
      </c>
      <c r="D1460" s="12">
        <v>1000</v>
      </c>
      <c r="E1460" s="14">
        <v>124</v>
      </c>
      <c r="F1460" s="25">
        <v>6448000</v>
      </c>
      <c r="G1460" t="str">
        <f>_xlfn.XLOOKUP(C1460,'Kundendaten - neu'!$A$2:$A$1001,'Kundendaten - neu'!$H$2:$H$1001)</f>
        <v>EUR</v>
      </c>
      <c r="H1460" s="40">
        <f t="shared" si="67"/>
        <v>6448000</v>
      </c>
      <c r="I1460">
        <f>H1460*_xlfn.XLOOKUP(C1460,'Kundendaten - neu'!$A$2:$A$1001,'Kundendaten - neu'!$I$2:$I$1001,"")</f>
        <v>7092800.0000000009</v>
      </c>
      <c r="J1460" s="41">
        <f>I1460+(_xlfn.XLOOKUP(C1460,'Kundendaten - neu'!$A$2:$A$1001,'Kundendaten - neu'!$G$2:$G$1001,)*E1460)</f>
        <v>7356796.0000000009</v>
      </c>
      <c r="K1460" s="40">
        <f>J1460-(E1460*(_xlfn.XLOOKUP(D1460,Tabelle1[Produkt ID],Tabelle1[Variable Kosten],)))</f>
        <v>2198396.0000000009</v>
      </c>
    </row>
    <row r="1461" spans="1:11" ht="14.4" hidden="1" x14ac:dyDescent="0.3">
      <c r="A1461" s="43" t="s">
        <v>1552</v>
      </c>
      <c r="B1461" s="13">
        <v>44621</v>
      </c>
      <c r="C1461" s="12">
        <v>1075</v>
      </c>
      <c r="D1461" s="12" t="s">
        <v>1591</v>
      </c>
      <c r="E1461" s="14">
        <v>1</v>
      </c>
      <c r="F1461" s="17">
        <v>50000</v>
      </c>
      <c r="G1461" t="str">
        <f>_xlfn.XLOOKUP(C1461,'Kundendaten - neu'!$A$2:$A$1001,'Kundendaten - neu'!$H$2:$H$1001)</f>
        <v>EUR</v>
      </c>
      <c r="H1461" s="40">
        <f t="shared" si="67"/>
        <v>50000</v>
      </c>
      <c r="I1461">
        <f>H1461*_xlfn.XLOOKUP(C1461,'Kundendaten - neu'!$A$2:$A$1001,'Kundendaten - neu'!$I$2:$I$1001,"")</f>
        <v>55000.000000000007</v>
      </c>
      <c r="J1461" s="41">
        <f>I1461+(_xlfn.XLOOKUP(C1461,'Kundendaten - neu'!$A$2:$A$1001,'Kundendaten - neu'!$G$2:$G$1001,)*E1461)</f>
        <v>57129.000000000007</v>
      </c>
      <c r="K1461" s="40">
        <f>J1461-(E1461*(_xlfn.XLOOKUP(D1461,Tabelle1[Produkt ID],Tabelle1[Variable Kosten],)))</f>
        <v>17129.000000000007</v>
      </c>
    </row>
    <row r="1462" spans="1:11" ht="14.4" x14ac:dyDescent="0.3">
      <c r="A1462" s="43">
        <v>75348675</v>
      </c>
      <c r="B1462" s="13">
        <v>44612</v>
      </c>
      <c r="C1462" s="12">
        <v>1076</v>
      </c>
      <c r="D1462" s="12">
        <v>1100</v>
      </c>
      <c r="E1462" s="14">
        <v>95</v>
      </c>
      <c r="F1462" s="25">
        <v>3800000</v>
      </c>
      <c r="G1462" t="str">
        <f>_xlfn.XLOOKUP(C1462,'Kundendaten - neu'!$A$2:$A$1001,'Kundendaten - neu'!$H$2:$H$1001)</f>
        <v>EUR</v>
      </c>
      <c r="H1462" s="40">
        <f t="shared" si="67"/>
        <v>3800000</v>
      </c>
      <c r="I1462">
        <f>H1462*_xlfn.XLOOKUP(C1462,'Kundendaten - neu'!$A$2:$A$1001,'Kundendaten - neu'!$I$2:$I$1001,"")</f>
        <v>3876000</v>
      </c>
      <c r="J1462" s="41">
        <f>I1462+(_xlfn.XLOOKUP(C1462,'Kundendaten - neu'!$A$2:$A$1001,'Kundendaten - neu'!$G$2:$G$1001,)*E1462)</f>
        <v>3926540</v>
      </c>
      <c r="K1462" s="40">
        <f>J1462-(E1462*(_xlfn.XLOOKUP(D1462,Tabelle1[Produkt ID],Tabelle1[Variable Kosten],)))</f>
        <v>886540</v>
      </c>
    </row>
    <row r="1463" spans="1:11" ht="14.4" hidden="1" x14ac:dyDescent="0.3">
      <c r="A1463" s="43" t="s">
        <v>1553</v>
      </c>
      <c r="B1463" s="13">
        <v>44780</v>
      </c>
      <c r="C1463" s="12">
        <v>1076</v>
      </c>
      <c r="D1463" s="12" t="s">
        <v>1592</v>
      </c>
      <c r="E1463" s="14">
        <v>1</v>
      </c>
      <c r="F1463" s="17">
        <v>37000</v>
      </c>
      <c r="G1463" t="str">
        <f>_xlfn.XLOOKUP(C1463,'Kundendaten - neu'!$A$2:$A$1001,'Kundendaten - neu'!$H$2:$H$1001)</f>
        <v>EUR</v>
      </c>
      <c r="H1463" s="40">
        <f t="shared" si="67"/>
        <v>37000</v>
      </c>
      <c r="I1463">
        <f>H1463*_xlfn.XLOOKUP(C1463,'Kundendaten - neu'!$A$2:$A$1001,'Kundendaten - neu'!$I$2:$I$1001,"")</f>
        <v>37740</v>
      </c>
      <c r="J1463" s="41">
        <f>I1463+(_xlfn.XLOOKUP(C1463,'Kundendaten - neu'!$A$2:$A$1001,'Kundendaten - neu'!$G$2:$G$1001,)*E1463)</f>
        <v>38272</v>
      </c>
      <c r="K1463" s="40">
        <f>J1463-(E1463*(_xlfn.XLOOKUP(D1463,Tabelle1[Produkt ID],Tabelle1[Variable Kosten],)))</f>
        <v>8672</v>
      </c>
    </row>
    <row r="1464" spans="1:11" ht="14.4" x14ac:dyDescent="0.3">
      <c r="A1464" s="43">
        <v>41712735</v>
      </c>
      <c r="B1464" s="13">
        <v>44832</v>
      </c>
      <c r="C1464" s="12">
        <v>1077</v>
      </c>
      <c r="D1464" s="12">
        <v>1200</v>
      </c>
      <c r="E1464" s="14">
        <v>187</v>
      </c>
      <c r="F1464" s="25">
        <v>13825097</v>
      </c>
      <c r="G1464" t="str">
        <f>_xlfn.XLOOKUP(C1464,'Kundendaten - neu'!$A$2:$A$1001,'Kundendaten - neu'!$H$2:$H$1001)</f>
        <v>USD</v>
      </c>
      <c r="H1464" s="40">
        <f>IF(G1464=Währungsdaten!$D$1,F1464/_xlfn.XLOOKUP('Bewegungsdaten - neu'!B1495,Währungsdaten!$A$3:$A$320,Währungsdaten!$D$3:$D$320,""),IF(G1464=Währungsdaten!$F$1,F1464/_xlfn.XLOOKUP('Bewegungsdaten - neu'!B1495,Währungsdaten!$A$3:$A$320,Währungsdaten!$F$3:$F$320,),""))</f>
        <v>13579311.462528238</v>
      </c>
      <c r="I1464">
        <f>H1464*_xlfn.XLOOKUP(C1464,'Kundendaten - neu'!$A$2:$A$1001,'Kundendaten - neu'!$I$2:$I$1001,"")</f>
        <v>14937242.608781064</v>
      </c>
      <c r="J1464" s="41">
        <f>I1464+(_xlfn.XLOOKUP(C1464,'Kundendaten - neu'!$A$2:$A$1001,'Kundendaten - neu'!$G$2:$G$1001,)*E1464)</f>
        <v>15177537.608781064</v>
      </c>
      <c r="K1464" s="40">
        <f>J1464-(E1464*(_xlfn.XLOOKUP(D1464,Tabelle1[Produkt ID],Tabelle1[Variable Kosten],)))</f>
        <v>5453537.6087810639</v>
      </c>
    </row>
    <row r="1465" spans="1:11" ht="14.4" x14ac:dyDescent="0.3">
      <c r="A1465" s="43">
        <v>34146495</v>
      </c>
      <c r="B1465" s="13">
        <v>44862</v>
      </c>
      <c r="C1465" s="12">
        <v>1078</v>
      </c>
      <c r="D1465" s="12">
        <v>1300</v>
      </c>
      <c r="E1465" s="14">
        <v>161</v>
      </c>
      <c r="F1465" s="25">
        <v>10948000</v>
      </c>
      <c r="G1465" t="str">
        <f>_xlfn.XLOOKUP(C1465,'Kundendaten - neu'!$A$2:$A$1001,'Kundendaten - neu'!$H$2:$H$1001)</f>
        <v>EUR</v>
      </c>
      <c r="H1465" s="40">
        <f t="shared" ref="H1465:H1472" si="68">F1465</f>
        <v>10948000</v>
      </c>
      <c r="I1465">
        <f>H1465*_xlfn.XLOOKUP(C1465,'Kundendaten - neu'!$A$2:$A$1001,'Kundendaten - neu'!$I$2:$I$1001,"")</f>
        <v>10948000</v>
      </c>
      <c r="J1465" s="41">
        <f>I1465+(_xlfn.XLOOKUP(C1465,'Kundendaten - neu'!$A$2:$A$1001,'Kundendaten - neu'!$G$2:$G$1001,)*E1465)</f>
        <v>10964583</v>
      </c>
      <c r="K1465" s="40">
        <f>J1465-(E1465*(_xlfn.XLOOKUP(D1465,Tabelle1[Produkt ID],Tabelle1[Variable Kosten],)))</f>
        <v>2206183</v>
      </c>
    </row>
    <row r="1466" spans="1:11" ht="14.4" hidden="1" x14ac:dyDescent="0.3">
      <c r="A1466" s="43" t="s">
        <v>1554</v>
      </c>
      <c r="B1466" s="13">
        <v>44565</v>
      </c>
      <c r="C1466" s="12">
        <v>1078</v>
      </c>
      <c r="D1466" s="12" t="s">
        <v>1593</v>
      </c>
      <c r="E1466" s="14">
        <v>1</v>
      </c>
      <c r="F1466" s="17">
        <v>42000</v>
      </c>
      <c r="G1466" t="str">
        <f>_xlfn.XLOOKUP(C1466,'Kundendaten - neu'!$A$2:$A$1001,'Kundendaten - neu'!$H$2:$H$1001)</f>
        <v>EUR</v>
      </c>
      <c r="H1466" s="40">
        <f t="shared" si="68"/>
        <v>42000</v>
      </c>
      <c r="I1466">
        <f>H1466*_xlfn.XLOOKUP(C1466,'Kundendaten - neu'!$A$2:$A$1001,'Kundendaten - neu'!$I$2:$I$1001,"")</f>
        <v>42000</v>
      </c>
      <c r="J1466" s="41">
        <f>I1466+(_xlfn.XLOOKUP(C1466,'Kundendaten - neu'!$A$2:$A$1001,'Kundendaten - neu'!$G$2:$G$1001,)*E1466)</f>
        <v>42103</v>
      </c>
      <c r="K1466" s="40">
        <f>J1466-(E1466*(_xlfn.XLOOKUP(D1466,Tabelle1[Produkt ID],Tabelle1[Variable Kosten],)))</f>
        <v>8503</v>
      </c>
    </row>
    <row r="1467" spans="1:11" ht="14.4" x14ac:dyDescent="0.3">
      <c r="A1467" s="43">
        <v>26224402</v>
      </c>
      <c r="B1467" s="13">
        <v>44745</v>
      </c>
      <c r="C1467" s="12">
        <v>1079</v>
      </c>
      <c r="D1467" s="12">
        <v>1400</v>
      </c>
      <c r="E1467" s="14">
        <v>80</v>
      </c>
      <c r="F1467" s="25">
        <v>2400000</v>
      </c>
      <c r="G1467" t="str">
        <f>_xlfn.XLOOKUP(C1467,'Kundendaten - neu'!$A$2:$A$1001,'Kundendaten - neu'!$H$2:$H$1001)</f>
        <v>EUR</v>
      </c>
      <c r="H1467" s="40">
        <f t="shared" si="68"/>
        <v>2400000</v>
      </c>
      <c r="I1467">
        <f>H1467*_xlfn.XLOOKUP(C1467,'Kundendaten - neu'!$A$2:$A$1001,'Kundendaten - neu'!$I$2:$I$1001,"")</f>
        <v>2400000</v>
      </c>
      <c r="J1467" s="41">
        <f>I1467+(_xlfn.XLOOKUP(C1467,'Kundendaten - neu'!$A$2:$A$1001,'Kundendaten - neu'!$G$2:$G$1001,)*E1467)</f>
        <v>2408400</v>
      </c>
      <c r="K1467" s="40">
        <f>J1467-(E1467*(_xlfn.XLOOKUP(D1467,Tabelle1[Produkt ID],Tabelle1[Variable Kosten],)))</f>
        <v>488400</v>
      </c>
    </row>
    <row r="1468" spans="1:11" ht="14.4" x14ac:dyDescent="0.3">
      <c r="A1468" s="43">
        <v>34154670</v>
      </c>
      <c r="B1468" s="13">
        <v>44838</v>
      </c>
      <c r="C1468" s="12">
        <v>1080</v>
      </c>
      <c r="D1468" s="12">
        <v>1500</v>
      </c>
      <c r="E1468" s="14">
        <v>53</v>
      </c>
      <c r="F1468" s="25">
        <v>1484000</v>
      </c>
      <c r="G1468" t="str">
        <f>_xlfn.XLOOKUP(C1468,'Kundendaten - neu'!$A$2:$A$1001,'Kundendaten - neu'!$H$2:$H$1001)</f>
        <v>EUR</v>
      </c>
      <c r="H1468" s="40">
        <f t="shared" si="68"/>
        <v>1484000</v>
      </c>
      <c r="I1468">
        <f>H1468*_xlfn.XLOOKUP(C1468,'Kundendaten - neu'!$A$2:$A$1001,'Kundendaten - neu'!$I$2:$I$1001,"")</f>
        <v>1632400.0000000002</v>
      </c>
      <c r="J1468" s="41">
        <f>I1468+(_xlfn.XLOOKUP(C1468,'Kundendaten - neu'!$A$2:$A$1001,'Kundendaten - neu'!$G$2:$G$1001,)*E1468)</f>
        <v>1699922.0000000002</v>
      </c>
      <c r="K1468" s="40">
        <f>J1468-(E1468*(_xlfn.XLOOKUP(D1468,Tabelle1[Produkt ID],Tabelle1[Variable Kosten],)))</f>
        <v>512722.00000000023</v>
      </c>
    </row>
    <row r="1469" spans="1:11" ht="14.4" hidden="1" x14ac:dyDescent="0.3">
      <c r="A1469" s="43" t="s">
        <v>1555</v>
      </c>
      <c r="B1469" s="13">
        <v>44595</v>
      </c>
      <c r="C1469" s="12">
        <v>1080</v>
      </c>
      <c r="D1469" s="12" t="s">
        <v>1594</v>
      </c>
      <c r="E1469" s="14">
        <v>1</v>
      </c>
      <c r="F1469" s="17">
        <v>21000</v>
      </c>
      <c r="G1469" t="str">
        <f>_xlfn.XLOOKUP(C1469,'Kundendaten - neu'!$A$2:$A$1001,'Kundendaten - neu'!$H$2:$H$1001)</f>
        <v>EUR</v>
      </c>
      <c r="H1469" s="40">
        <f t="shared" si="68"/>
        <v>21000</v>
      </c>
      <c r="I1469">
        <f>H1469*_xlfn.XLOOKUP(C1469,'Kundendaten - neu'!$A$2:$A$1001,'Kundendaten - neu'!$I$2:$I$1001,"")</f>
        <v>23100.000000000004</v>
      </c>
      <c r="J1469" s="41">
        <f>I1469+(_xlfn.XLOOKUP(C1469,'Kundendaten - neu'!$A$2:$A$1001,'Kundendaten - neu'!$G$2:$G$1001,)*E1469)</f>
        <v>24374.000000000004</v>
      </c>
      <c r="K1469" s="40">
        <f>J1469-(E1469*(_xlfn.XLOOKUP(D1469,Tabelle1[Produkt ID],Tabelle1[Variable Kosten],)))</f>
        <v>7574.0000000000036</v>
      </c>
    </row>
    <row r="1470" spans="1:11" ht="14.4" x14ac:dyDescent="0.3">
      <c r="A1470" s="43">
        <v>40887351</v>
      </c>
      <c r="B1470" s="13">
        <v>44624</v>
      </c>
      <c r="C1470" s="12">
        <v>1081</v>
      </c>
      <c r="D1470" s="12">
        <v>1600</v>
      </c>
      <c r="E1470" s="14">
        <v>190</v>
      </c>
      <c r="F1470" s="25">
        <v>6840000</v>
      </c>
      <c r="G1470" t="str">
        <f>_xlfn.XLOOKUP(C1470,'Kundendaten - neu'!$A$2:$A$1001,'Kundendaten - neu'!$H$2:$H$1001)</f>
        <v>EUR</v>
      </c>
      <c r="H1470" s="40">
        <f t="shared" si="68"/>
        <v>6840000</v>
      </c>
      <c r="I1470">
        <f>H1470*_xlfn.XLOOKUP(C1470,'Kundendaten - neu'!$A$2:$A$1001,'Kundendaten - neu'!$I$2:$I$1001,"")</f>
        <v>6976800</v>
      </c>
      <c r="J1470" s="41">
        <f>I1470+(_xlfn.XLOOKUP(C1470,'Kundendaten - neu'!$A$2:$A$1001,'Kundendaten - neu'!$G$2:$G$1001,)*E1470)</f>
        <v>7015370</v>
      </c>
      <c r="K1470" s="40">
        <f>J1470-(E1470*(_xlfn.XLOOKUP(D1470,Tabelle1[Produkt ID],Tabelle1[Variable Kosten],)))</f>
        <v>1543370</v>
      </c>
    </row>
    <row r="1471" spans="1:11" ht="14.4" x14ac:dyDescent="0.3">
      <c r="A1471" s="43">
        <v>43032794</v>
      </c>
      <c r="B1471" s="13">
        <v>44677</v>
      </c>
      <c r="C1471" s="12">
        <v>1082</v>
      </c>
      <c r="D1471" s="12">
        <v>1700</v>
      </c>
      <c r="E1471" s="14">
        <v>112</v>
      </c>
      <c r="F1471" s="25">
        <v>3248000</v>
      </c>
      <c r="G1471" t="str">
        <f>_xlfn.XLOOKUP(C1471,'Kundendaten - neu'!$A$2:$A$1001,'Kundendaten - neu'!$H$2:$H$1001)</f>
        <v>EUR</v>
      </c>
      <c r="H1471" s="40">
        <f t="shared" si="68"/>
        <v>3248000</v>
      </c>
      <c r="I1471">
        <f>H1471*_xlfn.XLOOKUP(C1471,'Kundendaten - neu'!$A$2:$A$1001,'Kundendaten - neu'!$I$2:$I$1001,"")</f>
        <v>3248000</v>
      </c>
      <c r="J1471" s="41">
        <f>I1471+(_xlfn.XLOOKUP(C1471,'Kundendaten - neu'!$A$2:$A$1001,'Kundendaten - neu'!$G$2:$G$1001,)*E1471)</f>
        <v>3277904</v>
      </c>
      <c r="K1471" s="40">
        <f>J1471-(E1471*(_xlfn.XLOOKUP(D1471,Tabelle1[Produkt ID],Tabelle1[Variable Kosten],)))</f>
        <v>679504</v>
      </c>
    </row>
    <row r="1472" spans="1:11" ht="14.4" hidden="1" x14ac:dyDescent="0.3">
      <c r="A1472" s="43" t="s">
        <v>1557</v>
      </c>
      <c r="B1472" s="13">
        <v>44620</v>
      </c>
      <c r="C1472" s="12">
        <v>1082</v>
      </c>
      <c r="D1472" s="12" t="s">
        <v>1582</v>
      </c>
      <c r="E1472" s="14">
        <v>1</v>
      </c>
      <c r="F1472" s="17">
        <v>49000</v>
      </c>
      <c r="G1472" t="str">
        <f>_xlfn.XLOOKUP(C1472,'Kundendaten - neu'!$A$2:$A$1001,'Kundendaten - neu'!$H$2:$H$1001)</f>
        <v>EUR</v>
      </c>
      <c r="H1472" s="40">
        <f t="shared" si="68"/>
        <v>49000</v>
      </c>
      <c r="I1472">
        <f>H1472*_xlfn.XLOOKUP(C1472,'Kundendaten - neu'!$A$2:$A$1001,'Kundendaten - neu'!$I$2:$I$1001,"")</f>
        <v>49000</v>
      </c>
      <c r="J1472" s="41">
        <f>I1472+(_xlfn.XLOOKUP(C1472,'Kundendaten - neu'!$A$2:$A$1001,'Kundendaten - neu'!$G$2:$G$1001,)*E1472)</f>
        <v>49267</v>
      </c>
      <c r="K1472" s="40">
        <f>J1472-(E1472*(_xlfn.XLOOKUP(D1472,Tabelle1[Produkt ID],Tabelle1[Variable Kosten],)))</f>
        <v>10067</v>
      </c>
    </row>
    <row r="1473" spans="1:11" ht="14.4" x14ac:dyDescent="0.3">
      <c r="A1473" s="43">
        <v>55961012</v>
      </c>
      <c r="B1473" s="13">
        <v>44605</v>
      </c>
      <c r="C1473" s="12">
        <v>1083</v>
      </c>
      <c r="D1473" s="12">
        <v>1800</v>
      </c>
      <c r="E1473" s="14">
        <v>71</v>
      </c>
      <c r="F1473" s="25">
        <v>26053024</v>
      </c>
      <c r="G1473" t="str">
        <f>_xlfn.XLOOKUP(C1473,'Kundendaten - neu'!$A$2:$A$1001,'Kundendaten - neu'!$H$2:$H$1001)</f>
        <v>PLN</v>
      </c>
      <c r="H1473" s="40">
        <f>IF(G1473=Währungsdaten!$G$1,F1473/_xlfn.XLOOKUP('Bewegungsdaten - neu'!B1306,Währungsdaten!$A$3:$A$320,Währungsdaten!$G$3:$G$320,""),IF(G1473=Währungsdaten!$C$1,F1473/_xlfn.XLOOKUP('Bewegungsdaten - neu'!B1306,Währungsdaten!$A$3:$A$320,Währungsdaten!$C$3:$C$320,),""))</f>
        <v>5692907.9625906833</v>
      </c>
      <c r="I1473">
        <f>H1473*_xlfn.XLOOKUP(C1473,'Kundendaten - neu'!$A$2:$A$1001,'Kundendaten - neu'!$I$2:$I$1001,"")</f>
        <v>5522120.7237129631</v>
      </c>
      <c r="J1473" s="41">
        <f>I1473+(_xlfn.XLOOKUP(C1473,'Kundendaten - neu'!$A$2:$A$1001,'Kundendaten - neu'!$G$2:$G$1001,)*E1473)</f>
        <v>5529504.7237129631</v>
      </c>
      <c r="K1473" s="40">
        <f>J1473-(E1473*(_xlfn.XLOOKUP(D1473,Tabelle1[Produkt ID],Tabelle1[Variable Kosten],)))</f>
        <v>985504.72371296305</v>
      </c>
    </row>
    <row r="1474" spans="1:11" ht="14.4" x14ac:dyDescent="0.3">
      <c r="A1474" s="43">
        <v>40360524</v>
      </c>
      <c r="B1474" s="13">
        <v>44571</v>
      </c>
      <c r="C1474" s="12">
        <v>1084</v>
      </c>
      <c r="D1474" s="12">
        <v>1900</v>
      </c>
      <c r="E1474" s="14">
        <v>90</v>
      </c>
      <c r="F1474" s="25">
        <v>45383310</v>
      </c>
      <c r="G1474" t="str">
        <f>_xlfn.XLOOKUP(C1474,'Kundendaten - neu'!$A$2:$A$1001,'Kundendaten - neu'!$H$2:$H$1001)</f>
        <v>SEK</v>
      </c>
      <c r="H1474" s="40">
        <f>IF(G1474=Währungsdaten!$D$1,F1474/_xlfn.XLOOKUP('Bewegungsdaten - neu'!B1398,Währungsdaten!$A$3:$A$320,Währungsdaten!$D$3:$D$320,""),IF(G1474=Währungsdaten!$F$1,F1474/_xlfn.XLOOKUP('Bewegungsdaten - neu'!B1398,Währungsdaten!$A$3:$A$320,Währungsdaten!$F$3:$F$320,),""))</f>
        <v>4239330.985586579</v>
      </c>
      <c r="I1474">
        <f>H1474*_xlfn.XLOOKUP(C1474,'Kundendaten - neu'!$A$2:$A$1001,'Kundendaten - neu'!$I$2:$I$1001,"")</f>
        <v>4194394.0771393608</v>
      </c>
      <c r="J1474" s="41">
        <f>I1474+(_xlfn.XLOOKUP(C1474,'Kundendaten - neu'!$A$2:$A$1001,'Kundendaten - neu'!$G$2:$G$1001,)*E1474)</f>
        <v>4241734.0771393608</v>
      </c>
      <c r="K1474" s="40">
        <f>J1474-(E1474*(_xlfn.XLOOKUP(D1474,Tabelle1[Produkt ID],Tabelle1[Variable Kosten],)))</f>
        <v>713734.07713936083</v>
      </c>
    </row>
    <row r="1475" spans="1:11" ht="14.4" x14ac:dyDescent="0.3">
      <c r="A1475" s="43">
        <v>23607078</v>
      </c>
      <c r="B1475" s="13">
        <v>44638</v>
      </c>
      <c r="C1475" s="12">
        <v>1085</v>
      </c>
      <c r="D1475" s="12">
        <v>2000</v>
      </c>
      <c r="E1475" s="14">
        <v>100</v>
      </c>
      <c r="F1475" s="25">
        <v>28193490.000000004</v>
      </c>
      <c r="G1475" t="str">
        <f>_xlfn.XLOOKUP(C1475,'Kundendaten - neu'!$A$2:$A$1001,'Kundendaten - neu'!$H$2:$H$1001)</f>
        <v>CNY</v>
      </c>
      <c r="H1475" s="40">
        <f>IF(G1475=Währungsdaten!$B$1,F1475/_xlfn.XLOOKUP('Bewegungsdaten - neu'!B95,Währungsdaten!$A$3:$A$320,Währungsdaten!$B$3:$B$320,""),IF(G1475=Währungsdaten!$C$1,F1475/_xlfn.XLOOKUP('Bewegungsdaten - neu'!B95,Währungsdaten!$A$3:$A$320,Währungsdaten!$C$3:$C$320,),"")*IF(G1475=Währungsdaten!$D$1,F1475/_xlfn.XLOOKUP('Bewegungsdaten - neu'!B95,Währungsdaten!$A$3:$A$320,Währungsdaten!$D$3:$D$320,),)*IF(G1475=Währungsdaten!$F$1,F1475/_xlfn.XLOOKUP('Bewegungsdaten - neu'!B95,Währungsdaten!$A$3:$A$320,Währungsdaten!$F$3:$F$320,""),)*IF(G1475=Währungsdaten!$G$1,F1475/_xlfn.XLOOKUP('Bewegungsdaten - neu'!B95,Währungsdaten!$A$3:$A$320,Währungsdaten!$G$3:$G$320,");""")))</f>
        <v>4035135.2511807648</v>
      </c>
      <c r="I1475">
        <f>H1475*_xlfn.XLOOKUP(C1475,'Kundendaten - neu'!$A$2:$A$1001,'Kundendaten - neu'!$I$2:$I$1001,"")</f>
        <v>4305489.3130098758</v>
      </c>
      <c r="J1475" s="41">
        <f>I1475+(_xlfn.XLOOKUP(C1475,'Kundendaten - neu'!$A$2:$A$1001,'Kundendaten - neu'!$G$2:$G$1001,)*E1475)</f>
        <v>4510789.3130098758</v>
      </c>
      <c r="K1475" s="40">
        <f>J1475-(E1475*(_xlfn.XLOOKUP(D1475,Tabelle1[Produkt ID],Tabelle1[Variable Kosten],)))</f>
        <v>1390789.3130098758</v>
      </c>
    </row>
    <row r="1476" spans="1:11" ht="14.4" x14ac:dyDescent="0.3">
      <c r="A1476" s="43">
        <v>49896830</v>
      </c>
      <c r="B1476" s="13">
        <v>44804</v>
      </c>
      <c r="C1476" s="12">
        <v>1086</v>
      </c>
      <c r="D1476" s="12">
        <v>2100</v>
      </c>
      <c r="E1476" s="14">
        <v>125</v>
      </c>
      <c r="F1476" s="25">
        <v>5750000</v>
      </c>
      <c r="G1476" t="str">
        <f>_xlfn.XLOOKUP(C1476,'Kundendaten - neu'!$A$2:$A$1001,'Kundendaten - neu'!$H$2:$H$1001)</f>
        <v>EUR</v>
      </c>
      <c r="H1476" s="40">
        <f t="shared" ref="H1476:H1481" si="69">F1476</f>
        <v>5750000</v>
      </c>
      <c r="I1476">
        <f>H1476*_xlfn.XLOOKUP(C1476,'Kundendaten - neu'!$A$2:$A$1001,'Kundendaten - neu'!$I$2:$I$1001,"")</f>
        <v>6325000.0000000009</v>
      </c>
      <c r="J1476" s="41">
        <f>I1476+(_xlfn.XLOOKUP(C1476,'Kundendaten - neu'!$A$2:$A$1001,'Kundendaten - neu'!$G$2:$G$1001,)*E1476)</f>
        <v>6485000.0000000009</v>
      </c>
      <c r="K1476" s="40">
        <f>J1476-(E1476*(_xlfn.XLOOKUP(D1476,Tabelle1[Produkt ID],Tabelle1[Variable Kosten],)))</f>
        <v>1885000.0000000009</v>
      </c>
    </row>
    <row r="1477" spans="1:11" ht="14.4" hidden="1" x14ac:dyDescent="0.3">
      <c r="A1477" s="43" t="s">
        <v>1558</v>
      </c>
      <c r="B1477" s="13">
        <v>44788</v>
      </c>
      <c r="C1477" s="12">
        <v>1086</v>
      </c>
      <c r="D1477" s="12" t="s">
        <v>1583</v>
      </c>
      <c r="E1477" s="14">
        <v>1</v>
      </c>
      <c r="F1477" s="17">
        <v>46000</v>
      </c>
      <c r="G1477" t="str">
        <f>_xlfn.XLOOKUP(C1477,'Kundendaten - neu'!$A$2:$A$1001,'Kundendaten - neu'!$H$2:$H$1001)</f>
        <v>EUR</v>
      </c>
      <c r="H1477" s="40">
        <f t="shared" si="69"/>
        <v>46000</v>
      </c>
      <c r="I1477">
        <f>H1477*_xlfn.XLOOKUP(C1477,'Kundendaten - neu'!$A$2:$A$1001,'Kundendaten - neu'!$I$2:$I$1001,"")</f>
        <v>50600.000000000007</v>
      </c>
      <c r="J1477" s="41">
        <f>I1477+(_xlfn.XLOOKUP(C1477,'Kundendaten - neu'!$A$2:$A$1001,'Kundendaten - neu'!$G$2:$G$1001,)*E1477)</f>
        <v>51880.000000000007</v>
      </c>
      <c r="K1477" s="40">
        <f>J1477-(E1477*(_xlfn.XLOOKUP(D1477,Tabelle1[Produkt ID],Tabelle1[Variable Kosten],)))</f>
        <v>15080.000000000007</v>
      </c>
    </row>
    <row r="1478" spans="1:11" ht="14.4" x14ac:dyDescent="0.3">
      <c r="A1478" s="43">
        <v>64342583</v>
      </c>
      <c r="B1478" s="13">
        <v>44683</v>
      </c>
      <c r="C1478" s="12">
        <v>1087</v>
      </c>
      <c r="D1478" s="12">
        <v>2200</v>
      </c>
      <c r="E1478" s="14">
        <v>100</v>
      </c>
      <c r="F1478" s="25">
        <v>2000000</v>
      </c>
      <c r="G1478" t="str">
        <f>_xlfn.XLOOKUP(C1478,'Kundendaten - neu'!$A$2:$A$1001,'Kundendaten - neu'!$H$2:$H$1001)</f>
        <v>EUR</v>
      </c>
      <c r="H1478" s="40">
        <f t="shared" si="69"/>
        <v>2000000</v>
      </c>
      <c r="I1478">
        <f>H1478*_xlfn.XLOOKUP(C1478,'Kundendaten - neu'!$A$2:$A$1001,'Kundendaten - neu'!$I$2:$I$1001,"")</f>
        <v>2000000</v>
      </c>
      <c r="J1478" s="41">
        <f>I1478+(_xlfn.XLOOKUP(C1478,'Kundendaten - neu'!$A$2:$A$1001,'Kundendaten - neu'!$G$2:$G$1001,)*E1478)</f>
        <v>2010500</v>
      </c>
      <c r="K1478" s="40">
        <f>J1478-(E1478*(_xlfn.XLOOKUP(D1478,Tabelle1[Produkt ID],Tabelle1[Variable Kosten],)))</f>
        <v>410500</v>
      </c>
    </row>
    <row r="1479" spans="1:11" ht="14.4" hidden="1" x14ac:dyDescent="0.3">
      <c r="A1479" s="43" t="s">
        <v>1559</v>
      </c>
      <c r="B1479" s="13">
        <v>44773</v>
      </c>
      <c r="C1479" s="12">
        <v>1087</v>
      </c>
      <c r="D1479" s="12" t="s">
        <v>1584</v>
      </c>
      <c r="E1479" s="14">
        <v>1</v>
      </c>
      <c r="F1479" s="17">
        <v>61000</v>
      </c>
      <c r="G1479" t="str">
        <f>_xlfn.XLOOKUP(C1479,'Kundendaten - neu'!$A$2:$A$1001,'Kundendaten - neu'!$H$2:$H$1001)</f>
        <v>EUR</v>
      </c>
      <c r="H1479" s="40">
        <f t="shared" si="69"/>
        <v>61000</v>
      </c>
      <c r="I1479">
        <f>H1479*_xlfn.XLOOKUP(C1479,'Kundendaten - neu'!$A$2:$A$1001,'Kundendaten - neu'!$I$2:$I$1001,"")</f>
        <v>61000</v>
      </c>
      <c r="J1479" s="41">
        <f>I1479+(_xlfn.XLOOKUP(C1479,'Kundendaten - neu'!$A$2:$A$1001,'Kundendaten - neu'!$G$2:$G$1001,)*E1479)</f>
        <v>61105</v>
      </c>
      <c r="K1479" s="40">
        <f>J1479-(E1479*(_xlfn.XLOOKUP(D1479,Tabelle1[Produkt ID],Tabelle1[Variable Kosten],)))</f>
        <v>12305</v>
      </c>
    </row>
    <row r="1480" spans="1:11" ht="14.4" x14ac:dyDescent="0.3">
      <c r="A1480" s="43">
        <v>45097460</v>
      </c>
      <c r="B1480" s="13">
        <v>44791</v>
      </c>
      <c r="C1480" s="12">
        <v>1088</v>
      </c>
      <c r="D1480" s="12">
        <v>2200</v>
      </c>
      <c r="E1480" s="14">
        <v>99</v>
      </c>
      <c r="F1480" s="25">
        <v>1980000</v>
      </c>
      <c r="G1480" t="str">
        <f>_xlfn.XLOOKUP(C1480,'Kundendaten - neu'!$A$2:$A$1001,'Kundendaten - neu'!$H$2:$H$1001)</f>
        <v>EUR</v>
      </c>
      <c r="H1480" s="40">
        <f t="shared" si="69"/>
        <v>1980000</v>
      </c>
      <c r="I1480">
        <f>H1480*_xlfn.XLOOKUP(C1480,'Kundendaten - neu'!$A$2:$A$1001,'Kundendaten - neu'!$I$2:$I$1001,"")</f>
        <v>1980000</v>
      </c>
      <c r="J1480" s="41">
        <f>I1480+(_xlfn.XLOOKUP(C1480,'Kundendaten - neu'!$A$2:$A$1001,'Kundendaten - neu'!$G$2:$G$1001,)*E1480)</f>
        <v>1989999</v>
      </c>
      <c r="K1480" s="40">
        <f>J1480-(E1480*(_xlfn.XLOOKUP(D1480,Tabelle1[Produkt ID],Tabelle1[Variable Kosten],)))</f>
        <v>405999</v>
      </c>
    </row>
    <row r="1481" spans="1:11" ht="14.4" hidden="1" x14ac:dyDescent="0.3">
      <c r="A1481" s="43" t="s">
        <v>1560</v>
      </c>
      <c r="B1481" s="13">
        <v>44866</v>
      </c>
      <c r="C1481" s="12">
        <v>1088</v>
      </c>
      <c r="D1481" s="12" t="s">
        <v>1585</v>
      </c>
      <c r="E1481" s="14">
        <v>2</v>
      </c>
      <c r="F1481" s="17">
        <v>158000</v>
      </c>
      <c r="G1481" t="str">
        <f>_xlfn.XLOOKUP(C1481,'Kundendaten - neu'!$A$2:$A$1001,'Kundendaten - neu'!$H$2:$H$1001)</f>
        <v>EUR</v>
      </c>
      <c r="H1481" s="40">
        <f t="shared" si="69"/>
        <v>158000</v>
      </c>
      <c r="I1481">
        <f>H1481*_xlfn.XLOOKUP(C1481,'Kundendaten - neu'!$A$2:$A$1001,'Kundendaten - neu'!$I$2:$I$1001,"")</f>
        <v>158000</v>
      </c>
      <c r="J1481" s="41">
        <f>I1481+(_xlfn.XLOOKUP(C1481,'Kundendaten - neu'!$A$2:$A$1001,'Kundendaten - neu'!$G$2:$G$1001,)*E1481)</f>
        <v>158202</v>
      </c>
      <c r="K1481" s="40">
        <f>J1481-(E1481*(_xlfn.XLOOKUP(D1481,Tabelle1[Produkt ID],Tabelle1[Variable Kosten],)))</f>
        <v>31802</v>
      </c>
    </row>
    <row r="1482" spans="1:11" ht="14.4" x14ac:dyDescent="0.3">
      <c r="A1482" s="43">
        <v>19057379</v>
      </c>
      <c r="B1482" s="13">
        <v>44913</v>
      </c>
      <c r="C1482" s="12">
        <v>1089</v>
      </c>
      <c r="D1482" s="12">
        <v>2300</v>
      </c>
      <c r="E1482" s="14">
        <v>126</v>
      </c>
      <c r="F1482" s="25">
        <v>3582810</v>
      </c>
      <c r="G1482" t="str">
        <f>_xlfn.XLOOKUP(C1482,'Kundendaten - neu'!$A$2:$A$1001,'Kundendaten - neu'!$H$2:$H$1001)</f>
        <v>USD</v>
      </c>
      <c r="H1482" s="40">
        <f>IF(G1482=Währungsdaten!$D$1,F1482/_xlfn.XLOOKUP('Bewegungsdaten - neu'!B1496,Währungsdaten!$A$3:$A$320,Währungsdaten!$D$3:$D$320,""),IF(G1482=Währungsdaten!$F$1,F1482/_xlfn.XLOOKUP('Bewegungsdaten - neu'!B1496,Währungsdaten!$A$3:$A$320,Währungsdaten!$F$3:$F$320,),""))</f>
        <v>3680717.0741730016</v>
      </c>
      <c r="I1482">
        <f>H1482*_xlfn.XLOOKUP(C1482,'Kundendaten - neu'!$A$2:$A$1001,'Kundendaten - neu'!$I$2:$I$1001,"")</f>
        <v>4048788.781590302</v>
      </c>
      <c r="J1482" s="41">
        <f>I1482+(_xlfn.XLOOKUP(C1482,'Kundendaten - neu'!$A$2:$A$1001,'Kundendaten - neu'!$G$2:$G$1001,)*E1482)</f>
        <v>4208052.7815903015</v>
      </c>
      <c r="K1482" s="40">
        <f>J1482-(E1482*(_xlfn.XLOOKUP(D1482,Tabelle1[Produkt ID],Tabelle1[Variable Kosten],)))</f>
        <v>1688052.7815903015</v>
      </c>
    </row>
    <row r="1483" spans="1:11" ht="14.4" x14ac:dyDescent="0.3">
      <c r="A1483" s="43">
        <v>43133074</v>
      </c>
      <c r="B1483" s="13">
        <v>44762</v>
      </c>
      <c r="C1483" s="12">
        <v>1090</v>
      </c>
      <c r="D1483" s="12">
        <v>1000</v>
      </c>
      <c r="E1483" s="14">
        <v>72</v>
      </c>
      <c r="F1483" s="25">
        <v>3744000</v>
      </c>
      <c r="G1483" t="str">
        <f>_xlfn.XLOOKUP(C1483,'Kundendaten - neu'!$A$2:$A$1001,'Kundendaten - neu'!$H$2:$H$1001)</f>
        <v>EUR</v>
      </c>
      <c r="H1483" s="40">
        <f t="shared" ref="H1483:H1493" si="70">F1483</f>
        <v>3744000</v>
      </c>
      <c r="I1483">
        <f>H1483*_xlfn.XLOOKUP(C1483,'Kundendaten - neu'!$A$2:$A$1001,'Kundendaten - neu'!$I$2:$I$1001,"")</f>
        <v>3744000</v>
      </c>
      <c r="J1483" s="41">
        <f>I1483+(_xlfn.XLOOKUP(C1483,'Kundendaten - neu'!$A$2:$A$1001,'Kundendaten - neu'!$G$2:$G$1001,)*E1483)</f>
        <v>3751200</v>
      </c>
      <c r="K1483" s="40">
        <f>J1483-(E1483*(_xlfn.XLOOKUP(D1483,Tabelle1[Produkt ID],Tabelle1[Variable Kosten],)))</f>
        <v>756000</v>
      </c>
    </row>
    <row r="1484" spans="1:11" ht="14.4" hidden="1" x14ac:dyDescent="0.3">
      <c r="A1484" s="43" t="s">
        <v>1561</v>
      </c>
      <c r="B1484" s="13">
        <v>44578</v>
      </c>
      <c r="C1484" s="12">
        <v>1090</v>
      </c>
      <c r="D1484" s="12" t="s">
        <v>1586</v>
      </c>
      <c r="E1484" s="14">
        <v>1</v>
      </c>
      <c r="F1484" s="17">
        <v>32000</v>
      </c>
      <c r="G1484" t="str">
        <f>_xlfn.XLOOKUP(C1484,'Kundendaten - neu'!$A$2:$A$1001,'Kundendaten - neu'!$H$2:$H$1001)</f>
        <v>EUR</v>
      </c>
      <c r="H1484" s="40">
        <f t="shared" si="70"/>
        <v>32000</v>
      </c>
      <c r="I1484">
        <f>H1484*_xlfn.XLOOKUP(C1484,'Kundendaten - neu'!$A$2:$A$1001,'Kundendaten - neu'!$I$2:$I$1001,"")</f>
        <v>32000</v>
      </c>
      <c r="J1484" s="41">
        <f>I1484+(_xlfn.XLOOKUP(C1484,'Kundendaten - neu'!$A$2:$A$1001,'Kundendaten - neu'!$G$2:$G$1001,)*E1484)</f>
        <v>32100</v>
      </c>
      <c r="K1484" s="40">
        <f>J1484-(E1484*(_xlfn.XLOOKUP(D1484,Tabelle1[Produkt ID],Tabelle1[Variable Kosten],)))</f>
        <v>6500</v>
      </c>
    </row>
    <row r="1485" spans="1:11" ht="14.4" x14ac:dyDescent="0.3">
      <c r="A1485" s="43">
        <v>10573138</v>
      </c>
      <c r="B1485" s="13">
        <v>44822</v>
      </c>
      <c r="C1485" s="12">
        <v>1091</v>
      </c>
      <c r="D1485" s="12">
        <v>1100</v>
      </c>
      <c r="E1485" s="14">
        <v>56</v>
      </c>
      <c r="F1485" s="25">
        <v>2240000</v>
      </c>
      <c r="G1485" t="str">
        <f>_xlfn.XLOOKUP(C1485,'Kundendaten - neu'!$A$2:$A$1001,'Kundendaten - neu'!$H$2:$H$1001)</f>
        <v>EUR</v>
      </c>
      <c r="H1485" s="40">
        <f t="shared" si="70"/>
        <v>2240000</v>
      </c>
      <c r="I1485">
        <f>H1485*_xlfn.XLOOKUP(C1485,'Kundendaten - neu'!$A$2:$A$1001,'Kundendaten - neu'!$I$2:$I$1001,"")</f>
        <v>2284800</v>
      </c>
      <c r="J1485" s="41">
        <f>I1485+(_xlfn.XLOOKUP(C1485,'Kundendaten - neu'!$A$2:$A$1001,'Kundendaten - neu'!$G$2:$G$1001,)*E1485)</f>
        <v>2315040</v>
      </c>
      <c r="K1485" s="40">
        <f>J1485-(E1485*(_xlfn.XLOOKUP(D1485,Tabelle1[Produkt ID],Tabelle1[Variable Kosten],)))</f>
        <v>523040</v>
      </c>
    </row>
    <row r="1486" spans="1:11" ht="14.4" hidden="1" x14ac:dyDescent="0.3">
      <c r="A1486" s="43" t="s">
        <v>1562</v>
      </c>
      <c r="B1486" s="13">
        <v>44614</v>
      </c>
      <c r="C1486" s="12">
        <v>1091</v>
      </c>
      <c r="D1486" s="12" t="s">
        <v>1587</v>
      </c>
      <c r="E1486" s="14">
        <v>1</v>
      </c>
      <c r="F1486" s="17">
        <v>27000</v>
      </c>
      <c r="G1486" t="str">
        <f>_xlfn.XLOOKUP(C1486,'Kundendaten - neu'!$A$2:$A$1001,'Kundendaten - neu'!$H$2:$H$1001)</f>
        <v>EUR</v>
      </c>
      <c r="H1486" s="40">
        <f t="shared" si="70"/>
        <v>27000</v>
      </c>
      <c r="I1486">
        <f>H1486*_xlfn.XLOOKUP(C1486,'Kundendaten - neu'!$A$2:$A$1001,'Kundendaten - neu'!$I$2:$I$1001,"")</f>
        <v>27540</v>
      </c>
      <c r="J1486" s="41">
        <f>I1486+(_xlfn.XLOOKUP(C1486,'Kundendaten - neu'!$A$2:$A$1001,'Kundendaten - neu'!$G$2:$G$1001,)*E1486)</f>
        <v>28080</v>
      </c>
      <c r="K1486" s="40">
        <f>J1486-(E1486*(_xlfn.XLOOKUP(D1486,Tabelle1[Produkt ID],Tabelle1[Variable Kosten],)))</f>
        <v>6480</v>
      </c>
    </row>
    <row r="1487" spans="1:11" ht="14.4" x14ac:dyDescent="0.3">
      <c r="A1487" s="43">
        <v>60591953</v>
      </c>
      <c r="B1487" s="13">
        <v>44619</v>
      </c>
      <c r="C1487" s="12">
        <v>1092</v>
      </c>
      <c r="D1487" s="12">
        <v>1200</v>
      </c>
      <c r="E1487" s="14">
        <v>64</v>
      </c>
      <c r="F1487" s="25">
        <v>4160000</v>
      </c>
      <c r="G1487" t="str">
        <f>_xlfn.XLOOKUP(C1487,'Kundendaten - neu'!$A$2:$A$1001,'Kundendaten - neu'!$H$2:$H$1001)</f>
        <v>EUR</v>
      </c>
      <c r="H1487" s="40">
        <f t="shared" si="70"/>
        <v>4160000</v>
      </c>
      <c r="I1487">
        <f>H1487*_xlfn.XLOOKUP(C1487,'Kundendaten - neu'!$A$2:$A$1001,'Kundendaten - neu'!$I$2:$I$1001,"")</f>
        <v>4160000</v>
      </c>
      <c r="J1487" s="41">
        <f>I1487+(_xlfn.XLOOKUP(C1487,'Kundendaten - neu'!$A$2:$A$1001,'Kundendaten - neu'!$G$2:$G$1001,)*E1487)</f>
        <v>4166912</v>
      </c>
      <c r="K1487" s="40">
        <f>J1487-(E1487*(_xlfn.XLOOKUP(D1487,Tabelle1[Produkt ID],Tabelle1[Variable Kosten],)))</f>
        <v>838912</v>
      </c>
    </row>
    <row r="1488" spans="1:11" ht="14.4" hidden="1" x14ac:dyDescent="0.3">
      <c r="A1488" s="43" t="s">
        <v>1563</v>
      </c>
      <c r="B1488" s="13">
        <v>44640</v>
      </c>
      <c r="C1488" s="12">
        <v>1092</v>
      </c>
      <c r="D1488" s="12" t="s">
        <v>1588</v>
      </c>
      <c r="E1488" s="14">
        <v>1</v>
      </c>
      <c r="F1488" s="17">
        <v>33000</v>
      </c>
      <c r="G1488" t="str">
        <f>_xlfn.XLOOKUP(C1488,'Kundendaten - neu'!$A$2:$A$1001,'Kundendaten - neu'!$H$2:$H$1001)</f>
        <v>EUR</v>
      </c>
      <c r="H1488" s="40">
        <f t="shared" si="70"/>
        <v>33000</v>
      </c>
      <c r="I1488">
        <f>H1488*_xlfn.XLOOKUP(C1488,'Kundendaten - neu'!$A$2:$A$1001,'Kundendaten - neu'!$I$2:$I$1001,"")</f>
        <v>33000</v>
      </c>
      <c r="J1488" s="41">
        <f>I1488+(_xlfn.XLOOKUP(C1488,'Kundendaten - neu'!$A$2:$A$1001,'Kundendaten - neu'!$G$2:$G$1001,)*E1488)</f>
        <v>33108</v>
      </c>
      <c r="K1488" s="40">
        <f>J1488-(E1488*(_xlfn.XLOOKUP(D1488,Tabelle1[Produkt ID],Tabelle1[Variable Kosten],)))</f>
        <v>6708</v>
      </c>
    </row>
    <row r="1489" spans="1:11" ht="14.4" x14ac:dyDescent="0.3">
      <c r="A1489" s="43">
        <v>18564353</v>
      </c>
      <c r="B1489" s="13">
        <v>44819</v>
      </c>
      <c r="C1489" s="12">
        <v>1093</v>
      </c>
      <c r="D1489" s="12">
        <v>1300</v>
      </c>
      <c r="E1489" s="14">
        <v>51</v>
      </c>
      <c r="F1489" s="25">
        <v>3468000</v>
      </c>
      <c r="G1489" t="str">
        <f>_xlfn.XLOOKUP(C1489,'Kundendaten - neu'!$A$2:$A$1001,'Kundendaten - neu'!$H$2:$H$1001)</f>
        <v>EUR</v>
      </c>
      <c r="H1489" s="40">
        <f t="shared" si="70"/>
        <v>3468000</v>
      </c>
      <c r="I1489">
        <f>H1489*_xlfn.XLOOKUP(C1489,'Kundendaten - neu'!$A$2:$A$1001,'Kundendaten - neu'!$I$2:$I$1001,"")</f>
        <v>3468000</v>
      </c>
      <c r="J1489" s="41">
        <f>I1489+(_xlfn.XLOOKUP(C1489,'Kundendaten - neu'!$A$2:$A$1001,'Kundendaten - neu'!$G$2:$G$1001,)*E1489)</f>
        <v>3473202</v>
      </c>
      <c r="K1489" s="40">
        <f>J1489-(E1489*(_xlfn.XLOOKUP(D1489,Tabelle1[Produkt ID],Tabelle1[Variable Kosten],)))</f>
        <v>698802</v>
      </c>
    </row>
    <row r="1490" spans="1:11" ht="14.4" x14ac:dyDescent="0.3">
      <c r="A1490" s="43">
        <v>66160981</v>
      </c>
      <c r="B1490" s="13">
        <v>44734</v>
      </c>
      <c r="C1490" s="12">
        <v>1094</v>
      </c>
      <c r="D1490" s="12">
        <v>1400</v>
      </c>
      <c r="E1490" s="14">
        <v>69</v>
      </c>
      <c r="F1490" s="25">
        <v>2070000</v>
      </c>
      <c r="G1490" t="str">
        <f>_xlfn.XLOOKUP(C1490,'Kundendaten - neu'!$A$2:$A$1001,'Kundendaten - neu'!$H$2:$H$1001)</f>
        <v>EUR</v>
      </c>
      <c r="H1490" s="40">
        <f t="shared" si="70"/>
        <v>2070000</v>
      </c>
      <c r="I1490">
        <f>H1490*_xlfn.XLOOKUP(C1490,'Kundendaten - neu'!$A$2:$A$1001,'Kundendaten - neu'!$I$2:$I$1001,"")</f>
        <v>2111400</v>
      </c>
      <c r="J1490" s="41">
        <f>I1490+(_xlfn.XLOOKUP(C1490,'Kundendaten - neu'!$A$2:$A$1001,'Kundendaten - neu'!$G$2:$G$1001,)*E1490)</f>
        <v>2146866</v>
      </c>
      <c r="K1490" s="40">
        <f>J1490-(E1490*(_xlfn.XLOOKUP(D1490,Tabelle1[Produkt ID],Tabelle1[Variable Kosten],)))</f>
        <v>490866</v>
      </c>
    </row>
    <row r="1491" spans="1:11" ht="14.4" hidden="1" x14ac:dyDescent="0.3">
      <c r="A1491" s="43" t="s">
        <v>1564</v>
      </c>
      <c r="B1491" s="13">
        <v>44769</v>
      </c>
      <c r="C1491" s="12">
        <v>1094</v>
      </c>
      <c r="D1491" s="12" t="s">
        <v>1589</v>
      </c>
      <c r="E1491" s="14">
        <v>2</v>
      </c>
      <c r="F1491" s="17">
        <v>54000</v>
      </c>
      <c r="G1491" t="str">
        <f>_xlfn.XLOOKUP(C1491,'Kundendaten - neu'!$A$2:$A$1001,'Kundendaten - neu'!$H$2:$H$1001)</f>
        <v>EUR</v>
      </c>
      <c r="H1491" s="40">
        <f t="shared" si="70"/>
        <v>54000</v>
      </c>
      <c r="I1491">
        <f>H1491*_xlfn.XLOOKUP(C1491,'Kundendaten - neu'!$A$2:$A$1001,'Kundendaten - neu'!$I$2:$I$1001,"")</f>
        <v>55080</v>
      </c>
      <c r="J1491" s="41">
        <f>I1491+(_xlfn.XLOOKUP(C1491,'Kundendaten - neu'!$A$2:$A$1001,'Kundendaten - neu'!$G$2:$G$1001,)*E1491)</f>
        <v>56108</v>
      </c>
      <c r="K1491" s="40">
        <f>J1491-(E1491*(_xlfn.XLOOKUP(D1491,Tabelle1[Produkt ID],Tabelle1[Variable Kosten],)))</f>
        <v>12908</v>
      </c>
    </row>
    <row r="1492" spans="1:11" ht="14.4" x14ac:dyDescent="0.3">
      <c r="A1492" s="43">
        <v>14576768</v>
      </c>
      <c r="B1492" s="13">
        <v>44633</v>
      </c>
      <c r="C1492" s="12">
        <v>1095</v>
      </c>
      <c r="D1492" s="12">
        <v>1500</v>
      </c>
      <c r="E1492" s="14">
        <v>104</v>
      </c>
      <c r="F1492" s="25">
        <v>2912000</v>
      </c>
      <c r="G1492" t="str">
        <f>_xlfn.XLOOKUP(C1492,'Kundendaten - neu'!$A$2:$A$1001,'Kundendaten - neu'!$H$2:$H$1001)</f>
        <v>EUR</v>
      </c>
      <c r="H1492" s="40">
        <f t="shared" si="70"/>
        <v>2912000</v>
      </c>
      <c r="I1492">
        <f>H1492*_xlfn.XLOOKUP(C1492,'Kundendaten - neu'!$A$2:$A$1001,'Kundendaten - neu'!$I$2:$I$1001,"")</f>
        <v>2824640</v>
      </c>
      <c r="J1492" s="41">
        <f>I1492+(_xlfn.XLOOKUP(C1492,'Kundendaten - neu'!$A$2:$A$1001,'Kundendaten - neu'!$G$2:$G$1001,)*E1492)</f>
        <v>2835040</v>
      </c>
      <c r="K1492" s="40">
        <f>J1492-(E1492*(_xlfn.XLOOKUP(D1492,Tabelle1[Produkt ID],Tabelle1[Variable Kosten],)))</f>
        <v>505440</v>
      </c>
    </row>
    <row r="1493" spans="1:11" ht="14.4" hidden="1" x14ac:dyDescent="0.3">
      <c r="A1493" s="43" t="s">
        <v>1565</v>
      </c>
      <c r="B1493" s="13">
        <v>44824</v>
      </c>
      <c r="C1493" s="12">
        <v>1095</v>
      </c>
      <c r="D1493" s="12" t="s">
        <v>1590</v>
      </c>
      <c r="E1493" s="14">
        <v>1</v>
      </c>
      <c r="F1493" s="17">
        <v>81000</v>
      </c>
      <c r="G1493" t="str">
        <f>_xlfn.XLOOKUP(C1493,'Kundendaten - neu'!$A$2:$A$1001,'Kundendaten - neu'!$H$2:$H$1001)</f>
        <v>EUR</v>
      </c>
      <c r="H1493" s="40">
        <f t="shared" si="70"/>
        <v>81000</v>
      </c>
      <c r="I1493">
        <f>H1493*_xlfn.XLOOKUP(C1493,'Kundendaten - neu'!$A$2:$A$1001,'Kundendaten - neu'!$I$2:$I$1001,"")</f>
        <v>78570</v>
      </c>
      <c r="J1493" s="41">
        <f>I1493+(_xlfn.XLOOKUP(C1493,'Kundendaten - neu'!$A$2:$A$1001,'Kundendaten - neu'!$G$2:$G$1001,)*E1493)</f>
        <v>78670</v>
      </c>
      <c r="K1493" s="40">
        <f>J1493-(E1493*(_xlfn.XLOOKUP(D1493,Tabelle1[Produkt ID],Tabelle1[Variable Kosten],)))</f>
        <v>13870</v>
      </c>
    </row>
    <row r="1494" spans="1:11" ht="14.4" x14ac:dyDescent="0.3">
      <c r="A1494" s="43">
        <v>91937040</v>
      </c>
      <c r="B1494" s="13">
        <v>44878</v>
      </c>
      <c r="C1494" s="12">
        <v>1096</v>
      </c>
      <c r="D1494" s="12">
        <v>1600</v>
      </c>
      <c r="E1494" s="14">
        <v>52</v>
      </c>
      <c r="F1494" s="25">
        <v>19264752</v>
      </c>
      <c r="G1494" t="str">
        <f>_xlfn.XLOOKUP(C1494,'Kundendaten - neu'!$A$2:$A$1001,'Kundendaten - neu'!$H$2:$H$1001)</f>
        <v>SEK</v>
      </c>
      <c r="H1494" s="40">
        <f>IF(G1494=Währungsdaten!$D$1,F1494/_xlfn.XLOOKUP('Bewegungsdaten - neu'!B1399,Währungsdaten!$A$3:$A$320,Währungsdaten!$D$3:$D$320,""),IF(G1494=Währungsdaten!$F$1,F1494/_xlfn.XLOOKUP('Bewegungsdaten - neu'!B1399,Währungsdaten!$A$3:$A$320,Währungsdaten!$F$3:$F$320,),""))</f>
        <v>1821174.8690703521</v>
      </c>
      <c r="I1494">
        <f>H1494*_xlfn.XLOOKUP(C1494,'Kundendaten - neu'!$A$2:$A$1001,'Kundendaten - neu'!$I$2:$I$1001,"")</f>
        <v>1857598.3664517591</v>
      </c>
      <c r="J1494" s="41">
        <f>I1494+(_xlfn.XLOOKUP(C1494,'Kundendaten - neu'!$A$2:$A$1001,'Kundendaten - neu'!$G$2:$G$1001,)*E1494)</f>
        <v>1884898.3664517591</v>
      </c>
      <c r="K1494" s="40">
        <f>J1494-(E1494*(_xlfn.XLOOKUP(D1494,Tabelle1[Produkt ID],Tabelle1[Variable Kosten],)))</f>
        <v>387298.36645175912</v>
      </c>
    </row>
    <row r="1495" spans="1:11" ht="14.4" x14ac:dyDescent="0.3">
      <c r="A1495" s="43">
        <v>78280900</v>
      </c>
      <c r="B1495" s="13">
        <v>44787</v>
      </c>
      <c r="C1495" s="12">
        <v>1097</v>
      </c>
      <c r="D1495" s="12">
        <v>1700</v>
      </c>
      <c r="E1495" s="14">
        <v>154</v>
      </c>
      <c r="F1495" s="25">
        <v>20484648.800000001</v>
      </c>
      <c r="G1495" t="str">
        <f>_xlfn.XLOOKUP(C1495,'Kundendaten - neu'!$A$2:$A$1001,'Kundendaten - neu'!$H$2:$H$1001)</f>
        <v>PLN</v>
      </c>
      <c r="H1495" s="40">
        <f>IF(G1495=Währungsdaten!$G$1,F1495/_xlfn.XLOOKUP('Bewegungsdaten - neu'!B1307,Währungsdaten!$A$3:$A$320,Währungsdaten!$G$3:$G$320,""),IF(G1495=Währungsdaten!$C$1,F1495/_xlfn.XLOOKUP('Bewegungsdaten - neu'!B1307,Währungsdaten!$A$3:$A$320,Währungsdaten!$C$3:$C$320,),""))</f>
        <v>4383524.5982324369</v>
      </c>
      <c r="I1495">
        <f>H1495*_xlfn.XLOOKUP(C1495,'Kundendaten - neu'!$A$2:$A$1001,'Kundendaten - neu'!$I$2:$I$1001,"")</f>
        <v>4252018.8602854637</v>
      </c>
      <c r="J1495" s="41">
        <f>I1495+(_xlfn.XLOOKUP(C1495,'Kundendaten - neu'!$A$2:$A$1001,'Kundendaten - neu'!$G$2:$G$1001,)*E1495)</f>
        <v>4268342.8602854637</v>
      </c>
      <c r="K1495" s="40">
        <f>J1495-(E1495*(_xlfn.XLOOKUP(D1495,Tabelle1[Produkt ID],Tabelle1[Variable Kosten],)))</f>
        <v>695542.86028546374</v>
      </c>
    </row>
    <row r="1496" spans="1:11" ht="14.4" x14ac:dyDescent="0.3">
      <c r="A1496" s="43">
        <v>10974759</v>
      </c>
      <c r="B1496" s="13">
        <v>44857</v>
      </c>
      <c r="C1496" s="12">
        <v>1098</v>
      </c>
      <c r="D1496" s="12">
        <v>1800</v>
      </c>
      <c r="E1496" s="14">
        <v>178</v>
      </c>
      <c r="F1496" s="25">
        <v>16196576</v>
      </c>
      <c r="G1496" t="str">
        <f>_xlfn.XLOOKUP(C1496,'Kundendaten - neu'!$A$2:$A$1001,'Kundendaten - neu'!$H$2:$H$1001)</f>
        <v>USD</v>
      </c>
      <c r="H1496" s="40">
        <f>IF(G1496=Währungsdaten!$D$1,F1496/_xlfn.XLOOKUP('Bewegungsdaten - neu'!B1497,Währungsdaten!$A$3:$A$320,Währungsdaten!$D$3:$D$320,""),IF(G1496=Währungsdaten!$F$1,F1496/_xlfn.XLOOKUP('Bewegungsdaten - neu'!B1497,Währungsdaten!$A$3:$A$320,Währungsdaten!$F$3:$F$320,),""))</f>
        <v>16149741.748928109</v>
      </c>
      <c r="I1496">
        <f>H1496*_xlfn.XLOOKUP(C1496,'Kundendaten - neu'!$A$2:$A$1001,'Kundendaten - neu'!$I$2:$I$1001,"")</f>
        <v>17231774.446106292</v>
      </c>
      <c r="J1496" s="41">
        <f>I1496+(_xlfn.XLOOKUP(C1496,'Kundendaten - neu'!$A$2:$A$1001,'Kundendaten - neu'!$G$2:$G$1001,)*E1496)</f>
        <v>17461394.446106292</v>
      </c>
      <c r="K1496" s="40">
        <f>J1496-(E1496*(_xlfn.XLOOKUP(D1496,Tabelle1[Produkt ID],Tabelle1[Variable Kosten],)))</f>
        <v>6069394.4461062923</v>
      </c>
    </row>
    <row r="1497" spans="1:11" ht="14.4" x14ac:dyDescent="0.3">
      <c r="A1497" s="43">
        <v>79767634</v>
      </c>
      <c r="B1497" s="13">
        <v>44836</v>
      </c>
      <c r="C1497" s="12">
        <v>1099</v>
      </c>
      <c r="D1497" s="12">
        <v>1900</v>
      </c>
      <c r="E1497" s="14">
        <v>175</v>
      </c>
      <c r="F1497" s="25">
        <v>61989532.499999993</v>
      </c>
      <c r="G1497" t="str">
        <f>_xlfn.XLOOKUP(C1497,'Kundendaten - neu'!$A$2:$A$1001,'Kundendaten - neu'!$H$2:$H$1001)</f>
        <v>CNY</v>
      </c>
      <c r="H1497" s="40">
        <f>IF(G1497=Währungsdaten!$B$1,F1497/_xlfn.XLOOKUP('Bewegungsdaten - neu'!B96,Währungsdaten!$A$3:$A$320,Währungsdaten!$B$3:$B$320,""),IF(G1497=Währungsdaten!$C$1,F1497/_xlfn.XLOOKUP('Bewegungsdaten - neu'!B96,Währungsdaten!$A$3:$A$320,Währungsdaten!$C$3:$C$320,),""))</f>
        <v>8983599.6261032131</v>
      </c>
      <c r="I1497">
        <f>H1497*_xlfn.XLOOKUP(C1497,'Kundendaten - neu'!$A$2:$A$1001,'Kundendaten - neu'!$I$2:$I$1001,"")</f>
        <v>9585500.801052127</v>
      </c>
      <c r="J1497" s="41">
        <f>I1497+(_xlfn.XLOOKUP(C1497,'Kundendaten - neu'!$A$2:$A$1001,'Kundendaten - neu'!$G$2:$G$1001,)*E1497)</f>
        <v>9944425.801052127</v>
      </c>
      <c r="K1497" s="40">
        <f>J1497-(E1497*(_xlfn.XLOOKUP(D1497,Tabelle1[Produkt ID],Tabelle1[Variable Kosten],)))</f>
        <v>3084425.801052127</v>
      </c>
    </row>
    <row r="1498" spans="1:11" ht="14.4" x14ac:dyDescent="0.3">
      <c r="A1498" s="43">
        <v>67346431</v>
      </c>
      <c r="B1498" s="13">
        <v>44754</v>
      </c>
      <c r="C1498" s="12">
        <v>1100</v>
      </c>
      <c r="D1498" s="12">
        <v>2000</v>
      </c>
      <c r="E1498" s="14">
        <v>157</v>
      </c>
      <c r="F1498" s="25">
        <v>6964300.2000000002</v>
      </c>
      <c r="G1498" t="str">
        <f>_xlfn.XLOOKUP(C1498,'Kundendaten - neu'!$A$2:$A$1001,'Kundendaten - neu'!$H$2:$H$1001)</f>
        <v>USD</v>
      </c>
      <c r="H1498" s="40">
        <f>IF(G1498=Währungsdaten!$D$1,F1498/_xlfn.XLOOKUP('Bewegungsdaten - neu'!B1498,Währungsdaten!$A$3:$A$320,Währungsdaten!$D$3:$D$320,""),IF(G1498=Währungsdaten!$F$1,F1498/_xlfn.XLOOKUP('Bewegungsdaten - neu'!B1498,Währungsdaten!$A$3:$A$320,Währungsdaten!$F$3:$F$320,),""))</f>
        <v>6676541.2712108148</v>
      </c>
      <c r="I1498">
        <f>H1498*_xlfn.XLOOKUP(C1498,'Kundendaten - neu'!$A$2:$A$1001,'Kundendaten - neu'!$I$2:$I$1001,"")</f>
        <v>7123869.5363819394</v>
      </c>
      <c r="J1498" s="41">
        <f>I1498+(_xlfn.XLOOKUP(C1498,'Kundendaten - neu'!$A$2:$A$1001,'Kundendaten - neu'!$G$2:$G$1001,)*E1498)</f>
        <v>7313682.5363819394</v>
      </c>
      <c r="K1498" s="40">
        <f>J1498-(E1498*(_xlfn.XLOOKUP(D1498,Tabelle1[Produkt ID],Tabelle1[Variable Kosten],)))</f>
        <v>2415282.5363819394</v>
      </c>
    </row>
  </sheetData>
  <conditionalFormatting sqref="A2:A1000">
    <cfRule type="duplicateValues" dxfId="9" priority="8"/>
  </conditionalFormatting>
  <conditionalFormatting sqref="A2:A1498">
    <cfRule type="duplicateValues" dxfId="8" priority="1"/>
    <cfRule type="duplicateValues" dxfId="7" priority="3"/>
  </conditionalFormatting>
  <conditionalFormatting sqref="A1001:A1498">
    <cfRule type="duplicateValues" dxfId="6" priority="4"/>
    <cfRule type="duplicateValues" dxfId="5" priority="6"/>
  </conditionalFormatting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58E3E-DA81-4240-9478-47AD35AD0A20}">
  <sheetPr>
    <tabColor theme="2" tint="-9.9978637043366805E-2"/>
  </sheetPr>
  <dimension ref="A1:H649"/>
  <sheetViews>
    <sheetView workbookViewId="0">
      <selection activeCell="X10" sqref="X10"/>
    </sheetView>
  </sheetViews>
  <sheetFormatPr defaultColWidth="11.44140625" defaultRowHeight="13.2" x14ac:dyDescent="0.25"/>
  <cols>
    <col min="1" max="1" width="16.88671875" style="8" bestFit="1" customWidth="1"/>
    <col min="2" max="2" width="27.109375" bestFit="1" customWidth="1"/>
    <col min="3" max="4" width="7" bestFit="1" customWidth="1"/>
    <col min="5" max="5" width="9.33203125" bestFit="1" customWidth="1"/>
    <col min="6" max="6" width="18.44140625" bestFit="1" customWidth="1"/>
    <col min="7" max="7" width="18.88671875" bestFit="1" customWidth="1"/>
    <col min="8" max="8" width="5.109375" bestFit="1" customWidth="1"/>
  </cols>
  <sheetData>
    <row r="1" spans="1:8" ht="14.4" x14ac:dyDescent="0.3">
      <c r="A1" s="28" t="s">
        <v>10</v>
      </c>
      <c r="B1" s="28" t="s">
        <v>60</v>
      </c>
      <c r="C1" s="28" t="s">
        <v>46</v>
      </c>
      <c r="D1" s="30" t="s">
        <v>16</v>
      </c>
      <c r="E1" s="28" t="s">
        <v>1059</v>
      </c>
      <c r="F1" s="28" t="s">
        <v>37</v>
      </c>
      <c r="G1" s="28" t="s">
        <v>27</v>
      </c>
      <c r="H1" s="28" t="s">
        <v>23</v>
      </c>
    </row>
    <row r="2" spans="1:8" ht="14.4" x14ac:dyDescent="0.3">
      <c r="A2" s="28" t="s">
        <v>1060</v>
      </c>
      <c r="B2" s="28" t="s">
        <v>1061</v>
      </c>
      <c r="C2" s="28" t="s">
        <v>1062</v>
      </c>
      <c r="D2" s="28" t="s">
        <v>1063</v>
      </c>
      <c r="E2" s="28" t="s">
        <v>1064</v>
      </c>
      <c r="F2" s="28" t="s">
        <v>1065</v>
      </c>
      <c r="G2" s="28" t="s">
        <v>1066</v>
      </c>
      <c r="H2" s="28" t="s">
        <v>1064</v>
      </c>
    </row>
    <row r="3" spans="1:8" ht="14.4" x14ac:dyDescent="0.3">
      <c r="A3" s="29">
        <v>44562</v>
      </c>
      <c r="B3" s="18">
        <v>7.2290999999999999</v>
      </c>
      <c r="C3" s="18">
        <v>4.5868000000000002</v>
      </c>
      <c r="D3" s="18">
        <v>1.1374</v>
      </c>
      <c r="E3" s="18">
        <v>0.87919999999999998</v>
      </c>
      <c r="F3" s="18">
        <v>10.291</v>
      </c>
      <c r="G3" s="18">
        <v>24.876000000000001</v>
      </c>
      <c r="H3" s="18">
        <v>1</v>
      </c>
    </row>
    <row r="4" spans="1:8" ht="14.4" x14ac:dyDescent="0.3">
      <c r="A4" s="29">
        <v>44563</v>
      </c>
      <c r="B4" s="18">
        <v>7.2275</v>
      </c>
      <c r="C4" s="18">
        <v>4.5862999999999996</v>
      </c>
      <c r="D4" s="18">
        <v>1.1373</v>
      </c>
      <c r="E4" s="18">
        <v>0.87929999999999997</v>
      </c>
      <c r="F4" s="18">
        <v>10.2849</v>
      </c>
      <c r="G4" s="18">
        <v>24.861000000000001</v>
      </c>
      <c r="H4" s="18">
        <v>1</v>
      </c>
    </row>
    <row r="5" spans="1:8" ht="14.4" x14ac:dyDescent="0.3">
      <c r="A5" s="29">
        <v>44564</v>
      </c>
      <c r="B5" s="18">
        <v>7.1824000000000003</v>
      </c>
      <c r="C5" s="18">
        <v>4.5743</v>
      </c>
      <c r="D5" s="18">
        <v>1.1302000000000001</v>
      </c>
      <c r="E5" s="18">
        <v>0.88480000000000003</v>
      </c>
      <c r="F5" s="18">
        <v>10.290900000000001</v>
      </c>
      <c r="G5" s="18">
        <v>24.795000000000002</v>
      </c>
      <c r="H5" s="18">
        <v>1</v>
      </c>
    </row>
    <row r="6" spans="1:8" ht="14.4" x14ac:dyDescent="0.3">
      <c r="A6" s="29">
        <v>44565</v>
      </c>
      <c r="B6" s="18">
        <v>7.1890000000000001</v>
      </c>
      <c r="C6" s="18">
        <v>4.5622999999999996</v>
      </c>
      <c r="D6" s="18">
        <v>1.1282000000000001</v>
      </c>
      <c r="E6" s="18">
        <v>0.88629999999999998</v>
      </c>
      <c r="F6" s="18">
        <v>10.264799999999999</v>
      </c>
      <c r="G6" s="18">
        <v>24.672000000000001</v>
      </c>
      <c r="H6" s="18">
        <v>1</v>
      </c>
    </row>
    <row r="7" spans="1:8" ht="14.4" x14ac:dyDescent="0.3">
      <c r="A7" s="29">
        <v>44566</v>
      </c>
      <c r="B7" s="18">
        <v>7.1974999999999998</v>
      </c>
      <c r="C7" s="18">
        <v>4.5736999999999997</v>
      </c>
      <c r="D7" s="18">
        <v>1.1311</v>
      </c>
      <c r="E7" s="18">
        <v>0.8841</v>
      </c>
      <c r="F7" s="18">
        <v>10.3057</v>
      </c>
      <c r="G7" s="18">
        <v>24.605</v>
      </c>
      <c r="H7" s="18">
        <v>1</v>
      </c>
    </row>
    <row r="8" spans="1:8" ht="14.4" x14ac:dyDescent="0.3">
      <c r="A8" s="29">
        <v>44567</v>
      </c>
      <c r="B8" s="18">
        <v>7.2084999999999999</v>
      </c>
      <c r="C8" s="18">
        <v>4.5528000000000004</v>
      </c>
      <c r="D8" s="18">
        <v>1.1294999999999999</v>
      </c>
      <c r="E8" s="18">
        <v>0.88529999999999998</v>
      </c>
      <c r="F8" s="18">
        <v>10.329700000000001</v>
      </c>
      <c r="G8" s="18">
        <v>24.492000000000001</v>
      </c>
      <c r="H8" s="18">
        <v>1</v>
      </c>
    </row>
    <row r="9" spans="1:8" ht="14.4" x14ac:dyDescent="0.3">
      <c r="A9" s="29">
        <v>44568</v>
      </c>
      <c r="B9" s="18">
        <v>7.2441000000000004</v>
      </c>
      <c r="C9" s="18">
        <v>4.5444000000000004</v>
      </c>
      <c r="D9" s="18">
        <v>1.1358999999999999</v>
      </c>
      <c r="E9" s="18">
        <v>0.88039999999999996</v>
      </c>
      <c r="F9" s="18">
        <v>10.279199999999999</v>
      </c>
      <c r="G9" s="18">
        <v>24.408999999999999</v>
      </c>
      <c r="H9" s="18">
        <v>1</v>
      </c>
    </row>
    <row r="10" spans="1:8" ht="14.4" x14ac:dyDescent="0.3">
      <c r="A10" s="29">
        <v>44569</v>
      </c>
      <c r="B10" s="18">
        <v>7.2401999999999997</v>
      </c>
      <c r="C10" s="18">
        <v>4.5613000000000001</v>
      </c>
      <c r="D10" s="18">
        <v>1.1359999999999999</v>
      </c>
      <c r="E10" s="18">
        <v>0.88029999999999997</v>
      </c>
      <c r="F10" s="18">
        <v>10.285299999999999</v>
      </c>
      <c r="G10" s="18">
        <v>24.405999999999999</v>
      </c>
      <c r="H10" s="18">
        <v>1</v>
      </c>
    </row>
    <row r="11" spans="1:8" ht="14.4" x14ac:dyDescent="0.3">
      <c r="A11" s="29">
        <v>44570</v>
      </c>
      <c r="B11" s="18">
        <v>7.2232000000000003</v>
      </c>
      <c r="C11" s="18">
        <v>4.5411999999999999</v>
      </c>
      <c r="D11" s="18">
        <v>1.1354</v>
      </c>
      <c r="E11" s="18">
        <v>0.88080000000000003</v>
      </c>
      <c r="F11" s="18">
        <v>10.280200000000001</v>
      </c>
      <c r="G11" s="18">
        <v>24.338999999999999</v>
      </c>
      <c r="H11" s="18">
        <v>1</v>
      </c>
    </row>
    <row r="12" spans="1:8" ht="14.4" x14ac:dyDescent="0.3">
      <c r="A12" s="29">
        <v>44571</v>
      </c>
      <c r="B12" s="18">
        <v>7.2439</v>
      </c>
      <c r="C12" s="18">
        <v>4.5388999999999999</v>
      </c>
      <c r="D12" s="18">
        <v>1.1329</v>
      </c>
      <c r="E12" s="18">
        <v>0.88270000000000004</v>
      </c>
      <c r="F12" s="18">
        <v>10.3095</v>
      </c>
      <c r="G12" s="18">
        <v>24.402000000000001</v>
      </c>
      <c r="H12" s="18">
        <v>1</v>
      </c>
    </row>
    <row r="13" spans="1:8" ht="14.4" x14ac:dyDescent="0.3">
      <c r="A13" s="29">
        <v>44572</v>
      </c>
      <c r="B13" s="18">
        <v>7.2728999999999999</v>
      </c>
      <c r="C13" s="18">
        <v>4.5350999999999999</v>
      </c>
      <c r="D13" s="18">
        <v>1.1366000000000001</v>
      </c>
      <c r="E13" s="18">
        <v>0.87980000000000003</v>
      </c>
      <c r="F13" s="18">
        <v>10.266500000000001</v>
      </c>
      <c r="G13" s="18">
        <v>24.29</v>
      </c>
      <c r="H13" s="18">
        <v>1</v>
      </c>
    </row>
    <row r="14" spans="1:8" ht="14.4" x14ac:dyDescent="0.3">
      <c r="A14" s="29">
        <v>44573</v>
      </c>
      <c r="B14" s="18">
        <v>7.2851999999999997</v>
      </c>
      <c r="C14" s="18">
        <v>4.5247000000000002</v>
      </c>
      <c r="D14" s="18">
        <v>1.1438999999999999</v>
      </c>
      <c r="E14" s="18">
        <v>0.87419999999999998</v>
      </c>
      <c r="F14" s="18">
        <v>10.2293</v>
      </c>
      <c r="G14" s="18">
        <v>24.512</v>
      </c>
      <c r="H14" s="18">
        <v>1</v>
      </c>
    </row>
    <row r="15" spans="1:8" ht="14.4" x14ac:dyDescent="0.3">
      <c r="A15" s="29">
        <v>44574</v>
      </c>
      <c r="B15" s="18">
        <v>7.2510000000000003</v>
      </c>
      <c r="C15" s="18">
        <v>4.5362</v>
      </c>
      <c r="D15" s="18">
        <v>1.1455</v>
      </c>
      <c r="E15" s="18">
        <v>0.873</v>
      </c>
      <c r="F15" s="18">
        <v>10.228400000000001</v>
      </c>
      <c r="G15" s="18">
        <v>24.495999999999999</v>
      </c>
      <c r="H15" s="18">
        <v>1</v>
      </c>
    </row>
    <row r="16" spans="1:8" ht="14.4" x14ac:dyDescent="0.3">
      <c r="A16" s="29">
        <v>44575</v>
      </c>
      <c r="B16" s="18">
        <v>7.2483000000000004</v>
      </c>
      <c r="C16" s="18">
        <v>4.5354999999999999</v>
      </c>
      <c r="D16" s="18">
        <v>1.1414</v>
      </c>
      <c r="E16" s="18">
        <v>0.87609999999999999</v>
      </c>
      <c r="F16" s="18">
        <v>10.295299999999999</v>
      </c>
      <c r="G16" s="18">
        <v>24.4785</v>
      </c>
      <c r="H16" s="18">
        <v>1</v>
      </c>
    </row>
    <row r="17" spans="1:8" ht="14.4" x14ac:dyDescent="0.3">
      <c r="A17" s="29">
        <v>44577</v>
      </c>
      <c r="B17" s="18">
        <v>7.2428999999999997</v>
      </c>
      <c r="C17" s="18">
        <v>4.5358000000000001</v>
      </c>
      <c r="D17" s="18">
        <v>1.141</v>
      </c>
      <c r="E17" s="18">
        <v>0.87639999999999996</v>
      </c>
      <c r="F17" s="18">
        <v>10.292400000000001</v>
      </c>
      <c r="G17" s="18">
        <v>24.413</v>
      </c>
      <c r="H17" s="18">
        <v>1</v>
      </c>
    </row>
    <row r="18" spans="1:8" ht="14.4" x14ac:dyDescent="0.3">
      <c r="A18" s="29">
        <v>44578</v>
      </c>
      <c r="B18" s="18">
        <v>7.1955999999999998</v>
      </c>
      <c r="C18" s="18">
        <v>4.5228000000000002</v>
      </c>
      <c r="D18" s="18">
        <v>1.1409</v>
      </c>
      <c r="E18" s="18">
        <v>0.87649999999999995</v>
      </c>
      <c r="F18" s="18">
        <v>10.29</v>
      </c>
      <c r="G18" s="18">
        <v>24.365300000000001</v>
      </c>
      <c r="H18" s="18">
        <v>1</v>
      </c>
    </row>
    <row r="19" spans="1:8" ht="14.4" x14ac:dyDescent="0.3">
      <c r="A19" s="29">
        <v>44579</v>
      </c>
      <c r="B19" s="18">
        <v>7.1961000000000004</v>
      </c>
      <c r="C19" s="18">
        <v>4.5315000000000003</v>
      </c>
      <c r="D19" s="18">
        <v>1.1329</v>
      </c>
      <c r="E19" s="18">
        <v>0.88270000000000004</v>
      </c>
      <c r="F19" s="18">
        <v>10.348000000000001</v>
      </c>
      <c r="G19" s="18">
        <v>24.25</v>
      </c>
      <c r="H19" s="18">
        <v>1</v>
      </c>
    </row>
    <row r="20" spans="1:8" ht="14.4" x14ac:dyDescent="0.3">
      <c r="A20" s="29">
        <v>44580</v>
      </c>
      <c r="B20" s="18">
        <v>7.1725000000000003</v>
      </c>
      <c r="C20" s="18">
        <v>4.5198999999999998</v>
      </c>
      <c r="D20" s="18">
        <v>1.1343000000000001</v>
      </c>
      <c r="E20" s="18">
        <v>0.88160000000000005</v>
      </c>
      <c r="F20" s="18">
        <v>10.3354</v>
      </c>
      <c r="G20" s="18">
        <v>24.245999999999999</v>
      </c>
      <c r="H20" s="18">
        <v>1</v>
      </c>
    </row>
    <row r="21" spans="1:8" ht="14.4" x14ac:dyDescent="0.3">
      <c r="A21" s="29">
        <v>44581</v>
      </c>
      <c r="B21" s="18">
        <v>7.1883999999999997</v>
      </c>
      <c r="C21" s="18">
        <v>4.5224000000000002</v>
      </c>
      <c r="D21" s="18">
        <v>1.1313</v>
      </c>
      <c r="E21" s="18">
        <v>0.88400000000000001</v>
      </c>
      <c r="F21" s="18">
        <v>10.4314</v>
      </c>
      <c r="G21" s="18">
        <v>24.361999999999998</v>
      </c>
      <c r="H21" s="18">
        <v>1</v>
      </c>
    </row>
    <row r="22" spans="1:8" ht="14.4" x14ac:dyDescent="0.3">
      <c r="A22" s="29">
        <v>44582</v>
      </c>
      <c r="B22" s="18">
        <v>7.1902999999999997</v>
      </c>
      <c r="C22" s="18">
        <v>4.5259</v>
      </c>
      <c r="D22" s="18">
        <v>1.1339999999999999</v>
      </c>
      <c r="E22" s="18">
        <v>0.88180000000000003</v>
      </c>
      <c r="F22" s="18">
        <v>10.427199999999999</v>
      </c>
      <c r="G22" s="18">
        <v>24.358000000000001</v>
      </c>
      <c r="H22" s="18">
        <v>1</v>
      </c>
    </row>
    <row r="23" spans="1:8" ht="14.4" x14ac:dyDescent="0.3">
      <c r="A23" s="29">
        <v>44584</v>
      </c>
      <c r="B23" s="18">
        <v>7.1879999999999997</v>
      </c>
      <c r="C23" s="18">
        <v>4.5250000000000004</v>
      </c>
      <c r="D23" s="18">
        <v>1.1343000000000001</v>
      </c>
      <c r="E23" s="18">
        <v>0.88160000000000005</v>
      </c>
      <c r="F23" s="18">
        <v>10.4329</v>
      </c>
      <c r="G23" s="18">
        <v>24.571999999999999</v>
      </c>
      <c r="H23" s="18">
        <v>1</v>
      </c>
    </row>
    <row r="24" spans="1:8" ht="14.4" x14ac:dyDescent="0.3">
      <c r="A24" s="29">
        <v>44585</v>
      </c>
      <c r="B24" s="18">
        <v>7.1677999999999997</v>
      </c>
      <c r="C24" s="18">
        <v>4.5624000000000002</v>
      </c>
      <c r="D24" s="18">
        <v>1.1341000000000001</v>
      </c>
      <c r="E24" s="18">
        <v>0.88180000000000003</v>
      </c>
      <c r="F24" s="18">
        <v>10.422800000000001</v>
      </c>
      <c r="G24" s="18">
        <v>24.4724</v>
      </c>
      <c r="H24" s="18">
        <v>1</v>
      </c>
    </row>
    <row r="25" spans="1:8" ht="14.4" x14ac:dyDescent="0.3">
      <c r="A25" s="29">
        <v>44586</v>
      </c>
      <c r="B25" s="18">
        <v>7.149</v>
      </c>
      <c r="C25" s="18">
        <v>4.5796999999999999</v>
      </c>
      <c r="D25" s="18">
        <v>1.1324000000000001</v>
      </c>
      <c r="E25" s="18">
        <v>0.8831</v>
      </c>
      <c r="F25" s="18">
        <v>10.482699999999999</v>
      </c>
      <c r="G25" s="18">
        <v>24.509</v>
      </c>
      <c r="H25" s="18">
        <v>1</v>
      </c>
    </row>
    <row r="26" spans="1:8" ht="14.4" x14ac:dyDescent="0.3">
      <c r="A26" s="29">
        <v>44587</v>
      </c>
      <c r="B26" s="18">
        <v>7.1051000000000002</v>
      </c>
      <c r="C26" s="18">
        <v>4.5815999999999999</v>
      </c>
      <c r="D26" s="18">
        <v>1.1303000000000001</v>
      </c>
      <c r="E26" s="18">
        <v>0.88470000000000004</v>
      </c>
      <c r="F26" s="18">
        <v>10.462899999999999</v>
      </c>
      <c r="G26" s="18">
        <v>24.405999999999999</v>
      </c>
      <c r="H26" s="18">
        <v>1</v>
      </c>
    </row>
    <row r="27" spans="1:8" ht="14.4" x14ac:dyDescent="0.3">
      <c r="A27" s="29">
        <v>44588</v>
      </c>
      <c r="B27" s="18">
        <v>7.0956999999999999</v>
      </c>
      <c r="C27" s="18">
        <v>4.556</v>
      </c>
      <c r="D27" s="18">
        <v>1.1241000000000001</v>
      </c>
      <c r="E27" s="18">
        <v>0.88959999999999995</v>
      </c>
      <c r="F27" s="18">
        <v>10.4594</v>
      </c>
      <c r="G27" s="18">
        <v>24.478000000000002</v>
      </c>
      <c r="H27" s="18">
        <v>1</v>
      </c>
    </row>
    <row r="28" spans="1:8" ht="14.4" x14ac:dyDescent="0.3">
      <c r="A28" s="29">
        <v>44589</v>
      </c>
      <c r="B28" s="18">
        <v>7.0880999999999998</v>
      </c>
      <c r="C28" s="18">
        <v>4.5763999999999996</v>
      </c>
      <c r="D28" s="18">
        <v>1.1143000000000001</v>
      </c>
      <c r="E28" s="18">
        <v>0.89739999999999998</v>
      </c>
      <c r="F28" s="18">
        <v>10.4635</v>
      </c>
      <c r="G28" s="18">
        <v>24.416</v>
      </c>
      <c r="H28" s="18">
        <v>1</v>
      </c>
    </row>
    <row r="29" spans="1:8" ht="14.4" x14ac:dyDescent="0.3">
      <c r="A29" s="29">
        <v>44591</v>
      </c>
      <c r="B29" s="18">
        <v>7.093</v>
      </c>
      <c r="C29" s="18">
        <v>4.5808999999999997</v>
      </c>
      <c r="D29" s="18">
        <v>1.1147</v>
      </c>
      <c r="E29" s="18">
        <v>0.89710000000000001</v>
      </c>
      <c r="F29" s="18">
        <v>10.516400000000001</v>
      </c>
      <c r="G29" s="18">
        <v>24.32</v>
      </c>
      <c r="H29" s="18">
        <v>1</v>
      </c>
    </row>
    <row r="30" spans="1:8" ht="14.4" x14ac:dyDescent="0.3">
      <c r="A30" s="29">
        <v>44592</v>
      </c>
      <c r="B30" s="18">
        <v>7.1426999999999996</v>
      </c>
      <c r="C30" s="18">
        <v>4.5770999999999997</v>
      </c>
      <c r="D30" s="18">
        <v>1.1152</v>
      </c>
      <c r="E30" s="18">
        <v>0.89670000000000005</v>
      </c>
      <c r="F30" s="18">
        <v>10.5159</v>
      </c>
      <c r="G30" s="18">
        <v>24.257000000000001</v>
      </c>
      <c r="H30" s="18">
        <v>1</v>
      </c>
    </row>
    <row r="31" spans="1:8" ht="14.4" x14ac:dyDescent="0.3">
      <c r="A31" s="29">
        <v>44593</v>
      </c>
      <c r="B31" s="18">
        <v>7.1696</v>
      </c>
      <c r="C31" s="18">
        <v>4.5663999999999998</v>
      </c>
      <c r="D31" s="18">
        <v>1.1229</v>
      </c>
      <c r="E31" s="18">
        <v>0.89059999999999995</v>
      </c>
      <c r="F31" s="18">
        <v>10.506399999999999</v>
      </c>
      <c r="G31" s="18">
        <v>24.170999999999999</v>
      </c>
      <c r="H31" s="18">
        <v>1</v>
      </c>
    </row>
    <row r="32" spans="1:8" ht="14.4" x14ac:dyDescent="0.3">
      <c r="A32" s="29">
        <v>44594</v>
      </c>
      <c r="B32" s="18">
        <v>7.1863000000000001</v>
      </c>
      <c r="C32" s="18">
        <v>4.5362999999999998</v>
      </c>
      <c r="D32" s="18">
        <v>1.1272</v>
      </c>
      <c r="E32" s="18">
        <v>0.8871</v>
      </c>
      <c r="F32" s="18">
        <v>10.4754</v>
      </c>
      <c r="G32" s="18">
        <v>24.31</v>
      </c>
      <c r="H32" s="18">
        <v>1</v>
      </c>
    </row>
    <row r="33" spans="1:8" ht="14.4" x14ac:dyDescent="0.3">
      <c r="A33" s="29">
        <v>44595</v>
      </c>
      <c r="B33" s="18">
        <v>7.2728999999999999</v>
      </c>
      <c r="C33" s="18">
        <v>4.5376000000000003</v>
      </c>
      <c r="D33" s="18">
        <v>1.1298999999999999</v>
      </c>
      <c r="E33" s="18">
        <v>0.88500000000000001</v>
      </c>
      <c r="F33" s="18">
        <v>10.429600000000001</v>
      </c>
      <c r="G33" s="18">
        <v>24.314</v>
      </c>
      <c r="H33" s="18">
        <v>1</v>
      </c>
    </row>
    <row r="34" spans="1:8" ht="14.4" x14ac:dyDescent="0.3">
      <c r="A34" s="29">
        <v>44596</v>
      </c>
      <c r="B34" s="18">
        <v>7.2808000000000002</v>
      </c>
      <c r="C34" s="18">
        <v>4.5628000000000002</v>
      </c>
      <c r="D34" s="18">
        <v>1.1435</v>
      </c>
      <c r="E34" s="18">
        <v>0.87460000000000004</v>
      </c>
      <c r="F34" s="18">
        <v>10.394600000000001</v>
      </c>
      <c r="G34" s="18">
        <v>24.28</v>
      </c>
      <c r="H34" s="18">
        <v>1</v>
      </c>
    </row>
    <row r="35" spans="1:8" ht="14.4" x14ac:dyDescent="0.3">
      <c r="A35" s="29">
        <v>44598</v>
      </c>
      <c r="B35" s="18">
        <v>7.2815000000000003</v>
      </c>
      <c r="C35" s="18">
        <v>4.5564999999999998</v>
      </c>
      <c r="D35" s="18">
        <v>1.1446000000000001</v>
      </c>
      <c r="E35" s="18">
        <v>0.87370000000000003</v>
      </c>
      <c r="F35" s="18">
        <v>10.3979</v>
      </c>
      <c r="G35" s="18">
        <v>24.218</v>
      </c>
      <c r="H35" s="18">
        <v>1</v>
      </c>
    </row>
    <row r="36" spans="1:8" ht="14.4" x14ac:dyDescent="0.3">
      <c r="A36" s="29">
        <v>44599</v>
      </c>
      <c r="B36" s="18">
        <v>7.2850999999999999</v>
      </c>
      <c r="C36" s="18">
        <v>4.5330000000000004</v>
      </c>
      <c r="D36" s="18">
        <v>1.1447000000000001</v>
      </c>
      <c r="E36" s="18">
        <v>0.87360000000000004</v>
      </c>
      <c r="F36" s="18">
        <v>10.472899999999999</v>
      </c>
      <c r="G36" s="18">
        <v>24.245000000000001</v>
      </c>
      <c r="H36" s="18">
        <v>1</v>
      </c>
    </row>
    <row r="37" spans="1:8" ht="14.4" x14ac:dyDescent="0.3">
      <c r="A37" s="29">
        <v>44600</v>
      </c>
      <c r="B37" s="18">
        <v>7.2766999999999999</v>
      </c>
      <c r="C37" s="18">
        <v>4.5250000000000004</v>
      </c>
      <c r="D37" s="18">
        <v>1.1453</v>
      </c>
      <c r="E37" s="18">
        <v>0.87309999999999999</v>
      </c>
      <c r="F37" s="18">
        <v>10.476100000000001</v>
      </c>
      <c r="G37" s="18">
        <v>24.303999999999998</v>
      </c>
      <c r="H37" s="18">
        <v>1</v>
      </c>
    </row>
    <row r="38" spans="1:8" ht="14.4" x14ac:dyDescent="0.3">
      <c r="A38" s="29">
        <v>44601</v>
      </c>
      <c r="B38" s="18">
        <v>7.2693000000000003</v>
      </c>
      <c r="C38" s="18">
        <v>4.492</v>
      </c>
      <c r="D38" s="18">
        <v>1.1439999999999999</v>
      </c>
      <c r="E38" s="18">
        <v>0.87409999999999999</v>
      </c>
      <c r="F38" s="18">
        <v>10.471399999999999</v>
      </c>
      <c r="G38" s="18">
        <v>24.335999999999999</v>
      </c>
      <c r="H38" s="18">
        <v>1</v>
      </c>
    </row>
    <row r="39" spans="1:8" ht="14.4" x14ac:dyDescent="0.3">
      <c r="A39" s="29">
        <v>44602</v>
      </c>
      <c r="B39" s="18">
        <v>7.266</v>
      </c>
      <c r="C39" s="18">
        <v>4.5011000000000001</v>
      </c>
      <c r="D39" s="18">
        <v>1.1419999999999999</v>
      </c>
      <c r="E39" s="18">
        <v>0.87560000000000004</v>
      </c>
      <c r="F39" s="18">
        <v>10.436</v>
      </c>
      <c r="G39" s="18">
        <v>24.567</v>
      </c>
      <c r="H39" s="18">
        <v>1</v>
      </c>
    </row>
    <row r="40" spans="1:8" ht="14.4" x14ac:dyDescent="0.3">
      <c r="A40" s="29">
        <v>44603</v>
      </c>
      <c r="B40" s="18">
        <v>7.2554999999999996</v>
      </c>
      <c r="C40" s="18">
        <v>4.5652999999999997</v>
      </c>
      <c r="D40" s="18">
        <v>1.1419999999999999</v>
      </c>
      <c r="E40" s="18">
        <v>0.87560000000000004</v>
      </c>
      <c r="F40" s="18">
        <v>10.436</v>
      </c>
      <c r="G40" s="18">
        <v>24.41</v>
      </c>
      <c r="H40" s="18">
        <v>1</v>
      </c>
    </row>
    <row r="41" spans="1:8" ht="14.4" x14ac:dyDescent="0.3">
      <c r="A41" s="29">
        <v>44605</v>
      </c>
      <c r="B41" s="18">
        <v>7.2117000000000004</v>
      </c>
      <c r="C41" s="18">
        <v>4.5639000000000003</v>
      </c>
      <c r="D41" s="18">
        <v>1.1409</v>
      </c>
      <c r="E41" s="18">
        <v>0.87649999999999995</v>
      </c>
      <c r="F41" s="18">
        <v>10.4101</v>
      </c>
      <c r="G41" s="18">
        <v>24.536000000000001</v>
      </c>
      <c r="H41" s="18">
        <v>1</v>
      </c>
    </row>
    <row r="42" spans="1:8" ht="14.4" x14ac:dyDescent="0.3">
      <c r="A42" s="29">
        <v>44606</v>
      </c>
      <c r="B42" s="18">
        <v>7.2218</v>
      </c>
      <c r="C42" s="18">
        <v>4.5513000000000003</v>
      </c>
      <c r="D42" s="18">
        <v>1.1349</v>
      </c>
      <c r="E42" s="18">
        <v>0.88109999999999999</v>
      </c>
      <c r="F42" s="18">
        <v>10.631399999999999</v>
      </c>
      <c r="G42" s="18">
        <v>24.332999999999998</v>
      </c>
      <c r="H42" s="18">
        <v>1</v>
      </c>
    </row>
    <row r="43" spans="1:8" ht="14.4" x14ac:dyDescent="0.3">
      <c r="A43" s="29">
        <v>44607</v>
      </c>
      <c r="B43" s="18">
        <v>7.1867999999999999</v>
      </c>
      <c r="C43" s="18">
        <v>4.4935999999999998</v>
      </c>
      <c r="D43" s="18">
        <v>1.1364000000000001</v>
      </c>
      <c r="E43" s="18">
        <v>0.88</v>
      </c>
      <c r="F43" s="18">
        <v>10.596399999999999</v>
      </c>
      <c r="G43" s="18">
        <v>24.327999999999999</v>
      </c>
      <c r="H43" s="18">
        <v>1</v>
      </c>
    </row>
    <row r="44" spans="1:8" ht="14.4" x14ac:dyDescent="0.3">
      <c r="A44" s="29">
        <v>44608</v>
      </c>
      <c r="B44" s="18">
        <v>7.1966999999999999</v>
      </c>
      <c r="C44" s="18">
        <v>4.5012999999999996</v>
      </c>
      <c r="D44" s="18">
        <v>1.1305000000000001</v>
      </c>
      <c r="E44" s="18">
        <v>0.88449999999999995</v>
      </c>
      <c r="F44" s="18">
        <v>10.5929</v>
      </c>
      <c r="G44" s="18">
        <v>24.363</v>
      </c>
      <c r="H44" s="18">
        <v>1</v>
      </c>
    </row>
    <row r="45" spans="1:8" ht="14.4" x14ac:dyDescent="0.3">
      <c r="A45" s="29">
        <v>44609</v>
      </c>
      <c r="B45" s="18">
        <v>7.2055999999999996</v>
      </c>
      <c r="C45" s="18">
        <v>4.5199999999999996</v>
      </c>
      <c r="D45" s="18">
        <v>1.1355</v>
      </c>
      <c r="E45" s="18">
        <v>0.88070000000000004</v>
      </c>
      <c r="F45" s="18">
        <v>10.571</v>
      </c>
      <c r="G45" s="18">
        <v>24.297000000000001</v>
      </c>
      <c r="H45" s="18">
        <v>1</v>
      </c>
    </row>
    <row r="46" spans="1:8" ht="14.4" x14ac:dyDescent="0.3">
      <c r="A46" s="29">
        <v>44610</v>
      </c>
      <c r="B46" s="18">
        <v>7.2019000000000002</v>
      </c>
      <c r="C46" s="18">
        <v>4.5244999999999997</v>
      </c>
      <c r="D46" s="18">
        <v>1.1373</v>
      </c>
      <c r="E46" s="18">
        <v>0.87929999999999997</v>
      </c>
      <c r="F46" s="18">
        <v>10.6104</v>
      </c>
      <c r="G46" s="18">
        <v>24.292999999999999</v>
      </c>
      <c r="H46" s="18">
        <v>1</v>
      </c>
    </row>
    <row r="47" spans="1:8" ht="14.4" x14ac:dyDescent="0.3">
      <c r="A47" s="29">
        <v>44612</v>
      </c>
      <c r="B47" s="18">
        <v>7.1603000000000003</v>
      </c>
      <c r="C47" s="18">
        <v>4.5240999999999998</v>
      </c>
      <c r="D47" s="18">
        <v>1.1363000000000001</v>
      </c>
      <c r="E47" s="18">
        <v>0.88</v>
      </c>
      <c r="F47" s="18">
        <v>10.546900000000001</v>
      </c>
      <c r="G47" s="18">
        <v>24.381</v>
      </c>
      <c r="H47" s="18">
        <v>1</v>
      </c>
    </row>
    <row r="48" spans="1:8" ht="14.4" x14ac:dyDescent="0.3">
      <c r="A48" s="29">
        <v>44613</v>
      </c>
      <c r="B48" s="18">
        <v>7.1612</v>
      </c>
      <c r="C48" s="18">
        <v>4.5419</v>
      </c>
      <c r="D48" s="18">
        <v>1.1319999999999999</v>
      </c>
      <c r="E48" s="18">
        <v>0.88339999999999996</v>
      </c>
      <c r="F48" s="18">
        <v>10.5541</v>
      </c>
      <c r="G48" s="18">
        <v>24.519500000000001</v>
      </c>
      <c r="H48" s="18">
        <v>1</v>
      </c>
    </row>
    <row r="49" spans="1:8" ht="14.4" x14ac:dyDescent="0.3">
      <c r="A49" s="29">
        <v>44614</v>
      </c>
      <c r="B49" s="18">
        <v>7.1574999999999998</v>
      </c>
      <c r="C49" s="18">
        <v>4.5446999999999997</v>
      </c>
      <c r="D49" s="18">
        <v>1.1321000000000001</v>
      </c>
      <c r="E49" s="18">
        <v>0.88329999999999997</v>
      </c>
      <c r="F49" s="18">
        <v>10.604799999999999</v>
      </c>
      <c r="G49" s="18">
        <v>24.576000000000001</v>
      </c>
      <c r="H49" s="18">
        <v>1</v>
      </c>
    </row>
    <row r="50" spans="1:8" ht="14.4" x14ac:dyDescent="0.3">
      <c r="A50" s="29">
        <v>44615</v>
      </c>
      <c r="B50" s="18">
        <v>7.1623999999999999</v>
      </c>
      <c r="C50" s="18">
        <v>4.5857000000000001</v>
      </c>
      <c r="D50" s="18">
        <v>1.1315999999999999</v>
      </c>
      <c r="E50" s="18">
        <v>0.88370000000000004</v>
      </c>
      <c r="F50" s="18">
        <v>10.6358</v>
      </c>
      <c r="G50" s="18">
        <v>24.710999999999999</v>
      </c>
      <c r="H50" s="18">
        <v>1</v>
      </c>
    </row>
    <row r="51" spans="1:8" ht="14.4" x14ac:dyDescent="0.3">
      <c r="A51" s="29">
        <v>44616</v>
      </c>
      <c r="B51" s="18">
        <v>7.1657999999999999</v>
      </c>
      <c r="C51" s="18">
        <v>4.6247999999999996</v>
      </c>
      <c r="D51" s="18">
        <v>1.1308</v>
      </c>
      <c r="E51" s="18">
        <v>0.88429999999999997</v>
      </c>
      <c r="F51" s="18">
        <v>10.635300000000001</v>
      </c>
      <c r="G51" s="18">
        <v>24.728000000000002</v>
      </c>
      <c r="H51" s="18">
        <v>1</v>
      </c>
    </row>
    <row r="52" spans="1:8" ht="14.4" x14ac:dyDescent="0.3">
      <c r="A52" s="29">
        <v>44617</v>
      </c>
      <c r="B52" s="18">
        <v>7.1367000000000003</v>
      </c>
      <c r="C52" s="18">
        <v>4.6265000000000001</v>
      </c>
      <c r="D52" s="18">
        <v>1.1329</v>
      </c>
      <c r="E52" s="18">
        <v>0.88270000000000004</v>
      </c>
      <c r="F52" s="18">
        <v>10.638299999999999</v>
      </c>
      <c r="G52" s="18">
        <v>24.966000000000001</v>
      </c>
      <c r="H52" s="18">
        <v>1</v>
      </c>
    </row>
    <row r="53" spans="1:8" ht="14.4" x14ac:dyDescent="0.3">
      <c r="A53" s="29">
        <v>44619</v>
      </c>
      <c r="B53" s="18">
        <v>7.0807000000000002</v>
      </c>
      <c r="C53" s="18">
        <v>4.6973000000000003</v>
      </c>
      <c r="D53" s="18">
        <v>1.1305000000000001</v>
      </c>
      <c r="E53" s="18">
        <v>0.88460000000000005</v>
      </c>
      <c r="F53" s="18">
        <v>10.678599999999999</v>
      </c>
      <c r="G53" s="18">
        <v>25.134</v>
      </c>
      <c r="H53" s="18">
        <v>1</v>
      </c>
    </row>
    <row r="54" spans="1:8" ht="14.4" x14ac:dyDescent="0.3">
      <c r="A54" s="29">
        <v>44620</v>
      </c>
      <c r="B54" s="18">
        <v>7.1177999999999999</v>
      </c>
      <c r="C54" s="18">
        <v>4.6883999999999997</v>
      </c>
      <c r="D54" s="18">
        <v>1.1189</v>
      </c>
      <c r="E54" s="18">
        <v>0.89370000000000005</v>
      </c>
      <c r="F54" s="18">
        <v>10.569699999999999</v>
      </c>
      <c r="G54" s="18">
        <v>25.376000000000001</v>
      </c>
      <c r="H54" s="18">
        <v>1</v>
      </c>
    </row>
    <row r="55" spans="1:8" ht="14.4" x14ac:dyDescent="0.3">
      <c r="A55" s="29">
        <v>44621</v>
      </c>
      <c r="B55" s="18">
        <v>7.0621999999999998</v>
      </c>
      <c r="C55" s="18">
        <v>4.7374999999999998</v>
      </c>
      <c r="D55" s="18">
        <v>1.1267</v>
      </c>
      <c r="E55" s="18">
        <v>0.88749999999999996</v>
      </c>
      <c r="F55" s="18">
        <v>10.6181</v>
      </c>
      <c r="G55" s="18">
        <v>25.582000000000001</v>
      </c>
      <c r="H55" s="18">
        <v>1</v>
      </c>
    </row>
    <row r="56" spans="1:8" ht="14.4" x14ac:dyDescent="0.3">
      <c r="A56" s="29">
        <v>44622</v>
      </c>
      <c r="B56" s="18">
        <v>7.0739999999999998</v>
      </c>
      <c r="C56" s="18">
        <v>4.7422000000000004</v>
      </c>
      <c r="D56" s="18">
        <v>1.1178999999999999</v>
      </c>
      <c r="E56" s="18">
        <v>0.89449999999999996</v>
      </c>
      <c r="F56" s="18">
        <v>10.6271</v>
      </c>
      <c r="G56" s="18">
        <v>25.736000000000001</v>
      </c>
      <c r="H56" s="18">
        <v>1</v>
      </c>
    </row>
    <row r="57" spans="1:8" ht="14.4" x14ac:dyDescent="0.3">
      <c r="A57" s="29">
        <v>44623</v>
      </c>
      <c r="B57" s="18">
        <v>7.0259</v>
      </c>
      <c r="C57" s="18">
        <v>4.8099999999999996</v>
      </c>
      <c r="D57" s="18">
        <v>1.1214</v>
      </c>
      <c r="E57" s="18">
        <v>0.89170000000000005</v>
      </c>
      <c r="F57" s="18">
        <v>10.580399999999999</v>
      </c>
      <c r="G57" s="18">
        <v>25.677</v>
      </c>
      <c r="H57" s="18">
        <v>1</v>
      </c>
    </row>
    <row r="58" spans="1:8" ht="14.4" x14ac:dyDescent="0.3">
      <c r="A58" s="29">
        <v>44624</v>
      </c>
      <c r="B58" s="18">
        <v>7.0231000000000003</v>
      </c>
      <c r="C58" s="18">
        <v>4.8821000000000003</v>
      </c>
      <c r="D58" s="18">
        <v>1.1131</v>
      </c>
      <c r="E58" s="18">
        <v>0.89839999999999998</v>
      </c>
      <c r="F58" s="18">
        <v>10.5806</v>
      </c>
      <c r="G58" s="18">
        <v>25.667000000000002</v>
      </c>
      <c r="H58" s="18">
        <v>1</v>
      </c>
    </row>
    <row r="59" spans="1:8" ht="14.4" x14ac:dyDescent="0.3">
      <c r="A59" s="29">
        <v>44626</v>
      </c>
      <c r="B59" s="18">
        <v>6.9886999999999997</v>
      </c>
      <c r="C59" s="18">
        <v>4.9371999999999998</v>
      </c>
      <c r="D59" s="18">
        <v>1.1112</v>
      </c>
      <c r="E59" s="18">
        <v>0.89990000000000003</v>
      </c>
      <c r="F59" s="18">
        <v>10.691700000000001</v>
      </c>
      <c r="G59" s="18">
        <v>25.562999999999999</v>
      </c>
      <c r="H59" s="18">
        <v>1</v>
      </c>
    </row>
    <row r="60" spans="1:8" ht="14.4" x14ac:dyDescent="0.3">
      <c r="A60" s="29">
        <v>44627</v>
      </c>
      <c r="B60" s="18">
        <v>6.9036999999999997</v>
      </c>
      <c r="C60" s="18">
        <v>4.9729999999999999</v>
      </c>
      <c r="D60" s="18">
        <v>1.1065</v>
      </c>
      <c r="E60" s="18">
        <v>0.90369999999999995</v>
      </c>
      <c r="F60" s="18">
        <v>10.613</v>
      </c>
      <c r="G60" s="18">
        <v>25.762</v>
      </c>
      <c r="H60" s="18">
        <v>1</v>
      </c>
    </row>
    <row r="61" spans="1:8" ht="14.4" x14ac:dyDescent="0.3">
      <c r="A61" s="29">
        <v>44628</v>
      </c>
      <c r="B61" s="18">
        <v>6.8699000000000003</v>
      </c>
      <c r="C61" s="18">
        <v>4.8924000000000003</v>
      </c>
      <c r="D61" s="18">
        <v>1.0926</v>
      </c>
      <c r="E61" s="18">
        <v>0.91520000000000001</v>
      </c>
      <c r="F61" s="18">
        <v>10.724500000000001</v>
      </c>
      <c r="G61" s="18">
        <v>25.402000000000001</v>
      </c>
      <c r="H61" s="18">
        <v>1</v>
      </c>
    </row>
    <row r="62" spans="1:8" ht="14.4" x14ac:dyDescent="0.3">
      <c r="A62" s="29">
        <v>44629</v>
      </c>
      <c r="B62" s="18">
        <v>6.8658000000000001</v>
      </c>
      <c r="C62" s="18">
        <v>4.7668999999999997</v>
      </c>
      <c r="D62" s="18">
        <v>1.0871999999999999</v>
      </c>
      <c r="E62" s="18">
        <v>0.91969999999999996</v>
      </c>
      <c r="F62" s="18">
        <v>10.756500000000001</v>
      </c>
      <c r="G62" s="18">
        <v>25.178000000000001</v>
      </c>
      <c r="H62" s="18">
        <v>1</v>
      </c>
    </row>
    <row r="63" spans="1:8" ht="14.4" x14ac:dyDescent="0.3">
      <c r="A63" s="29">
        <v>44630</v>
      </c>
      <c r="B63" s="18">
        <v>6.8837000000000002</v>
      </c>
      <c r="C63" s="18">
        <v>4.7831000000000001</v>
      </c>
      <c r="D63" s="18">
        <v>1.0866</v>
      </c>
      <c r="E63" s="18">
        <v>0.92030000000000001</v>
      </c>
      <c r="F63" s="18">
        <v>10.7818</v>
      </c>
      <c r="G63" s="18">
        <v>25.178000000000001</v>
      </c>
      <c r="H63" s="18">
        <v>1</v>
      </c>
    </row>
    <row r="64" spans="1:8" ht="14.4" x14ac:dyDescent="0.3">
      <c r="A64" s="29">
        <v>44631</v>
      </c>
      <c r="B64" s="18">
        <v>6.9949000000000003</v>
      </c>
      <c r="C64" s="18">
        <v>4.7793000000000001</v>
      </c>
      <c r="D64" s="18">
        <v>1.0898000000000001</v>
      </c>
      <c r="E64" s="18">
        <v>0.91769999999999996</v>
      </c>
      <c r="F64" s="18">
        <v>10.759</v>
      </c>
      <c r="G64" s="18">
        <v>25.082000000000001</v>
      </c>
      <c r="H64" s="18">
        <v>1</v>
      </c>
    </row>
    <row r="65" spans="1:8" ht="14.4" x14ac:dyDescent="0.3">
      <c r="A65" s="29">
        <v>44633</v>
      </c>
      <c r="B65" s="18">
        <v>6.9619999999999997</v>
      </c>
      <c r="C65" s="18">
        <v>4.7882999999999996</v>
      </c>
      <c r="D65" s="18">
        <v>1.1072</v>
      </c>
      <c r="E65" s="18">
        <v>0.90310000000000001</v>
      </c>
      <c r="F65" s="18">
        <v>10.768800000000001</v>
      </c>
      <c r="G65" s="18">
        <v>25.135000000000002</v>
      </c>
      <c r="H65" s="18">
        <v>1</v>
      </c>
    </row>
    <row r="66" spans="1:8" ht="14.4" x14ac:dyDescent="0.3">
      <c r="A66" s="29">
        <v>44634</v>
      </c>
      <c r="B66" s="18">
        <v>6.9161000000000001</v>
      </c>
      <c r="C66" s="18">
        <v>4.7332000000000001</v>
      </c>
      <c r="D66" s="18">
        <v>1.1012999999999999</v>
      </c>
      <c r="E66" s="18">
        <v>0.90800000000000003</v>
      </c>
      <c r="F66" s="18">
        <v>10.7865</v>
      </c>
      <c r="G66" s="18">
        <v>24.843</v>
      </c>
      <c r="H66" s="18">
        <v>1</v>
      </c>
    </row>
    <row r="67" spans="1:8" ht="14.4" x14ac:dyDescent="0.3">
      <c r="A67" s="29">
        <v>44635</v>
      </c>
      <c r="B67" s="18">
        <v>6.9298999999999999</v>
      </c>
      <c r="C67" s="18">
        <v>4.7</v>
      </c>
      <c r="D67" s="18">
        <v>1.0909</v>
      </c>
      <c r="E67" s="18">
        <v>0.91669999999999996</v>
      </c>
      <c r="F67" s="18">
        <v>10.846399999999999</v>
      </c>
      <c r="G67" s="18">
        <v>24.805</v>
      </c>
      <c r="H67" s="18">
        <v>1</v>
      </c>
    </row>
    <row r="68" spans="1:8" ht="14.4" x14ac:dyDescent="0.3">
      <c r="A68" s="29">
        <v>44636</v>
      </c>
      <c r="B68" s="18">
        <v>6.9638999999999998</v>
      </c>
      <c r="C68" s="18">
        <v>4.6558999999999999</v>
      </c>
      <c r="D68" s="18">
        <v>1.0931999999999999</v>
      </c>
      <c r="E68" s="18">
        <v>0.91469999999999996</v>
      </c>
      <c r="F68" s="18">
        <v>10.8261</v>
      </c>
      <c r="G68" s="18">
        <v>24.658000000000001</v>
      </c>
      <c r="H68" s="18">
        <v>1</v>
      </c>
    </row>
    <row r="69" spans="1:8" ht="14.4" x14ac:dyDescent="0.3">
      <c r="A69" s="29">
        <v>44637</v>
      </c>
      <c r="B69" s="18">
        <v>6.9844999999999997</v>
      </c>
      <c r="C69" s="18">
        <v>4.6725000000000003</v>
      </c>
      <c r="D69" s="18">
        <v>1.0943000000000001</v>
      </c>
      <c r="E69" s="18">
        <v>0.91390000000000005</v>
      </c>
      <c r="F69" s="18">
        <v>10.7156</v>
      </c>
      <c r="G69" s="18">
        <v>24.742000000000001</v>
      </c>
      <c r="H69" s="18">
        <v>1</v>
      </c>
    </row>
    <row r="70" spans="1:8" ht="14.4" x14ac:dyDescent="0.3">
      <c r="A70" s="29">
        <v>44638</v>
      </c>
      <c r="B70" s="18">
        <v>6.9988999999999999</v>
      </c>
      <c r="C70" s="18">
        <v>4.7137000000000002</v>
      </c>
      <c r="D70" s="18">
        <v>1.0967</v>
      </c>
      <c r="E70" s="18">
        <v>0.91190000000000004</v>
      </c>
      <c r="F70" s="18">
        <v>10.6424</v>
      </c>
      <c r="G70" s="18">
        <v>24.847000000000001</v>
      </c>
      <c r="H70" s="18">
        <v>1</v>
      </c>
    </row>
    <row r="71" spans="1:8" ht="14.4" x14ac:dyDescent="0.3">
      <c r="A71" s="29">
        <v>44640</v>
      </c>
      <c r="B71" s="18">
        <v>7.0423</v>
      </c>
      <c r="C71" s="18">
        <v>4.7079000000000004</v>
      </c>
      <c r="D71" s="18">
        <v>1.1021000000000001</v>
      </c>
      <c r="E71" s="18">
        <v>0.9073</v>
      </c>
      <c r="F71" s="18">
        <v>10.6435</v>
      </c>
      <c r="G71" s="18">
        <v>24.77</v>
      </c>
      <c r="H71" s="18">
        <v>1</v>
      </c>
    </row>
    <row r="72" spans="1:8" ht="14.4" x14ac:dyDescent="0.3">
      <c r="A72" s="29">
        <v>44641</v>
      </c>
      <c r="B72" s="18">
        <v>7.0323000000000002</v>
      </c>
      <c r="C72" s="18">
        <v>4.6908000000000003</v>
      </c>
      <c r="D72" s="18">
        <v>1.1099000000000001</v>
      </c>
      <c r="E72" s="18">
        <v>0.90100000000000002</v>
      </c>
      <c r="F72" s="18">
        <v>10.6427</v>
      </c>
      <c r="G72" s="18">
        <v>24.643000000000001</v>
      </c>
      <c r="H72" s="18">
        <v>1</v>
      </c>
    </row>
    <row r="73" spans="1:8" ht="14.4" x14ac:dyDescent="0.3">
      <c r="A73" s="29">
        <v>44642</v>
      </c>
      <c r="B73" s="18">
        <v>7.0235000000000003</v>
      </c>
      <c r="C73" s="18">
        <v>4.6734</v>
      </c>
      <c r="D73" s="18">
        <v>1.1054999999999999</v>
      </c>
      <c r="E73" s="18">
        <v>0.90459999999999996</v>
      </c>
      <c r="F73" s="18">
        <v>10.626300000000001</v>
      </c>
      <c r="G73" s="18">
        <v>24.638999999999999</v>
      </c>
      <c r="H73" s="18">
        <v>1</v>
      </c>
    </row>
    <row r="74" spans="1:8" ht="14.4" x14ac:dyDescent="0.3">
      <c r="A74" s="29">
        <v>44643</v>
      </c>
      <c r="B74" s="18">
        <v>7.0098000000000003</v>
      </c>
      <c r="C74" s="18">
        <v>4.7172000000000001</v>
      </c>
      <c r="D74" s="18">
        <v>1.1042000000000001</v>
      </c>
      <c r="E74" s="18">
        <v>0.90559999999999996</v>
      </c>
      <c r="F74" s="18">
        <v>10.5246</v>
      </c>
      <c r="G74" s="18">
        <v>24.679600000000001</v>
      </c>
      <c r="H74" s="18">
        <v>1</v>
      </c>
    </row>
    <row r="75" spans="1:8" ht="14.4" x14ac:dyDescent="0.3">
      <c r="A75" s="29">
        <v>44644</v>
      </c>
      <c r="B75" s="18">
        <v>7.0204000000000004</v>
      </c>
      <c r="C75" s="18">
        <v>4.7713999999999999</v>
      </c>
      <c r="D75" s="18">
        <v>1.1015999999999999</v>
      </c>
      <c r="E75" s="18">
        <v>0.90769999999999995</v>
      </c>
      <c r="F75" s="18">
        <v>10.535500000000001</v>
      </c>
      <c r="G75" s="18">
        <v>24.68</v>
      </c>
      <c r="H75" s="18">
        <v>1</v>
      </c>
    </row>
    <row r="76" spans="1:8" ht="14.4" x14ac:dyDescent="0.3">
      <c r="A76" s="29">
        <v>44645</v>
      </c>
      <c r="B76" s="18">
        <v>7.0125999999999999</v>
      </c>
      <c r="C76" s="18">
        <v>4.6760000000000002</v>
      </c>
      <c r="D76" s="18">
        <v>1.1029</v>
      </c>
      <c r="E76" s="18">
        <v>0.90669999999999995</v>
      </c>
      <c r="F76" s="18">
        <v>10.3858</v>
      </c>
      <c r="G76" s="18">
        <v>24.54</v>
      </c>
      <c r="H76" s="18">
        <v>1</v>
      </c>
    </row>
    <row r="77" spans="1:8" ht="14.4" x14ac:dyDescent="0.3">
      <c r="A77" s="29">
        <v>44647</v>
      </c>
      <c r="B77" s="18">
        <v>7.0083000000000002</v>
      </c>
      <c r="C77" s="18">
        <v>4.6863999999999999</v>
      </c>
      <c r="D77" s="18">
        <v>1.1006</v>
      </c>
      <c r="E77" s="18">
        <v>0.90859999999999996</v>
      </c>
      <c r="F77" s="18">
        <v>10.4437</v>
      </c>
      <c r="G77" s="18">
        <v>24.606999999999999</v>
      </c>
      <c r="H77" s="18">
        <v>1</v>
      </c>
    </row>
    <row r="78" spans="1:8" ht="14.4" x14ac:dyDescent="0.3">
      <c r="A78" s="29">
        <v>44648</v>
      </c>
      <c r="B78" s="18">
        <v>6.9907000000000004</v>
      </c>
      <c r="C78" s="18">
        <v>4.6920999999999999</v>
      </c>
      <c r="D78" s="18">
        <v>1.1008</v>
      </c>
      <c r="E78" s="18">
        <v>0.90839999999999999</v>
      </c>
      <c r="F78" s="18">
        <v>10.4094</v>
      </c>
      <c r="G78" s="18">
        <v>24.577999999999999</v>
      </c>
      <c r="H78" s="18">
        <v>1</v>
      </c>
    </row>
    <row r="79" spans="1:8" ht="14.4" x14ac:dyDescent="0.3">
      <c r="A79" s="29">
        <v>44649</v>
      </c>
      <c r="B79" s="18">
        <v>6.9905999999999997</v>
      </c>
      <c r="C79" s="18">
        <v>4.6550000000000002</v>
      </c>
      <c r="D79" s="18">
        <v>1.0982000000000001</v>
      </c>
      <c r="E79" s="18">
        <v>0.91059999999999997</v>
      </c>
      <c r="F79" s="18">
        <v>10.4047</v>
      </c>
      <c r="G79" s="18">
        <v>24.463999999999999</v>
      </c>
      <c r="H79" s="18">
        <v>1</v>
      </c>
    </row>
    <row r="80" spans="1:8" ht="14.4" x14ac:dyDescent="0.3">
      <c r="A80" s="29">
        <v>44650</v>
      </c>
      <c r="B80" s="18">
        <v>7.0027999999999997</v>
      </c>
      <c r="C80" s="18">
        <v>4.6386000000000003</v>
      </c>
      <c r="D80" s="18">
        <v>1.0981000000000001</v>
      </c>
      <c r="E80" s="18">
        <v>0.91059999999999997</v>
      </c>
      <c r="F80" s="18">
        <v>10.4588</v>
      </c>
      <c r="G80" s="18">
        <v>24.413</v>
      </c>
      <c r="H80" s="18">
        <v>1</v>
      </c>
    </row>
    <row r="81" spans="1:8" ht="14.4" x14ac:dyDescent="0.3">
      <c r="A81" s="29">
        <v>44651</v>
      </c>
      <c r="B81" s="18">
        <v>7.0576999999999996</v>
      </c>
      <c r="C81" s="18">
        <v>4.6420000000000003</v>
      </c>
      <c r="D81" s="18">
        <v>1.0991</v>
      </c>
      <c r="E81" s="18">
        <v>0.90980000000000005</v>
      </c>
      <c r="F81" s="18">
        <v>10.417199999999999</v>
      </c>
      <c r="G81" s="18">
        <v>24.399100000000001</v>
      </c>
      <c r="H81" s="18">
        <v>1</v>
      </c>
    </row>
    <row r="82" spans="1:8" ht="14.4" x14ac:dyDescent="0.3">
      <c r="A82" s="29">
        <v>44652</v>
      </c>
      <c r="B82" s="18">
        <v>7.0842000000000001</v>
      </c>
      <c r="C82" s="18">
        <v>4.6333000000000002</v>
      </c>
      <c r="D82" s="18">
        <v>1.1091</v>
      </c>
      <c r="E82" s="18">
        <v>0.90159999999999996</v>
      </c>
      <c r="F82" s="18">
        <v>10.395899999999999</v>
      </c>
      <c r="G82" s="18">
        <v>24.349</v>
      </c>
      <c r="H82" s="18">
        <v>1</v>
      </c>
    </row>
    <row r="83" spans="1:8" ht="14.4" x14ac:dyDescent="0.3">
      <c r="A83" s="29">
        <v>44654</v>
      </c>
      <c r="B83" s="18">
        <v>7.0217000000000001</v>
      </c>
      <c r="C83" s="18">
        <v>4.6391999999999998</v>
      </c>
      <c r="D83" s="18">
        <v>1.1160000000000001</v>
      </c>
      <c r="E83" s="18">
        <v>0.89610000000000001</v>
      </c>
      <c r="F83" s="18">
        <v>10.348599999999999</v>
      </c>
      <c r="G83" s="18">
        <v>24.329000000000001</v>
      </c>
      <c r="H83" s="18">
        <v>1</v>
      </c>
    </row>
    <row r="84" spans="1:8" ht="14.4" x14ac:dyDescent="0.3">
      <c r="A84" s="29">
        <v>44655</v>
      </c>
      <c r="B84" s="18">
        <v>7.0327999999999999</v>
      </c>
      <c r="C84" s="18">
        <v>4.6167999999999996</v>
      </c>
      <c r="D84" s="18">
        <v>1.1072</v>
      </c>
      <c r="E84" s="18">
        <v>0.9032</v>
      </c>
      <c r="F84" s="18">
        <v>10.341900000000001</v>
      </c>
      <c r="G84" s="18">
        <v>24.331</v>
      </c>
      <c r="H84" s="18">
        <v>1</v>
      </c>
    </row>
    <row r="85" spans="1:8" ht="14.4" x14ac:dyDescent="0.3">
      <c r="A85" s="29">
        <v>44656</v>
      </c>
      <c r="B85" s="18">
        <v>7.0279999999999996</v>
      </c>
      <c r="C85" s="18">
        <v>4.6405000000000003</v>
      </c>
      <c r="D85" s="18">
        <v>1.1047</v>
      </c>
      <c r="E85" s="18">
        <v>0.9052</v>
      </c>
      <c r="F85" s="18">
        <v>10.3407</v>
      </c>
      <c r="G85" s="18">
        <v>24.346</v>
      </c>
      <c r="H85" s="18">
        <v>1</v>
      </c>
    </row>
    <row r="86" spans="1:8" ht="14.4" x14ac:dyDescent="0.3">
      <c r="A86" s="29">
        <v>44657</v>
      </c>
      <c r="B86" s="18">
        <v>7.0277000000000003</v>
      </c>
      <c r="C86" s="18">
        <v>4.6574999999999998</v>
      </c>
      <c r="D86" s="18">
        <v>1.1045</v>
      </c>
      <c r="E86" s="18">
        <v>0.90539999999999998</v>
      </c>
      <c r="F86" s="18">
        <v>10.335699999999999</v>
      </c>
      <c r="G86" s="18">
        <v>24.44</v>
      </c>
      <c r="H86" s="18">
        <v>1</v>
      </c>
    </row>
    <row r="87" spans="1:8" ht="14.4" x14ac:dyDescent="0.3">
      <c r="A87" s="29">
        <v>44658</v>
      </c>
      <c r="B87" s="18">
        <v>6.9823000000000004</v>
      </c>
      <c r="C87" s="18">
        <v>4.6322999999999999</v>
      </c>
      <c r="D87" s="18">
        <v>1.1045</v>
      </c>
      <c r="E87" s="18">
        <v>0.90549999999999997</v>
      </c>
      <c r="F87" s="18">
        <v>10.4259</v>
      </c>
      <c r="G87" s="18">
        <v>24.506</v>
      </c>
      <c r="H87" s="18">
        <v>1</v>
      </c>
    </row>
    <row r="88" spans="1:8" ht="14.4" x14ac:dyDescent="0.3">
      <c r="A88" s="29">
        <v>44659</v>
      </c>
      <c r="B88" s="18">
        <v>6.9385000000000003</v>
      </c>
      <c r="C88" s="18">
        <v>4.6375999999999999</v>
      </c>
      <c r="D88" s="18">
        <v>1.0973999999999999</v>
      </c>
      <c r="E88" s="18">
        <v>0.91120000000000001</v>
      </c>
      <c r="F88" s="18">
        <v>10.3384</v>
      </c>
      <c r="G88" s="18">
        <v>24.425999999999998</v>
      </c>
      <c r="H88" s="18">
        <v>1</v>
      </c>
    </row>
    <row r="89" spans="1:8" ht="14.4" x14ac:dyDescent="0.3">
      <c r="A89" s="29">
        <v>44661</v>
      </c>
      <c r="B89" s="18">
        <v>6.9292999999999996</v>
      </c>
      <c r="C89" s="18">
        <v>4.6356999999999999</v>
      </c>
      <c r="D89" s="18">
        <v>1.0906</v>
      </c>
      <c r="E89" s="18">
        <v>0.91690000000000005</v>
      </c>
      <c r="F89" s="18">
        <v>10.321099999999999</v>
      </c>
      <c r="G89" s="18">
        <v>24.44</v>
      </c>
      <c r="H89" s="18">
        <v>1</v>
      </c>
    </row>
    <row r="90" spans="1:8" ht="14.4" x14ac:dyDescent="0.3">
      <c r="A90" s="29">
        <v>44662</v>
      </c>
      <c r="B90" s="18">
        <v>6.9089999999999998</v>
      </c>
      <c r="C90" s="18">
        <v>4.6581999999999999</v>
      </c>
      <c r="D90" s="18">
        <v>1.0898000000000001</v>
      </c>
      <c r="E90" s="18">
        <v>0.91759999999999997</v>
      </c>
      <c r="F90" s="18">
        <v>10.395</v>
      </c>
      <c r="G90" s="18">
        <v>24.398</v>
      </c>
      <c r="H90" s="18">
        <v>1</v>
      </c>
    </row>
    <row r="91" spans="1:8" ht="14.4" x14ac:dyDescent="0.3">
      <c r="A91" s="29">
        <v>44663</v>
      </c>
      <c r="B91" s="18">
        <v>6.9212999999999996</v>
      </c>
      <c r="C91" s="18">
        <v>4.6345000000000001</v>
      </c>
      <c r="D91" s="18">
        <v>1.0864</v>
      </c>
      <c r="E91" s="18">
        <v>0.9204</v>
      </c>
      <c r="F91" s="18">
        <v>10.34</v>
      </c>
      <c r="G91" s="18">
        <v>24.414000000000001</v>
      </c>
      <c r="H91" s="18">
        <v>1</v>
      </c>
    </row>
    <row r="92" spans="1:8" ht="14.4" x14ac:dyDescent="0.3">
      <c r="A92" s="29">
        <v>44664</v>
      </c>
      <c r="B92" s="18">
        <v>6.9269999999999996</v>
      </c>
      <c r="C92" s="18">
        <v>4.6391999999999998</v>
      </c>
      <c r="D92" s="18">
        <v>1.0874999999999999</v>
      </c>
      <c r="E92" s="18">
        <v>0.91949999999999998</v>
      </c>
      <c r="F92" s="18">
        <v>10.3437</v>
      </c>
      <c r="G92" s="18">
        <v>24.41</v>
      </c>
      <c r="H92" s="18">
        <v>1</v>
      </c>
    </row>
    <row r="93" spans="1:8" ht="14.4" x14ac:dyDescent="0.3">
      <c r="A93" s="29">
        <v>44665</v>
      </c>
      <c r="B93" s="18">
        <v>6.9276</v>
      </c>
      <c r="C93" s="18">
        <v>4.6375000000000002</v>
      </c>
      <c r="D93" s="18">
        <v>1.0884</v>
      </c>
      <c r="E93" s="18">
        <v>0.91879999999999995</v>
      </c>
      <c r="F93" s="18">
        <v>10.348000000000001</v>
      </c>
      <c r="G93" s="18">
        <v>24.42</v>
      </c>
      <c r="H93" s="18">
        <v>1</v>
      </c>
    </row>
    <row r="94" spans="1:8" ht="14.4" x14ac:dyDescent="0.3">
      <c r="A94" s="29">
        <v>44666</v>
      </c>
      <c r="B94" s="18">
        <v>6.8901000000000003</v>
      </c>
      <c r="C94" s="18">
        <v>4.6189999999999998</v>
      </c>
      <c r="D94" s="18">
        <v>1.0876999999999999</v>
      </c>
      <c r="E94" s="18">
        <v>0.9194</v>
      </c>
      <c r="F94" s="18">
        <v>10.337</v>
      </c>
      <c r="G94" s="18">
        <v>24.353999999999999</v>
      </c>
      <c r="H94" s="18">
        <v>1</v>
      </c>
    </row>
    <row r="95" spans="1:8" ht="14.4" x14ac:dyDescent="0.3">
      <c r="A95" s="29">
        <v>44668</v>
      </c>
      <c r="B95" s="18">
        <v>6.9368999999999996</v>
      </c>
      <c r="C95" s="18">
        <v>4.6257000000000001</v>
      </c>
      <c r="D95" s="18">
        <v>1.0826</v>
      </c>
      <c r="E95" s="18">
        <v>0.92369999999999997</v>
      </c>
      <c r="F95" s="18">
        <v>10.2806</v>
      </c>
      <c r="G95" s="18">
        <v>24.431999999999999</v>
      </c>
      <c r="H95" s="18">
        <v>1</v>
      </c>
    </row>
    <row r="96" spans="1:8" ht="14.4" x14ac:dyDescent="0.3">
      <c r="A96" s="29">
        <v>44669</v>
      </c>
      <c r="B96" s="18">
        <v>6.9059999999999997</v>
      </c>
      <c r="C96" s="18">
        <v>4.6191000000000004</v>
      </c>
      <c r="D96" s="18">
        <v>1.0894999999999999</v>
      </c>
      <c r="E96" s="18">
        <v>0.91790000000000005</v>
      </c>
      <c r="F96" s="18">
        <v>10.334</v>
      </c>
      <c r="G96" s="18">
        <v>24.427</v>
      </c>
      <c r="H96" s="18">
        <v>1</v>
      </c>
    </row>
    <row r="97" spans="1:8" ht="14.4" x14ac:dyDescent="0.3">
      <c r="A97" s="29">
        <v>44670</v>
      </c>
      <c r="B97" s="18">
        <v>6.8841999999999999</v>
      </c>
      <c r="C97" s="18">
        <v>4.6416000000000004</v>
      </c>
      <c r="D97" s="18">
        <v>1.0819000000000001</v>
      </c>
      <c r="E97" s="18">
        <v>0.92430000000000001</v>
      </c>
      <c r="F97" s="18">
        <v>10.2783</v>
      </c>
      <c r="G97" s="18">
        <v>24.422000000000001</v>
      </c>
      <c r="H97" s="18">
        <v>1</v>
      </c>
    </row>
    <row r="98" spans="1:8" ht="14.4" x14ac:dyDescent="0.3">
      <c r="A98" s="29">
        <v>44671</v>
      </c>
      <c r="B98" s="18">
        <v>6.8874000000000004</v>
      </c>
      <c r="C98" s="18">
        <v>4.6355000000000004</v>
      </c>
      <c r="D98" s="18">
        <v>1.0805</v>
      </c>
      <c r="E98" s="18">
        <v>0.92549999999999999</v>
      </c>
      <c r="F98" s="18">
        <v>10.2738</v>
      </c>
      <c r="G98" s="18">
        <v>24.353999999999999</v>
      </c>
      <c r="H98" s="18">
        <v>1</v>
      </c>
    </row>
    <row r="99" spans="1:8" ht="14.4" x14ac:dyDescent="0.3">
      <c r="A99" s="29">
        <v>44672</v>
      </c>
      <c r="B99" s="18">
        <v>6.8697999999999997</v>
      </c>
      <c r="C99" s="18">
        <v>4.6337000000000002</v>
      </c>
      <c r="D99" s="18">
        <v>1.081</v>
      </c>
      <c r="E99" s="18">
        <v>0.92510000000000003</v>
      </c>
      <c r="F99" s="18">
        <v>10.2767</v>
      </c>
      <c r="G99" s="18">
        <v>24.338000000000001</v>
      </c>
      <c r="H99" s="18">
        <v>1</v>
      </c>
    </row>
    <row r="100" spans="1:8" ht="14.4" x14ac:dyDescent="0.3">
      <c r="A100" s="29">
        <v>44673</v>
      </c>
      <c r="B100" s="18">
        <v>6.9001999999999999</v>
      </c>
      <c r="C100" s="18">
        <v>4.6482000000000001</v>
      </c>
      <c r="D100" s="18">
        <v>1.0813999999999999</v>
      </c>
      <c r="E100" s="18">
        <v>0.92479999999999996</v>
      </c>
      <c r="F100" s="18">
        <v>10.272399999999999</v>
      </c>
      <c r="G100" s="18">
        <v>24.317</v>
      </c>
      <c r="H100" s="18">
        <v>1</v>
      </c>
    </row>
    <row r="101" spans="1:8" ht="14.4" x14ac:dyDescent="0.3">
      <c r="A101" s="29">
        <v>44675</v>
      </c>
      <c r="B101" s="18">
        <v>6.9631999999999996</v>
      </c>
      <c r="C101" s="18">
        <v>4.6361999999999997</v>
      </c>
      <c r="D101" s="18">
        <v>1.0780000000000001</v>
      </c>
      <c r="E101" s="18">
        <v>0.92759999999999998</v>
      </c>
      <c r="F101" s="18">
        <v>10.3416</v>
      </c>
      <c r="G101" s="18">
        <v>24.32</v>
      </c>
      <c r="H101" s="18">
        <v>1</v>
      </c>
    </row>
    <row r="102" spans="1:8" ht="14.4" x14ac:dyDescent="0.3">
      <c r="A102" s="29">
        <v>44676</v>
      </c>
      <c r="B102" s="18">
        <v>6.9882</v>
      </c>
      <c r="C102" s="18">
        <v>4.6383000000000001</v>
      </c>
      <c r="D102" s="18">
        <v>1.0792999999999999</v>
      </c>
      <c r="E102" s="18">
        <v>0.92649999999999999</v>
      </c>
      <c r="F102" s="18">
        <v>10.3028</v>
      </c>
      <c r="G102" s="18">
        <v>24.361999999999998</v>
      </c>
      <c r="H102" s="18">
        <v>1</v>
      </c>
    </row>
    <row r="103" spans="1:8" ht="14.4" x14ac:dyDescent="0.3">
      <c r="A103" s="29">
        <v>44677</v>
      </c>
      <c r="B103" s="18">
        <v>7.0174000000000003</v>
      </c>
      <c r="C103" s="18">
        <v>4.7249999999999996</v>
      </c>
      <c r="D103" s="18">
        <v>1.0849</v>
      </c>
      <c r="E103" s="18">
        <v>0.92169999999999996</v>
      </c>
      <c r="F103" s="18">
        <v>10.314</v>
      </c>
      <c r="G103" s="18">
        <v>24.556000000000001</v>
      </c>
      <c r="H103" s="18">
        <v>1</v>
      </c>
    </row>
    <row r="104" spans="1:8" ht="14.4" x14ac:dyDescent="0.3">
      <c r="A104" s="29">
        <v>44678</v>
      </c>
      <c r="B104" s="18">
        <v>7.0265000000000004</v>
      </c>
      <c r="C104" s="18">
        <v>4.7043999999999997</v>
      </c>
      <c r="D104" s="18">
        <v>1.0834999999999999</v>
      </c>
      <c r="E104" s="18">
        <v>0.92290000000000005</v>
      </c>
      <c r="F104" s="18">
        <v>10.3049</v>
      </c>
      <c r="G104" s="18">
        <v>24.512</v>
      </c>
      <c r="H104" s="18">
        <v>1</v>
      </c>
    </row>
    <row r="105" spans="1:8" ht="14.4" x14ac:dyDescent="0.3">
      <c r="A105" s="29">
        <v>44679</v>
      </c>
      <c r="B105" s="18">
        <v>7.0255999999999998</v>
      </c>
      <c r="C105" s="18">
        <v>4.6862000000000004</v>
      </c>
      <c r="D105" s="18">
        <v>1.0793999999999999</v>
      </c>
      <c r="E105" s="18">
        <v>0.9264</v>
      </c>
      <c r="F105" s="18">
        <v>10.3407</v>
      </c>
      <c r="G105" s="18">
        <v>24.54</v>
      </c>
      <c r="H105" s="18">
        <v>1</v>
      </c>
    </row>
    <row r="106" spans="1:8" ht="14.4" x14ac:dyDescent="0.3">
      <c r="A106" s="29">
        <v>44680</v>
      </c>
      <c r="B106" s="18">
        <v>6.9767999999999999</v>
      </c>
      <c r="C106" s="18">
        <v>4.6699000000000002</v>
      </c>
      <c r="D106" s="18">
        <v>1.0809</v>
      </c>
      <c r="E106" s="18">
        <v>0.92520000000000002</v>
      </c>
      <c r="F106" s="18">
        <v>10.345499999999999</v>
      </c>
      <c r="G106" s="18">
        <v>24.600999999999999</v>
      </c>
      <c r="H106" s="18">
        <v>1</v>
      </c>
    </row>
    <row r="107" spans="1:8" ht="14.4" x14ac:dyDescent="0.3">
      <c r="A107" s="29">
        <v>44682</v>
      </c>
      <c r="B107" s="18">
        <v>6.9234</v>
      </c>
      <c r="C107" s="18">
        <v>4.6710000000000003</v>
      </c>
      <c r="D107" s="18">
        <v>1.0711999999999999</v>
      </c>
      <c r="E107" s="18">
        <v>0.9335</v>
      </c>
      <c r="F107" s="18">
        <v>10.3421</v>
      </c>
      <c r="G107" s="18">
        <v>24.6</v>
      </c>
      <c r="H107" s="18">
        <v>1</v>
      </c>
    </row>
    <row r="108" spans="1:8" ht="14.4" x14ac:dyDescent="0.3">
      <c r="A108" s="29">
        <v>44683</v>
      </c>
      <c r="B108" s="18">
        <v>6.9573999999999998</v>
      </c>
      <c r="C108" s="18">
        <v>4.6885000000000003</v>
      </c>
      <c r="D108" s="18">
        <v>1.0641</v>
      </c>
      <c r="E108" s="18">
        <v>0.93979999999999997</v>
      </c>
      <c r="F108" s="18">
        <v>10.343400000000001</v>
      </c>
      <c r="G108" s="18">
        <v>24.667999999999999</v>
      </c>
      <c r="H108" s="18">
        <v>1</v>
      </c>
    </row>
    <row r="109" spans="1:8" ht="14.4" x14ac:dyDescent="0.3">
      <c r="A109" s="29">
        <v>44684</v>
      </c>
      <c r="B109" s="18">
        <v>6.9661</v>
      </c>
      <c r="C109" s="18">
        <v>4.6856</v>
      </c>
      <c r="D109" s="18">
        <v>1.0553999999999999</v>
      </c>
      <c r="E109" s="18">
        <v>0.94750000000000001</v>
      </c>
      <c r="F109" s="18">
        <v>10.2857</v>
      </c>
      <c r="G109" s="18">
        <v>24.626000000000001</v>
      </c>
      <c r="H109" s="18">
        <v>1</v>
      </c>
    </row>
    <row r="110" spans="1:8" ht="14.4" x14ac:dyDescent="0.3">
      <c r="A110" s="29">
        <v>44685</v>
      </c>
      <c r="B110" s="18">
        <v>6.9615</v>
      </c>
      <c r="C110" s="18">
        <v>4.6496000000000004</v>
      </c>
      <c r="D110" s="18">
        <v>1.0503</v>
      </c>
      <c r="E110" s="18">
        <v>0.95209999999999995</v>
      </c>
      <c r="F110" s="18">
        <v>10.245799999999999</v>
      </c>
      <c r="G110" s="18">
        <v>24.571000000000002</v>
      </c>
      <c r="H110" s="18">
        <v>1</v>
      </c>
    </row>
    <row r="111" spans="1:8" ht="14.4" x14ac:dyDescent="0.3">
      <c r="A111" s="29">
        <v>44686</v>
      </c>
      <c r="B111" s="18">
        <v>6.9436999999999998</v>
      </c>
      <c r="C111" s="18">
        <v>4.6852</v>
      </c>
      <c r="D111" s="18">
        <v>1.0541</v>
      </c>
      <c r="E111" s="18">
        <v>0.94869999999999999</v>
      </c>
      <c r="F111" s="18">
        <v>10.3043</v>
      </c>
      <c r="G111" s="18">
        <v>24.540299999999998</v>
      </c>
      <c r="H111" s="18">
        <v>1</v>
      </c>
    </row>
    <row r="112" spans="1:8" ht="14.4" x14ac:dyDescent="0.3">
      <c r="A112" s="29">
        <v>44687</v>
      </c>
      <c r="B112" s="18">
        <v>6.9541000000000004</v>
      </c>
      <c r="C112" s="18">
        <v>4.7091000000000003</v>
      </c>
      <c r="D112" s="18">
        <v>1.0535000000000001</v>
      </c>
      <c r="E112" s="18">
        <v>0.94930000000000003</v>
      </c>
      <c r="F112" s="18">
        <v>10.2996</v>
      </c>
      <c r="G112" s="18">
        <v>25.084</v>
      </c>
      <c r="H112" s="18">
        <v>1</v>
      </c>
    </row>
    <row r="113" spans="1:8" ht="14.4" x14ac:dyDescent="0.3">
      <c r="A113" s="29">
        <v>44689</v>
      </c>
      <c r="B113" s="18">
        <v>7.0176999999999996</v>
      </c>
      <c r="C113" s="18">
        <v>4.6993999999999998</v>
      </c>
      <c r="D113" s="18">
        <v>1.0508999999999999</v>
      </c>
      <c r="E113" s="18">
        <v>0.95150000000000001</v>
      </c>
      <c r="F113" s="18">
        <v>10.2973</v>
      </c>
      <c r="G113" s="18">
        <v>24.975999999999999</v>
      </c>
      <c r="H113" s="18">
        <v>1</v>
      </c>
    </row>
    <row r="114" spans="1:8" ht="14.4" x14ac:dyDescent="0.3">
      <c r="A114" s="29">
        <v>44690</v>
      </c>
      <c r="B114" s="18">
        <v>7.0107999999999997</v>
      </c>
      <c r="C114" s="18">
        <v>4.6913999999999998</v>
      </c>
      <c r="D114" s="18">
        <v>1.0525</v>
      </c>
      <c r="E114" s="18">
        <v>0.95009999999999994</v>
      </c>
      <c r="F114" s="18">
        <v>10.290800000000001</v>
      </c>
      <c r="G114" s="18">
        <v>25.019200000000001</v>
      </c>
      <c r="H114" s="18">
        <v>1</v>
      </c>
    </row>
    <row r="115" spans="1:8" ht="14.4" x14ac:dyDescent="0.3">
      <c r="A115" s="29">
        <v>44691</v>
      </c>
      <c r="B115" s="18">
        <v>7.0339999999999998</v>
      </c>
      <c r="C115" s="18">
        <v>4.6755000000000004</v>
      </c>
      <c r="D115" s="18">
        <v>1.0621</v>
      </c>
      <c r="E115" s="18">
        <v>0.94159999999999999</v>
      </c>
      <c r="F115" s="18">
        <v>10.4041</v>
      </c>
      <c r="G115" s="18">
        <v>24.984000000000002</v>
      </c>
      <c r="H115" s="18">
        <v>1</v>
      </c>
    </row>
    <row r="116" spans="1:8" ht="14.4" x14ac:dyDescent="0.3">
      <c r="A116" s="29">
        <v>44692</v>
      </c>
      <c r="B116" s="18">
        <v>7.02</v>
      </c>
      <c r="C116" s="18">
        <v>4.6694000000000004</v>
      </c>
      <c r="D116" s="18">
        <v>1.0539000000000001</v>
      </c>
      <c r="E116" s="18">
        <v>0.94879999999999998</v>
      </c>
      <c r="F116" s="18">
        <v>10.468299999999999</v>
      </c>
      <c r="G116" s="18">
        <v>25.375</v>
      </c>
      <c r="H116" s="18">
        <v>1</v>
      </c>
    </row>
    <row r="117" spans="1:8" ht="14.4" x14ac:dyDescent="0.3">
      <c r="A117" s="29">
        <v>44693</v>
      </c>
      <c r="B117" s="18">
        <v>7.1078000000000001</v>
      </c>
      <c r="C117" s="18">
        <v>4.6619999999999999</v>
      </c>
      <c r="D117" s="18">
        <v>1.0550999999999999</v>
      </c>
      <c r="E117" s="18">
        <v>0.94779999999999998</v>
      </c>
      <c r="F117" s="18">
        <v>10.385300000000001</v>
      </c>
      <c r="G117" s="18">
        <v>24.898</v>
      </c>
      <c r="H117" s="18">
        <v>1</v>
      </c>
    </row>
    <row r="118" spans="1:8" ht="14.4" x14ac:dyDescent="0.3">
      <c r="A118" s="29">
        <v>44694</v>
      </c>
      <c r="B118" s="18">
        <v>7.0899000000000001</v>
      </c>
      <c r="C118" s="18">
        <v>4.6795999999999998</v>
      </c>
      <c r="D118" s="18">
        <v>1.0531999999999999</v>
      </c>
      <c r="E118" s="18">
        <v>0.94950000000000001</v>
      </c>
      <c r="F118" s="18">
        <v>10.375999999999999</v>
      </c>
      <c r="G118" s="18">
        <v>24.745999999999999</v>
      </c>
      <c r="H118" s="18">
        <v>1</v>
      </c>
    </row>
    <row r="119" spans="1:8" ht="14.4" x14ac:dyDescent="0.3">
      <c r="A119" s="29">
        <v>44696</v>
      </c>
      <c r="B119" s="18">
        <v>7.0641999999999996</v>
      </c>
      <c r="C119" s="18">
        <v>4.6740000000000004</v>
      </c>
      <c r="D119" s="18">
        <v>1.0563</v>
      </c>
      <c r="E119" s="18">
        <v>0.94669999999999999</v>
      </c>
      <c r="F119" s="18">
        <v>10.3498</v>
      </c>
      <c r="G119" s="18">
        <v>24.711200000000002</v>
      </c>
      <c r="H119" s="18">
        <v>1</v>
      </c>
    </row>
    <row r="120" spans="1:8" ht="14.4" x14ac:dyDescent="0.3">
      <c r="A120" s="29">
        <v>44697</v>
      </c>
      <c r="B120" s="18">
        <v>7.0426000000000002</v>
      </c>
      <c r="C120" s="18">
        <v>4.6516000000000002</v>
      </c>
      <c r="D120" s="18">
        <v>1.0528</v>
      </c>
      <c r="E120" s="18">
        <v>0.94979999999999998</v>
      </c>
      <c r="F120" s="18">
        <v>10.3527</v>
      </c>
      <c r="G120" s="18">
        <v>24.715</v>
      </c>
      <c r="H120" s="18">
        <v>1</v>
      </c>
    </row>
    <row r="121" spans="1:8" ht="14.4" x14ac:dyDescent="0.3">
      <c r="A121" s="29">
        <v>44698</v>
      </c>
      <c r="B121" s="18">
        <v>7.0679999999999996</v>
      </c>
      <c r="C121" s="18">
        <v>4.6509</v>
      </c>
      <c r="D121" s="18">
        <v>1.0510999999999999</v>
      </c>
      <c r="E121" s="18">
        <v>0.95130000000000003</v>
      </c>
      <c r="F121" s="18">
        <v>10.3453</v>
      </c>
      <c r="G121" s="18">
        <v>24.684999999999999</v>
      </c>
      <c r="H121" s="18">
        <v>1</v>
      </c>
    </row>
    <row r="122" spans="1:8" ht="14.4" x14ac:dyDescent="0.3">
      <c r="A122" s="29">
        <v>44699</v>
      </c>
      <c r="B122" s="18">
        <v>7.0583</v>
      </c>
      <c r="C122" s="18">
        <v>4.6417000000000002</v>
      </c>
      <c r="D122" s="18">
        <v>1.0378000000000001</v>
      </c>
      <c r="E122" s="18">
        <v>0.96350000000000002</v>
      </c>
      <c r="F122" s="18">
        <v>10.412699999999999</v>
      </c>
      <c r="G122" s="18">
        <v>24.635100000000001</v>
      </c>
      <c r="H122" s="18">
        <v>1</v>
      </c>
    </row>
    <row r="123" spans="1:8" ht="14.4" x14ac:dyDescent="0.3">
      <c r="A123" s="29">
        <v>44700</v>
      </c>
      <c r="B123" s="18">
        <v>7.0833000000000004</v>
      </c>
      <c r="C123" s="18">
        <v>4.6449999999999996</v>
      </c>
      <c r="D123" s="18">
        <v>1.0411999999999999</v>
      </c>
      <c r="E123" s="18">
        <v>0.96040000000000003</v>
      </c>
      <c r="F123" s="18">
        <v>10.383800000000001</v>
      </c>
      <c r="G123" s="18">
        <v>24.664999999999999</v>
      </c>
      <c r="H123" s="18">
        <v>1</v>
      </c>
    </row>
    <row r="124" spans="1:8" ht="14.4" x14ac:dyDescent="0.3">
      <c r="A124" s="29">
        <v>44701</v>
      </c>
      <c r="B124" s="18">
        <v>7.1059000000000001</v>
      </c>
      <c r="C124" s="18">
        <v>4.6237000000000004</v>
      </c>
      <c r="D124" s="18">
        <v>1.0397000000000001</v>
      </c>
      <c r="E124" s="18">
        <v>0.96179999999999999</v>
      </c>
      <c r="F124" s="18">
        <v>10.3446</v>
      </c>
      <c r="G124" s="18">
        <v>24.602</v>
      </c>
      <c r="H124" s="18">
        <v>1</v>
      </c>
    </row>
    <row r="125" spans="1:8" ht="14.4" x14ac:dyDescent="0.3">
      <c r="A125" s="29">
        <v>44703</v>
      </c>
      <c r="B125" s="18">
        <v>7.0726000000000004</v>
      </c>
      <c r="C125" s="18">
        <v>4.6264000000000003</v>
      </c>
      <c r="D125" s="18">
        <v>1.0439000000000001</v>
      </c>
      <c r="E125" s="18">
        <v>0.95789999999999997</v>
      </c>
      <c r="F125" s="18">
        <v>10.4831</v>
      </c>
      <c r="G125" s="18">
        <v>24.632999999999999</v>
      </c>
      <c r="H125" s="18">
        <v>1</v>
      </c>
    </row>
    <row r="126" spans="1:8" ht="14.4" x14ac:dyDescent="0.3">
      <c r="A126" s="29">
        <v>44704</v>
      </c>
      <c r="B126" s="18">
        <v>7.1005000000000003</v>
      </c>
      <c r="C126" s="18">
        <v>4.609</v>
      </c>
      <c r="D126" s="18">
        <v>1.0547</v>
      </c>
      <c r="E126" s="18">
        <v>0.94810000000000005</v>
      </c>
      <c r="F126" s="18">
        <v>10.4999</v>
      </c>
      <c r="G126" s="18">
        <v>24.619</v>
      </c>
      <c r="H126" s="18">
        <v>1</v>
      </c>
    </row>
    <row r="127" spans="1:8" ht="14.4" x14ac:dyDescent="0.3">
      <c r="A127" s="29">
        <v>44705</v>
      </c>
      <c r="B127" s="18">
        <v>7.0674999999999999</v>
      </c>
      <c r="C127" s="18">
        <v>4.5933999999999999</v>
      </c>
      <c r="D127" s="18">
        <v>1.0472999999999999</v>
      </c>
      <c r="E127" s="18">
        <v>0.95479999999999998</v>
      </c>
      <c r="F127" s="18">
        <v>10.494</v>
      </c>
      <c r="G127" s="18">
        <v>24.614000000000001</v>
      </c>
      <c r="H127" s="18">
        <v>1</v>
      </c>
    </row>
    <row r="128" spans="1:8" ht="14.4" x14ac:dyDescent="0.3">
      <c r="A128" s="29">
        <v>44706</v>
      </c>
      <c r="B128" s="18">
        <v>7.0730000000000004</v>
      </c>
      <c r="C128" s="18">
        <v>4.5957999999999997</v>
      </c>
      <c r="D128" s="18">
        <v>1.0577000000000001</v>
      </c>
      <c r="E128" s="18">
        <v>0.94520000000000004</v>
      </c>
      <c r="F128" s="18">
        <v>10.499000000000001</v>
      </c>
      <c r="G128" s="18">
        <v>24.658000000000001</v>
      </c>
      <c r="H128" s="18">
        <v>1</v>
      </c>
    </row>
    <row r="129" spans="1:8" ht="14.4" x14ac:dyDescent="0.3">
      <c r="A129" s="29">
        <v>44707</v>
      </c>
      <c r="B129" s="18">
        <v>7.1044</v>
      </c>
      <c r="C129" s="18">
        <v>4.6035000000000004</v>
      </c>
      <c r="D129" s="18">
        <v>1.056</v>
      </c>
      <c r="E129" s="18">
        <v>0.94699999999999995</v>
      </c>
      <c r="F129" s="18">
        <v>10.654400000000001</v>
      </c>
      <c r="G129" s="18">
        <v>24.68</v>
      </c>
      <c r="H129" s="18">
        <v>1</v>
      </c>
    </row>
    <row r="130" spans="1:8" ht="14.4" x14ac:dyDescent="0.3">
      <c r="A130" s="29">
        <v>44708</v>
      </c>
      <c r="B130" s="18">
        <v>7.1402999999999999</v>
      </c>
      <c r="C130" s="18">
        <v>4.5693000000000001</v>
      </c>
      <c r="D130" s="18">
        <v>1.0548</v>
      </c>
      <c r="E130" s="18">
        <v>0.94799999999999995</v>
      </c>
      <c r="F130" s="18">
        <v>10.602600000000001</v>
      </c>
      <c r="G130" s="18">
        <v>24.667000000000002</v>
      </c>
      <c r="H130" s="18">
        <v>1</v>
      </c>
    </row>
    <row r="131" spans="1:8" ht="14.4" x14ac:dyDescent="0.3">
      <c r="A131" s="29">
        <v>44710</v>
      </c>
      <c r="B131" s="18">
        <v>7.1513999999999998</v>
      </c>
      <c r="C131" s="18">
        <v>4.5666000000000002</v>
      </c>
      <c r="D131" s="18">
        <v>1.0568</v>
      </c>
      <c r="E131" s="18">
        <v>0.94620000000000004</v>
      </c>
      <c r="F131" s="18">
        <v>10.5913</v>
      </c>
      <c r="G131" s="18">
        <v>24.681999999999999</v>
      </c>
      <c r="H131" s="18">
        <v>1</v>
      </c>
    </row>
    <row r="132" spans="1:8" ht="14.4" x14ac:dyDescent="0.3">
      <c r="A132" s="29">
        <v>44711</v>
      </c>
      <c r="B132" s="18">
        <v>7.2313999999999998</v>
      </c>
      <c r="C132" s="18">
        <v>4.5808999999999997</v>
      </c>
      <c r="D132" s="18">
        <v>1.0684</v>
      </c>
      <c r="E132" s="18">
        <v>0.93600000000000005</v>
      </c>
      <c r="F132" s="18">
        <v>10.534800000000001</v>
      </c>
      <c r="G132" s="18">
        <v>24.693999999999999</v>
      </c>
      <c r="H132" s="18">
        <v>1</v>
      </c>
    </row>
    <row r="133" spans="1:8" ht="14.4" x14ac:dyDescent="0.3">
      <c r="A133" s="29">
        <v>44712</v>
      </c>
      <c r="B133" s="18">
        <v>7.1887999999999996</v>
      </c>
      <c r="C133" s="18">
        <v>4.5772000000000004</v>
      </c>
      <c r="D133" s="18">
        <v>1.0732999999999999</v>
      </c>
      <c r="E133" s="18">
        <v>0.93169999999999997</v>
      </c>
      <c r="F133" s="18">
        <v>10.474500000000001</v>
      </c>
      <c r="G133" s="18">
        <v>24.696999999999999</v>
      </c>
      <c r="H133" s="18">
        <v>1</v>
      </c>
    </row>
    <row r="134" spans="1:8" ht="14.4" x14ac:dyDescent="0.3">
      <c r="A134" s="29">
        <v>44713</v>
      </c>
      <c r="B134" s="18">
        <v>7.1863000000000001</v>
      </c>
      <c r="C134" s="18">
        <v>4.5842999999999998</v>
      </c>
      <c r="D134" s="18">
        <v>1.0687</v>
      </c>
      <c r="E134" s="18">
        <v>0.93569999999999998</v>
      </c>
      <c r="F134" s="18">
        <v>10.4674</v>
      </c>
      <c r="G134" s="18">
        <v>24.72</v>
      </c>
      <c r="H134" s="18">
        <v>1</v>
      </c>
    </row>
    <row r="135" spans="1:8" ht="14.4" x14ac:dyDescent="0.3">
      <c r="A135" s="29">
        <v>44714</v>
      </c>
      <c r="B135" s="18">
        <v>7.1744000000000003</v>
      </c>
      <c r="C135" s="18">
        <v>4.5740999999999996</v>
      </c>
      <c r="D135" s="18">
        <v>1.0731999999999999</v>
      </c>
      <c r="E135" s="18">
        <v>0.93189999999999995</v>
      </c>
      <c r="F135" s="18">
        <v>10.4979</v>
      </c>
      <c r="G135" s="18">
        <v>24.664000000000001</v>
      </c>
      <c r="H135" s="18">
        <v>1</v>
      </c>
    </row>
    <row r="136" spans="1:8" ht="14.4" x14ac:dyDescent="0.3">
      <c r="A136" s="29">
        <v>44715</v>
      </c>
      <c r="B136" s="18">
        <v>7.1614000000000004</v>
      </c>
      <c r="C136" s="18">
        <v>4.5826000000000002</v>
      </c>
      <c r="D136" s="18">
        <v>1.0731999999999999</v>
      </c>
      <c r="E136" s="18">
        <v>0.93179999999999996</v>
      </c>
      <c r="F136" s="18">
        <v>10.463900000000001</v>
      </c>
      <c r="G136" s="18">
        <v>24.649000000000001</v>
      </c>
      <c r="H136" s="18">
        <v>1</v>
      </c>
    </row>
    <row r="137" spans="1:8" ht="14.4" x14ac:dyDescent="0.3">
      <c r="A137" s="29">
        <v>44717</v>
      </c>
      <c r="B137" s="18">
        <v>7.1210000000000004</v>
      </c>
      <c r="C137" s="18">
        <v>4.5842999999999998</v>
      </c>
      <c r="D137" s="18">
        <v>1.0729</v>
      </c>
      <c r="E137" s="18">
        <v>0.93200000000000005</v>
      </c>
      <c r="F137" s="18">
        <v>10.5176</v>
      </c>
      <c r="G137" s="18">
        <v>24.661000000000001</v>
      </c>
      <c r="H137" s="18">
        <v>1</v>
      </c>
    </row>
    <row r="138" spans="1:8" ht="14.4" x14ac:dyDescent="0.3">
      <c r="A138" s="29">
        <v>44718</v>
      </c>
      <c r="B138" s="18">
        <v>7.1588000000000003</v>
      </c>
      <c r="C138" s="18">
        <v>4.5833000000000004</v>
      </c>
      <c r="D138" s="18">
        <v>1.0772999999999999</v>
      </c>
      <c r="E138" s="18">
        <v>0.92830000000000001</v>
      </c>
      <c r="F138" s="18">
        <v>10.496600000000001</v>
      </c>
      <c r="G138" s="18">
        <v>24.700099999999999</v>
      </c>
      <c r="H138" s="18">
        <v>1</v>
      </c>
    </row>
    <row r="139" spans="1:8" ht="14.4" x14ac:dyDescent="0.3">
      <c r="A139" s="29">
        <v>44719</v>
      </c>
      <c r="B139" s="18">
        <v>7.1387</v>
      </c>
      <c r="C139" s="18">
        <v>4.5716000000000001</v>
      </c>
      <c r="D139" s="18">
        <v>1.0733999999999999</v>
      </c>
      <c r="E139" s="18">
        <v>0.93159999999999998</v>
      </c>
      <c r="F139" s="18">
        <v>10.501300000000001</v>
      </c>
      <c r="G139" s="18">
        <v>24.745000000000001</v>
      </c>
      <c r="H139" s="18">
        <v>1</v>
      </c>
    </row>
    <row r="140" spans="1:8" ht="14.4" x14ac:dyDescent="0.3">
      <c r="A140" s="29">
        <v>44720</v>
      </c>
      <c r="B140" s="18">
        <v>7.1422999999999996</v>
      </c>
      <c r="C140" s="18">
        <v>4.5857000000000001</v>
      </c>
      <c r="D140" s="18">
        <v>1.0650999999999999</v>
      </c>
      <c r="E140" s="18">
        <v>0.93889999999999996</v>
      </c>
      <c r="F140" s="18">
        <v>10.4876</v>
      </c>
      <c r="G140" s="18">
        <v>24.684100000000001</v>
      </c>
      <c r="H140" s="18">
        <v>1</v>
      </c>
    </row>
    <row r="141" spans="1:8" ht="14.4" x14ac:dyDescent="0.3">
      <c r="A141" s="29">
        <v>44721</v>
      </c>
      <c r="B141" s="18">
        <v>7.1121999999999996</v>
      </c>
      <c r="C141" s="18">
        <v>4.6029</v>
      </c>
      <c r="D141" s="18">
        <v>1.075</v>
      </c>
      <c r="E141" s="18">
        <v>0.93020000000000003</v>
      </c>
      <c r="F141" s="18">
        <v>10.4962</v>
      </c>
      <c r="G141" s="18">
        <v>24.684000000000001</v>
      </c>
      <c r="H141" s="18">
        <v>1</v>
      </c>
    </row>
    <row r="142" spans="1:8" ht="14.4" x14ac:dyDescent="0.3">
      <c r="A142" s="29">
        <v>44722</v>
      </c>
      <c r="B142" s="18">
        <v>7.1318000000000001</v>
      </c>
      <c r="C142" s="18">
        <v>4.6016000000000004</v>
      </c>
      <c r="D142" s="18">
        <v>1.0719000000000001</v>
      </c>
      <c r="E142" s="18">
        <v>0.93289999999999995</v>
      </c>
      <c r="F142" s="18">
        <v>10.4924</v>
      </c>
      <c r="G142" s="18">
        <v>24.77</v>
      </c>
      <c r="H142" s="18">
        <v>1</v>
      </c>
    </row>
    <row r="143" spans="1:8" ht="14.4" x14ac:dyDescent="0.3">
      <c r="A143" s="29">
        <v>44724</v>
      </c>
      <c r="B143" s="18">
        <v>7.1619000000000002</v>
      </c>
      <c r="C143" s="18">
        <v>4.6070000000000002</v>
      </c>
      <c r="D143" s="18">
        <v>1.0723</v>
      </c>
      <c r="E143" s="18">
        <v>0.93259999999999998</v>
      </c>
      <c r="F143" s="18">
        <v>10.4702</v>
      </c>
      <c r="G143" s="18">
        <v>24.693999999999999</v>
      </c>
      <c r="H143" s="18">
        <v>1</v>
      </c>
    </row>
    <row r="144" spans="1:8" ht="14.4" x14ac:dyDescent="0.3">
      <c r="A144" s="29">
        <v>44725</v>
      </c>
      <c r="B144" s="18">
        <v>7.1055000000000001</v>
      </c>
      <c r="C144" s="18">
        <v>4.6505000000000001</v>
      </c>
      <c r="D144" s="18">
        <v>1.069</v>
      </c>
      <c r="E144" s="18">
        <v>0.9355</v>
      </c>
      <c r="F144" s="18">
        <v>10.5327</v>
      </c>
      <c r="G144" s="18">
        <v>24.708400000000001</v>
      </c>
      <c r="H144" s="18">
        <v>1</v>
      </c>
    </row>
    <row r="145" spans="1:8" ht="14.4" x14ac:dyDescent="0.3">
      <c r="A145" s="29">
        <v>44726</v>
      </c>
      <c r="B145" s="18">
        <v>7.0541999999999998</v>
      </c>
      <c r="C145" s="18">
        <v>4.6566999999999998</v>
      </c>
      <c r="D145" s="18">
        <v>1.0697000000000001</v>
      </c>
      <c r="E145" s="18">
        <v>0.93479999999999996</v>
      </c>
      <c r="F145" s="18">
        <v>10.577500000000001</v>
      </c>
      <c r="G145" s="18">
        <v>24.727499999999999</v>
      </c>
      <c r="H145" s="18">
        <v>1</v>
      </c>
    </row>
    <row r="146" spans="1:8" ht="14.4" x14ac:dyDescent="0.3">
      <c r="A146" s="29">
        <v>44727</v>
      </c>
      <c r="B146" s="18">
        <v>7.0361000000000002</v>
      </c>
      <c r="C146" s="18">
        <v>4.6612999999999998</v>
      </c>
      <c r="D146" s="18">
        <v>1.0717000000000001</v>
      </c>
      <c r="E146" s="18">
        <v>0.93310000000000004</v>
      </c>
      <c r="F146" s="18">
        <v>10.529299999999999</v>
      </c>
      <c r="G146" s="18">
        <v>24.72</v>
      </c>
      <c r="H146" s="18">
        <v>1</v>
      </c>
    </row>
    <row r="147" spans="1:8" ht="14.4" x14ac:dyDescent="0.3">
      <c r="A147" s="29">
        <v>44728</v>
      </c>
      <c r="B147" s="18">
        <v>7.0336999999999996</v>
      </c>
      <c r="C147" s="18">
        <v>4.7229000000000001</v>
      </c>
      <c r="D147" s="18">
        <v>1.0619000000000001</v>
      </c>
      <c r="E147" s="18">
        <v>0.94169999999999998</v>
      </c>
      <c r="F147" s="18">
        <v>10.5365</v>
      </c>
      <c r="G147" s="18">
        <v>24.728999999999999</v>
      </c>
      <c r="H147" s="18">
        <v>1</v>
      </c>
    </row>
    <row r="148" spans="1:8" ht="14.4" x14ac:dyDescent="0.3">
      <c r="A148" s="29">
        <v>44729</v>
      </c>
      <c r="B148" s="18">
        <v>7.0347</v>
      </c>
      <c r="C148" s="18">
        <v>4.6741000000000001</v>
      </c>
      <c r="D148" s="18">
        <v>1.0515000000000001</v>
      </c>
      <c r="E148" s="18">
        <v>0.95099999999999996</v>
      </c>
      <c r="F148" s="18">
        <v>10.5039</v>
      </c>
      <c r="G148" s="18">
        <v>24.719000000000001</v>
      </c>
      <c r="H148" s="18">
        <v>1</v>
      </c>
    </row>
    <row r="149" spans="1:8" ht="14.4" x14ac:dyDescent="0.3">
      <c r="A149" s="29">
        <v>44731</v>
      </c>
      <c r="B149" s="18">
        <v>7.0198</v>
      </c>
      <c r="C149" s="18">
        <v>4.6778000000000004</v>
      </c>
      <c r="D149" s="18">
        <v>1.0490999999999999</v>
      </c>
      <c r="E149" s="18">
        <v>0.95330000000000004</v>
      </c>
      <c r="F149" s="18">
        <v>10.476900000000001</v>
      </c>
      <c r="G149" s="18">
        <v>24.706</v>
      </c>
      <c r="H149" s="18">
        <v>1</v>
      </c>
    </row>
    <row r="150" spans="1:8" ht="14.4" x14ac:dyDescent="0.3">
      <c r="A150" s="29">
        <v>44732</v>
      </c>
      <c r="B150" s="18">
        <v>7.0686</v>
      </c>
      <c r="C150" s="18">
        <v>4.6441999999999997</v>
      </c>
      <c r="D150" s="18">
        <v>1.0414000000000001</v>
      </c>
      <c r="E150" s="18">
        <v>0.96020000000000005</v>
      </c>
      <c r="F150" s="18">
        <v>10.485900000000001</v>
      </c>
      <c r="G150" s="18">
        <v>24.669</v>
      </c>
      <c r="H150" s="18">
        <v>1</v>
      </c>
    </row>
    <row r="151" spans="1:8" ht="14.4" x14ac:dyDescent="0.3">
      <c r="A151" s="29">
        <v>44733</v>
      </c>
      <c r="B151" s="18">
        <v>7.0507</v>
      </c>
      <c r="C151" s="18">
        <v>4.6349999999999998</v>
      </c>
      <c r="D151" s="18">
        <v>1.0437000000000001</v>
      </c>
      <c r="E151" s="18">
        <v>0.95809999999999995</v>
      </c>
      <c r="F151" s="18">
        <v>10.420400000000001</v>
      </c>
      <c r="G151" s="18">
        <v>24.683299999999999</v>
      </c>
      <c r="H151" s="18">
        <v>1</v>
      </c>
    </row>
    <row r="152" spans="1:8" ht="14.4" x14ac:dyDescent="0.3">
      <c r="A152" s="29">
        <v>44734</v>
      </c>
      <c r="B152" s="18">
        <v>7.0446999999999997</v>
      </c>
      <c r="C152" s="18">
        <v>4.6936</v>
      </c>
      <c r="D152" s="18">
        <v>1.0457000000000001</v>
      </c>
      <c r="E152" s="18">
        <v>0.95630000000000004</v>
      </c>
      <c r="F152" s="18">
        <v>10.468299999999999</v>
      </c>
      <c r="G152" s="18">
        <v>24.722000000000001</v>
      </c>
      <c r="H152" s="18">
        <v>1</v>
      </c>
    </row>
    <row r="153" spans="1:8" ht="14.4" x14ac:dyDescent="0.3">
      <c r="A153" s="29">
        <v>44735</v>
      </c>
      <c r="B153" s="18">
        <v>7.0377999999999998</v>
      </c>
      <c r="C153" s="18">
        <v>4.6996000000000002</v>
      </c>
      <c r="D153" s="18">
        <v>1.0546</v>
      </c>
      <c r="E153" s="18">
        <v>0.94820000000000004</v>
      </c>
      <c r="F153" s="18">
        <v>10.4694</v>
      </c>
      <c r="G153" s="18">
        <v>24.738</v>
      </c>
      <c r="H153" s="18">
        <v>1</v>
      </c>
    </row>
    <row r="154" spans="1:8" ht="14.4" x14ac:dyDescent="0.3">
      <c r="A154" s="29">
        <v>44736</v>
      </c>
      <c r="B154" s="18">
        <v>7.0437000000000003</v>
      </c>
      <c r="C154" s="18">
        <v>4.6853999999999996</v>
      </c>
      <c r="D154" s="18">
        <v>1.0498000000000001</v>
      </c>
      <c r="E154" s="18">
        <v>0.9526</v>
      </c>
      <c r="F154" s="18">
        <v>10.4704</v>
      </c>
      <c r="G154" s="18">
        <v>24.706</v>
      </c>
      <c r="H154" s="18">
        <v>1</v>
      </c>
    </row>
    <row r="155" spans="1:8" ht="14.4" x14ac:dyDescent="0.3">
      <c r="A155" s="29">
        <v>44738</v>
      </c>
      <c r="B155" s="18">
        <v>7.0795000000000003</v>
      </c>
      <c r="C155" s="18">
        <v>4.6764999999999999</v>
      </c>
      <c r="D155" s="18">
        <v>1.0489999999999999</v>
      </c>
      <c r="E155" s="18">
        <v>0.95330000000000004</v>
      </c>
      <c r="F155" s="18">
        <v>10.4816</v>
      </c>
      <c r="G155" s="18">
        <v>24.713000000000001</v>
      </c>
      <c r="H155" s="18">
        <v>1</v>
      </c>
    </row>
    <row r="156" spans="1:8" ht="14.4" x14ac:dyDescent="0.3">
      <c r="A156" s="29">
        <v>44739</v>
      </c>
      <c r="B156" s="18">
        <v>7.0453000000000001</v>
      </c>
      <c r="C156" s="18">
        <v>4.6802999999999999</v>
      </c>
      <c r="D156" s="18">
        <v>1.0517000000000001</v>
      </c>
      <c r="E156" s="18">
        <v>0.95089999999999997</v>
      </c>
      <c r="F156" s="18">
        <v>10.526899999999999</v>
      </c>
      <c r="G156" s="18">
        <v>24.7</v>
      </c>
      <c r="H156" s="18">
        <v>1</v>
      </c>
    </row>
    <row r="157" spans="1:8" ht="14.4" x14ac:dyDescent="0.3">
      <c r="A157" s="29">
        <v>44740</v>
      </c>
      <c r="B157" s="18">
        <v>7.0583</v>
      </c>
      <c r="C157" s="18">
        <v>4.6933999999999996</v>
      </c>
      <c r="D157" s="18">
        <v>1.0530999999999999</v>
      </c>
      <c r="E157" s="18">
        <v>0.9496</v>
      </c>
      <c r="F157" s="18">
        <v>10.525499999999999</v>
      </c>
      <c r="G157" s="18">
        <v>24.711300000000001</v>
      </c>
      <c r="H157" s="18">
        <v>1</v>
      </c>
    </row>
    <row r="158" spans="1:8" ht="14.4" x14ac:dyDescent="0.3">
      <c r="A158" s="29">
        <v>44741</v>
      </c>
      <c r="B158" s="18">
        <v>7.0583</v>
      </c>
      <c r="C158" s="18">
        <v>4.6665999999999999</v>
      </c>
      <c r="D158" s="18">
        <v>1.0565</v>
      </c>
      <c r="E158" s="18">
        <v>0.9466</v>
      </c>
      <c r="F158" s="18">
        <v>10.546900000000001</v>
      </c>
      <c r="G158" s="18">
        <v>24.727599999999999</v>
      </c>
      <c r="H158" s="18">
        <v>1</v>
      </c>
    </row>
    <row r="159" spans="1:8" ht="14.4" x14ac:dyDescent="0.3">
      <c r="A159" s="29">
        <v>44742</v>
      </c>
      <c r="B159" s="18">
        <v>7.0678999999999998</v>
      </c>
      <c r="C159" s="18">
        <v>4.6978</v>
      </c>
      <c r="D159" s="18">
        <v>1.0519000000000001</v>
      </c>
      <c r="E159" s="18">
        <v>0.95069999999999999</v>
      </c>
      <c r="F159" s="18">
        <v>10.547000000000001</v>
      </c>
      <c r="G159" s="18">
        <v>24.713999999999999</v>
      </c>
      <c r="H159" s="18">
        <v>1</v>
      </c>
    </row>
    <row r="160" spans="1:8" ht="14.4" x14ac:dyDescent="0.3">
      <c r="A160" s="29">
        <v>44743</v>
      </c>
      <c r="B160" s="18">
        <v>7.0782999999999996</v>
      </c>
      <c r="C160" s="18">
        <v>4.6847000000000003</v>
      </c>
      <c r="D160" s="18">
        <v>1.0553999999999999</v>
      </c>
      <c r="E160" s="18">
        <v>0.94750000000000001</v>
      </c>
      <c r="F160" s="18">
        <v>10.5479</v>
      </c>
      <c r="G160" s="18">
        <v>24.744</v>
      </c>
      <c r="H160" s="18">
        <v>1</v>
      </c>
    </row>
    <row r="161" spans="1:8" ht="14.4" x14ac:dyDescent="0.3">
      <c r="A161" s="29">
        <v>44745</v>
      </c>
      <c r="B161" s="18">
        <v>7.0541999999999998</v>
      </c>
      <c r="C161" s="18">
        <v>4.6904000000000003</v>
      </c>
      <c r="D161" s="18">
        <v>1.0552999999999999</v>
      </c>
      <c r="E161" s="18">
        <v>0.9476</v>
      </c>
      <c r="F161" s="18">
        <v>10.6129</v>
      </c>
      <c r="G161" s="18">
        <v>24.731000000000002</v>
      </c>
      <c r="H161" s="18">
        <v>1</v>
      </c>
    </row>
    <row r="162" spans="1:8" ht="14.4" x14ac:dyDescent="0.3">
      <c r="A162" s="29">
        <v>44746</v>
      </c>
      <c r="B162" s="18">
        <v>6.9976000000000003</v>
      </c>
      <c r="C162" s="18">
        <v>4.7103999999999999</v>
      </c>
      <c r="D162" s="18">
        <v>1.0567</v>
      </c>
      <c r="E162" s="18">
        <v>0.94640000000000002</v>
      </c>
      <c r="F162" s="18">
        <v>10.6206</v>
      </c>
      <c r="G162" s="18">
        <v>24.734999999999999</v>
      </c>
      <c r="H162" s="18">
        <v>1</v>
      </c>
    </row>
    <row r="163" spans="1:8" ht="14.4" x14ac:dyDescent="0.3">
      <c r="A163" s="29">
        <v>44747</v>
      </c>
      <c r="B163" s="18">
        <v>7.0180999999999996</v>
      </c>
      <c r="C163" s="18">
        <v>4.7404000000000002</v>
      </c>
      <c r="D163" s="18">
        <v>1.0580000000000001</v>
      </c>
      <c r="E163" s="18">
        <v>0.94520000000000004</v>
      </c>
      <c r="F163" s="18">
        <v>10.624700000000001</v>
      </c>
      <c r="G163" s="18">
        <v>24.738</v>
      </c>
      <c r="H163" s="18">
        <v>1</v>
      </c>
    </row>
    <row r="164" spans="1:8" ht="14.4" x14ac:dyDescent="0.3">
      <c r="A164" s="29">
        <v>44748</v>
      </c>
      <c r="B164" s="18">
        <v>6.9870000000000001</v>
      </c>
      <c r="C164" s="18">
        <v>4.7693000000000003</v>
      </c>
      <c r="D164" s="18">
        <v>1.0522</v>
      </c>
      <c r="E164" s="18">
        <v>0.95050000000000001</v>
      </c>
      <c r="F164" s="18">
        <v>10.7049</v>
      </c>
      <c r="G164" s="18">
        <v>24.765999999999998</v>
      </c>
      <c r="H164" s="18">
        <v>1</v>
      </c>
    </row>
    <row r="165" spans="1:8" ht="14.4" x14ac:dyDescent="0.3">
      <c r="A165" s="29">
        <v>44749</v>
      </c>
      <c r="B165" s="18">
        <v>6.9901999999999997</v>
      </c>
      <c r="C165" s="18">
        <v>4.7778</v>
      </c>
      <c r="D165" s="18">
        <v>1.0446</v>
      </c>
      <c r="E165" s="18">
        <v>0.95740000000000003</v>
      </c>
      <c r="F165" s="18">
        <v>10.6813</v>
      </c>
      <c r="G165" s="18">
        <v>24.754999999999999</v>
      </c>
      <c r="H165" s="18">
        <v>1</v>
      </c>
    </row>
    <row r="166" spans="1:8" ht="14.4" x14ac:dyDescent="0.3">
      <c r="A166" s="29">
        <v>44750</v>
      </c>
      <c r="B166" s="18">
        <v>6.9886999999999997</v>
      </c>
      <c r="C166" s="18">
        <v>4.7679</v>
      </c>
      <c r="D166" s="18">
        <v>1.0479000000000001</v>
      </c>
      <c r="E166" s="18">
        <v>0.95440000000000003</v>
      </c>
      <c r="F166" s="18">
        <v>10.676500000000001</v>
      </c>
      <c r="G166" s="18">
        <v>24.611000000000001</v>
      </c>
      <c r="H166" s="18">
        <v>1</v>
      </c>
    </row>
    <row r="167" spans="1:8" ht="14.4" x14ac:dyDescent="0.3">
      <c r="A167" s="29">
        <v>44752</v>
      </c>
      <c r="B167" s="18">
        <v>6.8914</v>
      </c>
      <c r="C167" s="18">
        <v>4.7634999999999996</v>
      </c>
      <c r="D167" s="18">
        <v>1.0427999999999999</v>
      </c>
      <c r="E167" s="18">
        <v>0.95899999999999996</v>
      </c>
      <c r="F167" s="18">
        <v>10.636799999999999</v>
      </c>
      <c r="G167" s="18">
        <v>24.599</v>
      </c>
      <c r="H167" s="18">
        <v>1</v>
      </c>
    </row>
    <row r="168" spans="1:8" ht="14.4" x14ac:dyDescent="0.3">
      <c r="A168" s="29">
        <v>44753</v>
      </c>
      <c r="B168" s="18">
        <v>6.8307000000000002</v>
      </c>
      <c r="C168" s="18">
        <v>4.8002000000000002</v>
      </c>
      <c r="D168" s="18">
        <v>1.0431999999999999</v>
      </c>
      <c r="E168" s="18">
        <v>0.95860000000000001</v>
      </c>
      <c r="F168" s="18">
        <v>10.642099999999999</v>
      </c>
      <c r="G168" s="18">
        <v>24.579000000000001</v>
      </c>
      <c r="H168" s="18">
        <v>1</v>
      </c>
    </row>
    <row r="169" spans="1:8" ht="14.4" x14ac:dyDescent="0.3">
      <c r="A169" s="29">
        <v>44754</v>
      </c>
      <c r="B169" s="18">
        <v>6.8140000000000001</v>
      </c>
      <c r="C169" s="18">
        <v>4.8116000000000003</v>
      </c>
      <c r="D169" s="18">
        <v>1.0430999999999999</v>
      </c>
      <c r="E169" s="18">
        <v>0.95850000000000002</v>
      </c>
      <c r="F169" s="18">
        <v>10.670999999999999</v>
      </c>
      <c r="G169" s="18">
        <v>24.404499999999999</v>
      </c>
      <c r="H169" s="18">
        <v>1</v>
      </c>
    </row>
    <row r="170" spans="1:8" ht="14.4" x14ac:dyDescent="0.3">
      <c r="A170" s="29">
        <v>44755</v>
      </c>
      <c r="B170" s="18">
        <v>6.8175999999999997</v>
      </c>
      <c r="C170" s="18">
        <v>4.8281999999999998</v>
      </c>
      <c r="D170" s="18">
        <v>1.0255000000000001</v>
      </c>
      <c r="E170" s="18">
        <v>0.97499999999999998</v>
      </c>
      <c r="F170" s="18">
        <v>10.7066</v>
      </c>
      <c r="G170" s="18">
        <v>24.349</v>
      </c>
      <c r="H170" s="18">
        <v>1</v>
      </c>
    </row>
    <row r="171" spans="1:8" ht="14.4" x14ac:dyDescent="0.3">
      <c r="A171" s="29">
        <v>44756</v>
      </c>
      <c r="B171" s="18">
        <v>6.8048999999999999</v>
      </c>
      <c r="C171" s="18">
        <v>4.8154000000000003</v>
      </c>
      <c r="D171" s="18">
        <v>1.0184</v>
      </c>
      <c r="E171" s="18">
        <v>0.9819</v>
      </c>
      <c r="F171" s="18">
        <v>10.690799999999999</v>
      </c>
      <c r="G171" s="18">
        <v>24.436</v>
      </c>
      <c r="H171" s="18">
        <v>1</v>
      </c>
    </row>
    <row r="172" spans="1:8" ht="14.4" x14ac:dyDescent="0.3">
      <c r="A172" s="29">
        <v>44757</v>
      </c>
      <c r="B172" s="18">
        <v>6.7487000000000004</v>
      </c>
      <c r="C172" s="18">
        <v>4.7751999999999999</v>
      </c>
      <c r="D172" s="18">
        <v>1.0167999999999999</v>
      </c>
      <c r="E172" s="18">
        <v>0.98340000000000005</v>
      </c>
      <c r="F172" s="18">
        <v>10.6911</v>
      </c>
      <c r="G172" s="18">
        <v>24.475000000000001</v>
      </c>
      <c r="H172" s="18">
        <v>1</v>
      </c>
    </row>
    <row r="173" spans="1:8" ht="14.4" x14ac:dyDescent="0.3">
      <c r="A173" s="29">
        <v>44759</v>
      </c>
      <c r="B173" s="18">
        <v>6.7443</v>
      </c>
      <c r="C173" s="18">
        <v>4.7797000000000001</v>
      </c>
      <c r="D173" s="18">
        <v>1.0183</v>
      </c>
      <c r="E173" s="18">
        <v>0.98199999999999998</v>
      </c>
      <c r="F173" s="18">
        <v>10.688800000000001</v>
      </c>
      <c r="G173" s="18">
        <v>24.477</v>
      </c>
      <c r="H173" s="18">
        <v>1</v>
      </c>
    </row>
    <row r="174" spans="1:8" ht="14.4" x14ac:dyDescent="0.3">
      <c r="A174" s="29">
        <v>44760</v>
      </c>
      <c r="B174" s="18">
        <v>6.7401999999999997</v>
      </c>
      <c r="C174" s="18">
        <v>4.7747000000000002</v>
      </c>
      <c r="D174" s="18">
        <v>1.0166999999999999</v>
      </c>
      <c r="E174" s="18">
        <v>0.98360000000000003</v>
      </c>
      <c r="F174" s="18">
        <v>10.665800000000001</v>
      </c>
      <c r="G174" s="18">
        <v>24.516999999999999</v>
      </c>
      <c r="H174" s="18">
        <v>1</v>
      </c>
    </row>
    <row r="175" spans="1:8" ht="14.4" x14ac:dyDescent="0.3">
      <c r="A175" s="29">
        <v>44761</v>
      </c>
      <c r="B175" s="18">
        <v>6.7723000000000004</v>
      </c>
      <c r="C175" s="18">
        <v>4.7522000000000002</v>
      </c>
      <c r="D175" s="18">
        <v>1.0045999999999999</v>
      </c>
      <c r="E175" s="18">
        <v>0.99550000000000005</v>
      </c>
      <c r="F175" s="18">
        <v>10.680899999999999</v>
      </c>
      <c r="G175" s="18">
        <v>24.501999999999999</v>
      </c>
      <c r="H175" s="18">
        <v>1</v>
      </c>
    </row>
    <row r="176" spans="1:8" ht="14.4" x14ac:dyDescent="0.3">
      <c r="A176" s="29">
        <v>44762</v>
      </c>
      <c r="B176" s="18">
        <v>6.8141999999999996</v>
      </c>
      <c r="C176" s="18">
        <v>4.7682000000000002</v>
      </c>
      <c r="D176" s="18">
        <v>1.0029999999999999</v>
      </c>
      <c r="E176" s="18">
        <v>0.997</v>
      </c>
      <c r="F176" s="18">
        <v>10.685499999999999</v>
      </c>
      <c r="G176" s="18">
        <v>24.521999999999998</v>
      </c>
      <c r="H176" s="18">
        <v>1</v>
      </c>
    </row>
    <row r="177" spans="1:8" ht="14.4" x14ac:dyDescent="0.3">
      <c r="A177" s="29">
        <v>44763</v>
      </c>
      <c r="B177" s="18">
        <v>6.8223000000000003</v>
      </c>
      <c r="C177" s="18">
        <v>4.7606999999999999</v>
      </c>
      <c r="D177" s="18">
        <v>1.0034000000000001</v>
      </c>
      <c r="E177" s="18">
        <v>0.99670000000000003</v>
      </c>
      <c r="F177" s="18">
        <v>10.7171</v>
      </c>
      <c r="G177" s="18">
        <v>24.513000000000002</v>
      </c>
      <c r="H177" s="18">
        <v>1</v>
      </c>
    </row>
    <row r="178" spans="1:8" ht="14.4" x14ac:dyDescent="0.3">
      <c r="A178" s="29">
        <v>44764</v>
      </c>
      <c r="B178" s="18">
        <v>6.8400999999999996</v>
      </c>
      <c r="C178" s="18">
        <v>4.7343000000000002</v>
      </c>
      <c r="D178" s="18">
        <v>1.0025999999999999</v>
      </c>
      <c r="E178" s="18">
        <v>0.99739999999999995</v>
      </c>
      <c r="F178" s="18">
        <v>10.7493</v>
      </c>
      <c r="G178" s="18">
        <v>24.556999999999999</v>
      </c>
      <c r="H178" s="18">
        <v>1</v>
      </c>
    </row>
    <row r="179" spans="1:8" ht="14.4" x14ac:dyDescent="0.3">
      <c r="A179" s="29">
        <v>44766</v>
      </c>
      <c r="B179" s="18">
        <v>6.8990999999999998</v>
      </c>
      <c r="C179" s="18">
        <v>4.7363999999999997</v>
      </c>
      <c r="D179" s="18">
        <v>1.0084</v>
      </c>
      <c r="E179" s="18">
        <v>0.99160000000000004</v>
      </c>
      <c r="F179" s="18">
        <v>10.7446</v>
      </c>
      <c r="G179" s="18">
        <v>24.541</v>
      </c>
      <c r="H179" s="18">
        <v>1</v>
      </c>
    </row>
    <row r="180" spans="1:8" ht="14.4" x14ac:dyDescent="0.3">
      <c r="A180" s="29">
        <v>44767</v>
      </c>
      <c r="B180" s="18">
        <v>6.8726000000000003</v>
      </c>
      <c r="C180" s="18">
        <v>4.72</v>
      </c>
      <c r="D180" s="18">
        <v>1.0097</v>
      </c>
      <c r="E180" s="18">
        <v>0.99039999999999995</v>
      </c>
      <c r="F180" s="18">
        <v>10.7514</v>
      </c>
      <c r="G180" s="18">
        <v>24.561</v>
      </c>
      <c r="H180" s="18">
        <v>1</v>
      </c>
    </row>
    <row r="181" spans="1:8" ht="14.4" x14ac:dyDescent="0.3">
      <c r="A181" s="29">
        <v>44768</v>
      </c>
      <c r="B181" s="18">
        <v>6.9146999999999998</v>
      </c>
      <c r="C181" s="18">
        <v>4.7579000000000002</v>
      </c>
      <c r="D181" s="18">
        <v>1.0145999999999999</v>
      </c>
      <c r="E181" s="18">
        <v>0.98560000000000003</v>
      </c>
      <c r="F181" s="18">
        <v>10.771000000000001</v>
      </c>
      <c r="G181" s="18">
        <v>24.576699999999999</v>
      </c>
      <c r="H181" s="18">
        <v>1</v>
      </c>
    </row>
    <row r="182" spans="1:8" ht="14.4" x14ac:dyDescent="0.3">
      <c r="A182" s="29">
        <v>44769</v>
      </c>
      <c r="B182" s="18">
        <v>6.8924000000000003</v>
      </c>
      <c r="C182" s="18">
        <v>4.7850000000000001</v>
      </c>
      <c r="D182" s="18">
        <v>1.0228999999999999</v>
      </c>
      <c r="E182" s="18">
        <v>0.97750000000000004</v>
      </c>
      <c r="F182" s="18">
        <v>10.7814</v>
      </c>
      <c r="G182" s="18">
        <v>24.515999999999998</v>
      </c>
      <c r="H182" s="18">
        <v>1</v>
      </c>
    </row>
    <row r="183" spans="1:8" ht="14.4" x14ac:dyDescent="0.3">
      <c r="A183" s="29">
        <v>44770</v>
      </c>
      <c r="B183" s="18">
        <v>6.8849999999999998</v>
      </c>
      <c r="C183" s="18">
        <v>4.7632000000000003</v>
      </c>
      <c r="D183" s="18">
        <v>1.0181</v>
      </c>
      <c r="E183" s="18">
        <v>0.98229999999999995</v>
      </c>
      <c r="F183" s="18">
        <v>10.7263</v>
      </c>
      <c r="G183" s="18">
        <v>24.541</v>
      </c>
      <c r="H183" s="18">
        <v>1</v>
      </c>
    </row>
    <row r="184" spans="1:8" ht="14.4" x14ac:dyDescent="0.3">
      <c r="A184" s="29">
        <v>44771</v>
      </c>
      <c r="B184" s="18">
        <v>6.9001999999999999</v>
      </c>
      <c r="C184" s="18">
        <v>4.7343999999999999</v>
      </c>
      <c r="D184" s="18">
        <v>1.022</v>
      </c>
      <c r="E184" s="18">
        <v>0.97860000000000003</v>
      </c>
      <c r="F184" s="18">
        <v>10.693899999999999</v>
      </c>
      <c r="G184" s="18">
        <v>24.606000000000002</v>
      </c>
      <c r="H184" s="18">
        <v>1</v>
      </c>
    </row>
    <row r="185" spans="1:8" ht="14.4" x14ac:dyDescent="0.3">
      <c r="A185" s="29">
        <v>44773</v>
      </c>
      <c r="B185" s="18">
        <v>6.8498000000000001</v>
      </c>
      <c r="C185" s="18">
        <v>4.7306999999999997</v>
      </c>
      <c r="D185" s="18">
        <v>1.0209999999999999</v>
      </c>
      <c r="E185" s="18">
        <v>0.97940000000000005</v>
      </c>
      <c r="F185" s="18">
        <v>10.705299999999999</v>
      </c>
      <c r="G185" s="18">
        <v>24.594999999999999</v>
      </c>
      <c r="H185" s="18">
        <v>1</v>
      </c>
    </row>
    <row r="186" spans="1:8" ht="14.4" x14ac:dyDescent="0.3">
      <c r="A186" s="29">
        <v>44774</v>
      </c>
      <c r="B186" s="18">
        <v>6.8960999999999997</v>
      </c>
      <c r="C186" s="18">
        <v>4.7129000000000003</v>
      </c>
      <c r="D186" s="18">
        <v>1.0199</v>
      </c>
      <c r="E186" s="18">
        <v>0.98050000000000004</v>
      </c>
      <c r="F186" s="18">
        <v>10.7079</v>
      </c>
      <c r="G186" s="18">
        <v>24.604199999999999</v>
      </c>
      <c r="H186" s="18">
        <v>1</v>
      </c>
    </row>
    <row r="187" spans="1:8" ht="14.4" x14ac:dyDescent="0.3">
      <c r="A187" s="29">
        <v>44775</v>
      </c>
      <c r="B187" s="18">
        <v>6.8757000000000001</v>
      </c>
      <c r="C187" s="18">
        <v>4.7194000000000003</v>
      </c>
      <c r="D187" s="18">
        <v>1.0223</v>
      </c>
      <c r="E187" s="18">
        <v>0.97819999999999996</v>
      </c>
      <c r="F187" s="18">
        <v>10.7136</v>
      </c>
      <c r="G187" s="18">
        <v>24.6325</v>
      </c>
      <c r="H187" s="18">
        <v>1</v>
      </c>
    </row>
    <row r="188" spans="1:8" ht="14.4" x14ac:dyDescent="0.3">
      <c r="A188" s="29">
        <v>44776</v>
      </c>
      <c r="B188" s="18">
        <v>6.8951000000000002</v>
      </c>
      <c r="C188" s="18">
        <v>4.694</v>
      </c>
      <c r="D188" s="18">
        <v>1.0126999999999999</v>
      </c>
      <c r="E188" s="18">
        <v>0.98729999999999996</v>
      </c>
      <c r="F188" s="18">
        <v>10.6823</v>
      </c>
      <c r="G188" s="18">
        <v>24.631</v>
      </c>
      <c r="H188" s="18">
        <v>1</v>
      </c>
    </row>
    <row r="189" spans="1:8" ht="14.4" x14ac:dyDescent="0.3">
      <c r="A189" s="29">
        <v>44777</v>
      </c>
      <c r="B189" s="18">
        <v>6.8840000000000003</v>
      </c>
      <c r="C189" s="18">
        <v>4.7073999999999998</v>
      </c>
      <c r="D189" s="18">
        <v>1.0205</v>
      </c>
      <c r="E189" s="18">
        <v>0.97989999999999999</v>
      </c>
      <c r="F189" s="18">
        <v>10.6113</v>
      </c>
      <c r="G189" s="18">
        <v>24.555</v>
      </c>
      <c r="H189" s="18">
        <v>1</v>
      </c>
    </row>
    <row r="190" spans="1:8" ht="14.4" x14ac:dyDescent="0.3">
      <c r="A190" s="29">
        <v>44778</v>
      </c>
      <c r="B190" s="18">
        <v>6.9446000000000003</v>
      </c>
      <c r="C190" s="18">
        <v>4.7073</v>
      </c>
      <c r="D190" s="18">
        <v>1.0192000000000001</v>
      </c>
      <c r="E190" s="18">
        <v>0.98119999999999996</v>
      </c>
      <c r="F190" s="18">
        <v>10.618399999999999</v>
      </c>
      <c r="G190" s="18">
        <v>24.484999999999999</v>
      </c>
      <c r="H190" s="18">
        <v>1</v>
      </c>
    </row>
    <row r="191" spans="1:8" ht="14.4" x14ac:dyDescent="0.3">
      <c r="A191" s="29">
        <v>44780</v>
      </c>
      <c r="B191" s="18">
        <v>6.8544</v>
      </c>
      <c r="C191" s="18">
        <v>4.7114000000000003</v>
      </c>
      <c r="D191" s="18">
        <v>1.0225</v>
      </c>
      <c r="E191" s="18">
        <v>0.97799999999999998</v>
      </c>
      <c r="F191" s="18">
        <v>10.5967</v>
      </c>
      <c r="G191" s="18">
        <v>24.488</v>
      </c>
      <c r="H191" s="18">
        <v>1</v>
      </c>
    </row>
    <row r="192" spans="1:8" ht="14.4" x14ac:dyDescent="0.3">
      <c r="A192" s="29">
        <v>44781</v>
      </c>
      <c r="B192" s="18">
        <v>6.8620999999999999</v>
      </c>
      <c r="C192" s="18">
        <v>4.6942000000000004</v>
      </c>
      <c r="D192" s="18">
        <v>1.0209999999999999</v>
      </c>
      <c r="E192" s="18">
        <v>0.97940000000000005</v>
      </c>
      <c r="F192" s="18">
        <v>10.568199999999999</v>
      </c>
      <c r="G192" s="18">
        <v>24.472999999999999</v>
      </c>
      <c r="H192" s="18">
        <v>1</v>
      </c>
    </row>
    <row r="193" spans="1:8" ht="14.4" x14ac:dyDescent="0.3">
      <c r="A193" s="29">
        <v>44782</v>
      </c>
      <c r="B193" s="18">
        <v>6.9157000000000002</v>
      </c>
      <c r="C193" s="18">
        <v>4.6981999999999999</v>
      </c>
      <c r="D193" s="18">
        <v>1.0262</v>
      </c>
      <c r="E193" s="18">
        <v>0.97440000000000004</v>
      </c>
      <c r="F193" s="18">
        <v>10.563499999999999</v>
      </c>
      <c r="G193" s="18">
        <v>24.506</v>
      </c>
      <c r="H193" s="18">
        <v>1</v>
      </c>
    </row>
    <row r="194" spans="1:8" ht="14.4" x14ac:dyDescent="0.3">
      <c r="A194" s="29">
        <v>44783</v>
      </c>
      <c r="B194" s="18">
        <v>6.8844000000000003</v>
      </c>
      <c r="C194" s="18">
        <v>4.6714000000000002</v>
      </c>
      <c r="D194" s="18">
        <v>1.0157</v>
      </c>
      <c r="E194" s="18">
        <v>0.98460000000000003</v>
      </c>
      <c r="F194" s="18">
        <v>10.5656</v>
      </c>
      <c r="G194" s="18">
        <v>24.327400000000001</v>
      </c>
      <c r="H194" s="18">
        <v>1</v>
      </c>
    </row>
    <row r="195" spans="1:8" ht="14.4" x14ac:dyDescent="0.3">
      <c r="A195" s="29">
        <v>44784</v>
      </c>
      <c r="B195" s="18">
        <v>6.8823999999999996</v>
      </c>
      <c r="C195" s="18">
        <v>4.6837999999999997</v>
      </c>
      <c r="D195" s="18">
        <v>1.0156000000000001</v>
      </c>
      <c r="E195" s="18">
        <v>0.98470000000000002</v>
      </c>
      <c r="F195" s="18">
        <v>10.5433</v>
      </c>
      <c r="G195" s="18">
        <v>24.324999999999999</v>
      </c>
      <c r="H195" s="18">
        <v>1</v>
      </c>
    </row>
    <row r="196" spans="1:8" ht="14.4" x14ac:dyDescent="0.3">
      <c r="A196" s="29">
        <v>44785</v>
      </c>
      <c r="B196" s="18">
        <v>6.8772000000000002</v>
      </c>
      <c r="C196" s="18">
        <v>4.6539000000000001</v>
      </c>
      <c r="D196" s="18">
        <v>1.0246999999999999</v>
      </c>
      <c r="E196" s="18">
        <v>0.97589999999999999</v>
      </c>
      <c r="F196" s="18">
        <v>10.4581</v>
      </c>
      <c r="G196" s="18">
        <v>24.34</v>
      </c>
      <c r="H196" s="18">
        <v>1</v>
      </c>
    </row>
    <row r="197" spans="1:8" ht="14.4" x14ac:dyDescent="0.3">
      <c r="A197" s="29">
        <v>44787</v>
      </c>
      <c r="B197" s="18">
        <v>6.8832000000000004</v>
      </c>
      <c r="C197" s="18">
        <v>4.6563999999999997</v>
      </c>
      <c r="D197" s="18">
        <v>1.0181</v>
      </c>
      <c r="E197" s="18">
        <v>0.98219999999999996</v>
      </c>
      <c r="F197" s="18">
        <v>10.432499999999999</v>
      </c>
      <c r="G197" s="18">
        <v>24.338999999999999</v>
      </c>
      <c r="H197" s="18">
        <v>1</v>
      </c>
    </row>
    <row r="198" spans="1:8" ht="14.4" x14ac:dyDescent="0.3">
      <c r="A198" s="29">
        <v>44788</v>
      </c>
      <c r="B198" s="18">
        <v>6.8922999999999996</v>
      </c>
      <c r="C198" s="18">
        <v>4.6794000000000002</v>
      </c>
      <c r="D198" s="18">
        <v>1.0178</v>
      </c>
      <c r="E198" s="18">
        <v>0.98250000000000004</v>
      </c>
      <c r="F198" s="18">
        <v>10.4175</v>
      </c>
      <c r="G198" s="18">
        <v>24.428999999999998</v>
      </c>
      <c r="H198" s="18">
        <v>1</v>
      </c>
    </row>
    <row r="199" spans="1:8" ht="14.4" x14ac:dyDescent="0.3">
      <c r="A199" s="29">
        <v>44789</v>
      </c>
      <c r="B199" s="18">
        <v>6.9238</v>
      </c>
      <c r="C199" s="18">
        <v>4.6608000000000001</v>
      </c>
      <c r="D199" s="18">
        <v>1.0172000000000001</v>
      </c>
      <c r="E199" s="18">
        <v>0.98309999999999997</v>
      </c>
      <c r="F199" s="18">
        <v>10.4343</v>
      </c>
      <c r="G199" s="18">
        <v>24.524000000000001</v>
      </c>
      <c r="H199" s="18">
        <v>1</v>
      </c>
    </row>
    <row r="200" spans="1:8" ht="14.4" x14ac:dyDescent="0.3">
      <c r="A200" s="29">
        <v>44790</v>
      </c>
      <c r="B200" s="18">
        <v>6.9599000000000002</v>
      </c>
      <c r="C200" s="18">
        <v>4.6986999999999997</v>
      </c>
      <c r="D200" s="18">
        <v>1.0198</v>
      </c>
      <c r="E200" s="18">
        <v>0.98060000000000003</v>
      </c>
      <c r="F200" s="18">
        <v>10.4376</v>
      </c>
      <c r="G200" s="18">
        <v>24.526</v>
      </c>
      <c r="H200" s="18">
        <v>1</v>
      </c>
    </row>
    <row r="201" spans="1:8" ht="14.4" x14ac:dyDescent="0.3">
      <c r="A201" s="29">
        <v>44791</v>
      </c>
      <c r="B201" s="18">
        <v>6.9170999999999996</v>
      </c>
      <c r="C201" s="18">
        <v>4.7268999999999997</v>
      </c>
      <c r="D201" s="18">
        <v>1.0207999999999999</v>
      </c>
      <c r="E201" s="18">
        <v>0.97960000000000003</v>
      </c>
      <c r="F201" s="18">
        <v>10.433</v>
      </c>
      <c r="G201" s="18">
        <v>24.6005</v>
      </c>
      <c r="H201" s="18">
        <v>1</v>
      </c>
    </row>
    <row r="202" spans="1:8" ht="14.4" x14ac:dyDescent="0.3">
      <c r="A202" s="29">
        <v>44792</v>
      </c>
      <c r="B202" s="18">
        <v>6.9128999999999996</v>
      </c>
      <c r="C202" s="18">
        <v>4.7438000000000002</v>
      </c>
      <c r="D202" s="18">
        <v>1.0298</v>
      </c>
      <c r="E202" s="18">
        <v>0.97099999999999997</v>
      </c>
      <c r="F202" s="18">
        <v>10.4168</v>
      </c>
      <c r="G202" s="18">
        <v>24.605</v>
      </c>
      <c r="H202" s="18">
        <v>1</v>
      </c>
    </row>
    <row r="203" spans="1:8" ht="14.4" x14ac:dyDescent="0.3">
      <c r="A203" s="29">
        <v>44793</v>
      </c>
      <c r="B203" s="18">
        <v>6.8818000000000001</v>
      </c>
      <c r="C203" s="18">
        <v>4.7477999999999998</v>
      </c>
      <c r="D203" s="18">
        <v>1.032</v>
      </c>
      <c r="E203" s="18">
        <v>0.96899999999999997</v>
      </c>
      <c r="F203" s="18">
        <v>10.441700000000001</v>
      </c>
      <c r="G203" s="18">
        <v>24.622</v>
      </c>
      <c r="H203" s="18">
        <v>1</v>
      </c>
    </row>
    <row r="204" spans="1:8" ht="14.4" x14ac:dyDescent="0.3">
      <c r="A204" s="29">
        <v>44794</v>
      </c>
      <c r="B204" s="18">
        <v>6.9025999999999996</v>
      </c>
      <c r="C204" s="18">
        <v>4.7472000000000003</v>
      </c>
      <c r="D204" s="18">
        <v>1.0258</v>
      </c>
      <c r="E204" s="18">
        <v>0.9748</v>
      </c>
      <c r="F204" s="18">
        <v>10.4262</v>
      </c>
      <c r="G204" s="18">
        <v>24.62</v>
      </c>
      <c r="H204" s="18">
        <v>1</v>
      </c>
    </row>
    <row r="205" spans="1:8" ht="14.4" x14ac:dyDescent="0.3">
      <c r="A205" s="29">
        <v>44795</v>
      </c>
      <c r="B205" s="18">
        <v>6.9002999999999997</v>
      </c>
      <c r="C205" s="18">
        <v>4.7584999999999997</v>
      </c>
      <c r="D205" s="18">
        <v>1.0253000000000001</v>
      </c>
      <c r="E205" s="18">
        <v>0.97529999999999994</v>
      </c>
      <c r="F205" s="18">
        <v>10.403700000000001</v>
      </c>
      <c r="G205" s="18">
        <v>24.638000000000002</v>
      </c>
      <c r="H205" s="18">
        <v>1</v>
      </c>
    </row>
    <row r="206" spans="1:8" ht="14.4" x14ac:dyDescent="0.3">
      <c r="A206" s="29">
        <v>44796</v>
      </c>
      <c r="B206" s="18">
        <v>6.8456000000000001</v>
      </c>
      <c r="C206" s="18">
        <v>4.7694000000000001</v>
      </c>
      <c r="D206" s="18">
        <v>1.0161</v>
      </c>
      <c r="E206" s="18">
        <v>0.98409999999999997</v>
      </c>
      <c r="F206" s="18">
        <v>10.371499999999999</v>
      </c>
      <c r="G206" s="18">
        <v>24.634</v>
      </c>
      <c r="H206" s="18">
        <v>1</v>
      </c>
    </row>
    <row r="207" spans="1:8" ht="14.4" x14ac:dyDescent="0.3">
      <c r="A207" s="29">
        <v>44797</v>
      </c>
      <c r="B207" s="18">
        <v>6.8402000000000003</v>
      </c>
      <c r="C207" s="18">
        <v>4.7656999999999998</v>
      </c>
      <c r="D207" s="18">
        <v>1.0168999999999999</v>
      </c>
      <c r="E207" s="18">
        <v>0.98340000000000005</v>
      </c>
      <c r="F207" s="18">
        <v>10.373799999999999</v>
      </c>
      <c r="G207" s="18">
        <v>24.64</v>
      </c>
      <c r="H207" s="18">
        <v>1</v>
      </c>
    </row>
    <row r="208" spans="1:8" ht="14.4" x14ac:dyDescent="0.3">
      <c r="A208" s="29">
        <v>44798</v>
      </c>
      <c r="B208" s="18">
        <v>6.84</v>
      </c>
      <c r="C208" s="18">
        <v>4.7359</v>
      </c>
      <c r="D208" s="18">
        <v>1.0177</v>
      </c>
      <c r="E208" s="18">
        <v>0.98260000000000003</v>
      </c>
      <c r="F208" s="18">
        <v>10.3765</v>
      </c>
      <c r="G208" s="18">
        <v>24.646000000000001</v>
      </c>
      <c r="H208" s="18">
        <v>1</v>
      </c>
    </row>
    <row r="209" spans="1:8" ht="14.4" x14ac:dyDescent="0.3">
      <c r="A209" s="29">
        <v>44799</v>
      </c>
      <c r="B209" s="18">
        <v>6.8052000000000001</v>
      </c>
      <c r="C209" s="18">
        <v>4.7351999999999999</v>
      </c>
      <c r="D209" s="18">
        <v>1.0088999999999999</v>
      </c>
      <c r="E209" s="18">
        <v>0.99119999999999997</v>
      </c>
      <c r="F209" s="18">
        <v>10.3858</v>
      </c>
      <c r="G209" s="18">
        <v>24.597999999999999</v>
      </c>
      <c r="H209" s="18">
        <v>1</v>
      </c>
    </row>
    <row r="210" spans="1:8" ht="14.4" x14ac:dyDescent="0.3">
      <c r="A210" s="29">
        <v>44801</v>
      </c>
      <c r="B210" s="18">
        <v>6.8109999999999999</v>
      </c>
      <c r="C210" s="18">
        <v>4.7407000000000004</v>
      </c>
      <c r="D210" s="18">
        <v>1.0034000000000001</v>
      </c>
      <c r="E210" s="18">
        <v>0.99660000000000004</v>
      </c>
      <c r="F210" s="18">
        <v>10.416</v>
      </c>
      <c r="G210" s="18">
        <v>24.603000000000002</v>
      </c>
      <c r="H210" s="18">
        <v>1</v>
      </c>
    </row>
    <row r="211" spans="1:8" ht="14.4" x14ac:dyDescent="0.3">
      <c r="A211" s="29">
        <v>44802</v>
      </c>
      <c r="B211" s="18">
        <v>6.8365</v>
      </c>
      <c r="C211" s="18">
        <v>4.7317999999999998</v>
      </c>
      <c r="D211" s="18">
        <v>1.0042</v>
      </c>
      <c r="E211" s="18">
        <v>0.99580000000000002</v>
      </c>
      <c r="F211" s="18">
        <v>10.3767</v>
      </c>
      <c r="G211" s="18">
        <v>24.571999999999999</v>
      </c>
      <c r="H211" s="18">
        <v>1</v>
      </c>
    </row>
    <row r="212" spans="1:8" ht="14.4" x14ac:dyDescent="0.3">
      <c r="A212" s="29">
        <v>44803</v>
      </c>
      <c r="B212" s="18">
        <v>6.8276000000000003</v>
      </c>
      <c r="C212" s="18">
        <v>4.7222</v>
      </c>
      <c r="D212" s="18">
        <v>1.0034000000000001</v>
      </c>
      <c r="E212" s="18">
        <v>0.99639999999999995</v>
      </c>
      <c r="F212" s="18">
        <v>10.356400000000001</v>
      </c>
      <c r="G212" s="18">
        <v>24.5412</v>
      </c>
      <c r="H212" s="18">
        <v>1</v>
      </c>
    </row>
    <row r="213" spans="1:8" ht="14.4" x14ac:dyDescent="0.3">
      <c r="A213" s="29">
        <v>44804</v>
      </c>
      <c r="B213" s="18">
        <v>6.8465999999999996</v>
      </c>
      <c r="C213" s="18">
        <v>4.7206999999999999</v>
      </c>
      <c r="D213" s="18">
        <v>0.99380000000000002</v>
      </c>
      <c r="E213" s="18">
        <v>1.0063</v>
      </c>
      <c r="F213" s="18">
        <v>10.3725</v>
      </c>
      <c r="G213" s="18">
        <v>24.498999999999999</v>
      </c>
      <c r="H213" s="18">
        <v>1</v>
      </c>
    </row>
    <row r="214" spans="1:8" ht="14.4" x14ac:dyDescent="0.3">
      <c r="A214" s="29">
        <v>44805</v>
      </c>
      <c r="B214" s="18">
        <v>6.8268000000000004</v>
      </c>
      <c r="C214" s="18">
        <v>4.7130999999999998</v>
      </c>
      <c r="D214" s="18">
        <v>0.99670000000000003</v>
      </c>
      <c r="E214" s="18">
        <v>1.0035000000000001</v>
      </c>
      <c r="F214" s="18">
        <v>10.370900000000001</v>
      </c>
      <c r="G214" s="18">
        <v>24.477</v>
      </c>
      <c r="H214" s="18">
        <v>1</v>
      </c>
    </row>
    <row r="215" spans="1:8" ht="14.4" x14ac:dyDescent="0.3">
      <c r="A215" s="29">
        <v>44806</v>
      </c>
      <c r="B215" s="18">
        <v>6.9142999999999999</v>
      </c>
      <c r="C215" s="18">
        <v>4.7108999999999996</v>
      </c>
      <c r="D215" s="18">
        <v>0.99680000000000002</v>
      </c>
      <c r="E215" s="18">
        <v>1.0033000000000001</v>
      </c>
      <c r="F215" s="18">
        <v>10.381</v>
      </c>
      <c r="G215" s="18">
        <v>24.495000000000001</v>
      </c>
      <c r="H215" s="18">
        <v>1</v>
      </c>
    </row>
    <row r="216" spans="1:8" ht="14.4" x14ac:dyDescent="0.3">
      <c r="A216" s="29">
        <v>44808</v>
      </c>
      <c r="B216" s="18">
        <v>6.9231999999999996</v>
      </c>
      <c r="C216" s="18">
        <v>4.7183999999999999</v>
      </c>
      <c r="D216" s="18">
        <v>0.99709999999999999</v>
      </c>
      <c r="E216" s="18">
        <v>1.0028999999999999</v>
      </c>
      <c r="F216" s="18">
        <v>10.341200000000001</v>
      </c>
      <c r="G216" s="18">
        <v>24.506</v>
      </c>
      <c r="H216" s="18">
        <v>1</v>
      </c>
    </row>
    <row r="217" spans="1:8" ht="14.4" x14ac:dyDescent="0.3">
      <c r="A217" s="29">
        <v>44809</v>
      </c>
      <c r="B217" s="18">
        <v>6.9157999999999999</v>
      </c>
      <c r="C217" s="18">
        <v>4.7313000000000001</v>
      </c>
      <c r="D217" s="18">
        <v>0.99609999999999999</v>
      </c>
      <c r="E217" s="18">
        <v>1.0039</v>
      </c>
      <c r="F217" s="18">
        <v>10.378399999999999</v>
      </c>
      <c r="G217" s="18">
        <v>24.5565</v>
      </c>
      <c r="H217" s="18">
        <v>1</v>
      </c>
    </row>
    <row r="218" spans="1:8" ht="14.4" x14ac:dyDescent="0.3">
      <c r="A218" s="29">
        <v>44810</v>
      </c>
      <c r="B218" s="18">
        <v>6.8724999999999996</v>
      </c>
      <c r="C218" s="18">
        <v>4.7295999999999996</v>
      </c>
      <c r="D218" s="18">
        <v>0.99360000000000004</v>
      </c>
      <c r="E218" s="18">
        <v>1.0065</v>
      </c>
      <c r="F218" s="18">
        <v>10.3475</v>
      </c>
      <c r="G218" s="18">
        <v>24.592300000000002</v>
      </c>
      <c r="H218" s="18">
        <v>1</v>
      </c>
    </row>
    <row r="219" spans="1:8" ht="14.4" x14ac:dyDescent="0.3">
      <c r="A219" s="29">
        <v>44811</v>
      </c>
      <c r="B219" s="18">
        <v>6.8658000000000001</v>
      </c>
      <c r="C219" s="18">
        <v>4.71</v>
      </c>
      <c r="D219" s="18">
        <v>1.0009999999999999</v>
      </c>
      <c r="E219" s="18">
        <v>0.99890000000000001</v>
      </c>
      <c r="F219" s="18">
        <v>10.3843</v>
      </c>
      <c r="G219" s="18">
        <v>24.56</v>
      </c>
      <c r="H219" s="18">
        <v>1</v>
      </c>
    </row>
    <row r="220" spans="1:8" ht="14.4" x14ac:dyDescent="0.3">
      <c r="A220" s="29">
        <v>44812</v>
      </c>
      <c r="B220" s="18">
        <v>6.8673999999999999</v>
      </c>
      <c r="C220" s="18">
        <v>4.7050999999999998</v>
      </c>
      <c r="D220" s="18">
        <v>1.0023</v>
      </c>
      <c r="E220" s="18">
        <v>0.99770000000000003</v>
      </c>
      <c r="F220" s="18">
        <v>10.464</v>
      </c>
      <c r="G220" s="18">
        <v>24.51</v>
      </c>
      <c r="H220" s="18">
        <v>1</v>
      </c>
    </row>
    <row r="221" spans="1:8" ht="14.4" x14ac:dyDescent="0.3">
      <c r="A221" s="29">
        <v>44813</v>
      </c>
      <c r="B221" s="18">
        <v>6.8353000000000002</v>
      </c>
      <c r="C221" s="18">
        <v>4.6935000000000002</v>
      </c>
      <c r="D221" s="18">
        <v>1.0038</v>
      </c>
      <c r="E221" s="18">
        <v>0.99629999999999996</v>
      </c>
      <c r="F221" s="18">
        <v>10.463800000000001</v>
      </c>
      <c r="G221" s="18">
        <v>24.521000000000001</v>
      </c>
      <c r="H221" s="18">
        <v>1</v>
      </c>
    </row>
    <row r="222" spans="1:8" ht="14.4" x14ac:dyDescent="0.3">
      <c r="A222" s="29">
        <v>44815</v>
      </c>
      <c r="B222" s="18">
        <v>6.8985000000000003</v>
      </c>
      <c r="C222" s="18">
        <v>4.6981999999999999</v>
      </c>
      <c r="D222" s="18">
        <v>0.995</v>
      </c>
      <c r="E222" s="18">
        <v>1.0049999999999999</v>
      </c>
      <c r="F222" s="18">
        <v>10.4657</v>
      </c>
      <c r="G222" s="18">
        <v>24.547000000000001</v>
      </c>
      <c r="H222" s="18">
        <v>1</v>
      </c>
    </row>
    <row r="223" spans="1:8" ht="14.4" x14ac:dyDescent="0.3">
      <c r="A223" s="29">
        <v>44816</v>
      </c>
      <c r="B223" s="18">
        <v>6.8819999999999997</v>
      </c>
      <c r="C223" s="18">
        <v>4.6891999999999996</v>
      </c>
      <c r="D223" s="18">
        <v>0.995</v>
      </c>
      <c r="E223" s="18">
        <v>1.0049999999999999</v>
      </c>
      <c r="F223" s="18">
        <v>10.5113</v>
      </c>
      <c r="G223" s="18">
        <v>24.5</v>
      </c>
      <c r="H223" s="18">
        <v>1</v>
      </c>
    </row>
    <row r="224" spans="1:8" ht="14.4" x14ac:dyDescent="0.3">
      <c r="A224" s="29">
        <v>44817</v>
      </c>
      <c r="B224" s="18">
        <v>6.9634999999999998</v>
      </c>
      <c r="C224" s="18">
        <v>4.7169999999999996</v>
      </c>
      <c r="D224" s="18">
        <v>0.99539999999999995</v>
      </c>
      <c r="E224" s="18">
        <v>1.0045999999999999</v>
      </c>
      <c r="F224" s="18">
        <v>10.513299999999999</v>
      </c>
      <c r="G224" s="18">
        <v>24.537400000000002</v>
      </c>
      <c r="H224" s="18">
        <v>1</v>
      </c>
    </row>
    <row r="225" spans="1:8" ht="14.4" x14ac:dyDescent="0.3">
      <c r="A225" s="29">
        <v>44818</v>
      </c>
      <c r="B225" s="18">
        <v>6.9635999999999996</v>
      </c>
      <c r="C225" s="18">
        <v>4.7122000000000002</v>
      </c>
      <c r="D225" s="18">
        <v>0.99080000000000001</v>
      </c>
      <c r="E225" s="18">
        <v>1.0093000000000001</v>
      </c>
      <c r="F225" s="18">
        <v>10.578200000000001</v>
      </c>
      <c r="G225" s="18">
        <v>24.475000000000001</v>
      </c>
      <c r="H225" s="18">
        <v>1</v>
      </c>
    </row>
    <row r="226" spans="1:8" ht="14.4" x14ac:dyDescent="0.3">
      <c r="A226" s="29">
        <v>44819</v>
      </c>
      <c r="B226" s="18">
        <v>6.9516</v>
      </c>
      <c r="C226" s="18">
        <v>4.7237</v>
      </c>
      <c r="D226" s="18">
        <v>0.995</v>
      </c>
      <c r="E226" s="18">
        <v>1.0049999999999999</v>
      </c>
      <c r="F226" s="18">
        <v>10.6008</v>
      </c>
      <c r="G226" s="18">
        <v>24.475000000000001</v>
      </c>
      <c r="H226" s="18">
        <v>1</v>
      </c>
    </row>
    <row r="227" spans="1:8" ht="14.4" x14ac:dyDescent="0.3">
      <c r="A227" s="29">
        <v>44820</v>
      </c>
      <c r="B227" s="18">
        <v>6.9572000000000003</v>
      </c>
      <c r="C227" s="18">
        <v>4.7191000000000001</v>
      </c>
      <c r="D227" s="18">
        <v>0.98970000000000002</v>
      </c>
      <c r="E227" s="18">
        <v>1.0104</v>
      </c>
      <c r="F227" s="18">
        <v>10.6218</v>
      </c>
      <c r="G227" s="18">
        <v>24.510999999999999</v>
      </c>
      <c r="H227" s="18">
        <v>1</v>
      </c>
    </row>
    <row r="228" spans="1:8" ht="14.4" x14ac:dyDescent="0.3">
      <c r="A228" s="29">
        <v>44822</v>
      </c>
      <c r="B228" s="18">
        <v>6.9721000000000002</v>
      </c>
      <c r="C228" s="18">
        <v>4.7152000000000003</v>
      </c>
      <c r="D228" s="18">
        <v>0.99970000000000003</v>
      </c>
      <c r="E228" s="18">
        <v>1.0003</v>
      </c>
      <c r="F228" s="18">
        <v>10.6257</v>
      </c>
      <c r="G228" s="18">
        <v>24.511299999999999</v>
      </c>
      <c r="H228" s="18">
        <v>1</v>
      </c>
    </row>
    <row r="229" spans="1:8" ht="14.4" x14ac:dyDescent="0.3">
      <c r="A229" s="29">
        <v>44823</v>
      </c>
      <c r="B229" s="18">
        <v>7.0124000000000004</v>
      </c>
      <c r="C229" s="18">
        <v>4.7009999999999996</v>
      </c>
      <c r="D229" s="18">
        <v>1.0009999999999999</v>
      </c>
      <c r="E229" s="18">
        <v>0.999</v>
      </c>
      <c r="F229" s="18">
        <v>10.6318</v>
      </c>
      <c r="G229" s="18">
        <v>24.496700000000001</v>
      </c>
      <c r="H229" s="18">
        <v>1</v>
      </c>
    </row>
    <row r="230" spans="1:8" ht="14.4" x14ac:dyDescent="0.3">
      <c r="A230" s="29">
        <v>44824</v>
      </c>
      <c r="B230" s="18">
        <v>6.9057000000000004</v>
      </c>
      <c r="C230" s="18">
        <v>4.7275</v>
      </c>
      <c r="D230" s="18">
        <v>1.0039</v>
      </c>
      <c r="E230" s="18">
        <v>0.99609999999999999</v>
      </c>
      <c r="F230" s="18">
        <v>10.643599999999999</v>
      </c>
      <c r="G230" s="18">
        <v>24.617799999999999</v>
      </c>
      <c r="H230" s="18">
        <v>1</v>
      </c>
    </row>
    <row r="231" spans="1:8" ht="14.4" x14ac:dyDescent="0.3">
      <c r="A231" s="29">
        <v>44825</v>
      </c>
      <c r="B231" s="18">
        <v>6.9488000000000003</v>
      </c>
      <c r="C231" s="18">
        <v>4.7760999999999996</v>
      </c>
      <c r="D231" s="18">
        <v>1.0046999999999999</v>
      </c>
      <c r="E231" s="18">
        <v>0.99529999999999996</v>
      </c>
      <c r="F231" s="18">
        <v>10.5954</v>
      </c>
      <c r="G231" s="18">
        <v>24.646000000000001</v>
      </c>
      <c r="H231" s="18">
        <v>1</v>
      </c>
    </row>
    <row r="232" spans="1:8" ht="14.4" x14ac:dyDescent="0.3">
      <c r="A232" s="29">
        <v>44826</v>
      </c>
      <c r="B232" s="18">
        <v>6.9846000000000004</v>
      </c>
      <c r="C232" s="18">
        <v>4.7462999999999997</v>
      </c>
      <c r="D232" s="18">
        <v>1.0071000000000001</v>
      </c>
      <c r="E232" s="18">
        <v>0.99299999999999999</v>
      </c>
      <c r="F232" s="18">
        <v>10.576499999999999</v>
      </c>
      <c r="G232" s="18">
        <v>24.652999999999999</v>
      </c>
      <c r="H232" s="18">
        <v>1</v>
      </c>
    </row>
    <row r="233" spans="1:8" ht="14.4" x14ac:dyDescent="0.3">
      <c r="A233" s="29">
        <v>44827</v>
      </c>
      <c r="B233" s="18">
        <v>6.9905999999999997</v>
      </c>
      <c r="C233" s="18">
        <v>4.7560000000000002</v>
      </c>
      <c r="D233" s="18">
        <v>1.0128999999999999</v>
      </c>
      <c r="E233" s="18">
        <v>0.98740000000000006</v>
      </c>
      <c r="F233" s="18">
        <v>10.5571</v>
      </c>
      <c r="G233" s="18">
        <v>24.603999999999999</v>
      </c>
      <c r="H233" s="18">
        <v>1</v>
      </c>
    </row>
    <row r="234" spans="1:8" ht="14.4" x14ac:dyDescent="0.3">
      <c r="A234" s="29">
        <v>44829</v>
      </c>
      <c r="B234" s="18">
        <v>6.9909999999999997</v>
      </c>
      <c r="C234" s="18">
        <v>4.7473999999999998</v>
      </c>
      <c r="D234" s="18">
        <v>0.99780000000000002</v>
      </c>
      <c r="E234" s="18">
        <v>1.0022</v>
      </c>
      <c r="F234" s="18">
        <v>10.629799999999999</v>
      </c>
      <c r="G234" s="18">
        <v>24.603999999999999</v>
      </c>
      <c r="H234" s="18">
        <v>1</v>
      </c>
    </row>
    <row r="235" spans="1:8" ht="14.4" x14ac:dyDescent="0.3">
      <c r="A235" s="29">
        <v>44830</v>
      </c>
      <c r="B235" s="18">
        <v>6.9945000000000004</v>
      </c>
      <c r="C235" s="18">
        <v>4.7542</v>
      </c>
      <c r="D235" s="18">
        <v>0.99819999999999998</v>
      </c>
      <c r="E235" s="18">
        <v>1.0018</v>
      </c>
      <c r="F235" s="18">
        <v>10.6363</v>
      </c>
      <c r="G235" s="18">
        <v>24.619</v>
      </c>
      <c r="H235" s="18">
        <v>1</v>
      </c>
    </row>
    <row r="236" spans="1:8" ht="14.4" x14ac:dyDescent="0.3">
      <c r="A236" s="29">
        <v>44831</v>
      </c>
      <c r="B236" s="18">
        <v>7.0229999999999997</v>
      </c>
      <c r="C236" s="18">
        <v>4.7835000000000001</v>
      </c>
      <c r="D236" s="18">
        <v>0.99870000000000003</v>
      </c>
      <c r="E236" s="18">
        <v>1.0013000000000001</v>
      </c>
      <c r="F236" s="18">
        <v>10.664400000000001</v>
      </c>
      <c r="G236" s="18">
        <v>24.668299999999999</v>
      </c>
      <c r="H236" s="18">
        <v>1</v>
      </c>
    </row>
    <row r="237" spans="1:8" ht="14.4" x14ac:dyDescent="0.3">
      <c r="A237" s="29">
        <v>44832</v>
      </c>
      <c r="B237" s="18">
        <v>6.9969000000000001</v>
      </c>
      <c r="C237" s="18">
        <v>4.8070000000000004</v>
      </c>
      <c r="D237" s="18">
        <v>1.0015000000000001</v>
      </c>
      <c r="E237" s="18">
        <v>0.99850000000000005</v>
      </c>
      <c r="F237" s="18">
        <v>10.697100000000001</v>
      </c>
      <c r="G237" s="18">
        <v>24.623000000000001</v>
      </c>
      <c r="H237" s="18">
        <v>1</v>
      </c>
    </row>
    <row r="238" spans="1:8" ht="14.4" x14ac:dyDescent="0.3">
      <c r="A238" s="29">
        <v>44833</v>
      </c>
      <c r="B238" s="18">
        <v>6.9288999999999996</v>
      </c>
      <c r="C238" s="18">
        <v>4.8491</v>
      </c>
      <c r="D238" s="18">
        <v>1.0015000000000001</v>
      </c>
      <c r="E238" s="18">
        <v>0.99780000000000002</v>
      </c>
      <c r="F238" s="18">
        <v>10.7194</v>
      </c>
      <c r="G238" s="18">
        <v>24.515999999999998</v>
      </c>
      <c r="H238" s="18">
        <v>1</v>
      </c>
    </row>
    <row r="239" spans="1:8" ht="14.4" x14ac:dyDescent="0.3">
      <c r="A239" s="29">
        <v>44834</v>
      </c>
      <c r="B239" s="18">
        <v>6.9631999999999996</v>
      </c>
      <c r="C239" s="18">
        <v>4.8543000000000003</v>
      </c>
      <c r="D239" s="18">
        <v>1.0022</v>
      </c>
      <c r="E239" s="18">
        <v>0.997</v>
      </c>
      <c r="F239" s="18">
        <v>10.737</v>
      </c>
      <c r="G239" s="18">
        <v>24.574000000000002</v>
      </c>
      <c r="H239" s="18">
        <v>1</v>
      </c>
    </row>
    <row r="240" spans="1:8" ht="14.4" x14ac:dyDescent="0.3">
      <c r="A240" s="29">
        <v>44836</v>
      </c>
      <c r="B240" s="18">
        <v>6.9062999999999999</v>
      </c>
      <c r="C240" s="18">
        <v>4.8456000000000001</v>
      </c>
      <c r="D240" s="18">
        <v>1.0028999999999999</v>
      </c>
      <c r="E240" s="18">
        <v>1.0028999999999999</v>
      </c>
      <c r="F240" s="18">
        <v>10.729100000000001</v>
      </c>
      <c r="G240" s="18">
        <v>24.561399999999999</v>
      </c>
      <c r="H240" s="18">
        <v>1</v>
      </c>
    </row>
    <row r="241" spans="1:8" ht="14.4" x14ac:dyDescent="0.3">
      <c r="A241" s="29">
        <v>44837</v>
      </c>
      <c r="B241" s="18">
        <v>6.9032999999999998</v>
      </c>
      <c r="C241" s="18">
        <v>4.8255999999999997</v>
      </c>
      <c r="D241" s="18">
        <v>0.99709999999999999</v>
      </c>
      <c r="E241" s="18">
        <v>1.0172000000000001</v>
      </c>
      <c r="F241" s="18">
        <v>10.729100000000001</v>
      </c>
      <c r="G241" s="18">
        <v>24.533999999999999</v>
      </c>
      <c r="H241" s="18">
        <v>1</v>
      </c>
    </row>
    <row r="242" spans="1:8" ht="14.4" x14ac:dyDescent="0.3">
      <c r="A242" s="29">
        <v>44838</v>
      </c>
      <c r="B242" s="18">
        <v>6.8594999999999997</v>
      </c>
      <c r="C242" s="18">
        <v>4.8098000000000001</v>
      </c>
      <c r="D242" s="18">
        <v>0.98299999999999998</v>
      </c>
      <c r="E242" s="18">
        <v>1.0164</v>
      </c>
      <c r="F242" s="18">
        <v>10.7346</v>
      </c>
      <c r="G242" s="18">
        <v>24.518999999999998</v>
      </c>
      <c r="H242" s="18">
        <v>1</v>
      </c>
    </row>
    <row r="243" spans="1:8" ht="14.4" x14ac:dyDescent="0.3">
      <c r="A243" s="29">
        <v>44839</v>
      </c>
      <c r="B243" s="18">
        <v>6.8822000000000001</v>
      </c>
      <c r="C243" s="18">
        <v>4.8162000000000003</v>
      </c>
      <c r="D243" s="18">
        <v>0.98370000000000002</v>
      </c>
      <c r="E243" s="18">
        <v>1.032</v>
      </c>
      <c r="F243" s="18">
        <v>10.727499999999999</v>
      </c>
      <c r="G243" s="18">
        <v>24.472999999999999</v>
      </c>
      <c r="H243" s="18">
        <v>1</v>
      </c>
    </row>
    <row r="244" spans="1:8" ht="14.4" x14ac:dyDescent="0.3">
      <c r="A244" s="29">
        <v>44840</v>
      </c>
      <c r="B244" s="18">
        <v>6.9916</v>
      </c>
      <c r="C244" s="18">
        <v>4.8852000000000002</v>
      </c>
      <c r="D244" s="18">
        <v>0.96899999999999997</v>
      </c>
      <c r="E244" s="18">
        <v>1.0325</v>
      </c>
      <c r="F244" s="18">
        <v>10.6951</v>
      </c>
      <c r="G244" s="18">
        <v>24.469000000000001</v>
      </c>
      <c r="H244" s="18">
        <v>1</v>
      </c>
    </row>
    <row r="245" spans="1:8" ht="14.4" x14ac:dyDescent="0.3">
      <c r="A245" s="29">
        <v>44841</v>
      </c>
      <c r="B245" s="18">
        <v>7.0029000000000003</v>
      </c>
      <c r="C245" s="18">
        <v>4.8581000000000003</v>
      </c>
      <c r="D245" s="18">
        <v>0.96850000000000003</v>
      </c>
      <c r="E245" s="18">
        <v>1.0395000000000001</v>
      </c>
      <c r="F245" s="18">
        <v>10.6982</v>
      </c>
      <c r="G245" s="18">
        <v>24.451000000000001</v>
      </c>
      <c r="H245" s="18">
        <v>1</v>
      </c>
    </row>
    <row r="246" spans="1:8" ht="14.4" x14ac:dyDescent="0.3">
      <c r="A246" s="29">
        <v>44843</v>
      </c>
      <c r="B246" s="18">
        <v>6.9751000000000003</v>
      </c>
      <c r="C246" s="18">
        <v>4.8616999999999999</v>
      </c>
      <c r="D246" s="18">
        <v>0.96199999999999997</v>
      </c>
      <c r="E246" s="18">
        <v>1.0423</v>
      </c>
      <c r="F246" s="18">
        <v>10.705</v>
      </c>
      <c r="G246" s="18">
        <v>24.475000000000001</v>
      </c>
      <c r="H246" s="18">
        <v>1</v>
      </c>
    </row>
    <row r="247" spans="1:8" ht="14.4" x14ac:dyDescent="0.3">
      <c r="A247" s="29">
        <v>44844</v>
      </c>
      <c r="B247" s="18">
        <v>6.9725999999999999</v>
      </c>
      <c r="C247" s="18">
        <v>4.8536999999999999</v>
      </c>
      <c r="D247" s="18">
        <v>0.95950000000000002</v>
      </c>
      <c r="E247" s="18">
        <v>1.0304</v>
      </c>
      <c r="F247" s="18">
        <v>10.6669</v>
      </c>
      <c r="G247" s="18">
        <v>24.509</v>
      </c>
      <c r="H247" s="18">
        <v>1</v>
      </c>
    </row>
    <row r="248" spans="1:8" ht="14.4" x14ac:dyDescent="0.3">
      <c r="A248" s="29">
        <v>44845</v>
      </c>
      <c r="B248" s="18">
        <v>6.9688999999999997</v>
      </c>
      <c r="C248" s="18">
        <v>4.8484999999999996</v>
      </c>
      <c r="D248" s="18">
        <v>0.97060000000000002</v>
      </c>
      <c r="E248" s="18">
        <v>1.0174000000000001</v>
      </c>
      <c r="F248" s="18">
        <v>10.6561</v>
      </c>
      <c r="G248" s="18">
        <v>24.536999999999999</v>
      </c>
      <c r="H248" s="18">
        <v>1</v>
      </c>
    </row>
    <row r="249" spans="1:8" ht="14.4" x14ac:dyDescent="0.3">
      <c r="A249" s="29">
        <v>44846</v>
      </c>
      <c r="B249" s="18">
        <v>6.9968000000000004</v>
      </c>
      <c r="C249" s="18">
        <v>4.8421000000000003</v>
      </c>
      <c r="D249" s="18">
        <v>0.9829</v>
      </c>
      <c r="E249" s="18">
        <v>1.0204</v>
      </c>
      <c r="F249" s="18">
        <v>10.6112</v>
      </c>
      <c r="G249" s="18">
        <v>24.54</v>
      </c>
      <c r="H249" s="18">
        <v>1</v>
      </c>
    </row>
    <row r="250" spans="1:8" ht="14.4" x14ac:dyDescent="0.3">
      <c r="A250" s="29">
        <v>44847</v>
      </c>
      <c r="B250" s="18">
        <v>7.1040999999999999</v>
      </c>
      <c r="C250" s="18">
        <v>4.8010999999999999</v>
      </c>
      <c r="D250" s="18">
        <v>0.98</v>
      </c>
      <c r="E250" s="18">
        <v>1.0203</v>
      </c>
      <c r="F250" s="18">
        <v>10.663399999999999</v>
      </c>
      <c r="G250" s="18">
        <v>24.576000000000001</v>
      </c>
      <c r="H250" s="18">
        <v>1</v>
      </c>
    </row>
    <row r="251" spans="1:8" ht="14.4" x14ac:dyDescent="0.3">
      <c r="A251" s="29">
        <v>44848</v>
      </c>
      <c r="B251" s="18">
        <v>7.0510999999999999</v>
      </c>
      <c r="C251" s="18">
        <v>4.7992999999999997</v>
      </c>
      <c r="D251" s="18">
        <v>0.98009999999999997</v>
      </c>
      <c r="E251" s="18">
        <v>1.0210999999999999</v>
      </c>
      <c r="F251" s="18">
        <v>10.6714</v>
      </c>
      <c r="G251" s="18">
        <v>24.581</v>
      </c>
      <c r="H251" s="18">
        <v>1</v>
      </c>
    </row>
    <row r="252" spans="1:8" ht="14.4" x14ac:dyDescent="0.3">
      <c r="A252" s="29">
        <v>44850</v>
      </c>
      <c r="B252" s="18">
        <v>6.9635999999999996</v>
      </c>
      <c r="C252" s="18">
        <v>4.8224</v>
      </c>
      <c r="D252" s="18">
        <v>0.97929999999999995</v>
      </c>
      <c r="E252" s="18">
        <v>1.0169999999999999</v>
      </c>
      <c r="F252" s="18">
        <v>10.7286</v>
      </c>
      <c r="G252" s="18">
        <v>24.577999999999999</v>
      </c>
      <c r="H252" s="18">
        <v>1</v>
      </c>
    </row>
    <row r="253" spans="1:8" ht="14.4" x14ac:dyDescent="0.3">
      <c r="A253" s="29">
        <v>44851</v>
      </c>
      <c r="B253" s="18">
        <v>6.9305000000000003</v>
      </c>
      <c r="C253" s="18">
        <v>4.7948000000000004</v>
      </c>
      <c r="D253" s="18">
        <v>0.98340000000000005</v>
      </c>
      <c r="E253" s="18">
        <v>1.0017</v>
      </c>
      <c r="F253" s="18">
        <v>10.797000000000001</v>
      </c>
      <c r="G253" s="18">
        <v>24.558900000000001</v>
      </c>
      <c r="H253" s="18">
        <v>1</v>
      </c>
    </row>
    <row r="254" spans="1:8" ht="14.4" x14ac:dyDescent="0.3">
      <c r="A254" s="29">
        <v>44852</v>
      </c>
      <c r="B254" s="18">
        <v>6.9249000000000001</v>
      </c>
      <c r="C254" s="18">
        <v>4.7824</v>
      </c>
      <c r="D254" s="18">
        <v>0.99819999999999998</v>
      </c>
      <c r="E254" s="18">
        <v>1.0089999999999999</v>
      </c>
      <c r="F254" s="18">
        <v>10.797000000000001</v>
      </c>
      <c r="G254" s="18">
        <v>24.548200000000001</v>
      </c>
      <c r="H254" s="18">
        <v>1</v>
      </c>
    </row>
    <row r="255" spans="1:8" ht="14.4" x14ac:dyDescent="0.3">
      <c r="A255" s="29">
        <v>44853</v>
      </c>
      <c r="B255" s="18">
        <v>6.9476000000000004</v>
      </c>
      <c r="C255" s="18">
        <v>4.8013000000000003</v>
      </c>
      <c r="D255" s="18">
        <v>0.99119999999999997</v>
      </c>
      <c r="E255" s="18">
        <v>1.0216000000000001</v>
      </c>
      <c r="F255" s="18">
        <v>10.7546</v>
      </c>
      <c r="G255" s="18">
        <v>24.515999999999998</v>
      </c>
      <c r="H255" s="18">
        <v>1</v>
      </c>
    </row>
    <row r="256" spans="1:8" ht="14.4" x14ac:dyDescent="0.3">
      <c r="A256" s="29">
        <v>44854</v>
      </c>
      <c r="B256" s="18">
        <v>6.9503000000000004</v>
      </c>
      <c r="C256" s="18">
        <v>4.7706999999999997</v>
      </c>
      <c r="D256" s="18">
        <v>0.97889999999999999</v>
      </c>
      <c r="E256" s="18">
        <v>1.0266</v>
      </c>
      <c r="F256" s="18">
        <v>10.796900000000001</v>
      </c>
      <c r="G256" s="18">
        <v>24.503</v>
      </c>
      <c r="H256" s="18">
        <v>1</v>
      </c>
    </row>
    <row r="257" spans="1:8" ht="14.4" x14ac:dyDescent="0.3">
      <c r="A257" s="29">
        <v>44855</v>
      </c>
      <c r="B257" s="18">
        <v>6.9603999999999999</v>
      </c>
      <c r="C257" s="18">
        <v>4.7725999999999997</v>
      </c>
      <c r="D257" s="18">
        <v>0.97409999999999997</v>
      </c>
      <c r="E257" s="18">
        <v>1.0273000000000001</v>
      </c>
      <c r="F257" s="18">
        <v>10.8605</v>
      </c>
      <c r="G257" s="18">
        <v>24.469000000000001</v>
      </c>
      <c r="H257" s="18">
        <v>1</v>
      </c>
    </row>
    <row r="258" spans="1:8" ht="14.4" x14ac:dyDescent="0.3">
      <c r="A258" s="29">
        <v>44857</v>
      </c>
      <c r="B258" s="18">
        <v>7.0027999999999997</v>
      </c>
      <c r="C258" s="18">
        <v>4.7725</v>
      </c>
      <c r="D258" s="18">
        <v>0.97340000000000004</v>
      </c>
      <c r="E258" s="18">
        <v>1.0298</v>
      </c>
      <c r="F258" s="18">
        <v>10.9069</v>
      </c>
      <c r="G258" s="18">
        <v>24.472000000000001</v>
      </c>
      <c r="H258" s="18">
        <v>1</v>
      </c>
    </row>
    <row r="259" spans="1:8" ht="14.4" x14ac:dyDescent="0.3">
      <c r="A259" s="29">
        <v>44858</v>
      </c>
      <c r="B259" s="18">
        <v>6.9905999999999997</v>
      </c>
      <c r="C259" s="18">
        <v>4.7838000000000003</v>
      </c>
      <c r="D259" s="18">
        <v>0.97109999999999996</v>
      </c>
      <c r="E259" s="18">
        <v>1.0308999999999999</v>
      </c>
      <c r="F259" s="18">
        <v>10.886799999999999</v>
      </c>
      <c r="G259" s="18">
        <v>24.452999999999999</v>
      </c>
      <c r="H259" s="18">
        <v>1</v>
      </c>
    </row>
    <row r="260" spans="1:8" ht="14.4" x14ac:dyDescent="0.3">
      <c r="A260" s="29">
        <v>44859</v>
      </c>
      <c r="B260" s="18">
        <v>6.992</v>
      </c>
      <c r="C260" s="18">
        <v>4.7647000000000004</v>
      </c>
      <c r="D260" s="18">
        <v>0.97</v>
      </c>
      <c r="E260" s="18">
        <v>1.0304</v>
      </c>
      <c r="F260" s="18">
        <v>10.946099999999999</v>
      </c>
      <c r="G260" s="18">
        <v>24.483000000000001</v>
      </c>
      <c r="H260" s="18">
        <v>1</v>
      </c>
    </row>
    <row r="261" spans="1:8" ht="14.4" x14ac:dyDescent="0.3">
      <c r="A261" s="29">
        <v>44860</v>
      </c>
      <c r="B261" s="18">
        <v>6.9896000000000003</v>
      </c>
      <c r="C261" s="18">
        <v>4.7386999999999997</v>
      </c>
      <c r="D261" s="18">
        <v>0.97050000000000003</v>
      </c>
      <c r="E261" s="18">
        <v>1.0239</v>
      </c>
      <c r="F261" s="18">
        <v>10.937900000000001</v>
      </c>
      <c r="G261" s="18">
        <v>24.503</v>
      </c>
      <c r="H261" s="18">
        <v>1</v>
      </c>
    </row>
    <row r="262" spans="1:8" ht="14.4" x14ac:dyDescent="0.3">
      <c r="A262" s="29">
        <v>44861</v>
      </c>
      <c r="B262" s="18">
        <v>7.0796000000000001</v>
      </c>
      <c r="C262" s="18">
        <v>4.7222999999999997</v>
      </c>
      <c r="D262" s="18">
        <v>0.97670000000000001</v>
      </c>
      <c r="E262" s="18">
        <v>1.0288999999999999</v>
      </c>
      <c r="F262" s="18">
        <v>10.9429</v>
      </c>
      <c r="G262" s="18">
        <v>24.466000000000001</v>
      </c>
      <c r="H262" s="18">
        <v>1</v>
      </c>
    </row>
    <row r="263" spans="1:8" ht="14.4" x14ac:dyDescent="0.3">
      <c r="A263" s="29">
        <v>44862</v>
      </c>
      <c r="B263" s="18">
        <v>7.1002999999999998</v>
      </c>
      <c r="C263" s="18">
        <v>4.7160000000000002</v>
      </c>
      <c r="D263" s="18">
        <v>0.97189999999999999</v>
      </c>
      <c r="E263" s="18">
        <v>1.0286999999999999</v>
      </c>
      <c r="F263" s="18">
        <v>10.8948</v>
      </c>
      <c r="G263" s="18">
        <v>24.506</v>
      </c>
      <c r="H263" s="18">
        <v>1</v>
      </c>
    </row>
    <row r="264" spans="1:8" ht="14.4" x14ac:dyDescent="0.3">
      <c r="A264" s="29">
        <v>44864</v>
      </c>
      <c r="B264" s="18">
        <v>7.0644</v>
      </c>
      <c r="C264" s="18">
        <v>4.7152000000000003</v>
      </c>
      <c r="D264" s="18">
        <v>0.97209999999999996</v>
      </c>
      <c r="E264" s="18">
        <v>1.0268999999999999</v>
      </c>
      <c r="F264" s="18">
        <v>10.901899999999999</v>
      </c>
      <c r="G264" s="18">
        <v>24.489000000000001</v>
      </c>
      <c r="H264" s="18">
        <v>1</v>
      </c>
    </row>
    <row r="265" spans="1:8" ht="14.4" x14ac:dyDescent="0.3">
      <c r="A265" s="29">
        <v>44865</v>
      </c>
      <c r="B265" s="18">
        <v>7.0566000000000004</v>
      </c>
      <c r="C265" s="18">
        <v>4.7134</v>
      </c>
      <c r="D265" s="18">
        <v>0.97389999999999999</v>
      </c>
      <c r="E265" s="18">
        <v>1.0159</v>
      </c>
      <c r="F265" s="18">
        <v>10.8965</v>
      </c>
      <c r="G265" s="18">
        <v>24.464300000000001</v>
      </c>
      <c r="H265" s="18">
        <v>1</v>
      </c>
    </row>
    <row r="266" spans="1:8" ht="14.4" x14ac:dyDescent="0.3">
      <c r="A266" s="29">
        <v>44866</v>
      </c>
      <c r="B266" s="18">
        <v>7.1391</v>
      </c>
      <c r="C266" s="18">
        <v>4.6980000000000004</v>
      </c>
      <c r="D266" s="18">
        <v>0.98429999999999995</v>
      </c>
      <c r="E266" s="18">
        <v>1.014</v>
      </c>
      <c r="F266" s="18">
        <v>10.9451</v>
      </c>
      <c r="G266" s="18">
        <v>24.443999999999999</v>
      </c>
      <c r="H266" s="18">
        <v>1</v>
      </c>
    </row>
    <row r="267" spans="1:8" ht="14.4" x14ac:dyDescent="0.3">
      <c r="A267" s="29">
        <v>44867</v>
      </c>
      <c r="B267" s="18">
        <v>7.14</v>
      </c>
      <c r="C267" s="18">
        <v>4.6997</v>
      </c>
      <c r="D267" s="18">
        <v>0.98619999999999997</v>
      </c>
      <c r="E267" s="18">
        <v>1.0242</v>
      </c>
      <c r="F267" s="18">
        <v>10.8955</v>
      </c>
      <c r="G267" s="18">
        <v>24.506</v>
      </c>
      <c r="H267" s="18">
        <v>1</v>
      </c>
    </row>
    <row r="268" spans="1:8" ht="14.4" x14ac:dyDescent="0.3">
      <c r="A268" s="29">
        <v>44868</v>
      </c>
      <c r="B268" s="18">
        <v>7.14</v>
      </c>
      <c r="C268" s="18">
        <v>4.6924999999999999</v>
      </c>
      <c r="D268" s="18">
        <v>0.97650000000000003</v>
      </c>
      <c r="E268" s="18">
        <v>1.0226999999999999</v>
      </c>
      <c r="F268" s="18">
        <v>10.8802</v>
      </c>
      <c r="G268" s="18">
        <v>24.439</v>
      </c>
      <c r="H268" s="18">
        <v>1</v>
      </c>
    </row>
    <row r="269" spans="1:8" ht="14.4" x14ac:dyDescent="0.3">
      <c r="A269" s="29">
        <v>44869</v>
      </c>
      <c r="B269" s="18">
        <v>7.18</v>
      </c>
      <c r="C269" s="18">
        <v>4.6856</v>
      </c>
      <c r="D269" s="18">
        <v>0.9778</v>
      </c>
      <c r="E269" s="18">
        <v>1.0141</v>
      </c>
      <c r="F269" s="18">
        <v>10.871600000000001</v>
      </c>
      <c r="G269" s="18">
        <v>24.385000000000002</v>
      </c>
      <c r="H269" s="18">
        <v>1</v>
      </c>
    </row>
    <row r="270" spans="1:8" ht="14.4" x14ac:dyDescent="0.3">
      <c r="A270" s="29">
        <v>44870</v>
      </c>
      <c r="B270" s="18">
        <v>7.2447999999999997</v>
      </c>
      <c r="C270" s="18">
        <v>4.6825000000000001</v>
      </c>
      <c r="D270" s="18">
        <v>0.98609999999999998</v>
      </c>
      <c r="E270" s="18">
        <v>1.0141</v>
      </c>
      <c r="F270" s="18">
        <v>10.818099999999999</v>
      </c>
      <c r="G270" s="18">
        <v>24.356999999999999</v>
      </c>
      <c r="H270" s="18">
        <v>1</v>
      </c>
    </row>
    <row r="271" spans="1:8" ht="14.4" x14ac:dyDescent="0.3">
      <c r="A271" s="29">
        <v>44871</v>
      </c>
      <c r="B271" s="18">
        <v>7.2312000000000003</v>
      </c>
      <c r="C271" s="18">
        <v>4.6860999999999997</v>
      </c>
      <c r="D271" s="18">
        <v>0.98609999999999998</v>
      </c>
      <c r="E271" s="18">
        <v>1.0143</v>
      </c>
      <c r="F271" s="18">
        <v>10.8309</v>
      </c>
      <c r="G271" s="18">
        <v>24.353999999999999</v>
      </c>
      <c r="H271" s="18">
        <v>1</v>
      </c>
    </row>
    <row r="272" spans="1:8" ht="14.4" x14ac:dyDescent="0.3">
      <c r="A272" s="29">
        <v>44872</v>
      </c>
      <c r="B272" s="18">
        <v>7.1999000000000004</v>
      </c>
      <c r="C272" s="18">
        <v>4.6688999999999998</v>
      </c>
      <c r="D272" s="18">
        <v>0.9859</v>
      </c>
      <c r="E272" s="18">
        <v>1.0117</v>
      </c>
      <c r="F272" s="18">
        <v>10.834099999999999</v>
      </c>
      <c r="G272" s="18">
        <v>24.222999999999999</v>
      </c>
      <c r="H272" s="18">
        <v>1</v>
      </c>
    </row>
    <row r="273" spans="1:8" ht="14.4" x14ac:dyDescent="0.3">
      <c r="A273" s="29">
        <v>44873</v>
      </c>
      <c r="B273" s="18">
        <v>7.2129000000000003</v>
      </c>
      <c r="C273" s="18">
        <v>4.6912000000000003</v>
      </c>
      <c r="D273" s="18">
        <v>0.98829999999999996</v>
      </c>
      <c r="E273" s="18">
        <v>1.0039</v>
      </c>
      <c r="F273" s="18">
        <v>10.913399999999999</v>
      </c>
      <c r="G273" s="18">
        <v>24.315000000000001</v>
      </c>
      <c r="H273" s="18">
        <v>1</v>
      </c>
    </row>
    <row r="274" spans="1:8" ht="14.4" x14ac:dyDescent="0.3">
      <c r="A274" s="29">
        <v>44874</v>
      </c>
      <c r="B274" s="18">
        <v>7.2241</v>
      </c>
      <c r="C274" s="18">
        <v>4.7076000000000002</v>
      </c>
      <c r="D274" s="18">
        <v>0.99619999999999997</v>
      </c>
      <c r="E274" s="18">
        <v>0.99080000000000001</v>
      </c>
      <c r="F274" s="18">
        <v>10.943</v>
      </c>
      <c r="G274" s="18">
        <v>24.303999999999998</v>
      </c>
      <c r="H274" s="18">
        <v>1</v>
      </c>
    </row>
    <row r="275" spans="1:8" ht="14.4" x14ac:dyDescent="0.3">
      <c r="A275" s="29">
        <v>44875</v>
      </c>
      <c r="B275" s="18">
        <v>7.2131999999999996</v>
      </c>
      <c r="C275" s="18">
        <v>4.6847000000000003</v>
      </c>
      <c r="D275" s="18">
        <v>1.0093000000000001</v>
      </c>
      <c r="E275" s="18">
        <v>1.0034000000000001</v>
      </c>
      <c r="F275" s="18">
        <v>10.926399999999999</v>
      </c>
      <c r="G275" s="18">
        <v>24.285</v>
      </c>
      <c r="H275" s="18">
        <v>1</v>
      </c>
    </row>
    <row r="276" spans="1:8" ht="14.4" x14ac:dyDescent="0.3">
      <c r="A276" s="29">
        <v>44876</v>
      </c>
      <c r="B276" s="18">
        <v>7.2175000000000002</v>
      </c>
      <c r="C276" s="18">
        <v>4.6779000000000002</v>
      </c>
      <c r="D276" s="18">
        <v>0.99670000000000003</v>
      </c>
      <c r="E276" s="18">
        <v>1.0037</v>
      </c>
      <c r="F276" s="18">
        <v>10.967700000000001</v>
      </c>
      <c r="G276" s="18">
        <v>24.268000000000001</v>
      </c>
      <c r="H276" s="18">
        <v>1</v>
      </c>
    </row>
    <row r="277" spans="1:8" ht="14.4" x14ac:dyDescent="0.3">
      <c r="A277" s="29">
        <v>44878</v>
      </c>
      <c r="B277" s="18">
        <v>7.1814999999999998</v>
      </c>
      <c r="C277" s="18">
        <v>4.6703999999999999</v>
      </c>
      <c r="D277" s="18">
        <v>0.99629999999999996</v>
      </c>
      <c r="E277" s="18">
        <v>1.0045999999999999</v>
      </c>
      <c r="F277" s="18">
        <v>11.025600000000001</v>
      </c>
      <c r="G277" s="18">
        <v>24.265000000000001</v>
      </c>
      <c r="H277" s="18">
        <v>1</v>
      </c>
    </row>
    <row r="278" spans="1:8" ht="14.4" x14ac:dyDescent="0.3">
      <c r="A278" s="29">
        <v>44879</v>
      </c>
      <c r="B278" s="18">
        <v>7.1548999999999996</v>
      </c>
      <c r="C278" s="18">
        <v>4.7077</v>
      </c>
      <c r="D278" s="18">
        <v>0.99629999999999996</v>
      </c>
      <c r="E278" s="18">
        <v>1.0116000000000001</v>
      </c>
      <c r="F278" s="18">
        <v>10.9947</v>
      </c>
      <c r="G278" s="18">
        <v>24.286000000000001</v>
      </c>
      <c r="H278" s="18">
        <v>1</v>
      </c>
    </row>
    <row r="279" spans="1:8" ht="14.4" x14ac:dyDescent="0.3">
      <c r="A279" s="29">
        <v>44880</v>
      </c>
      <c r="B279" s="18">
        <v>7.1158999999999999</v>
      </c>
      <c r="C279" s="18">
        <v>4.7363999999999997</v>
      </c>
      <c r="D279" s="18">
        <v>0.99539999999999995</v>
      </c>
      <c r="E279" s="18">
        <v>1.0125999999999999</v>
      </c>
      <c r="F279" s="18">
        <v>10.998200000000001</v>
      </c>
      <c r="G279" s="18">
        <v>24.338000000000001</v>
      </c>
      <c r="H279" s="18">
        <v>1</v>
      </c>
    </row>
    <row r="280" spans="1:8" ht="14.4" x14ac:dyDescent="0.3">
      <c r="A280" s="29">
        <v>44881</v>
      </c>
      <c r="B280" s="18">
        <v>7.1546000000000003</v>
      </c>
      <c r="C280" s="18">
        <v>4.6989000000000001</v>
      </c>
      <c r="D280" s="18">
        <v>0.98860000000000003</v>
      </c>
      <c r="E280" s="18">
        <v>1.0189999999999999</v>
      </c>
      <c r="F280" s="18">
        <v>10.988</v>
      </c>
      <c r="G280" s="18">
        <v>24.363</v>
      </c>
      <c r="H280" s="18">
        <v>1</v>
      </c>
    </row>
    <row r="281" spans="1:8" ht="14.4" x14ac:dyDescent="0.3">
      <c r="A281" s="29">
        <v>44882</v>
      </c>
      <c r="B281" s="18">
        <v>7.1516999999999999</v>
      </c>
      <c r="C281" s="18">
        <v>4.7028999999999996</v>
      </c>
      <c r="D281" s="18">
        <v>0.98760000000000003</v>
      </c>
      <c r="E281" s="18">
        <v>1.0257000000000001</v>
      </c>
      <c r="F281" s="18">
        <v>11.047499999999999</v>
      </c>
      <c r="G281" s="18">
        <v>24.393000000000001</v>
      </c>
      <c r="H281" s="18">
        <v>1</v>
      </c>
    </row>
    <row r="282" spans="1:8" ht="14.4" x14ac:dyDescent="0.3">
      <c r="A282" s="29">
        <v>44883</v>
      </c>
      <c r="B282" s="18">
        <v>7.1308999999999996</v>
      </c>
      <c r="C282" s="18">
        <v>4.6985000000000001</v>
      </c>
      <c r="D282" s="18">
        <v>0.98140000000000005</v>
      </c>
      <c r="E282" s="18">
        <v>1.0042</v>
      </c>
      <c r="F282" s="18">
        <v>10.9809</v>
      </c>
      <c r="G282" s="18">
        <v>24.318000000000001</v>
      </c>
      <c r="H282" s="18">
        <v>1</v>
      </c>
    </row>
    <row r="283" spans="1:8" ht="14.4" x14ac:dyDescent="0.3">
      <c r="A283" s="29">
        <v>44885</v>
      </c>
      <c r="B283" s="18">
        <v>7.2393000000000001</v>
      </c>
      <c r="C283" s="18">
        <v>4.6990999999999996</v>
      </c>
      <c r="D283" s="18">
        <v>0.97489999999999999</v>
      </c>
      <c r="E283" s="18">
        <v>1.0044</v>
      </c>
      <c r="F283" s="18">
        <v>10.962999999999999</v>
      </c>
      <c r="G283" s="18">
        <v>24.349399999999999</v>
      </c>
      <c r="H283" s="18">
        <v>1</v>
      </c>
    </row>
    <row r="284" spans="1:8" ht="14.4" x14ac:dyDescent="0.3">
      <c r="A284" s="29">
        <v>44886</v>
      </c>
      <c r="B284" s="18">
        <v>7.3018999999999998</v>
      </c>
      <c r="C284" s="18">
        <v>4.6957000000000004</v>
      </c>
      <c r="D284" s="18">
        <v>0.99580000000000002</v>
      </c>
      <c r="E284" s="18">
        <v>1.0072000000000001</v>
      </c>
      <c r="F284" s="18">
        <v>10.9232</v>
      </c>
      <c r="G284" s="18">
        <v>24.311</v>
      </c>
      <c r="H284" s="18">
        <v>1</v>
      </c>
    </row>
    <row r="285" spans="1:8" ht="14.4" x14ac:dyDescent="0.3">
      <c r="A285" s="29">
        <v>44887</v>
      </c>
      <c r="B285" s="18">
        <v>7.2484000000000002</v>
      </c>
      <c r="C285" s="18">
        <v>4.7049000000000003</v>
      </c>
      <c r="D285" s="18">
        <v>0.99560000000000004</v>
      </c>
      <c r="E285" s="18">
        <v>0.99829999999999997</v>
      </c>
      <c r="F285" s="18">
        <v>10.9634</v>
      </c>
      <c r="G285" s="18">
        <v>24.332000000000001</v>
      </c>
      <c r="H285" s="18">
        <v>1</v>
      </c>
    </row>
    <row r="286" spans="1:8" ht="14.4" x14ac:dyDescent="0.3">
      <c r="A286" s="29">
        <v>44888</v>
      </c>
      <c r="B286" s="18">
        <v>7.3304999999999998</v>
      </c>
      <c r="C286" s="18">
        <v>4.7008999999999999</v>
      </c>
      <c r="D286" s="18">
        <v>0.99280000000000002</v>
      </c>
      <c r="E286" s="18">
        <v>0.99209999999999998</v>
      </c>
      <c r="F286" s="18">
        <v>11.028</v>
      </c>
      <c r="G286" s="18">
        <v>24.344000000000001</v>
      </c>
      <c r="H286" s="18">
        <v>1</v>
      </c>
    </row>
    <row r="287" spans="1:8" ht="14.4" x14ac:dyDescent="0.3">
      <c r="A287" s="29">
        <v>44889</v>
      </c>
      <c r="B287" s="18">
        <v>7.3605</v>
      </c>
      <c r="C287" s="18">
        <v>4.6947000000000001</v>
      </c>
      <c r="D287" s="18">
        <v>1.0017</v>
      </c>
      <c r="E287" s="18">
        <v>0.99819999999999998</v>
      </c>
      <c r="F287" s="18">
        <v>11.0465</v>
      </c>
      <c r="G287" s="18">
        <v>24.366</v>
      </c>
      <c r="H287" s="18">
        <v>1</v>
      </c>
    </row>
    <row r="288" spans="1:8" ht="14.4" x14ac:dyDescent="0.3">
      <c r="A288" s="29">
        <v>44890</v>
      </c>
      <c r="B288" s="18">
        <v>7.3582000000000001</v>
      </c>
      <c r="C288" s="18">
        <v>4.6843000000000004</v>
      </c>
      <c r="D288" s="18">
        <v>1.008</v>
      </c>
      <c r="E288" s="18">
        <v>0.98119999999999996</v>
      </c>
      <c r="F288" s="18">
        <v>11.048999999999999</v>
      </c>
      <c r="G288" s="18">
        <v>24.350999999999999</v>
      </c>
      <c r="H288" s="18">
        <v>1</v>
      </c>
    </row>
    <row r="289" spans="1:8" ht="14.4" x14ac:dyDescent="0.3">
      <c r="A289" s="29">
        <v>44892</v>
      </c>
      <c r="B289" s="18">
        <v>7.3395999999999999</v>
      </c>
      <c r="C289" s="18">
        <v>4.6875</v>
      </c>
      <c r="D289" s="18">
        <v>1.0019</v>
      </c>
      <c r="E289" s="18">
        <v>0.96579999999999999</v>
      </c>
      <c r="F289" s="18">
        <v>11.016400000000001</v>
      </c>
      <c r="G289" s="18">
        <v>24.283000000000001</v>
      </c>
      <c r="H289" s="18">
        <v>1</v>
      </c>
    </row>
    <row r="290" spans="1:8" ht="14.4" x14ac:dyDescent="0.3">
      <c r="A290" s="29">
        <v>44893</v>
      </c>
      <c r="B290" s="18">
        <v>7.2965</v>
      </c>
      <c r="C290" s="18">
        <v>4.6809000000000003</v>
      </c>
      <c r="D290" s="18">
        <v>1.0190999999999999</v>
      </c>
      <c r="E290" s="18">
        <v>0.96589999999999998</v>
      </c>
      <c r="F290" s="18">
        <v>10.928599999999999</v>
      </c>
      <c r="G290" s="18">
        <v>24.324999999999999</v>
      </c>
      <c r="H290" s="18">
        <v>1</v>
      </c>
    </row>
    <row r="291" spans="1:8" ht="14.4" x14ac:dyDescent="0.3">
      <c r="A291" s="29">
        <v>44894</v>
      </c>
      <c r="B291" s="18">
        <v>7.2925000000000004</v>
      </c>
      <c r="C291" s="18">
        <v>4.6750999999999996</v>
      </c>
      <c r="D291" s="18">
        <v>1.0354000000000001</v>
      </c>
      <c r="E291" s="18">
        <v>0.96840000000000004</v>
      </c>
      <c r="F291" s="18">
        <v>10.9415</v>
      </c>
      <c r="G291" s="18">
        <v>24.305</v>
      </c>
      <c r="H291" s="18">
        <v>1</v>
      </c>
    </row>
    <row r="292" spans="1:8" ht="14.4" x14ac:dyDescent="0.3">
      <c r="A292" s="29">
        <v>44895</v>
      </c>
      <c r="B292" s="18">
        <v>7.3630000000000004</v>
      </c>
      <c r="C292" s="18">
        <v>4.6639999999999997</v>
      </c>
      <c r="D292" s="18">
        <v>1.0353000000000001</v>
      </c>
      <c r="E292" s="18">
        <v>0.96909999999999996</v>
      </c>
      <c r="F292" s="18">
        <v>10.9185</v>
      </c>
      <c r="G292" s="18">
        <v>24.332000000000001</v>
      </c>
      <c r="H292" s="18">
        <v>1</v>
      </c>
    </row>
    <row r="293" spans="1:8" ht="14.4" x14ac:dyDescent="0.3">
      <c r="A293" s="29">
        <v>44896</v>
      </c>
      <c r="B293" s="18">
        <v>7.4139999999999997</v>
      </c>
      <c r="C293" s="18">
        <v>4.6882000000000001</v>
      </c>
      <c r="D293" s="18">
        <v>1.0327</v>
      </c>
      <c r="E293" s="18">
        <v>0.96550000000000002</v>
      </c>
      <c r="F293" s="18">
        <v>10.9071</v>
      </c>
      <c r="G293" s="18">
        <v>24.309000000000001</v>
      </c>
      <c r="H293" s="18">
        <v>1</v>
      </c>
    </row>
    <row r="294" spans="1:8" ht="14.4" x14ac:dyDescent="0.3">
      <c r="A294" s="29">
        <v>44897</v>
      </c>
      <c r="B294" s="18">
        <v>7.3464</v>
      </c>
      <c r="C294" s="18">
        <v>4.6684000000000001</v>
      </c>
      <c r="D294" s="18">
        <v>1.032</v>
      </c>
      <c r="E294" s="18">
        <v>0.96220000000000006</v>
      </c>
      <c r="F294" s="18">
        <v>10.9057</v>
      </c>
      <c r="G294" s="18">
        <v>24.35</v>
      </c>
      <c r="H294" s="18">
        <v>1</v>
      </c>
    </row>
    <row r="295" spans="1:8" ht="14.4" x14ac:dyDescent="0.3">
      <c r="A295" s="29">
        <v>44899</v>
      </c>
      <c r="B295" s="18">
        <v>7.3494999999999999</v>
      </c>
      <c r="C295" s="18">
        <v>4.6730999999999998</v>
      </c>
      <c r="D295" s="18">
        <v>1.0356000000000001</v>
      </c>
      <c r="E295" s="18">
        <v>0.96519999999999995</v>
      </c>
      <c r="F295" s="18">
        <v>10.9184</v>
      </c>
      <c r="G295" s="18">
        <v>24.341000000000001</v>
      </c>
      <c r="H295" s="18">
        <v>1</v>
      </c>
    </row>
    <row r="296" spans="1:8" ht="14.4" x14ac:dyDescent="0.3">
      <c r="A296" s="29">
        <v>44900</v>
      </c>
      <c r="B296" s="18">
        <v>7.3497000000000003</v>
      </c>
      <c r="C296" s="18">
        <v>4.7088999999999999</v>
      </c>
      <c r="D296" s="18">
        <v>1.0392999999999999</v>
      </c>
      <c r="E296" s="18">
        <v>0.96860000000000002</v>
      </c>
      <c r="F296" s="18">
        <v>10.8986</v>
      </c>
      <c r="G296" s="18">
        <v>24.321000000000002</v>
      </c>
      <c r="H296" s="18">
        <v>1</v>
      </c>
    </row>
    <row r="297" spans="1:8" ht="14.4" x14ac:dyDescent="0.3">
      <c r="A297" s="29">
        <v>44901</v>
      </c>
      <c r="B297" s="18">
        <v>7.3372000000000002</v>
      </c>
      <c r="C297" s="18">
        <v>4.6893000000000002</v>
      </c>
      <c r="D297" s="18">
        <v>1.036</v>
      </c>
      <c r="E297" s="18">
        <v>0.96860000000000002</v>
      </c>
      <c r="F297" s="18">
        <v>10.879</v>
      </c>
      <c r="G297" s="18">
        <v>24.353000000000002</v>
      </c>
      <c r="H297" s="18">
        <v>1</v>
      </c>
    </row>
    <row r="298" spans="1:8" ht="14.4" x14ac:dyDescent="0.3">
      <c r="A298" s="29">
        <v>44902</v>
      </c>
      <c r="B298" s="18">
        <v>7.3578999999999999</v>
      </c>
      <c r="C298" s="18">
        <v>4.6920999999999999</v>
      </c>
      <c r="D298" s="18">
        <v>1.0324</v>
      </c>
      <c r="E298" s="18">
        <v>0.96799999999999997</v>
      </c>
      <c r="F298" s="18">
        <v>10.9101</v>
      </c>
      <c r="G298" s="18">
        <v>24.282</v>
      </c>
      <c r="H298" s="18">
        <v>1</v>
      </c>
    </row>
    <row r="299" spans="1:8" ht="14.4" x14ac:dyDescent="0.3">
      <c r="A299" s="29">
        <v>44903</v>
      </c>
      <c r="B299" s="18">
        <v>7.4420999999999999</v>
      </c>
      <c r="C299" s="18">
        <v>4.6798000000000002</v>
      </c>
      <c r="D299" s="18">
        <v>1.0324</v>
      </c>
      <c r="E299" s="18">
        <v>0.97619999999999996</v>
      </c>
      <c r="F299" s="18">
        <v>10.907400000000001</v>
      </c>
      <c r="G299" s="18">
        <v>24.303899999999999</v>
      </c>
      <c r="H299" s="18">
        <v>1</v>
      </c>
    </row>
    <row r="300" spans="1:8" ht="14.4" x14ac:dyDescent="0.3">
      <c r="A300" s="29">
        <v>44904</v>
      </c>
      <c r="B300" s="18">
        <v>7.4387999999999996</v>
      </c>
      <c r="C300" s="18">
        <v>4.6879</v>
      </c>
      <c r="D300" s="18">
        <v>1.0330999999999999</v>
      </c>
      <c r="E300" s="18">
        <v>0.96989999999999998</v>
      </c>
      <c r="F300" s="18">
        <v>10.854799999999999</v>
      </c>
      <c r="G300" s="18">
        <v>24.268999999999998</v>
      </c>
      <c r="H300" s="18">
        <v>1</v>
      </c>
    </row>
    <row r="301" spans="1:8" ht="14.4" x14ac:dyDescent="0.3">
      <c r="A301" s="29">
        <v>44905</v>
      </c>
      <c r="B301" s="18">
        <v>7.4478999999999997</v>
      </c>
      <c r="C301" s="18">
        <v>4.6862000000000004</v>
      </c>
      <c r="D301" s="18">
        <v>1.0245</v>
      </c>
      <c r="E301" s="18">
        <v>0.95989999999999998</v>
      </c>
      <c r="F301" s="18">
        <v>10.8531</v>
      </c>
      <c r="G301" s="18">
        <v>24.288</v>
      </c>
      <c r="H301" s="18">
        <v>1</v>
      </c>
    </row>
    <row r="302" spans="1:8" ht="14.4" x14ac:dyDescent="0.3">
      <c r="A302" s="29">
        <v>44906</v>
      </c>
      <c r="B302" s="18">
        <v>7.4298999999999999</v>
      </c>
      <c r="C302" s="18">
        <v>4.6875</v>
      </c>
      <c r="D302" s="18">
        <v>1.0310999999999999</v>
      </c>
      <c r="E302" s="18">
        <v>0.96079999999999999</v>
      </c>
      <c r="F302" s="18">
        <v>10.855399999999999</v>
      </c>
      <c r="G302" s="18">
        <v>24.271999999999998</v>
      </c>
      <c r="H302" s="18">
        <v>1</v>
      </c>
    </row>
    <row r="303" spans="1:8" ht="14.4" x14ac:dyDescent="0.3">
      <c r="A303" s="29">
        <v>44907</v>
      </c>
      <c r="B303" s="18">
        <v>7.4539</v>
      </c>
      <c r="C303" s="18">
        <v>4.6874000000000002</v>
      </c>
      <c r="D303" s="18">
        <v>1.0417000000000001</v>
      </c>
      <c r="E303" s="18">
        <v>0.96199999999999997</v>
      </c>
      <c r="F303" s="18">
        <v>10.8629</v>
      </c>
      <c r="G303" s="18">
        <v>24.280999999999999</v>
      </c>
      <c r="H303" s="18">
        <v>1</v>
      </c>
    </row>
    <row r="304" spans="1:8" ht="14.4" x14ac:dyDescent="0.3">
      <c r="A304" s="29">
        <v>44908</v>
      </c>
      <c r="B304" s="18">
        <v>7.3859000000000004</v>
      </c>
      <c r="C304" s="18">
        <v>4.6887999999999996</v>
      </c>
      <c r="D304" s="18">
        <v>1.0407999999999999</v>
      </c>
      <c r="E304" s="18">
        <v>0.96460000000000001</v>
      </c>
      <c r="F304" s="18">
        <v>10.8322</v>
      </c>
      <c r="G304" s="18">
        <v>24.303899999999999</v>
      </c>
      <c r="H304" s="18">
        <v>1</v>
      </c>
    </row>
    <row r="305" spans="1:8" ht="14.4" x14ac:dyDescent="0.3">
      <c r="A305" s="29">
        <v>44909</v>
      </c>
      <c r="B305" s="18">
        <v>7.3765000000000001</v>
      </c>
      <c r="C305" s="18">
        <v>4.6755000000000004</v>
      </c>
      <c r="D305" s="18">
        <v>1.0395000000000001</v>
      </c>
      <c r="E305" s="18">
        <v>0.96689999999999998</v>
      </c>
      <c r="F305" s="18">
        <v>10.895200000000001</v>
      </c>
      <c r="G305" s="18">
        <v>24.277999999999999</v>
      </c>
      <c r="H305" s="18">
        <v>1</v>
      </c>
    </row>
    <row r="306" spans="1:8" ht="14.4" x14ac:dyDescent="0.3">
      <c r="A306" s="29">
        <v>44910</v>
      </c>
      <c r="B306" s="18">
        <v>7.4156000000000004</v>
      </c>
      <c r="C306" s="18">
        <v>4.6914999999999996</v>
      </c>
      <c r="D306" s="18">
        <v>1.0367</v>
      </c>
      <c r="E306" s="18">
        <v>0.96870000000000001</v>
      </c>
      <c r="F306" s="18">
        <v>10.8009</v>
      </c>
      <c r="G306" s="18">
        <v>24.256</v>
      </c>
      <c r="H306" s="18">
        <v>1</v>
      </c>
    </row>
    <row r="307" spans="1:8" ht="14.4" x14ac:dyDescent="0.3">
      <c r="A307" s="29">
        <v>44911</v>
      </c>
      <c r="B307" s="18">
        <v>7.3945999999999996</v>
      </c>
      <c r="C307" s="18">
        <v>4.6798999999999999</v>
      </c>
      <c r="D307" s="18">
        <v>1.0343</v>
      </c>
      <c r="E307" s="18">
        <v>0.95940000000000003</v>
      </c>
      <c r="F307" s="18">
        <v>10.739100000000001</v>
      </c>
      <c r="G307" s="18">
        <v>24.244</v>
      </c>
      <c r="H307" s="18">
        <v>1</v>
      </c>
    </row>
    <row r="308" spans="1:8" ht="14.4" x14ac:dyDescent="0.3">
      <c r="A308" s="29">
        <v>44912</v>
      </c>
      <c r="B308" s="18">
        <v>7.3888999999999996</v>
      </c>
      <c r="C308" s="18">
        <v>4.6840000000000002</v>
      </c>
      <c r="D308" s="18">
        <v>1.0323</v>
      </c>
      <c r="E308" s="18">
        <v>0.94989999999999997</v>
      </c>
      <c r="F308" s="18">
        <v>10.736499999999999</v>
      </c>
      <c r="G308" s="18">
        <v>24.22</v>
      </c>
      <c r="H308" s="18">
        <v>1</v>
      </c>
    </row>
    <row r="309" spans="1:8" ht="14.4" x14ac:dyDescent="0.3">
      <c r="A309" s="29">
        <v>44913</v>
      </c>
      <c r="B309" s="18">
        <v>7.3064999999999998</v>
      </c>
      <c r="C309" s="18">
        <v>4.6912000000000003</v>
      </c>
      <c r="D309" s="18">
        <v>1.0423</v>
      </c>
      <c r="E309" s="18">
        <v>0.94940000000000002</v>
      </c>
      <c r="F309" s="18">
        <v>10.7293</v>
      </c>
      <c r="G309" s="18">
        <v>24.209</v>
      </c>
      <c r="H309" s="18">
        <v>1</v>
      </c>
    </row>
    <row r="310" spans="1:8" ht="14.4" x14ac:dyDescent="0.3">
      <c r="A310" s="29">
        <v>44914</v>
      </c>
      <c r="B310" s="18">
        <v>7.3201999999999998</v>
      </c>
      <c r="C310" s="18">
        <v>4.6867000000000001</v>
      </c>
      <c r="D310" s="18">
        <v>1.0527</v>
      </c>
      <c r="E310" s="18">
        <v>0.94879999999999998</v>
      </c>
      <c r="F310" s="18">
        <v>10.825100000000001</v>
      </c>
      <c r="G310" s="18">
        <v>24.234999999999999</v>
      </c>
      <c r="H310" s="18">
        <v>1</v>
      </c>
    </row>
    <row r="311" spans="1:8" ht="14.4" x14ac:dyDescent="0.3">
      <c r="A311" s="29">
        <v>44915</v>
      </c>
      <c r="B311" s="18">
        <v>7.3265000000000002</v>
      </c>
      <c r="C311" s="18">
        <v>4.6683000000000003</v>
      </c>
      <c r="D311" s="18">
        <v>1.0532999999999999</v>
      </c>
      <c r="E311" s="18">
        <v>0.94850000000000001</v>
      </c>
      <c r="F311" s="18">
        <v>10.8344</v>
      </c>
      <c r="G311" s="18">
        <v>24.170999999999999</v>
      </c>
      <c r="H311" s="18">
        <v>1</v>
      </c>
    </row>
    <row r="312" spans="1:8" ht="14.4" x14ac:dyDescent="0.3">
      <c r="A312" s="29">
        <v>44916</v>
      </c>
      <c r="B312" s="18">
        <v>7.3512000000000004</v>
      </c>
      <c r="C312" s="18">
        <v>4.6589</v>
      </c>
      <c r="D312" s="18">
        <v>1.054</v>
      </c>
      <c r="E312" s="18">
        <v>0.95269999999999999</v>
      </c>
      <c r="F312" s="18">
        <v>10.8971</v>
      </c>
      <c r="G312" s="18">
        <v>24.167999999999999</v>
      </c>
      <c r="H312" s="18">
        <v>1</v>
      </c>
    </row>
    <row r="313" spans="1:8" ht="14.4" x14ac:dyDescent="0.3">
      <c r="A313" s="29">
        <v>44917</v>
      </c>
      <c r="B313" s="18">
        <v>7.3249000000000004</v>
      </c>
      <c r="C313" s="18">
        <v>4.6360999999999999</v>
      </c>
      <c r="D313" s="18">
        <v>1.0544</v>
      </c>
      <c r="E313" s="18">
        <v>0.95540000000000003</v>
      </c>
      <c r="F313" s="18">
        <v>10.9884</v>
      </c>
      <c r="G313" s="18">
        <v>24.202999999999999</v>
      </c>
      <c r="H313" s="18">
        <v>1</v>
      </c>
    </row>
    <row r="314" spans="1:8" ht="14.4" x14ac:dyDescent="0.3">
      <c r="A314" s="29">
        <v>44918</v>
      </c>
      <c r="B314" s="18">
        <v>7.3196000000000003</v>
      </c>
      <c r="C314" s="18">
        <v>4.6279000000000003</v>
      </c>
      <c r="D314" s="18">
        <v>1.0495000000000001</v>
      </c>
      <c r="E314" s="18">
        <v>0.95130000000000003</v>
      </c>
      <c r="F314" s="18">
        <v>10.974</v>
      </c>
      <c r="G314" s="18">
        <v>24.175000000000001</v>
      </c>
      <c r="H314" s="18">
        <v>1</v>
      </c>
    </row>
    <row r="315" spans="1:8" ht="14.4" x14ac:dyDescent="0.3">
      <c r="A315" s="29">
        <v>44920</v>
      </c>
      <c r="B315" s="18">
        <v>7.3541999999999996</v>
      </c>
      <c r="C315" s="18">
        <v>4.6371000000000002</v>
      </c>
      <c r="D315" s="18">
        <v>1.0466</v>
      </c>
      <c r="E315" s="18">
        <v>0.94740000000000002</v>
      </c>
      <c r="F315" s="18">
        <v>10.988099999999999</v>
      </c>
      <c r="G315" s="18">
        <v>24.210999999999999</v>
      </c>
      <c r="H315" s="18">
        <v>1</v>
      </c>
    </row>
    <row r="316" spans="1:8" ht="14.4" x14ac:dyDescent="0.3">
      <c r="A316" s="29">
        <v>44921</v>
      </c>
      <c r="B316" s="18">
        <v>7.3776000000000002</v>
      </c>
      <c r="C316" s="18">
        <v>4.6401000000000003</v>
      </c>
      <c r="D316" s="18">
        <v>1.0511999999999999</v>
      </c>
      <c r="E316" s="18">
        <v>0.94969999999999999</v>
      </c>
      <c r="F316" s="18">
        <v>10.9648</v>
      </c>
      <c r="G316" s="18">
        <v>24.193999999999999</v>
      </c>
      <c r="H316" s="18">
        <v>1</v>
      </c>
    </row>
    <row r="317" spans="1:8" ht="14.4" x14ac:dyDescent="0.3">
      <c r="A317" s="29">
        <v>44922</v>
      </c>
      <c r="B317" s="18">
        <v>7.4233000000000002</v>
      </c>
      <c r="C317" s="18">
        <v>4.6784999999999997</v>
      </c>
      <c r="D317" s="18">
        <v>1.0556000000000001</v>
      </c>
      <c r="E317" s="18">
        <v>0.95050000000000001</v>
      </c>
      <c r="F317" s="18">
        <v>10.964</v>
      </c>
      <c r="G317" s="18">
        <v>24.240200000000002</v>
      </c>
      <c r="H317" s="18">
        <v>1</v>
      </c>
    </row>
    <row r="318" spans="1:8" ht="14.4" x14ac:dyDescent="0.3">
      <c r="A318" s="29">
        <v>44923</v>
      </c>
      <c r="B318" s="18">
        <v>7.4077999999999999</v>
      </c>
      <c r="C318" s="18">
        <v>4.6859000000000002</v>
      </c>
      <c r="D318" s="18">
        <v>1.0529999999999999</v>
      </c>
      <c r="E318" s="18">
        <v>0.94869999999999999</v>
      </c>
      <c r="F318" s="18">
        <v>10.866899999999999</v>
      </c>
      <c r="G318" s="18">
        <v>24.202999999999999</v>
      </c>
      <c r="H318" s="18">
        <v>1</v>
      </c>
    </row>
    <row r="319" spans="1:8" ht="14.4" x14ac:dyDescent="0.3">
      <c r="A319" s="29">
        <v>44924</v>
      </c>
      <c r="B319" s="18">
        <v>7.3958000000000004</v>
      </c>
      <c r="C319" s="18">
        <v>4.6768000000000001</v>
      </c>
      <c r="D319" s="18">
        <v>1.0521</v>
      </c>
      <c r="E319" s="18">
        <v>0.94120000000000004</v>
      </c>
      <c r="F319" s="18">
        <v>10.821099999999999</v>
      </c>
      <c r="G319" s="18">
        <v>24.170999999999999</v>
      </c>
      <c r="H319" s="18">
        <v>1</v>
      </c>
    </row>
    <row r="320" spans="1:8" ht="14.4" x14ac:dyDescent="0.3">
      <c r="A320" s="29">
        <v>44925</v>
      </c>
      <c r="B320" s="18">
        <v>7.3792999999999997</v>
      </c>
      <c r="C320" s="18">
        <v>4.6859000000000002</v>
      </c>
      <c r="D320" s="18">
        <v>1.0539000000000001</v>
      </c>
      <c r="E320" s="18">
        <v>0.93679999999999997</v>
      </c>
      <c r="F320" s="18">
        <v>10.8378</v>
      </c>
      <c r="G320" s="18">
        <v>24.138999999999999</v>
      </c>
      <c r="H320" s="18">
        <v>1</v>
      </c>
    </row>
    <row r="321" spans="1:1" ht="12.6" customHeight="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</sheetData>
  <pageMargins left="0.7" right="0.7" top="0.78740157499999996" bottom="0.78740157499999996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8345F-E83A-4892-B242-8484B9A2DDFE}">
  <sheetPr>
    <tabColor theme="4"/>
  </sheetPr>
  <dimension ref="A1:AY996"/>
  <sheetViews>
    <sheetView topLeftCell="AV1" workbookViewId="0">
      <selection activeCell="AV2" sqref="AV2:AY15"/>
    </sheetView>
  </sheetViews>
  <sheetFormatPr defaultColWidth="11.44140625" defaultRowHeight="15.6" x14ac:dyDescent="0.3"/>
  <cols>
    <col min="1" max="1" width="12.33203125" style="1" customWidth="1"/>
    <col min="2" max="2" width="14.77734375" style="3" customWidth="1"/>
    <col min="3" max="3" width="17.88671875" style="3" bestFit="1" customWidth="1"/>
    <col min="4" max="4" width="16.88671875" style="11" bestFit="1" customWidth="1"/>
    <col min="5" max="5" width="11.44140625" style="3"/>
    <col min="6" max="6" width="13.21875" style="3" bestFit="1" customWidth="1"/>
    <col min="7" max="16384" width="11.44140625" style="3"/>
  </cols>
  <sheetData>
    <row r="1" spans="1:51" ht="14.4" customHeight="1" x14ac:dyDescent="0.3">
      <c r="A1" s="58" t="s">
        <v>3</v>
      </c>
      <c r="B1" s="59" t="s">
        <v>1037</v>
      </c>
      <c r="C1" s="59" t="s">
        <v>1038</v>
      </c>
      <c r="D1" s="60" t="s">
        <v>1646</v>
      </c>
      <c r="AV1" s="26" t="s">
        <v>3</v>
      </c>
      <c r="AW1" s="27" t="s">
        <v>1037</v>
      </c>
      <c r="AX1" s="27" t="s">
        <v>1038</v>
      </c>
      <c r="AY1" s="69" t="s">
        <v>1646</v>
      </c>
    </row>
    <row r="2" spans="1:51" ht="14.4" customHeight="1" x14ac:dyDescent="0.3">
      <c r="A2" s="43">
        <v>1000</v>
      </c>
      <c r="B2" s="17" t="s">
        <v>1039</v>
      </c>
      <c r="C2" s="17" t="s">
        <v>1040</v>
      </c>
      <c r="D2" s="57">
        <v>41600</v>
      </c>
      <c r="F2" s="10"/>
      <c r="G2" s="9"/>
      <c r="AV2" s="14">
        <v>1000</v>
      </c>
      <c r="AW2" s="17" t="s">
        <v>1039</v>
      </c>
      <c r="AX2" s="17" t="s">
        <v>1040</v>
      </c>
      <c r="AY2" s="15">
        <v>41600</v>
      </c>
    </row>
    <row r="3" spans="1:51" ht="14.4" customHeight="1" x14ac:dyDescent="0.3">
      <c r="A3" s="43">
        <v>1100</v>
      </c>
      <c r="B3" s="17" t="s">
        <v>1041</v>
      </c>
      <c r="C3" s="17" t="s">
        <v>1040</v>
      </c>
      <c r="D3" s="57">
        <v>32000</v>
      </c>
      <c r="F3" s="10"/>
      <c r="G3" s="9"/>
      <c r="AV3" s="14">
        <v>1100</v>
      </c>
      <c r="AW3" s="17" t="s">
        <v>1041</v>
      </c>
      <c r="AX3" s="17" t="s">
        <v>1040</v>
      </c>
      <c r="AY3" s="15">
        <v>32000</v>
      </c>
    </row>
    <row r="4" spans="1:51" ht="14.4" customHeight="1" x14ac:dyDescent="0.3">
      <c r="A4" s="43">
        <v>1200</v>
      </c>
      <c r="B4" s="17" t="s">
        <v>1042</v>
      </c>
      <c r="C4" s="17" t="s">
        <v>1043</v>
      </c>
      <c r="D4" s="57">
        <v>52000</v>
      </c>
      <c r="F4" s="10"/>
      <c r="G4" s="9"/>
      <c r="AV4" s="14">
        <v>1200</v>
      </c>
      <c r="AW4" s="17" t="s">
        <v>1042</v>
      </c>
      <c r="AX4" s="17" t="s">
        <v>1043</v>
      </c>
      <c r="AY4" s="15">
        <v>52000</v>
      </c>
    </row>
    <row r="5" spans="1:51" ht="14.4" customHeight="1" x14ac:dyDescent="0.3">
      <c r="A5" s="43">
        <v>1300</v>
      </c>
      <c r="B5" s="17" t="s">
        <v>1044</v>
      </c>
      <c r="C5" s="17" t="s">
        <v>1043</v>
      </c>
      <c r="D5" s="57">
        <v>54400</v>
      </c>
      <c r="F5" s="10"/>
      <c r="G5" s="9"/>
      <c r="AV5" s="14">
        <v>1300</v>
      </c>
      <c r="AW5" s="17" t="s">
        <v>1044</v>
      </c>
      <c r="AX5" s="17" t="s">
        <v>1043</v>
      </c>
      <c r="AY5" s="15">
        <v>54400</v>
      </c>
    </row>
    <row r="6" spans="1:51" ht="14.4" customHeight="1" x14ac:dyDescent="0.3">
      <c r="A6" s="43">
        <v>1400</v>
      </c>
      <c r="B6" s="17" t="s">
        <v>724</v>
      </c>
      <c r="C6" s="17" t="s">
        <v>1045</v>
      </c>
      <c r="D6" s="57">
        <v>24000</v>
      </c>
      <c r="F6" s="10"/>
      <c r="G6" s="9"/>
      <c r="AV6" s="14">
        <v>1400</v>
      </c>
      <c r="AW6" s="17" t="s">
        <v>724</v>
      </c>
      <c r="AX6" s="17" t="s">
        <v>1045</v>
      </c>
      <c r="AY6" s="15">
        <v>24000</v>
      </c>
    </row>
    <row r="7" spans="1:51" ht="14.4" customHeight="1" x14ac:dyDescent="0.3">
      <c r="A7" s="43">
        <v>1500</v>
      </c>
      <c r="B7" s="17" t="s">
        <v>1046</v>
      </c>
      <c r="C7" s="17" t="s">
        <v>1045</v>
      </c>
      <c r="D7" s="57">
        <v>22400</v>
      </c>
      <c r="F7" s="10"/>
      <c r="G7" s="9"/>
      <c r="AV7" s="14">
        <v>1500</v>
      </c>
      <c r="AW7" s="17" t="s">
        <v>1046</v>
      </c>
      <c r="AX7" s="17" t="s">
        <v>1045</v>
      </c>
      <c r="AY7" s="15">
        <v>22400</v>
      </c>
    </row>
    <row r="8" spans="1:51" ht="14.4" customHeight="1" x14ac:dyDescent="0.3">
      <c r="A8" s="43">
        <v>1600</v>
      </c>
      <c r="B8" s="17" t="s">
        <v>1047</v>
      </c>
      <c r="C8" s="17" t="s">
        <v>1048</v>
      </c>
      <c r="D8" s="57">
        <v>28800</v>
      </c>
      <c r="F8" s="10"/>
      <c r="G8" s="9"/>
      <c r="AV8" s="14">
        <v>1600</v>
      </c>
      <c r="AW8" s="17" t="s">
        <v>1047</v>
      </c>
      <c r="AX8" s="17" t="s">
        <v>1048</v>
      </c>
      <c r="AY8" s="15">
        <v>28800</v>
      </c>
    </row>
    <row r="9" spans="1:51" ht="14.4" customHeight="1" x14ac:dyDescent="0.3">
      <c r="A9" s="43">
        <v>1700</v>
      </c>
      <c r="B9" s="17" t="s">
        <v>1049</v>
      </c>
      <c r="C9" s="17" t="s">
        <v>1048</v>
      </c>
      <c r="D9" s="57">
        <v>23200</v>
      </c>
      <c r="F9" s="10"/>
      <c r="G9" s="9"/>
      <c r="AV9" s="14">
        <v>1700</v>
      </c>
      <c r="AW9" s="17" t="s">
        <v>1049</v>
      </c>
      <c r="AX9" s="17" t="s">
        <v>1048</v>
      </c>
      <c r="AY9" s="15">
        <v>23200</v>
      </c>
    </row>
    <row r="10" spans="1:51" ht="14.4" customHeight="1" x14ac:dyDescent="0.3">
      <c r="A10" s="43">
        <v>1800</v>
      </c>
      <c r="B10" s="17" t="s">
        <v>1050</v>
      </c>
      <c r="C10" s="17" t="s">
        <v>1051</v>
      </c>
      <c r="D10" s="57">
        <v>64000</v>
      </c>
      <c r="F10" s="10"/>
      <c r="G10" s="9"/>
      <c r="AV10" s="14">
        <v>1800</v>
      </c>
      <c r="AW10" s="17" t="s">
        <v>1050</v>
      </c>
      <c r="AX10" s="17" t="s">
        <v>1051</v>
      </c>
      <c r="AY10" s="15">
        <v>64000</v>
      </c>
    </row>
    <row r="11" spans="1:51" ht="14.4" customHeight="1" x14ac:dyDescent="0.3">
      <c r="A11" s="43">
        <v>1900</v>
      </c>
      <c r="B11" s="17" t="s">
        <v>1052</v>
      </c>
      <c r="C11" s="17" t="s">
        <v>1051</v>
      </c>
      <c r="D11" s="57">
        <v>39200</v>
      </c>
      <c r="F11" s="10"/>
      <c r="G11" s="9"/>
      <c r="AV11" s="14">
        <v>1900</v>
      </c>
      <c r="AW11" s="17" t="s">
        <v>1052</v>
      </c>
      <c r="AX11" s="17" t="s">
        <v>1051</v>
      </c>
      <c r="AY11" s="15">
        <v>39200</v>
      </c>
    </row>
    <row r="12" spans="1:51" ht="14.4" customHeight="1" x14ac:dyDescent="0.3">
      <c r="A12" s="43">
        <v>2000</v>
      </c>
      <c r="B12" s="17" t="s">
        <v>1053</v>
      </c>
      <c r="C12" s="17" t="s">
        <v>1054</v>
      </c>
      <c r="D12" s="57">
        <v>31200</v>
      </c>
      <c r="F12" s="10"/>
      <c r="G12" s="9"/>
      <c r="AV12" s="14">
        <v>2000</v>
      </c>
      <c r="AW12" s="17" t="s">
        <v>1053</v>
      </c>
      <c r="AX12" s="17" t="s">
        <v>1054</v>
      </c>
      <c r="AY12" s="15">
        <v>31200</v>
      </c>
    </row>
    <row r="13" spans="1:51" ht="14.4" customHeight="1" x14ac:dyDescent="0.3">
      <c r="A13" s="43">
        <v>2100</v>
      </c>
      <c r="B13" s="17" t="s">
        <v>1055</v>
      </c>
      <c r="C13" s="17" t="s">
        <v>1054</v>
      </c>
      <c r="D13" s="57">
        <v>36800</v>
      </c>
      <c r="F13" s="10"/>
      <c r="G13" s="9"/>
      <c r="AV13" s="14">
        <v>2100</v>
      </c>
      <c r="AW13" s="17" t="s">
        <v>1055</v>
      </c>
      <c r="AX13" s="17" t="s">
        <v>1054</v>
      </c>
      <c r="AY13" s="15">
        <v>36800</v>
      </c>
    </row>
    <row r="14" spans="1:51" ht="14.4" customHeight="1" x14ac:dyDescent="0.3">
      <c r="A14" s="43">
        <v>2200</v>
      </c>
      <c r="B14" s="17" t="s">
        <v>1056</v>
      </c>
      <c r="C14" s="17" t="s">
        <v>1057</v>
      </c>
      <c r="D14" s="57">
        <v>16000</v>
      </c>
      <c r="F14" s="10"/>
      <c r="G14" s="9"/>
      <c r="AV14" s="14">
        <v>2200</v>
      </c>
      <c r="AW14" s="17" t="s">
        <v>1056</v>
      </c>
      <c r="AX14" s="17" t="s">
        <v>1057</v>
      </c>
      <c r="AY14" s="15">
        <v>16000</v>
      </c>
    </row>
    <row r="15" spans="1:51" ht="14.4" customHeight="1" x14ac:dyDescent="0.3">
      <c r="A15" s="61">
        <v>2300</v>
      </c>
      <c r="B15" s="62" t="s">
        <v>1058</v>
      </c>
      <c r="C15" s="62" t="s">
        <v>1057</v>
      </c>
      <c r="D15" s="63">
        <v>20000</v>
      </c>
      <c r="F15" s="10"/>
      <c r="G15" s="9"/>
      <c r="AV15" s="14">
        <v>2300</v>
      </c>
      <c r="AW15" s="17" t="s">
        <v>1058</v>
      </c>
      <c r="AX15" s="17" t="s">
        <v>1057</v>
      </c>
      <c r="AY15" s="15">
        <v>20000</v>
      </c>
    </row>
    <row r="16" spans="1:51" x14ac:dyDescent="0.3">
      <c r="A16" s="2"/>
    </row>
    <row r="17" spans="1:1" x14ac:dyDescent="0.3">
      <c r="A17" s="2"/>
    </row>
    <row r="18" spans="1:1" x14ac:dyDescent="0.3">
      <c r="A18" s="2"/>
    </row>
    <row r="19" spans="1:1" x14ac:dyDescent="0.3">
      <c r="A19" s="2"/>
    </row>
    <row r="20" spans="1:1" x14ac:dyDescent="0.3">
      <c r="A20" s="2"/>
    </row>
    <row r="21" spans="1:1" x14ac:dyDescent="0.3">
      <c r="A21" s="2"/>
    </row>
    <row r="22" spans="1:1" x14ac:dyDescent="0.3">
      <c r="A22" s="2"/>
    </row>
    <row r="23" spans="1:1" x14ac:dyDescent="0.3">
      <c r="A23" s="2"/>
    </row>
    <row r="24" spans="1:1" x14ac:dyDescent="0.3">
      <c r="A24" s="2"/>
    </row>
    <row r="25" spans="1:1" x14ac:dyDescent="0.3">
      <c r="A25" s="2"/>
    </row>
    <row r="26" spans="1:1" x14ac:dyDescent="0.3">
      <c r="A26" s="2"/>
    </row>
    <row r="27" spans="1:1" x14ac:dyDescent="0.3">
      <c r="A27" s="2"/>
    </row>
    <row r="28" spans="1:1" x14ac:dyDescent="0.3">
      <c r="A28" s="2"/>
    </row>
    <row r="29" spans="1:1" x14ac:dyDescent="0.3">
      <c r="A29" s="2"/>
    </row>
    <row r="30" spans="1:1" x14ac:dyDescent="0.3">
      <c r="A30" s="2"/>
    </row>
    <row r="31" spans="1:1" x14ac:dyDescent="0.3">
      <c r="A31" s="2"/>
    </row>
    <row r="32" spans="1:1" x14ac:dyDescent="0.3">
      <c r="A32" s="2"/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/>
    </row>
    <row r="40" spans="1:1" x14ac:dyDescent="0.3">
      <c r="A40" s="2"/>
    </row>
    <row r="41" spans="1:1" x14ac:dyDescent="0.3">
      <c r="A41" s="2"/>
    </row>
    <row r="42" spans="1:1" x14ac:dyDescent="0.3">
      <c r="A42" s="2"/>
    </row>
    <row r="43" spans="1:1" x14ac:dyDescent="0.3">
      <c r="A43" s="2"/>
    </row>
    <row r="44" spans="1:1" x14ac:dyDescent="0.3">
      <c r="A44" s="2"/>
    </row>
    <row r="45" spans="1:1" x14ac:dyDescent="0.3">
      <c r="A45" s="2"/>
    </row>
    <row r="46" spans="1:1" x14ac:dyDescent="0.3">
      <c r="A46" s="2"/>
    </row>
    <row r="47" spans="1:1" x14ac:dyDescent="0.3">
      <c r="A47" s="2"/>
    </row>
    <row r="48" spans="1:1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C178-0E21-45C8-B7B7-0ABC257C0AE2}">
  <dimension ref="A1:D29"/>
  <sheetViews>
    <sheetView topLeftCell="L1" workbookViewId="0">
      <selection activeCell="A16" sqref="A16"/>
    </sheetView>
  </sheetViews>
  <sheetFormatPr defaultColWidth="10.77734375" defaultRowHeight="13.2" x14ac:dyDescent="0.25"/>
  <cols>
    <col min="1" max="1" width="13.109375" customWidth="1"/>
    <col min="2" max="2" width="15.77734375" customWidth="1"/>
    <col min="3" max="3" width="13.6640625" customWidth="1"/>
    <col min="4" max="4" width="17.6640625" customWidth="1"/>
  </cols>
  <sheetData>
    <row r="1" spans="1:4" x14ac:dyDescent="0.25">
      <c r="A1" s="48" t="s">
        <v>3</v>
      </c>
      <c r="B1" s="49" t="s">
        <v>1037</v>
      </c>
      <c r="C1" s="49" t="s">
        <v>1038</v>
      </c>
      <c r="D1" s="50" t="s">
        <v>1646</v>
      </c>
    </row>
    <row r="2" spans="1:4" x14ac:dyDescent="0.25">
      <c r="A2" s="51">
        <v>1000</v>
      </c>
      <c r="B2" s="45" t="s">
        <v>1039</v>
      </c>
      <c r="C2" s="45" t="s">
        <v>1040</v>
      </c>
      <c r="D2" s="52">
        <v>41600</v>
      </c>
    </row>
    <row r="3" spans="1:4" x14ac:dyDescent="0.25">
      <c r="A3" s="51">
        <v>1100</v>
      </c>
      <c r="B3" s="45" t="s">
        <v>1041</v>
      </c>
      <c r="C3" s="45" t="s">
        <v>1040</v>
      </c>
      <c r="D3" s="52">
        <v>32000</v>
      </c>
    </row>
    <row r="4" spans="1:4" x14ac:dyDescent="0.25">
      <c r="A4" s="51">
        <v>1200</v>
      </c>
      <c r="B4" s="45" t="s">
        <v>1042</v>
      </c>
      <c r="C4" s="45" t="s">
        <v>1043</v>
      </c>
      <c r="D4" s="52">
        <v>52000</v>
      </c>
    </row>
    <row r="5" spans="1:4" x14ac:dyDescent="0.25">
      <c r="A5" s="51">
        <v>1300</v>
      </c>
      <c r="B5" s="45" t="s">
        <v>1044</v>
      </c>
      <c r="C5" s="45" t="s">
        <v>1043</v>
      </c>
      <c r="D5" s="52">
        <v>54400</v>
      </c>
    </row>
    <row r="6" spans="1:4" x14ac:dyDescent="0.25">
      <c r="A6" s="51">
        <v>1400</v>
      </c>
      <c r="B6" s="45" t="s">
        <v>724</v>
      </c>
      <c r="C6" s="45" t="s">
        <v>1045</v>
      </c>
      <c r="D6" s="52">
        <v>24000</v>
      </c>
    </row>
    <row r="7" spans="1:4" x14ac:dyDescent="0.25">
      <c r="A7" s="51">
        <v>1500</v>
      </c>
      <c r="B7" s="45" t="s">
        <v>1046</v>
      </c>
      <c r="C7" s="45" t="s">
        <v>1045</v>
      </c>
      <c r="D7" s="52">
        <v>22400</v>
      </c>
    </row>
    <row r="8" spans="1:4" x14ac:dyDescent="0.25">
      <c r="A8" s="51">
        <v>1600</v>
      </c>
      <c r="B8" s="45" t="s">
        <v>1047</v>
      </c>
      <c r="C8" s="45" t="s">
        <v>1048</v>
      </c>
      <c r="D8" s="52">
        <v>28800</v>
      </c>
    </row>
    <row r="9" spans="1:4" x14ac:dyDescent="0.25">
      <c r="A9" s="51">
        <v>1700</v>
      </c>
      <c r="B9" s="45" t="s">
        <v>1049</v>
      </c>
      <c r="C9" s="45" t="s">
        <v>1048</v>
      </c>
      <c r="D9" s="52">
        <v>23200</v>
      </c>
    </row>
    <row r="10" spans="1:4" x14ac:dyDescent="0.25">
      <c r="A10" s="51">
        <v>1800</v>
      </c>
      <c r="B10" s="45" t="s">
        <v>1050</v>
      </c>
      <c r="C10" s="45" t="s">
        <v>1051</v>
      </c>
      <c r="D10" s="52">
        <v>64000</v>
      </c>
    </row>
    <row r="11" spans="1:4" x14ac:dyDescent="0.25">
      <c r="A11" s="51">
        <v>1900</v>
      </c>
      <c r="B11" s="45" t="s">
        <v>1052</v>
      </c>
      <c r="C11" s="45" t="s">
        <v>1051</v>
      </c>
      <c r="D11" s="52">
        <v>39200</v>
      </c>
    </row>
    <row r="12" spans="1:4" x14ac:dyDescent="0.25">
      <c r="A12" s="51">
        <v>2000</v>
      </c>
      <c r="B12" s="45" t="s">
        <v>1053</v>
      </c>
      <c r="C12" s="45" t="s">
        <v>1054</v>
      </c>
      <c r="D12" s="52">
        <v>31200</v>
      </c>
    </row>
    <row r="13" spans="1:4" x14ac:dyDescent="0.25">
      <c r="A13" s="51">
        <v>2100</v>
      </c>
      <c r="B13" s="45" t="s">
        <v>1055</v>
      </c>
      <c r="C13" s="45" t="s">
        <v>1054</v>
      </c>
      <c r="D13" s="52">
        <v>36800</v>
      </c>
    </row>
    <row r="14" spans="1:4" x14ac:dyDescent="0.25">
      <c r="A14" s="51">
        <v>2200</v>
      </c>
      <c r="B14" s="45" t="s">
        <v>1056</v>
      </c>
      <c r="C14" s="45" t="s">
        <v>1057</v>
      </c>
      <c r="D14" s="52">
        <v>16000</v>
      </c>
    </row>
    <row r="15" spans="1:4" x14ac:dyDescent="0.25">
      <c r="A15" s="51">
        <v>2300</v>
      </c>
      <c r="B15" s="45" t="s">
        <v>1058</v>
      </c>
      <c r="C15" s="45" t="s">
        <v>1057</v>
      </c>
      <c r="D15" s="52">
        <v>20000</v>
      </c>
    </row>
    <row r="16" spans="1:4" x14ac:dyDescent="0.25">
      <c r="A16" s="44" t="s">
        <v>1582</v>
      </c>
      <c r="B16" s="45" t="s">
        <v>1568</v>
      </c>
      <c r="C16" s="45" t="s">
        <v>1040</v>
      </c>
      <c r="D16" s="52">
        <v>39200</v>
      </c>
    </row>
    <row r="17" spans="1:4" x14ac:dyDescent="0.25">
      <c r="A17" s="44" t="s">
        <v>1583</v>
      </c>
      <c r="B17" s="45" t="s">
        <v>1569</v>
      </c>
      <c r="C17" s="45" t="s">
        <v>1040</v>
      </c>
      <c r="D17" s="52">
        <v>36800</v>
      </c>
    </row>
    <row r="18" spans="1:4" x14ac:dyDescent="0.25">
      <c r="A18" s="44" t="s">
        <v>1584</v>
      </c>
      <c r="B18" s="45" t="s">
        <v>1570</v>
      </c>
      <c r="C18" s="45" t="s">
        <v>1043</v>
      </c>
      <c r="D18" s="52">
        <v>48800</v>
      </c>
    </row>
    <row r="19" spans="1:4" x14ac:dyDescent="0.25">
      <c r="A19" s="44" t="s">
        <v>1585</v>
      </c>
      <c r="B19" s="45" t="s">
        <v>1571</v>
      </c>
      <c r="C19" s="45" t="s">
        <v>1043</v>
      </c>
      <c r="D19" s="52">
        <v>63200</v>
      </c>
    </row>
    <row r="20" spans="1:4" x14ac:dyDescent="0.25">
      <c r="A20" s="44" t="s">
        <v>1586</v>
      </c>
      <c r="B20" s="45" t="s">
        <v>1572</v>
      </c>
      <c r="C20" s="45" t="s">
        <v>1045</v>
      </c>
      <c r="D20" s="52">
        <v>25600</v>
      </c>
    </row>
    <row r="21" spans="1:4" x14ac:dyDescent="0.25">
      <c r="A21" s="44" t="s">
        <v>1587</v>
      </c>
      <c r="B21" s="45" t="s">
        <v>1573</v>
      </c>
      <c r="C21" s="45" t="s">
        <v>1045</v>
      </c>
      <c r="D21" s="52">
        <v>21600</v>
      </c>
    </row>
    <row r="22" spans="1:4" x14ac:dyDescent="0.25">
      <c r="A22" s="44" t="s">
        <v>1588</v>
      </c>
      <c r="B22" s="45" t="s">
        <v>1574</v>
      </c>
      <c r="C22" s="45" t="s">
        <v>1048</v>
      </c>
      <c r="D22" s="52">
        <v>26400</v>
      </c>
    </row>
    <row r="23" spans="1:4" x14ac:dyDescent="0.25">
      <c r="A23" s="44" t="s">
        <v>1589</v>
      </c>
      <c r="B23" s="45" t="s">
        <v>1575</v>
      </c>
      <c r="C23" s="45" t="s">
        <v>1048</v>
      </c>
      <c r="D23" s="52">
        <v>21600</v>
      </c>
    </row>
    <row r="24" spans="1:4" x14ac:dyDescent="0.25">
      <c r="A24" s="44" t="s">
        <v>1590</v>
      </c>
      <c r="B24" s="45" t="s">
        <v>1576</v>
      </c>
      <c r="C24" s="45" t="s">
        <v>1051</v>
      </c>
      <c r="D24" s="52">
        <v>64800</v>
      </c>
    </row>
    <row r="25" spans="1:4" x14ac:dyDescent="0.25">
      <c r="A25" s="44" t="s">
        <v>1591</v>
      </c>
      <c r="B25" s="45" t="s">
        <v>1577</v>
      </c>
      <c r="C25" s="45" t="s">
        <v>1051</v>
      </c>
      <c r="D25" s="52">
        <v>40000</v>
      </c>
    </row>
    <row r="26" spans="1:4" x14ac:dyDescent="0.25">
      <c r="A26" s="44" t="s">
        <v>1592</v>
      </c>
      <c r="B26" s="45" t="s">
        <v>1578</v>
      </c>
      <c r="C26" s="45" t="s">
        <v>1054</v>
      </c>
      <c r="D26" s="52">
        <v>29600</v>
      </c>
    </row>
    <row r="27" spans="1:4" x14ac:dyDescent="0.25">
      <c r="A27" s="44" t="s">
        <v>1593</v>
      </c>
      <c r="B27" s="45" t="s">
        <v>1579</v>
      </c>
      <c r="C27" s="45" t="s">
        <v>1054</v>
      </c>
      <c r="D27" s="52">
        <v>33600</v>
      </c>
    </row>
    <row r="28" spans="1:4" x14ac:dyDescent="0.25">
      <c r="A28" s="44" t="s">
        <v>1594</v>
      </c>
      <c r="B28" s="45" t="s">
        <v>1580</v>
      </c>
      <c r="C28" s="45" t="s">
        <v>1057</v>
      </c>
      <c r="D28" s="52">
        <v>16800</v>
      </c>
    </row>
    <row r="29" spans="1:4" x14ac:dyDescent="0.25">
      <c r="A29" s="46" t="s">
        <v>1595</v>
      </c>
      <c r="B29" s="47" t="s">
        <v>1581</v>
      </c>
      <c r="C29" s="47" t="s">
        <v>1057</v>
      </c>
      <c r="D29" s="53">
        <v>21600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94F71-2170-4676-95BA-8B2A73A22FD6}">
  <sheetPr>
    <tabColor theme="1" tint="0.499984740745262"/>
  </sheetPr>
  <dimension ref="A1:F1000"/>
  <sheetViews>
    <sheetView workbookViewId="0">
      <selection activeCell="A499" sqref="A499"/>
    </sheetView>
  </sheetViews>
  <sheetFormatPr defaultColWidth="11.44140625" defaultRowHeight="15.6" x14ac:dyDescent="0.3"/>
  <cols>
    <col min="1" max="1" width="20.33203125" style="3" bestFit="1" customWidth="1"/>
    <col min="2" max="2" width="19" style="4" bestFit="1" customWidth="1"/>
    <col min="3" max="3" width="13.88671875" style="20" bestFit="1" customWidth="1"/>
    <col min="4" max="4" width="14.33203125" style="3" bestFit="1" customWidth="1"/>
    <col min="5" max="5" width="10.33203125" style="3" bestFit="1" customWidth="1"/>
    <col min="6" max="6" width="41.21875" style="3" bestFit="1" customWidth="1"/>
    <col min="7" max="16384" width="11.44140625" style="3"/>
  </cols>
  <sheetData>
    <row r="1" spans="1:6" ht="14.4" customHeight="1" x14ac:dyDescent="0.3">
      <c r="A1" s="31" t="s">
        <v>0</v>
      </c>
      <c r="B1" s="31" t="s">
        <v>1</v>
      </c>
      <c r="C1" s="32" t="s">
        <v>2</v>
      </c>
      <c r="D1" s="31" t="s">
        <v>3</v>
      </c>
      <c r="E1" s="31" t="s">
        <v>1067</v>
      </c>
      <c r="F1" s="31" t="s">
        <v>1607</v>
      </c>
    </row>
    <row r="2" spans="1:6" ht="14.4" customHeight="1" x14ac:dyDescent="0.3">
      <c r="A2" s="12" t="s">
        <v>1068</v>
      </c>
      <c r="B2" s="13">
        <v>44678</v>
      </c>
      <c r="C2" s="13" t="s">
        <v>1647</v>
      </c>
      <c r="D2" s="12" t="s">
        <v>1582</v>
      </c>
      <c r="E2" s="14">
        <v>1</v>
      </c>
      <c r="F2" s="17">
        <v>49000</v>
      </c>
    </row>
    <row r="3" spans="1:6" ht="14.4" customHeight="1" x14ac:dyDescent="0.3">
      <c r="A3" s="12" t="s">
        <v>1069</v>
      </c>
      <c r="B3" s="13">
        <v>44745</v>
      </c>
      <c r="C3" s="13" t="s">
        <v>1668</v>
      </c>
      <c r="D3" s="12" t="s">
        <v>1583</v>
      </c>
      <c r="E3" s="14">
        <v>1</v>
      </c>
      <c r="F3" s="17">
        <v>46000</v>
      </c>
    </row>
    <row r="4" spans="1:6" ht="14.4" customHeight="1" x14ac:dyDescent="0.3">
      <c r="A4" s="12" t="s">
        <v>1070</v>
      </c>
      <c r="B4" s="13">
        <v>44731</v>
      </c>
      <c r="C4" s="13" t="s">
        <v>1669</v>
      </c>
      <c r="D4" s="12" t="s">
        <v>1584</v>
      </c>
      <c r="E4" s="14">
        <v>1</v>
      </c>
      <c r="F4" s="17">
        <v>61000</v>
      </c>
    </row>
    <row r="5" spans="1:6" ht="14.4" customHeight="1" x14ac:dyDescent="0.3">
      <c r="A5" s="12" t="s">
        <v>1071</v>
      </c>
      <c r="B5" s="13">
        <v>44591</v>
      </c>
      <c r="C5" s="13" t="s">
        <v>1670</v>
      </c>
      <c r="D5" s="12" t="s">
        <v>1585</v>
      </c>
      <c r="E5" s="14">
        <v>1</v>
      </c>
      <c r="F5" s="17">
        <v>79000</v>
      </c>
    </row>
    <row r="6" spans="1:6" ht="14.4" customHeight="1" x14ac:dyDescent="0.3">
      <c r="A6" s="12" t="s">
        <v>1072</v>
      </c>
      <c r="B6" s="13">
        <v>44564</v>
      </c>
      <c r="C6" s="13" t="s">
        <v>1629</v>
      </c>
      <c r="D6" s="12" t="s">
        <v>1586</v>
      </c>
      <c r="E6" s="14">
        <v>1</v>
      </c>
      <c r="F6" s="17">
        <v>32000</v>
      </c>
    </row>
    <row r="7" spans="1:6" ht="14.4" customHeight="1" x14ac:dyDescent="0.3">
      <c r="A7" s="12" t="s">
        <v>1073</v>
      </c>
      <c r="B7" s="13">
        <v>44764</v>
      </c>
      <c r="C7" s="13" t="s">
        <v>1671</v>
      </c>
      <c r="D7" s="12" t="s">
        <v>1587</v>
      </c>
      <c r="E7" s="14">
        <v>1</v>
      </c>
      <c r="F7" s="17">
        <v>27000</v>
      </c>
    </row>
    <row r="8" spans="1:6" ht="14.4" customHeight="1" x14ac:dyDescent="0.3">
      <c r="A8" s="12" t="s">
        <v>1074</v>
      </c>
      <c r="B8" s="13">
        <v>44791</v>
      </c>
      <c r="C8" s="13" t="s">
        <v>1672</v>
      </c>
      <c r="D8" s="12" t="s">
        <v>1588</v>
      </c>
      <c r="E8" s="14">
        <v>1</v>
      </c>
      <c r="F8" s="17">
        <v>33000</v>
      </c>
    </row>
    <row r="9" spans="1:6" ht="14.4" customHeight="1" x14ac:dyDescent="0.3">
      <c r="A9" s="12" t="s">
        <v>1075</v>
      </c>
      <c r="B9" s="13">
        <v>44888</v>
      </c>
      <c r="C9" s="13" t="s">
        <v>1673</v>
      </c>
      <c r="D9" s="12" t="s">
        <v>1589</v>
      </c>
      <c r="E9" s="14">
        <v>1</v>
      </c>
      <c r="F9" s="17">
        <v>27000</v>
      </c>
    </row>
    <row r="10" spans="1:6" ht="14.4" customHeight="1" x14ac:dyDescent="0.3">
      <c r="A10" s="12" t="s">
        <v>1076</v>
      </c>
      <c r="B10" s="13">
        <v>44573</v>
      </c>
      <c r="C10" s="13" t="s">
        <v>1674</v>
      </c>
      <c r="D10" s="12" t="s">
        <v>1590</v>
      </c>
      <c r="E10" s="14">
        <v>1</v>
      </c>
      <c r="F10" s="17">
        <v>81000</v>
      </c>
    </row>
    <row r="11" spans="1:6" ht="14.4" customHeight="1" x14ac:dyDescent="0.3">
      <c r="A11" s="12" t="s">
        <v>1077</v>
      </c>
      <c r="B11" s="13">
        <v>44741</v>
      </c>
      <c r="C11" s="13" t="s">
        <v>1675</v>
      </c>
      <c r="D11" s="12" t="s">
        <v>1591</v>
      </c>
      <c r="E11" s="14">
        <v>2</v>
      </c>
      <c r="F11" s="17">
        <v>100000</v>
      </c>
    </row>
    <row r="12" spans="1:6" ht="14.4" customHeight="1" x14ac:dyDescent="0.3">
      <c r="A12" s="12" t="s">
        <v>1078</v>
      </c>
      <c r="B12" s="13">
        <v>44722</v>
      </c>
      <c r="C12" s="13" t="s">
        <v>1676</v>
      </c>
      <c r="D12" s="12" t="s">
        <v>1592</v>
      </c>
      <c r="E12" s="14">
        <v>1</v>
      </c>
      <c r="F12" s="17">
        <v>37000</v>
      </c>
    </row>
    <row r="13" spans="1:6" ht="14.4" customHeight="1" x14ac:dyDescent="0.3">
      <c r="A13" s="12" t="s">
        <v>1079</v>
      </c>
      <c r="B13" s="13">
        <v>44844</v>
      </c>
      <c r="C13" s="13" t="s">
        <v>1677</v>
      </c>
      <c r="D13" s="12" t="s">
        <v>1593</v>
      </c>
      <c r="E13" s="14">
        <v>2</v>
      </c>
      <c r="F13" s="17">
        <v>84000</v>
      </c>
    </row>
    <row r="14" spans="1:6" ht="14.4" customHeight="1" x14ac:dyDescent="0.3">
      <c r="A14" s="12" t="s">
        <v>1080</v>
      </c>
      <c r="B14" s="13">
        <v>44705</v>
      </c>
      <c r="C14" s="13" t="s">
        <v>1678</v>
      </c>
      <c r="D14" s="12" t="s">
        <v>1594</v>
      </c>
      <c r="E14" s="14">
        <v>1</v>
      </c>
      <c r="F14" s="17">
        <v>21000</v>
      </c>
    </row>
    <row r="15" spans="1:6" ht="14.4" customHeight="1" x14ac:dyDescent="0.3">
      <c r="A15" s="12" t="s">
        <v>1081</v>
      </c>
      <c r="B15" s="13">
        <v>44707</v>
      </c>
      <c r="C15" s="13" t="s">
        <v>1679</v>
      </c>
      <c r="D15" s="12" t="s">
        <v>1595</v>
      </c>
      <c r="E15" s="14">
        <v>1</v>
      </c>
      <c r="F15" s="17">
        <v>27000</v>
      </c>
    </row>
    <row r="16" spans="1:6" ht="14.4" customHeight="1" x14ac:dyDescent="0.3">
      <c r="A16" s="14" t="s">
        <v>1449</v>
      </c>
      <c r="B16" s="13">
        <v>44714</v>
      </c>
      <c r="C16" s="13" t="s">
        <v>1680</v>
      </c>
      <c r="D16" s="12" t="s">
        <v>1585</v>
      </c>
      <c r="E16" s="14">
        <v>1</v>
      </c>
      <c r="F16" s="17">
        <v>79000</v>
      </c>
    </row>
    <row r="17" spans="1:6" ht="14.4" customHeight="1" x14ac:dyDescent="0.3">
      <c r="A17" s="12" t="s">
        <v>1082</v>
      </c>
      <c r="B17" s="13">
        <v>44847</v>
      </c>
      <c r="C17" s="13" t="s">
        <v>1680</v>
      </c>
      <c r="D17" s="12" t="s">
        <v>1582</v>
      </c>
      <c r="E17" s="14">
        <v>1</v>
      </c>
      <c r="F17" s="17">
        <v>49000</v>
      </c>
    </row>
    <row r="18" spans="1:6" ht="14.4" customHeight="1" x14ac:dyDescent="0.3">
      <c r="A18" s="12" t="s">
        <v>1083</v>
      </c>
      <c r="B18" s="13">
        <v>44889</v>
      </c>
      <c r="C18" s="13" t="s">
        <v>1681</v>
      </c>
      <c r="D18" s="12" t="s">
        <v>1583</v>
      </c>
      <c r="E18" s="14">
        <v>1</v>
      </c>
      <c r="F18" s="17">
        <v>46000</v>
      </c>
    </row>
    <row r="19" spans="1:6" ht="14.4" customHeight="1" x14ac:dyDescent="0.3">
      <c r="A19" s="14" t="s">
        <v>1248</v>
      </c>
      <c r="B19" s="13">
        <v>44652</v>
      </c>
      <c r="C19" s="13" t="s">
        <v>1682</v>
      </c>
      <c r="D19" s="12" t="s">
        <v>1594</v>
      </c>
      <c r="E19" s="14">
        <v>1</v>
      </c>
      <c r="F19" s="17">
        <v>21000</v>
      </c>
    </row>
    <row r="20" spans="1:6" ht="14.4" customHeight="1" x14ac:dyDescent="0.3">
      <c r="A20" s="12" t="s">
        <v>1084</v>
      </c>
      <c r="B20" s="13">
        <v>44704</v>
      </c>
      <c r="C20" s="13" t="s">
        <v>1682</v>
      </c>
      <c r="D20" s="12" t="s">
        <v>1584</v>
      </c>
      <c r="E20" s="14">
        <v>1</v>
      </c>
      <c r="F20" s="17">
        <v>61000</v>
      </c>
    </row>
    <row r="21" spans="1:6" ht="14.4" customHeight="1" x14ac:dyDescent="0.3">
      <c r="A21" s="12" t="s">
        <v>1085</v>
      </c>
      <c r="B21" s="13">
        <v>44889</v>
      </c>
      <c r="C21" s="13" t="s">
        <v>1683</v>
      </c>
      <c r="D21" s="12" t="s">
        <v>1585</v>
      </c>
      <c r="E21" s="14">
        <v>1</v>
      </c>
      <c r="F21" s="17">
        <v>79000</v>
      </c>
    </row>
    <row r="22" spans="1:6" ht="14.4" customHeight="1" x14ac:dyDescent="0.3">
      <c r="A22" s="12" t="s">
        <v>1086</v>
      </c>
      <c r="B22" s="13">
        <v>44700</v>
      </c>
      <c r="C22" s="13" t="s">
        <v>1684</v>
      </c>
      <c r="D22" s="12" t="s">
        <v>1586</v>
      </c>
      <c r="E22" s="14">
        <v>1</v>
      </c>
      <c r="F22" s="17">
        <v>32000</v>
      </c>
    </row>
    <row r="23" spans="1:6" ht="14.4" customHeight="1" x14ac:dyDescent="0.3">
      <c r="A23" s="12" t="s">
        <v>1087</v>
      </c>
      <c r="B23" s="13">
        <v>44610</v>
      </c>
      <c r="C23" s="13" t="s">
        <v>1685</v>
      </c>
      <c r="D23" s="12" t="s">
        <v>1587</v>
      </c>
      <c r="E23" s="14">
        <v>1</v>
      </c>
      <c r="F23" s="17">
        <v>27000</v>
      </c>
    </row>
    <row r="24" spans="1:6" ht="14.4" customHeight="1" x14ac:dyDescent="0.3">
      <c r="A24" s="12" t="s">
        <v>1088</v>
      </c>
      <c r="B24" s="13">
        <v>44598</v>
      </c>
      <c r="C24" s="13" t="s">
        <v>1686</v>
      </c>
      <c r="D24" s="12" t="s">
        <v>1588</v>
      </c>
      <c r="E24" s="14">
        <v>1</v>
      </c>
      <c r="F24" s="17">
        <v>33000</v>
      </c>
    </row>
    <row r="25" spans="1:6" ht="14.4" customHeight="1" x14ac:dyDescent="0.3">
      <c r="A25" s="12" t="s">
        <v>1089</v>
      </c>
      <c r="B25" s="13">
        <v>44890</v>
      </c>
      <c r="C25" s="13" t="s">
        <v>1687</v>
      </c>
      <c r="D25" s="12" t="s">
        <v>1589</v>
      </c>
      <c r="E25" s="14">
        <v>1</v>
      </c>
      <c r="F25" s="17">
        <v>27000</v>
      </c>
    </row>
    <row r="26" spans="1:6" ht="14.4" customHeight="1" x14ac:dyDescent="0.3">
      <c r="A26" s="12" t="s">
        <v>1090</v>
      </c>
      <c r="B26" s="13">
        <v>44914</v>
      </c>
      <c r="C26" s="13" t="s">
        <v>1688</v>
      </c>
      <c r="D26" s="12" t="s">
        <v>1590</v>
      </c>
      <c r="E26" s="14">
        <v>1</v>
      </c>
      <c r="F26" s="17">
        <v>81000</v>
      </c>
    </row>
    <row r="27" spans="1:6" ht="14.4" customHeight="1" x14ac:dyDescent="0.3">
      <c r="A27" s="12" t="s">
        <v>1091</v>
      </c>
      <c r="B27" s="13">
        <v>44844</v>
      </c>
      <c r="C27" s="13" t="s">
        <v>1689</v>
      </c>
      <c r="D27" s="12" t="s">
        <v>1591</v>
      </c>
      <c r="E27" s="14">
        <v>1</v>
      </c>
      <c r="F27" s="17">
        <v>50000</v>
      </c>
    </row>
    <row r="28" spans="1:6" ht="14.4" customHeight="1" x14ac:dyDescent="0.3">
      <c r="A28" s="12" t="s">
        <v>1092</v>
      </c>
      <c r="B28" s="13">
        <v>44876</v>
      </c>
      <c r="C28" s="13" t="s">
        <v>1690</v>
      </c>
      <c r="D28" s="12" t="s">
        <v>1592</v>
      </c>
      <c r="E28" s="14">
        <v>1</v>
      </c>
      <c r="F28" s="17">
        <v>37000</v>
      </c>
    </row>
    <row r="29" spans="1:6" ht="14.4" customHeight="1" x14ac:dyDescent="0.3">
      <c r="A29" s="12" t="s">
        <v>1093</v>
      </c>
      <c r="B29" s="13">
        <v>44631</v>
      </c>
      <c r="C29" s="13" t="s">
        <v>1691</v>
      </c>
      <c r="D29" s="12" t="s">
        <v>1593</v>
      </c>
      <c r="E29" s="14">
        <v>1</v>
      </c>
      <c r="F29" s="17">
        <v>42000</v>
      </c>
    </row>
    <row r="30" spans="1:6" ht="14.4" customHeight="1" x14ac:dyDescent="0.3">
      <c r="A30" s="12" t="s">
        <v>1094</v>
      </c>
      <c r="B30" s="13">
        <v>44820</v>
      </c>
      <c r="C30" s="13" t="s">
        <v>1692</v>
      </c>
      <c r="D30" s="12" t="s">
        <v>1594</v>
      </c>
      <c r="E30" s="14">
        <v>1</v>
      </c>
      <c r="F30" s="17">
        <v>21000</v>
      </c>
    </row>
    <row r="31" spans="1:6" ht="14.4" customHeight="1" x14ac:dyDescent="0.3">
      <c r="A31" s="14" t="s">
        <v>1524</v>
      </c>
      <c r="B31" s="13">
        <v>44894</v>
      </c>
      <c r="C31" s="13" t="s">
        <v>1692</v>
      </c>
      <c r="D31" s="12" t="s">
        <v>1590</v>
      </c>
      <c r="E31" s="14">
        <v>1</v>
      </c>
      <c r="F31" s="17">
        <v>81000</v>
      </c>
    </row>
    <row r="32" spans="1:6" ht="14.4" customHeight="1" x14ac:dyDescent="0.3">
      <c r="A32" s="12" t="s">
        <v>1095</v>
      </c>
      <c r="B32" s="13">
        <v>44642</v>
      </c>
      <c r="C32" s="13" t="s">
        <v>1693</v>
      </c>
      <c r="D32" s="12" t="s">
        <v>1595</v>
      </c>
      <c r="E32" s="14">
        <v>1</v>
      </c>
      <c r="F32" s="17">
        <v>27000</v>
      </c>
    </row>
    <row r="33" spans="1:6" ht="14.4" customHeight="1" x14ac:dyDescent="0.3">
      <c r="A33" s="12" t="s">
        <v>1096</v>
      </c>
      <c r="B33" s="13">
        <v>44640</v>
      </c>
      <c r="C33" s="13" t="s">
        <v>1694</v>
      </c>
      <c r="D33" s="12" t="s">
        <v>1582</v>
      </c>
      <c r="E33" s="14">
        <v>1</v>
      </c>
      <c r="F33" s="17">
        <v>49000</v>
      </c>
    </row>
    <row r="34" spans="1:6" ht="14.4" customHeight="1" x14ac:dyDescent="0.3">
      <c r="A34" s="12" t="s">
        <v>1097</v>
      </c>
      <c r="B34" s="13">
        <v>44750</v>
      </c>
      <c r="C34" s="13" t="s">
        <v>1695</v>
      </c>
      <c r="D34" s="12" t="s">
        <v>1583</v>
      </c>
      <c r="E34" s="14">
        <v>1</v>
      </c>
      <c r="F34" s="17">
        <v>46000</v>
      </c>
    </row>
    <row r="35" spans="1:6" ht="14.4" customHeight="1" x14ac:dyDescent="0.3">
      <c r="A35" s="12" t="s">
        <v>1098</v>
      </c>
      <c r="B35" s="13">
        <v>44886</v>
      </c>
      <c r="C35" s="13" t="s">
        <v>1696</v>
      </c>
      <c r="D35" s="12" t="s">
        <v>1584</v>
      </c>
      <c r="E35" s="14">
        <v>1</v>
      </c>
      <c r="F35" s="17">
        <v>61000</v>
      </c>
    </row>
    <row r="36" spans="1:6" ht="14.4" customHeight="1" x14ac:dyDescent="0.3">
      <c r="A36" s="12" t="s">
        <v>1099</v>
      </c>
      <c r="B36" s="13">
        <v>44743</v>
      </c>
      <c r="C36" s="13" t="s">
        <v>1628</v>
      </c>
      <c r="D36" s="12" t="s">
        <v>1585</v>
      </c>
      <c r="E36" s="14">
        <v>2</v>
      </c>
      <c r="F36" s="17">
        <v>158000</v>
      </c>
    </row>
    <row r="37" spans="1:6" ht="14.4" customHeight="1" x14ac:dyDescent="0.3">
      <c r="A37" s="12" t="s">
        <v>1100</v>
      </c>
      <c r="B37" s="13">
        <v>44659</v>
      </c>
      <c r="C37" s="13" t="s">
        <v>1697</v>
      </c>
      <c r="D37" s="12" t="s">
        <v>1586</v>
      </c>
      <c r="E37" s="14">
        <v>1</v>
      </c>
      <c r="F37" s="17">
        <v>32000</v>
      </c>
    </row>
    <row r="38" spans="1:6" ht="14.4" customHeight="1" x14ac:dyDescent="0.3">
      <c r="A38" s="12" t="s">
        <v>1101</v>
      </c>
      <c r="B38" s="13">
        <v>44818</v>
      </c>
      <c r="C38" s="13" t="s">
        <v>1698</v>
      </c>
      <c r="D38" s="12" t="s">
        <v>1587</v>
      </c>
      <c r="E38" s="14">
        <v>1</v>
      </c>
      <c r="F38" s="17">
        <v>27000</v>
      </c>
    </row>
    <row r="39" spans="1:6" ht="14.4" customHeight="1" x14ac:dyDescent="0.3">
      <c r="A39" s="12" t="s">
        <v>1102</v>
      </c>
      <c r="B39" s="13">
        <v>44764</v>
      </c>
      <c r="C39" s="13" t="s">
        <v>1699</v>
      </c>
      <c r="D39" s="12" t="s">
        <v>1588</v>
      </c>
      <c r="E39" s="14">
        <v>1</v>
      </c>
      <c r="F39" s="17">
        <v>33000</v>
      </c>
    </row>
    <row r="40" spans="1:6" ht="14.4" customHeight="1" x14ac:dyDescent="0.3">
      <c r="A40" s="14" t="s">
        <v>1415</v>
      </c>
      <c r="B40" s="13">
        <v>44748</v>
      </c>
      <c r="C40" s="13" t="s">
        <v>1700</v>
      </c>
      <c r="D40" s="12" t="s">
        <v>1593</v>
      </c>
      <c r="E40" s="14">
        <v>1</v>
      </c>
      <c r="F40" s="17">
        <v>42000</v>
      </c>
    </row>
    <row r="41" spans="1:6" ht="14.4" customHeight="1" x14ac:dyDescent="0.3">
      <c r="A41" s="12" t="s">
        <v>1103</v>
      </c>
      <c r="B41" s="13">
        <v>44795</v>
      </c>
      <c r="C41" s="13" t="s">
        <v>1700</v>
      </c>
      <c r="D41" s="12" t="s">
        <v>1589</v>
      </c>
      <c r="E41" s="14">
        <v>1</v>
      </c>
      <c r="F41" s="17">
        <v>27000</v>
      </c>
    </row>
    <row r="42" spans="1:6" ht="14.4" customHeight="1" x14ac:dyDescent="0.3">
      <c r="A42" s="12" t="s">
        <v>1104</v>
      </c>
      <c r="B42" s="13">
        <v>44666</v>
      </c>
      <c r="C42" s="13" t="s">
        <v>1633</v>
      </c>
      <c r="D42" s="12" t="s">
        <v>1590</v>
      </c>
      <c r="E42" s="14">
        <v>1</v>
      </c>
      <c r="F42" s="17">
        <v>81000</v>
      </c>
    </row>
    <row r="43" spans="1:6" ht="14.4" customHeight="1" x14ac:dyDescent="0.3">
      <c r="A43" s="12" t="s">
        <v>1105</v>
      </c>
      <c r="B43" s="13">
        <v>44752</v>
      </c>
      <c r="C43" s="13" t="s">
        <v>1701</v>
      </c>
      <c r="D43" s="12" t="s">
        <v>1591</v>
      </c>
      <c r="E43" s="14">
        <v>1</v>
      </c>
      <c r="F43" s="17">
        <v>50000</v>
      </c>
    </row>
    <row r="44" spans="1:6" ht="14.4" customHeight="1" x14ac:dyDescent="0.3">
      <c r="A44" s="12" t="s">
        <v>1106</v>
      </c>
      <c r="B44" s="13">
        <v>44866</v>
      </c>
      <c r="C44" s="13" t="s">
        <v>1702</v>
      </c>
      <c r="D44" s="12" t="s">
        <v>1592</v>
      </c>
      <c r="E44" s="14">
        <v>2</v>
      </c>
      <c r="F44" s="17">
        <v>74000</v>
      </c>
    </row>
    <row r="45" spans="1:6" ht="14.4" customHeight="1" x14ac:dyDescent="0.3">
      <c r="A45" s="12" t="s">
        <v>1107</v>
      </c>
      <c r="B45" s="13">
        <v>44676</v>
      </c>
      <c r="C45" s="13" t="s">
        <v>1703</v>
      </c>
      <c r="D45" s="12" t="s">
        <v>1593</v>
      </c>
      <c r="E45" s="14">
        <v>1</v>
      </c>
      <c r="F45" s="17">
        <v>42000</v>
      </c>
    </row>
    <row r="46" spans="1:6" ht="14.4" customHeight="1" x14ac:dyDescent="0.3">
      <c r="A46" s="12" t="s">
        <v>1108</v>
      </c>
      <c r="B46" s="13">
        <v>44620</v>
      </c>
      <c r="C46" s="13" t="s">
        <v>1644</v>
      </c>
      <c r="D46" s="12" t="s">
        <v>1594</v>
      </c>
      <c r="E46" s="14">
        <v>1</v>
      </c>
      <c r="F46" s="17">
        <v>21000</v>
      </c>
    </row>
    <row r="47" spans="1:6" ht="14.4" customHeight="1" x14ac:dyDescent="0.3">
      <c r="A47" s="12" t="s">
        <v>1109</v>
      </c>
      <c r="B47" s="13">
        <v>44799</v>
      </c>
      <c r="C47" s="13" t="s">
        <v>1625</v>
      </c>
      <c r="D47" s="12" t="s">
        <v>1595</v>
      </c>
      <c r="E47" s="14">
        <v>1</v>
      </c>
      <c r="F47" s="17">
        <v>27000</v>
      </c>
    </row>
    <row r="48" spans="1:6" ht="14.4" customHeight="1" x14ac:dyDescent="0.3">
      <c r="A48" s="12" t="s">
        <v>1110</v>
      </c>
      <c r="B48" s="13">
        <v>44734</v>
      </c>
      <c r="C48" s="13" t="s">
        <v>1657</v>
      </c>
      <c r="D48" s="12" t="s">
        <v>1582</v>
      </c>
      <c r="E48" s="14">
        <v>1</v>
      </c>
      <c r="F48" s="17">
        <v>49000</v>
      </c>
    </row>
    <row r="49" spans="1:6" ht="14.4" customHeight="1" x14ac:dyDescent="0.3">
      <c r="A49" s="12" t="s">
        <v>1111</v>
      </c>
      <c r="B49" s="13">
        <v>44664</v>
      </c>
      <c r="C49" s="13" t="s">
        <v>1704</v>
      </c>
      <c r="D49" s="12" t="s">
        <v>1583</v>
      </c>
      <c r="E49" s="14">
        <v>1</v>
      </c>
      <c r="F49" s="17">
        <v>46000</v>
      </c>
    </row>
    <row r="50" spans="1:6" ht="14.4" customHeight="1" x14ac:dyDescent="0.3">
      <c r="A50" s="12" t="s">
        <v>1112</v>
      </c>
      <c r="B50" s="13">
        <v>44654</v>
      </c>
      <c r="C50" s="13" t="s">
        <v>1705</v>
      </c>
      <c r="D50" s="12" t="s">
        <v>1584</v>
      </c>
      <c r="E50" s="14">
        <v>1</v>
      </c>
      <c r="F50" s="17">
        <v>61000</v>
      </c>
    </row>
    <row r="51" spans="1:6" ht="14.4" customHeight="1" x14ac:dyDescent="0.3">
      <c r="A51" s="12" t="s">
        <v>1113</v>
      </c>
      <c r="B51" s="13">
        <v>44700</v>
      </c>
      <c r="C51" s="13" t="s">
        <v>1706</v>
      </c>
      <c r="D51" s="12" t="s">
        <v>1585</v>
      </c>
      <c r="E51" s="14">
        <v>1</v>
      </c>
      <c r="F51" s="17">
        <v>79000</v>
      </c>
    </row>
    <row r="52" spans="1:6" ht="14.4" customHeight="1" x14ac:dyDescent="0.3">
      <c r="A52" s="12" t="s">
        <v>1114</v>
      </c>
      <c r="B52" s="13">
        <v>44768</v>
      </c>
      <c r="C52" s="13" t="s">
        <v>1707</v>
      </c>
      <c r="D52" s="12" t="s">
        <v>1586</v>
      </c>
      <c r="E52" s="14">
        <v>1</v>
      </c>
      <c r="F52" s="17">
        <v>32000</v>
      </c>
    </row>
    <row r="53" spans="1:6" ht="14.4" customHeight="1" x14ac:dyDescent="0.3">
      <c r="A53" s="12" t="s">
        <v>1115</v>
      </c>
      <c r="B53" s="13">
        <v>44815</v>
      </c>
      <c r="C53" s="13" t="s">
        <v>1708</v>
      </c>
      <c r="D53" s="12" t="s">
        <v>1587</v>
      </c>
      <c r="E53" s="14">
        <v>1</v>
      </c>
      <c r="F53" s="17">
        <v>27000</v>
      </c>
    </row>
    <row r="54" spans="1:6" ht="14.4" customHeight="1" x14ac:dyDescent="0.3">
      <c r="A54" s="12" t="s">
        <v>1116</v>
      </c>
      <c r="B54" s="13">
        <v>44883</v>
      </c>
      <c r="C54" s="13" t="s">
        <v>1709</v>
      </c>
      <c r="D54" s="12" t="s">
        <v>1588</v>
      </c>
      <c r="E54" s="14">
        <v>1</v>
      </c>
      <c r="F54" s="17">
        <v>33000</v>
      </c>
    </row>
    <row r="55" spans="1:6" ht="14.4" customHeight="1" x14ac:dyDescent="0.3">
      <c r="A55" s="12" t="s">
        <v>1117</v>
      </c>
      <c r="B55" s="13">
        <v>44916</v>
      </c>
      <c r="C55" s="13" t="s">
        <v>1710</v>
      </c>
      <c r="D55" s="12" t="s">
        <v>1589</v>
      </c>
      <c r="E55" s="14">
        <v>1</v>
      </c>
      <c r="F55" s="17">
        <v>27000</v>
      </c>
    </row>
    <row r="56" spans="1:6" ht="14.4" customHeight="1" x14ac:dyDescent="0.3">
      <c r="A56" s="12" t="s">
        <v>1118</v>
      </c>
      <c r="B56" s="13">
        <v>44771</v>
      </c>
      <c r="C56" s="13" t="s">
        <v>1711</v>
      </c>
      <c r="D56" s="12" t="s">
        <v>1590</v>
      </c>
      <c r="E56" s="14">
        <v>1</v>
      </c>
      <c r="F56" s="17">
        <v>81000</v>
      </c>
    </row>
    <row r="57" spans="1:6" ht="14.4" customHeight="1" x14ac:dyDescent="0.3">
      <c r="A57" s="12" t="s">
        <v>1119</v>
      </c>
      <c r="B57" s="13">
        <v>44897</v>
      </c>
      <c r="C57" s="13" t="s">
        <v>1712</v>
      </c>
      <c r="D57" s="12" t="s">
        <v>1591</v>
      </c>
      <c r="E57" s="14">
        <v>1</v>
      </c>
      <c r="F57" s="17">
        <v>50000</v>
      </c>
    </row>
    <row r="58" spans="1:6" ht="14.4" customHeight="1" x14ac:dyDescent="0.3">
      <c r="A58" s="12" t="s">
        <v>1120</v>
      </c>
      <c r="B58" s="13">
        <v>44584</v>
      </c>
      <c r="C58" s="13" t="s">
        <v>1713</v>
      </c>
      <c r="D58" s="12" t="s">
        <v>1592</v>
      </c>
      <c r="E58" s="14">
        <v>1</v>
      </c>
      <c r="F58" s="17">
        <v>37000</v>
      </c>
    </row>
    <row r="59" spans="1:6" ht="14.4" customHeight="1" x14ac:dyDescent="0.3">
      <c r="A59" s="12" t="s">
        <v>1121</v>
      </c>
      <c r="B59" s="13">
        <v>44592</v>
      </c>
      <c r="C59" s="13" t="s">
        <v>1714</v>
      </c>
      <c r="D59" s="12" t="s">
        <v>1593</v>
      </c>
      <c r="E59" s="14">
        <v>1</v>
      </c>
      <c r="F59" s="17">
        <v>42000</v>
      </c>
    </row>
    <row r="60" spans="1:6" ht="14.4" customHeight="1" x14ac:dyDescent="0.3">
      <c r="A60" s="14" t="s">
        <v>1392</v>
      </c>
      <c r="B60" s="13">
        <v>44797</v>
      </c>
      <c r="C60" s="13" t="s">
        <v>1714</v>
      </c>
      <c r="D60" s="12" t="s">
        <v>1584</v>
      </c>
      <c r="E60" s="14">
        <v>1</v>
      </c>
      <c r="F60" s="17">
        <v>61000</v>
      </c>
    </row>
    <row r="61" spans="1:6" ht="14.4" customHeight="1" x14ac:dyDescent="0.3">
      <c r="A61" s="12" t="s">
        <v>1122</v>
      </c>
      <c r="B61" s="13">
        <v>44612</v>
      </c>
      <c r="C61" s="13" t="s">
        <v>1715</v>
      </c>
      <c r="D61" s="12" t="s">
        <v>1594</v>
      </c>
      <c r="E61" s="14">
        <v>1</v>
      </c>
      <c r="F61" s="17">
        <v>21000</v>
      </c>
    </row>
    <row r="62" spans="1:6" ht="14.4" customHeight="1" x14ac:dyDescent="0.3">
      <c r="A62" s="12" t="s">
        <v>1123</v>
      </c>
      <c r="B62" s="13">
        <v>44910</v>
      </c>
      <c r="C62" s="13" t="s">
        <v>1719</v>
      </c>
      <c r="D62" s="12" t="s">
        <v>1595</v>
      </c>
      <c r="E62" s="14">
        <v>1</v>
      </c>
      <c r="F62" s="17">
        <v>27000</v>
      </c>
    </row>
    <row r="63" spans="1:6" ht="14.4" customHeight="1" x14ac:dyDescent="0.3">
      <c r="A63" s="12" t="s">
        <v>1124</v>
      </c>
      <c r="B63" s="13">
        <v>44605</v>
      </c>
      <c r="C63" s="13" t="s">
        <v>1655</v>
      </c>
      <c r="D63" s="12" t="s">
        <v>1582</v>
      </c>
      <c r="E63" s="14">
        <v>1</v>
      </c>
      <c r="F63" s="17">
        <v>49000</v>
      </c>
    </row>
    <row r="64" spans="1:6" ht="14.4" customHeight="1" x14ac:dyDescent="0.3">
      <c r="A64" s="12" t="s">
        <v>1125</v>
      </c>
      <c r="B64" s="13">
        <v>44609</v>
      </c>
      <c r="C64" s="13" t="s">
        <v>1720</v>
      </c>
      <c r="D64" s="12" t="s">
        <v>1583</v>
      </c>
      <c r="E64" s="14">
        <v>1</v>
      </c>
      <c r="F64" s="17">
        <v>46000</v>
      </c>
    </row>
    <row r="65" spans="1:6" ht="14.4" customHeight="1" x14ac:dyDescent="0.3">
      <c r="A65" s="14" t="s">
        <v>1377</v>
      </c>
      <c r="B65" s="13">
        <v>44773</v>
      </c>
      <c r="C65" s="13" t="s">
        <v>1721</v>
      </c>
      <c r="D65" s="12" t="s">
        <v>1583</v>
      </c>
      <c r="E65" s="14">
        <v>1</v>
      </c>
      <c r="F65" s="17">
        <v>46000</v>
      </c>
    </row>
    <row r="66" spans="1:6" ht="14.4" customHeight="1" x14ac:dyDescent="0.3">
      <c r="A66" s="12" t="s">
        <v>1127</v>
      </c>
      <c r="B66" s="13">
        <v>44759</v>
      </c>
      <c r="C66" s="13" t="s">
        <v>1722</v>
      </c>
      <c r="D66" s="12" t="s">
        <v>1585</v>
      </c>
      <c r="E66" s="14">
        <v>1</v>
      </c>
      <c r="F66" s="17">
        <v>79000</v>
      </c>
    </row>
    <row r="67" spans="1:6" ht="14.4" customHeight="1" x14ac:dyDescent="0.3">
      <c r="A67" s="12" t="s">
        <v>1128</v>
      </c>
      <c r="B67" s="13">
        <v>44760</v>
      </c>
      <c r="C67" s="13" t="s">
        <v>1723</v>
      </c>
      <c r="D67" s="12" t="s">
        <v>1586</v>
      </c>
      <c r="E67" s="14">
        <v>1</v>
      </c>
      <c r="F67" s="17">
        <v>32000</v>
      </c>
    </row>
    <row r="68" spans="1:6" ht="14.4" customHeight="1" x14ac:dyDescent="0.3">
      <c r="A68" s="12" t="s">
        <v>1207</v>
      </c>
      <c r="B68" s="13">
        <v>44787</v>
      </c>
      <c r="C68" s="13" t="s">
        <v>1723</v>
      </c>
      <c r="D68" s="12" t="s">
        <v>1595</v>
      </c>
      <c r="E68" s="14">
        <v>1</v>
      </c>
      <c r="F68" s="17">
        <v>27000</v>
      </c>
    </row>
    <row r="69" spans="1:6" ht="14.4" customHeight="1" x14ac:dyDescent="0.3">
      <c r="A69" s="12" t="s">
        <v>1129</v>
      </c>
      <c r="B69" s="13">
        <v>44752</v>
      </c>
      <c r="C69" s="13" t="s">
        <v>1724</v>
      </c>
      <c r="D69" s="12" t="s">
        <v>1587</v>
      </c>
      <c r="E69" s="14">
        <v>1</v>
      </c>
      <c r="F69" s="17">
        <v>27000</v>
      </c>
    </row>
    <row r="70" spans="1:6" ht="14.4" customHeight="1" x14ac:dyDescent="0.3">
      <c r="A70" s="12" t="s">
        <v>1130</v>
      </c>
      <c r="B70" s="13">
        <v>44886</v>
      </c>
      <c r="C70" s="13" t="s">
        <v>1725</v>
      </c>
      <c r="D70" s="12" t="s">
        <v>1588</v>
      </c>
      <c r="E70" s="14">
        <v>1</v>
      </c>
      <c r="F70" s="17">
        <v>33000</v>
      </c>
    </row>
    <row r="71" spans="1:6" ht="14.4" customHeight="1" x14ac:dyDescent="0.3">
      <c r="A71" s="12" t="s">
        <v>1131</v>
      </c>
      <c r="B71" s="13">
        <v>44609</v>
      </c>
      <c r="C71" s="13" t="s">
        <v>1726</v>
      </c>
      <c r="D71" s="12" t="s">
        <v>1589</v>
      </c>
      <c r="E71" s="14">
        <v>1</v>
      </c>
      <c r="F71" s="17">
        <v>27000</v>
      </c>
    </row>
    <row r="72" spans="1:6" ht="14.4" customHeight="1" x14ac:dyDescent="0.3">
      <c r="A72" s="12" t="s">
        <v>1132</v>
      </c>
      <c r="B72" s="13">
        <v>44664</v>
      </c>
      <c r="C72" s="13" t="s">
        <v>1727</v>
      </c>
      <c r="D72" s="12" t="s">
        <v>1590</v>
      </c>
      <c r="E72" s="14">
        <v>1</v>
      </c>
      <c r="F72" s="17">
        <v>81000</v>
      </c>
    </row>
    <row r="73" spans="1:6" ht="14.4" customHeight="1" x14ac:dyDescent="0.3">
      <c r="A73" s="12" t="s">
        <v>1133</v>
      </c>
      <c r="B73" s="13">
        <v>44829</v>
      </c>
      <c r="C73" s="13" t="s">
        <v>1583</v>
      </c>
      <c r="D73" s="12" t="s">
        <v>1591</v>
      </c>
      <c r="E73" s="14">
        <v>1</v>
      </c>
      <c r="F73" s="17">
        <v>50000</v>
      </c>
    </row>
    <row r="74" spans="1:6" ht="14.4" customHeight="1" x14ac:dyDescent="0.3">
      <c r="A74" s="12" t="s">
        <v>1134</v>
      </c>
      <c r="B74" s="13">
        <v>44881</v>
      </c>
      <c r="C74" s="13" t="s">
        <v>1728</v>
      </c>
      <c r="D74" s="12" t="s">
        <v>1592</v>
      </c>
      <c r="E74" s="14">
        <v>1</v>
      </c>
      <c r="F74" s="17">
        <v>37000</v>
      </c>
    </row>
    <row r="75" spans="1:6" ht="14.4" customHeight="1" x14ac:dyDescent="0.3">
      <c r="A75" s="12" t="s">
        <v>1135</v>
      </c>
      <c r="B75" s="13">
        <v>44798</v>
      </c>
      <c r="C75" s="13" t="s">
        <v>1729</v>
      </c>
      <c r="D75" s="12" t="s">
        <v>1593</v>
      </c>
      <c r="E75" s="14">
        <v>1</v>
      </c>
      <c r="F75" s="17">
        <v>42000</v>
      </c>
    </row>
    <row r="76" spans="1:6" ht="14.4" customHeight="1" x14ac:dyDescent="0.3">
      <c r="A76" s="12" t="s">
        <v>1136</v>
      </c>
      <c r="B76" s="13">
        <v>44903</v>
      </c>
      <c r="C76" s="13" t="s">
        <v>1730</v>
      </c>
      <c r="D76" s="12" t="s">
        <v>1594</v>
      </c>
      <c r="E76" s="14">
        <v>1</v>
      </c>
      <c r="F76" s="17">
        <v>21000</v>
      </c>
    </row>
    <row r="77" spans="1:6" ht="14.4" customHeight="1" x14ac:dyDescent="0.3">
      <c r="A77" s="12" t="s">
        <v>1137</v>
      </c>
      <c r="B77" s="13">
        <v>44564</v>
      </c>
      <c r="C77" s="13" t="s">
        <v>1621</v>
      </c>
      <c r="D77" s="12" t="s">
        <v>1595</v>
      </c>
      <c r="E77" s="14">
        <v>1</v>
      </c>
      <c r="F77" s="17">
        <v>27000</v>
      </c>
    </row>
    <row r="78" spans="1:6" ht="14.4" customHeight="1" x14ac:dyDescent="0.3">
      <c r="A78" s="12" t="s">
        <v>1138</v>
      </c>
      <c r="B78" s="13">
        <v>44797</v>
      </c>
      <c r="C78" s="13" t="s">
        <v>1731</v>
      </c>
      <c r="D78" s="12" t="s">
        <v>1582</v>
      </c>
      <c r="E78" s="14">
        <v>1</v>
      </c>
      <c r="F78" s="17">
        <v>49000</v>
      </c>
    </row>
    <row r="79" spans="1:6" ht="14.4" customHeight="1" x14ac:dyDescent="0.3">
      <c r="A79" s="12" t="s">
        <v>1139</v>
      </c>
      <c r="B79" s="13">
        <v>44865</v>
      </c>
      <c r="C79" s="13" t="s">
        <v>1732</v>
      </c>
      <c r="D79" s="12" t="s">
        <v>1583</v>
      </c>
      <c r="E79" s="14">
        <v>1</v>
      </c>
      <c r="F79" s="17">
        <v>46000</v>
      </c>
    </row>
    <row r="80" spans="1:6" ht="14.4" customHeight="1" x14ac:dyDescent="0.3">
      <c r="A80" s="12" t="s">
        <v>1140</v>
      </c>
      <c r="B80" s="13">
        <v>44705</v>
      </c>
      <c r="C80" s="13" t="s">
        <v>1650</v>
      </c>
      <c r="D80" s="12" t="s">
        <v>1584</v>
      </c>
      <c r="E80" s="14">
        <v>1</v>
      </c>
      <c r="F80" s="17">
        <v>61000</v>
      </c>
    </row>
    <row r="81" spans="1:6" ht="14.4" customHeight="1" x14ac:dyDescent="0.3">
      <c r="A81" s="12" t="s">
        <v>1141</v>
      </c>
      <c r="B81" s="13">
        <v>44578</v>
      </c>
      <c r="C81" s="13" t="s">
        <v>1733</v>
      </c>
      <c r="D81" s="12" t="s">
        <v>1585</v>
      </c>
      <c r="E81" s="14">
        <v>1</v>
      </c>
      <c r="F81" s="17">
        <v>79000</v>
      </c>
    </row>
    <row r="82" spans="1:6" ht="14.4" customHeight="1" x14ac:dyDescent="0.3">
      <c r="A82" s="12" t="s">
        <v>1142</v>
      </c>
      <c r="B82" s="13">
        <v>44879</v>
      </c>
      <c r="C82" s="13" t="s">
        <v>1734</v>
      </c>
      <c r="D82" s="12" t="s">
        <v>1586</v>
      </c>
      <c r="E82" s="14">
        <v>1</v>
      </c>
      <c r="F82" s="17">
        <v>32000</v>
      </c>
    </row>
    <row r="83" spans="1:6" ht="14.4" customHeight="1" x14ac:dyDescent="0.3">
      <c r="A83" s="12" t="s">
        <v>1143</v>
      </c>
      <c r="B83" s="13">
        <v>44885</v>
      </c>
      <c r="C83" s="13" t="s">
        <v>1735</v>
      </c>
      <c r="D83" s="12" t="s">
        <v>1587</v>
      </c>
      <c r="E83" s="14">
        <v>1</v>
      </c>
      <c r="F83" s="17">
        <v>27000</v>
      </c>
    </row>
    <row r="84" spans="1:6" ht="14.4" customHeight="1" x14ac:dyDescent="0.3">
      <c r="A84" s="12" t="s">
        <v>1144</v>
      </c>
      <c r="B84" s="13">
        <v>44721</v>
      </c>
      <c r="C84" s="13" t="s">
        <v>1736</v>
      </c>
      <c r="D84" s="12" t="s">
        <v>1588</v>
      </c>
      <c r="E84" s="14">
        <v>1</v>
      </c>
      <c r="F84" s="17">
        <v>33000</v>
      </c>
    </row>
    <row r="85" spans="1:6" ht="14.4" customHeight="1" x14ac:dyDescent="0.3">
      <c r="A85" s="12" t="s">
        <v>1145</v>
      </c>
      <c r="B85" s="13">
        <v>44615</v>
      </c>
      <c r="C85" s="13" t="s">
        <v>1737</v>
      </c>
      <c r="D85" s="12" t="s">
        <v>1589</v>
      </c>
      <c r="E85" s="14">
        <v>1</v>
      </c>
      <c r="F85" s="17">
        <v>27000</v>
      </c>
    </row>
    <row r="86" spans="1:6" ht="14.4" customHeight="1" x14ac:dyDescent="0.3">
      <c r="A86" s="12" t="s">
        <v>1146</v>
      </c>
      <c r="B86" s="13">
        <v>44831</v>
      </c>
      <c r="C86" s="13" t="s">
        <v>1738</v>
      </c>
      <c r="D86" s="12" t="s">
        <v>1590</v>
      </c>
      <c r="E86" s="14">
        <v>1</v>
      </c>
      <c r="F86" s="17">
        <v>81000</v>
      </c>
    </row>
    <row r="87" spans="1:6" ht="14.4" customHeight="1" x14ac:dyDescent="0.3">
      <c r="A87" s="12" t="s">
        <v>1147</v>
      </c>
      <c r="B87" s="13">
        <v>44813</v>
      </c>
      <c r="C87" s="13" t="s">
        <v>1739</v>
      </c>
      <c r="D87" s="12" t="s">
        <v>1591</v>
      </c>
      <c r="E87" s="14">
        <v>1</v>
      </c>
      <c r="F87" s="17">
        <v>50000</v>
      </c>
    </row>
    <row r="88" spans="1:6" ht="14.4" customHeight="1" x14ac:dyDescent="0.3">
      <c r="A88" s="12" t="s">
        <v>1148</v>
      </c>
      <c r="B88" s="13">
        <v>44777</v>
      </c>
      <c r="C88" s="13" t="s">
        <v>1740</v>
      </c>
      <c r="D88" s="12" t="s">
        <v>1592</v>
      </c>
      <c r="E88" s="14">
        <v>1</v>
      </c>
      <c r="F88" s="17">
        <v>37000</v>
      </c>
    </row>
    <row r="89" spans="1:6" ht="14.4" customHeight="1" x14ac:dyDescent="0.3">
      <c r="A89" s="12" t="s">
        <v>1149</v>
      </c>
      <c r="B89" s="13">
        <v>44649</v>
      </c>
      <c r="C89" s="13" t="s">
        <v>1741</v>
      </c>
      <c r="D89" s="12" t="s">
        <v>1593</v>
      </c>
      <c r="E89" s="14">
        <v>1</v>
      </c>
      <c r="F89" s="17">
        <v>42000</v>
      </c>
    </row>
    <row r="90" spans="1:6" ht="14.4" customHeight="1" x14ac:dyDescent="0.3">
      <c r="A90" s="12" t="s">
        <v>1150</v>
      </c>
      <c r="B90" s="13">
        <v>44671</v>
      </c>
      <c r="C90" s="13" t="s">
        <v>1742</v>
      </c>
      <c r="D90" s="12" t="s">
        <v>1594</v>
      </c>
      <c r="E90" s="14">
        <v>2</v>
      </c>
      <c r="F90" s="17">
        <v>42000</v>
      </c>
    </row>
    <row r="91" spans="1:6" ht="14.4" customHeight="1" x14ac:dyDescent="0.3">
      <c r="A91" s="14" t="s">
        <v>1550</v>
      </c>
      <c r="B91" s="13">
        <v>44781</v>
      </c>
      <c r="C91" s="13" t="s">
        <v>1742</v>
      </c>
      <c r="D91" s="12" t="s">
        <v>1588</v>
      </c>
      <c r="E91" s="14">
        <v>1</v>
      </c>
      <c r="F91" s="17">
        <v>33000</v>
      </c>
    </row>
    <row r="92" spans="1:6" ht="14.4" customHeight="1" x14ac:dyDescent="0.3">
      <c r="A92" s="12" t="s">
        <v>1151</v>
      </c>
      <c r="B92" s="13">
        <v>44810</v>
      </c>
      <c r="C92" s="13" t="s">
        <v>1743</v>
      </c>
      <c r="D92" s="12" t="s">
        <v>1595</v>
      </c>
      <c r="E92" s="14">
        <v>1</v>
      </c>
      <c r="F92" s="17">
        <v>27000</v>
      </c>
    </row>
    <row r="93" spans="1:6" ht="14.4" customHeight="1" x14ac:dyDescent="0.3">
      <c r="A93" s="12" t="s">
        <v>1152</v>
      </c>
      <c r="B93" s="13">
        <v>44641</v>
      </c>
      <c r="C93" s="13" t="s">
        <v>1744</v>
      </c>
      <c r="D93" s="12" t="s">
        <v>1582</v>
      </c>
      <c r="E93" s="14">
        <v>1</v>
      </c>
      <c r="F93" s="17">
        <v>49000</v>
      </c>
    </row>
    <row r="94" spans="1:6" ht="14.4" customHeight="1" x14ac:dyDescent="0.3">
      <c r="A94" s="12" t="s">
        <v>1153</v>
      </c>
      <c r="B94" s="13">
        <v>44650</v>
      </c>
      <c r="C94" s="13" t="s">
        <v>1745</v>
      </c>
      <c r="D94" s="12" t="s">
        <v>1583</v>
      </c>
      <c r="E94" s="14">
        <v>1</v>
      </c>
      <c r="F94" s="17">
        <v>46000</v>
      </c>
    </row>
    <row r="95" spans="1:6" ht="14.4" customHeight="1" x14ac:dyDescent="0.3">
      <c r="A95" s="12" t="s">
        <v>1154</v>
      </c>
      <c r="B95" s="13">
        <v>44643</v>
      </c>
      <c r="C95" s="13" t="s">
        <v>1746</v>
      </c>
      <c r="D95" s="12" t="s">
        <v>1584</v>
      </c>
      <c r="E95" s="14">
        <v>1</v>
      </c>
      <c r="F95" s="17">
        <v>61000</v>
      </c>
    </row>
    <row r="96" spans="1:6" ht="14.4" customHeight="1" x14ac:dyDescent="0.3">
      <c r="A96" s="12" t="s">
        <v>1155</v>
      </c>
      <c r="B96" s="13">
        <v>44602</v>
      </c>
      <c r="C96" s="13" t="s">
        <v>1747</v>
      </c>
      <c r="D96" s="12" t="s">
        <v>1585</v>
      </c>
      <c r="E96" s="14">
        <v>1</v>
      </c>
      <c r="F96" s="17">
        <v>79000</v>
      </c>
    </row>
    <row r="97" spans="1:6" ht="14.4" customHeight="1" x14ac:dyDescent="0.3">
      <c r="A97" s="12" t="s">
        <v>1156</v>
      </c>
      <c r="B97" s="13">
        <v>44628</v>
      </c>
      <c r="C97" s="13" t="s">
        <v>1748</v>
      </c>
      <c r="D97" s="12" t="s">
        <v>1586</v>
      </c>
      <c r="E97" s="14">
        <v>1</v>
      </c>
      <c r="F97" s="17">
        <v>32000</v>
      </c>
    </row>
    <row r="98" spans="1:6" ht="14.4" customHeight="1" x14ac:dyDescent="0.3">
      <c r="A98" s="12" t="s">
        <v>1157</v>
      </c>
      <c r="B98" s="13">
        <v>44670</v>
      </c>
      <c r="C98" s="13" t="s">
        <v>1749</v>
      </c>
      <c r="D98" s="12" t="s">
        <v>1587</v>
      </c>
      <c r="E98" s="14">
        <v>1</v>
      </c>
      <c r="F98" s="17">
        <v>27000</v>
      </c>
    </row>
    <row r="99" spans="1:6" ht="14.4" customHeight="1" x14ac:dyDescent="0.3">
      <c r="A99" s="12" t="s">
        <v>1158</v>
      </c>
      <c r="B99" s="13">
        <v>44773</v>
      </c>
      <c r="C99" s="13" t="s">
        <v>1750</v>
      </c>
      <c r="D99" s="12" t="s">
        <v>1588</v>
      </c>
      <c r="E99" s="14">
        <v>1</v>
      </c>
      <c r="F99" s="17">
        <v>33000</v>
      </c>
    </row>
    <row r="100" spans="1:6" ht="14.4" customHeight="1" x14ac:dyDescent="0.3">
      <c r="A100" s="12" t="s">
        <v>1159</v>
      </c>
      <c r="B100" s="13">
        <v>44672</v>
      </c>
      <c r="C100" s="13" t="s">
        <v>1751</v>
      </c>
      <c r="D100" s="12" t="s">
        <v>1589</v>
      </c>
      <c r="E100" s="14">
        <v>1</v>
      </c>
      <c r="F100" s="17">
        <v>27000</v>
      </c>
    </row>
    <row r="101" spans="1:6" ht="14.4" customHeight="1" x14ac:dyDescent="0.3">
      <c r="A101" s="12" t="s">
        <v>1160</v>
      </c>
      <c r="B101" s="13">
        <v>44659</v>
      </c>
      <c r="C101" s="13" t="s">
        <v>1753</v>
      </c>
      <c r="D101" s="12" t="s">
        <v>1590</v>
      </c>
      <c r="E101" s="14">
        <v>1</v>
      </c>
      <c r="F101" s="17">
        <v>81000</v>
      </c>
    </row>
    <row r="102" spans="1:6" ht="14.4" customHeight="1" x14ac:dyDescent="0.3">
      <c r="A102" s="12" t="s">
        <v>1161</v>
      </c>
      <c r="B102" s="13">
        <v>44617</v>
      </c>
      <c r="C102" s="13" t="s">
        <v>1754</v>
      </c>
      <c r="D102" s="12" t="s">
        <v>1591</v>
      </c>
      <c r="E102" s="14">
        <v>1</v>
      </c>
      <c r="F102" s="17">
        <v>50000</v>
      </c>
    </row>
    <row r="103" spans="1:6" ht="14.4" customHeight="1" x14ac:dyDescent="0.3">
      <c r="A103" s="14" t="s">
        <v>1352</v>
      </c>
      <c r="B103" s="13">
        <v>44799</v>
      </c>
      <c r="C103" s="13" t="s">
        <v>1754</v>
      </c>
      <c r="D103" s="12" t="s">
        <v>1586</v>
      </c>
      <c r="E103" s="14">
        <v>1</v>
      </c>
      <c r="F103" s="17">
        <v>32000</v>
      </c>
    </row>
    <row r="104" spans="1:6" ht="14.4" customHeight="1" x14ac:dyDescent="0.3">
      <c r="A104" s="12" t="s">
        <v>1162</v>
      </c>
      <c r="B104" s="13">
        <v>44885</v>
      </c>
      <c r="C104" s="13" t="s">
        <v>1755</v>
      </c>
      <c r="D104" s="12" t="s">
        <v>1592</v>
      </c>
      <c r="E104" s="14">
        <v>1</v>
      </c>
      <c r="F104" s="17">
        <v>37000</v>
      </c>
    </row>
    <row r="105" spans="1:6" ht="14.4" customHeight="1" x14ac:dyDescent="0.3">
      <c r="A105" s="12" t="s">
        <v>1163</v>
      </c>
      <c r="B105" s="13">
        <v>44883</v>
      </c>
      <c r="C105" s="13" t="s">
        <v>1756</v>
      </c>
      <c r="D105" s="12" t="s">
        <v>1593</v>
      </c>
      <c r="E105" s="14">
        <v>1</v>
      </c>
      <c r="F105" s="17">
        <v>42000</v>
      </c>
    </row>
    <row r="106" spans="1:6" ht="14.4" customHeight="1" x14ac:dyDescent="0.3">
      <c r="A106" s="12" t="s">
        <v>1164</v>
      </c>
      <c r="B106" s="13">
        <v>44736</v>
      </c>
      <c r="C106" s="13" t="s">
        <v>1757</v>
      </c>
      <c r="D106" s="12" t="s">
        <v>1594</v>
      </c>
      <c r="E106" s="14">
        <v>1</v>
      </c>
      <c r="F106" s="17">
        <v>21000</v>
      </c>
    </row>
    <row r="107" spans="1:6" ht="14.4" customHeight="1" x14ac:dyDescent="0.3">
      <c r="A107" s="12" t="s">
        <v>1165</v>
      </c>
      <c r="B107" s="13">
        <v>44759</v>
      </c>
      <c r="C107" s="13" t="s">
        <v>1659</v>
      </c>
      <c r="D107" s="12" t="s">
        <v>1595</v>
      </c>
      <c r="E107" s="14">
        <v>1</v>
      </c>
      <c r="F107" s="17">
        <v>27000</v>
      </c>
    </row>
    <row r="108" spans="1:6" ht="14.4" customHeight="1" x14ac:dyDescent="0.3">
      <c r="A108" s="12" t="s">
        <v>1166</v>
      </c>
      <c r="B108" s="13">
        <v>44841</v>
      </c>
      <c r="C108" s="13" t="s">
        <v>1758</v>
      </c>
      <c r="D108" s="12" t="s">
        <v>1582</v>
      </c>
      <c r="E108" s="14">
        <v>1</v>
      </c>
      <c r="F108" s="17">
        <v>49000</v>
      </c>
    </row>
    <row r="109" spans="1:6" ht="14.4" customHeight="1" x14ac:dyDescent="0.3">
      <c r="A109" s="12" t="s">
        <v>1167</v>
      </c>
      <c r="B109" s="13">
        <v>44799</v>
      </c>
      <c r="C109" s="13" t="s">
        <v>1759</v>
      </c>
      <c r="D109" s="12" t="s">
        <v>1583</v>
      </c>
      <c r="E109" s="14">
        <v>1</v>
      </c>
      <c r="F109" s="17">
        <v>46000</v>
      </c>
    </row>
    <row r="110" spans="1:6" ht="14.4" customHeight="1" x14ac:dyDescent="0.3">
      <c r="A110" s="12" t="s">
        <v>1168</v>
      </c>
      <c r="B110" s="13">
        <v>44682</v>
      </c>
      <c r="C110" s="13" t="s">
        <v>1760</v>
      </c>
      <c r="D110" s="12" t="s">
        <v>1584</v>
      </c>
      <c r="E110" s="14">
        <v>1</v>
      </c>
      <c r="F110" s="17">
        <v>61000</v>
      </c>
    </row>
    <row r="111" spans="1:6" ht="14.4" customHeight="1" x14ac:dyDescent="0.3">
      <c r="A111" s="12" t="s">
        <v>1169</v>
      </c>
      <c r="B111" s="13">
        <v>44565</v>
      </c>
      <c r="C111" s="13" t="s">
        <v>1761</v>
      </c>
      <c r="D111" s="12" t="s">
        <v>1585</v>
      </c>
      <c r="E111" s="14">
        <v>1</v>
      </c>
      <c r="F111" s="17">
        <v>79000</v>
      </c>
    </row>
    <row r="112" spans="1:6" ht="14.4" customHeight="1" x14ac:dyDescent="0.3">
      <c r="A112" s="12" t="s">
        <v>1170</v>
      </c>
      <c r="B112" s="13">
        <v>44917</v>
      </c>
      <c r="C112" s="13" t="s">
        <v>1762</v>
      </c>
      <c r="D112" s="12" t="s">
        <v>1586</v>
      </c>
      <c r="E112" s="14">
        <v>1</v>
      </c>
      <c r="F112" s="17">
        <v>32000</v>
      </c>
    </row>
    <row r="113" spans="1:6" ht="14.4" customHeight="1" x14ac:dyDescent="0.3">
      <c r="A113" s="14" t="s">
        <v>1556</v>
      </c>
      <c r="B113" s="13">
        <v>44741</v>
      </c>
      <c r="C113" s="13" t="s">
        <v>1763</v>
      </c>
      <c r="D113" s="12" t="s">
        <v>1595</v>
      </c>
      <c r="E113" s="14">
        <v>1</v>
      </c>
      <c r="F113" s="17">
        <v>27000</v>
      </c>
    </row>
    <row r="114" spans="1:6" ht="14.4" customHeight="1" x14ac:dyDescent="0.3">
      <c r="A114" s="12" t="s">
        <v>1171</v>
      </c>
      <c r="B114" s="13">
        <v>44857</v>
      </c>
      <c r="C114" s="13" t="s">
        <v>1763</v>
      </c>
      <c r="D114" s="12" t="s">
        <v>1587</v>
      </c>
      <c r="E114" s="14">
        <v>1</v>
      </c>
      <c r="F114" s="17">
        <v>27000</v>
      </c>
    </row>
    <row r="115" spans="1:6" ht="14.4" customHeight="1" x14ac:dyDescent="0.3">
      <c r="A115" s="12" t="s">
        <v>1172</v>
      </c>
      <c r="B115" s="13">
        <v>44633</v>
      </c>
      <c r="C115" s="13" t="s">
        <v>1764</v>
      </c>
      <c r="D115" s="12" t="s">
        <v>1588</v>
      </c>
      <c r="E115" s="14">
        <v>1</v>
      </c>
      <c r="F115" s="17">
        <v>33000</v>
      </c>
    </row>
    <row r="116" spans="1:6" ht="14.4" customHeight="1" x14ac:dyDescent="0.3">
      <c r="A116" s="14" t="s">
        <v>1249</v>
      </c>
      <c r="B116" s="13">
        <v>44736</v>
      </c>
      <c r="C116" s="13" t="s">
        <v>1765</v>
      </c>
      <c r="D116" s="12" t="s">
        <v>1595</v>
      </c>
      <c r="E116" s="14">
        <v>1</v>
      </c>
      <c r="F116" s="17">
        <v>27000</v>
      </c>
    </row>
    <row r="117" spans="1:6" ht="14.4" customHeight="1" x14ac:dyDescent="0.3">
      <c r="A117" s="12" t="s">
        <v>1173</v>
      </c>
      <c r="B117" s="13">
        <v>44789</v>
      </c>
      <c r="C117" s="13" t="s">
        <v>1765</v>
      </c>
      <c r="D117" s="12" t="s">
        <v>1589</v>
      </c>
      <c r="E117" s="14">
        <v>1</v>
      </c>
      <c r="F117" s="17">
        <v>27000</v>
      </c>
    </row>
    <row r="118" spans="1:6" ht="14.4" customHeight="1" x14ac:dyDescent="0.3">
      <c r="A118" s="12" t="s">
        <v>1174</v>
      </c>
      <c r="B118" s="13">
        <v>44694</v>
      </c>
      <c r="C118" s="13" t="s">
        <v>1766</v>
      </c>
      <c r="D118" s="12" t="s">
        <v>1590</v>
      </c>
      <c r="E118" s="14">
        <v>1</v>
      </c>
      <c r="F118" s="17">
        <v>81000</v>
      </c>
    </row>
    <row r="119" spans="1:6" ht="14.4" customHeight="1" x14ac:dyDescent="0.3">
      <c r="A119" s="12" t="s">
        <v>1175</v>
      </c>
      <c r="B119" s="13">
        <v>44721</v>
      </c>
      <c r="C119" s="13" t="s">
        <v>1767</v>
      </c>
      <c r="D119" s="12" t="s">
        <v>1591</v>
      </c>
      <c r="E119" s="14">
        <v>1</v>
      </c>
      <c r="F119" s="17">
        <v>50000</v>
      </c>
    </row>
    <row r="120" spans="1:6" ht="14.4" customHeight="1" x14ac:dyDescent="0.3">
      <c r="A120" s="12" t="s">
        <v>1176</v>
      </c>
      <c r="B120" s="13">
        <v>44768</v>
      </c>
      <c r="C120" s="13" t="s">
        <v>1768</v>
      </c>
      <c r="D120" s="12" t="s">
        <v>1592</v>
      </c>
      <c r="E120" s="14">
        <v>1</v>
      </c>
      <c r="F120" s="17">
        <v>37000</v>
      </c>
    </row>
    <row r="121" spans="1:6" ht="14.4" customHeight="1" x14ac:dyDescent="0.3">
      <c r="A121" s="12" t="s">
        <v>1177</v>
      </c>
      <c r="B121" s="13">
        <v>44569</v>
      </c>
      <c r="C121" s="13" t="s">
        <v>1769</v>
      </c>
      <c r="D121" s="12" t="s">
        <v>1593</v>
      </c>
      <c r="E121" s="14">
        <v>1</v>
      </c>
      <c r="F121" s="17">
        <v>42000</v>
      </c>
    </row>
    <row r="122" spans="1:6" ht="14.4" customHeight="1" x14ac:dyDescent="0.3">
      <c r="A122" s="12" t="s">
        <v>1178</v>
      </c>
      <c r="B122" s="13">
        <v>44840</v>
      </c>
      <c r="C122" s="13" t="s">
        <v>1770</v>
      </c>
      <c r="D122" s="12" t="s">
        <v>1594</v>
      </c>
      <c r="E122" s="14">
        <v>1</v>
      </c>
      <c r="F122" s="17">
        <v>21000</v>
      </c>
    </row>
    <row r="123" spans="1:6" ht="14.4" customHeight="1" x14ac:dyDescent="0.3">
      <c r="A123" s="12" t="s">
        <v>1179</v>
      </c>
      <c r="B123" s="13">
        <v>44770</v>
      </c>
      <c r="C123" s="13" t="s">
        <v>1771</v>
      </c>
      <c r="D123" s="12" t="s">
        <v>1595</v>
      </c>
      <c r="E123" s="14">
        <v>1</v>
      </c>
      <c r="F123" s="17">
        <v>27000</v>
      </c>
    </row>
    <row r="124" spans="1:6" ht="14.4" customHeight="1" x14ac:dyDescent="0.3">
      <c r="A124" s="12" t="s">
        <v>1180</v>
      </c>
      <c r="B124" s="13">
        <v>44776</v>
      </c>
      <c r="C124" s="13" t="s">
        <v>1772</v>
      </c>
      <c r="D124" s="12" t="s">
        <v>1582</v>
      </c>
      <c r="E124" s="14">
        <v>1</v>
      </c>
      <c r="F124" s="17">
        <v>49000</v>
      </c>
    </row>
    <row r="125" spans="1:6" ht="14.4" customHeight="1" x14ac:dyDescent="0.3">
      <c r="A125" s="12" t="s">
        <v>1181</v>
      </c>
      <c r="B125" s="13">
        <v>44568</v>
      </c>
      <c r="C125" s="13" t="s">
        <v>1773</v>
      </c>
      <c r="D125" s="12" t="s">
        <v>1583</v>
      </c>
      <c r="E125" s="14">
        <v>1</v>
      </c>
      <c r="F125" s="17">
        <v>46000</v>
      </c>
    </row>
    <row r="126" spans="1:6" ht="14.4" customHeight="1" x14ac:dyDescent="0.3">
      <c r="A126" s="12" t="s">
        <v>1182</v>
      </c>
      <c r="B126" s="13">
        <v>44868</v>
      </c>
      <c r="C126" s="13" t="s">
        <v>1774</v>
      </c>
      <c r="D126" s="12" t="s">
        <v>1584</v>
      </c>
      <c r="E126" s="14">
        <v>1</v>
      </c>
      <c r="F126" s="17">
        <v>61000</v>
      </c>
    </row>
    <row r="127" spans="1:6" ht="14.4" customHeight="1" x14ac:dyDescent="0.3">
      <c r="A127" s="12" t="s">
        <v>1183</v>
      </c>
      <c r="B127" s="13">
        <v>44870</v>
      </c>
      <c r="C127" s="13" t="s">
        <v>1775</v>
      </c>
      <c r="D127" s="12" t="s">
        <v>1585</v>
      </c>
      <c r="E127" s="14">
        <v>1</v>
      </c>
      <c r="F127" s="17">
        <v>79000</v>
      </c>
    </row>
    <row r="128" spans="1:6" ht="14.4" customHeight="1" x14ac:dyDescent="0.3">
      <c r="A128" s="12" t="s">
        <v>1184</v>
      </c>
      <c r="B128" s="13">
        <v>44570</v>
      </c>
      <c r="C128" s="13" t="s">
        <v>1776</v>
      </c>
      <c r="D128" s="12" t="s">
        <v>1586</v>
      </c>
      <c r="E128" s="14">
        <v>1</v>
      </c>
      <c r="F128" s="17">
        <v>32000</v>
      </c>
    </row>
    <row r="129" spans="1:6" ht="14.4" customHeight="1" x14ac:dyDescent="0.3">
      <c r="A129" s="12" t="s">
        <v>1185</v>
      </c>
      <c r="B129" s="13">
        <v>44843</v>
      </c>
      <c r="C129" s="13" t="s">
        <v>1777</v>
      </c>
      <c r="D129" s="12" t="s">
        <v>1587</v>
      </c>
      <c r="E129" s="14">
        <v>1</v>
      </c>
      <c r="F129" s="17">
        <v>27000</v>
      </c>
    </row>
    <row r="130" spans="1:6" ht="14.4" customHeight="1" x14ac:dyDescent="0.3">
      <c r="A130" s="12" t="s">
        <v>1186</v>
      </c>
      <c r="B130" s="13">
        <v>44593</v>
      </c>
      <c r="C130" s="13" t="s">
        <v>1778</v>
      </c>
      <c r="D130" s="12" t="s">
        <v>1588</v>
      </c>
      <c r="E130" s="14">
        <v>1</v>
      </c>
      <c r="F130" s="17">
        <v>33000</v>
      </c>
    </row>
    <row r="131" spans="1:6" ht="14.4" customHeight="1" x14ac:dyDescent="0.3">
      <c r="A131" s="12" t="s">
        <v>1187</v>
      </c>
      <c r="B131" s="13">
        <v>44571</v>
      </c>
      <c r="C131" s="13" t="s">
        <v>1779</v>
      </c>
      <c r="D131" s="12" t="s">
        <v>1589</v>
      </c>
      <c r="E131" s="14">
        <v>1</v>
      </c>
      <c r="F131" s="17">
        <v>27000</v>
      </c>
    </row>
    <row r="132" spans="1:6" ht="14.4" customHeight="1" x14ac:dyDescent="0.3">
      <c r="A132" s="14" t="s">
        <v>1458</v>
      </c>
      <c r="B132" s="13">
        <v>44662</v>
      </c>
      <c r="C132" s="13" t="s">
        <v>1780</v>
      </c>
      <c r="D132" s="12" t="s">
        <v>1594</v>
      </c>
      <c r="E132" s="14">
        <v>1</v>
      </c>
      <c r="F132" s="17">
        <v>21000</v>
      </c>
    </row>
    <row r="133" spans="1:6" ht="14.4" customHeight="1" x14ac:dyDescent="0.3">
      <c r="A133" s="12" t="s">
        <v>1188</v>
      </c>
      <c r="B133" s="13">
        <v>44753</v>
      </c>
      <c r="C133" s="13" t="s">
        <v>1780</v>
      </c>
      <c r="D133" s="12" t="s">
        <v>1590</v>
      </c>
      <c r="E133" s="14">
        <v>1</v>
      </c>
      <c r="F133" s="17">
        <v>81000</v>
      </c>
    </row>
    <row r="134" spans="1:6" ht="14.4" customHeight="1" x14ac:dyDescent="0.3">
      <c r="A134" s="12" t="s">
        <v>1189</v>
      </c>
      <c r="B134" s="13">
        <v>44712</v>
      </c>
      <c r="C134" s="13" t="s">
        <v>1781</v>
      </c>
      <c r="D134" s="12" t="s">
        <v>1591</v>
      </c>
      <c r="E134" s="14">
        <v>1</v>
      </c>
      <c r="F134" s="17">
        <v>50000</v>
      </c>
    </row>
    <row r="135" spans="1:6" ht="14.4" customHeight="1" x14ac:dyDescent="0.3">
      <c r="A135" s="12" t="s">
        <v>1190</v>
      </c>
      <c r="B135" s="13">
        <v>44624</v>
      </c>
      <c r="C135" s="13" t="s">
        <v>1782</v>
      </c>
      <c r="D135" s="12" t="s">
        <v>1592</v>
      </c>
      <c r="E135" s="14">
        <v>1</v>
      </c>
      <c r="F135" s="17">
        <v>37000</v>
      </c>
    </row>
    <row r="136" spans="1:6" ht="14.4" customHeight="1" x14ac:dyDescent="0.3">
      <c r="A136" s="12" t="s">
        <v>1191</v>
      </c>
      <c r="B136" s="13">
        <v>44624</v>
      </c>
      <c r="C136" s="13" t="s">
        <v>1783</v>
      </c>
      <c r="D136" s="12" t="s">
        <v>1593</v>
      </c>
      <c r="E136" s="14">
        <v>1</v>
      </c>
      <c r="F136" s="17">
        <v>42000</v>
      </c>
    </row>
    <row r="137" spans="1:6" ht="14.4" customHeight="1" x14ac:dyDescent="0.3">
      <c r="A137" s="12" t="s">
        <v>1192</v>
      </c>
      <c r="B137" s="13">
        <v>44743</v>
      </c>
      <c r="C137" s="13" t="s">
        <v>1784</v>
      </c>
      <c r="D137" s="12" t="s">
        <v>1594</v>
      </c>
      <c r="E137" s="14">
        <v>1</v>
      </c>
      <c r="F137" s="17">
        <v>21000</v>
      </c>
    </row>
    <row r="138" spans="1:6" ht="14.4" customHeight="1" x14ac:dyDescent="0.3">
      <c r="A138" s="12" t="s">
        <v>1193</v>
      </c>
      <c r="B138" s="13">
        <v>44798</v>
      </c>
      <c r="C138" s="13" t="s">
        <v>1785</v>
      </c>
      <c r="D138" s="12" t="s">
        <v>1595</v>
      </c>
      <c r="E138" s="14">
        <v>1</v>
      </c>
      <c r="F138" s="17">
        <v>27000</v>
      </c>
    </row>
    <row r="139" spans="1:6" ht="14.4" customHeight="1" x14ac:dyDescent="0.3">
      <c r="A139" s="12" t="s">
        <v>1194</v>
      </c>
      <c r="B139" s="13">
        <v>44643</v>
      </c>
      <c r="C139" s="13" t="s">
        <v>1786</v>
      </c>
      <c r="D139" s="12" t="s">
        <v>1582</v>
      </c>
      <c r="E139" s="14">
        <v>1</v>
      </c>
      <c r="F139" s="17">
        <v>49000</v>
      </c>
    </row>
    <row r="140" spans="1:6" ht="14.4" customHeight="1" x14ac:dyDescent="0.3">
      <c r="A140" s="12" t="s">
        <v>1195</v>
      </c>
      <c r="B140" s="13">
        <v>44715</v>
      </c>
      <c r="C140" s="13" t="s">
        <v>1636</v>
      </c>
      <c r="D140" s="12" t="s">
        <v>1583</v>
      </c>
      <c r="E140" s="14">
        <v>3</v>
      </c>
      <c r="F140" s="17">
        <v>138000</v>
      </c>
    </row>
    <row r="141" spans="1:6" ht="14.4" customHeight="1" x14ac:dyDescent="0.3">
      <c r="A141" s="12" t="s">
        <v>1196</v>
      </c>
      <c r="B141" s="13">
        <v>44610</v>
      </c>
      <c r="C141" s="13" t="s">
        <v>1787</v>
      </c>
      <c r="D141" s="12" t="s">
        <v>1584</v>
      </c>
      <c r="E141" s="14">
        <v>1</v>
      </c>
      <c r="F141" s="17">
        <v>61000</v>
      </c>
    </row>
    <row r="142" spans="1:6" ht="14.4" customHeight="1" x14ac:dyDescent="0.3">
      <c r="A142" s="12" t="s">
        <v>1197</v>
      </c>
      <c r="B142" s="13">
        <v>44714</v>
      </c>
      <c r="C142" s="13" t="s">
        <v>1788</v>
      </c>
      <c r="D142" s="12" t="s">
        <v>1585</v>
      </c>
      <c r="E142" s="14">
        <v>1</v>
      </c>
      <c r="F142" s="17">
        <v>79000</v>
      </c>
    </row>
    <row r="143" spans="1:6" ht="14.4" customHeight="1" x14ac:dyDescent="0.3">
      <c r="A143" s="12" t="s">
        <v>1198</v>
      </c>
      <c r="B143" s="13">
        <v>44885</v>
      </c>
      <c r="C143" s="13" t="s">
        <v>1789</v>
      </c>
      <c r="D143" s="12" t="s">
        <v>1586</v>
      </c>
      <c r="E143" s="14">
        <v>1</v>
      </c>
      <c r="F143" s="17">
        <v>32000</v>
      </c>
    </row>
    <row r="144" spans="1:6" ht="14.4" customHeight="1" x14ac:dyDescent="0.3">
      <c r="A144" s="12" t="s">
        <v>1199</v>
      </c>
      <c r="B144" s="13">
        <v>44613</v>
      </c>
      <c r="C144" s="13" t="s">
        <v>1790</v>
      </c>
      <c r="D144" s="12" t="s">
        <v>1587</v>
      </c>
      <c r="E144" s="14">
        <v>1</v>
      </c>
      <c r="F144" s="17">
        <v>27000</v>
      </c>
    </row>
    <row r="145" spans="1:6" ht="14.4" customHeight="1" x14ac:dyDescent="0.3">
      <c r="A145" s="14" t="s">
        <v>1325</v>
      </c>
      <c r="B145" s="13">
        <v>44579</v>
      </c>
      <c r="C145" s="13" t="s">
        <v>1791</v>
      </c>
      <c r="D145" s="12" t="s">
        <v>1587</v>
      </c>
      <c r="E145" s="14">
        <v>1</v>
      </c>
      <c r="F145" s="17">
        <v>27000</v>
      </c>
    </row>
    <row r="146" spans="1:6" ht="14.4" customHeight="1" x14ac:dyDescent="0.3">
      <c r="A146" s="12" t="s">
        <v>1200</v>
      </c>
      <c r="B146" s="13">
        <v>44725</v>
      </c>
      <c r="C146" s="13" t="s">
        <v>1791</v>
      </c>
      <c r="D146" s="12" t="s">
        <v>1588</v>
      </c>
      <c r="E146" s="14">
        <v>1</v>
      </c>
      <c r="F146" s="17">
        <v>33000</v>
      </c>
    </row>
    <row r="147" spans="1:6" ht="14.4" customHeight="1" x14ac:dyDescent="0.3">
      <c r="A147" s="12" t="s">
        <v>1201</v>
      </c>
      <c r="B147" s="13">
        <v>44913</v>
      </c>
      <c r="C147" s="13" t="s">
        <v>1792</v>
      </c>
      <c r="D147" s="12" t="s">
        <v>1589</v>
      </c>
      <c r="E147" s="14">
        <v>1</v>
      </c>
      <c r="F147" s="17">
        <v>27000</v>
      </c>
    </row>
    <row r="148" spans="1:6" ht="14.4" customHeight="1" x14ac:dyDescent="0.3">
      <c r="A148" s="12" t="s">
        <v>1202</v>
      </c>
      <c r="B148" s="13">
        <v>44564</v>
      </c>
      <c r="C148" s="13" t="s">
        <v>1793</v>
      </c>
      <c r="D148" s="12" t="s">
        <v>1590</v>
      </c>
      <c r="E148" s="14">
        <v>1</v>
      </c>
      <c r="F148" s="17">
        <v>81000</v>
      </c>
    </row>
    <row r="149" spans="1:6" ht="14.4" customHeight="1" x14ac:dyDescent="0.3">
      <c r="A149" s="12" t="s">
        <v>1203</v>
      </c>
      <c r="B149" s="13">
        <v>44741</v>
      </c>
      <c r="C149" s="13" t="s">
        <v>1794</v>
      </c>
      <c r="D149" s="12" t="s">
        <v>1591</v>
      </c>
      <c r="E149" s="14">
        <v>1</v>
      </c>
      <c r="F149" s="17">
        <v>50000</v>
      </c>
    </row>
    <row r="150" spans="1:6" ht="14.4" customHeight="1" x14ac:dyDescent="0.3">
      <c r="A150" s="12" t="s">
        <v>1204</v>
      </c>
      <c r="B150" s="13">
        <v>44917</v>
      </c>
      <c r="C150" s="13" t="s">
        <v>1795</v>
      </c>
      <c r="D150" s="12" t="s">
        <v>1592</v>
      </c>
      <c r="E150" s="14">
        <v>1</v>
      </c>
      <c r="F150" s="17">
        <v>37000</v>
      </c>
    </row>
    <row r="151" spans="1:6" ht="14.4" customHeight="1" x14ac:dyDescent="0.3">
      <c r="A151" s="14" t="s">
        <v>1335</v>
      </c>
      <c r="B151" s="13">
        <v>44707</v>
      </c>
      <c r="C151" s="13" t="s">
        <v>1796</v>
      </c>
      <c r="D151" s="12" t="s">
        <v>1583</v>
      </c>
      <c r="E151" s="14">
        <v>1</v>
      </c>
      <c r="F151" s="17">
        <v>46000</v>
      </c>
    </row>
    <row r="152" spans="1:6" ht="14.4" customHeight="1" x14ac:dyDescent="0.3">
      <c r="A152" s="12" t="s">
        <v>1205</v>
      </c>
      <c r="B152" s="13">
        <v>44783</v>
      </c>
      <c r="C152" s="13" t="s">
        <v>1796</v>
      </c>
      <c r="D152" s="12" t="s">
        <v>1593</v>
      </c>
      <c r="E152" s="14">
        <v>1</v>
      </c>
      <c r="F152" s="17">
        <v>42000</v>
      </c>
    </row>
    <row r="153" spans="1:6" ht="14.4" customHeight="1" x14ac:dyDescent="0.3">
      <c r="A153" s="12" t="s">
        <v>1206</v>
      </c>
      <c r="B153" s="13">
        <v>44888</v>
      </c>
      <c r="C153" s="13" t="s">
        <v>1797</v>
      </c>
      <c r="D153" s="12" t="s">
        <v>1594</v>
      </c>
      <c r="E153" s="14">
        <v>1</v>
      </c>
      <c r="F153" s="17">
        <v>21000</v>
      </c>
    </row>
    <row r="154" spans="1:6" ht="14.4" customHeight="1" x14ac:dyDescent="0.3">
      <c r="A154" s="14" t="s">
        <v>1208</v>
      </c>
      <c r="B154" s="13">
        <v>44582</v>
      </c>
      <c r="C154" s="13" t="s">
        <v>1799</v>
      </c>
      <c r="D154" s="12" t="s">
        <v>1582</v>
      </c>
      <c r="E154" s="14">
        <v>1</v>
      </c>
      <c r="F154" s="17">
        <v>49000</v>
      </c>
    </row>
    <row r="155" spans="1:6" ht="14.4" customHeight="1" x14ac:dyDescent="0.3">
      <c r="A155" s="14" t="s">
        <v>1209</v>
      </c>
      <c r="B155" s="13">
        <v>44887</v>
      </c>
      <c r="C155" s="13" t="s">
        <v>1800</v>
      </c>
      <c r="D155" s="12" t="s">
        <v>1583</v>
      </c>
      <c r="E155" s="14">
        <v>1</v>
      </c>
      <c r="F155" s="17">
        <v>46000</v>
      </c>
    </row>
    <row r="156" spans="1:6" ht="14.4" customHeight="1" x14ac:dyDescent="0.3">
      <c r="A156" s="14" t="s">
        <v>1210</v>
      </c>
      <c r="B156" s="13">
        <v>44782</v>
      </c>
      <c r="C156" s="13" t="s">
        <v>1801</v>
      </c>
      <c r="D156" s="12" t="s">
        <v>1584</v>
      </c>
      <c r="E156" s="14">
        <v>1</v>
      </c>
      <c r="F156" s="17">
        <v>61000</v>
      </c>
    </row>
    <row r="157" spans="1:6" ht="14.4" customHeight="1" x14ac:dyDescent="0.3">
      <c r="A157" s="14" t="s">
        <v>1211</v>
      </c>
      <c r="B157" s="13">
        <v>44913</v>
      </c>
      <c r="C157" s="13" t="s">
        <v>1802</v>
      </c>
      <c r="D157" s="12" t="s">
        <v>1585</v>
      </c>
      <c r="E157" s="14">
        <v>1</v>
      </c>
      <c r="F157" s="17">
        <v>79000</v>
      </c>
    </row>
    <row r="158" spans="1:6" ht="14.4" customHeight="1" x14ac:dyDescent="0.3">
      <c r="A158" s="14" t="s">
        <v>1512</v>
      </c>
      <c r="B158" s="13">
        <v>44578</v>
      </c>
      <c r="C158" s="13" t="s">
        <v>1803</v>
      </c>
      <c r="D158" s="12" t="s">
        <v>1592</v>
      </c>
      <c r="E158" s="14">
        <v>1</v>
      </c>
      <c r="F158" s="17">
        <v>37000</v>
      </c>
    </row>
    <row r="159" spans="1:6" ht="14.4" customHeight="1" x14ac:dyDescent="0.3">
      <c r="A159" s="14" t="s">
        <v>1212</v>
      </c>
      <c r="B159" s="13">
        <v>44602</v>
      </c>
      <c r="C159" s="13" t="s">
        <v>1803</v>
      </c>
      <c r="D159" s="12" t="s">
        <v>1586</v>
      </c>
      <c r="E159" s="14">
        <v>1</v>
      </c>
      <c r="F159" s="17">
        <v>32000</v>
      </c>
    </row>
    <row r="160" spans="1:6" ht="14.4" customHeight="1" x14ac:dyDescent="0.3">
      <c r="A160" s="14" t="s">
        <v>1213</v>
      </c>
      <c r="B160" s="13">
        <v>44645</v>
      </c>
      <c r="C160" s="13" t="s">
        <v>1804</v>
      </c>
      <c r="D160" s="12" t="s">
        <v>1587</v>
      </c>
      <c r="E160" s="14">
        <v>1</v>
      </c>
      <c r="F160" s="17">
        <v>27000</v>
      </c>
    </row>
    <row r="161" spans="1:6" ht="14.4" customHeight="1" x14ac:dyDescent="0.3">
      <c r="A161" s="14" t="s">
        <v>1214</v>
      </c>
      <c r="B161" s="13">
        <v>44801</v>
      </c>
      <c r="C161" s="13" t="s">
        <v>1805</v>
      </c>
      <c r="D161" s="12" t="s">
        <v>1588</v>
      </c>
      <c r="E161" s="14">
        <v>1</v>
      </c>
      <c r="F161" s="17">
        <v>33000</v>
      </c>
    </row>
    <row r="162" spans="1:6" ht="14.4" customHeight="1" x14ac:dyDescent="0.3">
      <c r="A162" s="14" t="s">
        <v>1215</v>
      </c>
      <c r="B162" s="13">
        <v>44761</v>
      </c>
      <c r="C162" s="13" t="s">
        <v>1653</v>
      </c>
      <c r="D162" s="12" t="s">
        <v>1589</v>
      </c>
      <c r="E162" s="14">
        <v>1</v>
      </c>
      <c r="F162" s="17">
        <v>27000</v>
      </c>
    </row>
    <row r="163" spans="1:6" ht="14.4" customHeight="1" x14ac:dyDescent="0.3">
      <c r="A163" s="14" t="s">
        <v>1216</v>
      </c>
      <c r="B163" s="13">
        <v>44629</v>
      </c>
      <c r="C163" s="13" t="s">
        <v>1806</v>
      </c>
      <c r="D163" s="12" t="s">
        <v>1590</v>
      </c>
      <c r="E163" s="14">
        <v>1</v>
      </c>
      <c r="F163" s="17">
        <v>81000</v>
      </c>
    </row>
    <row r="164" spans="1:6" ht="14.4" customHeight="1" x14ac:dyDescent="0.3">
      <c r="A164" s="14" t="s">
        <v>1217</v>
      </c>
      <c r="B164" s="13">
        <v>44682</v>
      </c>
      <c r="C164" s="13" t="s">
        <v>1807</v>
      </c>
      <c r="D164" s="12" t="s">
        <v>1591</v>
      </c>
      <c r="E164" s="14">
        <v>1</v>
      </c>
      <c r="F164" s="17">
        <v>50000</v>
      </c>
    </row>
    <row r="165" spans="1:6" ht="14.4" customHeight="1" x14ac:dyDescent="0.3">
      <c r="A165" s="14" t="s">
        <v>1218</v>
      </c>
      <c r="B165" s="13">
        <v>44785</v>
      </c>
      <c r="C165" s="13" t="s">
        <v>1808</v>
      </c>
      <c r="D165" s="12" t="s">
        <v>1592</v>
      </c>
      <c r="E165" s="14">
        <v>1</v>
      </c>
      <c r="F165" s="17">
        <v>37000</v>
      </c>
    </row>
    <row r="166" spans="1:6" ht="14.4" customHeight="1" x14ac:dyDescent="0.3">
      <c r="A166" s="14" t="s">
        <v>1316</v>
      </c>
      <c r="B166" s="13">
        <v>44890</v>
      </c>
      <c r="C166" s="13" t="s">
        <v>1808</v>
      </c>
      <c r="D166" s="12" t="s">
        <v>1592</v>
      </c>
      <c r="E166" s="14">
        <v>1</v>
      </c>
      <c r="F166" s="17">
        <v>37000</v>
      </c>
    </row>
    <row r="167" spans="1:6" ht="14.4" customHeight="1" x14ac:dyDescent="0.3">
      <c r="A167" s="14" t="s">
        <v>1219</v>
      </c>
      <c r="B167" s="13">
        <v>44696</v>
      </c>
      <c r="C167" s="13" t="s">
        <v>1809</v>
      </c>
      <c r="D167" s="12" t="s">
        <v>1593</v>
      </c>
      <c r="E167" s="14">
        <v>1</v>
      </c>
      <c r="F167" s="17">
        <v>42000</v>
      </c>
    </row>
    <row r="168" spans="1:6" ht="14.4" customHeight="1" x14ac:dyDescent="0.3">
      <c r="A168" s="14" t="s">
        <v>1220</v>
      </c>
      <c r="B168" s="13">
        <v>44655</v>
      </c>
      <c r="C168" s="13" t="s">
        <v>1810</v>
      </c>
      <c r="D168" s="12" t="s">
        <v>1594</v>
      </c>
      <c r="E168" s="14">
        <v>1</v>
      </c>
      <c r="F168" s="17">
        <v>21000</v>
      </c>
    </row>
    <row r="169" spans="1:6" ht="14.4" customHeight="1" x14ac:dyDescent="0.3">
      <c r="A169" s="14" t="s">
        <v>1221</v>
      </c>
      <c r="B169" s="13">
        <v>44910</v>
      </c>
      <c r="C169" s="13" t="s">
        <v>1811</v>
      </c>
      <c r="D169" s="12" t="s">
        <v>1595</v>
      </c>
      <c r="E169" s="14">
        <v>1</v>
      </c>
      <c r="F169" s="17">
        <v>27000</v>
      </c>
    </row>
    <row r="170" spans="1:6" ht="14.4" customHeight="1" x14ac:dyDescent="0.3">
      <c r="A170" s="14" t="s">
        <v>1222</v>
      </c>
      <c r="B170" s="13">
        <v>44750</v>
      </c>
      <c r="C170" s="13" t="s">
        <v>1648</v>
      </c>
      <c r="D170" s="12" t="s">
        <v>1582</v>
      </c>
      <c r="E170" s="14">
        <v>1</v>
      </c>
      <c r="F170" s="17">
        <v>49000</v>
      </c>
    </row>
    <row r="171" spans="1:6" ht="14.4" customHeight="1" x14ac:dyDescent="0.3">
      <c r="A171" s="14" t="s">
        <v>1223</v>
      </c>
      <c r="B171" s="13">
        <v>44619</v>
      </c>
      <c r="C171" s="13" t="s">
        <v>1627</v>
      </c>
      <c r="D171" s="12" t="s">
        <v>1583</v>
      </c>
      <c r="E171" s="14">
        <v>1</v>
      </c>
      <c r="F171" s="17">
        <v>46000</v>
      </c>
    </row>
    <row r="172" spans="1:6" ht="14.4" customHeight="1" x14ac:dyDescent="0.3">
      <c r="A172" s="14" t="s">
        <v>1224</v>
      </c>
      <c r="B172" s="13">
        <v>44659</v>
      </c>
      <c r="C172" s="13" t="s">
        <v>1812</v>
      </c>
      <c r="D172" s="12" t="s">
        <v>1584</v>
      </c>
      <c r="E172" s="14">
        <v>1</v>
      </c>
      <c r="F172" s="17">
        <v>61000</v>
      </c>
    </row>
    <row r="173" spans="1:6" ht="14.4" customHeight="1" x14ac:dyDescent="0.3">
      <c r="A173" s="14" t="s">
        <v>1225</v>
      </c>
      <c r="B173" s="13">
        <v>44644</v>
      </c>
      <c r="C173" s="13" t="s">
        <v>1813</v>
      </c>
      <c r="D173" s="12" t="s">
        <v>1585</v>
      </c>
      <c r="E173" s="14">
        <v>1</v>
      </c>
      <c r="F173" s="17">
        <v>79000</v>
      </c>
    </row>
    <row r="174" spans="1:6" ht="14.4" customHeight="1" x14ac:dyDescent="0.3">
      <c r="A174" s="14" t="s">
        <v>1226</v>
      </c>
      <c r="B174" s="13">
        <v>44629</v>
      </c>
      <c r="C174" s="13" t="s">
        <v>1814</v>
      </c>
      <c r="D174" s="12" t="s">
        <v>1586</v>
      </c>
      <c r="E174" s="14">
        <v>1</v>
      </c>
      <c r="F174" s="17">
        <v>32000</v>
      </c>
    </row>
    <row r="175" spans="1:6" ht="14.4" customHeight="1" x14ac:dyDescent="0.3">
      <c r="A175" s="14" t="s">
        <v>1227</v>
      </c>
      <c r="B175" s="13">
        <v>44745</v>
      </c>
      <c r="C175" s="13" t="s">
        <v>1815</v>
      </c>
      <c r="D175" s="12" t="s">
        <v>1587</v>
      </c>
      <c r="E175" s="14">
        <v>1</v>
      </c>
      <c r="F175" s="17">
        <v>27000</v>
      </c>
    </row>
    <row r="176" spans="1:6" ht="14.4" customHeight="1" x14ac:dyDescent="0.3">
      <c r="A176" s="14" t="s">
        <v>1228</v>
      </c>
      <c r="B176" s="13">
        <v>44847</v>
      </c>
      <c r="C176" s="13" t="s">
        <v>1816</v>
      </c>
      <c r="D176" s="12" t="s">
        <v>1588</v>
      </c>
      <c r="E176" s="14">
        <v>1</v>
      </c>
      <c r="F176" s="17">
        <v>33000</v>
      </c>
    </row>
    <row r="177" spans="1:6" ht="14.4" customHeight="1" x14ac:dyDescent="0.3">
      <c r="A177" s="14" t="s">
        <v>1229</v>
      </c>
      <c r="B177" s="13">
        <v>44808</v>
      </c>
      <c r="C177" s="13" t="s">
        <v>1817</v>
      </c>
      <c r="D177" s="12" t="s">
        <v>1589</v>
      </c>
      <c r="E177" s="14">
        <v>1</v>
      </c>
      <c r="F177" s="17">
        <v>27000</v>
      </c>
    </row>
    <row r="178" spans="1:6" ht="14.4" customHeight="1" x14ac:dyDescent="0.3">
      <c r="A178" s="14" t="s">
        <v>1230</v>
      </c>
      <c r="B178" s="13">
        <v>44673</v>
      </c>
      <c r="C178" s="13" t="s">
        <v>1818</v>
      </c>
      <c r="D178" s="12" t="s">
        <v>1590</v>
      </c>
      <c r="E178" s="14">
        <v>1</v>
      </c>
      <c r="F178" s="17">
        <v>81000</v>
      </c>
    </row>
    <row r="179" spans="1:6" ht="14.4" customHeight="1" x14ac:dyDescent="0.3">
      <c r="A179" s="14" t="s">
        <v>1231</v>
      </c>
      <c r="B179" s="13">
        <v>44798</v>
      </c>
      <c r="C179" s="13" t="s">
        <v>1819</v>
      </c>
      <c r="D179" s="12" t="s">
        <v>1591</v>
      </c>
      <c r="E179" s="14">
        <v>1</v>
      </c>
      <c r="F179" s="17">
        <v>50000</v>
      </c>
    </row>
    <row r="180" spans="1:6" ht="14.4" customHeight="1" x14ac:dyDescent="0.3">
      <c r="A180" s="14" t="s">
        <v>1232</v>
      </c>
      <c r="B180" s="13">
        <v>44812</v>
      </c>
      <c r="C180" s="13" t="s">
        <v>1820</v>
      </c>
      <c r="D180" s="12" t="s">
        <v>1592</v>
      </c>
      <c r="E180" s="14">
        <v>1</v>
      </c>
      <c r="F180" s="17">
        <v>37000</v>
      </c>
    </row>
    <row r="181" spans="1:6" ht="14.4" customHeight="1" x14ac:dyDescent="0.3">
      <c r="A181" s="14" t="s">
        <v>1233</v>
      </c>
      <c r="B181" s="13">
        <v>44585</v>
      </c>
      <c r="C181" s="13" t="s">
        <v>1821</v>
      </c>
      <c r="D181" s="12" t="s">
        <v>1593</v>
      </c>
      <c r="E181" s="14">
        <v>1</v>
      </c>
      <c r="F181" s="17">
        <v>42000</v>
      </c>
    </row>
    <row r="182" spans="1:6" ht="14.4" customHeight="1" x14ac:dyDescent="0.3">
      <c r="A182" s="14" t="s">
        <v>1234</v>
      </c>
      <c r="B182" s="13">
        <v>44671</v>
      </c>
      <c r="C182" s="13" t="s">
        <v>1822</v>
      </c>
      <c r="D182" s="12" t="s">
        <v>1594</v>
      </c>
      <c r="E182" s="14">
        <v>2</v>
      </c>
      <c r="F182" s="17">
        <v>42000</v>
      </c>
    </row>
    <row r="183" spans="1:6" ht="14.4" customHeight="1" x14ac:dyDescent="0.3">
      <c r="A183" s="14" t="s">
        <v>1235</v>
      </c>
      <c r="B183" s="13">
        <v>44662</v>
      </c>
      <c r="C183" s="13" t="s">
        <v>1823</v>
      </c>
      <c r="D183" s="12" t="s">
        <v>1595</v>
      </c>
      <c r="E183" s="14">
        <v>1</v>
      </c>
      <c r="F183" s="17">
        <v>27000</v>
      </c>
    </row>
    <row r="184" spans="1:6" ht="14.4" customHeight="1" x14ac:dyDescent="0.3">
      <c r="A184" s="14" t="s">
        <v>1236</v>
      </c>
      <c r="B184" s="13">
        <v>44775</v>
      </c>
      <c r="C184" s="13" t="s">
        <v>1824</v>
      </c>
      <c r="D184" s="12" t="s">
        <v>1582</v>
      </c>
      <c r="E184" s="14">
        <v>1</v>
      </c>
      <c r="F184" s="17">
        <v>49000</v>
      </c>
    </row>
    <row r="185" spans="1:6" ht="14.4" customHeight="1" x14ac:dyDescent="0.3">
      <c r="A185" s="14" t="s">
        <v>1237</v>
      </c>
      <c r="B185" s="13">
        <v>44794</v>
      </c>
      <c r="C185" s="13" t="s">
        <v>1825</v>
      </c>
      <c r="D185" s="12" t="s">
        <v>1583</v>
      </c>
      <c r="E185" s="14">
        <v>1</v>
      </c>
      <c r="F185" s="17">
        <v>46000</v>
      </c>
    </row>
    <row r="186" spans="1:6" ht="14.4" customHeight="1" x14ac:dyDescent="0.3">
      <c r="A186" s="14" t="s">
        <v>1238</v>
      </c>
      <c r="B186" s="13">
        <v>44617</v>
      </c>
      <c r="C186" s="13" t="s">
        <v>1826</v>
      </c>
      <c r="D186" s="12" t="s">
        <v>1584</v>
      </c>
      <c r="E186" s="14">
        <v>1</v>
      </c>
      <c r="F186" s="17">
        <v>61000</v>
      </c>
    </row>
    <row r="187" spans="1:6" ht="14.4" customHeight="1" x14ac:dyDescent="0.3">
      <c r="A187" s="14" t="s">
        <v>1239</v>
      </c>
      <c r="B187" s="13">
        <v>44614</v>
      </c>
      <c r="C187" s="13" t="s">
        <v>1827</v>
      </c>
      <c r="D187" s="12" t="s">
        <v>1585</v>
      </c>
      <c r="E187" s="14">
        <v>1</v>
      </c>
      <c r="F187" s="17">
        <v>79000</v>
      </c>
    </row>
    <row r="188" spans="1:6" ht="14.4" customHeight="1" x14ac:dyDescent="0.3">
      <c r="A188" s="14" t="s">
        <v>1240</v>
      </c>
      <c r="B188" s="13">
        <v>44682</v>
      </c>
      <c r="C188" s="13" t="s">
        <v>1828</v>
      </c>
      <c r="D188" s="12" t="s">
        <v>1586</v>
      </c>
      <c r="E188" s="14">
        <v>1</v>
      </c>
      <c r="F188" s="17">
        <v>32000</v>
      </c>
    </row>
    <row r="189" spans="1:6" ht="14.4" customHeight="1" x14ac:dyDescent="0.3">
      <c r="A189" s="14" t="s">
        <v>1241</v>
      </c>
      <c r="B189" s="13">
        <v>44669</v>
      </c>
      <c r="C189" s="13" t="s">
        <v>1829</v>
      </c>
      <c r="D189" s="12" t="s">
        <v>1587</v>
      </c>
      <c r="E189" s="14">
        <v>1</v>
      </c>
      <c r="F189" s="17">
        <v>27000</v>
      </c>
    </row>
    <row r="190" spans="1:6" ht="14.4" customHeight="1" x14ac:dyDescent="0.3">
      <c r="A190" s="14" t="s">
        <v>1242</v>
      </c>
      <c r="B190" s="13">
        <v>44756</v>
      </c>
      <c r="C190" s="13" t="s">
        <v>1658</v>
      </c>
      <c r="D190" s="12" t="s">
        <v>1588</v>
      </c>
      <c r="E190" s="14">
        <v>1</v>
      </c>
      <c r="F190" s="17">
        <v>33000</v>
      </c>
    </row>
    <row r="191" spans="1:6" ht="14.4" customHeight="1" x14ac:dyDescent="0.3">
      <c r="A191" s="14" t="s">
        <v>1243</v>
      </c>
      <c r="B191" s="13">
        <v>44588</v>
      </c>
      <c r="C191" s="13" t="s">
        <v>1830</v>
      </c>
      <c r="D191" s="12" t="s">
        <v>1589</v>
      </c>
      <c r="E191" s="14">
        <v>1</v>
      </c>
      <c r="F191" s="17">
        <v>27000</v>
      </c>
    </row>
    <row r="192" spans="1:6" ht="14.4" customHeight="1" x14ac:dyDescent="0.3">
      <c r="A192" s="14" t="s">
        <v>1244</v>
      </c>
      <c r="B192" s="13">
        <v>44893</v>
      </c>
      <c r="C192" s="13" t="s">
        <v>1831</v>
      </c>
      <c r="D192" s="12" t="s">
        <v>1590</v>
      </c>
      <c r="E192" s="14">
        <v>1</v>
      </c>
      <c r="F192" s="17">
        <v>81000</v>
      </c>
    </row>
    <row r="193" spans="1:6" ht="14.4" customHeight="1" x14ac:dyDescent="0.3">
      <c r="A193" s="14" t="s">
        <v>1245</v>
      </c>
      <c r="B193" s="13">
        <v>44662</v>
      </c>
      <c r="C193" s="13" t="s">
        <v>1832</v>
      </c>
      <c r="D193" s="12" t="s">
        <v>1591</v>
      </c>
      <c r="E193" s="14">
        <v>1</v>
      </c>
      <c r="F193" s="17">
        <v>50000</v>
      </c>
    </row>
    <row r="194" spans="1:6" ht="14.4" customHeight="1" x14ac:dyDescent="0.3">
      <c r="A194" s="14" t="s">
        <v>1246</v>
      </c>
      <c r="B194" s="13">
        <v>44900</v>
      </c>
      <c r="C194" s="13" t="s">
        <v>1833</v>
      </c>
      <c r="D194" s="12" t="s">
        <v>1592</v>
      </c>
      <c r="E194" s="14">
        <v>1</v>
      </c>
      <c r="F194" s="17">
        <v>37000</v>
      </c>
    </row>
    <row r="195" spans="1:6" ht="14.4" customHeight="1" x14ac:dyDescent="0.3">
      <c r="A195" s="14" t="s">
        <v>1247</v>
      </c>
      <c r="B195" s="13">
        <v>44651</v>
      </c>
      <c r="C195" s="13" t="s">
        <v>1834</v>
      </c>
      <c r="D195" s="12" t="s">
        <v>1593</v>
      </c>
      <c r="E195" s="14">
        <v>1</v>
      </c>
      <c r="F195" s="17">
        <v>42000</v>
      </c>
    </row>
    <row r="196" spans="1:6" ht="14.4" customHeight="1" x14ac:dyDescent="0.3">
      <c r="A196" s="14" t="s">
        <v>1250</v>
      </c>
      <c r="B196" s="13">
        <v>44799</v>
      </c>
      <c r="C196" s="13" t="s">
        <v>1837</v>
      </c>
      <c r="D196" s="12" t="s">
        <v>1582</v>
      </c>
      <c r="E196" s="14">
        <v>1</v>
      </c>
      <c r="F196" s="17">
        <v>49000</v>
      </c>
    </row>
    <row r="197" spans="1:6" ht="14.4" customHeight="1" x14ac:dyDescent="0.3">
      <c r="A197" s="14" t="s">
        <v>1251</v>
      </c>
      <c r="B197" s="13">
        <v>44917</v>
      </c>
      <c r="C197" s="13" t="s">
        <v>1640</v>
      </c>
      <c r="D197" s="12" t="s">
        <v>1583</v>
      </c>
      <c r="E197" s="14">
        <v>1</v>
      </c>
      <c r="F197" s="17">
        <v>46000</v>
      </c>
    </row>
    <row r="198" spans="1:6" ht="14.4" customHeight="1" x14ac:dyDescent="0.3">
      <c r="A198" s="14" t="s">
        <v>1252</v>
      </c>
      <c r="B198" s="13">
        <v>44883</v>
      </c>
      <c r="C198" s="13" t="s">
        <v>1838</v>
      </c>
      <c r="D198" s="12" t="s">
        <v>1584</v>
      </c>
      <c r="E198" s="14">
        <v>1</v>
      </c>
      <c r="F198" s="17">
        <v>61000</v>
      </c>
    </row>
    <row r="199" spans="1:6" ht="14.4" customHeight="1" x14ac:dyDescent="0.3">
      <c r="A199" s="14" t="s">
        <v>1253</v>
      </c>
      <c r="B199" s="13">
        <v>44833</v>
      </c>
      <c r="C199" s="13" t="s">
        <v>1839</v>
      </c>
      <c r="D199" s="12" t="s">
        <v>1585</v>
      </c>
      <c r="E199" s="14">
        <v>1</v>
      </c>
      <c r="F199" s="17">
        <v>79000</v>
      </c>
    </row>
    <row r="200" spans="1:6" ht="14.4" customHeight="1" x14ac:dyDescent="0.3">
      <c r="A200" s="14" t="s">
        <v>1254</v>
      </c>
      <c r="B200" s="13">
        <v>44770</v>
      </c>
      <c r="C200" s="13" t="s">
        <v>1840</v>
      </c>
      <c r="D200" s="12" t="s">
        <v>1586</v>
      </c>
      <c r="E200" s="14">
        <v>1</v>
      </c>
      <c r="F200" s="17">
        <v>32000</v>
      </c>
    </row>
    <row r="201" spans="1:6" ht="14.4" customHeight="1" x14ac:dyDescent="0.3">
      <c r="A201" s="14" t="s">
        <v>1255</v>
      </c>
      <c r="B201" s="13">
        <v>44826</v>
      </c>
      <c r="C201" s="13" t="s">
        <v>1841</v>
      </c>
      <c r="D201" s="12" t="s">
        <v>1587</v>
      </c>
      <c r="E201" s="14">
        <v>1</v>
      </c>
      <c r="F201" s="17">
        <v>27000</v>
      </c>
    </row>
    <row r="202" spans="1:6" ht="14.4" customHeight="1" x14ac:dyDescent="0.3">
      <c r="A202" s="14" t="s">
        <v>1256</v>
      </c>
      <c r="B202" s="13">
        <v>44643</v>
      </c>
      <c r="C202" s="13" t="s">
        <v>1842</v>
      </c>
      <c r="D202" s="12" t="s">
        <v>1588</v>
      </c>
      <c r="E202" s="14">
        <v>1</v>
      </c>
      <c r="F202" s="17">
        <v>33000</v>
      </c>
    </row>
    <row r="203" spans="1:6" ht="14.4" customHeight="1" x14ac:dyDescent="0.3">
      <c r="A203" s="14" t="s">
        <v>1257</v>
      </c>
      <c r="B203" s="13">
        <v>44687</v>
      </c>
      <c r="C203" s="13" t="s">
        <v>1843</v>
      </c>
      <c r="D203" s="12" t="s">
        <v>1589</v>
      </c>
      <c r="E203" s="14">
        <v>1</v>
      </c>
      <c r="F203" s="17">
        <v>27000</v>
      </c>
    </row>
    <row r="204" spans="1:6" ht="14.4" customHeight="1" x14ac:dyDescent="0.3">
      <c r="A204" s="14" t="s">
        <v>1258</v>
      </c>
      <c r="B204" s="13">
        <v>44724</v>
      </c>
      <c r="C204" s="13" t="s">
        <v>1844</v>
      </c>
      <c r="D204" s="12" t="s">
        <v>1590</v>
      </c>
      <c r="E204" s="14">
        <v>1</v>
      </c>
      <c r="F204" s="17">
        <v>81000</v>
      </c>
    </row>
    <row r="205" spans="1:6" ht="14.4" customHeight="1" x14ac:dyDescent="0.3">
      <c r="A205" s="14" t="s">
        <v>1526</v>
      </c>
      <c r="B205" s="13">
        <v>44897</v>
      </c>
      <c r="C205" s="13" t="s">
        <v>1844</v>
      </c>
      <c r="D205" s="12" t="s">
        <v>1592</v>
      </c>
      <c r="E205" s="14">
        <v>1</v>
      </c>
      <c r="F205" s="17">
        <v>37000</v>
      </c>
    </row>
    <row r="206" spans="1:6" ht="14.4" customHeight="1" x14ac:dyDescent="0.3">
      <c r="A206" s="14" t="s">
        <v>1259</v>
      </c>
      <c r="B206" s="13">
        <v>44886</v>
      </c>
      <c r="C206" s="13" t="s">
        <v>1845</v>
      </c>
      <c r="D206" s="12" t="s">
        <v>1591</v>
      </c>
      <c r="E206" s="14">
        <v>1</v>
      </c>
      <c r="F206" s="17">
        <v>50000</v>
      </c>
    </row>
    <row r="207" spans="1:6" ht="14.4" customHeight="1" x14ac:dyDescent="0.3">
      <c r="A207" s="14" t="s">
        <v>1260</v>
      </c>
      <c r="B207" s="13">
        <v>44749</v>
      </c>
      <c r="C207" s="13" t="s">
        <v>1846</v>
      </c>
      <c r="D207" s="12" t="s">
        <v>1592</v>
      </c>
      <c r="E207" s="14">
        <v>1</v>
      </c>
      <c r="F207" s="17">
        <v>37000</v>
      </c>
    </row>
    <row r="208" spans="1:6" ht="14.4" customHeight="1" x14ac:dyDescent="0.3">
      <c r="A208" s="14" t="s">
        <v>1261</v>
      </c>
      <c r="B208" s="13">
        <v>44624</v>
      </c>
      <c r="C208" s="13" t="s">
        <v>1847</v>
      </c>
      <c r="D208" s="12" t="s">
        <v>1593</v>
      </c>
      <c r="E208" s="14">
        <v>1</v>
      </c>
      <c r="F208" s="17">
        <v>42000</v>
      </c>
    </row>
    <row r="209" spans="1:6" ht="14.4" customHeight="1" x14ac:dyDescent="0.3">
      <c r="A209" s="14" t="s">
        <v>1262</v>
      </c>
      <c r="B209" s="13">
        <v>44665</v>
      </c>
      <c r="C209" s="13" t="s">
        <v>1848</v>
      </c>
      <c r="D209" s="12" t="s">
        <v>1594</v>
      </c>
      <c r="E209" s="14">
        <v>1</v>
      </c>
      <c r="F209" s="17">
        <v>21000</v>
      </c>
    </row>
    <row r="210" spans="1:6" ht="14.4" customHeight="1" x14ac:dyDescent="0.3">
      <c r="A210" s="14" t="s">
        <v>1263</v>
      </c>
      <c r="B210" s="13">
        <v>44569</v>
      </c>
      <c r="C210" s="13" t="s">
        <v>1849</v>
      </c>
      <c r="D210" s="12" t="s">
        <v>1595</v>
      </c>
      <c r="E210" s="14">
        <v>1</v>
      </c>
      <c r="F210" s="17">
        <v>27000</v>
      </c>
    </row>
    <row r="211" spans="1:6" ht="14.4" customHeight="1" x14ac:dyDescent="0.3">
      <c r="A211" s="14" t="s">
        <v>1264</v>
      </c>
      <c r="B211" s="13">
        <v>44624</v>
      </c>
      <c r="C211" s="13" t="s">
        <v>1850</v>
      </c>
      <c r="D211" s="12" t="s">
        <v>1582</v>
      </c>
      <c r="E211" s="14">
        <v>1</v>
      </c>
      <c r="F211" s="17">
        <v>49000</v>
      </c>
    </row>
    <row r="212" spans="1:6" ht="14.4" customHeight="1" x14ac:dyDescent="0.3">
      <c r="A212" s="14" t="s">
        <v>1265</v>
      </c>
      <c r="B212" s="13">
        <v>44831</v>
      </c>
      <c r="C212" s="13" t="s">
        <v>1851</v>
      </c>
      <c r="D212" s="12" t="s">
        <v>1583</v>
      </c>
      <c r="E212" s="14">
        <v>1</v>
      </c>
      <c r="F212" s="17">
        <v>46000</v>
      </c>
    </row>
    <row r="213" spans="1:6" ht="14.4" customHeight="1" x14ac:dyDescent="0.3">
      <c r="A213" s="14" t="s">
        <v>1266</v>
      </c>
      <c r="B213" s="13">
        <v>44580</v>
      </c>
      <c r="C213" s="13" t="s">
        <v>1857</v>
      </c>
      <c r="D213" s="12" t="s">
        <v>1584</v>
      </c>
      <c r="E213" s="14">
        <v>1</v>
      </c>
      <c r="F213" s="17">
        <v>61000</v>
      </c>
    </row>
    <row r="214" spans="1:6" ht="14.4" customHeight="1" x14ac:dyDescent="0.3">
      <c r="A214" s="14" t="s">
        <v>1267</v>
      </c>
      <c r="B214" s="13">
        <v>44780</v>
      </c>
      <c r="C214" s="13" t="s">
        <v>1858</v>
      </c>
      <c r="D214" s="12" t="s">
        <v>1585</v>
      </c>
      <c r="E214" s="14">
        <v>1</v>
      </c>
      <c r="F214" s="17">
        <v>79000</v>
      </c>
    </row>
    <row r="215" spans="1:6" ht="14.4" customHeight="1" x14ac:dyDescent="0.3">
      <c r="A215" s="14" t="s">
        <v>1268</v>
      </c>
      <c r="B215" s="13">
        <v>44857</v>
      </c>
      <c r="C215" s="13" t="s">
        <v>1859</v>
      </c>
      <c r="D215" s="12" t="s">
        <v>1586</v>
      </c>
      <c r="E215" s="14">
        <v>1</v>
      </c>
      <c r="F215" s="17">
        <v>32000</v>
      </c>
    </row>
    <row r="216" spans="1:6" ht="14.4" customHeight="1" x14ac:dyDescent="0.3">
      <c r="A216" s="14" t="s">
        <v>1269</v>
      </c>
      <c r="B216" s="13">
        <v>44652</v>
      </c>
      <c r="C216" s="13" t="s">
        <v>1860</v>
      </c>
      <c r="D216" s="12" t="s">
        <v>1587</v>
      </c>
      <c r="E216" s="14">
        <v>1</v>
      </c>
      <c r="F216" s="17">
        <v>27000</v>
      </c>
    </row>
    <row r="217" spans="1:6" ht="14.4" customHeight="1" x14ac:dyDescent="0.3">
      <c r="A217" s="14" t="s">
        <v>1270</v>
      </c>
      <c r="B217" s="13">
        <v>44815</v>
      </c>
      <c r="C217" s="13" t="s">
        <v>1861</v>
      </c>
      <c r="D217" s="12" t="s">
        <v>1588</v>
      </c>
      <c r="E217" s="14">
        <v>1</v>
      </c>
      <c r="F217" s="17">
        <v>33000</v>
      </c>
    </row>
    <row r="218" spans="1:6" ht="14.4" customHeight="1" x14ac:dyDescent="0.3">
      <c r="A218" s="14" t="s">
        <v>1271</v>
      </c>
      <c r="B218" s="13">
        <v>44577</v>
      </c>
      <c r="C218" s="13" t="s">
        <v>1862</v>
      </c>
      <c r="D218" s="12" t="s">
        <v>1589</v>
      </c>
      <c r="E218" s="14">
        <v>1</v>
      </c>
      <c r="F218" s="17">
        <v>27000</v>
      </c>
    </row>
    <row r="219" spans="1:6" ht="14.4" customHeight="1" x14ac:dyDescent="0.3">
      <c r="A219" s="14" t="s">
        <v>1272</v>
      </c>
      <c r="B219" s="13">
        <v>44734</v>
      </c>
      <c r="C219" s="13" t="s">
        <v>1632</v>
      </c>
      <c r="D219" s="12" t="s">
        <v>1590</v>
      </c>
      <c r="E219" s="14">
        <v>1</v>
      </c>
      <c r="F219" s="17">
        <v>81000</v>
      </c>
    </row>
    <row r="220" spans="1:6" ht="14.4" customHeight="1" x14ac:dyDescent="0.3">
      <c r="A220" s="14" t="s">
        <v>1273</v>
      </c>
      <c r="B220" s="13">
        <v>44796</v>
      </c>
      <c r="C220" s="13" t="s">
        <v>1863</v>
      </c>
      <c r="D220" s="12" t="s">
        <v>1591</v>
      </c>
      <c r="E220" s="14">
        <v>2</v>
      </c>
      <c r="F220" s="17">
        <v>100000</v>
      </c>
    </row>
    <row r="221" spans="1:6" ht="14.4" customHeight="1" x14ac:dyDescent="0.3">
      <c r="A221" s="14" t="s">
        <v>1274</v>
      </c>
      <c r="B221" s="13">
        <v>44726</v>
      </c>
      <c r="C221" s="13" t="s">
        <v>1622</v>
      </c>
      <c r="D221" s="12" t="s">
        <v>1592</v>
      </c>
      <c r="E221" s="14">
        <v>1</v>
      </c>
      <c r="F221" s="17">
        <v>37000</v>
      </c>
    </row>
    <row r="222" spans="1:6" ht="14.4" customHeight="1" x14ac:dyDescent="0.3">
      <c r="A222" s="14" t="s">
        <v>1275</v>
      </c>
      <c r="B222" s="13">
        <v>44649</v>
      </c>
      <c r="C222" s="13" t="s">
        <v>1864</v>
      </c>
      <c r="D222" s="12" t="s">
        <v>1593</v>
      </c>
      <c r="E222" s="14">
        <v>1</v>
      </c>
      <c r="F222" s="17">
        <v>42000</v>
      </c>
    </row>
    <row r="223" spans="1:6" ht="14.4" customHeight="1" x14ac:dyDescent="0.3">
      <c r="A223" s="14" t="s">
        <v>1276</v>
      </c>
      <c r="B223" s="13">
        <v>44621</v>
      </c>
      <c r="C223" s="13" t="s">
        <v>1865</v>
      </c>
      <c r="D223" s="12" t="s">
        <v>1594</v>
      </c>
      <c r="E223" s="14">
        <v>1</v>
      </c>
      <c r="F223" s="17">
        <v>21000</v>
      </c>
    </row>
    <row r="224" spans="1:6" ht="14.4" customHeight="1" x14ac:dyDescent="0.3">
      <c r="A224" s="14" t="s">
        <v>1277</v>
      </c>
      <c r="B224" s="13">
        <v>44889</v>
      </c>
      <c r="C224" s="13" t="s">
        <v>1866</v>
      </c>
      <c r="D224" s="12" t="s">
        <v>1595</v>
      </c>
      <c r="E224" s="14">
        <v>1</v>
      </c>
      <c r="F224" s="17">
        <v>27000</v>
      </c>
    </row>
    <row r="225" spans="1:6" ht="14.4" customHeight="1" x14ac:dyDescent="0.3">
      <c r="A225" s="14" t="s">
        <v>1278</v>
      </c>
      <c r="B225" s="13">
        <v>44582</v>
      </c>
      <c r="C225" s="13" t="s">
        <v>1867</v>
      </c>
      <c r="D225" s="12" t="s">
        <v>1582</v>
      </c>
      <c r="E225" s="14">
        <v>1</v>
      </c>
      <c r="F225" s="17">
        <v>49000</v>
      </c>
    </row>
    <row r="226" spans="1:6" ht="14.4" customHeight="1" x14ac:dyDescent="0.3">
      <c r="A226" s="14" t="s">
        <v>1279</v>
      </c>
      <c r="B226" s="13">
        <v>44767</v>
      </c>
      <c r="C226" s="13" t="s">
        <v>1868</v>
      </c>
      <c r="D226" s="12" t="s">
        <v>1583</v>
      </c>
      <c r="E226" s="14">
        <v>1</v>
      </c>
      <c r="F226" s="17">
        <v>46000</v>
      </c>
    </row>
    <row r="227" spans="1:6" ht="14.4" customHeight="1" x14ac:dyDescent="0.3">
      <c r="A227" s="14" t="s">
        <v>1280</v>
      </c>
      <c r="B227" s="13">
        <v>44652</v>
      </c>
      <c r="C227" s="13" t="s">
        <v>1869</v>
      </c>
      <c r="D227" s="12" t="s">
        <v>1584</v>
      </c>
      <c r="E227" s="14">
        <v>1</v>
      </c>
      <c r="F227" s="17">
        <v>61000</v>
      </c>
    </row>
    <row r="228" spans="1:6" ht="14.4" customHeight="1" x14ac:dyDescent="0.3">
      <c r="A228" s="14" t="s">
        <v>1281</v>
      </c>
      <c r="B228" s="13">
        <v>44890</v>
      </c>
      <c r="C228" s="13" t="s">
        <v>1870</v>
      </c>
      <c r="D228" s="12" t="s">
        <v>1585</v>
      </c>
      <c r="E228" s="14">
        <v>1</v>
      </c>
      <c r="F228" s="17">
        <v>79000</v>
      </c>
    </row>
    <row r="229" spans="1:6" ht="14.4" customHeight="1" x14ac:dyDescent="0.3">
      <c r="A229" s="14" t="s">
        <v>1282</v>
      </c>
      <c r="B229" s="13">
        <v>44728</v>
      </c>
      <c r="C229" s="13" t="s">
        <v>1871</v>
      </c>
      <c r="D229" s="12" t="s">
        <v>1586</v>
      </c>
      <c r="E229" s="14">
        <v>1</v>
      </c>
      <c r="F229" s="17">
        <v>32000</v>
      </c>
    </row>
    <row r="230" spans="1:6" ht="14.4" customHeight="1" x14ac:dyDescent="0.3">
      <c r="A230" s="14" t="s">
        <v>1283</v>
      </c>
      <c r="B230" s="13">
        <v>44720</v>
      </c>
      <c r="C230" s="13" t="s">
        <v>1872</v>
      </c>
      <c r="D230" s="12" t="s">
        <v>1587</v>
      </c>
      <c r="E230" s="14">
        <v>1</v>
      </c>
      <c r="F230" s="17">
        <v>27000</v>
      </c>
    </row>
    <row r="231" spans="1:6" ht="14.4" customHeight="1" x14ac:dyDescent="0.3">
      <c r="A231" s="14" t="s">
        <v>1284</v>
      </c>
      <c r="B231" s="13">
        <v>44882</v>
      </c>
      <c r="C231" s="13" t="s">
        <v>1873</v>
      </c>
      <c r="D231" s="12" t="s">
        <v>1588</v>
      </c>
      <c r="E231" s="14">
        <v>1</v>
      </c>
      <c r="F231" s="17">
        <v>33000</v>
      </c>
    </row>
    <row r="232" spans="1:6" ht="14.4" customHeight="1" x14ac:dyDescent="0.3">
      <c r="A232" s="14" t="s">
        <v>1285</v>
      </c>
      <c r="B232" s="13">
        <v>44844</v>
      </c>
      <c r="C232" s="13" t="s">
        <v>1874</v>
      </c>
      <c r="D232" s="12" t="s">
        <v>1589</v>
      </c>
      <c r="E232" s="14">
        <v>1</v>
      </c>
      <c r="F232" s="17">
        <v>27000</v>
      </c>
    </row>
    <row r="233" spans="1:6" ht="14.4" customHeight="1" x14ac:dyDescent="0.3">
      <c r="A233" s="14" t="s">
        <v>1286</v>
      </c>
      <c r="B233" s="13">
        <v>44858</v>
      </c>
      <c r="C233" s="13" t="s">
        <v>1875</v>
      </c>
      <c r="D233" s="12" t="s">
        <v>1590</v>
      </c>
      <c r="E233" s="14">
        <v>1</v>
      </c>
      <c r="F233" s="17">
        <v>81000</v>
      </c>
    </row>
    <row r="234" spans="1:6" ht="14.4" customHeight="1" x14ac:dyDescent="0.3">
      <c r="A234" s="14" t="s">
        <v>1287</v>
      </c>
      <c r="B234" s="13">
        <v>44770</v>
      </c>
      <c r="C234" s="13" t="s">
        <v>1876</v>
      </c>
      <c r="D234" s="12" t="s">
        <v>1591</v>
      </c>
      <c r="E234" s="14">
        <v>1</v>
      </c>
      <c r="F234" s="17">
        <v>50000</v>
      </c>
    </row>
    <row r="235" spans="1:6" ht="14.4" customHeight="1" x14ac:dyDescent="0.3">
      <c r="A235" s="14" t="s">
        <v>1288</v>
      </c>
      <c r="B235" s="13">
        <v>44782</v>
      </c>
      <c r="C235" s="13" t="s">
        <v>1877</v>
      </c>
      <c r="D235" s="12" t="s">
        <v>1592</v>
      </c>
      <c r="E235" s="14">
        <v>1</v>
      </c>
      <c r="F235" s="17">
        <v>37000</v>
      </c>
    </row>
    <row r="236" spans="1:6" ht="14.4" customHeight="1" x14ac:dyDescent="0.3">
      <c r="A236" s="14" t="s">
        <v>1289</v>
      </c>
      <c r="B236" s="13">
        <v>44764</v>
      </c>
      <c r="C236" s="13" t="s">
        <v>1878</v>
      </c>
      <c r="D236" s="12" t="s">
        <v>1593</v>
      </c>
      <c r="E236" s="14">
        <v>1</v>
      </c>
      <c r="F236" s="17">
        <v>42000</v>
      </c>
    </row>
    <row r="237" spans="1:6" ht="14.4" customHeight="1" x14ac:dyDescent="0.3">
      <c r="A237" s="14" t="s">
        <v>1290</v>
      </c>
      <c r="B237" s="13">
        <v>44569</v>
      </c>
      <c r="C237" s="13" t="s">
        <v>1879</v>
      </c>
      <c r="D237" s="12" t="s">
        <v>1594</v>
      </c>
      <c r="E237" s="14">
        <v>1</v>
      </c>
      <c r="F237" s="17">
        <v>21000</v>
      </c>
    </row>
    <row r="238" spans="1:6" ht="14.4" customHeight="1" x14ac:dyDescent="0.3">
      <c r="A238" s="14" t="s">
        <v>1291</v>
      </c>
      <c r="B238" s="13">
        <v>44806</v>
      </c>
      <c r="C238" s="13" t="s">
        <v>1880</v>
      </c>
      <c r="D238" s="12" t="s">
        <v>1595</v>
      </c>
      <c r="E238" s="14">
        <v>1</v>
      </c>
      <c r="F238" s="17">
        <v>27000</v>
      </c>
    </row>
    <row r="239" spans="1:6" ht="14.4" customHeight="1" x14ac:dyDescent="0.3">
      <c r="A239" s="14" t="s">
        <v>1292</v>
      </c>
      <c r="B239" s="13">
        <v>44769</v>
      </c>
      <c r="C239" s="13" t="s">
        <v>1881</v>
      </c>
      <c r="D239" s="12" t="s">
        <v>1582</v>
      </c>
      <c r="E239" s="14">
        <v>1</v>
      </c>
      <c r="F239" s="17">
        <v>49000</v>
      </c>
    </row>
    <row r="240" spans="1:6" ht="14.4" customHeight="1" x14ac:dyDescent="0.3">
      <c r="A240" s="14" t="s">
        <v>1293</v>
      </c>
      <c r="B240" s="13">
        <v>44808</v>
      </c>
      <c r="C240" s="13" t="s">
        <v>1882</v>
      </c>
      <c r="D240" s="12" t="s">
        <v>1583</v>
      </c>
      <c r="E240" s="14">
        <v>1</v>
      </c>
      <c r="F240" s="17">
        <v>46000</v>
      </c>
    </row>
    <row r="241" spans="1:6" ht="14.4" customHeight="1" x14ac:dyDescent="0.3">
      <c r="A241" s="14" t="s">
        <v>1294</v>
      </c>
      <c r="B241" s="13">
        <v>44915</v>
      </c>
      <c r="C241" s="13" t="s">
        <v>1883</v>
      </c>
      <c r="D241" s="12" t="s">
        <v>1584</v>
      </c>
      <c r="E241" s="14">
        <v>1</v>
      </c>
      <c r="F241" s="17">
        <v>61000</v>
      </c>
    </row>
    <row r="242" spans="1:6" ht="14.4" customHeight="1" x14ac:dyDescent="0.3">
      <c r="A242" s="14" t="s">
        <v>1295</v>
      </c>
      <c r="B242" s="13">
        <v>44748</v>
      </c>
      <c r="C242" s="13" t="s">
        <v>1884</v>
      </c>
      <c r="D242" s="12" t="s">
        <v>1585</v>
      </c>
      <c r="E242" s="14">
        <v>1</v>
      </c>
      <c r="F242" s="17">
        <v>79000</v>
      </c>
    </row>
    <row r="243" spans="1:6" ht="14.4" customHeight="1" x14ac:dyDescent="0.3">
      <c r="A243" s="14" t="s">
        <v>1296</v>
      </c>
      <c r="B243" s="13">
        <v>44829</v>
      </c>
      <c r="C243" s="13" t="s">
        <v>1885</v>
      </c>
      <c r="D243" s="12" t="s">
        <v>1586</v>
      </c>
      <c r="E243" s="14">
        <v>1</v>
      </c>
      <c r="F243" s="17">
        <v>32000</v>
      </c>
    </row>
    <row r="244" spans="1:6" ht="14.4" customHeight="1" x14ac:dyDescent="0.3">
      <c r="A244" s="14" t="s">
        <v>1297</v>
      </c>
      <c r="B244" s="13">
        <v>44825</v>
      </c>
      <c r="C244" s="13" t="s">
        <v>1886</v>
      </c>
      <c r="D244" s="12" t="s">
        <v>1587</v>
      </c>
      <c r="E244" s="14">
        <v>1</v>
      </c>
      <c r="F244" s="17">
        <v>27000</v>
      </c>
    </row>
    <row r="245" spans="1:6" ht="14.4" customHeight="1" x14ac:dyDescent="0.3">
      <c r="A245" s="14" t="s">
        <v>1298</v>
      </c>
      <c r="B245" s="13">
        <v>44794</v>
      </c>
      <c r="C245" s="13" t="s">
        <v>1887</v>
      </c>
      <c r="D245" s="12" t="s">
        <v>1588</v>
      </c>
      <c r="E245" s="14">
        <v>1</v>
      </c>
      <c r="F245" s="17">
        <v>33000</v>
      </c>
    </row>
    <row r="246" spans="1:6" ht="14.4" customHeight="1" x14ac:dyDescent="0.3">
      <c r="A246" s="14" t="s">
        <v>1299</v>
      </c>
      <c r="B246" s="13">
        <v>44843</v>
      </c>
      <c r="C246" s="13" t="s">
        <v>1888</v>
      </c>
      <c r="D246" s="12" t="s">
        <v>1589</v>
      </c>
      <c r="E246" s="14">
        <v>1</v>
      </c>
      <c r="F246" s="17">
        <v>27000</v>
      </c>
    </row>
    <row r="247" spans="1:6" ht="14.4" customHeight="1" x14ac:dyDescent="0.3">
      <c r="A247" s="14" t="s">
        <v>1300</v>
      </c>
      <c r="B247" s="13">
        <v>44746</v>
      </c>
      <c r="C247" s="13" t="s">
        <v>1889</v>
      </c>
      <c r="D247" s="12" t="s">
        <v>1590</v>
      </c>
      <c r="E247" s="14">
        <v>1</v>
      </c>
      <c r="F247" s="17">
        <v>81000</v>
      </c>
    </row>
    <row r="248" spans="1:6" ht="14.4" customHeight="1" x14ac:dyDescent="0.3">
      <c r="A248" s="14" t="s">
        <v>1301</v>
      </c>
      <c r="B248" s="13">
        <v>44654</v>
      </c>
      <c r="C248" s="13" t="s">
        <v>1890</v>
      </c>
      <c r="D248" s="12" t="s">
        <v>1591</v>
      </c>
      <c r="E248" s="14">
        <v>1</v>
      </c>
      <c r="F248" s="17">
        <v>50000</v>
      </c>
    </row>
    <row r="249" spans="1:6" ht="14.4" customHeight="1" x14ac:dyDescent="0.3">
      <c r="A249" s="14" t="s">
        <v>1302</v>
      </c>
      <c r="B249" s="13">
        <v>44613</v>
      </c>
      <c r="C249" s="13" t="s">
        <v>1891</v>
      </c>
      <c r="D249" s="12" t="s">
        <v>1592</v>
      </c>
      <c r="E249" s="14">
        <v>1</v>
      </c>
      <c r="F249" s="17">
        <v>37000</v>
      </c>
    </row>
    <row r="250" spans="1:6" ht="14.4" customHeight="1" x14ac:dyDescent="0.3">
      <c r="A250" s="14" t="s">
        <v>1303</v>
      </c>
      <c r="B250" s="13">
        <v>44782</v>
      </c>
      <c r="C250" s="13" t="s">
        <v>1892</v>
      </c>
      <c r="D250" s="12" t="s">
        <v>1593</v>
      </c>
      <c r="E250" s="14">
        <v>1</v>
      </c>
      <c r="F250" s="17">
        <v>42000</v>
      </c>
    </row>
    <row r="251" spans="1:6" ht="14.4" customHeight="1" x14ac:dyDescent="0.3">
      <c r="A251" s="14" t="s">
        <v>1304</v>
      </c>
      <c r="B251" s="13">
        <v>44665</v>
      </c>
      <c r="C251" s="13" t="s">
        <v>1893</v>
      </c>
      <c r="D251" s="12" t="s">
        <v>1594</v>
      </c>
      <c r="E251" s="14">
        <v>1</v>
      </c>
      <c r="F251" s="17">
        <v>21000</v>
      </c>
    </row>
    <row r="252" spans="1:6" ht="14.4" customHeight="1" x14ac:dyDescent="0.3">
      <c r="A252" s="14" t="s">
        <v>1305</v>
      </c>
      <c r="B252" s="13">
        <v>44759</v>
      </c>
      <c r="C252" s="13" t="s">
        <v>1894</v>
      </c>
      <c r="D252" s="12" t="s">
        <v>1595</v>
      </c>
      <c r="E252" s="14">
        <v>1</v>
      </c>
      <c r="F252" s="17">
        <v>27000</v>
      </c>
    </row>
    <row r="253" spans="1:6" ht="14.4" customHeight="1" x14ac:dyDescent="0.3">
      <c r="A253" s="14" t="s">
        <v>1306</v>
      </c>
      <c r="B253" s="13">
        <v>44909</v>
      </c>
      <c r="C253" s="13" t="s">
        <v>1895</v>
      </c>
      <c r="D253" s="12" t="s">
        <v>1582</v>
      </c>
      <c r="E253" s="14">
        <v>1</v>
      </c>
      <c r="F253" s="17">
        <v>49000</v>
      </c>
    </row>
    <row r="254" spans="1:6" ht="14.4" customHeight="1" x14ac:dyDescent="0.3">
      <c r="A254" s="14" t="s">
        <v>1307</v>
      </c>
      <c r="B254" s="13">
        <v>44844</v>
      </c>
      <c r="C254" s="13" t="s">
        <v>1896</v>
      </c>
      <c r="D254" s="12" t="s">
        <v>1583</v>
      </c>
      <c r="E254" s="14">
        <v>1</v>
      </c>
      <c r="F254" s="17">
        <v>46000</v>
      </c>
    </row>
    <row r="255" spans="1:6" ht="14.4" customHeight="1" x14ac:dyDescent="0.3">
      <c r="A255" s="14" t="s">
        <v>1308</v>
      </c>
      <c r="B255" s="13">
        <v>44808</v>
      </c>
      <c r="C255" s="13" t="s">
        <v>1897</v>
      </c>
      <c r="D255" s="12" t="s">
        <v>1584</v>
      </c>
      <c r="E255" s="14">
        <v>1</v>
      </c>
      <c r="F255" s="17">
        <v>61000</v>
      </c>
    </row>
    <row r="256" spans="1:6" ht="14.4" customHeight="1" x14ac:dyDescent="0.3">
      <c r="A256" s="14" t="s">
        <v>1309</v>
      </c>
      <c r="B256" s="13">
        <v>44819</v>
      </c>
      <c r="C256" s="13" t="s">
        <v>1898</v>
      </c>
      <c r="D256" s="12" t="s">
        <v>1585</v>
      </c>
      <c r="E256" s="14">
        <v>2</v>
      </c>
      <c r="F256" s="17">
        <v>158000</v>
      </c>
    </row>
    <row r="257" spans="1:6" ht="14.4" customHeight="1" x14ac:dyDescent="0.3">
      <c r="A257" s="14" t="s">
        <v>1310</v>
      </c>
      <c r="B257" s="13">
        <v>44798</v>
      </c>
      <c r="C257" s="13" t="s">
        <v>1899</v>
      </c>
      <c r="D257" s="12" t="s">
        <v>1586</v>
      </c>
      <c r="E257" s="14">
        <v>1</v>
      </c>
      <c r="F257" s="17">
        <v>32000</v>
      </c>
    </row>
    <row r="258" spans="1:6" ht="14.4" customHeight="1" x14ac:dyDescent="0.3">
      <c r="A258" s="14" t="s">
        <v>1311</v>
      </c>
      <c r="B258" s="13">
        <v>44598</v>
      </c>
      <c r="C258" s="13" t="s">
        <v>1900</v>
      </c>
      <c r="D258" s="12" t="s">
        <v>1587</v>
      </c>
      <c r="E258" s="14">
        <v>1</v>
      </c>
      <c r="F258" s="17">
        <v>27000</v>
      </c>
    </row>
    <row r="259" spans="1:6" ht="14.4" customHeight="1" x14ac:dyDescent="0.3">
      <c r="A259" s="14" t="s">
        <v>1312</v>
      </c>
      <c r="B259" s="13">
        <v>44757</v>
      </c>
      <c r="C259" s="13" t="s">
        <v>1901</v>
      </c>
      <c r="D259" s="12" t="s">
        <v>1588</v>
      </c>
      <c r="E259" s="14">
        <v>1</v>
      </c>
      <c r="F259" s="17">
        <v>33000</v>
      </c>
    </row>
    <row r="260" spans="1:6" ht="14.4" customHeight="1" x14ac:dyDescent="0.3">
      <c r="A260" s="14" t="s">
        <v>1313</v>
      </c>
      <c r="B260" s="13">
        <v>44562</v>
      </c>
      <c r="C260" s="13" t="s">
        <v>1902</v>
      </c>
      <c r="D260" s="12" t="s">
        <v>1589</v>
      </c>
      <c r="E260" s="14">
        <v>1</v>
      </c>
      <c r="F260" s="17">
        <v>27000</v>
      </c>
    </row>
    <row r="261" spans="1:6" ht="14.4" customHeight="1" x14ac:dyDescent="0.3">
      <c r="A261" s="14" t="s">
        <v>1314</v>
      </c>
      <c r="B261" s="13">
        <v>44777</v>
      </c>
      <c r="C261" s="13" t="s">
        <v>1903</v>
      </c>
      <c r="D261" s="12" t="s">
        <v>1590</v>
      </c>
      <c r="E261" s="14">
        <v>1</v>
      </c>
      <c r="F261" s="17">
        <v>81000</v>
      </c>
    </row>
    <row r="262" spans="1:6" ht="14.4" customHeight="1" x14ac:dyDescent="0.3">
      <c r="A262" s="14" t="s">
        <v>1315</v>
      </c>
      <c r="B262" s="13">
        <v>44615</v>
      </c>
      <c r="C262" s="13" t="s">
        <v>1904</v>
      </c>
      <c r="D262" s="12" t="s">
        <v>1591</v>
      </c>
      <c r="E262" s="14">
        <v>1</v>
      </c>
      <c r="F262" s="17">
        <v>50000</v>
      </c>
    </row>
    <row r="263" spans="1:6" ht="14.4" customHeight="1" x14ac:dyDescent="0.3">
      <c r="A263" s="14" t="s">
        <v>1317</v>
      </c>
      <c r="B263" s="13">
        <v>44671</v>
      </c>
      <c r="C263" s="13" t="s">
        <v>1906</v>
      </c>
      <c r="D263" s="12" t="s">
        <v>1593</v>
      </c>
      <c r="E263" s="14">
        <v>1</v>
      </c>
      <c r="F263" s="17">
        <v>42000</v>
      </c>
    </row>
    <row r="264" spans="1:6" ht="14.4" customHeight="1" x14ac:dyDescent="0.3">
      <c r="A264" s="14" t="s">
        <v>1318</v>
      </c>
      <c r="B264" s="13">
        <v>44913</v>
      </c>
      <c r="C264" s="13" t="s">
        <v>1907</v>
      </c>
      <c r="D264" s="12" t="s">
        <v>1594</v>
      </c>
      <c r="E264" s="14">
        <v>1</v>
      </c>
      <c r="F264" s="17">
        <v>21000</v>
      </c>
    </row>
    <row r="265" spans="1:6" ht="14.4" customHeight="1" x14ac:dyDescent="0.3">
      <c r="A265" s="14" t="s">
        <v>1319</v>
      </c>
      <c r="B265" s="13">
        <v>44810</v>
      </c>
      <c r="C265" s="13" t="s">
        <v>1908</v>
      </c>
      <c r="D265" s="12" t="s">
        <v>1595</v>
      </c>
      <c r="E265" s="14">
        <v>1</v>
      </c>
      <c r="F265" s="17">
        <v>27000</v>
      </c>
    </row>
    <row r="266" spans="1:6" ht="14.4" customHeight="1" x14ac:dyDescent="0.3">
      <c r="A266" s="14" t="s">
        <v>1320</v>
      </c>
      <c r="B266" s="13">
        <v>44810</v>
      </c>
      <c r="C266" s="13" t="s">
        <v>1909</v>
      </c>
      <c r="D266" s="12" t="s">
        <v>1582</v>
      </c>
      <c r="E266" s="14">
        <v>1</v>
      </c>
      <c r="F266" s="17">
        <v>49000</v>
      </c>
    </row>
    <row r="267" spans="1:6" ht="14.4" customHeight="1" x14ac:dyDescent="0.3">
      <c r="A267" s="14" t="s">
        <v>1321</v>
      </c>
      <c r="B267" s="13">
        <v>44617</v>
      </c>
      <c r="C267" s="13" t="s">
        <v>1910</v>
      </c>
      <c r="D267" s="12" t="s">
        <v>1583</v>
      </c>
      <c r="E267" s="14">
        <v>1</v>
      </c>
      <c r="F267" s="17">
        <v>46000</v>
      </c>
    </row>
    <row r="268" spans="1:6" ht="14.4" customHeight="1" x14ac:dyDescent="0.3">
      <c r="A268" s="14" t="s">
        <v>1322</v>
      </c>
      <c r="B268" s="13">
        <v>44722</v>
      </c>
      <c r="C268" s="13" t="s">
        <v>1911</v>
      </c>
      <c r="D268" s="12" t="s">
        <v>1584</v>
      </c>
      <c r="E268" s="14">
        <v>1</v>
      </c>
      <c r="F268" s="17">
        <v>61000</v>
      </c>
    </row>
    <row r="269" spans="1:6" ht="14.4" customHeight="1" x14ac:dyDescent="0.3">
      <c r="A269" s="14" t="s">
        <v>1323</v>
      </c>
      <c r="B269" s="13">
        <v>44806</v>
      </c>
      <c r="C269" s="13" t="s">
        <v>1912</v>
      </c>
      <c r="D269" s="12" t="s">
        <v>1585</v>
      </c>
      <c r="E269" s="14">
        <v>1</v>
      </c>
      <c r="F269" s="17">
        <v>79000</v>
      </c>
    </row>
    <row r="270" spans="1:6" ht="14.4" customHeight="1" x14ac:dyDescent="0.3">
      <c r="A270" s="14" t="s">
        <v>1324</v>
      </c>
      <c r="B270" s="13">
        <v>44816</v>
      </c>
      <c r="C270" s="13" t="s">
        <v>1913</v>
      </c>
      <c r="D270" s="12" t="s">
        <v>1586</v>
      </c>
      <c r="E270" s="14">
        <v>1</v>
      </c>
      <c r="F270" s="17">
        <v>32000</v>
      </c>
    </row>
    <row r="271" spans="1:6" ht="14.4" customHeight="1" x14ac:dyDescent="0.3">
      <c r="A271" s="14" t="s">
        <v>1326</v>
      </c>
      <c r="B271" s="13">
        <v>44563</v>
      </c>
      <c r="C271" s="13" t="s">
        <v>1584</v>
      </c>
      <c r="D271" s="12" t="s">
        <v>1588</v>
      </c>
      <c r="E271" s="14">
        <v>1</v>
      </c>
      <c r="F271" s="17">
        <v>33000</v>
      </c>
    </row>
    <row r="272" spans="1:6" ht="14.4" customHeight="1" x14ac:dyDescent="0.3">
      <c r="A272" s="14" t="s">
        <v>1327</v>
      </c>
      <c r="B272" s="13">
        <v>44640</v>
      </c>
      <c r="C272" s="13" t="s">
        <v>1915</v>
      </c>
      <c r="D272" s="12" t="s">
        <v>1589</v>
      </c>
      <c r="E272" s="14">
        <v>1</v>
      </c>
      <c r="F272" s="17">
        <v>27000</v>
      </c>
    </row>
    <row r="273" spans="1:6" ht="14.4" customHeight="1" x14ac:dyDescent="0.3">
      <c r="A273" s="14" t="s">
        <v>1328</v>
      </c>
      <c r="B273" s="13">
        <v>44874</v>
      </c>
      <c r="C273" s="13" t="s">
        <v>1652</v>
      </c>
      <c r="D273" s="12" t="s">
        <v>1590</v>
      </c>
      <c r="E273" s="14">
        <v>1</v>
      </c>
      <c r="F273" s="17">
        <v>81000</v>
      </c>
    </row>
    <row r="274" spans="1:6" ht="14.4" customHeight="1" x14ac:dyDescent="0.3">
      <c r="A274" s="14" t="s">
        <v>1329</v>
      </c>
      <c r="B274" s="13">
        <v>44743</v>
      </c>
      <c r="C274" s="13" t="s">
        <v>1916</v>
      </c>
      <c r="D274" s="12" t="s">
        <v>1591</v>
      </c>
      <c r="E274" s="14">
        <v>1</v>
      </c>
      <c r="F274" s="17">
        <v>50000</v>
      </c>
    </row>
    <row r="275" spans="1:6" ht="14.4" customHeight="1" x14ac:dyDescent="0.3">
      <c r="A275" s="14" t="s">
        <v>1330</v>
      </c>
      <c r="B275" s="13">
        <v>44788</v>
      </c>
      <c r="C275" s="13" t="s">
        <v>1917</v>
      </c>
      <c r="D275" s="12" t="s">
        <v>1592</v>
      </c>
      <c r="E275" s="14">
        <v>1</v>
      </c>
      <c r="F275" s="17">
        <v>37000</v>
      </c>
    </row>
    <row r="276" spans="1:6" ht="14.4" customHeight="1" x14ac:dyDescent="0.3">
      <c r="A276" s="14" t="s">
        <v>1331</v>
      </c>
      <c r="B276" s="13">
        <v>44816</v>
      </c>
      <c r="C276" s="13" t="s">
        <v>1918</v>
      </c>
      <c r="D276" s="12" t="s">
        <v>1593</v>
      </c>
      <c r="E276" s="14">
        <v>1</v>
      </c>
      <c r="F276" s="17">
        <v>42000</v>
      </c>
    </row>
    <row r="277" spans="1:6" ht="14.4" customHeight="1" x14ac:dyDescent="0.3">
      <c r="A277" s="14" t="s">
        <v>1332</v>
      </c>
      <c r="B277" s="13">
        <v>44649</v>
      </c>
      <c r="C277" s="13" t="s">
        <v>1919</v>
      </c>
      <c r="D277" s="12" t="s">
        <v>1594</v>
      </c>
      <c r="E277" s="14">
        <v>1</v>
      </c>
      <c r="F277" s="17">
        <v>21000</v>
      </c>
    </row>
    <row r="278" spans="1:6" ht="14.4" customHeight="1" x14ac:dyDescent="0.3">
      <c r="A278" s="14" t="s">
        <v>1333</v>
      </c>
      <c r="B278" s="13">
        <v>44710</v>
      </c>
      <c r="C278" s="13" t="s">
        <v>1920</v>
      </c>
      <c r="D278" s="12" t="s">
        <v>1595</v>
      </c>
      <c r="E278" s="14">
        <v>1</v>
      </c>
      <c r="F278" s="17">
        <v>27000</v>
      </c>
    </row>
    <row r="279" spans="1:6" ht="14.4" customHeight="1" x14ac:dyDescent="0.3">
      <c r="A279" s="14" t="s">
        <v>1334</v>
      </c>
      <c r="B279" s="13">
        <v>44878</v>
      </c>
      <c r="C279" s="13" t="s">
        <v>1921</v>
      </c>
      <c r="D279" s="12" t="s">
        <v>1582</v>
      </c>
      <c r="E279" s="14">
        <v>1</v>
      </c>
      <c r="F279" s="17">
        <v>49000</v>
      </c>
    </row>
    <row r="280" spans="1:6" ht="14.4" customHeight="1" x14ac:dyDescent="0.3">
      <c r="A280" s="14" t="s">
        <v>1336</v>
      </c>
      <c r="B280" s="13">
        <v>44890</v>
      </c>
      <c r="C280" s="13" t="s">
        <v>1923</v>
      </c>
      <c r="D280" s="12" t="s">
        <v>1584</v>
      </c>
      <c r="E280" s="14">
        <v>1</v>
      </c>
      <c r="F280" s="17">
        <v>61000</v>
      </c>
    </row>
    <row r="281" spans="1:6" ht="14.4" customHeight="1" x14ac:dyDescent="0.3">
      <c r="A281" s="14" t="s">
        <v>1337</v>
      </c>
      <c r="B281" s="13">
        <v>44647</v>
      </c>
      <c r="C281" s="13" t="s">
        <v>1924</v>
      </c>
      <c r="D281" s="12" t="s">
        <v>1585</v>
      </c>
      <c r="E281" s="14">
        <v>1</v>
      </c>
      <c r="F281" s="17">
        <v>79000</v>
      </c>
    </row>
    <row r="282" spans="1:6" ht="14.4" customHeight="1" x14ac:dyDescent="0.3">
      <c r="A282" s="14" t="s">
        <v>1338</v>
      </c>
      <c r="B282" s="13">
        <v>44584</v>
      </c>
      <c r="C282" s="13" t="s">
        <v>1663</v>
      </c>
      <c r="D282" s="12" t="s">
        <v>1586</v>
      </c>
      <c r="E282" s="14">
        <v>1</v>
      </c>
      <c r="F282" s="17">
        <v>32000</v>
      </c>
    </row>
    <row r="283" spans="1:6" ht="14.4" customHeight="1" x14ac:dyDescent="0.3">
      <c r="A283" s="14" t="s">
        <v>1339</v>
      </c>
      <c r="B283" s="13">
        <v>44707</v>
      </c>
      <c r="C283" s="13" t="s">
        <v>1925</v>
      </c>
      <c r="D283" s="12" t="s">
        <v>1587</v>
      </c>
      <c r="E283" s="14">
        <v>1</v>
      </c>
      <c r="F283" s="17">
        <v>27000</v>
      </c>
    </row>
    <row r="284" spans="1:6" ht="14.4" customHeight="1" x14ac:dyDescent="0.3">
      <c r="A284" s="14" t="s">
        <v>1340</v>
      </c>
      <c r="B284" s="13">
        <v>44739</v>
      </c>
      <c r="C284" s="13" t="s">
        <v>1926</v>
      </c>
      <c r="D284" s="12" t="s">
        <v>1588</v>
      </c>
      <c r="E284" s="14">
        <v>1</v>
      </c>
      <c r="F284" s="17">
        <v>33000</v>
      </c>
    </row>
    <row r="285" spans="1:6" ht="14.4" customHeight="1" x14ac:dyDescent="0.3">
      <c r="A285" s="14" t="s">
        <v>1341</v>
      </c>
      <c r="B285" s="13">
        <v>44792</v>
      </c>
      <c r="C285" s="13" t="s">
        <v>1927</v>
      </c>
      <c r="D285" s="12" t="s">
        <v>1589</v>
      </c>
      <c r="E285" s="14">
        <v>1</v>
      </c>
      <c r="F285" s="17">
        <v>27000</v>
      </c>
    </row>
    <row r="286" spans="1:6" ht="14.4" customHeight="1" x14ac:dyDescent="0.3">
      <c r="A286" s="14" t="s">
        <v>1342</v>
      </c>
      <c r="B286" s="13">
        <v>44694</v>
      </c>
      <c r="C286" s="13" t="s">
        <v>1928</v>
      </c>
      <c r="D286" s="12" t="s">
        <v>1590</v>
      </c>
      <c r="E286" s="14">
        <v>2</v>
      </c>
      <c r="F286" s="17">
        <v>162000</v>
      </c>
    </row>
    <row r="287" spans="1:6" ht="14.4" customHeight="1" x14ac:dyDescent="0.3">
      <c r="A287" s="14" t="s">
        <v>1343</v>
      </c>
      <c r="B287" s="13">
        <v>44615</v>
      </c>
      <c r="C287" s="13" t="s">
        <v>1929</v>
      </c>
      <c r="D287" s="12" t="s">
        <v>1591</v>
      </c>
      <c r="E287" s="14">
        <v>1</v>
      </c>
      <c r="F287" s="17">
        <v>50000</v>
      </c>
    </row>
    <row r="288" spans="1:6" ht="14.4" customHeight="1" x14ac:dyDescent="0.3">
      <c r="A288" s="14" t="s">
        <v>1344</v>
      </c>
      <c r="B288" s="13">
        <v>44785</v>
      </c>
      <c r="C288" s="13" t="s">
        <v>1930</v>
      </c>
      <c r="D288" s="12" t="s">
        <v>1592</v>
      </c>
      <c r="E288" s="14">
        <v>1</v>
      </c>
      <c r="F288" s="17">
        <v>37000</v>
      </c>
    </row>
    <row r="289" spans="1:6" ht="14.4" customHeight="1" x14ac:dyDescent="0.3">
      <c r="A289" s="14" t="s">
        <v>1345</v>
      </c>
      <c r="B289" s="13">
        <v>44830</v>
      </c>
      <c r="C289" s="13" t="s">
        <v>1931</v>
      </c>
      <c r="D289" s="12" t="s">
        <v>1593</v>
      </c>
      <c r="E289" s="14">
        <v>1</v>
      </c>
      <c r="F289" s="17">
        <v>42000</v>
      </c>
    </row>
    <row r="290" spans="1:6" ht="14.4" customHeight="1" x14ac:dyDescent="0.3">
      <c r="A290" s="14" t="s">
        <v>1346</v>
      </c>
      <c r="B290" s="13">
        <v>44656</v>
      </c>
      <c r="C290" s="13" t="s">
        <v>1932</v>
      </c>
      <c r="D290" s="12" t="s">
        <v>1594</v>
      </c>
      <c r="E290" s="14">
        <v>1</v>
      </c>
      <c r="F290" s="17">
        <v>21000</v>
      </c>
    </row>
    <row r="291" spans="1:6" ht="14.4" customHeight="1" x14ac:dyDescent="0.3">
      <c r="A291" s="14" t="s">
        <v>1347</v>
      </c>
      <c r="B291" s="13">
        <v>44846</v>
      </c>
      <c r="C291" s="13" t="s">
        <v>1933</v>
      </c>
      <c r="D291" s="12" t="s">
        <v>1595</v>
      </c>
      <c r="E291" s="14">
        <v>1</v>
      </c>
      <c r="F291" s="17">
        <v>27000</v>
      </c>
    </row>
    <row r="292" spans="1:6" ht="14.4" customHeight="1" x14ac:dyDescent="0.3">
      <c r="A292" s="14" t="s">
        <v>1348</v>
      </c>
      <c r="B292" s="13">
        <v>44736</v>
      </c>
      <c r="C292" s="13" t="s">
        <v>1934</v>
      </c>
      <c r="D292" s="12" t="s">
        <v>1582</v>
      </c>
      <c r="E292" s="14">
        <v>1</v>
      </c>
      <c r="F292" s="17">
        <v>49000</v>
      </c>
    </row>
    <row r="293" spans="1:6" ht="14.4" customHeight="1" x14ac:dyDescent="0.3">
      <c r="A293" s="14" t="s">
        <v>1349</v>
      </c>
      <c r="B293" s="13">
        <v>44869</v>
      </c>
      <c r="C293" s="13" t="s">
        <v>1935</v>
      </c>
      <c r="D293" s="12" t="s">
        <v>1583</v>
      </c>
      <c r="E293" s="14">
        <v>1</v>
      </c>
      <c r="F293" s="17">
        <v>46000</v>
      </c>
    </row>
    <row r="294" spans="1:6" ht="14.4" customHeight="1" x14ac:dyDescent="0.3">
      <c r="A294" s="14" t="s">
        <v>1350</v>
      </c>
      <c r="B294" s="13">
        <v>44910</v>
      </c>
      <c r="C294" s="13" t="s">
        <v>1936</v>
      </c>
      <c r="D294" s="12" t="s">
        <v>1584</v>
      </c>
      <c r="E294" s="14">
        <v>1</v>
      </c>
      <c r="F294" s="17">
        <v>61000</v>
      </c>
    </row>
    <row r="295" spans="1:6" ht="14.4" customHeight="1" x14ac:dyDescent="0.3">
      <c r="A295" s="14" t="s">
        <v>1351</v>
      </c>
      <c r="B295" s="13">
        <v>44683</v>
      </c>
      <c r="C295" s="13" t="s">
        <v>1937</v>
      </c>
      <c r="D295" s="12" t="s">
        <v>1585</v>
      </c>
      <c r="E295" s="14">
        <v>1</v>
      </c>
      <c r="F295" s="17">
        <v>79000</v>
      </c>
    </row>
    <row r="296" spans="1:6" ht="14.4" customHeight="1" x14ac:dyDescent="0.3">
      <c r="A296" s="14" t="s">
        <v>1353</v>
      </c>
      <c r="B296" s="13">
        <v>44636</v>
      </c>
      <c r="C296" s="13" t="s">
        <v>1939</v>
      </c>
      <c r="D296" s="12" t="s">
        <v>1587</v>
      </c>
      <c r="E296" s="14">
        <v>1</v>
      </c>
      <c r="F296" s="17">
        <v>27000</v>
      </c>
    </row>
    <row r="297" spans="1:6" ht="14.4" customHeight="1" x14ac:dyDescent="0.3">
      <c r="A297" s="14" t="s">
        <v>1354</v>
      </c>
      <c r="B297" s="13">
        <v>44809</v>
      </c>
      <c r="C297" s="13" t="s">
        <v>1630</v>
      </c>
      <c r="D297" s="12" t="s">
        <v>1588</v>
      </c>
      <c r="E297" s="14">
        <v>1</v>
      </c>
      <c r="F297" s="17">
        <v>33000</v>
      </c>
    </row>
    <row r="298" spans="1:6" ht="14.4" customHeight="1" x14ac:dyDescent="0.3">
      <c r="A298" s="14" t="s">
        <v>1355</v>
      </c>
      <c r="B298" s="13">
        <v>44796</v>
      </c>
      <c r="C298" s="13" t="s">
        <v>1940</v>
      </c>
      <c r="D298" s="12" t="s">
        <v>1589</v>
      </c>
      <c r="E298" s="14">
        <v>1</v>
      </c>
      <c r="F298" s="17">
        <v>27000</v>
      </c>
    </row>
    <row r="299" spans="1:6" ht="14.4" customHeight="1" x14ac:dyDescent="0.3">
      <c r="A299" s="14" t="s">
        <v>1356</v>
      </c>
      <c r="B299" s="13">
        <v>44799</v>
      </c>
      <c r="C299" s="13" t="s">
        <v>1941</v>
      </c>
      <c r="D299" s="12" t="s">
        <v>1590</v>
      </c>
      <c r="E299" s="14">
        <v>1</v>
      </c>
      <c r="F299" s="17">
        <v>81000</v>
      </c>
    </row>
    <row r="300" spans="1:6" ht="14.4" customHeight="1" x14ac:dyDescent="0.3">
      <c r="A300" s="14" t="s">
        <v>1357</v>
      </c>
      <c r="B300" s="13">
        <v>44742</v>
      </c>
      <c r="C300" s="13" t="s">
        <v>1942</v>
      </c>
      <c r="D300" s="12" t="s">
        <v>1591</v>
      </c>
      <c r="E300" s="14">
        <v>1</v>
      </c>
      <c r="F300" s="17">
        <v>50000</v>
      </c>
    </row>
    <row r="301" spans="1:6" ht="14.4" customHeight="1" x14ac:dyDescent="0.3">
      <c r="A301" s="14" t="s">
        <v>1358</v>
      </c>
      <c r="B301" s="13">
        <v>44752</v>
      </c>
      <c r="C301" s="13" t="s">
        <v>1943</v>
      </c>
      <c r="D301" s="12" t="s">
        <v>1592</v>
      </c>
      <c r="E301" s="14">
        <v>1</v>
      </c>
      <c r="F301" s="17">
        <v>37000</v>
      </c>
    </row>
    <row r="302" spans="1:6" ht="14.4" customHeight="1" x14ac:dyDescent="0.3">
      <c r="A302" s="14" t="s">
        <v>1359</v>
      </c>
      <c r="B302" s="13">
        <v>44634</v>
      </c>
      <c r="C302" s="13" t="s">
        <v>1944</v>
      </c>
      <c r="D302" s="12" t="s">
        <v>1593</v>
      </c>
      <c r="E302" s="14">
        <v>1</v>
      </c>
      <c r="F302" s="17">
        <v>42000</v>
      </c>
    </row>
    <row r="303" spans="1:6" ht="14.4" customHeight="1" x14ac:dyDescent="0.3">
      <c r="A303" s="14" t="s">
        <v>1522</v>
      </c>
      <c r="B303" s="13">
        <v>44635</v>
      </c>
      <c r="C303" s="13" t="s">
        <v>1944</v>
      </c>
      <c r="D303" s="12" t="s">
        <v>1588</v>
      </c>
      <c r="E303" s="14">
        <v>2</v>
      </c>
      <c r="F303" s="17">
        <v>66000</v>
      </c>
    </row>
    <row r="304" spans="1:6" ht="14.4" customHeight="1" x14ac:dyDescent="0.3">
      <c r="A304" s="14" t="s">
        <v>1360</v>
      </c>
      <c r="B304" s="13">
        <v>44830</v>
      </c>
      <c r="C304" s="13" t="s">
        <v>1945</v>
      </c>
      <c r="D304" s="12" t="s">
        <v>1594</v>
      </c>
      <c r="E304" s="14">
        <v>1</v>
      </c>
      <c r="F304" s="17">
        <v>21000</v>
      </c>
    </row>
    <row r="305" spans="1:6" ht="14.4" customHeight="1" x14ac:dyDescent="0.3">
      <c r="A305" s="14" t="s">
        <v>1361</v>
      </c>
      <c r="B305" s="13">
        <v>44633</v>
      </c>
      <c r="C305" s="13" t="s">
        <v>1635</v>
      </c>
      <c r="D305" s="12" t="s">
        <v>1595</v>
      </c>
      <c r="E305" s="14">
        <v>1</v>
      </c>
      <c r="F305" s="17">
        <v>27000</v>
      </c>
    </row>
    <row r="306" spans="1:6" ht="14.4" customHeight="1" x14ac:dyDescent="0.3">
      <c r="A306" s="14" t="s">
        <v>1362</v>
      </c>
      <c r="B306" s="13">
        <v>44797</v>
      </c>
      <c r="C306" s="13" t="s">
        <v>1946</v>
      </c>
      <c r="D306" s="12" t="s">
        <v>1582</v>
      </c>
      <c r="E306" s="14">
        <v>1</v>
      </c>
      <c r="F306" s="17">
        <v>49000</v>
      </c>
    </row>
    <row r="307" spans="1:6" ht="14.4" customHeight="1" x14ac:dyDescent="0.3">
      <c r="A307" s="14" t="s">
        <v>1363</v>
      </c>
      <c r="B307" s="13">
        <v>44873</v>
      </c>
      <c r="C307" s="13" t="s">
        <v>1947</v>
      </c>
      <c r="D307" s="12" t="s">
        <v>1583</v>
      </c>
      <c r="E307" s="14">
        <v>1</v>
      </c>
      <c r="F307" s="17">
        <v>46000</v>
      </c>
    </row>
    <row r="308" spans="1:6" ht="14.4" customHeight="1" x14ac:dyDescent="0.3">
      <c r="A308" s="14" t="s">
        <v>1364</v>
      </c>
      <c r="B308" s="13">
        <v>44762</v>
      </c>
      <c r="C308" s="13" t="s">
        <v>1948</v>
      </c>
      <c r="D308" s="12" t="s">
        <v>1584</v>
      </c>
      <c r="E308" s="14">
        <v>1</v>
      </c>
      <c r="F308" s="17">
        <v>61000</v>
      </c>
    </row>
    <row r="309" spans="1:6" ht="14.4" customHeight="1" x14ac:dyDescent="0.3">
      <c r="A309" s="14" t="s">
        <v>1365</v>
      </c>
      <c r="B309" s="13">
        <v>44887</v>
      </c>
      <c r="C309" s="13" t="s">
        <v>1949</v>
      </c>
      <c r="D309" s="12" t="s">
        <v>1585</v>
      </c>
      <c r="E309" s="14">
        <v>1</v>
      </c>
      <c r="F309" s="17">
        <v>79000</v>
      </c>
    </row>
    <row r="310" spans="1:6" ht="14.4" customHeight="1" x14ac:dyDescent="0.3">
      <c r="A310" s="14" t="s">
        <v>1366</v>
      </c>
      <c r="B310" s="13">
        <v>44819</v>
      </c>
      <c r="C310" s="13" t="s">
        <v>1950</v>
      </c>
      <c r="D310" s="12" t="s">
        <v>1586</v>
      </c>
      <c r="E310" s="14">
        <v>1</v>
      </c>
      <c r="F310" s="17">
        <v>32000</v>
      </c>
    </row>
    <row r="311" spans="1:6" ht="14.4" customHeight="1" x14ac:dyDescent="0.3">
      <c r="A311" s="14" t="s">
        <v>1367</v>
      </c>
      <c r="B311" s="13">
        <v>44606</v>
      </c>
      <c r="C311" s="13" t="s">
        <v>1951</v>
      </c>
      <c r="D311" s="12" t="s">
        <v>1587</v>
      </c>
      <c r="E311" s="14">
        <v>1</v>
      </c>
      <c r="F311" s="17">
        <v>27000</v>
      </c>
    </row>
    <row r="312" spans="1:6" ht="14.4" customHeight="1" x14ac:dyDescent="0.3">
      <c r="A312" s="14" t="s">
        <v>1368</v>
      </c>
      <c r="B312" s="13">
        <v>44896</v>
      </c>
      <c r="C312" s="13" t="s">
        <v>1952</v>
      </c>
      <c r="D312" s="12" t="s">
        <v>1588</v>
      </c>
      <c r="E312" s="14">
        <v>1</v>
      </c>
      <c r="F312" s="17">
        <v>33000</v>
      </c>
    </row>
    <row r="313" spans="1:6" ht="14.4" customHeight="1" x14ac:dyDescent="0.3">
      <c r="A313" s="14" t="s">
        <v>1369</v>
      </c>
      <c r="B313" s="13">
        <v>44623</v>
      </c>
      <c r="C313" s="13" t="s">
        <v>1953</v>
      </c>
      <c r="D313" s="12" t="s">
        <v>1589</v>
      </c>
      <c r="E313" s="14">
        <v>1</v>
      </c>
      <c r="F313" s="17">
        <v>27000</v>
      </c>
    </row>
    <row r="314" spans="1:6" ht="14.4" customHeight="1" x14ac:dyDescent="0.3">
      <c r="A314" s="14" t="s">
        <v>1370</v>
      </c>
      <c r="B314" s="13">
        <v>44679</v>
      </c>
      <c r="C314" s="13" t="s">
        <v>1954</v>
      </c>
      <c r="D314" s="12" t="s">
        <v>1590</v>
      </c>
      <c r="E314" s="14">
        <v>1</v>
      </c>
      <c r="F314" s="17">
        <v>81000</v>
      </c>
    </row>
    <row r="315" spans="1:6" ht="14.4" customHeight="1" x14ac:dyDescent="0.3">
      <c r="A315" s="14" t="s">
        <v>1371</v>
      </c>
      <c r="B315" s="13">
        <v>44569</v>
      </c>
      <c r="C315" s="13" t="s">
        <v>1955</v>
      </c>
      <c r="D315" s="12" t="s">
        <v>1591</v>
      </c>
      <c r="E315" s="14">
        <v>1</v>
      </c>
      <c r="F315" s="17">
        <v>50000</v>
      </c>
    </row>
    <row r="316" spans="1:6" ht="14.4" customHeight="1" x14ac:dyDescent="0.3">
      <c r="A316" s="14" t="s">
        <v>1372</v>
      </c>
      <c r="B316" s="13">
        <v>44780</v>
      </c>
      <c r="C316" s="13" t="s">
        <v>1956</v>
      </c>
      <c r="D316" s="12" t="s">
        <v>1592</v>
      </c>
      <c r="E316" s="14">
        <v>1</v>
      </c>
      <c r="F316" s="17">
        <v>37000</v>
      </c>
    </row>
    <row r="317" spans="1:6" ht="14.4" customHeight="1" x14ac:dyDescent="0.3">
      <c r="A317" s="14" t="s">
        <v>1373</v>
      </c>
      <c r="B317" s="13">
        <v>44917</v>
      </c>
      <c r="C317" s="13" t="s">
        <v>1957</v>
      </c>
      <c r="D317" s="12" t="s">
        <v>1593</v>
      </c>
      <c r="E317" s="14">
        <v>1</v>
      </c>
      <c r="F317" s="17">
        <v>42000</v>
      </c>
    </row>
    <row r="318" spans="1:6" ht="14.4" customHeight="1" x14ac:dyDescent="0.3">
      <c r="A318" s="14" t="s">
        <v>1374</v>
      </c>
      <c r="B318" s="13">
        <v>44707</v>
      </c>
      <c r="C318" s="13" t="s">
        <v>1666</v>
      </c>
      <c r="D318" s="12" t="s">
        <v>1594</v>
      </c>
      <c r="E318" s="14">
        <v>1</v>
      </c>
      <c r="F318" s="17">
        <v>21000</v>
      </c>
    </row>
    <row r="319" spans="1:6" ht="14.4" customHeight="1" x14ac:dyDescent="0.3">
      <c r="A319" s="14" t="s">
        <v>1375</v>
      </c>
      <c r="B319" s="13">
        <v>44745</v>
      </c>
      <c r="C319" s="13" t="s">
        <v>1958</v>
      </c>
      <c r="D319" s="12" t="s">
        <v>1595</v>
      </c>
      <c r="E319" s="14">
        <v>1</v>
      </c>
      <c r="F319" s="17">
        <v>27000</v>
      </c>
    </row>
    <row r="320" spans="1:6" ht="14.4" customHeight="1" x14ac:dyDescent="0.3">
      <c r="A320" s="14" t="s">
        <v>1376</v>
      </c>
      <c r="B320" s="13">
        <v>44757</v>
      </c>
      <c r="C320" s="13" t="s">
        <v>1959</v>
      </c>
      <c r="D320" s="12" t="s">
        <v>1582</v>
      </c>
      <c r="E320" s="14">
        <v>1</v>
      </c>
      <c r="F320" s="17">
        <v>49000</v>
      </c>
    </row>
    <row r="321" spans="1:6" ht="14.4" customHeight="1" x14ac:dyDescent="0.3">
      <c r="A321" s="12" t="s">
        <v>1126</v>
      </c>
      <c r="B321" s="13">
        <v>44829</v>
      </c>
      <c r="C321" s="13" t="s">
        <v>1960</v>
      </c>
      <c r="D321" s="12" t="s">
        <v>1584</v>
      </c>
      <c r="E321" s="14">
        <v>1</v>
      </c>
      <c r="F321" s="17">
        <v>61000</v>
      </c>
    </row>
    <row r="322" spans="1:6" ht="14.4" customHeight="1" x14ac:dyDescent="0.3">
      <c r="A322" s="14" t="s">
        <v>1378</v>
      </c>
      <c r="B322" s="13">
        <v>44704</v>
      </c>
      <c r="C322" s="13" t="s">
        <v>1961</v>
      </c>
      <c r="D322" s="12" t="s">
        <v>1584</v>
      </c>
      <c r="E322" s="14">
        <v>1</v>
      </c>
      <c r="F322" s="17">
        <v>61000</v>
      </c>
    </row>
    <row r="323" spans="1:6" ht="14.4" customHeight="1" x14ac:dyDescent="0.3">
      <c r="A323" s="14" t="s">
        <v>1379</v>
      </c>
      <c r="B323" s="13">
        <v>44573</v>
      </c>
      <c r="C323" s="13" t="s">
        <v>1962</v>
      </c>
      <c r="D323" s="12" t="s">
        <v>1585</v>
      </c>
      <c r="E323" s="14">
        <v>1</v>
      </c>
      <c r="F323" s="17">
        <v>79000</v>
      </c>
    </row>
    <row r="324" spans="1:6" ht="14.4" customHeight="1" x14ac:dyDescent="0.3">
      <c r="A324" s="14" t="s">
        <v>1380</v>
      </c>
      <c r="B324" s="13">
        <v>44820</v>
      </c>
      <c r="C324" s="13" t="s">
        <v>1963</v>
      </c>
      <c r="D324" s="12" t="s">
        <v>1586</v>
      </c>
      <c r="E324" s="14">
        <v>1</v>
      </c>
      <c r="F324" s="17">
        <v>32000</v>
      </c>
    </row>
    <row r="325" spans="1:6" ht="14.4" customHeight="1" x14ac:dyDescent="0.3">
      <c r="A325" s="14" t="s">
        <v>1381</v>
      </c>
      <c r="B325" s="13">
        <v>44861</v>
      </c>
      <c r="C325" s="13" t="s">
        <v>1637</v>
      </c>
      <c r="D325" s="12" t="s">
        <v>1587</v>
      </c>
      <c r="E325" s="14">
        <v>1</v>
      </c>
      <c r="F325" s="17">
        <v>27000</v>
      </c>
    </row>
    <row r="326" spans="1:6" ht="14.4" customHeight="1" x14ac:dyDescent="0.3">
      <c r="A326" s="14" t="s">
        <v>1382</v>
      </c>
      <c r="B326" s="13">
        <v>44820</v>
      </c>
      <c r="C326" s="13" t="s">
        <v>1964</v>
      </c>
      <c r="D326" s="12" t="s">
        <v>1588</v>
      </c>
      <c r="E326" s="14">
        <v>1</v>
      </c>
      <c r="F326" s="17">
        <v>33000</v>
      </c>
    </row>
    <row r="327" spans="1:6" ht="14.4" customHeight="1" x14ac:dyDescent="0.3">
      <c r="A327" s="14" t="s">
        <v>1383</v>
      </c>
      <c r="B327" s="13">
        <v>44843</v>
      </c>
      <c r="C327" s="13" t="s">
        <v>1965</v>
      </c>
      <c r="D327" s="12" t="s">
        <v>1589</v>
      </c>
      <c r="E327" s="14">
        <v>1</v>
      </c>
      <c r="F327" s="17">
        <v>27000</v>
      </c>
    </row>
    <row r="328" spans="1:6" ht="14.4" customHeight="1" x14ac:dyDescent="0.3">
      <c r="A328" s="14" t="s">
        <v>1384</v>
      </c>
      <c r="B328" s="13">
        <v>44887</v>
      </c>
      <c r="C328" s="13" t="s">
        <v>1966</v>
      </c>
      <c r="D328" s="12" t="s">
        <v>1590</v>
      </c>
      <c r="E328" s="14">
        <v>1</v>
      </c>
      <c r="F328" s="17">
        <v>81000</v>
      </c>
    </row>
    <row r="329" spans="1:6" ht="14.4" customHeight="1" x14ac:dyDescent="0.3">
      <c r="A329" s="14" t="s">
        <v>1385</v>
      </c>
      <c r="B329" s="13">
        <v>44678</v>
      </c>
      <c r="C329" s="13" t="s">
        <v>1967</v>
      </c>
      <c r="D329" s="12" t="s">
        <v>1591</v>
      </c>
      <c r="E329" s="14">
        <v>1</v>
      </c>
      <c r="F329" s="17">
        <v>50000</v>
      </c>
    </row>
    <row r="330" spans="1:6" ht="14.4" customHeight="1" x14ac:dyDescent="0.3">
      <c r="A330" s="14" t="s">
        <v>1386</v>
      </c>
      <c r="B330" s="13">
        <v>44911</v>
      </c>
      <c r="C330" s="13" t="s">
        <v>1968</v>
      </c>
      <c r="D330" s="12" t="s">
        <v>1592</v>
      </c>
      <c r="E330" s="14">
        <v>1</v>
      </c>
      <c r="F330" s="17">
        <v>37000</v>
      </c>
    </row>
    <row r="331" spans="1:6" ht="14.4" customHeight="1" x14ac:dyDescent="0.3">
      <c r="A331" s="14" t="s">
        <v>1387</v>
      </c>
      <c r="B331" s="13">
        <v>44836</v>
      </c>
      <c r="C331" s="13" t="s">
        <v>1969</v>
      </c>
      <c r="D331" s="12" t="s">
        <v>1593</v>
      </c>
      <c r="E331" s="14">
        <v>1</v>
      </c>
      <c r="F331" s="17">
        <v>42000</v>
      </c>
    </row>
    <row r="332" spans="1:6" ht="14.4" customHeight="1" x14ac:dyDescent="0.3">
      <c r="A332" s="14" t="s">
        <v>1388</v>
      </c>
      <c r="B332" s="13">
        <v>44906</v>
      </c>
      <c r="C332" s="13" t="s">
        <v>1970</v>
      </c>
      <c r="D332" s="12" t="s">
        <v>1594</v>
      </c>
      <c r="E332" s="14">
        <v>1</v>
      </c>
      <c r="F332" s="17">
        <v>21000</v>
      </c>
    </row>
    <row r="333" spans="1:6" ht="14.4" customHeight="1" x14ac:dyDescent="0.3">
      <c r="A333" s="14" t="s">
        <v>1389</v>
      </c>
      <c r="B333" s="13">
        <v>44665</v>
      </c>
      <c r="C333" s="13" t="s">
        <v>1971</v>
      </c>
      <c r="D333" s="12" t="s">
        <v>1595</v>
      </c>
      <c r="E333" s="14">
        <v>1</v>
      </c>
      <c r="F333" s="17">
        <v>27000</v>
      </c>
    </row>
    <row r="334" spans="1:6" ht="14.4" customHeight="1" x14ac:dyDescent="0.3">
      <c r="A334" s="14" t="s">
        <v>1390</v>
      </c>
      <c r="B334" s="13">
        <v>44690</v>
      </c>
      <c r="C334" s="13" t="s">
        <v>1972</v>
      </c>
      <c r="D334" s="12" t="s">
        <v>1582</v>
      </c>
      <c r="E334" s="14">
        <v>1</v>
      </c>
      <c r="F334" s="17">
        <v>49000</v>
      </c>
    </row>
    <row r="335" spans="1:6" ht="14.4" customHeight="1" x14ac:dyDescent="0.3">
      <c r="A335" s="14" t="s">
        <v>1391</v>
      </c>
      <c r="B335" s="13">
        <v>44867</v>
      </c>
      <c r="C335" s="13" t="s">
        <v>1973</v>
      </c>
      <c r="D335" s="12" t="s">
        <v>1583</v>
      </c>
      <c r="E335" s="14">
        <v>1</v>
      </c>
      <c r="F335" s="17">
        <v>46000</v>
      </c>
    </row>
    <row r="336" spans="1:6" ht="14.4" customHeight="1" x14ac:dyDescent="0.3">
      <c r="A336" s="14" t="s">
        <v>1393</v>
      </c>
      <c r="B336" s="13">
        <v>44707</v>
      </c>
      <c r="C336" s="13" t="s">
        <v>1975</v>
      </c>
      <c r="D336" s="12" t="s">
        <v>1585</v>
      </c>
      <c r="E336" s="14">
        <v>1</v>
      </c>
      <c r="F336" s="17">
        <v>79000</v>
      </c>
    </row>
    <row r="337" spans="1:6" ht="14.4" customHeight="1" x14ac:dyDescent="0.3">
      <c r="A337" s="14" t="s">
        <v>1394</v>
      </c>
      <c r="B337" s="13">
        <v>44594</v>
      </c>
      <c r="C337" s="13" t="s">
        <v>1976</v>
      </c>
      <c r="D337" s="12" t="s">
        <v>1586</v>
      </c>
      <c r="E337" s="14">
        <v>1</v>
      </c>
      <c r="F337" s="17">
        <v>32000</v>
      </c>
    </row>
    <row r="338" spans="1:6" ht="14.4" customHeight="1" x14ac:dyDescent="0.3">
      <c r="A338" s="14" t="s">
        <v>1395</v>
      </c>
      <c r="B338" s="13">
        <v>44656</v>
      </c>
      <c r="C338" s="13" t="s">
        <v>1977</v>
      </c>
      <c r="D338" s="12" t="s">
        <v>1587</v>
      </c>
      <c r="E338" s="14">
        <v>1</v>
      </c>
      <c r="F338" s="17">
        <v>27000</v>
      </c>
    </row>
    <row r="339" spans="1:6" ht="14.4" customHeight="1" x14ac:dyDescent="0.3">
      <c r="A339" s="14" t="s">
        <v>1396</v>
      </c>
      <c r="B339" s="13">
        <v>44773</v>
      </c>
      <c r="C339" s="13" t="s">
        <v>1978</v>
      </c>
      <c r="D339" s="12" t="s">
        <v>1588</v>
      </c>
      <c r="E339" s="14">
        <v>2</v>
      </c>
      <c r="F339" s="17">
        <v>66000</v>
      </c>
    </row>
    <row r="340" spans="1:6" ht="14.4" customHeight="1" x14ac:dyDescent="0.3">
      <c r="A340" s="14" t="s">
        <v>1397</v>
      </c>
      <c r="B340" s="13">
        <v>44666</v>
      </c>
      <c r="C340" s="13" t="s">
        <v>1979</v>
      </c>
      <c r="D340" s="12" t="s">
        <v>1589</v>
      </c>
      <c r="E340" s="14">
        <v>2</v>
      </c>
      <c r="F340" s="17">
        <v>54000</v>
      </c>
    </row>
    <row r="341" spans="1:6" ht="14.4" customHeight="1" x14ac:dyDescent="0.3">
      <c r="A341" s="14" t="s">
        <v>1398</v>
      </c>
      <c r="B341" s="13">
        <v>44833</v>
      </c>
      <c r="C341" s="13" t="s">
        <v>1980</v>
      </c>
      <c r="D341" s="12" t="s">
        <v>1590</v>
      </c>
      <c r="E341" s="14">
        <v>2</v>
      </c>
      <c r="F341" s="17">
        <v>162000</v>
      </c>
    </row>
    <row r="342" spans="1:6" ht="14.4" customHeight="1" x14ac:dyDescent="0.3">
      <c r="A342" s="14" t="s">
        <v>1399</v>
      </c>
      <c r="B342" s="13">
        <v>44732</v>
      </c>
      <c r="C342" s="13" t="s">
        <v>1981</v>
      </c>
      <c r="D342" s="12" t="s">
        <v>1591</v>
      </c>
      <c r="E342" s="14">
        <v>1</v>
      </c>
      <c r="F342" s="17">
        <v>50000</v>
      </c>
    </row>
    <row r="343" spans="1:6" ht="14.4" customHeight="1" x14ac:dyDescent="0.3">
      <c r="A343" s="14" t="s">
        <v>1400</v>
      </c>
      <c r="B343" s="13">
        <v>44759</v>
      </c>
      <c r="C343" s="13" t="s">
        <v>1982</v>
      </c>
      <c r="D343" s="12" t="s">
        <v>1592</v>
      </c>
      <c r="E343" s="14">
        <v>1</v>
      </c>
      <c r="F343" s="17">
        <v>37000</v>
      </c>
    </row>
    <row r="344" spans="1:6" ht="14.4" customHeight="1" x14ac:dyDescent="0.3">
      <c r="A344" s="14" t="s">
        <v>1401</v>
      </c>
      <c r="B344" s="13">
        <v>44801</v>
      </c>
      <c r="C344" s="13" t="s">
        <v>1649</v>
      </c>
      <c r="D344" s="12" t="s">
        <v>1593</v>
      </c>
      <c r="E344" s="14">
        <v>1</v>
      </c>
      <c r="F344" s="17">
        <v>42000</v>
      </c>
    </row>
    <row r="345" spans="1:6" ht="14.4" customHeight="1" x14ac:dyDescent="0.3">
      <c r="A345" s="14" t="s">
        <v>1402</v>
      </c>
      <c r="B345" s="13">
        <v>44673</v>
      </c>
      <c r="C345" s="13" t="s">
        <v>1983</v>
      </c>
      <c r="D345" s="12" t="s">
        <v>1594</v>
      </c>
      <c r="E345" s="14">
        <v>1</v>
      </c>
      <c r="F345" s="17">
        <v>21000</v>
      </c>
    </row>
    <row r="346" spans="1:6" ht="14.4" customHeight="1" x14ac:dyDescent="0.3">
      <c r="A346" s="14" t="s">
        <v>1403</v>
      </c>
      <c r="B346" s="13">
        <v>44617</v>
      </c>
      <c r="C346" s="13" t="s">
        <v>1638</v>
      </c>
      <c r="D346" s="12" t="s">
        <v>1595</v>
      </c>
      <c r="E346" s="14">
        <v>1</v>
      </c>
      <c r="F346" s="17">
        <v>27000</v>
      </c>
    </row>
    <row r="347" spans="1:6" ht="14.4" customHeight="1" x14ac:dyDescent="0.3">
      <c r="A347" s="14" t="s">
        <v>1404</v>
      </c>
      <c r="B347" s="13">
        <v>44706</v>
      </c>
      <c r="C347" s="13" t="s">
        <v>1984</v>
      </c>
      <c r="D347" s="12" t="s">
        <v>1582</v>
      </c>
      <c r="E347" s="14">
        <v>1</v>
      </c>
      <c r="F347" s="17">
        <v>49000</v>
      </c>
    </row>
    <row r="348" spans="1:6" ht="14.4" customHeight="1" x14ac:dyDescent="0.3">
      <c r="A348" s="14" t="s">
        <v>1405</v>
      </c>
      <c r="B348" s="13">
        <v>44817</v>
      </c>
      <c r="C348" s="13" t="s">
        <v>1985</v>
      </c>
      <c r="D348" s="12" t="s">
        <v>1583</v>
      </c>
      <c r="E348" s="14">
        <v>1</v>
      </c>
      <c r="F348" s="17">
        <v>46000</v>
      </c>
    </row>
    <row r="349" spans="1:6" ht="14.4" customHeight="1" x14ac:dyDescent="0.3">
      <c r="A349" s="14" t="s">
        <v>1406</v>
      </c>
      <c r="B349" s="13">
        <v>44743</v>
      </c>
      <c r="C349" s="13" t="s">
        <v>1643</v>
      </c>
      <c r="D349" s="12" t="s">
        <v>1584</v>
      </c>
      <c r="E349" s="14">
        <v>1</v>
      </c>
      <c r="F349" s="17">
        <v>61000</v>
      </c>
    </row>
    <row r="350" spans="1:6" ht="14.4" customHeight="1" x14ac:dyDescent="0.3">
      <c r="A350" s="14" t="s">
        <v>1407</v>
      </c>
      <c r="B350" s="13">
        <v>44694</v>
      </c>
      <c r="C350" s="13" t="s">
        <v>1624</v>
      </c>
      <c r="D350" s="12" t="s">
        <v>1585</v>
      </c>
      <c r="E350" s="14">
        <v>1</v>
      </c>
      <c r="F350" s="17">
        <v>79000</v>
      </c>
    </row>
    <row r="351" spans="1:6" ht="14.4" customHeight="1" x14ac:dyDescent="0.3">
      <c r="A351" s="14" t="s">
        <v>1408</v>
      </c>
      <c r="B351" s="13">
        <v>44882</v>
      </c>
      <c r="C351" s="13" t="s">
        <v>1986</v>
      </c>
      <c r="D351" s="12" t="s">
        <v>1586</v>
      </c>
      <c r="E351" s="14">
        <v>1</v>
      </c>
      <c r="F351" s="17">
        <v>32000</v>
      </c>
    </row>
    <row r="352" spans="1:6" ht="14.4" customHeight="1" x14ac:dyDescent="0.3">
      <c r="A352" s="14" t="s">
        <v>1409</v>
      </c>
      <c r="B352" s="13">
        <v>44678</v>
      </c>
      <c r="C352" s="13" t="s">
        <v>1642</v>
      </c>
      <c r="D352" s="12" t="s">
        <v>1587</v>
      </c>
      <c r="E352" s="14">
        <v>1</v>
      </c>
      <c r="F352" s="17">
        <v>27000</v>
      </c>
    </row>
    <row r="353" spans="1:6" ht="14.4" customHeight="1" x14ac:dyDescent="0.3">
      <c r="A353" s="14" t="s">
        <v>1410</v>
      </c>
      <c r="B353" s="13">
        <v>44613</v>
      </c>
      <c r="C353" s="13" t="s">
        <v>1987</v>
      </c>
      <c r="D353" s="12" t="s">
        <v>1588</v>
      </c>
      <c r="E353" s="14">
        <v>1</v>
      </c>
      <c r="F353" s="17">
        <v>33000</v>
      </c>
    </row>
    <row r="354" spans="1:6" ht="14.4" customHeight="1" x14ac:dyDescent="0.3">
      <c r="A354" s="14" t="s">
        <v>1411</v>
      </c>
      <c r="B354" s="13">
        <v>44593</v>
      </c>
      <c r="C354" s="13" t="s">
        <v>1988</v>
      </c>
      <c r="D354" s="12" t="s">
        <v>1589</v>
      </c>
      <c r="E354" s="14">
        <v>1</v>
      </c>
      <c r="F354" s="17">
        <v>27000</v>
      </c>
    </row>
    <row r="355" spans="1:6" ht="14.4" customHeight="1" x14ac:dyDescent="0.3">
      <c r="A355" s="14" t="s">
        <v>1412</v>
      </c>
      <c r="B355" s="13">
        <v>44666</v>
      </c>
      <c r="C355" s="13" t="s">
        <v>1989</v>
      </c>
      <c r="D355" s="12" t="s">
        <v>1590</v>
      </c>
      <c r="E355" s="14">
        <v>1</v>
      </c>
      <c r="F355" s="17">
        <v>81000</v>
      </c>
    </row>
    <row r="356" spans="1:6" ht="14.4" customHeight="1" x14ac:dyDescent="0.3">
      <c r="A356" s="14" t="s">
        <v>1413</v>
      </c>
      <c r="B356" s="13">
        <v>44851</v>
      </c>
      <c r="C356" s="13" t="s">
        <v>1990</v>
      </c>
      <c r="D356" s="12" t="s">
        <v>1591</v>
      </c>
      <c r="E356" s="14">
        <v>1</v>
      </c>
      <c r="F356" s="17">
        <v>50000</v>
      </c>
    </row>
    <row r="357" spans="1:6" ht="14.4" customHeight="1" x14ac:dyDescent="0.3">
      <c r="A357" s="14" t="s">
        <v>1414</v>
      </c>
      <c r="B357" s="13">
        <v>44633</v>
      </c>
      <c r="C357" s="13" t="s">
        <v>1991</v>
      </c>
      <c r="D357" s="12" t="s">
        <v>1592</v>
      </c>
      <c r="E357" s="14">
        <v>1</v>
      </c>
      <c r="F357" s="17">
        <v>37000</v>
      </c>
    </row>
    <row r="358" spans="1:6" ht="14.4" customHeight="1" x14ac:dyDescent="0.3">
      <c r="A358" s="14" t="s">
        <v>1416</v>
      </c>
      <c r="B358" s="13">
        <v>44868</v>
      </c>
      <c r="C358" s="13" t="s">
        <v>1993</v>
      </c>
      <c r="D358" s="12" t="s">
        <v>1594</v>
      </c>
      <c r="E358" s="14">
        <v>1</v>
      </c>
      <c r="F358" s="17">
        <v>21000</v>
      </c>
    </row>
    <row r="359" spans="1:6" ht="14.4" customHeight="1" x14ac:dyDescent="0.3">
      <c r="A359" s="14" t="s">
        <v>1417</v>
      </c>
      <c r="B359" s="13">
        <v>44750</v>
      </c>
      <c r="C359" s="13" t="s">
        <v>1994</v>
      </c>
      <c r="D359" s="12" t="s">
        <v>1595</v>
      </c>
      <c r="E359" s="14">
        <v>1</v>
      </c>
      <c r="F359" s="17">
        <v>27000</v>
      </c>
    </row>
    <row r="360" spans="1:6" ht="14.4" customHeight="1" x14ac:dyDescent="0.3">
      <c r="A360" s="14" t="s">
        <v>1418</v>
      </c>
      <c r="B360" s="13">
        <v>44774</v>
      </c>
      <c r="C360" s="13" t="s">
        <v>1995</v>
      </c>
      <c r="D360" s="12" t="s">
        <v>1582</v>
      </c>
      <c r="E360" s="14">
        <v>1</v>
      </c>
      <c r="F360" s="17">
        <v>49000</v>
      </c>
    </row>
    <row r="361" spans="1:6" ht="14.4" customHeight="1" x14ac:dyDescent="0.3">
      <c r="A361" s="14" t="s">
        <v>1419</v>
      </c>
      <c r="B361" s="13">
        <v>44775</v>
      </c>
      <c r="C361" s="13" t="s">
        <v>1996</v>
      </c>
      <c r="D361" s="12" t="s">
        <v>1583</v>
      </c>
      <c r="E361" s="14">
        <v>1</v>
      </c>
      <c r="F361" s="17">
        <v>46000</v>
      </c>
    </row>
    <row r="362" spans="1:6" ht="14.4" customHeight="1" x14ac:dyDescent="0.3">
      <c r="A362" s="14" t="s">
        <v>1420</v>
      </c>
      <c r="B362" s="13">
        <v>44908</v>
      </c>
      <c r="C362" s="13" t="s">
        <v>1997</v>
      </c>
      <c r="D362" s="12" t="s">
        <v>1584</v>
      </c>
      <c r="E362" s="14">
        <v>1</v>
      </c>
      <c r="F362" s="17">
        <v>61000</v>
      </c>
    </row>
    <row r="363" spans="1:6" ht="14.4" customHeight="1" x14ac:dyDescent="0.3">
      <c r="A363" s="14" t="s">
        <v>1421</v>
      </c>
      <c r="B363" s="13">
        <v>44719</v>
      </c>
      <c r="C363" s="13" t="s">
        <v>1998</v>
      </c>
      <c r="D363" s="12" t="s">
        <v>1585</v>
      </c>
      <c r="E363" s="14">
        <v>1</v>
      </c>
      <c r="F363" s="17">
        <v>79000</v>
      </c>
    </row>
    <row r="364" spans="1:6" ht="14.4" customHeight="1" x14ac:dyDescent="0.3">
      <c r="A364" s="14" t="s">
        <v>1422</v>
      </c>
      <c r="B364" s="13">
        <v>44853</v>
      </c>
      <c r="C364" s="13" t="s">
        <v>1999</v>
      </c>
      <c r="D364" s="12" t="s">
        <v>1586</v>
      </c>
      <c r="E364" s="14">
        <v>1</v>
      </c>
      <c r="F364" s="17">
        <v>32000</v>
      </c>
    </row>
    <row r="365" spans="1:6" ht="14.4" customHeight="1" x14ac:dyDescent="0.3">
      <c r="A365" s="14" t="s">
        <v>1423</v>
      </c>
      <c r="B365" s="13">
        <v>44862</v>
      </c>
      <c r="C365" s="13" t="s">
        <v>2000</v>
      </c>
      <c r="D365" s="12" t="s">
        <v>1587</v>
      </c>
      <c r="E365" s="14">
        <v>1</v>
      </c>
      <c r="F365" s="17">
        <v>27000</v>
      </c>
    </row>
    <row r="366" spans="1:6" ht="14.4" customHeight="1" x14ac:dyDescent="0.3">
      <c r="A366" s="14" t="s">
        <v>1424</v>
      </c>
      <c r="B366" s="13">
        <v>44845</v>
      </c>
      <c r="C366" s="13" t="s">
        <v>2001</v>
      </c>
      <c r="D366" s="12" t="s">
        <v>1588</v>
      </c>
      <c r="E366" s="14">
        <v>1</v>
      </c>
      <c r="F366" s="17">
        <v>33000</v>
      </c>
    </row>
    <row r="367" spans="1:6" ht="14.4" customHeight="1" x14ac:dyDescent="0.3">
      <c r="A367" s="14" t="s">
        <v>1425</v>
      </c>
      <c r="B367" s="13">
        <v>44704</v>
      </c>
      <c r="C367" s="13" t="s">
        <v>2002</v>
      </c>
      <c r="D367" s="12" t="s">
        <v>1589</v>
      </c>
      <c r="E367" s="14">
        <v>1</v>
      </c>
      <c r="F367" s="17">
        <v>27000</v>
      </c>
    </row>
    <row r="368" spans="1:6" ht="14.4" customHeight="1" x14ac:dyDescent="0.3">
      <c r="A368" s="14" t="s">
        <v>1426</v>
      </c>
      <c r="B368" s="13">
        <v>44775</v>
      </c>
      <c r="C368" s="13" t="s">
        <v>1634</v>
      </c>
      <c r="D368" s="12" t="s">
        <v>1590</v>
      </c>
      <c r="E368" s="14">
        <v>1</v>
      </c>
      <c r="F368" s="17">
        <v>81000</v>
      </c>
    </row>
    <row r="369" spans="1:6" ht="14.4" customHeight="1" x14ac:dyDescent="0.3">
      <c r="A369" s="14" t="s">
        <v>1427</v>
      </c>
      <c r="B369" s="13">
        <v>44584</v>
      </c>
      <c r="C369" s="13" t="s">
        <v>2003</v>
      </c>
      <c r="D369" s="12" t="s">
        <v>1591</v>
      </c>
      <c r="E369" s="14">
        <v>1</v>
      </c>
      <c r="F369" s="17">
        <v>50000</v>
      </c>
    </row>
    <row r="370" spans="1:6" ht="14.4" customHeight="1" x14ac:dyDescent="0.3">
      <c r="A370" s="14" t="s">
        <v>1428</v>
      </c>
      <c r="B370" s="13">
        <v>44608</v>
      </c>
      <c r="C370" s="13" t="s">
        <v>2004</v>
      </c>
      <c r="D370" s="12" t="s">
        <v>1592</v>
      </c>
      <c r="E370" s="14">
        <v>1</v>
      </c>
      <c r="F370" s="17">
        <v>37000</v>
      </c>
    </row>
    <row r="371" spans="1:6" ht="14.4" customHeight="1" x14ac:dyDescent="0.3">
      <c r="A371" s="14" t="s">
        <v>1429</v>
      </c>
      <c r="B371" s="13">
        <v>44696</v>
      </c>
      <c r="C371" s="13" t="s">
        <v>2005</v>
      </c>
      <c r="D371" s="12" t="s">
        <v>1593</v>
      </c>
      <c r="E371" s="14">
        <v>1</v>
      </c>
      <c r="F371" s="17">
        <v>42000</v>
      </c>
    </row>
    <row r="372" spans="1:6" ht="14.4" customHeight="1" x14ac:dyDescent="0.3">
      <c r="A372" s="14" t="s">
        <v>1430</v>
      </c>
      <c r="B372" s="13">
        <v>44833</v>
      </c>
      <c r="C372" s="13" t="s">
        <v>2006</v>
      </c>
      <c r="D372" s="12" t="s">
        <v>1594</v>
      </c>
      <c r="E372" s="14">
        <v>1</v>
      </c>
      <c r="F372" s="17">
        <v>21000</v>
      </c>
    </row>
    <row r="373" spans="1:6" ht="14.4" customHeight="1" x14ac:dyDescent="0.3">
      <c r="A373" s="14" t="s">
        <v>1431</v>
      </c>
      <c r="B373" s="13">
        <v>44603</v>
      </c>
      <c r="C373" s="13" t="s">
        <v>2007</v>
      </c>
      <c r="D373" s="12" t="s">
        <v>1595</v>
      </c>
      <c r="E373" s="14">
        <v>1</v>
      </c>
      <c r="F373" s="17">
        <v>27000</v>
      </c>
    </row>
    <row r="374" spans="1:6" ht="14.4" customHeight="1" x14ac:dyDescent="0.3">
      <c r="A374" s="14" t="s">
        <v>1432</v>
      </c>
      <c r="B374" s="13">
        <v>44859</v>
      </c>
      <c r="C374" s="13" t="s">
        <v>2008</v>
      </c>
      <c r="D374" s="12" t="s">
        <v>1582</v>
      </c>
      <c r="E374" s="14">
        <v>1</v>
      </c>
      <c r="F374" s="17">
        <v>49000</v>
      </c>
    </row>
    <row r="375" spans="1:6" ht="14.4" customHeight="1" x14ac:dyDescent="0.3">
      <c r="A375" s="14" t="s">
        <v>1433</v>
      </c>
      <c r="B375" s="13">
        <v>44613</v>
      </c>
      <c r="C375" s="13" t="s">
        <v>2009</v>
      </c>
      <c r="D375" s="12" t="s">
        <v>1583</v>
      </c>
      <c r="E375" s="14">
        <v>1</v>
      </c>
      <c r="F375" s="17">
        <v>46000</v>
      </c>
    </row>
    <row r="376" spans="1:6" ht="14.4" customHeight="1" x14ac:dyDescent="0.3">
      <c r="A376" s="14" t="s">
        <v>1434</v>
      </c>
      <c r="B376" s="13">
        <v>44813</v>
      </c>
      <c r="C376" s="13" t="s">
        <v>2010</v>
      </c>
      <c r="D376" s="12" t="s">
        <v>1584</v>
      </c>
      <c r="E376" s="14">
        <v>1</v>
      </c>
      <c r="F376" s="17">
        <v>61000</v>
      </c>
    </row>
    <row r="377" spans="1:6" ht="14.4" customHeight="1" x14ac:dyDescent="0.3">
      <c r="A377" s="14" t="s">
        <v>1435</v>
      </c>
      <c r="B377" s="13">
        <v>44915</v>
      </c>
      <c r="C377" s="13" t="s">
        <v>2011</v>
      </c>
      <c r="D377" s="12" t="s">
        <v>1585</v>
      </c>
      <c r="E377" s="14">
        <v>1</v>
      </c>
      <c r="F377" s="17">
        <v>79000</v>
      </c>
    </row>
    <row r="378" spans="1:6" ht="14.4" customHeight="1" x14ac:dyDescent="0.3">
      <c r="A378" s="14" t="s">
        <v>1436</v>
      </c>
      <c r="B378" s="13">
        <v>44767</v>
      </c>
      <c r="C378" s="13" t="s">
        <v>2012</v>
      </c>
      <c r="D378" s="12" t="s">
        <v>1586</v>
      </c>
      <c r="E378" s="14">
        <v>1</v>
      </c>
      <c r="F378" s="17">
        <v>32000</v>
      </c>
    </row>
    <row r="379" spans="1:6" ht="14.4" customHeight="1" x14ac:dyDescent="0.3">
      <c r="A379" s="14" t="s">
        <v>1437</v>
      </c>
      <c r="B379" s="13">
        <v>44902</v>
      </c>
      <c r="C379" s="13" t="s">
        <v>2013</v>
      </c>
      <c r="D379" s="12" t="s">
        <v>1587</v>
      </c>
      <c r="E379" s="14">
        <v>1</v>
      </c>
      <c r="F379" s="17">
        <v>27000</v>
      </c>
    </row>
    <row r="380" spans="1:6" ht="14.4" customHeight="1" x14ac:dyDescent="0.3">
      <c r="A380" s="14" t="s">
        <v>1438</v>
      </c>
      <c r="B380" s="13">
        <v>44847</v>
      </c>
      <c r="C380" s="13" t="s">
        <v>2014</v>
      </c>
      <c r="D380" s="12" t="s">
        <v>1588</v>
      </c>
      <c r="E380" s="14">
        <v>1</v>
      </c>
      <c r="F380" s="17">
        <v>33000</v>
      </c>
    </row>
    <row r="381" spans="1:6" ht="14.4" customHeight="1" x14ac:dyDescent="0.3">
      <c r="A381" s="14" t="s">
        <v>1439</v>
      </c>
      <c r="B381" s="13">
        <v>44690</v>
      </c>
      <c r="C381" s="13" t="s">
        <v>2015</v>
      </c>
      <c r="D381" s="12" t="s">
        <v>1589</v>
      </c>
      <c r="E381" s="14">
        <v>1</v>
      </c>
      <c r="F381" s="17">
        <v>27000</v>
      </c>
    </row>
    <row r="382" spans="1:6" ht="14.4" customHeight="1" x14ac:dyDescent="0.3">
      <c r="A382" s="14" t="s">
        <v>1440</v>
      </c>
      <c r="B382" s="13">
        <v>44714</v>
      </c>
      <c r="C382" s="13" t="s">
        <v>2016</v>
      </c>
      <c r="D382" s="12" t="s">
        <v>1590</v>
      </c>
      <c r="E382" s="14">
        <v>1</v>
      </c>
      <c r="F382" s="17">
        <v>81000</v>
      </c>
    </row>
    <row r="383" spans="1:6" ht="14.4" customHeight="1" x14ac:dyDescent="0.3">
      <c r="A383" s="14" t="s">
        <v>1441</v>
      </c>
      <c r="B383" s="13">
        <v>44657</v>
      </c>
      <c r="C383" s="13" t="s">
        <v>1623</v>
      </c>
      <c r="D383" s="12" t="s">
        <v>1591</v>
      </c>
      <c r="E383" s="14">
        <v>1</v>
      </c>
      <c r="F383" s="17">
        <v>50000</v>
      </c>
    </row>
    <row r="384" spans="1:6" ht="14.4" customHeight="1" x14ac:dyDescent="0.3">
      <c r="A384" s="14" t="s">
        <v>1442</v>
      </c>
      <c r="B384" s="13">
        <v>44627</v>
      </c>
      <c r="C384" s="13" t="s">
        <v>1662</v>
      </c>
      <c r="D384" s="12" t="s">
        <v>1592</v>
      </c>
      <c r="E384" s="14">
        <v>1</v>
      </c>
      <c r="F384" s="17">
        <v>37000</v>
      </c>
    </row>
    <row r="385" spans="1:6" ht="14.4" customHeight="1" x14ac:dyDescent="0.3">
      <c r="A385" s="14" t="s">
        <v>1443</v>
      </c>
      <c r="B385" s="13">
        <v>44889</v>
      </c>
      <c r="C385" s="13" t="s">
        <v>2017</v>
      </c>
      <c r="D385" s="12" t="s">
        <v>1593</v>
      </c>
      <c r="E385" s="14">
        <v>1</v>
      </c>
      <c r="F385" s="17">
        <v>42000</v>
      </c>
    </row>
    <row r="386" spans="1:6" ht="14.4" customHeight="1" x14ac:dyDescent="0.3">
      <c r="A386" s="14" t="s">
        <v>1444</v>
      </c>
      <c r="B386" s="13">
        <v>44584</v>
      </c>
      <c r="C386" s="13" t="s">
        <v>1641</v>
      </c>
      <c r="D386" s="12" t="s">
        <v>1594</v>
      </c>
      <c r="E386" s="14">
        <v>1</v>
      </c>
      <c r="F386" s="17">
        <v>21000</v>
      </c>
    </row>
    <row r="387" spans="1:6" ht="14.4" customHeight="1" x14ac:dyDescent="0.3">
      <c r="A387" s="14" t="s">
        <v>1445</v>
      </c>
      <c r="B387" s="13">
        <v>44617</v>
      </c>
      <c r="C387" s="13" t="s">
        <v>2018</v>
      </c>
      <c r="D387" s="12" t="s">
        <v>1595</v>
      </c>
      <c r="E387" s="14">
        <v>1</v>
      </c>
      <c r="F387" s="17">
        <v>27000</v>
      </c>
    </row>
    <row r="388" spans="1:6" ht="14.4" customHeight="1" x14ac:dyDescent="0.3">
      <c r="A388" s="14" t="s">
        <v>1446</v>
      </c>
      <c r="B388" s="13">
        <v>44624</v>
      </c>
      <c r="C388" s="13" t="s">
        <v>2019</v>
      </c>
      <c r="D388" s="12" t="s">
        <v>1582</v>
      </c>
      <c r="E388" s="14">
        <v>1</v>
      </c>
      <c r="F388" s="17">
        <v>49000</v>
      </c>
    </row>
    <row r="389" spans="1:6" ht="14.4" customHeight="1" x14ac:dyDescent="0.3">
      <c r="A389" s="14" t="s">
        <v>1447</v>
      </c>
      <c r="B389" s="13">
        <v>44666</v>
      </c>
      <c r="C389" s="13" t="s">
        <v>2020</v>
      </c>
      <c r="D389" s="12" t="s">
        <v>1583</v>
      </c>
      <c r="E389" s="14">
        <v>1</v>
      </c>
      <c r="F389" s="17">
        <v>46000</v>
      </c>
    </row>
    <row r="390" spans="1:6" ht="14.4" customHeight="1" x14ac:dyDescent="0.3">
      <c r="A390" s="14" t="s">
        <v>1448</v>
      </c>
      <c r="B390" s="13">
        <v>44669</v>
      </c>
      <c r="C390" s="13" t="s">
        <v>2021</v>
      </c>
      <c r="D390" s="12" t="s">
        <v>1584</v>
      </c>
      <c r="E390" s="14">
        <v>1</v>
      </c>
      <c r="F390" s="17">
        <v>61000</v>
      </c>
    </row>
    <row r="391" spans="1:6" ht="14.4" customHeight="1" x14ac:dyDescent="0.3">
      <c r="A391" s="14" t="s">
        <v>1450</v>
      </c>
      <c r="B391" s="13">
        <v>44820</v>
      </c>
      <c r="C391" s="13" t="s">
        <v>2023</v>
      </c>
      <c r="D391" s="12" t="s">
        <v>1586</v>
      </c>
      <c r="E391" s="14">
        <v>2</v>
      </c>
      <c r="F391" s="17">
        <v>64000</v>
      </c>
    </row>
    <row r="392" spans="1:6" ht="14.4" customHeight="1" x14ac:dyDescent="0.3">
      <c r="A392" s="14" t="s">
        <v>1451</v>
      </c>
      <c r="B392" s="13">
        <v>44733</v>
      </c>
      <c r="C392" s="13" t="s">
        <v>2024</v>
      </c>
      <c r="D392" s="12" t="s">
        <v>1587</v>
      </c>
      <c r="E392" s="14">
        <v>1</v>
      </c>
      <c r="F392" s="17">
        <v>27000</v>
      </c>
    </row>
    <row r="393" spans="1:6" ht="14.4" customHeight="1" x14ac:dyDescent="0.3">
      <c r="A393" s="14" t="s">
        <v>1452</v>
      </c>
      <c r="B393" s="13">
        <v>44778</v>
      </c>
      <c r="C393" s="13" t="s">
        <v>2025</v>
      </c>
      <c r="D393" s="12" t="s">
        <v>1588</v>
      </c>
      <c r="E393" s="14">
        <v>2</v>
      </c>
      <c r="F393" s="17">
        <v>66000</v>
      </c>
    </row>
    <row r="394" spans="1:6" ht="14.4" customHeight="1" x14ac:dyDescent="0.3">
      <c r="A394" s="14" t="s">
        <v>1453</v>
      </c>
      <c r="B394" s="13">
        <v>44743</v>
      </c>
      <c r="C394" s="13" t="s">
        <v>2026</v>
      </c>
      <c r="D394" s="12" t="s">
        <v>1589</v>
      </c>
      <c r="E394" s="14">
        <v>1</v>
      </c>
      <c r="F394" s="17">
        <v>27000</v>
      </c>
    </row>
    <row r="395" spans="1:6" ht="14.4" customHeight="1" x14ac:dyDescent="0.3">
      <c r="A395" s="14" t="s">
        <v>1454</v>
      </c>
      <c r="B395" s="13">
        <v>44894</v>
      </c>
      <c r="C395" s="13" t="s">
        <v>1665</v>
      </c>
      <c r="D395" s="12" t="s">
        <v>1590</v>
      </c>
      <c r="E395" s="14">
        <v>1</v>
      </c>
      <c r="F395" s="17">
        <v>81000</v>
      </c>
    </row>
    <row r="396" spans="1:6" ht="14.4" customHeight="1" x14ac:dyDescent="0.3">
      <c r="A396" s="14" t="s">
        <v>1455</v>
      </c>
      <c r="B396" s="13">
        <v>44789</v>
      </c>
      <c r="C396" s="13" t="s">
        <v>2027</v>
      </c>
      <c r="D396" s="12" t="s">
        <v>1591</v>
      </c>
      <c r="E396" s="14">
        <v>1</v>
      </c>
      <c r="F396" s="17">
        <v>50000</v>
      </c>
    </row>
    <row r="397" spans="1:6" ht="14.4" customHeight="1" x14ac:dyDescent="0.3">
      <c r="A397" s="14" t="s">
        <v>1456</v>
      </c>
      <c r="B397" s="13">
        <v>44577</v>
      </c>
      <c r="C397" s="13" t="s">
        <v>1651</v>
      </c>
      <c r="D397" s="12" t="s">
        <v>1592</v>
      </c>
      <c r="E397" s="14">
        <v>1</v>
      </c>
      <c r="F397" s="17">
        <v>37000</v>
      </c>
    </row>
    <row r="398" spans="1:6" ht="14.4" customHeight="1" x14ac:dyDescent="0.3">
      <c r="A398" s="14" t="s">
        <v>1457</v>
      </c>
      <c r="B398" s="13">
        <v>44841</v>
      </c>
      <c r="C398" s="13" t="s">
        <v>2028</v>
      </c>
      <c r="D398" s="12" t="s">
        <v>1593</v>
      </c>
      <c r="E398" s="14">
        <v>1</v>
      </c>
      <c r="F398" s="17">
        <v>42000</v>
      </c>
    </row>
    <row r="399" spans="1:6" ht="14.4" customHeight="1" x14ac:dyDescent="0.3">
      <c r="A399" s="14" t="s">
        <v>1459</v>
      </c>
      <c r="B399" s="13">
        <v>44601</v>
      </c>
      <c r="C399" s="13" t="s">
        <v>1660</v>
      </c>
      <c r="D399" s="12" t="s">
        <v>1595</v>
      </c>
      <c r="E399" s="14">
        <v>1</v>
      </c>
      <c r="F399" s="17">
        <v>27000</v>
      </c>
    </row>
    <row r="400" spans="1:6" ht="14.4" customHeight="1" x14ac:dyDescent="0.3">
      <c r="A400" s="14" t="s">
        <v>1460</v>
      </c>
      <c r="B400" s="13">
        <v>44859</v>
      </c>
      <c r="C400" s="13" t="s">
        <v>1667</v>
      </c>
      <c r="D400" s="12" t="s">
        <v>1582</v>
      </c>
      <c r="E400" s="14">
        <v>1</v>
      </c>
      <c r="F400" s="17">
        <v>49000</v>
      </c>
    </row>
    <row r="401" spans="1:6" ht="14.4" customHeight="1" x14ac:dyDescent="0.3">
      <c r="A401" s="14" t="s">
        <v>1461</v>
      </c>
      <c r="B401" s="13">
        <v>44605</v>
      </c>
      <c r="C401" s="13" t="s">
        <v>2030</v>
      </c>
      <c r="D401" s="12" t="s">
        <v>1583</v>
      </c>
      <c r="E401" s="14">
        <v>1</v>
      </c>
      <c r="F401" s="17">
        <v>46000</v>
      </c>
    </row>
    <row r="402" spans="1:6" ht="14.4" customHeight="1" x14ac:dyDescent="0.3">
      <c r="A402" s="14" t="s">
        <v>1462</v>
      </c>
      <c r="B402" s="13">
        <v>44735</v>
      </c>
      <c r="C402" s="13" t="s">
        <v>2031</v>
      </c>
      <c r="D402" s="12" t="s">
        <v>1584</v>
      </c>
      <c r="E402" s="14">
        <v>1</v>
      </c>
      <c r="F402" s="17">
        <v>61000</v>
      </c>
    </row>
    <row r="403" spans="1:6" ht="14.4" customHeight="1" x14ac:dyDescent="0.3">
      <c r="A403" s="14" t="s">
        <v>1463</v>
      </c>
      <c r="B403" s="13">
        <v>44801</v>
      </c>
      <c r="C403" s="13" t="s">
        <v>2032</v>
      </c>
      <c r="D403" s="12" t="s">
        <v>1585</v>
      </c>
      <c r="E403" s="14">
        <v>1</v>
      </c>
      <c r="F403" s="17">
        <v>79000</v>
      </c>
    </row>
    <row r="404" spans="1:6" ht="14.4" customHeight="1" x14ac:dyDescent="0.3">
      <c r="A404" s="14" t="s">
        <v>1464</v>
      </c>
      <c r="B404" s="13">
        <v>44908</v>
      </c>
      <c r="C404" s="13" t="s">
        <v>2033</v>
      </c>
      <c r="D404" s="12" t="s">
        <v>1586</v>
      </c>
      <c r="E404" s="14">
        <v>1</v>
      </c>
      <c r="F404" s="17">
        <v>32000</v>
      </c>
    </row>
    <row r="405" spans="1:6" ht="14.4" customHeight="1" x14ac:dyDescent="0.3">
      <c r="A405" s="14" t="s">
        <v>1465</v>
      </c>
      <c r="B405" s="13">
        <v>44811</v>
      </c>
      <c r="C405" s="13" t="s">
        <v>2034</v>
      </c>
      <c r="D405" s="12" t="s">
        <v>1587</v>
      </c>
      <c r="E405" s="14">
        <v>1</v>
      </c>
      <c r="F405" s="17">
        <v>27000</v>
      </c>
    </row>
    <row r="406" spans="1:6" ht="14.4" customHeight="1" x14ac:dyDescent="0.3">
      <c r="A406" s="14" t="s">
        <v>1466</v>
      </c>
      <c r="B406" s="13">
        <v>44776</v>
      </c>
      <c r="C406" s="13" t="s">
        <v>2035</v>
      </c>
      <c r="D406" s="12" t="s">
        <v>1588</v>
      </c>
      <c r="E406" s="14">
        <v>1</v>
      </c>
      <c r="F406" s="17">
        <v>33000</v>
      </c>
    </row>
    <row r="407" spans="1:6" ht="14.4" customHeight="1" x14ac:dyDescent="0.3">
      <c r="A407" s="14" t="s">
        <v>1467</v>
      </c>
      <c r="B407" s="13">
        <v>44722</v>
      </c>
      <c r="C407" s="13" t="s">
        <v>1664</v>
      </c>
      <c r="D407" s="12" t="s">
        <v>1589</v>
      </c>
      <c r="E407" s="14">
        <v>1</v>
      </c>
      <c r="F407" s="17">
        <v>27000</v>
      </c>
    </row>
    <row r="408" spans="1:6" ht="14.4" customHeight="1" x14ac:dyDescent="0.3">
      <c r="A408" s="14" t="s">
        <v>1468</v>
      </c>
      <c r="B408" s="13">
        <v>44593</v>
      </c>
      <c r="C408" s="13" t="s">
        <v>2036</v>
      </c>
      <c r="D408" s="12" t="s">
        <v>1590</v>
      </c>
      <c r="E408" s="14">
        <v>1</v>
      </c>
      <c r="F408" s="17">
        <v>81000</v>
      </c>
    </row>
    <row r="409" spans="1:6" ht="14.4" customHeight="1" x14ac:dyDescent="0.3">
      <c r="A409" s="14" t="s">
        <v>1469</v>
      </c>
      <c r="B409" s="13">
        <v>44718</v>
      </c>
      <c r="C409" s="13" t="s">
        <v>2037</v>
      </c>
      <c r="D409" s="12" t="s">
        <v>1591</v>
      </c>
      <c r="E409" s="14">
        <v>1</v>
      </c>
      <c r="F409" s="17">
        <v>50000</v>
      </c>
    </row>
    <row r="410" spans="1:6" ht="14.4" customHeight="1" x14ac:dyDescent="0.3">
      <c r="A410" s="14" t="s">
        <v>1470</v>
      </c>
      <c r="B410" s="13">
        <v>44675</v>
      </c>
      <c r="C410" s="13" t="s">
        <v>2038</v>
      </c>
      <c r="D410" s="12" t="s">
        <v>1592</v>
      </c>
      <c r="E410" s="14">
        <v>1</v>
      </c>
      <c r="F410" s="17">
        <v>37000</v>
      </c>
    </row>
    <row r="411" spans="1:6" ht="14.4" customHeight="1" x14ac:dyDescent="0.3">
      <c r="A411" s="14" t="s">
        <v>1471</v>
      </c>
      <c r="B411" s="13">
        <v>44668</v>
      </c>
      <c r="C411" s="13" t="s">
        <v>2039</v>
      </c>
      <c r="D411" s="12" t="s">
        <v>1593</v>
      </c>
      <c r="E411" s="14">
        <v>1</v>
      </c>
      <c r="F411" s="17">
        <v>42000</v>
      </c>
    </row>
    <row r="412" spans="1:6" ht="14.4" customHeight="1" x14ac:dyDescent="0.3">
      <c r="A412" s="14" t="s">
        <v>1472</v>
      </c>
      <c r="B412" s="13">
        <v>44679</v>
      </c>
      <c r="C412" s="13" t="s">
        <v>2040</v>
      </c>
      <c r="D412" s="12" t="s">
        <v>1594</v>
      </c>
      <c r="E412" s="14">
        <v>1</v>
      </c>
      <c r="F412" s="17">
        <v>21000</v>
      </c>
    </row>
    <row r="413" spans="1:6" ht="14.4" customHeight="1" x14ac:dyDescent="0.3">
      <c r="A413" s="14" t="s">
        <v>1473</v>
      </c>
      <c r="B413" s="13">
        <v>44794</v>
      </c>
      <c r="C413" s="13" t="s">
        <v>2041</v>
      </c>
      <c r="D413" s="12" t="s">
        <v>1595</v>
      </c>
      <c r="E413" s="14">
        <v>1</v>
      </c>
      <c r="F413" s="17">
        <v>27000</v>
      </c>
    </row>
    <row r="414" spans="1:6" ht="14.4" customHeight="1" x14ac:dyDescent="0.3">
      <c r="A414" s="14" t="s">
        <v>1474</v>
      </c>
      <c r="B414" s="13">
        <v>44829</v>
      </c>
      <c r="C414" s="13" t="s">
        <v>2042</v>
      </c>
      <c r="D414" s="12" t="s">
        <v>1582</v>
      </c>
      <c r="E414" s="14">
        <v>1</v>
      </c>
      <c r="F414" s="17">
        <v>49000</v>
      </c>
    </row>
    <row r="415" spans="1:6" ht="14.4" customHeight="1" x14ac:dyDescent="0.3">
      <c r="A415" s="14" t="s">
        <v>1475</v>
      </c>
      <c r="B415" s="13">
        <v>44860</v>
      </c>
      <c r="C415" s="13" t="s">
        <v>2043</v>
      </c>
      <c r="D415" s="12" t="s">
        <v>1583</v>
      </c>
      <c r="E415" s="14">
        <v>1</v>
      </c>
      <c r="F415" s="17">
        <v>46000</v>
      </c>
    </row>
    <row r="416" spans="1:6" ht="14.4" customHeight="1" x14ac:dyDescent="0.3">
      <c r="A416" s="14" t="s">
        <v>1476</v>
      </c>
      <c r="B416" s="13">
        <v>44662</v>
      </c>
      <c r="C416" s="13" t="s">
        <v>2044</v>
      </c>
      <c r="D416" s="12" t="s">
        <v>1584</v>
      </c>
      <c r="E416" s="14">
        <v>1</v>
      </c>
      <c r="F416" s="17">
        <v>61000</v>
      </c>
    </row>
    <row r="417" spans="1:6" ht="14.4" customHeight="1" x14ac:dyDescent="0.3">
      <c r="A417" s="14" t="s">
        <v>1477</v>
      </c>
      <c r="B417" s="13">
        <v>44588</v>
      </c>
      <c r="C417" s="13" t="s">
        <v>2045</v>
      </c>
      <c r="D417" s="12" t="s">
        <v>1585</v>
      </c>
      <c r="E417" s="14">
        <v>1</v>
      </c>
      <c r="F417" s="17">
        <v>79000</v>
      </c>
    </row>
    <row r="418" spans="1:6" ht="14.4" customHeight="1" x14ac:dyDescent="0.3">
      <c r="A418" s="14" t="s">
        <v>1478</v>
      </c>
      <c r="B418" s="13">
        <v>44706</v>
      </c>
      <c r="C418" s="13" t="s">
        <v>2046</v>
      </c>
      <c r="D418" s="12" t="s">
        <v>1586</v>
      </c>
      <c r="E418" s="14">
        <v>1</v>
      </c>
      <c r="F418" s="17">
        <v>32000</v>
      </c>
    </row>
    <row r="419" spans="1:6" ht="14.4" customHeight="1" x14ac:dyDescent="0.3">
      <c r="A419" s="14" t="s">
        <v>1479</v>
      </c>
      <c r="B419" s="13">
        <v>44675</v>
      </c>
      <c r="C419" s="13" t="s">
        <v>2047</v>
      </c>
      <c r="D419" s="12" t="s">
        <v>1587</v>
      </c>
      <c r="E419" s="14">
        <v>1</v>
      </c>
      <c r="F419" s="17">
        <v>27000</v>
      </c>
    </row>
    <row r="420" spans="1:6" ht="14.4" customHeight="1" x14ac:dyDescent="0.3">
      <c r="A420" s="14" t="s">
        <v>1480</v>
      </c>
      <c r="B420" s="13">
        <v>44742</v>
      </c>
      <c r="C420" s="13" t="s">
        <v>2048</v>
      </c>
      <c r="D420" s="12" t="s">
        <v>1588</v>
      </c>
      <c r="E420" s="14">
        <v>1</v>
      </c>
      <c r="F420" s="17">
        <v>33000</v>
      </c>
    </row>
    <row r="421" spans="1:6" ht="14.4" customHeight="1" x14ac:dyDescent="0.3">
      <c r="A421" s="14" t="s">
        <v>1481</v>
      </c>
      <c r="B421" s="13">
        <v>44809</v>
      </c>
      <c r="C421" s="13" t="s">
        <v>2049</v>
      </c>
      <c r="D421" s="12" t="s">
        <v>1589</v>
      </c>
      <c r="E421" s="14">
        <v>1</v>
      </c>
      <c r="F421" s="17">
        <v>27000</v>
      </c>
    </row>
    <row r="422" spans="1:6" ht="14.4" customHeight="1" x14ac:dyDescent="0.3">
      <c r="A422" s="14" t="s">
        <v>1482</v>
      </c>
      <c r="B422" s="13">
        <v>44572</v>
      </c>
      <c r="C422" s="13" t="s">
        <v>2050</v>
      </c>
      <c r="D422" s="12" t="s">
        <v>1590</v>
      </c>
      <c r="E422" s="14">
        <v>1</v>
      </c>
      <c r="F422" s="17">
        <v>81000</v>
      </c>
    </row>
    <row r="423" spans="1:6" ht="14.4" customHeight="1" x14ac:dyDescent="0.3">
      <c r="A423" s="14" t="s">
        <v>1483</v>
      </c>
      <c r="B423" s="13">
        <v>44823</v>
      </c>
      <c r="C423" s="13" t="s">
        <v>2051</v>
      </c>
      <c r="D423" s="12" t="s">
        <v>1591</v>
      </c>
      <c r="E423" s="14">
        <v>1</v>
      </c>
      <c r="F423" s="17">
        <v>50000</v>
      </c>
    </row>
    <row r="424" spans="1:6" ht="14.4" customHeight="1" x14ac:dyDescent="0.3">
      <c r="A424" s="14" t="s">
        <v>1484</v>
      </c>
      <c r="B424" s="13">
        <v>44657</v>
      </c>
      <c r="C424" s="13" t="s">
        <v>2052</v>
      </c>
      <c r="D424" s="12" t="s">
        <v>1592</v>
      </c>
      <c r="E424" s="14">
        <v>1</v>
      </c>
      <c r="F424" s="17">
        <v>37000</v>
      </c>
    </row>
    <row r="425" spans="1:6" ht="14.4" customHeight="1" x14ac:dyDescent="0.3">
      <c r="A425" s="14" t="s">
        <v>1485</v>
      </c>
      <c r="B425" s="13">
        <v>44638</v>
      </c>
      <c r="C425" s="13" t="s">
        <v>2053</v>
      </c>
      <c r="D425" s="12" t="s">
        <v>1593</v>
      </c>
      <c r="E425" s="14">
        <v>1</v>
      </c>
      <c r="F425" s="17">
        <v>42000</v>
      </c>
    </row>
    <row r="426" spans="1:6" ht="14.4" customHeight="1" x14ac:dyDescent="0.3">
      <c r="A426" s="14" t="s">
        <v>1486</v>
      </c>
      <c r="B426" s="13">
        <v>44672</v>
      </c>
      <c r="C426" s="13" t="s">
        <v>2054</v>
      </c>
      <c r="D426" s="12" t="s">
        <v>1594</v>
      </c>
      <c r="E426" s="14">
        <v>1</v>
      </c>
      <c r="F426" s="17">
        <v>21000</v>
      </c>
    </row>
    <row r="427" spans="1:6" ht="14.4" customHeight="1" x14ac:dyDescent="0.3">
      <c r="A427" s="14" t="s">
        <v>1487</v>
      </c>
      <c r="B427" s="13">
        <v>44657</v>
      </c>
      <c r="C427" s="13" t="s">
        <v>2055</v>
      </c>
      <c r="D427" s="12" t="s">
        <v>1595</v>
      </c>
      <c r="E427" s="14">
        <v>1</v>
      </c>
      <c r="F427" s="17">
        <v>27000</v>
      </c>
    </row>
    <row r="428" spans="1:6" ht="14.4" customHeight="1" x14ac:dyDescent="0.3">
      <c r="A428" s="14" t="s">
        <v>1488</v>
      </c>
      <c r="B428" s="13">
        <v>44867</v>
      </c>
      <c r="C428" s="13" t="s">
        <v>2056</v>
      </c>
      <c r="D428" s="12" t="s">
        <v>1582</v>
      </c>
      <c r="E428" s="14">
        <v>1</v>
      </c>
      <c r="F428" s="17">
        <v>49000</v>
      </c>
    </row>
    <row r="429" spans="1:6" ht="14.4" customHeight="1" x14ac:dyDescent="0.3">
      <c r="A429" s="14" t="s">
        <v>1489</v>
      </c>
      <c r="B429" s="13">
        <v>44904</v>
      </c>
      <c r="C429" s="13" t="s">
        <v>2057</v>
      </c>
      <c r="D429" s="12" t="s">
        <v>1583</v>
      </c>
      <c r="E429" s="14">
        <v>1</v>
      </c>
      <c r="F429" s="17">
        <v>46000</v>
      </c>
    </row>
    <row r="430" spans="1:6" ht="14.4" customHeight="1" x14ac:dyDescent="0.3">
      <c r="A430" s="14" t="s">
        <v>1490</v>
      </c>
      <c r="B430" s="13">
        <v>44855</v>
      </c>
      <c r="C430" s="13" t="s">
        <v>2058</v>
      </c>
      <c r="D430" s="12" t="s">
        <v>1584</v>
      </c>
      <c r="E430" s="14">
        <v>1</v>
      </c>
      <c r="F430" s="17">
        <v>61000</v>
      </c>
    </row>
    <row r="431" spans="1:6" ht="14.4" customHeight="1" x14ac:dyDescent="0.3">
      <c r="A431" s="14" t="s">
        <v>1491</v>
      </c>
      <c r="B431" s="13">
        <v>44799</v>
      </c>
      <c r="C431" s="13" t="s">
        <v>2059</v>
      </c>
      <c r="D431" s="12" t="s">
        <v>1585</v>
      </c>
      <c r="E431" s="14">
        <v>1</v>
      </c>
      <c r="F431" s="17">
        <v>79000</v>
      </c>
    </row>
    <row r="432" spans="1:6" ht="14.4" customHeight="1" x14ac:dyDescent="0.3">
      <c r="A432" s="14" t="s">
        <v>1492</v>
      </c>
      <c r="B432" s="13">
        <v>44906</v>
      </c>
      <c r="C432" s="13" t="s">
        <v>2060</v>
      </c>
      <c r="D432" s="12" t="s">
        <v>1586</v>
      </c>
      <c r="E432" s="14">
        <v>1</v>
      </c>
      <c r="F432" s="17">
        <v>32000</v>
      </c>
    </row>
    <row r="433" spans="1:6" ht="14.4" customHeight="1" x14ac:dyDescent="0.3">
      <c r="A433" s="14" t="s">
        <v>1493</v>
      </c>
      <c r="B433" s="13">
        <v>44612</v>
      </c>
      <c r="C433" s="13" t="s">
        <v>2061</v>
      </c>
      <c r="D433" s="12" t="s">
        <v>1587</v>
      </c>
      <c r="E433" s="14">
        <v>1</v>
      </c>
      <c r="F433" s="17">
        <v>27000</v>
      </c>
    </row>
    <row r="434" spans="1:6" ht="14.4" customHeight="1" x14ac:dyDescent="0.3">
      <c r="A434" s="14" t="s">
        <v>1494</v>
      </c>
      <c r="B434" s="13">
        <v>44861</v>
      </c>
      <c r="C434" s="13" t="s">
        <v>2062</v>
      </c>
      <c r="D434" s="12" t="s">
        <v>1588</v>
      </c>
      <c r="E434" s="14">
        <v>1</v>
      </c>
      <c r="F434" s="17">
        <v>33000</v>
      </c>
    </row>
    <row r="435" spans="1:6" ht="14.4" customHeight="1" x14ac:dyDescent="0.3">
      <c r="A435" s="14" t="s">
        <v>1495</v>
      </c>
      <c r="B435" s="13">
        <v>44589</v>
      </c>
      <c r="C435" s="13" t="s">
        <v>2063</v>
      </c>
      <c r="D435" s="12" t="s">
        <v>1589</v>
      </c>
      <c r="E435" s="14">
        <v>1</v>
      </c>
      <c r="F435" s="17">
        <v>27000</v>
      </c>
    </row>
    <row r="436" spans="1:6" ht="14.4" customHeight="1" x14ac:dyDescent="0.3">
      <c r="A436" s="14" t="s">
        <v>1496</v>
      </c>
      <c r="B436" s="13">
        <v>44587</v>
      </c>
      <c r="C436" s="13" t="s">
        <v>2064</v>
      </c>
      <c r="D436" s="12" t="s">
        <v>1590</v>
      </c>
      <c r="E436" s="14">
        <v>1</v>
      </c>
      <c r="F436" s="17">
        <v>81000</v>
      </c>
    </row>
    <row r="437" spans="1:6" ht="14.4" customHeight="1" x14ac:dyDescent="0.3">
      <c r="A437" s="14" t="s">
        <v>1497</v>
      </c>
      <c r="B437" s="13">
        <v>44780</v>
      </c>
      <c r="C437" s="13" t="s">
        <v>2065</v>
      </c>
      <c r="D437" s="12" t="s">
        <v>1591</v>
      </c>
      <c r="E437" s="14">
        <v>1</v>
      </c>
      <c r="F437" s="17">
        <v>50000</v>
      </c>
    </row>
    <row r="438" spans="1:6" ht="14.4" customHeight="1" x14ac:dyDescent="0.3">
      <c r="A438" s="14" t="s">
        <v>1498</v>
      </c>
      <c r="B438" s="13">
        <v>44635</v>
      </c>
      <c r="C438" s="13" t="s">
        <v>2066</v>
      </c>
      <c r="D438" s="12" t="s">
        <v>1592</v>
      </c>
      <c r="E438" s="14">
        <v>1</v>
      </c>
      <c r="F438" s="17">
        <v>37000</v>
      </c>
    </row>
    <row r="439" spans="1:6" ht="14.4" customHeight="1" x14ac:dyDescent="0.3">
      <c r="A439" s="14" t="s">
        <v>1499</v>
      </c>
      <c r="B439" s="13">
        <v>44687</v>
      </c>
      <c r="C439" s="13" t="s">
        <v>2067</v>
      </c>
      <c r="D439" s="12" t="s">
        <v>1593</v>
      </c>
      <c r="E439" s="14">
        <v>1</v>
      </c>
      <c r="F439" s="17">
        <v>42000</v>
      </c>
    </row>
    <row r="440" spans="1:6" ht="14.4" customHeight="1" x14ac:dyDescent="0.3">
      <c r="A440" s="14" t="s">
        <v>1500</v>
      </c>
      <c r="B440" s="13">
        <v>44630</v>
      </c>
      <c r="C440" s="13" t="s">
        <v>1626</v>
      </c>
      <c r="D440" s="12" t="s">
        <v>1594</v>
      </c>
      <c r="E440" s="14">
        <v>1</v>
      </c>
      <c r="F440" s="17">
        <v>21000</v>
      </c>
    </row>
    <row r="441" spans="1:6" ht="14.4" customHeight="1" x14ac:dyDescent="0.3">
      <c r="A441" s="14" t="s">
        <v>1501</v>
      </c>
      <c r="B441" s="13">
        <v>44679</v>
      </c>
      <c r="C441" s="13" t="s">
        <v>1620</v>
      </c>
      <c r="D441" s="12" t="s">
        <v>1595</v>
      </c>
      <c r="E441" s="14">
        <v>1</v>
      </c>
      <c r="F441" s="17">
        <v>27000</v>
      </c>
    </row>
    <row r="442" spans="1:6" ht="14.4" customHeight="1" x14ac:dyDescent="0.3">
      <c r="A442" s="14" t="s">
        <v>1502</v>
      </c>
      <c r="B442" s="13">
        <v>44902</v>
      </c>
      <c r="C442" s="13" t="s">
        <v>2068</v>
      </c>
      <c r="D442" s="12" t="s">
        <v>1582</v>
      </c>
      <c r="E442" s="14">
        <v>1</v>
      </c>
      <c r="F442" s="17">
        <v>49000</v>
      </c>
    </row>
    <row r="443" spans="1:6" ht="14.4" customHeight="1" x14ac:dyDescent="0.3">
      <c r="A443" s="14" t="s">
        <v>1503</v>
      </c>
      <c r="B443" s="13">
        <v>44754</v>
      </c>
      <c r="C443" s="13" t="s">
        <v>2069</v>
      </c>
      <c r="D443" s="12" t="s">
        <v>1583</v>
      </c>
      <c r="E443" s="14">
        <v>1</v>
      </c>
      <c r="F443" s="17">
        <v>46000</v>
      </c>
    </row>
    <row r="444" spans="1:6" ht="14.4" customHeight="1" x14ac:dyDescent="0.3">
      <c r="A444" s="14" t="s">
        <v>1504</v>
      </c>
      <c r="B444" s="13">
        <v>44915</v>
      </c>
      <c r="C444" s="13" t="s">
        <v>1656</v>
      </c>
      <c r="D444" s="12" t="s">
        <v>1584</v>
      </c>
      <c r="E444" s="14">
        <v>1</v>
      </c>
      <c r="F444" s="17">
        <v>61000</v>
      </c>
    </row>
    <row r="445" spans="1:6" ht="14.4" customHeight="1" x14ac:dyDescent="0.3">
      <c r="A445" s="14" t="s">
        <v>1505</v>
      </c>
      <c r="B445" s="13">
        <v>44836</v>
      </c>
      <c r="C445" s="13" t="s">
        <v>2070</v>
      </c>
      <c r="D445" s="12" t="s">
        <v>1585</v>
      </c>
      <c r="E445" s="14">
        <v>1</v>
      </c>
      <c r="F445" s="17">
        <v>79000</v>
      </c>
    </row>
    <row r="446" spans="1:6" ht="14.4" customHeight="1" x14ac:dyDescent="0.3">
      <c r="A446" s="14" t="s">
        <v>1506</v>
      </c>
      <c r="B446" s="13">
        <v>44819</v>
      </c>
      <c r="C446" s="13" t="s">
        <v>1661</v>
      </c>
      <c r="D446" s="12" t="s">
        <v>1586</v>
      </c>
      <c r="E446" s="14">
        <v>1</v>
      </c>
      <c r="F446" s="17">
        <v>32000</v>
      </c>
    </row>
    <row r="447" spans="1:6" ht="14.4" customHeight="1" x14ac:dyDescent="0.3">
      <c r="A447" s="14" t="s">
        <v>1507</v>
      </c>
      <c r="B447" s="13">
        <v>44686</v>
      </c>
      <c r="C447" s="13" t="s">
        <v>2071</v>
      </c>
      <c r="D447" s="12" t="s">
        <v>1587</v>
      </c>
      <c r="E447" s="14">
        <v>1</v>
      </c>
      <c r="F447" s="17">
        <v>27000</v>
      </c>
    </row>
    <row r="448" spans="1:6" ht="14.4" customHeight="1" x14ac:dyDescent="0.3">
      <c r="A448" s="14" t="s">
        <v>1508</v>
      </c>
      <c r="B448" s="13">
        <v>44687</v>
      </c>
      <c r="C448" s="13" t="s">
        <v>2072</v>
      </c>
      <c r="D448" s="12" t="s">
        <v>1588</v>
      </c>
      <c r="E448" s="14">
        <v>1</v>
      </c>
      <c r="F448" s="17">
        <v>33000</v>
      </c>
    </row>
    <row r="449" spans="1:6" ht="14.4" customHeight="1" x14ac:dyDescent="0.3">
      <c r="A449" s="14" t="s">
        <v>1509</v>
      </c>
      <c r="B449" s="13">
        <v>44683</v>
      </c>
      <c r="C449" s="13" t="s">
        <v>2073</v>
      </c>
      <c r="D449" s="12" t="s">
        <v>1589</v>
      </c>
      <c r="E449" s="14">
        <v>1</v>
      </c>
      <c r="F449" s="17">
        <v>27000</v>
      </c>
    </row>
    <row r="450" spans="1:6" ht="14.4" customHeight="1" x14ac:dyDescent="0.3">
      <c r="A450" s="14" t="s">
        <v>1510</v>
      </c>
      <c r="B450" s="13">
        <v>44658</v>
      </c>
      <c r="C450" s="13" t="s">
        <v>2074</v>
      </c>
      <c r="D450" s="12" t="s">
        <v>1590</v>
      </c>
      <c r="E450" s="14">
        <v>1</v>
      </c>
      <c r="F450" s="17">
        <v>81000</v>
      </c>
    </row>
    <row r="451" spans="1:6" ht="14.4" customHeight="1" x14ac:dyDescent="0.3">
      <c r="A451" s="14" t="s">
        <v>1511</v>
      </c>
      <c r="B451" s="13">
        <v>44591</v>
      </c>
      <c r="C451" s="13" t="s">
        <v>2075</v>
      </c>
      <c r="D451" s="12" t="s">
        <v>1591</v>
      </c>
      <c r="E451" s="14">
        <v>1</v>
      </c>
      <c r="F451" s="17">
        <v>50000</v>
      </c>
    </row>
    <row r="452" spans="1:6" ht="14.4" customHeight="1" x14ac:dyDescent="0.3">
      <c r="A452" s="14" t="s">
        <v>1513</v>
      </c>
      <c r="B452" s="13">
        <v>44581</v>
      </c>
      <c r="C452" s="13" t="s">
        <v>2077</v>
      </c>
      <c r="D452" s="12" t="s">
        <v>1593</v>
      </c>
      <c r="E452" s="14">
        <v>1</v>
      </c>
      <c r="F452" s="17">
        <v>42000</v>
      </c>
    </row>
    <row r="453" spans="1:6" ht="14.4" customHeight="1" x14ac:dyDescent="0.3">
      <c r="A453" s="14" t="s">
        <v>1514</v>
      </c>
      <c r="B453" s="13">
        <v>44652</v>
      </c>
      <c r="C453" s="13" t="s">
        <v>2078</v>
      </c>
      <c r="D453" s="12" t="s">
        <v>1594</v>
      </c>
      <c r="E453" s="14">
        <v>1</v>
      </c>
      <c r="F453" s="17">
        <v>21000</v>
      </c>
    </row>
    <row r="454" spans="1:6" ht="14.4" customHeight="1" x14ac:dyDescent="0.3">
      <c r="A454" s="14" t="s">
        <v>1515</v>
      </c>
      <c r="B454" s="13">
        <v>44766</v>
      </c>
      <c r="C454" s="13" t="s">
        <v>1654</v>
      </c>
      <c r="D454" s="12" t="s">
        <v>1595</v>
      </c>
      <c r="E454" s="14">
        <v>1</v>
      </c>
      <c r="F454" s="17">
        <v>27000</v>
      </c>
    </row>
    <row r="455" spans="1:6" ht="14.4" customHeight="1" x14ac:dyDescent="0.3">
      <c r="A455" s="14" t="s">
        <v>1516</v>
      </c>
      <c r="B455" s="13">
        <v>44570</v>
      </c>
      <c r="C455" s="13" t="s">
        <v>2079</v>
      </c>
      <c r="D455" s="12" t="s">
        <v>1582</v>
      </c>
      <c r="E455" s="14">
        <v>1</v>
      </c>
      <c r="F455" s="17">
        <v>49000</v>
      </c>
    </row>
    <row r="456" spans="1:6" ht="14.4" customHeight="1" x14ac:dyDescent="0.3">
      <c r="A456" s="14" t="s">
        <v>1517</v>
      </c>
      <c r="B456" s="13">
        <v>44588</v>
      </c>
      <c r="C456" s="13" t="s">
        <v>2080</v>
      </c>
      <c r="D456" s="12" t="s">
        <v>1583</v>
      </c>
      <c r="E456" s="14">
        <v>1</v>
      </c>
      <c r="F456" s="17">
        <v>46000</v>
      </c>
    </row>
    <row r="457" spans="1:6" ht="14.4" customHeight="1" x14ac:dyDescent="0.3">
      <c r="A457" s="14" t="s">
        <v>1518</v>
      </c>
      <c r="B457" s="13">
        <v>44565</v>
      </c>
      <c r="C457" s="13" t="s">
        <v>2081</v>
      </c>
      <c r="D457" s="12" t="s">
        <v>1584</v>
      </c>
      <c r="E457" s="14">
        <v>1</v>
      </c>
      <c r="F457" s="17">
        <v>61000</v>
      </c>
    </row>
    <row r="458" spans="1:6" ht="14.4" customHeight="1" x14ac:dyDescent="0.3">
      <c r="A458" s="14" t="s">
        <v>1519</v>
      </c>
      <c r="B458" s="13">
        <v>44907</v>
      </c>
      <c r="C458" s="13" t="s">
        <v>2082</v>
      </c>
      <c r="D458" s="12" t="s">
        <v>1585</v>
      </c>
      <c r="E458" s="14">
        <v>1</v>
      </c>
      <c r="F458" s="17">
        <v>79000</v>
      </c>
    </row>
    <row r="459" spans="1:6" ht="14.4" customHeight="1" x14ac:dyDescent="0.3">
      <c r="A459" s="14" t="s">
        <v>1520</v>
      </c>
      <c r="B459" s="13">
        <v>44600</v>
      </c>
      <c r="C459" s="13" t="s">
        <v>1631</v>
      </c>
      <c r="D459" s="12" t="s">
        <v>1586</v>
      </c>
      <c r="E459" s="14">
        <v>1</v>
      </c>
      <c r="F459" s="17">
        <v>32000</v>
      </c>
    </row>
    <row r="460" spans="1:6" ht="14.4" customHeight="1" x14ac:dyDescent="0.3">
      <c r="A460" s="14" t="s">
        <v>1521</v>
      </c>
      <c r="B460" s="13">
        <v>44892</v>
      </c>
      <c r="C460" s="13" t="s">
        <v>2083</v>
      </c>
      <c r="D460" s="12" t="s">
        <v>1587</v>
      </c>
      <c r="E460" s="14">
        <v>1</v>
      </c>
      <c r="F460" s="17">
        <v>27000</v>
      </c>
    </row>
    <row r="461" spans="1:6" ht="14.4" customHeight="1" x14ac:dyDescent="0.3">
      <c r="A461" s="14" t="s">
        <v>1523</v>
      </c>
      <c r="B461" s="13">
        <v>44610</v>
      </c>
      <c r="C461" s="13" t="s">
        <v>2085</v>
      </c>
      <c r="D461" s="12" t="s">
        <v>1589</v>
      </c>
      <c r="E461" s="14">
        <v>1</v>
      </c>
      <c r="F461" s="17">
        <v>27000</v>
      </c>
    </row>
    <row r="462" spans="1:6" ht="14.4" customHeight="1" x14ac:dyDescent="0.3">
      <c r="A462" s="14" t="s">
        <v>1525</v>
      </c>
      <c r="B462" s="13">
        <v>44785</v>
      </c>
      <c r="C462" s="13" t="s">
        <v>2087</v>
      </c>
      <c r="D462" s="12" t="s">
        <v>1591</v>
      </c>
      <c r="E462" s="14">
        <v>1</v>
      </c>
      <c r="F462" s="17">
        <v>50000</v>
      </c>
    </row>
    <row r="463" spans="1:6" ht="14.4" customHeight="1" x14ac:dyDescent="0.3">
      <c r="A463" s="14" t="s">
        <v>1527</v>
      </c>
      <c r="B463" s="13">
        <v>44764</v>
      </c>
      <c r="C463" s="13" t="s">
        <v>2088</v>
      </c>
      <c r="D463" s="12" t="s">
        <v>1593</v>
      </c>
      <c r="E463" s="14">
        <v>1</v>
      </c>
      <c r="F463" s="17">
        <v>42000</v>
      </c>
    </row>
    <row r="464" spans="1:6" ht="14.4" customHeight="1" x14ac:dyDescent="0.3">
      <c r="A464" s="14" t="s">
        <v>1528</v>
      </c>
      <c r="B464" s="13">
        <v>44569</v>
      </c>
      <c r="C464" s="13" t="s">
        <v>2089</v>
      </c>
      <c r="D464" s="12" t="s">
        <v>1594</v>
      </c>
      <c r="E464" s="14">
        <v>1</v>
      </c>
      <c r="F464" s="17">
        <v>21000</v>
      </c>
    </row>
    <row r="465" spans="1:6" ht="14.4" customHeight="1" x14ac:dyDescent="0.3">
      <c r="A465" s="14" t="s">
        <v>1529</v>
      </c>
      <c r="B465" s="13">
        <v>44783</v>
      </c>
      <c r="C465" s="13" t="s">
        <v>2090</v>
      </c>
      <c r="D465" s="12" t="s">
        <v>1595</v>
      </c>
      <c r="E465" s="14">
        <v>1</v>
      </c>
      <c r="F465" s="17">
        <v>27000</v>
      </c>
    </row>
    <row r="466" spans="1:6" ht="14.4" customHeight="1" x14ac:dyDescent="0.3">
      <c r="A466" s="14" t="s">
        <v>1530</v>
      </c>
      <c r="B466" s="13">
        <v>44855</v>
      </c>
      <c r="C466" s="13" t="s">
        <v>2091</v>
      </c>
      <c r="D466" s="12" t="s">
        <v>1582</v>
      </c>
      <c r="E466" s="14">
        <v>1</v>
      </c>
      <c r="F466" s="17">
        <v>49000</v>
      </c>
    </row>
    <row r="467" spans="1:6" ht="14.4" customHeight="1" x14ac:dyDescent="0.3">
      <c r="A467" s="14" t="s">
        <v>1531</v>
      </c>
      <c r="B467" s="13">
        <v>44735</v>
      </c>
      <c r="C467" s="13" t="s">
        <v>2092</v>
      </c>
      <c r="D467" s="12" t="s">
        <v>1583</v>
      </c>
      <c r="E467" s="14">
        <v>1</v>
      </c>
      <c r="F467" s="17">
        <v>46000</v>
      </c>
    </row>
    <row r="468" spans="1:6" ht="14.4" customHeight="1" x14ac:dyDescent="0.3">
      <c r="A468" s="14" t="s">
        <v>1532</v>
      </c>
      <c r="B468" s="13">
        <v>44586</v>
      </c>
      <c r="C468" s="13" t="s">
        <v>2093</v>
      </c>
      <c r="D468" s="12" t="s">
        <v>1584</v>
      </c>
      <c r="E468" s="14">
        <v>1</v>
      </c>
      <c r="F468" s="17">
        <v>61000</v>
      </c>
    </row>
    <row r="469" spans="1:6" ht="14.4" customHeight="1" x14ac:dyDescent="0.3">
      <c r="A469" s="14" t="s">
        <v>1533</v>
      </c>
      <c r="B469" s="13">
        <v>44579</v>
      </c>
      <c r="C469" s="13" t="s">
        <v>2094</v>
      </c>
      <c r="D469" s="12" t="s">
        <v>1585</v>
      </c>
      <c r="E469" s="14">
        <v>1</v>
      </c>
      <c r="F469" s="17">
        <v>79000</v>
      </c>
    </row>
    <row r="470" spans="1:6" ht="14.4" customHeight="1" x14ac:dyDescent="0.3">
      <c r="A470" s="14" t="s">
        <v>1534</v>
      </c>
      <c r="B470" s="13">
        <v>44733</v>
      </c>
      <c r="C470" s="13" t="s">
        <v>2095</v>
      </c>
      <c r="D470" s="12" t="s">
        <v>1586</v>
      </c>
      <c r="E470" s="14">
        <v>1</v>
      </c>
      <c r="F470" s="17">
        <v>32000</v>
      </c>
    </row>
    <row r="471" spans="1:6" ht="14.4" customHeight="1" x14ac:dyDescent="0.3">
      <c r="A471" s="14" t="s">
        <v>1535</v>
      </c>
      <c r="B471" s="13">
        <v>44872</v>
      </c>
      <c r="C471" s="13" t="s">
        <v>2096</v>
      </c>
      <c r="D471" s="12" t="s">
        <v>1587</v>
      </c>
      <c r="E471" s="14">
        <v>1</v>
      </c>
      <c r="F471" s="17">
        <v>27000</v>
      </c>
    </row>
    <row r="472" spans="1:6" ht="14.4" customHeight="1" x14ac:dyDescent="0.3">
      <c r="A472" s="14" t="s">
        <v>1536</v>
      </c>
      <c r="B472" s="13">
        <v>44824</v>
      </c>
      <c r="C472" s="13" t="s">
        <v>2097</v>
      </c>
      <c r="D472" s="12" t="s">
        <v>1588</v>
      </c>
      <c r="E472" s="14">
        <v>1</v>
      </c>
      <c r="F472" s="17">
        <v>33000</v>
      </c>
    </row>
    <row r="473" spans="1:6" ht="14.4" customHeight="1" x14ac:dyDescent="0.3">
      <c r="A473" s="14" t="s">
        <v>1537</v>
      </c>
      <c r="B473" s="13">
        <v>44668</v>
      </c>
      <c r="C473" s="13" t="s">
        <v>2098</v>
      </c>
      <c r="D473" s="12" t="s">
        <v>1589</v>
      </c>
      <c r="E473" s="14">
        <v>1</v>
      </c>
      <c r="F473" s="17">
        <v>27000</v>
      </c>
    </row>
    <row r="474" spans="1:6" ht="14.4" customHeight="1" x14ac:dyDescent="0.3">
      <c r="A474" s="14" t="s">
        <v>1538</v>
      </c>
      <c r="B474" s="13">
        <v>44836</v>
      </c>
      <c r="C474" s="13" t="s">
        <v>2099</v>
      </c>
      <c r="D474" s="12" t="s">
        <v>1590</v>
      </c>
      <c r="E474" s="14">
        <v>1</v>
      </c>
      <c r="F474" s="17">
        <v>81000</v>
      </c>
    </row>
    <row r="475" spans="1:6" ht="14.4" customHeight="1" x14ac:dyDescent="0.3">
      <c r="A475" s="14" t="s">
        <v>1539</v>
      </c>
      <c r="B475" s="13">
        <v>44801</v>
      </c>
      <c r="C475" s="13" t="s">
        <v>2100</v>
      </c>
      <c r="D475" s="12" t="s">
        <v>1591</v>
      </c>
      <c r="E475" s="14">
        <v>1</v>
      </c>
      <c r="F475" s="17">
        <v>50000</v>
      </c>
    </row>
    <row r="476" spans="1:6" ht="14.4" customHeight="1" x14ac:dyDescent="0.3">
      <c r="A476" s="14" t="s">
        <v>1540</v>
      </c>
      <c r="B476" s="13">
        <v>44715</v>
      </c>
      <c r="C476" s="13" t="s">
        <v>2101</v>
      </c>
      <c r="D476" s="12" t="s">
        <v>1592</v>
      </c>
      <c r="E476" s="14">
        <v>1</v>
      </c>
      <c r="F476" s="17">
        <v>37000</v>
      </c>
    </row>
    <row r="477" spans="1:6" ht="14.4" customHeight="1" x14ac:dyDescent="0.3">
      <c r="A477" s="14" t="s">
        <v>1541</v>
      </c>
      <c r="B477" s="13">
        <v>44661</v>
      </c>
      <c r="C477" s="13" t="s">
        <v>2102</v>
      </c>
      <c r="D477" s="12" t="s">
        <v>1593</v>
      </c>
      <c r="E477" s="14">
        <v>1</v>
      </c>
      <c r="F477" s="17">
        <v>42000</v>
      </c>
    </row>
    <row r="478" spans="1:6" ht="14.4" customHeight="1" x14ac:dyDescent="0.3">
      <c r="A478" s="14" t="s">
        <v>1542</v>
      </c>
      <c r="B478" s="13">
        <v>44740</v>
      </c>
      <c r="C478" s="13" t="s">
        <v>2103</v>
      </c>
      <c r="D478" s="12" t="s">
        <v>1594</v>
      </c>
      <c r="E478" s="14">
        <v>1</v>
      </c>
      <c r="F478" s="17">
        <v>21000</v>
      </c>
    </row>
    <row r="479" spans="1:6" ht="14.4" customHeight="1" x14ac:dyDescent="0.3">
      <c r="A479" s="14" t="s">
        <v>1543</v>
      </c>
      <c r="B479" s="13">
        <v>44904</v>
      </c>
      <c r="C479" s="13" t="s">
        <v>2104</v>
      </c>
      <c r="D479" s="12" t="s">
        <v>1595</v>
      </c>
      <c r="E479" s="14">
        <v>1</v>
      </c>
      <c r="F479" s="17">
        <v>27000</v>
      </c>
    </row>
    <row r="480" spans="1:6" ht="14.4" customHeight="1" x14ac:dyDescent="0.3">
      <c r="A480" s="14" t="s">
        <v>1544</v>
      </c>
      <c r="B480" s="13">
        <v>44769</v>
      </c>
      <c r="C480" s="13" t="s">
        <v>2105</v>
      </c>
      <c r="D480" s="12" t="s">
        <v>1582</v>
      </c>
      <c r="E480" s="14">
        <v>1</v>
      </c>
      <c r="F480" s="17">
        <v>49000</v>
      </c>
    </row>
    <row r="481" spans="1:6" ht="14.4" customHeight="1" x14ac:dyDescent="0.3">
      <c r="A481" s="14" t="s">
        <v>1545</v>
      </c>
      <c r="B481" s="13">
        <v>44761</v>
      </c>
      <c r="C481" s="13" t="s">
        <v>2106</v>
      </c>
      <c r="D481" s="12" t="s">
        <v>1583</v>
      </c>
      <c r="E481" s="14">
        <v>1</v>
      </c>
      <c r="F481" s="17">
        <v>46000</v>
      </c>
    </row>
    <row r="482" spans="1:6" ht="14.4" customHeight="1" x14ac:dyDescent="0.3">
      <c r="A482" s="14" t="s">
        <v>1546</v>
      </c>
      <c r="B482" s="13">
        <v>44780</v>
      </c>
      <c r="C482" s="13" t="s">
        <v>2107</v>
      </c>
      <c r="D482" s="12" t="s">
        <v>1584</v>
      </c>
      <c r="E482" s="14">
        <v>1</v>
      </c>
      <c r="F482" s="17">
        <v>61000</v>
      </c>
    </row>
    <row r="483" spans="1:6" ht="14.4" customHeight="1" x14ac:dyDescent="0.3">
      <c r="A483" s="14" t="s">
        <v>1547</v>
      </c>
      <c r="B483" s="13">
        <v>44726</v>
      </c>
      <c r="C483" s="13" t="s">
        <v>2108</v>
      </c>
      <c r="D483" s="12" t="s">
        <v>1585</v>
      </c>
      <c r="E483" s="14">
        <v>1</v>
      </c>
      <c r="F483" s="17">
        <v>79000</v>
      </c>
    </row>
    <row r="484" spans="1:6" ht="14.4" customHeight="1" x14ac:dyDescent="0.3">
      <c r="A484" s="14" t="s">
        <v>1548</v>
      </c>
      <c r="B484" s="13">
        <v>44793</v>
      </c>
      <c r="C484" s="13" t="s">
        <v>2109</v>
      </c>
      <c r="D484" s="12" t="s">
        <v>1586</v>
      </c>
      <c r="E484" s="14">
        <v>1</v>
      </c>
      <c r="F484" s="17">
        <v>32000</v>
      </c>
    </row>
    <row r="485" spans="1:6" ht="14.4" customHeight="1" x14ac:dyDescent="0.3">
      <c r="A485" s="14" t="s">
        <v>1549</v>
      </c>
      <c r="B485" s="13">
        <v>44776</v>
      </c>
      <c r="C485" s="13" t="s">
        <v>2110</v>
      </c>
      <c r="D485" s="12" t="s">
        <v>1587</v>
      </c>
      <c r="E485" s="14">
        <v>1</v>
      </c>
      <c r="F485" s="17">
        <v>27000</v>
      </c>
    </row>
    <row r="486" spans="1:6" ht="14.4" customHeight="1" x14ac:dyDescent="0.3">
      <c r="A486" s="14" t="s">
        <v>1551</v>
      </c>
      <c r="B486" s="13">
        <v>44820</v>
      </c>
      <c r="C486" s="13" t="s">
        <v>2112</v>
      </c>
      <c r="D486" s="12" t="s">
        <v>1589</v>
      </c>
      <c r="E486" s="14">
        <v>1</v>
      </c>
      <c r="F486" s="17">
        <v>27000</v>
      </c>
    </row>
    <row r="487" spans="1:6" ht="14.4" customHeight="1" x14ac:dyDescent="0.3">
      <c r="A487" s="14" t="s">
        <v>1552</v>
      </c>
      <c r="B487" s="13">
        <v>44621</v>
      </c>
      <c r="C487" s="13" t="s">
        <v>2114</v>
      </c>
      <c r="D487" s="12" t="s">
        <v>1591</v>
      </c>
      <c r="E487" s="14">
        <v>1</v>
      </c>
      <c r="F487" s="17">
        <v>50000</v>
      </c>
    </row>
    <row r="488" spans="1:6" ht="14.4" customHeight="1" x14ac:dyDescent="0.3">
      <c r="A488" s="14" t="s">
        <v>1553</v>
      </c>
      <c r="B488" s="13">
        <v>44780</v>
      </c>
      <c r="C488" s="13" t="s">
        <v>2115</v>
      </c>
      <c r="D488" s="12" t="s">
        <v>1592</v>
      </c>
      <c r="E488" s="14">
        <v>1</v>
      </c>
      <c r="F488" s="17">
        <v>37000</v>
      </c>
    </row>
    <row r="489" spans="1:6" ht="14.4" customHeight="1" x14ac:dyDescent="0.3">
      <c r="A489" s="14" t="s">
        <v>1554</v>
      </c>
      <c r="B489" s="13">
        <v>44565</v>
      </c>
      <c r="C489" s="13" t="s">
        <v>1639</v>
      </c>
      <c r="D489" s="12" t="s">
        <v>1593</v>
      </c>
      <c r="E489" s="14">
        <v>1</v>
      </c>
      <c r="F489" s="17">
        <v>42000</v>
      </c>
    </row>
    <row r="490" spans="1:6" ht="14.4" customHeight="1" x14ac:dyDescent="0.3">
      <c r="A490" s="14" t="s">
        <v>1555</v>
      </c>
      <c r="B490" s="13">
        <v>44595</v>
      </c>
      <c r="C490" s="13" t="s">
        <v>2116</v>
      </c>
      <c r="D490" s="12" t="s">
        <v>1594</v>
      </c>
      <c r="E490" s="14">
        <v>1</v>
      </c>
      <c r="F490" s="17">
        <v>21000</v>
      </c>
    </row>
    <row r="491" spans="1:6" ht="14.4" customHeight="1" x14ac:dyDescent="0.3">
      <c r="A491" s="14" t="s">
        <v>1557</v>
      </c>
      <c r="B491" s="13">
        <v>44620</v>
      </c>
      <c r="C491" s="13" t="s">
        <v>2118</v>
      </c>
      <c r="D491" s="12" t="s">
        <v>1582</v>
      </c>
      <c r="E491" s="14">
        <v>1</v>
      </c>
      <c r="F491" s="17">
        <v>49000</v>
      </c>
    </row>
    <row r="492" spans="1:6" ht="14.4" customHeight="1" x14ac:dyDescent="0.3">
      <c r="A492" s="14" t="s">
        <v>1558</v>
      </c>
      <c r="B492" s="13">
        <v>44788</v>
      </c>
      <c r="C492" s="13" t="s">
        <v>2119</v>
      </c>
      <c r="D492" s="12" t="s">
        <v>1583</v>
      </c>
      <c r="E492" s="14">
        <v>1</v>
      </c>
      <c r="F492" s="17">
        <v>46000</v>
      </c>
    </row>
    <row r="493" spans="1:6" ht="14.4" customHeight="1" x14ac:dyDescent="0.3">
      <c r="A493" s="14" t="s">
        <v>1559</v>
      </c>
      <c r="B493" s="13">
        <v>44773</v>
      </c>
      <c r="C493" s="13" t="s">
        <v>2120</v>
      </c>
      <c r="D493" s="12" t="s">
        <v>1584</v>
      </c>
      <c r="E493" s="14">
        <v>1</v>
      </c>
      <c r="F493" s="17">
        <v>61000</v>
      </c>
    </row>
    <row r="494" spans="1:6" ht="14.4" customHeight="1" x14ac:dyDescent="0.3">
      <c r="A494" s="14" t="s">
        <v>1560</v>
      </c>
      <c r="B494" s="13">
        <v>44866</v>
      </c>
      <c r="C494" s="13" t="s">
        <v>2121</v>
      </c>
      <c r="D494" s="12" t="s">
        <v>1585</v>
      </c>
      <c r="E494" s="14">
        <v>2</v>
      </c>
      <c r="F494" s="17">
        <v>158000</v>
      </c>
    </row>
    <row r="495" spans="1:6" ht="14.4" customHeight="1" x14ac:dyDescent="0.3">
      <c r="A495" s="14" t="s">
        <v>1561</v>
      </c>
      <c r="B495" s="13">
        <v>44578</v>
      </c>
      <c r="C495" s="13" t="s">
        <v>2122</v>
      </c>
      <c r="D495" s="12" t="s">
        <v>1586</v>
      </c>
      <c r="E495" s="14">
        <v>1</v>
      </c>
      <c r="F495" s="17">
        <v>32000</v>
      </c>
    </row>
    <row r="496" spans="1:6" ht="14.4" customHeight="1" x14ac:dyDescent="0.3">
      <c r="A496" s="14" t="s">
        <v>1562</v>
      </c>
      <c r="B496" s="13">
        <v>44614</v>
      </c>
      <c r="C496" s="13" t="s">
        <v>2123</v>
      </c>
      <c r="D496" s="12" t="s">
        <v>1587</v>
      </c>
      <c r="E496" s="14">
        <v>1</v>
      </c>
      <c r="F496" s="17">
        <v>27000</v>
      </c>
    </row>
    <row r="497" spans="1:6" ht="14.4" customHeight="1" x14ac:dyDescent="0.3">
      <c r="A497" s="14" t="s">
        <v>1563</v>
      </c>
      <c r="B497" s="13">
        <v>44640</v>
      </c>
      <c r="C497" s="13" t="s">
        <v>2124</v>
      </c>
      <c r="D497" s="12" t="s">
        <v>1588</v>
      </c>
      <c r="E497" s="14">
        <v>1</v>
      </c>
      <c r="F497" s="17">
        <v>33000</v>
      </c>
    </row>
    <row r="498" spans="1:6" ht="14.4" customHeight="1" x14ac:dyDescent="0.3">
      <c r="A498" s="14" t="s">
        <v>1564</v>
      </c>
      <c r="B498" s="13">
        <v>44769</v>
      </c>
      <c r="C498" s="13" t="s">
        <v>1619</v>
      </c>
      <c r="D498" s="12" t="s">
        <v>1589</v>
      </c>
      <c r="E498" s="14">
        <v>2</v>
      </c>
      <c r="F498" s="17">
        <v>54000</v>
      </c>
    </row>
    <row r="499" spans="1:6" ht="14.4" customHeight="1" x14ac:dyDescent="0.3">
      <c r="A499" s="14" t="s">
        <v>1565</v>
      </c>
      <c r="B499" s="13">
        <v>44824</v>
      </c>
      <c r="C499" s="13" t="s">
        <v>2125</v>
      </c>
      <c r="D499" s="12" t="s">
        <v>1590</v>
      </c>
      <c r="E499" s="14">
        <v>1</v>
      </c>
      <c r="F499" s="17">
        <v>81000</v>
      </c>
    </row>
    <row r="500" spans="1:6" x14ac:dyDescent="0.3">
      <c r="A500" s="19"/>
      <c r="B500" s="20"/>
      <c r="D500" s="21"/>
      <c r="E500" s="21"/>
      <c r="F500" s="22"/>
    </row>
    <row r="501" spans="1:6" x14ac:dyDescent="0.3">
      <c r="A501" s="19"/>
      <c r="B501" s="20"/>
      <c r="D501" s="21"/>
      <c r="E501" s="21"/>
      <c r="F501" s="22"/>
    </row>
    <row r="502" spans="1:6" x14ac:dyDescent="0.3">
      <c r="A502" s="19"/>
      <c r="B502" s="20"/>
      <c r="D502" s="21"/>
      <c r="E502" s="21"/>
      <c r="F502" s="22"/>
    </row>
    <row r="503" spans="1:6" x14ac:dyDescent="0.3">
      <c r="A503" s="19"/>
      <c r="B503" s="20"/>
      <c r="D503" s="21"/>
      <c r="E503" s="21"/>
      <c r="F503" s="22"/>
    </row>
    <row r="504" spans="1:6" x14ac:dyDescent="0.3">
      <c r="A504" s="19"/>
      <c r="B504" s="20"/>
      <c r="D504" s="21"/>
      <c r="E504" s="21"/>
      <c r="F504" s="22"/>
    </row>
    <row r="505" spans="1:6" x14ac:dyDescent="0.3">
      <c r="A505" s="19"/>
      <c r="B505" s="20"/>
      <c r="D505" s="21"/>
      <c r="E505" s="21"/>
      <c r="F505" s="22"/>
    </row>
    <row r="506" spans="1:6" x14ac:dyDescent="0.3">
      <c r="A506" s="19"/>
      <c r="B506" s="20"/>
      <c r="D506" s="21"/>
      <c r="E506" s="21"/>
      <c r="F506" s="22"/>
    </row>
    <row r="507" spans="1:6" x14ac:dyDescent="0.3">
      <c r="A507" s="19"/>
      <c r="B507" s="20"/>
      <c r="D507" s="21"/>
      <c r="E507" s="21"/>
      <c r="F507" s="22"/>
    </row>
    <row r="508" spans="1:6" x14ac:dyDescent="0.3">
      <c r="A508" s="19"/>
      <c r="B508" s="20"/>
      <c r="D508" s="21"/>
      <c r="E508" s="21"/>
      <c r="F508" s="22"/>
    </row>
    <row r="509" spans="1:6" x14ac:dyDescent="0.3">
      <c r="A509" s="19"/>
      <c r="B509" s="20"/>
      <c r="D509" s="21"/>
      <c r="E509" s="21"/>
      <c r="F509" s="22"/>
    </row>
    <row r="510" spans="1:6" x14ac:dyDescent="0.3">
      <c r="A510" s="19"/>
      <c r="B510" s="20"/>
      <c r="D510" s="21"/>
      <c r="E510" s="21"/>
      <c r="F510" s="22"/>
    </row>
    <row r="511" spans="1:6" x14ac:dyDescent="0.3">
      <c r="A511" s="19"/>
      <c r="B511" s="20"/>
      <c r="D511" s="21"/>
      <c r="E511" s="21"/>
      <c r="F511" s="22"/>
    </row>
    <row r="512" spans="1:6" x14ac:dyDescent="0.3">
      <c r="A512" s="19"/>
      <c r="B512" s="20"/>
      <c r="D512" s="21"/>
      <c r="E512" s="21"/>
      <c r="F512" s="22"/>
    </row>
    <row r="513" spans="1:6" x14ac:dyDescent="0.3">
      <c r="A513" s="19"/>
      <c r="B513" s="20"/>
      <c r="D513" s="21"/>
      <c r="E513" s="21"/>
      <c r="F513" s="22"/>
    </row>
    <row r="514" spans="1:6" x14ac:dyDescent="0.3">
      <c r="A514" s="19"/>
      <c r="B514" s="20"/>
      <c r="D514" s="21"/>
      <c r="E514" s="21"/>
      <c r="F514" s="22"/>
    </row>
    <row r="515" spans="1:6" x14ac:dyDescent="0.3">
      <c r="A515" s="19"/>
      <c r="B515" s="20"/>
      <c r="D515" s="21"/>
      <c r="E515" s="21"/>
      <c r="F515" s="22"/>
    </row>
    <row r="516" spans="1:6" x14ac:dyDescent="0.3">
      <c r="A516" s="19"/>
      <c r="B516" s="20"/>
      <c r="D516" s="21"/>
      <c r="E516" s="21"/>
      <c r="F516" s="22"/>
    </row>
    <row r="517" spans="1:6" x14ac:dyDescent="0.3">
      <c r="A517" s="19"/>
      <c r="B517" s="20"/>
      <c r="D517" s="21"/>
      <c r="E517" s="21"/>
      <c r="F517" s="22"/>
    </row>
    <row r="518" spans="1:6" x14ac:dyDescent="0.3">
      <c r="A518" s="19"/>
      <c r="B518" s="20"/>
      <c r="D518" s="21"/>
      <c r="E518" s="21"/>
      <c r="F518" s="22"/>
    </row>
    <row r="519" spans="1:6" x14ac:dyDescent="0.3">
      <c r="A519" s="19"/>
      <c r="B519" s="20"/>
      <c r="D519" s="21"/>
      <c r="E519" s="21"/>
      <c r="F519" s="22"/>
    </row>
    <row r="520" spans="1:6" x14ac:dyDescent="0.3">
      <c r="A520" s="19"/>
      <c r="B520" s="20"/>
      <c r="D520" s="21"/>
      <c r="E520" s="21"/>
      <c r="F520" s="22"/>
    </row>
    <row r="521" spans="1:6" x14ac:dyDescent="0.3">
      <c r="A521" s="19"/>
      <c r="B521" s="20"/>
      <c r="D521" s="21"/>
      <c r="E521" s="21"/>
      <c r="F521" s="22"/>
    </row>
    <row r="522" spans="1:6" x14ac:dyDescent="0.3">
      <c r="A522" s="19"/>
      <c r="B522" s="20"/>
      <c r="D522" s="21"/>
      <c r="E522" s="21"/>
      <c r="F522" s="22"/>
    </row>
    <row r="523" spans="1:6" x14ac:dyDescent="0.3">
      <c r="A523" s="19"/>
      <c r="B523" s="20"/>
      <c r="D523" s="21"/>
      <c r="E523" s="21"/>
      <c r="F523" s="22"/>
    </row>
    <row r="524" spans="1:6" x14ac:dyDescent="0.3">
      <c r="A524" s="19"/>
      <c r="B524" s="20"/>
      <c r="D524" s="21"/>
      <c r="E524" s="21"/>
      <c r="F524" s="22"/>
    </row>
    <row r="525" spans="1:6" x14ac:dyDescent="0.3">
      <c r="A525" s="19"/>
      <c r="B525" s="20"/>
      <c r="D525" s="21"/>
      <c r="E525" s="21"/>
      <c r="F525" s="22"/>
    </row>
    <row r="526" spans="1:6" x14ac:dyDescent="0.3">
      <c r="A526" s="19"/>
      <c r="B526" s="20"/>
      <c r="D526" s="21"/>
      <c r="E526" s="21"/>
      <c r="F526" s="22"/>
    </row>
    <row r="527" spans="1:6" x14ac:dyDescent="0.3">
      <c r="A527" s="19"/>
      <c r="B527" s="20"/>
      <c r="D527" s="21"/>
      <c r="E527" s="21"/>
      <c r="F527" s="22"/>
    </row>
    <row r="528" spans="1:6" x14ac:dyDescent="0.3">
      <c r="A528" s="19"/>
      <c r="B528" s="20"/>
      <c r="D528" s="21"/>
      <c r="E528" s="21"/>
      <c r="F528" s="22"/>
    </row>
    <row r="529" spans="1:6" x14ac:dyDescent="0.3">
      <c r="A529" s="19"/>
      <c r="B529" s="20"/>
      <c r="D529" s="21"/>
      <c r="E529" s="21"/>
      <c r="F529" s="22"/>
    </row>
    <row r="530" spans="1:6" x14ac:dyDescent="0.3">
      <c r="A530" s="19"/>
      <c r="B530" s="20"/>
      <c r="D530" s="21"/>
      <c r="E530" s="21"/>
      <c r="F530" s="22"/>
    </row>
    <row r="531" spans="1:6" x14ac:dyDescent="0.3">
      <c r="A531" s="19"/>
      <c r="B531" s="20"/>
      <c r="D531" s="21"/>
      <c r="E531" s="21"/>
      <c r="F531" s="22"/>
    </row>
    <row r="532" spans="1:6" x14ac:dyDescent="0.3">
      <c r="A532" s="19"/>
      <c r="B532" s="20"/>
      <c r="D532" s="21"/>
      <c r="E532" s="21"/>
      <c r="F532" s="22"/>
    </row>
    <row r="533" spans="1:6" x14ac:dyDescent="0.3">
      <c r="A533" s="19"/>
      <c r="B533" s="20"/>
      <c r="D533" s="21"/>
      <c r="E533" s="21"/>
      <c r="F533" s="22"/>
    </row>
    <row r="534" spans="1:6" x14ac:dyDescent="0.3">
      <c r="A534" s="19"/>
      <c r="B534" s="20"/>
      <c r="D534" s="21"/>
      <c r="E534" s="21"/>
      <c r="F534" s="22"/>
    </row>
    <row r="535" spans="1:6" x14ac:dyDescent="0.3">
      <c r="A535" s="19"/>
      <c r="B535" s="20"/>
      <c r="D535" s="21"/>
      <c r="E535" s="21"/>
      <c r="F535" s="22"/>
    </row>
    <row r="536" spans="1:6" x14ac:dyDescent="0.3">
      <c r="A536" s="19"/>
      <c r="B536" s="20"/>
      <c r="D536" s="21"/>
      <c r="E536" s="21"/>
      <c r="F536" s="22"/>
    </row>
    <row r="537" spans="1:6" x14ac:dyDescent="0.3">
      <c r="A537" s="19"/>
      <c r="B537" s="20"/>
      <c r="D537" s="21"/>
      <c r="E537" s="21"/>
      <c r="F537" s="22"/>
    </row>
    <row r="538" spans="1:6" x14ac:dyDescent="0.3">
      <c r="A538" s="19"/>
      <c r="B538" s="20"/>
      <c r="D538" s="21"/>
      <c r="E538" s="21"/>
      <c r="F538" s="22"/>
    </row>
    <row r="539" spans="1:6" x14ac:dyDescent="0.3">
      <c r="A539" s="19"/>
      <c r="B539" s="20"/>
      <c r="D539" s="21"/>
      <c r="E539" s="21"/>
      <c r="F539" s="22"/>
    </row>
    <row r="540" spans="1:6" x14ac:dyDescent="0.3">
      <c r="A540" s="19"/>
      <c r="B540" s="20"/>
      <c r="D540" s="21"/>
      <c r="E540" s="21"/>
      <c r="F540" s="22"/>
    </row>
    <row r="541" spans="1:6" x14ac:dyDescent="0.3">
      <c r="A541" s="19"/>
      <c r="B541" s="20"/>
      <c r="D541" s="21"/>
      <c r="E541" s="21"/>
      <c r="F541" s="22"/>
    </row>
    <row r="542" spans="1:6" x14ac:dyDescent="0.3">
      <c r="A542" s="19"/>
      <c r="B542" s="20"/>
      <c r="D542" s="21"/>
      <c r="E542" s="21"/>
      <c r="F542" s="22"/>
    </row>
    <row r="543" spans="1:6" x14ac:dyDescent="0.3">
      <c r="A543" s="19"/>
      <c r="B543" s="20"/>
      <c r="D543" s="21"/>
      <c r="E543" s="21"/>
      <c r="F543" s="22"/>
    </row>
    <row r="544" spans="1:6" x14ac:dyDescent="0.3">
      <c r="A544" s="19"/>
      <c r="B544" s="20"/>
      <c r="D544" s="21"/>
      <c r="E544" s="21"/>
      <c r="F544" s="22"/>
    </row>
    <row r="545" spans="1:6" x14ac:dyDescent="0.3">
      <c r="A545" s="19"/>
      <c r="B545" s="20"/>
      <c r="D545" s="21"/>
      <c r="E545" s="21"/>
      <c r="F545" s="22"/>
    </row>
    <row r="546" spans="1:6" x14ac:dyDescent="0.3">
      <c r="A546" s="19"/>
      <c r="B546" s="20"/>
      <c r="D546" s="21"/>
      <c r="E546" s="21"/>
      <c r="F546" s="22"/>
    </row>
    <row r="547" spans="1:6" x14ac:dyDescent="0.3">
      <c r="A547" s="19"/>
      <c r="B547" s="20"/>
      <c r="D547" s="21"/>
      <c r="E547" s="21"/>
      <c r="F547" s="22"/>
    </row>
    <row r="548" spans="1:6" x14ac:dyDescent="0.3">
      <c r="A548" s="19"/>
      <c r="B548" s="20"/>
      <c r="D548" s="21"/>
      <c r="E548" s="21"/>
      <c r="F548" s="22"/>
    </row>
    <row r="549" spans="1:6" x14ac:dyDescent="0.3">
      <c r="A549" s="19"/>
      <c r="B549" s="20"/>
      <c r="D549" s="21"/>
      <c r="E549" s="21"/>
      <c r="F549" s="22"/>
    </row>
    <row r="550" spans="1:6" x14ac:dyDescent="0.3">
      <c r="A550" s="19"/>
      <c r="B550" s="20"/>
      <c r="D550" s="21"/>
      <c r="E550" s="21"/>
      <c r="F550" s="22"/>
    </row>
    <row r="551" spans="1:6" x14ac:dyDescent="0.3">
      <c r="A551" s="19"/>
      <c r="B551" s="20"/>
      <c r="D551" s="21"/>
      <c r="E551" s="21"/>
      <c r="F551" s="22"/>
    </row>
    <row r="552" spans="1:6" x14ac:dyDescent="0.3">
      <c r="A552" s="19"/>
      <c r="B552" s="20"/>
      <c r="D552" s="21"/>
      <c r="E552" s="21"/>
      <c r="F552" s="22"/>
    </row>
    <row r="553" spans="1:6" x14ac:dyDescent="0.3">
      <c r="A553" s="19"/>
      <c r="B553" s="20"/>
      <c r="D553" s="21"/>
      <c r="E553" s="21"/>
      <c r="F553" s="22"/>
    </row>
    <row r="554" spans="1:6" x14ac:dyDescent="0.3">
      <c r="A554" s="19"/>
      <c r="B554" s="20"/>
      <c r="D554" s="21"/>
      <c r="E554" s="21"/>
      <c r="F554" s="22"/>
    </row>
    <row r="555" spans="1:6" x14ac:dyDescent="0.3">
      <c r="A555" s="19"/>
      <c r="B555" s="20"/>
      <c r="D555" s="21"/>
      <c r="E555" s="21"/>
      <c r="F555" s="22"/>
    </row>
    <row r="556" spans="1:6" x14ac:dyDescent="0.3">
      <c r="A556" s="19"/>
      <c r="B556" s="20"/>
      <c r="D556" s="21"/>
      <c r="E556" s="21"/>
      <c r="F556" s="22"/>
    </row>
    <row r="557" spans="1:6" x14ac:dyDescent="0.3">
      <c r="A557" s="19"/>
      <c r="B557" s="20"/>
      <c r="D557" s="21"/>
      <c r="E557" s="21"/>
      <c r="F557" s="22"/>
    </row>
    <row r="558" spans="1:6" x14ac:dyDescent="0.3">
      <c r="A558" s="19"/>
      <c r="B558" s="20"/>
      <c r="D558" s="21"/>
      <c r="E558" s="21"/>
      <c r="F558" s="22"/>
    </row>
    <row r="559" spans="1:6" x14ac:dyDescent="0.3">
      <c r="A559" s="19"/>
      <c r="B559" s="20"/>
      <c r="D559" s="21"/>
      <c r="E559" s="21"/>
      <c r="F559" s="22"/>
    </row>
    <row r="560" spans="1:6" x14ac:dyDescent="0.3">
      <c r="A560" s="19"/>
      <c r="B560" s="20"/>
      <c r="D560" s="21"/>
      <c r="E560" s="21"/>
      <c r="F560" s="22"/>
    </row>
    <row r="561" spans="1:6" x14ac:dyDescent="0.3">
      <c r="A561" s="19"/>
      <c r="B561" s="20"/>
      <c r="D561" s="21"/>
      <c r="E561" s="21"/>
      <c r="F561" s="22"/>
    </row>
    <row r="562" spans="1:6" x14ac:dyDescent="0.3">
      <c r="A562" s="19"/>
      <c r="B562" s="20"/>
      <c r="D562" s="21"/>
      <c r="E562" s="21"/>
      <c r="F562" s="22"/>
    </row>
    <row r="563" spans="1:6" x14ac:dyDescent="0.3">
      <c r="A563" s="19"/>
      <c r="B563" s="20"/>
      <c r="D563" s="21"/>
      <c r="E563" s="21"/>
      <c r="F563" s="22"/>
    </row>
    <row r="564" spans="1:6" x14ac:dyDescent="0.3">
      <c r="A564" s="19"/>
      <c r="B564" s="20"/>
      <c r="D564" s="21"/>
      <c r="E564" s="21"/>
      <c r="F564" s="22"/>
    </row>
    <row r="565" spans="1:6" x14ac:dyDescent="0.3">
      <c r="A565" s="19"/>
      <c r="B565" s="20"/>
      <c r="D565" s="21"/>
      <c r="E565" s="21"/>
      <c r="F565" s="22"/>
    </row>
    <row r="566" spans="1:6" x14ac:dyDescent="0.3">
      <c r="A566" s="19"/>
      <c r="B566" s="20"/>
      <c r="D566" s="21"/>
      <c r="E566" s="21"/>
      <c r="F566" s="22"/>
    </row>
    <row r="567" spans="1:6" x14ac:dyDescent="0.3">
      <c r="A567" s="19"/>
      <c r="B567" s="20"/>
      <c r="D567" s="21"/>
      <c r="E567" s="21"/>
      <c r="F567" s="22"/>
    </row>
    <row r="568" spans="1:6" x14ac:dyDescent="0.3">
      <c r="A568" s="19"/>
      <c r="B568" s="20"/>
      <c r="D568" s="21"/>
      <c r="E568" s="21"/>
      <c r="F568" s="22"/>
    </row>
    <row r="569" spans="1:6" x14ac:dyDescent="0.3">
      <c r="A569" s="19"/>
      <c r="B569" s="20"/>
      <c r="D569" s="21"/>
      <c r="E569" s="21"/>
      <c r="F569" s="22"/>
    </row>
    <row r="570" spans="1:6" x14ac:dyDescent="0.3">
      <c r="A570" s="19"/>
      <c r="B570" s="20"/>
      <c r="D570" s="21"/>
      <c r="E570" s="21"/>
      <c r="F570" s="22"/>
    </row>
    <row r="571" spans="1:6" x14ac:dyDescent="0.3">
      <c r="A571" s="19"/>
      <c r="B571" s="20"/>
      <c r="D571" s="21"/>
      <c r="E571" s="21"/>
      <c r="F571" s="22"/>
    </row>
    <row r="572" spans="1:6" x14ac:dyDescent="0.3">
      <c r="A572" s="19"/>
      <c r="B572" s="20"/>
      <c r="D572" s="21"/>
      <c r="E572" s="21"/>
      <c r="F572" s="22"/>
    </row>
    <row r="573" spans="1:6" x14ac:dyDescent="0.3">
      <c r="A573" s="19"/>
      <c r="B573" s="20"/>
      <c r="D573" s="21"/>
      <c r="E573" s="21"/>
      <c r="F573" s="22"/>
    </row>
    <row r="574" spans="1:6" x14ac:dyDescent="0.3">
      <c r="A574" s="19"/>
      <c r="B574" s="20"/>
      <c r="D574" s="21"/>
      <c r="E574" s="21"/>
      <c r="F574" s="22"/>
    </row>
    <row r="575" spans="1:6" x14ac:dyDescent="0.3">
      <c r="A575" s="19"/>
      <c r="B575" s="20"/>
      <c r="D575" s="21"/>
      <c r="E575" s="21"/>
      <c r="F575" s="22"/>
    </row>
    <row r="576" spans="1:6" x14ac:dyDescent="0.3">
      <c r="A576" s="19"/>
      <c r="B576" s="20"/>
      <c r="D576" s="21"/>
      <c r="E576" s="21"/>
      <c r="F576" s="22"/>
    </row>
    <row r="577" spans="1:6" x14ac:dyDescent="0.3">
      <c r="A577" s="19"/>
      <c r="B577" s="20"/>
      <c r="D577" s="21"/>
      <c r="E577" s="21"/>
      <c r="F577" s="22"/>
    </row>
    <row r="578" spans="1:6" x14ac:dyDescent="0.3">
      <c r="A578" s="19"/>
      <c r="B578" s="20"/>
      <c r="D578" s="21"/>
      <c r="E578" s="21"/>
      <c r="F578" s="22"/>
    </row>
    <row r="579" spans="1:6" x14ac:dyDescent="0.3">
      <c r="A579" s="19"/>
      <c r="B579" s="20"/>
      <c r="D579" s="21"/>
      <c r="E579" s="21"/>
      <c r="F579" s="22"/>
    </row>
    <row r="580" spans="1:6" x14ac:dyDescent="0.3">
      <c r="A580" s="19"/>
      <c r="B580" s="20"/>
      <c r="D580" s="21"/>
      <c r="E580" s="21"/>
      <c r="F580" s="22"/>
    </row>
    <row r="581" spans="1:6" x14ac:dyDescent="0.3">
      <c r="A581" s="19"/>
      <c r="B581" s="20"/>
      <c r="D581" s="21"/>
      <c r="E581" s="21"/>
      <c r="F581" s="22"/>
    </row>
    <row r="582" spans="1:6" x14ac:dyDescent="0.3">
      <c r="A582" s="19"/>
      <c r="B582" s="20"/>
      <c r="D582" s="21"/>
      <c r="E582" s="21"/>
      <c r="F582" s="22"/>
    </row>
    <row r="583" spans="1:6" x14ac:dyDescent="0.3">
      <c r="A583" s="19"/>
      <c r="B583" s="20"/>
      <c r="D583" s="21"/>
      <c r="E583" s="21"/>
      <c r="F583" s="22"/>
    </row>
    <row r="584" spans="1:6" x14ac:dyDescent="0.3">
      <c r="A584" s="19"/>
      <c r="B584" s="20"/>
      <c r="D584" s="21"/>
      <c r="E584" s="21"/>
      <c r="F584" s="22"/>
    </row>
    <row r="585" spans="1:6" x14ac:dyDescent="0.3">
      <c r="A585" s="19"/>
      <c r="B585" s="20"/>
      <c r="D585" s="21"/>
      <c r="E585" s="21"/>
      <c r="F585" s="22"/>
    </row>
    <row r="586" spans="1:6" x14ac:dyDescent="0.3">
      <c r="A586" s="19"/>
      <c r="B586" s="20"/>
      <c r="D586" s="21"/>
      <c r="E586" s="21"/>
      <c r="F586" s="22"/>
    </row>
    <row r="587" spans="1:6" x14ac:dyDescent="0.3">
      <c r="A587" s="19"/>
      <c r="B587" s="20"/>
      <c r="D587" s="21"/>
      <c r="E587" s="21"/>
      <c r="F587" s="22"/>
    </row>
    <row r="588" spans="1:6" x14ac:dyDescent="0.3">
      <c r="A588" s="19"/>
      <c r="B588" s="20"/>
      <c r="D588" s="21"/>
      <c r="E588" s="21"/>
      <c r="F588" s="22"/>
    </row>
    <row r="589" spans="1:6" x14ac:dyDescent="0.3">
      <c r="A589" s="19"/>
      <c r="B589" s="20"/>
      <c r="D589" s="21"/>
      <c r="E589" s="21"/>
      <c r="F589" s="22"/>
    </row>
    <row r="590" spans="1:6" x14ac:dyDescent="0.3">
      <c r="A590" s="19"/>
      <c r="B590" s="20"/>
      <c r="D590" s="21"/>
      <c r="E590" s="21"/>
      <c r="F590" s="22"/>
    </row>
    <row r="591" spans="1:6" x14ac:dyDescent="0.3">
      <c r="A591" s="19"/>
      <c r="B591" s="20"/>
      <c r="D591" s="21"/>
      <c r="E591" s="21"/>
      <c r="F591" s="22"/>
    </row>
    <row r="592" spans="1:6" x14ac:dyDescent="0.3">
      <c r="A592" s="19"/>
      <c r="B592" s="20"/>
      <c r="D592" s="21"/>
      <c r="E592" s="21"/>
      <c r="F592" s="22"/>
    </row>
    <row r="593" spans="1:6" x14ac:dyDescent="0.3">
      <c r="A593" s="19"/>
      <c r="B593" s="20"/>
      <c r="D593" s="21"/>
      <c r="E593" s="21"/>
      <c r="F593" s="22"/>
    </row>
    <row r="594" spans="1:6" x14ac:dyDescent="0.3">
      <c r="A594" s="19"/>
      <c r="B594" s="20"/>
      <c r="D594" s="21"/>
      <c r="E594" s="21"/>
      <c r="F594" s="22"/>
    </row>
    <row r="595" spans="1:6" x14ac:dyDescent="0.3">
      <c r="A595" s="19"/>
      <c r="B595" s="20"/>
      <c r="D595" s="21"/>
      <c r="E595" s="21"/>
      <c r="F595" s="22"/>
    </row>
    <row r="596" spans="1:6" x14ac:dyDescent="0.3">
      <c r="A596" s="19"/>
      <c r="B596" s="20"/>
      <c r="D596" s="21"/>
      <c r="E596" s="21"/>
      <c r="F596" s="22"/>
    </row>
    <row r="597" spans="1:6" x14ac:dyDescent="0.3">
      <c r="A597" s="19"/>
      <c r="B597" s="20"/>
      <c r="D597" s="21"/>
      <c r="E597" s="21"/>
      <c r="F597" s="22"/>
    </row>
    <row r="598" spans="1:6" x14ac:dyDescent="0.3">
      <c r="A598" s="19"/>
      <c r="B598" s="20"/>
      <c r="D598" s="21"/>
      <c r="E598" s="21"/>
      <c r="F598" s="22"/>
    </row>
    <row r="599" spans="1:6" x14ac:dyDescent="0.3">
      <c r="A599" s="19"/>
      <c r="B599" s="20"/>
      <c r="D599" s="21"/>
      <c r="E599" s="21"/>
      <c r="F599" s="22"/>
    </row>
    <row r="600" spans="1:6" x14ac:dyDescent="0.3">
      <c r="A600" s="19"/>
      <c r="B600" s="20"/>
      <c r="D600" s="21"/>
      <c r="E600" s="21"/>
      <c r="F600" s="22"/>
    </row>
    <row r="601" spans="1:6" x14ac:dyDescent="0.3">
      <c r="A601" s="19"/>
      <c r="B601" s="20"/>
      <c r="D601" s="21"/>
      <c r="E601" s="21"/>
      <c r="F601" s="22"/>
    </row>
    <row r="602" spans="1:6" x14ac:dyDescent="0.3">
      <c r="A602" s="19"/>
      <c r="B602" s="20"/>
      <c r="D602" s="21"/>
      <c r="E602" s="21"/>
      <c r="F602" s="22"/>
    </row>
    <row r="603" spans="1:6" x14ac:dyDescent="0.3">
      <c r="A603" s="19"/>
      <c r="B603" s="20"/>
      <c r="D603" s="21"/>
      <c r="E603" s="21"/>
      <c r="F603" s="22"/>
    </row>
    <row r="604" spans="1:6" x14ac:dyDescent="0.3">
      <c r="A604" s="19"/>
      <c r="B604" s="20"/>
      <c r="D604" s="21"/>
      <c r="E604" s="21"/>
      <c r="F604" s="22"/>
    </row>
    <row r="605" spans="1:6" x14ac:dyDescent="0.3">
      <c r="A605" s="19"/>
      <c r="B605" s="20"/>
      <c r="D605" s="21"/>
      <c r="E605" s="21"/>
      <c r="F605" s="22"/>
    </row>
    <row r="606" spans="1:6" x14ac:dyDescent="0.3">
      <c r="A606" s="19"/>
      <c r="B606" s="20"/>
      <c r="D606" s="21"/>
      <c r="E606" s="21"/>
      <c r="F606" s="22"/>
    </row>
    <row r="607" spans="1:6" x14ac:dyDescent="0.3">
      <c r="A607" s="19"/>
      <c r="B607" s="20"/>
      <c r="D607" s="21"/>
      <c r="E607" s="21"/>
      <c r="F607" s="22"/>
    </row>
    <row r="608" spans="1:6" x14ac:dyDescent="0.3">
      <c r="A608" s="19"/>
      <c r="B608" s="20"/>
      <c r="D608" s="21"/>
      <c r="E608" s="21"/>
      <c r="F608" s="22"/>
    </row>
    <row r="609" spans="1:6" x14ac:dyDescent="0.3">
      <c r="A609" s="19"/>
      <c r="B609" s="20"/>
      <c r="D609" s="21"/>
      <c r="E609" s="21"/>
      <c r="F609" s="22"/>
    </row>
    <row r="610" spans="1:6" x14ac:dyDescent="0.3">
      <c r="A610" s="19"/>
      <c r="B610" s="20"/>
      <c r="D610" s="21"/>
      <c r="E610" s="21"/>
      <c r="F610" s="22"/>
    </row>
    <row r="611" spans="1:6" x14ac:dyDescent="0.3">
      <c r="A611" s="19"/>
      <c r="B611" s="20"/>
      <c r="D611" s="21"/>
      <c r="E611" s="21"/>
      <c r="F611" s="22"/>
    </row>
    <row r="612" spans="1:6" x14ac:dyDescent="0.3">
      <c r="A612" s="19"/>
      <c r="B612" s="20"/>
      <c r="D612" s="21"/>
      <c r="E612" s="21"/>
      <c r="F612" s="22"/>
    </row>
    <row r="613" spans="1:6" x14ac:dyDescent="0.3">
      <c r="A613" s="19"/>
      <c r="B613" s="20"/>
      <c r="D613" s="21"/>
      <c r="E613" s="21"/>
      <c r="F613" s="22"/>
    </row>
    <row r="614" spans="1:6" x14ac:dyDescent="0.3">
      <c r="A614" s="19"/>
      <c r="B614" s="20"/>
      <c r="D614" s="21"/>
      <c r="E614" s="21"/>
      <c r="F614" s="22"/>
    </row>
    <row r="615" spans="1:6" x14ac:dyDescent="0.3">
      <c r="A615" s="19"/>
      <c r="B615" s="20"/>
      <c r="D615" s="21"/>
      <c r="E615" s="21"/>
      <c r="F615" s="22"/>
    </row>
    <row r="616" spans="1:6" x14ac:dyDescent="0.3">
      <c r="A616" s="19"/>
      <c r="B616" s="20"/>
      <c r="D616" s="21"/>
      <c r="E616" s="21"/>
      <c r="F616" s="22"/>
    </row>
    <row r="617" spans="1:6" x14ac:dyDescent="0.3">
      <c r="A617" s="19"/>
      <c r="B617" s="20"/>
      <c r="D617" s="21"/>
      <c r="E617" s="21"/>
      <c r="F617" s="22"/>
    </row>
    <row r="618" spans="1:6" x14ac:dyDescent="0.3">
      <c r="A618" s="19"/>
      <c r="B618" s="20"/>
      <c r="D618" s="21"/>
      <c r="E618" s="21"/>
      <c r="F618" s="22"/>
    </row>
    <row r="619" spans="1:6" x14ac:dyDescent="0.3">
      <c r="A619" s="19"/>
      <c r="B619" s="20"/>
      <c r="D619" s="21"/>
      <c r="E619" s="21"/>
      <c r="F619" s="22"/>
    </row>
    <row r="620" spans="1:6" x14ac:dyDescent="0.3">
      <c r="A620" s="19"/>
      <c r="B620" s="20"/>
      <c r="D620" s="21"/>
      <c r="E620" s="21"/>
      <c r="F620" s="22"/>
    </row>
    <row r="621" spans="1:6" x14ac:dyDescent="0.3">
      <c r="A621" s="19"/>
      <c r="B621" s="20"/>
      <c r="D621" s="21"/>
      <c r="E621" s="21"/>
      <c r="F621" s="22"/>
    </row>
    <row r="622" spans="1:6" x14ac:dyDescent="0.3">
      <c r="A622" s="19"/>
      <c r="B622" s="20"/>
      <c r="D622" s="21"/>
      <c r="E622" s="21"/>
      <c r="F622" s="22"/>
    </row>
    <row r="623" spans="1:6" x14ac:dyDescent="0.3">
      <c r="A623" s="19"/>
      <c r="B623" s="20"/>
      <c r="D623" s="21"/>
      <c r="E623" s="21"/>
      <c r="F623" s="22"/>
    </row>
    <row r="624" spans="1:6" x14ac:dyDescent="0.3">
      <c r="A624" s="19"/>
      <c r="B624" s="20"/>
      <c r="D624" s="21"/>
      <c r="E624" s="21"/>
      <c r="F624" s="22"/>
    </row>
    <row r="625" spans="1:6" x14ac:dyDescent="0.3">
      <c r="A625" s="19"/>
      <c r="B625" s="20"/>
      <c r="D625" s="21"/>
      <c r="E625" s="21"/>
      <c r="F625" s="22"/>
    </row>
    <row r="626" spans="1:6" x14ac:dyDescent="0.3">
      <c r="A626" s="19"/>
      <c r="B626" s="20"/>
      <c r="D626" s="21"/>
      <c r="E626" s="21"/>
      <c r="F626" s="22"/>
    </row>
    <row r="627" spans="1:6" x14ac:dyDescent="0.3">
      <c r="A627" s="19"/>
      <c r="B627" s="20"/>
      <c r="D627" s="21"/>
      <c r="E627" s="21"/>
      <c r="F627" s="22"/>
    </row>
    <row r="628" spans="1:6" x14ac:dyDescent="0.3">
      <c r="A628" s="19"/>
      <c r="B628" s="20"/>
      <c r="D628" s="21"/>
      <c r="E628" s="21"/>
      <c r="F628" s="22"/>
    </row>
    <row r="629" spans="1:6" x14ac:dyDescent="0.3">
      <c r="A629" s="19"/>
      <c r="B629" s="20"/>
      <c r="D629" s="21"/>
      <c r="E629" s="21"/>
      <c r="F629" s="22"/>
    </row>
    <row r="630" spans="1:6" x14ac:dyDescent="0.3">
      <c r="A630" s="19"/>
      <c r="B630" s="20"/>
      <c r="D630" s="21"/>
      <c r="E630" s="21"/>
      <c r="F630" s="22"/>
    </row>
    <row r="631" spans="1:6" x14ac:dyDescent="0.3">
      <c r="A631" s="19"/>
      <c r="B631" s="20"/>
      <c r="D631" s="21"/>
      <c r="E631" s="21"/>
      <c r="F631" s="22"/>
    </row>
    <row r="632" spans="1:6" x14ac:dyDescent="0.3">
      <c r="A632" s="19"/>
      <c r="B632" s="20"/>
      <c r="D632" s="21"/>
      <c r="E632" s="21"/>
      <c r="F632" s="22"/>
    </row>
    <row r="633" spans="1:6" x14ac:dyDescent="0.3">
      <c r="A633" s="19"/>
      <c r="B633" s="20"/>
      <c r="D633" s="21"/>
      <c r="E633" s="21"/>
      <c r="F633" s="22"/>
    </row>
    <row r="634" spans="1:6" x14ac:dyDescent="0.3">
      <c r="A634" s="19"/>
      <c r="B634" s="20"/>
      <c r="D634" s="21"/>
      <c r="E634" s="21"/>
      <c r="F634" s="22"/>
    </row>
    <row r="635" spans="1:6" x14ac:dyDescent="0.3">
      <c r="A635" s="19"/>
      <c r="B635" s="20"/>
      <c r="D635" s="21"/>
      <c r="E635" s="21"/>
      <c r="F635" s="22"/>
    </row>
    <row r="636" spans="1:6" x14ac:dyDescent="0.3">
      <c r="A636" s="19"/>
      <c r="B636" s="20"/>
      <c r="D636" s="21"/>
      <c r="E636" s="21"/>
      <c r="F636" s="22"/>
    </row>
    <row r="637" spans="1:6" x14ac:dyDescent="0.3">
      <c r="A637" s="19"/>
      <c r="B637" s="20"/>
      <c r="D637" s="21"/>
      <c r="E637" s="21"/>
      <c r="F637" s="22"/>
    </row>
    <row r="638" spans="1:6" x14ac:dyDescent="0.3">
      <c r="A638" s="19"/>
      <c r="B638" s="20"/>
      <c r="D638" s="21"/>
      <c r="E638" s="21"/>
      <c r="F638" s="22"/>
    </row>
    <row r="639" spans="1:6" x14ac:dyDescent="0.3">
      <c r="A639" s="19"/>
      <c r="B639" s="20"/>
      <c r="D639" s="21"/>
      <c r="E639" s="21"/>
      <c r="F639" s="22"/>
    </row>
    <row r="640" spans="1:6" x14ac:dyDescent="0.3">
      <c r="A640" s="19"/>
      <c r="B640" s="20"/>
      <c r="D640" s="21"/>
      <c r="E640" s="21"/>
      <c r="F640" s="22"/>
    </row>
    <row r="641" spans="1:6" x14ac:dyDescent="0.3">
      <c r="A641" s="19"/>
      <c r="B641" s="20"/>
      <c r="D641" s="21"/>
      <c r="E641" s="21"/>
      <c r="F641" s="22"/>
    </row>
    <row r="642" spans="1:6" x14ac:dyDescent="0.3">
      <c r="A642" s="19"/>
      <c r="B642" s="20"/>
      <c r="D642" s="21"/>
      <c r="E642" s="21"/>
      <c r="F642" s="22"/>
    </row>
    <row r="643" spans="1:6" x14ac:dyDescent="0.3">
      <c r="A643" s="19"/>
      <c r="B643" s="20"/>
      <c r="D643" s="21"/>
      <c r="E643" s="21"/>
      <c r="F643" s="22"/>
    </row>
    <row r="644" spans="1:6" x14ac:dyDescent="0.3">
      <c r="A644" s="19"/>
      <c r="B644" s="20"/>
      <c r="D644" s="21"/>
      <c r="E644" s="21"/>
      <c r="F644" s="22"/>
    </row>
    <row r="645" spans="1:6" x14ac:dyDescent="0.3">
      <c r="A645" s="19"/>
      <c r="B645" s="20"/>
      <c r="D645" s="21"/>
      <c r="E645" s="21"/>
      <c r="F645" s="22"/>
    </row>
    <row r="646" spans="1:6" x14ac:dyDescent="0.3">
      <c r="A646" s="19"/>
      <c r="B646" s="20"/>
      <c r="D646" s="21"/>
      <c r="E646" s="21"/>
      <c r="F646" s="22"/>
    </row>
    <row r="647" spans="1:6" x14ac:dyDescent="0.3">
      <c r="A647" s="19"/>
      <c r="B647" s="20"/>
      <c r="D647" s="21"/>
      <c r="E647" s="21"/>
      <c r="F647" s="22"/>
    </row>
    <row r="648" spans="1:6" x14ac:dyDescent="0.3">
      <c r="A648" s="19"/>
      <c r="B648" s="20"/>
      <c r="D648" s="21"/>
      <c r="E648" s="21"/>
      <c r="F648" s="22"/>
    </row>
    <row r="649" spans="1:6" x14ac:dyDescent="0.3">
      <c r="A649" s="19"/>
      <c r="B649" s="20"/>
      <c r="D649" s="21"/>
      <c r="E649" s="21"/>
      <c r="F649" s="22"/>
    </row>
    <row r="650" spans="1:6" x14ac:dyDescent="0.3">
      <c r="A650" s="19"/>
      <c r="B650" s="20"/>
      <c r="D650" s="21"/>
      <c r="E650" s="21"/>
      <c r="F650" s="22"/>
    </row>
    <row r="651" spans="1:6" x14ac:dyDescent="0.3">
      <c r="A651" s="19"/>
      <c r="B651" s="20"/>
      <c r="D651" s="21"/>
      <c r="E651" s="21"/>
      <c r="F651" s="22"/>
    </row>
    <row r="652" spans="1:6" x14ac:dyDescent="0.3">
      <c r="A652" s="19"/>
      <c r="B652" s="20"/>
      <c r="D652" s="21"/>
      <c r="E652" s="21"/>
      <c r="F652" s="22"/>
    </row>
    <row r="653" spans="1:6" x14ac:dyDescent="0.3">
      <c r="A653" s="19"/>
      <c r="B653" s="20"/>
      <c r="D653" s="21"/>
      <c r="E653" s="21"/>
      <c r="F653" s="22"/>
    </row>
    <row r="654" spans="1:6" x14ac:dyDescent="0.3">
      <c r="A654" s="19"/>
      <c r="B654" s="20"/>
      <c r="D654" s="21"/>
      <c r="E654" s="21"/>
      <c r="F654" s="22"/>
    </row>
    <row r="655" spans="1:6" x14ac:dyDescent="0.3">
      <c r="A655" s="19"/>
      <c r="B655" s="20"/>
      <c r="D655" s="21"/>
      <c r="E655" s="21"/>
      <c r="F655" s="22"/>
    </row>
    <row r="656" spans="1:6" x14ac:dyDescent="0.3">
      <c r="A656" s="19"/>
      <c r="B656" s="20"/>
      <c r="D656" s="21"/>
      <c r="E656" s="21"/>
      <c r="F656" s="22"/>
    </row>
    <row r="657" spans="1:6" x14ac:dyDescent="0.3">
      <c r="A657" s="19"/>
      <c r="B657" s="20"/>
      <c r="D657" s="21"/>
      <c r="E657" s="21"/>
      <c r="F657" s="22"/>
    </row>
    <row r="658" spans="1:6" x14ac:dyDescent="0.3">
      <c r="A658" s="19"/>
      <c r="B658" s="20"/>
      <c r="D658" s="21"/>
      <c r="E658" s="21"/>
      <c r="F658" s="22"/>
    </row>
    <row r="659" spans="1:6" x14ac:dyDescent="0.3">
      <c r="A659" s="19"/>
      <c r="B659" s="20"/>
      <c r="D659" s="21"/>
      <c r="E659" s="21"/>
      <c r="F659" s="22"/>
    </row>
    <row r="660" spans="1:6" x14ac:dyDescent="0.3">
      <c r="A660" s="19"/>
      <c r="B660" s="20"/>
      <c r="D660" s="21"/>
      <c r="E660" s="21"/>
      <c r="F660" s="22"/>
    </row>
    <row r="661" spans="1:6" x14ac:dyDescent="0.3">
      <c r="A661" s="19"/>
      <c r="B661" s="20"/>
      <c r="D661" s="21"/>
      <c r="E661" s="21"/>
      <c r="F661" s="22"/>
    </row>
    <row r="662" spans="1:6" x14ac:dyDescent="0.3">
      <c r="A662" s="19"/>
      <c r="B662" s="20"/>
      <c r="D662" s="21"/>
      <c r="E662" s="21"/>
      <c r="F662" s="22"/>
    </row>
    <row r="663" spans="1:6" x14ac:dyDescent="0.3">
      <c r="A663" s="19"/>
      <c r="B663" s="20"/>
      <c r="D663" s="21"/>
      <c r="E663" s="21"/>
      <c r="F663" s="22"/>
    </row>
    <row r="664" spans="1:6" x14ac:dyDescent="0.3">
      <c r="A664" s="19"/>
      <c r="B664" s="20"/>
      <c r="D664" s="21"/>
      <c r="E664" s="21"/>
      <c r="F664" s="22"/>
    </row>
    <row r="665" spans="1:6" x14ac:dyDescent="0.3">
      <c r="A665" s="19"/>
      <c r="B665" s="20"/>
      <c r="D665" s="21"/>
      <c r="E665" s="21"/>
      <c r="F665" s="22"/>
    </row>
    <row r="666" spans="1:6" x14ac:dyDescent="0.3">
      <c r="A666" s="19"/>
      <c r="B666" s="20"/>
      <c r="D666" s="21"/>
      <c r="E666" s="21"/>
      <c r="F666" s="22"/>
    </row>
    <row r="667" spans="1:6" x14ac:dyDescent="0.3">
      <c r="A667" s="19"/>
      <c r="B667" s="20"/>
      <c r="D667" s="21"/>
      <c r="E667" s="21"/>
      <c r="F667" s="22"/>
    </row>
    <row r="668" spans="1:6" x14ac:dyDescent="0.3">
      <c r="A668" s="19"/>
      <c r="B668" s="20"/>
      <c r="D668" s="21"/>
      <c r="E668" s="21"/>
      <c r="F668" s="22"/>
    </row>
    <row r="669" spans="1:6" x14ac:dyDescent="0.3">
      <c r="A669" s="19"/>
      <c r="B669" s="20"/>
      <c r="D669" s="21"/>
      <c r="E669" s="21"/>
      <c r="F669" s="22"/>
    </row>
    <row r="670" spans="1:6" x14ac:dyDescent="0.3">
      <c r="A670" s="19"/>
      <c r="B670" s="20"/>
      <c r="D670" s="21"/>
      <c r="E670" s="21"/>
      <c r="F670" s="22"/>
    </row>
    <row r="671" spans="1:6" x14ac:dyDescent="0.3">
      <c r="A671" s="19"/>
      <c r="B671" s="20"/>
      <c r="D671" s="21"/>
      <c r="E671" s="21"/>
      <c r="F671" s="22"/>
    </row>
    <row r="672" spans="1:6" x14ac:dyDescent="0.3">
      <c r="A672" s="19"/>
      <c r="B672" s="20"/>
      <c r="D672" s="21"/>
      <c r="E672" s="21"/>
      <c r="F672" s="22"/>
    </row>
    <row r="673" spans="1:6" x14ac:dyDescent="0.3">
      <c r="A673" s="19"/>
      <c r="B673" s="20"/>
      <c r="D673" s="21"/>
      <c r="E673" s="21"/>
      <c r="F673" s="22"/>
    </row>
    <row r="674" spans="1:6" x14ac:dyDescent="0.3">
      <c r="A674" s="19"/>
      <c r="B674" s="20"/>
      <c r="D674" s="21"/>
      <c r="E674" s="21"/>
      <c r="F674" s="22"/>
    </row>
    <row r="675" spans="1:6" x14ac:dyDescent="0.3">
      <c r="A675" s="19"/>
      <c r="B675" s="20"/>
      <c r="D675" s="21"/>
      <c r="E675" s="21"/>
      <c r="F675" s="22"/>
    </row>
    <row r="676" spans="1:6" x14ac:dyDescent="0.3">
      <c r="A676" s="19"/>
      <c r="B676" s="20"/>
      <c r="D676" s="21"/>
      <c r="E676" s="21"/>
      <c r="F676" s="22"/>
    </row>
    <row r="677" spans="1:6" x14ac:dyDescent="0.3">
      <c r="A677" s="19"/>
      <c r="B677" s="20"/>
      <c r="D677" s="21"/>
      <c r="E677" s="21"/>
      <c r="F677" s="22"/>
    </row>
    <row r="678" spans="1:6" x14ac:dyDescent="0.3">
      <c r="A678" s="19"/>
      <c r="B678" s="20"/>
      <c r="D678" s="21"/>
      <c r="E678" s="21"/>
      <c r="F678" s="22"/>
    </row>
    <row r="679" spans="1:6" x14ac:dyDescent="0.3">
      <c r="A679" s="19"/>
      <c r="B679" s="20"/>
      <c r="D679" s="21"/>
      <c r="E679" s="21"/>
      <c r="F679" s="22"/>
    </row>
    <row r="680" spans="1:6" x14ac:dyDescent="0.3">
      <c r="A680" s="19"/>
      <c r="B680" s="20"/>
      <c r="D680" s="21"/>
      <c r="E680" s="21"/>
      <c r="F680" s="22"/>
    </row>
    <row r="681" spans="1:6" x14ac:dyDescent="0.3">
      <c r="A681" s="19"/>
      <c r="B681" s="20"/>
      <c r="D681" s="21"/>
      <c r="E681" s="21"/>
      <c r="F681" s="22"/>
    </row>
    <row r="682" spans="1:6" x14ac:dyDescent="0.3">
      <c r="A682" s="19"/>
      <c r="B682" s="20"/>
      <c r="D682" s="21"/>
      <c r="E682" s="21"/>
      <c r="F682" s="22"/>
    </row>
    <row r="683" spans="1:6" x14ac:dyDescent="0.3">
      <c r="A683" s="19"/>
      <c r="B683" s="20"/>
      <c r="D683" s="21"/>
      <c r="E683" s="21"/>
      <c r="F683" s="22"/>
    </row>
    <row r="684" spans="1:6" x14ac:dyDescent="0.3">
      <c r="A684" s="19"/>
      <c r="B684" s="20"/>
      <c r="D684" s="21"/>
      <c r="E684" s="21"/>
      <c r="F684" s="22"/>
    </row>
    <row r="685" spans="1:6" x14ac:dyDescent="0.3">
      <c r="A685" s="19"/>
      <c r="B685" s="20"/>
      <c r="D685" s="21"/>
      <c r="E685" s="21"/>
      <c r="F685" s="22"/>
    </row>
    <row r="686" spans="1:6" x14ac:dyDescent="0.3">
      <c r="A686" s="19"/>
      <c r="B686" s="20"/>
      <c r="D686" s="21"/>
      <c r="E686" s="21"/>
      <c r="F686" s="22"/>
    </row>
    <row r="687" spans="1:6" x14ac:dyDescent="0.3">
      <c r="A687" s="19"/>
      <c r="B687" s="20"/>
      <c r="D687" s="21"/>
      <c r="E687" s="21"/>
      <c r="F687" s="22"/>
    </row>
    <row r="688" spans="1:6" x14ac:dyDescent="0.3">
      <c r="A688" s="19"/>
      <c r="B688" s="20"/>
      <c r="D688" s="21"/>
      <c r="E688" s="21"/>
      <c r="F688" s="22"/>
    </row>
    <row r="689" spans="1:6" x14ac:dyDescent="0.3">
      <c r="A689" s="19"/>
      <c r="B689" s="20"/>
      <c r="D689" s="21"/>
      <c r="E689" s="21"/>
      <c r="F689" s="22"/>
    </row>
    <row r="690" spans="1:6" x14ac:dyDescent="0.3">
      <c r="A690" s="19"/>
      <c r="B690" s="20"/>
      <c r="D690" s="21"/>
      <c r="E690" s="21"/>
      <c r="F690" s="22"/>
    </row>
    <row r="691" spans="1:6" x14ac:dyDescent="0.3">
      <c r="A691" s="19"/>
      <c r="B691" s="20"/>
      <c r="D691" s="21"/>
      <c r="E691" s="21"/>
      <c r="F691" s="22"/>
    </row>
    <row r="692" spans="1:6" x14ac:dyDescent="0.3">
      <c r="A692" s="19"/>
      <c r="B692" s="20"/>
      <c r="D692" s="21"/>
      <c r="E692" s="21"/>
      <c r="F692" s="22"/>
    </row>
    <row r="693" spans="1:6" x14ac:dyDescent="0.3">
      <c r="A693" s="19"/>
      <c r="B693" s="20"/>
      <c r="D693" s="21"/>
      <c r="E693" s="21"/>
      <c r="F693" s="22"/>
    </row>
    <row r="694" spans="1:6" x14ac:dyDescent="0.3">
      <c r="A694" s="19"/>
      <c r="B694" s="20"/>
      <c r="D694" s="21"/>
      <c r="E694" s="21"/>
      <c r="F694" s="22"/>
    </row>
    <row r="695" spans="1:6" x14ac:dyDescent="0.3">
      <c r="A695" s="19"/>
      <c r="B695" s="20"/>
      <c r="D695" s="21"/>
      <c r="E695" s="21"/>
      <c r="F695" s="22"/>
    </row>
    <row r="696" spans="1:6" x14ac:dyDescent="0.3">
      <c r="A696" s="19"/>
      <c r="B696" s="20"/>
      <c r="D696" s="21"/>
      <c r="E696" s="21"/>
      <c r="F696" s="22"/>
    </row>
    <row r="697" spans="1:6" x14ac:dyDescent="0.3">
      <c r="A697" s="19"/>
      <c r="B697" s="20"/>
      <c r="D697" s="21"/>
      <c r="E697" s="21"/>
      <c r="F697" s="22"/>
    </row>
    <row r="698" spans="1:6" x14ac:dyDescent="0.3">
      <c r="A698" s="19"/>
      <c r="B698" s="20"/>
      <c r="D698" s="21"/>
      <c r="E698" s="21"/>
      <c r="F698" s="22"/>
    </row>
    <row r="699" spans="1:6" x14ac:dyDescent="0.3">
      <c r="A699" s="19"/>
      <c r="B699" s="20"/>
      <c r="D699" s="21"/>
      <c r="E699" s="21"/>
      <c r="F699" s="22"/>
    </row>
    <row r="700" spans="1:6" x14ac:dyDescent="0.3">
      <c r="A700" s="19"/>
      <c r="B700" s="20"/>
      <c r="D700" s="21"/>
      <c r="E700" s="21"/>
      <c r="F700" s="22"/>
    </row>
    <row r="701" spans="1:6" x14ac:dyDescent="0.3">
      <c r="A701" s="19"/>
      <c r="B701" s="20"/>
      <c r="D701" s="21"/>
      <c r="E701" s="21"/>
      <c r="F701" s="22"/>
    </row>
    <row r="702" spans="1:6" x14ac:dyDescent="0.3">
      <c r="A702" s="19"/>
      <c r="B702" s="20"/>
      <c r="D702" s="21"/>
      <c r="E702" s="21"/>
      <c r="F702" s="22"/>
    </row>
    <row r="703" spans="1:6" x14ac:dyDescent="0.3">
      <c r="A703" s="19"/>
      <c r="B703" s="20"/>
      <c r="D703" s="21"/>
      <c r="E703" s="21"/>
      <c r="F703" s="22"/>
    </row>
    <row r="704" spans="1:6" x14ac:dyDescent="0.3">
      <c r="A704" s="19"/>
      <c r="B704" s="20"/>
      <c r="D704" s="21"/>
      <c r="E704" s="21"/>
      <c r="F704" s="22"/>
    </row>
    <row r="705" spans="1:6" x14ac:dyDescent="0.3">
      <c r="A705" s="19"/>
      <c r="B705" s="20"/>
      <c r="D705" s="21"/>
      <c r="E705" s="21"/>
      <c r="F705" s="22"/>
    </row>
    <row r="706" spans="1:6" x14ac:dyDescent="0.3">
      <c r="A706" s="19"/>
      <c r="B706" s="20"/>
      <c r="D706" s="21"/>
      <c r="E706" s="21"/>
      <c r="F706" s="22"/>
    </row>
    <row r="707" spans="1:6" x14ac:dyDescent="0.3">
      <c r="A707" s="19"/>
      <c r="B707" s="20"/>
      <c r="D707" s="21"/>
      <c r="E707" s="21"/>
      <c r="F707" s="22"/>
    </row>
    <row r="708" spans="1:6" x14ac:dyDescent="0.3">
      <c r="A708" s="19"/>
      <c r="B708" s="20"/>
      <c r="D708" s="21"/>
      <c r="E708" s="21"/>
      <c r="F708" s="22"/>
    </row>
    <row r="709" spans="1:6" x14ac:dyDescent="0.3">
      <c r="A709" s="19"/>
      <c r="B709" s="20"/>
      <c r="D709" s="21"/>
      <c r="E709" s="21"/>
      <c r="F709" s="22"/>
    </row>
    <row r="710" spans="1:6" x14ac:dyDescent="0.3">
      <c r="A710" s="19"/>
      <c r="B710" s="20"/>
      <c r="D710" s="21"/>
      <c r="E710" s="21"/>
      <c r="F710" s="22"/>
    </row>
    <row r="711" spans="1:6" x14ac:dyDescent="0.3">
      <c r="A711" s="19"/>
      <c r="B711" s="20"/>
      <c r="D711" s="21"/>
      <c r="E711" s="21"/>
      <c r="F711" s="22"/>
    </row>
    <row r="712" spans="1:6" x14ac:dyDescent="0.3">
      <c r="A712" s="19"/>
      <c r="B712" s="20"/>
      <c r="D712" s="21"/>
      <c r="E712" s="21"/>
      <c r="F712" s="22"/>
    </row>
    <row r="713" spans="1:6" x14ac:dyDescent="0.3">
      <c r="A713" s="19"/>
      <c r="B713" s="20"/>
      <c r="D713" s="21"/>
      <c r="E713" s="21"/>
      <c r="F713" s="22"/>
    </row>
    <row r="714" spans="1:6" x14ac:dyDescent="0.3">
      <c r="A714" s="19"/>
      <c r="B714" s="20"/>
      <c r="D714" s="21"/>
      <c r="E714" s="21"/>
      <c r="F714" s="22"/>
    </row>
    <row r="715" spans="1:6" x14ac:dyDescent="0.3">
      <c r="A715" s="19"/>
      <c r="B715" s="20"/>
      <c r="D715" s="21"/>
      <c r="E715" s="21"/>
      <c r="F715" s="22"/>
    </row>
    <row r="716" spans="1:6" x14ac:dyDescent="0.3">
      <c r="A716" s="19"/>
      <c r="B716" s="20"/>
      <c r="D716" s="21"/>
      <c r="E716" s="21"/>
      <c r="F716" s="22"/>
    </row>
    <row r="717" spans="1:6" x14ac:dyDescent="0.3">
      <c r="A717" s="19"/>
      <c r="B717" s="20"/>
      <c r="D717" s="21"/>
      <c r="E717" s="21"/>
      <c r="F717" s="22"/>
    </row>
    <row r="718" spans="1:6" x14ac:dyDescent="0.3">
      <c r="A718" s="19"/>
      <c r="B718" s="20"/>
      <c r="D718" s="21"/>
      <c r="E718" s="21"/>
      <c r="F718" s="22"/>
    </row>
    <row r="719" spans="1:6" x14ac:dyDescent="0.3">
      <c r="A719" s="19"/>
      <c r="B719" s="20"/>
      <c r="D719" s="21"/>
      <c r="E719" s="21"/>
      <c r="F719" s="22"/>
    </row>
    <row r="720" spans="1:6" x14ac:dyDescent="0.3">
      <c r="A720" s="19"/>
      <c r="B720" s="20"/>
      <c r="D720" s="21"/>
      <c r="E720" s="21"/>
      <c r="F720" s="22"/>
    </row>
    <row r="721" spans="1:6" x14ac:dyDescent="0.3">
      <c r="A721" s="19"/>
      <c r="B721" s="20"/>
      <c r="D721" s="21"/>
      <c r="E721" s="21"/>
      <c r="F721" s="22"/>
    </row>
    <row r="722" spans="1:6" x14ac:dyDescent="0.3">
      <c r="A722" s="19"/>
      <c r="B722" s="20"/>
      <c r="D722" s="21"/>
      <c r="E722" s="21"/>
      <c r="F722" s="22"/>
    </row>
    <row r="723" spans="1:6" x14ac:dyDescent="0.3">
      <c r="A723" s="19"/>
      <c r="B723" s="20"/>
      <c r="D723" s="21"/>
      <c r="E723" s="21"/>
      <c r="F723" s="22"/>
    </row>
    <row r="724" spans="1:6" x14ac:dyDescent="0.3">
      <c r="A724" s="19"/>
      <c r="B724" s="20"/>
      <c r="D724" s="21"/>
      <c r="E724" s="21"/>
      <c r="F724" s="22"/>
    </row>
    <row r="725" spans="1:6" x14ac:dyDescent="0.3">
      <c r="A725" s="19"/>
      <c r="B725" s="20"/>
      <c r="D725" s="21"/>
      <c r="E725" s="21"/>
      <c r="F725" s="22"/>
    </row>
    <row r="726" spans="1:6" x14ac:dyDescent="0.3">
      <c r="A726" s="19"/>
      <c r="B726" s="20"/>
      <c r="D726" s="21"/>
      <c r="E726" s="21"/>
      <c r="F726" s="22"/>
    </row>
    <row r="727" spans="1:6" x14ac:dyDescent="0.3">
      <c r="A727" s="19"/>
      <c r="B727" s="20"/>
      <c r="D727" s="21"/>
      <c r="E727" s="21"/>
      <c r="F727" s="22"/>
    </row>
    <row r="728" spans="1:6" x14ac:dyDescent="0.3">
      <c r="A728" s="19"/>
      <c r="B728" s="20"/>
      <c r="D728" s="21"/>
      <c r="E728" s="21"/>
      <c r="F728" s="22"/>
    </row>
    <row r="729" spans="1:6" x14ac:dyDescent="0.3">
      <c r="A729" s="19"/>
      <c r="B729" s="20"/>
      <c r="D729" s="21"/>
      <c r="E729" s="21"/>
      <c r="F729" s="22"/>
    </row>
    <row r="730" spans="1:6" x14ac:dyDescent="0.3">
      <c r="A730" s="19"/>
      <c r="B730" s="20"/>
      <c r="D730" s="21"/>
      <c r="E730" s="21"/>
      <c r="F730" s="22"/>
    </row>
    <row r="731" spans="1:6" x14ac:dyDescent="0.3">
      <c r="A731" s="19"/>
      <c r="B731" s="20"/>
      <c r="D731" s="21"/>
      <c r="E731" s="21"/>
      <c r="F731" s="22"/>
    </row>
    <row r="732" spans="1:6" x14ac:dyDescent="0.3">
      <c r="A732" s="19"/>
      <c r="B732" s="20"/>
      <c r="D732" s="21"/>
      <c r="E732" s="21"/>
      <c r="F732" s="22"/>
    </row>
    <row r="733" spans="1:6" x14ac:dyDescent="0.3">
      <c r="A733" s="19"/>
      <c r="B733" s="20"/>
      <c r="D733" s="21"/>
      <c r="E733" s="21"/>
      <c r="F733" s="22"/>
    </row>
    <row r="734" spans="1:6" x14ac:dyDescent="0.3">
      <c r="A734" s="19"/>
      <c r="B734" s="20"/>
      <c r="D734" s="21"/>
      <c r="E734" s="21"/>
      <c r="F734" s="22"/>
    </row>
    <row r="735" spans="1:6" x14ac:dyDescent="0.3">
      <c r="A735" s="19"/>
      <c r="B735" s="20"/>
      <c r="D735" s="21"/>
      <c r="E735" s="21"/>
      <c r="F735" s="22"/>
    </row>
    <row r="736" spans="1:6" x14ac:dyDescent="0.3">
      <c r="A736" s="19"/>
      <c r="B736" s="20"/>
      <c r="D736" s="21"/>
      <c r="E736" s="21"/>
      <c r="F736" s="22"/>
    </row>
    <row r="737" spans="1:6" x14ac:dyDescent="0.3">
      <c r="A737" s="19"/>
      <c r="B737" s="20"/>
      <c r="D737" s="21"/>
      <c r="E737" s="21"/>
      <c r="F737" s="22"/>
    </row>
    <row r="738" spans="1:6" x14ac:dyDescent="0.3">
      <c r="A738" s="19"/>
      <c r="B738" s="20"/>
      <c r="D738" s="21"/>
      <c r="E738" s="21"/>
      <c r="F738" s="22"/>
    </row>
    <row r="739" spans="1:6" x14ac:dyDescent="0.3">
      <c r="A739" s="19"/>
      <c r="B739" s="20"/>
      <c r="D739" s="21"/>
      <c r="E739" s="21"/>
      <c r="F739" s="22"/>
    </row>
    <row r="740" spans="1:6" x14ac:dyDescent="0.3">
      <c r="A740" s="19"/>
      <c r="B740" s="20"/>
      <c r="D740" s="21"/>
      <c r="E740" s="21"/>
      <c r="F740" s="22"/>
    </row>
    <row r="741" spans="1:6" x14ac:dyDescent="0.3">
      <c r="A741" s="19"/>
      <c r="B741" s="20"/>
      <c r="D741" s="21"/>
      <c r="E741" s="21"/>
      <c r="F741" s="22"/>
    </row>
    <row r="742" spans="1:6" x14ac:dyDescent="0.3">
      <c r="A742" s="19"/>
      <c r="B742" s="20"/>
      <c r="D742" s="21"/>
      <c r="E742" s="21"/>
      <c r="F742" s="22"/>
    </row>
    <row r="743" spans="1:6" x14ac:dyDescent="0.3">
      <c r="A743" s="19"/>
      <c r="B743" s="20"/>
      <c r="D743" s="21"/>
      <c r="E743" s="21"/>
      <c r="F743" s="22"/>
    </row>
    <row r="744" spans="1:6" x14ac:dyDescent="0.3">
      <c r="A744" s="19"/>
      <c r="B744" s="20"/>
      <c r="D744" s="21"/>
      <c r="E744" s="21"/>
      <c r="F744" s="22"/>
    </row>
    <row r="745" spans="1:6" x14ac:dyDescent="0.3">
      <c r="A745" s="19"/>
      <c r="B745" s="20"/>
      <c r="D745" s="21"/>
      <c r="E745" s="21"/>
      <c r="F745" s="22"/>
    </row>
    <row r="746" spans="1:6" x14ac:dyDescent="0.3">
      <c r="A746" s="19"/>
      <c r="B746" s="20"/>
      <c r="D746" s="21"/>
      <c r="E746" s="21"/>
      <c r="F746" s="22"/>
    </row>
    <row r="747" spans="1:6" x14ac:dyDescent="0.3">
      <c r="A747" s="19"/>
      <c r="B747" s="20"/>
      <c r="D747" s="21"/>
      <c r="E747" s="21"/>
      <c r="F747" s="22"/>
    </row>
    <row r="748" spans="1:6" x14ac:dyDescent="0.3">
      <c r="A748" s="19"/>
      <c r="B748" s="20"/>
      <c r="D748" s="21"/>
      <c r="E748" s="21"/>
      <c r="F748" s="22"/>
    </row>
    <row r="749" spans="1:6" x14ac:dyDescent="0.3">
      <c r="A749" s="19"/>
      <c r="B749" s="20"/>
      <c r="D749" s="21"/>
      <c r="E749" s="21"/>
      <c r="F749" s="22"/>
    </row>
    <row r="750" spans="1:6" x14ac:dyDescent="0.3">
      <c r="A750" s="19"/>
      <c r="B750" s="20"/>
      <c r="D750" s="21"/>
      <c r="E750" s="21"/>
      <c r="F750" s="22"/>
    </row>
    <row r="751" spans="1:6" x14ac:dyDescent="0.3">
      <c r="A751" s="19"/>
      <c r="B751" s="20"/>
      <c r="D751" s="21"/>
      <c r="E751" s="21"/>
      <c r="F751" s="22"/>
    </row>
    <row r="752" spans="1:6" x14ac:dyDescent="0.3">
      <c r="A752" s="19"/>
      <c r="B752" s="20"/>
      <c r="D752" s="21"/>
      <c r="E752" s="21"/>
      <c r="F752" s="22"/>
    </row>
    <row r="753" spans="1:6" x14ac:dyDescent="0.3">
      <c r="A753" s="19"/>
      <c r="B753" s="20"/>
      <c r="D753" s="21"/>
      <c r="E753" s="21"/>
      <c r="F753" s="22"/>
    </row>
    <row r="754" spans="1:6" x14ac:dyDescent="0.3">
      <c r="A754" s="19"/>
      <c r="B754" s="20"/>
      <c r="D754" s="21"/>
      <c r="E754" s="21"/>
      <c r="F754" s="22"/>
    </row>
    <row r="755" spans="1:6" x14ac:dyDescent="0.3">
      <c r="A755" s="19"/>
      <c r="B755" s="20"/>
      <c r="D755" s="21"/>
      <c r="E755" s="21"/>
      <c r="F755" s="22"/>
    </row>
    <row r="756" spans="1:6" x14ac:dyDescent="0.3">
      <c r="A756" s="19"/>
      <c r="B756" s="20"/>
      <c r="D756" s="21"/>
      <c r="E756" s="21"/>
      <c r="F756" s="22"/>
    </row>
    <row r="757" spans="1:6" x14ac:dyDescent="0.3">
      <c r="A757" s="19"/>
      <c r="B757" s="20"/>
      <c r="D757" s="21"/>
      <c r="E757" s="21"/>
      <c r="F757" s="22"/>
    </row>
    <row r="758" spans="1:6" x14ac:dyDescent="0.3">
      <c r="A758" s="19"/>
      <c r="B758" s="20"/>
      <c r="D758" s="21"/>
      <c r="E758" s="21"/>
      <c r="F758" s="22"/>
    </row>
    <row r="759" spans="1:6" x14ac:dyDescent="0.3">
      <c r="A759" s="19"/>
      <c r="B759" s="20"/>
      <c r="D759" s="21"/>
      <c r="E759" s="21"/>
      <c r="F759" s="22"/>
    </row>
    <row r="760" spans="1:6" x14ac:dyDescent="0.3">
      <c r="A760" s="19"/>
      <c r="B760" s="20"/>
      <c r="D760" s="21"/>
      <c r="E760" s="21"/>
      <c r="F760" s="22"/>
    </row>
    <row r="761" spans="1:6" x14ac:dyDescent="0.3">
      <c r="A761" s="19"/>
      <c r="B761" s="20"/>
      <c r="D761" s="21"/>
      <c r="E761" s="21"/>
      <c r="F761" s="22"/>
    </row>
    <row r="762" spans="1:6" x14ac:dyDescent="0.3">
      <c r="A762" s="19"/>
      <c r="B762" s="20"/>
      <c r="D762" s="21"/>
      <c r="E762" s="21"/>
      <c r="F762" s="22"/>
    </row>
    <row r="763" spans="1:6" x14ac:dyDescent="0.3">
      <c r="A763" s="19"/>
      <c r="B763" s="20"/>
      <c r="D763" s="21"/>
      <c r="E763" s="21"/>
      <c r="F763" s="22"/>
    </row>
    <row r="764" spans="1:6" x14ac:dyDescent="0.3">
      <c r="A764" s="19"/>
      <c r="B764" s="20"/>
      <c r="D764" s="21"/>
      <c r="E764" s="21"/>
      <c r="F764" s="22"/>
    </row>
    <row r="765" spans="1:6" x14ac:dyDescent="0.3">
      <c r="A765" s="19"/>
      <c r="B765" s="20"/>
      <c r="D765" s="21"/>
      <c r="E765" s="21"/>
      <c r="F765" s="22"/>
    </row>
    <row r="766" spans="1:6" x14ac:dyDescent="0.3">
      <c r="A766" s="19"/>
      <c r="B766" s="20"/>
      <c r="D766" s="21"/>
      <c r="E766" s="21"/>
      <c r="F766" s="22"/>
    </row>
    <row r="767" spans="1:6" x14ac:dyDescent="0.3">
      <c r="A767" s="19"/>
      <c r="B767" s="20"/>
      <c r="D767" s="21"/>
      <c r="E767" s="21"/>
      <c r="F767" s="22"/>
    </row>
    <row r="768" spans="1:6" x14ac:dyDescent="0.3">
      <c r="A768" s="19"/>
      <c r="B768" s="20"/>
      <c r="D768" s="21"/>
      <c r="E768" s="21"/>
      <c r="F768" s="22"/>
    </row>
    <row r="769" spans="1:6" x14ac:dyDescent="0.3">
      <c r="A769" s="19"/>
      <c r="B769" s="20"/>
      <c r="D769" s="21"/>
      <c r="E769" s="21"/>
      <c r="F769" s="22"/>
    </row>
    <row r="770" spans="1:6" x14ac:dyDescent="0.3">
      <c r="A770" s="19"/>
      <c r="B770" s="20"/>
      <c r="D770" s="21"/>
      <c r="E770" s="21"/>
      <c r="F770" s="22"/>
    </row>
    <row r="771" spans="1:6" x14ac:dyDescent="0.3">
      <c r="A771" s="19"/>
      <c r="B771" s="20"/>
      <c r="D771" s="21"/>
      <c r="E771" s="21"/>
      <c r="F771" s="22"/>
    </row>
    <row r="772" spans="1:6" x14ac:dyDescent="0.3">
      <c r="A772" s="19"/>
      <c r="B772" s="20"/>
      <c r="D772" s="21"/>
      <c r="E772" s="21"/>
      <c r="F772" s="22"/>
    </row>
    <row r="773" spans="1:6" x14ac:dyDescent="0.3">
      <c r="A773" s="19"/>
      <c r="B773" s="20"/>
      <c r="D773" s="21"/>
      <c r="E773" s="21"/>
      <c r="F773" s="22"/>
    </row>
    <row r="774" spans="1:6" x14ac:dyDescent="0.3">
      <c r="A774" s="19"/>
      <c r="B774" s="20"/>
      <c r="D774" s="21"/>
      <c r="E774" s="21"/>
      <c r="F774" s="22"/>
    </row>
    <row r="775" spans="1:6" x14ac:dyDescent="0.3">
      <c r="A775" s="19"/>
      <c r="B775" s="20"/>
      <c r="D775" s="21"/>
      <c r="E775" s="21"/>
      <c r="F775" s="22"/>
    </row>
    <row r="776" spans="1:6" x14ac:dyDescent="0.3">
      <c r="A776" s="19"/>
      <c r="B776" s="20"/>
      <c r="D776" s="21"/>
      <c r="E776" s="21"/>
      <c r="F776" s="22"/>
    </row>
    <row r="777" spans="1:6" x14ac:dyDescent="0.3">
      <c r="A777" s="19"/>
      <c r="B777" s="20"/>
      <c r="D777" s="21"/>
      <c r="E777" s="21"/>
      <c r="F777" s="22"/>
    </row>
    <row r="778" spans="1:6" x14ac:dyDescent="0.3">
      <c r="A778" s="19"/>
      <c r="B778" s="20"/>
      <c r="D778" s="21"/>
      <c r="E778" s="21"/>
      <c r="F778" s="22"/>
    </row>
    <row r="779" spans="1:6" x14ac:dyDescent="0.3">
      <c r="A779" s="19"/>
      <c r="B779" s="20"/>
      <c r="D779" s="21"/>
      <c r="E779" s="21"/>
      <c r="F779" s="22"/>
    </row>
    <row r="780" spans="1:6" x14ac:dyDescent="0.3">
      <c r="A780" s="19"/>
      <c r="B780" s="20"/>
      <c r="D780" s="21"/>
      <c r="E780" s="21"/>
      <c r="F780" s="22"/>
    </row>
    <row r="781" spans="1:6" x14ac:dyDescent="0.3">
      <c r="A781" s="19"/>
      <c r="B781" s="20"/>
      <c r="D781" s="21"/>
      <c r="E781" s="21"/>
      <c r="F781" s="22"/>
    </row>
    <row r="782" spans="1:6" x14ac:dyDescent="0.3">
      <c r="A782" s="19"/>
      <c r="B782" s="20"/>
      <c r="D782" s="21"/>
      <c r="E782" s="21"/>
      <c r="F782" s="22"/>
    </row>
    <row r="783" spans="1:6" x14ac:dyDescent="0.3">
      <c r="A783" s="19"/>
      <c r="B783" s="20"/>
      <c r="D783" s="21"/>
      <c r="E783" s="21"/>
      <c r="F783" s="22"/>
    </row>
    <row r="784" spans="1:6" x14ac:dyDescent="0.3">
      <c r="A784" s="19"/>
      <c r="B784" s="20"/>
      <c r="D784" s="21"/>
      <c r="E784" s="21"/>
      <c r="F784" s="22"/>
    </row>
    <row r="785" spans="1:6" x14ac:dyDescent="0.3">
      <c r="A785" s="19"/>
      <c r="B785" s="20"/>
      <c r="D785" s="21"/>
      <c r="E785" s="21"/>
      <c r="F785" s="22"/>
    </row>
    <row r="786" spans="1:6" x14ac:dyDescent="0.3">
      <c r="A786" s="19"/>
      <c r="B786" s="20"/>
      <c r="D786" s="21"/>
      <c r="E786" s="21"/>
      <c r="F786" s="22"/>
    </row>
    <row r="787" spans="1:6" x14ac:dyDescent="0.3">
      <c r="A787" s="19"/>
      <c r="B787" s="20"/>
      <c r="D787" s="21"/>
      <c r="E787" s="21"/>
      <c r="F787" s="22"/>
    </row>
    <row r="788" spans="1:6" x14ac:dyDescent="0.3">
      <c r="A788" s="19"/>
      <c r="B788" s="20"/>
      <c r="D788" s="21"/>
      <c r="E788" s="21"/>
      <c r="F788" s="22"/>
    </row>
    <row r="789" spans="1:6" x14ac:dyDescent="0.3">
      <c r="A789" s="19"/>
      <c r="B789" s="20"/>
      <c r="D789" s="21"/>
      <c r="E789" s="21"/>
      <c r="F789" s="22"/>
    </row>
    <row r="790" spans="1:6" x14ac:dyDescent="0.3">
      <c r="A790" s="19"/>
      <c r="B790" s="20"/>
      <c r="D790" s="21"/>
      <c r="E790" s="21"/>
      <c r="F790" s="22"/>
    </row>
    <row r="791" spans="1:6" x14ac:dyDescent="0.3">
      <c r="A791" s="19"/>
      <c r="B791" s="20"/>
      <c r="D791" s="21"/>
      <c r="E791" s="21"/>
      <c r="F791" s="22"/>
    </row>
    <row r="792" spans="1:6" x14ac:dyDescent="0.3">
      <c r="A792" s="19"/>
      <c r="B792" s="20"/>
      <c r="D792" s="21"/>
      <c r="E792" s="21"/>
      <c r="F792" s="22"/>
    </row>
    <row r="793" spans="1:6" x14ac:dyDescent="0.3">
      <c r="A793" s="19"/>
      <c r="B793" s="20"/>
      <c r="D793" s="21"/>
      <c r="E793" s="21"/>
      <c r="F793" s="22"/>
    </row>
    <row r="794" spans="1:6" x14ac:dyDescent="0.3">
      <c r="A794" s="19"/>
      <c r="B794" s="20"/>
      <c r="D794" s="21"/>
      <c r="E794" s="21"/>
      <c r="F794" s="22"/>
    </row>
    <row r="795" spans="1:6" x14ac:dyDescent="0.3">
      <c r="A795" s="19"/>
      <c r="B795" s="20"/>
      <c r="D795" s="21"/>
      <c r="E795" s="21"/>
      <c r="F795" s="22"/>
    </row>
    <row r="796" spans="1:6" x14ac:dyDescent="0.3">
      <c r="A796" s="19"/>
      <c r="B796" s="20"/>
      <c r="D796" s="21"/>
      <c r="E796" s="21"/>
      <c r="F796" s="22"/>
    </row>
    <row r="797" spans="1:6" x14ac:dyDescent="0.3">
      <c r="A797" s="19"/>
      <c r="B797" s="20"/>
      <c r="D797" s="21"/>
      <c r="E797" s="21"/>
      <c r="F797" s="22"/>
    </row>
    <row r="798" spans="1:6" x14ac:dyDescent="0.3">
      <c r="A798" s="19"/>
      <c r="B798" s="20"/>
      <c r="D798" s="21"/>
      <c r="E798" s="21"/>
      <c r="F798" s="22"/>
    </row>
    <row r="799" spans="1:6" x14ac:dyDescent="0.3">
      <c r="A799" s="19"/>
      <c r="B799" s="20"/>
      <c r="D799" s="21"/>
      <c r="E799" s="21"/>
      <c r="F799" s="22"/>
    </row>
    <row r="800" spans="1:6" x14ac:dyDescent="0.3">
      <c r="A800" s="19"/>
      <c r="B800" s="20"/>
      <c r="D800" s="21"/>
      <c r="E800" s="21"/>
      <c r="F800" s="22"/>
    </row>
    <row r="801" spans="1:6" x14ac:dyDescent="0.3">
      <c r="A801" s="19"/>
      <c r="B801" s="20"/>
      <c r="D801" s="21"/>
      <c r="E801" s="21"/>
      <c r="F801" s="22"/>
    </row>
    <row r="802" spans="1:6" x14ac:dyDescent="0.3">
      <c r="A802" s="19"/>
      <c r="B802" s="20"/>
      <c r="D802" s="21"/>
      <c r="E802" s="21"/>
      <c r="F802" s="22"/>
    </row>
    <row r="803" spans="1:6" x14ac:dyDescent="0.3">
      <c r="A803" s="19"/>
      <c r="B803" s="20"/>
      <c r="D803" s="21"/>
      <c r="E803" s="21"/>
      <c r="F803" s="22"/>
    </row>
    <row r="804" spans="1:6" x14ac:dyDescent="0.3">
      <c r="A804" s="19"/>
      <c r="B804" s="20"/>
      <c r="D804" s="21"/>
      <c r="E804" s="21"/>
      <c r="F804" s="22"/>
    </row>
    <row r="805" spans="1:6" x14ac:dyDescent="0.3">
      <c r="A805" s="19"/>
      <c r="B805" s="20"/>
      <c r="D805" s="21"/>
      <c r="E805" s="21"/>
      <c r="F805" s="22"/>
    </row>
    <row r="806" spans="1:6" x14ac:dyDescent="0.3">
      <c r="A806" s="19"/>
      <c r="B806" s="20"/>
      <c r="D806" s="21"/>
      <c r="E806" s="21"/>
      <c r="F806" s="22"/>
    </row>
    <row r="807" spans="1:6" x14ac:dyDescent="0.3">
      <c r="A807" s="19"/>
      <c r="B807" s="20"/>
      <c r="D807" s="21"/>
      <c r="E807" s="21"/>
      <c r="F807" s="22"/>
    </row>
    <row r="808" spans="1:6" x14ac:dyDescent="0.3">
      <c r="A808" s="19"/>
      <c r="B808" s="20"/>
      <c r="D808" s="21"/>
      <c r="E808" s="21"/>
      <c r="F808" s="22"/>
    </row>
    <row r="809" spans="1:6" x14ac:dyDescent="0.3">
      <c r="A809" s="19"/>
      <c r="B809" s="20"/>
      <c r="D809" s="21"/>
      <c r="E809" s="21"/>
      <c r="F809" s="22"/>
    </row>
    <row r="810" spans="1:6" x14ac:dyDescent="0.3">
      <c r="A810" s="19"/>
      <c r="B810" s="20"/>
      <c r="D810" s="21"/>
      <c r="E810" s="21"/>
      <c r="F810" s="22"/>
    </row>
    <row r="811" spans="1:6" x14ac:dyDescent="0.3">
      <c r="A811" s="19"/>
      <c r="B811" s="20"/>
      <c r="D811" s="21"/>
      <c r="E811" s="21"/>
      <c r="F811" s="22"/>
    </row>
    <row r="812" spans="1:6" x14ac:dyDescent="0.3">
      <c r="A812" s="19"/>
      <c r="B812" s="20"/>
      <c r="D812" s="21"/>
      <c r="E812" s="21"/>
      <c r="F812" s="22"/>
    </row>
    <row r="813" spans="1:6" x14ac:dyDescent="0.3">
      <c r="A813" s="19"/>
      <c r="B813" s="20"/>
      <c r="D813" s="21"/>
      <c r="E813" s="21"/>
      <c r="F813" s="22"/>
    </row>
    <row r="814" spans="1:6" x14ac:dyDescent="0.3">
      <c r="A814" s="19"/>
      <c r="B814" s="20"/>
      <c r="D814" s="21"/>
      <c r="E814" s="21"/>
      <c r="F814" s="22"/>
    </row>
    <row r="815" spans="1:6" x14ac:dyDescent="0.3">
      <c r="A815" s="19"/>
      <c r="B815" s="20"/>
      <c r="D815" s="21"/>
      <c r="E815" s="21"/>
      <c r="F815" s="22"/>
    </row>
    <row r="816" spans="1:6" x14ac:dyDescent="0.3">
      <c r="A816" s="19"/>
      <c r="B816" s="20"/>
      <c r="D816" s="21"/>
      <c r="E816" s="21"/>
      <c r="F816" s="22"/>
    </row>
    <row r="817" spans="1:6" x14ac:dyDescent="0.3">
      <c r="A817" s="19"/>
      <c r="B817" s="20"/>
      <c r="D817" s="21"/>
      <c r="E817" s="21"/>
      <c r="F817" s="22"/>
    </row>
    <row r="818" spans="1:6" x14ac:dyDescent="0.3">
      <c r="A818" s="19"/>
      <c r="B818" s="20"/>
      <c r="D818" s="21"/>
      <c r="E818" s="21"/>
      <c r="F818" s="22"/>
    </row>
    <row r="819" spans="1:6" x14ac:dyDescent="0.3">
      <c r="A819" s="19"/>
      <c r="B819" s="20"/>
      <c r="D819" s="21"/>
      <c r="E819" s="21"/>
      <c r="F819" s="22"/>
    </row>
    <row r="820" spans="1:6" x14ac:dyDescent="0.3">
      <c r="A820" s="19"/>
      <c r="B820" s="20"/>
      <c r="D820" s="21"/>
      <c r="E820" s="21"/>
      <c r="F820" s="22"/>
    </row>
    <row r="821" spans="1:6" x14ac:dyDescent="0.3">
      <c r="A821" s="19"/>
      <c r="B821" s="20"/>
      <c r="D821" s="21"/>
      <c r="E821" s="21"/>
      <c r="F821" s="22"/>
    </row>
    <row r="822" spans="1:6" x14ac:dyDescent="0.3">
      <c r="A822" s="19"/>
      <c r="B822" s="20"/>
      <c r="D822" s="21"/>
      <c r="E822" s="21"/>
      <c r="F822" s="22"/>
    </row>
    <row r="823" spans="1:6" x14ac:dyDescent="0.3">
      <c r="A823" s="19"/>
      <c r="B823" s="20"/>
      <c r="D823" s="21"/>
      <c r="E823" s="21"/>
      <c r="F823" s="22"/>
    </row>
    <row r="824" spans="1:6" x14ac:dyDescent="0.3">
      <c r="A824" s="19"/>
      <c r="B824" s="20"/>
      <c r="D824" s="21"/>
      <c r="E824" s="21"/>
      <c r="F824" s="22"/>
    </row>
    <row r="825" spans="1:6" x14ac:dyDescent="0.3">
      <c r="A825" s="19"/>
      <c r="B825" s="20"/>
      <c r="D825" s="21"/>
      <c r="E825" s="21"/>
      <c r="F825" s="22"/>
    </row>
    <row r="826" spans="1:6" x14ac:dyDescent="0.3">
      <c r="A826" s="19"/>
      <c r="B826" s="20"/>
      <c r="D826" s="21"/>
      <c r="E826" s="21"/>
      <c r="F826" s="22"/>
    </row>
    <row r="827" spans="1:6" x14ac:dyDescent="0.3">
      <c r="A827" s="19"/>
      <c r="B827" s="20"/>
      <c r="D827" s="21"/>
      <c r="E827" s="21"/>
      <c r="F827" s="22"/>
    </row>
    <row r="828" spans="1:6" x14ac:dyDescent="0.3">
      <c r="A828" s="19"/>
      <c r="B828" s="20"/>
      <c r="D828" s="21"/>
      <c r="E828" s="21"/>
      <c r="F828" s="22"/>
    </row>
    <row r="829" spans="1:6" x14ac:dyDescent="0.3">
      <c r="A829" s="19"/>
      <c r="B829" s="20"/>
      <c r="D829" s="21"/>
      <c r="E829" s="21"/>
      <c r="F829" s="22"/>
    </row>
    <row r="830" spans="1:6" x14ac:dyDescent="0.3">
      <c r="A830" s="19"/>
      <c r="B830" s="20"/>
      <c r="D830" s="21"/>
      <c r="E830" s="21"/>
      <c r="F830" s="22"/>
    </row>
    <row r="831" spans="1:6" x14ac:dyDescent="0.3">
      <c r="A831" s="19"/>
      <c r="B831" s="20"/>
      <c r="D831" s="21"/>
      <c r="E831" s="21"/>
      <c r="F831" s="22"/>
    </row>
    <row r="832" spans="1:6" x14ac:dyDescent="0.3">
      <c r="A832" s="19"/>
      <c r="B832" s="20"/>
      <c r="D832" s="21"/>
      <c r="E832" s="21"/>
      <c r="F832" s="22"/>
    </row>
    <row r="833" spans="1:6" x14ac:dyDescent="0.3">
      <c r="A833" s="19"/>
      <c r="B833" s="20"/>
      <c r="D833" s="21"/>
      <c r="E833" s="21"/>
      <c r="F833" s="22"/>
    </row>
    <row r="834" spans="1:6" x14ac:dyDescent="0.3">
      <c r="A834" s="19"/>
      <c r="B834" s="20"/>
      <c r="D834" s="21"/>
      <c r="E834" s="21"/>
      <c r="F834" s="22"/>
    </row>
    <row r="835" spans="1:6" x14ac:dyDescent="0.3">
      <c r="A835" s="19"/>
      <c r="B835" s="20"/>
      <c r="D835" s="21"/>
      <c r="E835" s="21"/>
      <c r="F835" s="22"/>
    </row>
    <row r="836" spans="1:6" x14ac:dyDescent="0.3">
      <c r="A836" s="19"/>
      <c r="B836" s="20"/>
      <c r="D836" s="21"/>
      <c r="E836" s="21"/>
      <c r="F836" s="22"/>
    </row>
    <row r="837" spans="1:6" x14ac:dyDescent="0.3">
      <c r="A837" s="19"/>
      <c r="B837" s="20"/>
      <c r="D837" s="21"/>
      <c r="E837" s="21"/>
      <c r="F837" s="22"/>
    </row>
    <row r="838" spans="1:6" x14ac:dyDescent="0.3">
      <c r="A838" s="19"/>
      <c r="B838" s="20"/>
      <c r="D838" s="21"/>
      <c r="E838" s="21"/>
      <c r="F838" s="22"/>
    </row>
    <row r="839" spans="1:6" x14ac:dyDescent="0.3">
      <c r="A839" s="19"/>
      <c r="B839" s="20"/>
      <c r="D839" s="21"/>
      <c r="E839" s="21"/>
      <c r="F839" s="22"/>
    </row>
    <row r="840" spans="1:6" x14ac:dyDescent="0.3">
      <c r="A840" s="19"/>
      <c r="B840" s="20"/>
      <c r="D840" s="21"/>
      <c r="E840" s="21"/>
      <c r="F840" s="22"/>
    </row>
    <row r="841" spans="1:6" x14ac:dyDescent="0.3">
      <c r="A841" s="19"/>
      <c r="B841" s="20"/>
      <c r="D841" s="21"/>
      <c r="E841" s="21"/>
      <c r="F841" s="22"/>
    </row>
    <row r="842" spans="1:6" x14ac:dyDescent="0.3">
      <c r="A842" s="19"/>
      <c r="B842" s="20"/>
      <c r="D842" s="21"/>
      <c r="E842" s="21"/>
      <c r="F842" s="22"/>
    </row>
    <row r="843" spans="1:6" x14ac:dyDescent="0.3">
      <c r="A843" s="19"/>
      <c r="B843" s="20"/>
      <c r="D843" s="21"/>
      <c r="E843" s="21"/>
      <c r="F843" s="22"/>
    </row>
    <row r="844" spans="1:6" x14ac:dyDescent="0.3">
      <c r="A844" s="19"/>
      <c r="B844" s="20"/>
      <c r="D844" s="21"/>
      <c r="E844" s="21"/>
      <c r="F844" s="22"/>
    </row>
    <row r="845" spans="1:6" x14ac:dyDescent="0.3">
      <c r="A845" s="19"/>
      <c r="B845" s="20"/>
      <c r="D845" s="21"/>
      <c r="E845" s="21"/>
      <c r="F845" s="22"/>
    </row>
    <row r="846" spans="1:6" x14ac:dyDescent="0.3">
      <c r="A846" s="19"/>
      <c r="B846" s="20"/>
      <c r="D846" s="21"/>
      <c r="E846" s="21"/>
      <c r="F846" s="22"/>
    </row>
    <row r="847" spans="1:6" x14ac:dyDescent="0.3">
      <c r="A847" s="19"/>
      <c r="B847" s="20"/>
      <c r="D847" s="21"/>
      <c r="E847" s="21"/>
      <c r="F847" s="22"/>
    </row>
    <row r="848" spans="1:6" x14ac:dyDescent="0.3">
      <c r="A848" s="19"/>
      <c r="B848" s="20"/>
      <c r="D848" s="21"/>
      <c r="E848" s="21"/>
      <c r="F848" s="22"/>
    </row>
    <row r="849" spans="1:6" x14ac:dyDescent="0.3">
      <c r="A849" s="19"/>
      <c r="B849" s="20"/>
      <c r="D849" s="21"/>
      <c r="E849" s="21"/>
      <c r="F849" s="22"/>
    </row>
    <row r="850" spans="1:6" x14ac:dyDescent="0.3">
      <c r="A850" s="19"/>
      <c r="B850" s="20"/>
      <c r="D850" s="21"/>
      <c r="E850" s="21"/>
      <c r="F850" s="22"/>
    </row>
    <row r="851" spans="1:6" x14ac:dyDescent="0.3">
      <c r="A851" s="19"/>
      <c r="B851" s="20"/>
      <c r="D851" s="21"/>
      <c r="E851" s="21"/>
      <c r="F851" s="22"/>
    </row>
    <row r="852" spans="1:6" x14ac:dyDescent="0.3">
      <c r="A852" s="19"/>
      <c r="B852" s="20"/>
      <c r="D852" s="21"/>
      <c r="E852" s="21"/>
      <c r="F852" s="22"/>
    </row>
    <row r="853" spans="1:6" x14ac:dyDescent="0.3">
      <c r="A853" s="19"/>
      <c r="B853" s="20"/>
      <c r="D853" s="21"/>
      <c r="E853" s="21"/>
      <c r="F853" s="22"/>
    </row>
    <row r="854" spans="1:6" x14ac:dyDescent="0.3">
      <c r="A854" s="19"/>
      <c r="B854" s="20"/>
      <c r="D854" s="21"/>
      <c r="E854" s="21"/>
      <c r="F854" s="22"/>
    </row>
    <row r="855" spans="1:6" x14ac:dyDescent="0.3">
      <c r="A855" s="19"/>
      <c r="B855" s="20"/>
      <c r="D855" s="21"/>
      <c r="E855" s="21"/>
      <c r="F855" s="22"/>
    </row>
    <row r="856" spans="1:6" x14ac:dyDescent="0.3">
      <c r="A856" s="19"/>
      <c r="B856" s="20"/>
      <c r="D856" s="21"/>
      <c r="E856" s="21"/>
      <c r="F856" s="22"/>
    </row>
    <row r="857" spans="1:6" x14ac:dyDescent="0.3">
      <c r="A857" s="19"/>
      <c r="B857" s="20"/>
      <c r="D857" s="21"/>
      <c r="E857" s="21"/>
      <c r="F857" s="22"/>
    </row>
    <row r="858" spans="1:6" x14ac:dyDescent="0.3">
      <c r="A858" s="19"/>
      <c r="B858" s="20"/>
      <c r="D858" s="21"/>
      <c r="E858" s="21"/>
      <c r="F858" s="22"/>
    </row>
    <row r="859" spans="1:6" x14ac:dyDescent="0.3">
      <c r="A859" s="19"/>
      <c r="B859" s="20"/>
      <c r="D859" s="21"/>
      <c r="E859" s="21"/>
      <c r="F859" s="22"/>
    </row>
    <row r="860" spans="1:6" x14ac:dyDescent="0.3">
      <c r="A860" s="19"/>
      <c r="B860" s="20"/>
      <c r="D860" s="21"/>
      <c r="E860" s="21"/>
      <c r="F860" s="22"/>
    </row>
    <row r="861" spans="1:6" x14ac:dyDescent="0.3">
      <c r="A861" s="19"/>
      <c r="B861" s="20"/>
      <c r="D861" s="21"/>
      <c r="E861" s="21"/>
      <c r="F861" s="22"/>
    </row>
    <row r="862" spans="1:6" x14ac:dyDescent="0.3">
      <c r="A862" s="19"/>
      <c r="B862" s="20"/>
      <c r="D862" s="21"/>
      <c r="E862" s="21"/>
      <c r="F862" s="22"/>
    </row>
    <row r="863" spans="1:6" x14ac:dyDescent="0.3">
      <c r="A863" s="19"/>
      <c r="B863" s="20"/>
      <c r="D863" s="21"/>
      <c r="E863" s="21"/>
      <c r="F863" s="22"/>
    </row>
    <row r="864" spans="1:6" x14ac:dyDescent="0.3">
      <c r="A864" s="19"/>
      <c r="B864" s="20"/>
      <c r="D864" s="21"/>
      <c r="E864" s="21"/>
      <c r="F864" s="22"/>
    </row>
    <row r="865" spans="1:6" x14ac:dyDescent="0.3">
      <c r="A865" s="19"/>
      <c r="B865" s="20"/>
      <c r="D865" s="21"/>
      <c r="E865" s="21"/>
      <c r="F865" s="22"/>
    </row>
    <row r="866" spans="1:6" x14ac:dyDescent="0.3">
      <c r="A866" s="19"/>
      <c r="B866" s="20"/>
      <c r="D866" s="21"/>
      <c r="E866" s="21"/>
      <c r="F866" s="22"/>
    </row>
    <row r="867" spans="1:6" x14ac:dyDescent="0.3">
      <c r="A867" s="19"/>
      <c r="B867" s="20"/>
      <c r="D867" s="21"/>
      <c r="E867" s="21"/>
      <c r="F867" s="22"/>
    </row>
    <row r="868" spans="1:6" x14ac:dyDescent="0.3">
      <c r="A868" s="19"/>
      <c r="B868" s="20"/>
      <c r="D868" s="21"/>
      <c r="E868" s="21"/>
      <c r="F868" s="22"/>
    </row>
    <row r="869" spans="1:6" x14ac:dyDescent="0.3">
      <c r="A869" s="19"/>
      <c r="B869" s="20"/>
      <c r="D869" s="21"/>
      <c r="E869" s="21"/>
      <c r="F869" s="22"/>
    </row>
    <row r="870" spans="1:6" x14ac:dyDescent="0.3">
      <c r="A870" s="19"/>
      <c r="B870" s="20"/>
      <c r="D870" s="21"/>
      <c r="E870" s="21"/>
      <c r="F870" s="22"/>
    </row>
    <row r="871" spans="1:6" x14ac:dyDescent="0.3">
      <c r="A871" s="19"/>
      <c r="B871" s="20"/>
      <c r="D871" s="21"/>
      <c r="E871" s="21"/>
      <c r="F871" s="22"/>
    </row>
    <row r="872" spans="1:6" x14ac:dyDescent="0.3">
      <c r="A872" s="19"/>
      <c r="B872" s="20"/>
      <c r="D872" s="21"/>
      <c r="E872" s="21"/>
      <c r="F872" s="22"/>
    </row>
    <row r="873" spans="1:6" x14ac:dyDescent="0.3">
      <c r="A873" s="19"/>
      <c r="B873" s="20"/>
      <c r="D873" s="21"/>
      <c r="E873" s="21"/>
      <c r="F873" s="22"/>
    </row>
    <row r="874" spans="1:6" x14ac:dyDescent="0.3">
      <c r="A874" s="19"/>
      <c r="B874" s="20"/>
      <c r="D874" s="21"/>
      <c r="E874" s="21"/>
      <c r="F874" s="22"/>
    </row>
    <row r="875" spans="1:6" x14ac:dyDescent="0.3">
      <c r="A875" s="19"/>
      <c r="B875" s="20"/>
      <c r="D875" s="21"/>
      <c r="E875" s="21"/>
      <c r="F875" s="22"/>
    </row>
    <row r="876" spans="1:6" x14ac:dyDescent="0.3">
      <c r="A876" s="19"/>
      <c r="B876" s="20"/>
      <c r="D876" s="21"/>
      <c r="E876" s="21"/>
      <c r="F876" s="22"/>
    </row>
    <row r="877" spans="1:6" x14ac:dyDescent="0.3">
      <c r="A877" s="19"/>
      <c r="B877" s="20"/>
      <c r="D877" s="21"/>
      <c r="E877" s="21"/>
      <c r="F877" s="22"/>
    </row>
    <row r="878" spans="1:6" x14ac:dyDescent="0.3">
      <c r="A878" s="19"/>
      <c r="B878" s="20"/>
      <c r="D878" s="21"/>
      <c r="E878" s="21"/>
      <c r="F878" s="22"/>
    </row>
    <row r="879" spans="1:6" x14ac:dyDescent="0.3">
      <c r="A879" s="19"/>
      <c r="B879" s="20"/>
      <c r="D879" s="21"/>
      <c r="E879" s="21"/>
      <c r="F879" s="22"/>
    </row>
    <row r="880" spans="1:6" x14ac:dyDescent="0.3">
      <c r="A880" s="19"/>
      <c r="B880" s="20"/>
      <c r="D880" s="21"/>
      <c r="E880" s="21"/>
      <c r="F880" s="22"/>
    </row>
    <row r="881" spans="1:6" x14ac:dyDescent="0.3">
      <c r="A881" s="19"/>
      <c r="B881" s="20"/>
      <c r="D881" s="21"/>
      <c r="E881" s="21"/>
      <c r="F881" s="22"/>
    </row>
    <row r="882" spans="1:6" x14ac:dyDescent="0.3">
      <c r="A882" s="19"/>
      <c r="B882" s="20"/>
      <c r="D882" s="21"/>
      <c r="E882" s="21"/>
      <c r="F882" s="22"/>
    </row>
    <row r="883" spans="1:6" x14ac:dyDescent="0.3">
      <c r="A883" s="19"/>
      <c r="B883" s="20"/>
      <c r="D883" s="21"/>
      <c r="E883" s="21"/>
      <c r="F883" s="22"/>
    </row>
    <row r="884" spans="1:6" x14ac:dyDescent="0.3">
      <c r="A884" s="19"/>
      <c r="B884" s="20"/>
      <c r="D884" s="21"/>
      <c r="E884" s="21"/>
      <c r="F884" s="22"/>
    </row>
    <row r="885" spans="1:6" x14ac:dyDescent="0.3">
      <c r="A885" s="19"/>
      <c r="B885" s="20"/>
      <c r="D885" s="21"/>
      <c r="E885" s="21"/>
      <c r="F885" s="22"/>
    </row>
    <row r="886" spans="1:6" x14ac:dyDescent="0.3">
      <c r="A886" s="19"/>
      <c r="B886" s="20"/>
      <c r="D886" s="21"/>
      <c r="E886" s="21"/>
      <c r="F886" s="22"/>
    </row>
    <row r="887" spans="1:6" x14ac:dyDescent="0.3">
      <c r="A887" s="19"/>
      <c r="B887" s="20"/>
      <c r="D887" s="21"/>
      <c r="E887" s="21"/>
      <c r="F887" s="22"/>
    </row>
    <row r="888" spans="1:6" x14ac:dyDescent="0.3">
      <c r="A888" s="19"/>
      <c r="B888" s="20"/>
      <c r="D888" s="21"/>
      <c r="E888" s="21"/>
      <c r="F888" s="22"/>
    </row>
    <row r="889" spans="1:6" x14ac:dyDescent="0.3">
      <c r="A889" s="19"/>
      <c r="B889" s="20"/>
      <c r="D889" s="21"/>
      <c r="E889" s="21"/>
      <c r="F889" s="22"/>
    </row>
    <row r="890" spans="1:6" x14ac:dyDescent="0.3">
      <c r="A890" s="19"/>
      <c r="B890" s="20"/>
      <c r="D890" s="21"/>
      <c r="E890" s="21"/>
      <c r="F890" s="22"/>
    </row>
    <row r="891" spans="1:6" x14ac:dyDescent="0.3">
      <c r="A891" s="19"/>
      <c r="B891" s="20"/>
      <c r="D891" s="21"/>
      <c r="E891" s="21"/>
      <c r="F891" s="22"/>
    </row>
    <row r="892" spans="1:6" x14ac:dyDescent="0.3">
      <c r="A892" s="19"/>
      <c r="B892" s="20"/>
      <c r="D892" s="21"/>
      <c r="E892" s="21"/>
      <c r="F892" s="22"/>
    </row>
    <row r="893" spans="1:6" x14ac:dyDescent="0.3">
      <c r="A893" s="19"/>
      <c r="B893" s="20"/>
      <c r="D893" s="21"/>
      <c r="E893" s="21"/>
      <c r="F893" s="22"/>
    </row>
    <row r="894" spans="1:6" x14ac:dyDescent="0.3">
      <c r="A894" s="19"/>
      <c r="B894" s="20"/>
      <c r="D894" s="21"/>
      <c r="E894" s="21"/>
      <c r="F894" s="22"/>
    </row>
    <row r="895" spans="1:6" x14ac:dyDescent="0.3">
      <c r="A895" s="19"/>
      <c r="B895" s="20"/>
      <c r="D895" s="21"/>
      <c r="E895" s="21"/>
      <c r="F895" s="22"/>
    </row>
    <row r="896" spans="1:6" x14ac:dyDescent="0.3">
      <c r="A896" s="19"/>
      <c r="B896" s="20"/>
      <c r="D896" s="21"/>
      <c r="E896" s="21"/>
      <c r="F896" s="22"/>
    </row>
    <row r="897" spans="1:6" x14ac:dyDescent="0.3">
      <c r="A897" s="19"/>
      <c r="B897" s="20"/>
      <c r="D897" s="21"/>
      <c r="E897" s="21"/>
      <c r="F897" s="22"/>
    </row>
    <row r="898" spans="1:6" x14ac:dyDescent="0.3">
      <c r="A898" s="19"/>
      <c r="B898" s="20"/>
      <c r="D898" s="21"/>
      <c r="E898" s="21"/>
      <c r="F898" s="22"/>
    </row>
    <row r="899" spans="1:6" x14ac:dyDescent="0.3">
      <c r="A899" s="19"/>
      <c r="B899" s="20"/>
      <c r="D899" s="21"/>
      <c r="E899" s="21"/>
      <c r="F899" s="22"/>
    </row>
    <row r="900" spans="1:6" x14ac:dyDescent="0.3">
      <c r="A900" s="19"/>
      <c r="B900" s="20"/>
      <c r="D900" s="21"/>
      <c r="E900" s="21"/>
      <c r="F900" s="22"/>
    </row>
    <row r="901" spans="1:6" x14ac:dyDescent="0.3">
      <c r="A901" s="19"/>
      <c r="B901" s="20"/>
      <c r="D901" s="21"/>
      <c r="E901" s="21"/>
      <c r="F901" s="22"/>
    </row>
    <row r="902" spans="1:6" x14ac:dyDescent="0.3">
      <c r="A902" s="19"/>
      <c r="B902" s="20"/>
      <c r="D902" s="21"/>
      <c r="E902" s="21"/>
      <c r="F902" s="22"/>
    </row>
    <row r="903" spans="1:6" x14ac:dyDescent="0.3">
      <c r="A903" s="19"/>
      <c r="B903" s="20"/>
      <c r="D903" s="21"/>
      <c r="E903" s="21"/>
      <c r="F903" s="22"/>
    </row>
    <row r="904" spans="1:6" x14ac:dyDescent="0.3">
      <c r="A904" s="19"/>
      <c r="B904" s="20"/>
      <c r="D904" s="21"/>
      <c r="E904" s="21"/>
      <c r="F904" s="22"/>
    </row>
    <row r="905" spans="1:6" x14ac:dyDescent="0.3">
      <c r="A905" s="19"/>
      <c r="B905" s="20"/>
      <c r="D905" s="21"/>
      <c r="E905" s="21"/>
      <c r="F905" s="22"/>
    </row>
    <row r="906" spans="1:6" x14ac:dyDescent="0.3">
      <c r="A906" s="19"/>
      <c r="B906" s="20"/>
      <c r="D906" s="21"/>
      <c r="E906" s="21"/>
      <c r="F906" s="22"/>
    </row>
    <row r="907" spans="1:6" x14ac:dyDescent="0.3">
      <c r="A907" s="19"/>
      <c r="B907" s="20"/>
      <c r="D907" s="21"/>
      <c r="E907" s="21"/>
      <c r="F907" s="22"/>
    </row>
    <row r="908" spans="1:6" x14ac:dyDescent="0.3">
      <c r="A908" s="19"/>
      <c r="B908" s="20"/>
      <c r="D908" s="21"/>
      <c r="E908" s="21"/>
      <c r="F908" s="22"/>
    </row>
    <row r="909" spans="1:6" x14ac:dyDescent="0.3">
      <c r="A909" s="19"/>
      <c r="B909" s="20"/>
      <c r="D909" s="21"/>
      <c r="E909" s="21"/>
      <c r="F909" s="22"/>
    </row>
    <row r="910" spans="1:6" x14ac:dyDescent="0.3">
      <c r="A910" s="19"/>
      <c r="B910" s="20"/>
      <c r="D910" s="21"/>
      <c r="E910" s="21"/>
      <c r="F910" s="22"/>
    </row>
    <row r="911" spans="1:6" x14ac:dyDescent="0.3">
      <c r="A911" s="19"/>
      <c r="B911" s="20"/>
      <c r="D911" s="21"/>
      <c r="E911" s="21"/>
      <c r="F911" s="22"/>
    </row>
    <row r="912" spans="1:6" x14ac:dyDescent="0.3">
      <c r="A912" s="19"/>
      <c r="B912" s="20"/>
      <c r="D912" s="21"/>
      <c r="E912" s="21"/>
      <c r="F912" s="22"/>
    </row>
    <row r="913" spans="1:6" x14ac:dyDescent="0.3">
      <c r="A913" s="19"/>
      <c r="B913" s="20"/>
      <c r="D913" s="21"/>
      <c r="E913" s="21"/>
      <c r="F913" s="22"/>
    </row>
    <row r="914" spans="1:6" x14ac:dyDescent="0.3">
      <c r="A914" s="19"/>
      <c r="B914" s="20"/>
      <c r="D914" s="21"/>
      <c r="E914" s="21"/>
      <c r="F914" s="22"/>
    </row>
    <row r="915" spans="1:6" x14ac:dyDescent="0.3">
      <c r="A915" s="19"/>
      <c r="B915" s="20"/>
      <c r="D915" s="21"/>
      <c r="E915" s="21"/>
      <c r="F915" s="22"/>
    </row>
    <row r="916" spans="1:6" x14ac:dyDescent="0.3">
      <c r="A916" s="19"/>
      <c r="B916" s="20"/>
      <c r="D916" s="21"/>
      <c r="E916" s="21"/>
      <c r="F916" s="22"/>
    </row>
    <row r="917" spans="1:6" x14ac:dyDescent="0.3">
      <c r="A917" s="19"/>
      <c r="B917" s="20"/>
      <c r="D917" s="21"/>
      <c r="E917" s="21"/>
      <c r="F917" s="22"/>
    </row>
    <row r="918" spans="1:6" x14ac:dyDescent="0.3">
      <c r="A918" s="19"/>
      <c r="B918" s="20"/>
      <c r="D918" s="21"/>
      <c r="E918" s="21"/>
      <c r="F918" s="22"/>
    </row>
    <row r="919" spans="1:6" x14ac:dyDescent="0.3">
      <c r="A919" s="19"/>
      <c r="B919" s="20"/>
      <c r="D919" s="21"/>
      <c r="E919" s="21"/>
      <c r="F919" s="22"/>
    </row>
    <row r="920" spans="1:6" x14ac:dyDescent="0.3">
      <c r="A920" s="19"/>
      <c r="B920" s="20"/>
      <c r="D920" s="21"/>
      <c r="E920" s="21"/>
      <c r="F920" s="22"/>
    </row>
    <row r="921" spans="1:6" x14ac:dyDescent="0.3">
      <c r="A921" s="19"/>
      <c r="B921" s="20"/>
      <c r="D921" s="21"/>
      <c r="E921" s="21"/>
      <c r="F921" s="22"/>
    </row>
    <row r="922" spans="1:6" x14ac:dyDescent="0.3">
      <c r="A922" s="19"/>
      <c r="B922" s="20"/>
      <c r="D922" s="21"/>
      <c r="E922" s="21"/>
      <c r="F922" s="22"/>
    </row>
    <row r="923" spans="1:6" x14ac:dyDescent="0.3">
      <c r="A923" s="19"/>
      <c r="B923" s="20"/>
      <c r="D923" s="21"/>
      <c r="E923" s="21"/>
      <c r="F923" s="22"/>
    </row>
    <row r="924" spans="1:6" x14ac:dyDescent="0.3">
      <c r="A924" s="19"/>
      <c r="B924" s="20"/>
      <c r="D924" s="21"/>
      <c r="E924" s="21"/>
      <c r="F924" s="22"/>
    </row>
    <row r="925" spans="1:6" x14ac:dyDescent="0.3">
      <c r="A925" s="19"/>
      <c r="B925" s="20"/>
      <c r="D925" s="21"/>
      <c r="E925" s="21"/>
      <c r="F925" s="22"/>
    </row>
    <row r="926" spans="1:6" x14ac:dyDescent="0.3">
      <c r="A926" s="19"/>
      <c r="B926" s="20"/>
      <c r="D926" s="21"/>
      <c r="E926" s="21"/>
      <c r="F926" s="22"/>
    </row>
    <row r="927" spans="1:6" x14ac:dyDescent="0.3">
      <c r="A927" s="19"/>
      <c r="B927" s="20"/>
      <c r="D927" s="21"/>
      <c r="E927" s="21"/>
      <c r="F927" s="22"/>
    </row>
    <row r="928" spans="1:6" x14ac:dyDescent="0.3">
      <c r="A928" s="19"/>
      <c r="B928" s="20"/>
      <c r="D928" s="21"/>
      <c r="E928" s="21"/>
      <c r="F928" s="22"/>
    </row>
    <row r="929" spans="1:6" x14ac:dyDescent="0.3">
      <c r="A929" s="19"/>
      <c r="B929" s="20"/>
      <c r="D929" s="21"/>
      <c r="E929" s="21"/>
      <c r="F929" s="22"/>
    </row>
    <row r="930" spans="1:6" x14ac:dyDescent="0.3">
      <c r="A930" s="19"/>
      <c r="B930" s="20"/>
      <c r="D930" s="21"/>
      <c r="E930" s="21"/>
      <c r="F930" s="22"/>
    </row>
    <row r="931" spans="1:6" x14ac:dyDescent="0.3">
      <c r="A931" s="19"/>
      <c r="B931" s="20"/>
      <c r="D931" s="21"/>
      <c r="E931" s="21"/>
      <c r="F931" s="22"/>
    </row>
    <row r="932" spans="1:6" x14ac:dyDescent="0.3">
      <c r="A932" s="19"/>
      <c r="B932" s="20"/>
      <c r="D932" s="21"/>
      <c r="E932" s="21"/>
      <c r="F932" s="22"/>
    </row>
    <row r="933" spans="1:6" x14ac:dyDescent="0.3">
      <c r="A933" s="19"/>
      <c r="B933" s="20"/>
      <c r="D933" s="21"/>
      <c r="E933" s="21"/>
      <c r="F933" s="22"/>
    </row>
    <row r="934" spans="1:6" x14ac:dyDescent="0.3">
      <c r="A934" s="19"/>
      <c r="B934" s="20"/>
      <c r="D934" s="21"/>
      <c r="E934" s="21"/>
      <c r="F934" s="22"/>
    </row>
    <row r="935" spans="1:6" x14ac:dyDescent="0.3">
      <c r="A935" s="19"/>
      <c r="B935" s="20"/>
      <c r="D935" s="21"/>
      <c r="E935" s="21"/>
      <c r="F935" s="22"/>
    </row>
    <row r="936" spans="1:6" x14ac:dyDescent="0.3">
      <c r="A936" s="19"/>
      <c r="B936" s="20"/>
      <c r="D936" s="21"/>
      <c r="E936" s="21"/>
      <c r="F936" s="22"/>
    </row>
    <row r="937" spans="1:6" x14ac:dyDescent="0.3">
      <c r="A937" s="19"/>
      <c r="B937" s="20"/>
      <c r="D937" s="21"/>
      <c r="E937" s="21"/>
      <c r="F937" s="22"/>
    </row>
    <row r="938" spans="1:6" x14ac:dyDescent="0.3">
      <c r="A938" s="19"/>
      <c r="B938" s="20"/>
      <c r="D938" s="21"/>
      <c r="E938" s="21"/>
      <c r="F938" s="22"/>
    </row>
    <row r="939" spans="1:6" x14ac:dyDescent="0.3">
      <c r="A939" s="19"/>
      <c r="B939" s="20"/>
      <c r="D939" s="21"/>
      <c r="E939" s="21"/>
      <c r="F939" s="22"/>
    </row>
    <row r="940" spans="1:6" x14ac:dyDescent="0.3">
      <c r="A940" s="19"/>
      <c r="B940" s="20"/>
      <c r="D940" s="21"/>
      <c r="E940" s="21"/>
      <c r="F940" s="22"/>
    </row>
    <row r="941" spans="1:6" x14ac:dyDescent="0.3">
      <c r="A941" s="19"/>
      <c r="B941" s="20"/>
      <c r="D941" s="21"/>
      <c r="E941" s="21"/>
      <c r="F941" s="22"/>
    </row>
    <row r="942" spans="1:6" x14ac:dyDescent="0.3">
      <c r="A942" s="19"/>
      <c r="B942" s="20"/>
      <c r="D942" s="21"/>
      <c r="E942" s="21"/>
      <c r="F942" s="22"/>
    </row>
    <row r="943" spans="1:6" x14ac:dyDescent="0.3">
      <c r="A943" s="19"/>
      <c r="B943" s="20"/>
      <c r="D943" s="21"/>
      <c r="E943" s="21"/>
      <c r="F943" s="22"/>
    </row>
    <row r="944" spans="1:6" x14ac:dyDescent="0.3">
      <c r="A944" s="19"/>
      <c r="B944" s="20"/>
      <c r="D944" s="21"/>
      <c r="E944" s="21"/>
      <c r="F944" s="22"/>
    </row>
    <row r="945" spans="1:6" x14ac:dyDescent="0.3">
      <c r="A945" s="19"/>
      <c r="B945" s="20"/>
      <c r="D945" s="21"/>
      <c r="E945" s="21"/>
      <c r="F945" s="22"/>
    </row>
    <row r="946" spans="1:6" x14ac:dyDescent="0.3">
      <c r="A946" s="19"/>
      <c r="B946" s="20"/>
      <c r="D946" s="21"/>
      <c r="E946" s="21"/>
      <c r="F946" s="22"/>
    </row>
    <row r="947" spans="1:6" x14ac:dyDescent="0.3">
      <c r="A947" s="19"/>
      <c r="B947" s="20"/>
      <c r="D947" s="21"/>
      <c r="E947" s="21"/>
      <c r="F947" s="22"/>
    </row>
    <row r="948" spans="1:6" x14ac:dyDescent="0.3">
      <c r="A948" s="19"/>
      <c r="B948" s="20"/>
      <c r="D948" s="21"/>
      <c r="E948" s="21"/>
      <c r="F948" s="22"/>
    </row>
    <row r="949" spans="1:6" x14ac:dyDescent="0.3">
      <c r="A949" s="19"/>
      <c r="B949" s="20"/>
      <c r="D949" s="21"/>
      <c r="E949" s="21"/>
      <c r="F949" s="22"/>
    </row>
    <row r="950" spans="1:6" x14ac:dyDescent="0.3">
      <c r="A950" s="19"/>
      <c r="B950" s="20"/>
      <c r="D950" s="21"/>
      <c r="E950" s="21"/>
      <c r="F950" s="22"/>
    </row>
    <row r="951" spans="1:6" x14ac:dyDescent="0.3">
      <c r="A951" s="19"/>
      <c r="B951" s="20"/>
      <c r="D951" s="21"/>
      <c r="E951" s="21"/>
      <c r="F951" s="22"/>
    </row>
    <row r="952" spans="1:6" x14ac:dyDescent="0.3">
      <c r="A952" s="19"/>
      <c r="B952" s="20"/>
      <c r="D952" s="21"/>
      <c r="E952" s="21"/>
      <c r="F952" s="22"/>
    </row>
    <row r="953" spans="1:6" x14ac:dyDescent="0.3">
      <c r="A953" s="19"/>
      <c r="B953" s="20"/>
      <c r="D953" s="21"/>
      <c r="E953" s="21"/>
      <c r="F953" s="22"/>
    </row>
    <row r="954" spans="1:6" x14ac:dyDescent="0.3">
      <c r="A954" s="19"/>
      <c r="B954" s="20"/>
      <c r="D954" s="21"/>
      <c r="E954" s="21"/>
      <c r="F954" s="22"/>
    </row>
    <row r="955" spans="1:6" x14ac:dyDescent="0.3">
      <c r="A955" s="19"/>
      <c r="B955" s="20"/>
      <c r="D955" s="21"/>
      <c r="E955" s="21"/>
      <c r="F955" s="22"/>
    </row>
    <row r="956" spans="1:6" x14ac:dyDescent="0.3">
      <c r="A956" s="19"/>
      <c r="B956" s="20"/>
      <c r="D956" s="21"/>
      <c r="E956" s="21"/>
      <c r="F956" s="22"/>
    </row>
    <row r="957" spans="1:6" x14ac:dyDescent="0.3">
      <c r="A957" s="19"/>
      <c r="B957" s="20"/>
      <c r="D957" s="21"/>
      <c r="E957" s="21"/>
      <c r="F957" s="22"/>
    </row>
    <row r="958" spans="1:6" x14ac:dyDescent="0.3">
      <c r="A958" s="19"/>
      <c r="B958" s="20"/>
      <c r="D958" s="21"/>
      <c r="E958" s="21"/>
      <c r="F958" s="22"/>
    </row>
    <row r="959" spans="1:6" x14ac:dyDescent="0.3">
      <c r="A959" s="19"/>
      <c r="B959" s="20"/>
      <c r="D959" s="21"/>
      <c r="E959" s="21"/>
      <c r="F959" s="22"/>
    </row>
    <row r="960" spans="1:6" x14ac:dyDescent="0.3">
      <c r="A960" s="19"/>
      <c r="B960" s="20"/>
      <c r="D960" s="21"/>
      <c r="E960" s="21"/>
      <c r="F960" s="22"/>
    </row>
    <row r="961" spans="1:6" x14ac:dyDescent="0.3">
      <c r="A961" s="19"/>
      <c r="B961" s="20"/>
      <c r="D961" s="21"/>
      <c r="E961" s="21"/>
      <c r="F961" s="22"/>
    </row>
    <row r="962" spans="1:6" x14ac:dyDescent="0.3">
      <c r="A962" s="19"/>
      <c r="B962" s="20"/>
      <c r="D962" s="21"/>
      <c r="E962" s="21"/>
      <c r="F962" s="22"/>
    </row>
    <row r="963" spans="1:6" x14ac:dyDescent="0.3">
      <c r="A963" s="19"/>
      <c r="B963" s="20"/>
      <c r="D963" s="21"/>
      <c r="E963" s="21"/>
      <c r="F963" s="22"/>
    </row>
    <row r="964" spans="1:6" x14ac:dyDescent="0.3">
      <c r="A964" s="19"/>
      <c r="B964" s="20"/>
      <c r="D964" s="21"/>
      <c r="E964" s="21"/>
      <c r="F964" s="22"/>
    </row>
    <row r="965" spans="1:6" x14ac:dyDescent="0.3">
      <c r="A965" s="19"/>
      <c r="B965" s="20"/>
      <c r="D965" s="21"/>
      <c r="E965" s="21"/>
      <c r="F965" s="22"/>
    </row>
    <row r="966" spans="1:6" x14ac:dyDescent="0.3">
      <c r="A966" s="19"/>
      <c r="B966" s="20"/>
      <c r="D966" s="21"/>
      <c r="E966" s="21"/>
      <c r="F966" s="22"/>
    </row>
    <row r="967" spans="1:6" x14ac:dyDescent="0.3">
      <c r="A967" s="19"/>
      <c r="B967" s="20"/>
      <c r="D967" s="21"/>
      <c r="E967" s="21"/>
      <c r="F967" s="22"/>
    </row>
    <row r="968" spans="1:6" x14ac:dyDescent="0.3">
      <c r="A968" s="19"/>
      <c r="B968" s="20"/>
      <c r="D968" s="21"/>
      <c r="E968" s="21"/>
      <c r="F968" s="22"/>
    </row>
    <row r="969" spans="1:6" x14ac:dyDescent="0.3">
      <c r="A969" s="19"/>
      <c r="B969" s="20"/>
      <c r="D969" s="21"/>
      <c r="E969" s="21"/>
      <c r="F969" s="22"/>
    </row>
    <row r="970" spans="1:6" x14ac:dyDescent="0.3">
      <c r="A970" s="19"/>
      <c r="B970" s="20"/>
      <c r="D970" s="21"/>
      <c r="E970" s="21"/>
      <c r="F970" s="22"/>
    </row>
    <row r="971" spans="1:6" x14ac:dyDescent="0.3">
      <c r="A971" s="19"/>
      <c r="B971" s="20"/>
      <c r="D971" s="21"/>
      <c r="E971" s="21"/>
      <c r="F971" s="22"/>
    </row>
    <row r="972" spans="1:6" x14ac:dyDescent="0.3">
      <c r="A972" s="19"/>
      <c r="B972" s="20"/>
      <c r="D972" s="21"/>
      <c r="E972" s="21"/>
      <c r="F972" s="22"/>
    </row>
    <row r="973" spans="1:6" x14ac:dyDescent="0.3">
      <c r="A973" s="19"/>
      <c r="B973" s="20"/>
      <c r="D973" s="21"/>
      <c r="E973" s="21"/>
      <c r="F973" s="22"/>
    </row>
    <row r="974" spans="1:6" x14ac:dyDescent="0.3">
      <c r="A974" s="19"/>
      <c r="B974" s="20"/>
      <c r="D974" s="21"/>
      <c r="E974" s="21"/>
      <c r="F974" s="22"/>
    </row>
    <row r="975" spans="1:6" x14ac:dyDescent="0.3">
      <c r="A975" s="19"/>
      <c r="B975" s="20"/>
      <c r="D975" s="21"/>
      <c r="E975" s="21"/>
      <c r="F975" s="22"/>
    </row>
    <row r="976" spans="1:6" x14ac:dyDescent="0.3">
      <c r="A976" s="19"/>
      <c r="B976" s="20"/>
      <c r="D976" s="21"/>
      <c r="E976" s="21"/>
      <c r="F976" s="22"/>
    </row>
    <row r="977" spans="1:6" x14ac:dyDescent="0.3">
      <c r="A977" s="19"/>
      <c r="B977" s="20"/>
      <c r="D977" s="21"/>
      <c r="E977" s="21"/>
      <c r="F977" s="22"/>
    </row>
    <row r="978" spans="1:6" x14ac:dyDescent="0.3">
      <c r="A978" s="19"/>
      <c r="B978" s="20"/>
      <c r="D978" s="21"/>
      <c r="E978" s="21"/>
      <c r="F978" s="22"/>
    </row>
    <row r="979" spans="1:6" x14ac:dyDescent="0.3">
      <c r="A979" s="19"/>
      <c r="B979" s="20"/>
      <c r="D979" s="21"/>
      <c r="E979" s="21"/>
      <c r="F979" s="22"/>
    </row>
    <row r="980" spans="1:6" x14ac:dyDescent="0.3">
      <c r="A980" s="19"/>
      <c r="B980" s="20"/>
      <c r="D980" s="21"/>
      <c r="E980" s="21"/>
      <c r="F980" s="22"/>
    </row>
    <row r="981" spans="1:6" x14ac:dyDescent="0.3">
      <c r="A981" s="19"/>
      <c r="B981" s="20"/>
      <c r="D981" s="21"/>
      <c r="E981" s="21"/>
      <c r="F981" s="22"/>
    </row>
    <row r="982" spans="1:6" x14ac:dyDescent="0.3">
      <c r="A982" s="19"/>
      <c r="B982" s="20"/>
      <c r="D982" s="21"/>
      <c r="E982" s="21"/>
      <c r="F982" s="22"/>
    </row>
    <row r="983" spans="1:6" x14ac:dyDescent="0.3">
      <c r="A983" s="19"/>
      <c r="B983" s="20"/>
      <c r="D983" s="21"/>
      <c r="E983" s="21"/>
      <c r="F983" s="22"/>
    </row>
    <row r="984" spans="1:6" x14ac:dyDescent="0.3">
      <c r="A984" s="19"/>
      <c r="B984" s="20"/>
      <c r="D984" s="21"/>
      <c r="E984" s="21"/>
      <c r="F984" s="22"/>
    </row>
    <row r="985" spans="1:6" x14ac:dyDescent="0.3">
      <c r="A985" s="19"/>
      <c r="B985" s="20"/>
      <c r="D985" s="21"/>
      <c r="E985" s="21"/>
      <c r="F985" s="22"/>
    </row>
    <row r="986" spans="1:6" x14ac:dyDescent="0.3">
      <c r="A986" s="19"/>
      <c r="B986" s="20"/>
      <c r="D986" s="21"/>
      <c r="E986" s="21"/>
      <c r="F986" s="22"/>
    </row>
    <row r="987" spans="1:6" x14ac:dyDescent="0.3">
      <c r="A987" s="19"/>
      <c r="B987" s="20"/>
      <c r="D987" s="21"/>
      <c r="E987" s="21"/>
      <c r="F987" s="22"/>
    </row>
    <row r="988" spans="1:6" x14ac:dyDescent="0.3">
      <c r="A988" s="19"/>
      <c r="B988" s="20"/>
      <c r="D988" s="21"/>
      <c r="E988" s="21"/>
      <c r="F988" s="22"/>
    </row>
    <row r="989" spans="1:6" x14ac:dyDescent="0.3">
      <c r="A989" s="19"/>
      <c r="B989" s="20"/>
      <c r="D989" s="21"/>
      <c r="E989" s="21"/>
      <c r="F989" s="22"/>
    </row>
    <row r="990" spans="1:6" x14ac:dyDescent="0.3">
      <c r="A990" s="19"/>
      <c r="B990" s="20"/>
      <c r="D990" s="21"/>
      <c r="E990" s="21"/>
      <c r="F990" s="22"/>
    </row>
    <row r="991" spans="1:6" x14ac:dyDescent="0.3">
      <c r="A991" s="19"/>
      <c r="B991" s="20"/>
      <c r="D991" s="21"/>
      <c r="E991" s="21"/>
      <c r="F991" s="22"/>
    </row>
    <row r="992" spans="1:6" x14ac:dyDescent="0.3">
      <c r="A992" s="19"/>
      <c r="B992" s="20"/>
      <c r="D992" s="21"/>
      <c r="E992" s="21"/>
      <c r="F992" s="22"/>
    </row>
    <row r="993" spans="1:6" x14ac:dyDescent="0.3">
      <c r="A993" s="19"/>
      <c r="B993" s="20"/>
      <c r="D993" s="21"/>
      <c r="E993" s="21"/>
      <c r="F993" s="22"/>
    </row>
    <row r="994" spans="1:6" x14ac:dyDescent="0.3">
      <c r="A994" s="19"/>
      <c r="B994" s="20"/>
      <c r="D994" s="21"/>
      <c r="E994" s="21"/>
      <c r="F994" s="22"/>
    </row>
    <row r="995" spans="1:6" x14ac:dyDescent="0.3">
      <c r="A995" s="19"/>
      <c r="B995" s="20"/>
      <c r="D995" s="21"/>
      <c r="E995" s="21"/>
      <c r="F995" s="22"/>
    </row>
    <row r="996" spans="1:6" x14ac:dyDescent="0.3">
      <c r="A996" s="19"/>
      <c r="B996" s="20"/>
      <c r="D996" s="21"/>
      <c r="E996" s="21"/>
      <c r="F996" s="22"/>
    </row>
    <row r="997" spans="1:6" x14ac:dyDescent="0.3">
      <c r="A997" s="19"/>
      <c r="B997" s="20"/>
      <c r="D997" s="21"/>
      <c r="E997" s="21"/>
      <c r="F997" s="22"/>
    </row>
    <row r="998" spans="1:6" x14ac:dyDescent="0.3">
      <c r="A998" s="19"/>
      <c r="B998" s="20"/>
      <c r="D998" s="21"/>
      <c r="E998" s="21"/>
      <c r="F998" s="22"/>
    </row>
    <row r="999" spans="1:6" x14ac:dyDescent="0.3">
      <c r="A999" s="19"/>
      <c r="B999" s="20"/>
      <c r="D999" s="21"/>
      <c r="E999" s="21"/>
      <c r="F999" s="22"/>
    </row>
    <row r="1000" spans="1:6" x14ac:dyDescent="0.3">
      <c r="A1000" s="22"/>
      <c r="B1000" s="20"/>
      <c r="D1000" s="22"/>
      <c r="E1000" s="22"/>
      <c r="F1000" s="22"/>
    </row>
  </sheetData>
  <autoFilter ref="A1:F1" xr:uid="{F8794F71-2170-4676-95BA-8B2A73A22FD6}">
    <sortState xmlns:xlrd2="http://schemas.microsoft.com/office/spreadsheetml/2017/richdata2" ref="A2:F499">
      <sortCondition ref="C1:C499"/>
    </sortState>
  </autoFilter>
  <phoneticPr fontId="4" type="noConversion"/>
  <conditionalFormatting sqref="A2:A499">
    <cfRule type="duplicateValues" dxfId="4" priority="1"/>
    <cfRule type="duplicateValues" dxfId="3" priority="3"/>
  </conditionalFormatting>
  <conditionalFormatting sqref="C2:C499">
    <cfRule type="duplicateValues" dxfId="2" priority="2"/>
  </conditionalFormatting>
  <pageMargins left="0.7" right="0.7" top="0.78740157499999996" bottom="0.78740157499999996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6C51-A1FD-47C3-8AC0-4A0A5DB5487F}">
  <sheetPr>
    <tabColor theme="1" tint="0.499984740745262"/>
  </sheetPr>
  <dimension ref="A1:J564"/>
  <sheetViews>
    <sheetView topLeftCell="D1" workbookViewId="0">
      <selection activeCell="A2" sqref="A2"/>
    </sheetView>
  </sheetViews>
  <sheetFormatPr defaultColWidth="11.44140625" defaultRowHeight="15.6" x14ac:dyDescent="0.3"/>
  <cols>
    <col min="1" max="1" width="13.88671875" style="3" bestFit="1" customWidth="1"/>
    <col min="2" max="2" width="29.88671875" style="3" bestFit="1" customWidth="1"/>
    <col min="3" max="3" width="13" style="3" bestFit="1" customWidth="1"/>
    <col min="4" max="4" width="15.5546875" style="3" bestFit="1" customWidth="1"/>
    <col min="5" max="5" width="15.109375" style="3" bestFit="1" customWidth="1"/>
    <col min="6" max="6" width="15" style="3" bestFit="1" customWidth="1"/>
    <col min="7" max="7" width="39.5546875" style="11" bestFit="1" customWidth="1"/>
    <col min="8" max="8" width="18.33203125" style="3" bestFit="1" customWidth="1"/>
    <col min="9" max="9" width="17.88671875" style="1" bestFit="1" customWidth="1"/>
    <col min="10" max="10" width="14" style="3" bestFit="1" customWidth="1"/>
    <col min="11" max="16384" width="11.44140625" style="3"/>
  </cols>
  <sheetData>
    <row r="1" spans="1:10" ht="14.4" customHeight="1" x14ac:dyDescent="0.3">
      <c r="A1" s="31" t="s">
        <v>2</v>
      </c>
      <c r="B1" s="32" t="s">
        <v>5</v>
      </c>
      <c r="C1" s="32" t="s">
        <v>1609</v>
      </c>
      <c r="D1" s="32" t="s">
        <v>6</v>
      </c>
      <c r="E1" s="31" t="s">
        <v>7</v>
      </c>
      <c r="F1" s="31" t="s">
        <v>8</v>
      </c>
      <c r="G1" s="31" t="s">
        <v>1608</v>
      </c>
      <c r="H1" s="31" t="s">
        <v>10</v>
      </c>
      <c r="I1" s="32" t="s">
        <v>11</v>
      </c>
      <c r="J1" s="31" t="s">
        <v>1606</v>
      </c>
    </row>
    <row r="2" spans="1:10" ht="14.4" customHeight="1" x14ac:dyDescent="0.3">
      <c r="A2" s="17" t="s">
        <v>1647</v>
      </c>
      <c r="B2" s="14" t="s">
        <v>345</v>
      </c>
      <c r="C2" s="14">
        <v>829297741</v>
      </c>
      <c r="D2" s="17" t="s">
        <v>31</v>
      </c>
      <c r="E2" s="23" t="s">
        <v>32</v>
      </c>
      <c r="F2" s="23" t="s">
        <v>33</v>
      </c>
      <c r="G2" s="15">
        <v>270</v>
      </c>
      <c r="H2" s="24" t="s">
        <v>23</v>
      </c>
      <c r="I2" s="12">
        <v>0.97</v>
      </c>
      <c r="J2" s="17" t="s">
        <v>17</v>
      </c>
    </row>
    <row r="3" spans="1:10" ht="14.4" customHeight="1" x14ac:dyDescent="0.3">
      <c r="A3" s="17" t="s">
        <v>1668</v>
      </c>
      <c r="B3" s="14" t="s">
        <v>426</v>
      </c>
      <c r="C3" s="14">
        <v>408389319</v>
      </c>
      <c r="D3" s="17" t="s">
        <v>1566</v>
      </c>
      <c r="E3" s="16" t="s">
        <v>1596</v>
      </c>
      <c r="F3" s="16" t="s">
        <v>1597</v>
      </c>
      <c r="G3" s="15">
        <v>205</v>
      </c>
      <c r="H3" s="24" t="s">
        <v>23</v>
      </c>
      <c r="I3" s="12">
        <v>0.98939999999999995</v>
      </c>
      <c r="J3" s="17" t="s">
        <v>17</v>
      </c>
    </row>
    <row r="4" spans="1:10" ht="14.4" customHeight="1" x14ac:dyDescent="0.3">
      <c r="A4" s="17" t="s">
        <v>1669</v>
      </c>
      <c r="B4" s="14" t="s">
        <v>301</v>
      </c>
      <c r="C4" s="14">
        <v>251535273</v>
      </c>
      <c r="D4" s="17" t="s">
        <v>29</v>
      </c>
      <c r="E4" s="16" t="s">
        <v>1600</v>
      </c>
      <c r="F4" s="16" t="s">
        <v>1601</v>
      </c>
      <c r="G4" s="15">
        <v>201</v>
      </c>
      <c r="H4" s="24" t="s">
        <v>23</v>
      </c>
      <c r="I4" s="12">
        <v>0.97</v>
      </c>
      <c r="J4" s="17" t="s">
        <v>17</v>
      </c>
    </row>
    <row r="5" spans="1:10" ht="14.4" customHeight="1" x14ac:dyDescent="0.3">
      <c r="A5" s="17" t="s">
        <v>1670</v>
      </c>
      <c r="B5" s="14" t="s">
        <v>704</v>
      </c>
      <c r="C5" s="14">
        <v>693035738</v>
      </c>
      <c r="D5" s="17" t="s">
        <v>20</v>
      </c>
      <c r="E5" s="23" t="s">
        <v>21</v>
      </c>
      <c r="F5" s="23" t="s">
        <v>22</v>
      </c>
      <c r="G5" s="15">
        <v>521</v>
      </c>
      <c r="H5" s="24" t="s">
        <v>23</v>
      </c>
      <c r="I5" s="12">
        <v>1.02</v>
      </c>
      <c r="J5" s="17" t="s">
        <v>637</v>
      </c>
    </row>
    <row r="6" spans="1:10" ht="14.4" customHeight="1" x14ac:dyDescent="0.3">
      <c r="A6" s="17" t="s">
        <v>1629</v>
      </c>
      <c r="B6" s="14" t="s">
        <v>138</v>
      </c>
      <c r="C6" s="14">
        <v>576146989</v>
      </c>
      <c r="D6" s="17" t="s">
        <v>1566</v>
      </c>
      <c r="E6" s="16" t="s">
        <v>1596</v>
      </c>
      <c r="F6" s="16" t="s">
        <v>1597</v>
      </c>
      <c r="G6" s="15">
        <v>213</v>
      </c>
      <c r="H6" s="24" t="s">
        <v>23</v>
      </c>
      <c r="I6" s="12">
        <v>0.98939999999999995</v>
      </c>
      <c r="J6" s="17" t="s">
        <v>17</v>
      </c>
    </row>
    <row r="7" spans="1:10" ht="14.4" customHeight="1" x14ac:dyDescent="0.3">
      <c r="A7" s="17" t="s">
        <v>1671</v>
      </c>
      <c r="B7" s="14" t="s">
        <v>115</v>
      </c>
      <c r="C7" s="14">
        <v>290073386</v>
      </c>
      <c r="D7" s="17" t="s">
        <v>39</v>
      </c>
      <c r="E7" s="16" t="s">
        <v>1598</v>
      </c>
      <c r="F7" s="16" t="s">
        <v>1599</v>
      </c>
      <c r="G7" s="15">
        <v>220</v>
      </c>
      <c r="H7" s="24" t="s">
        <v>23</v>
      </c>
      <c r="I7" s="12">
        <v>0.97</v>
      </c>
      <c r="J7" s="17" t="s">
        <v>17</v>
      </c>
    </row>
    <row r="8" spans="1:10" ht="14.4" customHeight="1" x14ac:dyDescent="0.3">
      <c r="A8" s="17" t="s">
        <v>1672</v>
      </c>
      <c r="B8" s="14" t="s">
        <v>435</v>
      </c>
      <c r="C8" s="14">
        <v>802723745</v>
      </c>
      <c r="D8" s="17" t="s">
        <v>1566</v>
      </c>
      <c r="E8" s="16" t="s">
        <v>1596</v>
      </c>
      <c r="F8" s="16" t="s">
        <v>1597</v>
      </c>
      <c r="G8" s="15">
        <v>211</v>
      </c>
      <c r="H8" s="24" t="s">
        <v>23</v>
      </c>
      <c r="I8" s="12">
        <v>0.98939999999999995</v>
      </c>
      <c r="J8" s="17" t="s">
        <v>17</v>
      </c>
    </row>
    <row r="9" spans="1:10" ht="14.4" customHeight="1" x14ac:dyDescent="0.3">
      <c r="A9" s="17" t="s">
        <v>1673</v>
      </c>
      <c r="B9" s="14" t="s">
        <v>381</v>
      </c>
      <c r="C9" s="14">
        <v>525866797</v>
      </c>
      <c r="D9" s="17" t="s">
        <v>31</v>
      </c>
      <c r="E9" s="23" t="s">
        <v>32</v>
      </c>
      <c r="F9" s="23" t="s">
        <v>33</v>
      </c>
      <c r="G9" s="15">
        <v>271</v>
      </c>
      <c r="H9" s="24" t="s">
        <v>23</v>
      </c>
      <c r="I9" s="12">
        <v>0.97</v>
      </c>
      <c r="J9" s="17" t="s">
        <v>17</v>
      </c>
    </row>
    <row r="10" spans="1:10" ht="14.4" customHeight="1" x14ac:dyDescent="0.3">
      <c r="A10" s="17" t="s">
        <v>1674</v>
      </c>
      <c r="B10" s="14" t="s">
        <v>665</v>
      </c>
      <c r="C10" s="14">
        <v>336022029</v>
      </c>
      <c r="D10" s="17" t="s">
        <v>20</v>
      </c>
      <c r="E10" s="23" t="s">
        <v>21</v>
      </c>
      <c r="F10" s="23" t="s">
        <v>22</v>
      </c>
      <c r="G10" s="15">
        <v>109</v>
      </c>
      <c r="H10" s="24" t="s">
        <v>23</v>
      </c>
      <c r="I10" s="12">
        <v>1</v>
      </c>
      <c r="J10" s="17" t="s">
        <v>637</v>
      </c>
    </row>
    <row r="11" spans="1:10" ht="14.4" customHeight="1" x14ac:dyDescent="0.3">
      <c r="A11" s="17" t="s">
        <v>1675</v>
      </c>
      <c r="B11" s="14" t="s">
        <v>329</v>
      </c>
      <c r="C11" s="14">
        <v>396932648</v>
      </c>
      <c r="D11" s="17" t="s">
        <v>39</v>
      </c>
      <c r="E11" s="16" t="s">
        <v>1598</v>
      </c>
      <c r="F11" s="16" t="s">
        <v>1599</v>
      </c>
      <c r="G11" s="15">
        <v>216</v>
      </c>
      <c r="H11" s="24" t="s">
        <v>23</v>
      </c>
      <c r="I11" s="12">
        <v>0.97</v>
      </c>
      <c r="J11" s="17" t="s">
        <v>17</v>
      </c>
    </row>
    <row r="12" spans="1:10" ht="14.4" customHeight="1" x14ac:dyDescent="0.3">
      <c r="A12" s="17" t="s">
        <v>1676</v>
      </c>
      <c r="B12" s="14" t="s">
        <v>399</v>
      </c>
      <c r="C12" s="14">
        <v>677244475</v>
      </c>
      <c r="D12" s="17" t="s">
        <v>31</v>
      </c>
      <c r="E12" s="23" t="s">
        <v>32</v>
      </c>
      <c r="F12" s="23" t="s">
        <v>33</v>
      </c>
      <c r="G12" s="15">
        <v>260</v>
      </c>
      <c r="H12" s="24" t="s">
        <v>23</v>
      </c>
      <c r="I12" s="12">
        <v>0.97</v>
      </c>
      <c r="J12" s="17" t="s">
        <v>17</v>
      </c>
    </row>
    <row r="13" spans="1:10" ht="14.4" customHeight="1" x14ac:dyDescent="0.3">
      <c r="A13" s="17" t="s">
        <v>1677</v>
      </c>
      <c r="B13" s="14" t="s">
        <v>660</v>
      </c>
      <c r="C13" s="14">
        <v>419412476</v>
      </c>
      <c r="D13" s="17" t="s">
        <v>31</v>
      </c>
      <c r="E13" s="23" t="s">
        <v>32</v>
      </c>
      <c r="F13" s="23" t="s">
        <v>33</v>
      </c>
      <c r="G13" s="15">
        <v>263</v>
      </c>
      <c r="H13" s="24" t="s">
        <v>23</v>
      </c>
      <c r="I13" s="12">
        <v>1</v>
      </c>
      <c r="J13" s="17" t="s">
        <v>637</v>
      </c>
    </row>
    <row r="14" spans="1:10" ht="14.4" customHeight="1" x14ac:dyDescent="0.3">
      <c r="A14" s="17" t="s">
        <v>1678</v>
      </c>
      <c r="B14" s="14" t="s">
        <v>235</v>
      </c>
      <c r="C14" s="14">
        <v>289452803</v>
      </c>
      <c r="D14" s="17" t="s">
        <v>20</v>
      </c>
      <c r="E14" s="23" t="s">
        <v>21</v>
      </c>
      <c r="F14" s="23" t="s">
        <v>22</v>
      </c>
      <c r="G14" s="15">
        <v>106</v>
      </c>
      <c r="H14" s="24" t="s">
        <v>23</v>
      </c>
      <c r="I14" s="12">
        <v>0.97</v>
      </c>
      <c r="J14" s="17" t="s">
        <v>17</v>
      </c>
    </row>
    <row r="15" spans="1:10" ht="14.4" customHeight="1" x14ac:dyDescent="0.3">
      <c r="A15" s="17" t="s">
        <v>1679</v>
      </c>
      <c r="B15" s="14" t="s">
        <v>266</v>
      </c>
      <c r="C15" s="14">
        <v>656939313</v>
      </c>
      <c r="D15" s="17" t="s">
        <v>39</v>
      </c>
      <c r="E15" s="16"/>
      <c r="F15" s="16"/>
      <c r="G15" s="15">
        <v>205</v>
      </c>
      <c r="H15" s="24"/>
      <c r="I15" s="12">
        <v>0.97</v>
      </c>
      <c r="J15" s="17" t="s">
        <v>17</v>
      </c>
    </row>
    <row r="16" spans="1:10" ht="14.4" customHeight="1" x14ac:dyDescent="0.3">
      <c r="A16" s="17" t="s">
        <v>1680</v>
      </c>
      <c r="B16" s="14" t="s">
        <v>386</v>
      </c>
      <c r="C16" s="14">
        <v>921088209</v>
      </c>
      <c r="D16" s="17" t="s">
        <v>20</v>
      </c>
      <c r="E16" s="23" t="s">
        <v>21</v>
      </c>
      <c r="F16" s="23" t="s">
        <v>22</v>
      </c>
      <c r="G16" s="15">
        <v>103</v>
      </c>
      <c r="H16" s="24" t="s">
        <v>23</v>
      </c>
      <c r="I16" s="12">
        <v>0.97</v>
      </c>
      <c r="J16" s="17" t="s">
        <v>17</v>
      </c>
    </row>
    <row r="17" spans="1:10" ht="14.4" customHeight="1" x14ac:dyDescent="0.3">
      <c r="A17" s="17" t="s">
        <v>1681</v>
      </c>
      <c r="B17" s="14" t="s">
        <v>545</v>
      </c>
      <c r="C17" s="14">
        <v>247960689</v>
      </c>
      <c r="D17" s="17" t="s">
        <v>31</v>
      </c>
      <c r="E17" s="23" t="s">
        <v>32</v>
      </c>
      <c r="F17" s="23" t="s">
        <v>33</v>
      </c>
      <c r="G17" s="15">
        <v>259</v>
      </c>
      <c r="H17" s="24" t="s">
        <v>23</v>
      </c>
      <c r="I17" s="12">
        <v>0.97</v>
      </c>
      <c r="J17" s="17" t="s">
        <v>17</v>
      </c>
    </row>
    <row r="18" spans="1:10" ht="14.4" customHeight="1" x14ac:dyDescent="0.3">
      <c r="A18" s="17" t="s">
        <v>1682</v>
      </c>
      <c r="B18" s="14" t="s">
        <v>492</v>
      </c>
      <c r="C18" s="14">
        <v>459622292</v>
      </c>
      <c r="D18" s="17" t="s">
        <v>29</v>
      </c>
      <c r="E18" s="16" t="s">
        <v>1600</v>
      </c>
      <c r="F18" s="16" t="s">
        <v>1601</v>
      </c>
      <c r="G18" s="15">
        <v>213</v>
      </c>
      <c r="H18" s="24" t="s">
        <v>23</v>
      </c>
      <c r="I18" s="12">
        <v>0.97</v>
      </c>
      <c r="J18" s="17" t="s">
        <v>17</v>
      </c>
    </row>
    <row r="19" spans="1:10" ht="14.4" customHeight="1" x14ac:dyDescent="0.3">
      <c r="A19" s="17" t="s">
        <v>1683</v>
      </c>
      <c r="B19" s="14" t="s">
        <v>680</v>
      </c>
      <c r="C19" s="14">
        <v>603635648</v>
      </c>
      <c r="D19" s="17" t="s">
        <v>39</v>
      </c>
      <c r="E19" s="16" t="s">
        <v>1598</v>
      </c>
      <c r="F19" s="16" t="s">
        <v>1599</v>
      </c>
      <c r="G19" s="15">
        <v>212</v>
      </c>
      <c r="H19" s="24" t="s">
        <v>23</v>
      </c>
      <c r="I19" s="12">
        <v>1</v>
      </c>
      <c r="J19" s="17" t="s">
        <v>637</v>
      </c>
    </row>
    <row r="20" spans="1:10" ht="14.4" customHeight="1" x14ac:dyDescent="0.3">
      <c r="A20" s="17" t="s">
        <v>1684</v>
      </c>
      <c r="B20" s="14" t="s">
        <v>131</v>
      </c>
      <c r="C20" s="14">
        <v>544489025</v>
      </c>
      <c r="D20" s="17" t="s">
        <v>31</v>
      </c>
      <c r="E20" s="23" t="s">
        <v>32</v>
      </c>
      <c r="F20" s="23" t="s">
        <v>33</v>
      </c>
      <c r="G20" s="15">
        <v>253</v>
      </c>
      <c r="H20" s="24" t="s">
        <v>23</v>
      </c>
      <c r="I20" s="12">
        <v>0.97</v>
      </c>
      <c r="J20" s="17" t="s">
        <v>17</v>
      </c>
    </row>
    <row r="21" spans="1:10" ht="14.4" customHeight="1" x14ac:dyDescent="0.3">
      <c r="A21" s="17" t="s">
        <v>1685</v>
      </c>
      <c r="B21" s="14" t="s">
        <v>1567</v>
      </c>
      <c r="C21" s="14">
        <v>836157394</v>
      </c>
      <c r="D21" s="17" t="s">
        <v>1566</v>
      </c>
      <c r="E21" s="16" t="s">
        <v>1596</v>
      </c>
      <c r="F21" s="16" t="s">
        <v>1597</v>
      </c>
      <c r="G21" s="15">
        <v>213</v>
      </c>
      <c r="H21" s="24" t="s">
        <v>23</v>
      </c>
      <c r="I21" s="12">
        <v>1.02</v>
      </c>
      <c r="J21" s="17" t="s">
        <v>637</v>
      </c>
    </row>
    <row r="22" spans="1:10" ht="14.4" customHeight="1" x14ac:dyDescent="0.3">
      <c r="A22" s="17" t="s">
        <v>1686</v>
      </c>
      <c r="B22" s="14" t="s">
        <v>565</v>
      </c>
      <c r="C22" s="14">
        <v>836535966</v>
      </c>
      <c r="D22" s="17" t="s">
        <v>39</v>
      </c>
      <c r="E22" s="16" t="s">
        <v>1598</v>
      </c>
      <c r="F22" s="16" t="s">
        <v>1599</v>
      </c>
      <c r="G22" s="15">
        <v>210</v>
      </c>
      <c r="H22" s="24" t="s">
        <v>23</v>
      </c>
      <c r="I22" s="12">
        <v>0.97</v>
      </c>
      <c r="J22" s="17" t="s">
        <v>17</v>
      </c>
    </row>
    <row r="23" spans="1:10" ht="14.4" customHeight="1" x14ac:dyDescent="0.3">
      <c r="A23" s="17" t="s">
        <v>1687</v>
      </c>
      <c r="B23" s="14" t="s">
        <v>541</v>
      </c>
      <c r="C23" s="14">
        <v>435829370</v>
      </c>
      <c r="D23" s="17" t="s">
        <v>20</v>
      </c>
      <c r="E23" s="23" t="s">
        <v>21</v>
      </c>
      <c r="F23" s="23" t="s">
        <v>22</v>
      </c>
      <c r="G23" s="15">
        <v>101</v>
      </c>
      <c r="H23" s="24" t="s">
        <v>23</v>
      </c>
      <c r="I23" s="12">
        <v>0.97</v>
      </c>
      <c r="J23" s="17" t="s">
        <v>17</v>
      </c>
    </row>
    <row r="24" spans="1:10" ht="14.4" customHeight="1" x14ac:dyDescent="0.3">
      <c r="A24" s="17" t="s">
        <v>1688</v>
      </c>
      <c r="B24" s="14" t="s">
        <v>327</v>
      </c>
      <c r="C24" s="14">
        <v>935667494</v>
      </c>
      <c r="D24" s="17" t="s">
        <v>31</v>
      </c>
      <c r="E24" s="23" t="s">
        <v>32</v>
      </c>
      <c r="F24" s="23" t="s">
        <v>33</v>
      </c>
      <c r="G24" s="15">
        <v>269</v>
      </c>
      <c r="H24" s="24" t="s">
        <v>23</v>
      </c>
      <c r="I24" s="12">
        <v>0.97</v>
      </c>
      <c r="J24" s="17" t="s">
        <v>17</v>
      </c>
    </row>
    <row r="25" spans="1:10" ht="14.4" customHeight="1" x14ac:dyDescent="0.3">
      <c r="A25" s="17" t="s">
        <v>1689</v>
      </c>
      <c r="B25" s="14" t="s">
        <v>41</v>
      </c>
      <c r="C25" s="14">
        <v>304625985</v>
      </c>
      <c r="D25" s="17" t="s">
        <v>20</v>
      </c>
      <c r="E25" s="23" t="s">
        <v>21</v>
      </c>
      <c r="F25" s="23" t="s">
        <v>22</v>
      </c>
      <c r="G25" s="15">
        <v>100</v>
      </c>
      <c r="H25" s="24" t="s">
        <v>23</v>
      </c>
      <c r="I25" s="12">
        <v>0.97</v>
      </c>
      <c r="J25" s="17" t="s">
        <v>17</v>
      </c>
    </row>
    <row r="26" spans="1:10" ht="14.4" customHeight="1" x14ac:dyDescent="0.3">
      <c r="A26" s="17" t="s">
        <v>1690</v>
      </c>
      <c r="B26" s="14" t="s">
        <v>674</v>
      </c>
      <c r="C26" s="14">
        <v>656162293</v>
      </c>
      <c r="D26" s="17" t="s">
        <v>20</v>
      </c>
      <c r="E26" s="23" t="s">
        <v>21</v>
      </c>
      <c r="F26" s="23" t="s">
        <v>22</v>
      </c>
      <c r="G26" s="15">
        <v>107</v>
      </c>
      <c r="H26" s="24" t="s">
        <v>23</v>
      </c>
      <c r="I26" s="12">
        <v>1</v>
      </c>
      <c r="J26" s="17" t="s">
        <v>637</v>
      </c>
    </row>
    <row r="27" spans="1:10" ht="14.4" customHeight="1" x14ac:dyDescent="0.3">
      <c r="A27" s="17" t="s">
        <v>1810</v>
      </c>
      <c r="B27" s="14" t="s">
        <v>253</v>
      </c>
      <c r="C27" s="14">
        <v>122920874</v>
      </c>
      <c r="D27" s="17" t="s">
        <v>20</v>
      </c>
      <c r="E27" s="23" t="s">
        <v>21</v>
      </c>
      <c r="F27" s="23" t="s">
        <v>22</v>
      </c>
      <c r="G27" s="15">
        <v>108</v>
      </c>
      <c r="H27" s="24" t="s">
        <v>23</v>
      </c>
      <c r="I27" s="12">
        <v>0.97</v>
      </c>
      <c r="J27" s="17" t="s">
        <v>17</v>
      </c>
    </row>
    <row r="28" spans="1:10" ht="14.4" customHeight="1" x14ac:dyDescent="0.3">
      <c r="A28" s="17" t="s">
        <v>1645</v>
      </c>
      <c r="B28" s="14" t="s">
        <v>253</v>
      </c>
      <c r="C28" s="14">
        <v>122920874</v>
      </c>
      <c r="D28" s="17" t="s">
        <v>20</v>
      </c>
      <c r="E28" s="23" t="s">
        <v>21</v>
      </c>
      <c r="F28" s="23" t="s">
        <v>22</v>
      </c>
      <c r="G28" s="15">
        <v>108</v>
      </c>
      <c r="H28" s="24" t="s">
        <v>23</v>
      </c>
      <c r="I28" s="12">
        <v>0.97</v>
      </c>
      <c r="J28" s="17" t="s">
        <v>17</v>
      </c>
    </row>
    <row r="29" spans="1:10" ht="14.4" customHeight="1" x14ac:dyDescent="0.3">
      <c r="A29" s="17" t="s">
        <v>1692</v>
      </c>
      <c r="B29" s="14" t="s">
        <v>364</v>
      </c>
      <c r="C29" s="14">
        <v>192015643</v>
      </c>
      <c r="D29" s="17" t="s">
        <v>29</v>
      </c>
      <c r="E29" s="16" t="s">
        <v>1600</v>
      </c>
      <c r="F29" s="16" t="s">
        <v>1601</v>
      </c>
      <c r="G29" s="15">
        <v>205</v>
      </c>
      <c r="H29" s="24" t="s">
        <v>23</v>
      </c>
      <c r="I29" s="12">
        <v>0.97</v>
      </c>
      <c r="J29" s="17" t="s">
        <v>17</v>
      </c>
    </row>
    <row r="30" spans="1:10" ht="14.4" customHeight="1" x14ac:dyDescent="0.3">
      <c r="A30" s="17" t="s">
        <v>1694</v>
      </c>
      <c r="B30" s="14" t="s">
        <v>165</v>
      </c>
      <c r="C30" s="14">
        <v>665319830</v>
      </c>
      <c r="D30" s="17" t="s">
        <v>1566</v>
      </c>
      <c r="E30" s="16" t="s">
        <v>1596</v>
      </c>
      <c r="F30" s="16" t="s">
        <v>1597</v>
      </c>
      <c r="G30" s="15">
        <v>215</v>
      </c>
      <c r="H30" s="24" t="s">
        <v>23</v>
      </c>
      <c r="I30" s="12">
        <v>0.98939999999999995</v>
      </c>
      <c r="J30" s="17" t="s">
        <v>17</v>
      </c>
    </row>
    <row r="31" spans="1:10" ht="14.4" customHeight="1" x14ac:dyDescent="0.3">
      <c r="A31" s="17" t="s">
        <v>1695</v>
      </c>
      <c r="B31" s="14" t="s">
        <v>350</v>
      </c>
      <c r="C31" s="14">
        <v>110190074</v>
      </c>
      <c r="D31" s="17" t="s">
        <v>20</v>
      </c>
      <c r="E31" s="23" t="s">
        <v>21</v>
      </c>
      <c r="F31" s="23" t="s">
        <v>22</v>
      </c>
      <c r="G31" s="15">
        <v>102</v>
      </c>
      <c r="H31" s="24" t="s">
        <v>23</v>
      </c>
      <c r="I31" s="12">
        <v>0.97</v>
      </c>
      <c r="J31" s="17" t="s">
        <v>17</v>
      </c>
    </row>
    <row r="32" spans="1:10" ht="14.4" customHeight="1" x14ac:dyDescent="0.3">
      <c r="A32" s="17" t="s">
        <v>1696</v>
      </c>
      <c r="B32" s="14" t="s">
        <v>316</v>
      </c>
      <c r="C32" s="14">
        <v>624894146</v>
      </c>
      <c r="D32" s="17" t="s">
        <v>1566</v>
      </c>
      <c r="E32" s="16" t="s">
        <v>1596</v>
      </c>
      <c r="F32" s="16" t="s">
        <v>1597</v>
      </c>
      <c r="G32" s="15">
        <v>218</v>
      </c>
      <c r="H32" s="24" t="s">
        <v>23</v>
      </c>
      <c r="I32" s="12">
        <v>0.98939999999999995</v>
      </c>
      <c r="J32" s="17" t="s">
        <v>17</v>
      </c>
    </row>
    <row r="33" spans="1:10" ht="14.4" customHeight="1" x14ac:dyDescent="0.3">
      <c r="A33" s="17" t="s">
        <v>1717</v>
      </c>
      <c r="B33" s="14" t="s">
        <v>364</v>
      </c>
      <c r="C33" s="14">
        <v>192015643</v>
      </c>
      <c r="D33" s="17" t="s">
        <v>29</v>
      </c>
      <c r="E33" s="16" t="s">
        <v>1600</v>
      </c>
      <c r="F33" s="16" t="s">
        <v>1601</v>
      </c>
      <c r="G33" s="15">
        <v>205</v>
      </c>
      <c r="H33" s="24" t="s">
        <v>23</v>
      </c>
      <c r="I33" s="12">
        <v>0.97</v>
      </c>
      <c r="J33" s="17" t="s">
        <v>17</v>
      </c>
    </row>
    <row r="34" spans="1:10" ht="14.4" customHeight="1" x14ac:dyDescent="0.3">
      <c r="A34" s="17" t="s">
        <v>1862</v>
      </c>
      <c r="B34" s="14" t="s">
        <v>28</v>
      </c>
      <c r="C34" s="14">
        <v>266333891</v>
      </c>
      <c r="D34" s="17" t="s">
        <v>20</v>
      </c>
      <c r="E34" s="23" t="s">
        <v>21</v>
      </c>
      <c r="F34" s="23" t="s">
        <v>22</v>
      </c>
      <c r="G34" s="15">
        <v>107</v>
      </c>
      <c r="H34" s="24" t="s">
        <v>23</v>
      </c>
      <c r="I34" s="12">
        <v>0.97</v>
      </c>
      <c r="J34" s="17" t="s">
        <v>17</v>
      </c>
    </row>
    <row r="35" spans="1:10" ht="14.4" customHeight="1" x14ac:dyDescent="0.3">
      <c r="A35" s="17" t="s">
        <v>1698</v>
      </c>
      <c r="B35" s="14" t="s">
        <v>471</v>
      </c>
      <c r="C35" s="14">
        <v>984663592</v>
      </c>
      <c r="D35" s="17" t="s">
        <v>1566</v>
      </c>
      <c r="E35" s="16" t="s">
        <v>1596</v>
      </c>
      <c r="F35" s="16" t="s">
        <v>1597</v>
      </c>
      <c r="G35" s="15">
        <v>209</v>
      </c>
      <c r="H35" s="24" t="s">
        <v>23</v>
      </c>
      <c r="I35" s="12">
        <v>0.98939999999999995</v>
      </c>
      <c r="J35" s="17" t="s">
        <v>17</v>
      </c>
    </row>
    <row r="36" spans="1:10" ht="14.4" customHeight="1" x14ac:dyDescent="0.3">
      <c r="A36" s="17" t="s">
        <v>1699</v>
      </c>
      <c r="B36" s="14" t="s">
        <v>374</v>
      </c>
      <c r="C36" s="14">
        <v>844855482</v>
      </c>
      <c r="D36" s="17" t="s">
        <v>39</v>
      </c>
      <c r="E36" s="16" t="s">
        <v>1598</v>
      </c>
      <c r="F36" s="16" t="s">
        <v>1599</v>
      </c>
      <c r="G36" s="15">
        <v>217</v>
      </c>
      <c r="H36" s="24" t="s">
        <v>23</v>
      </c>
      <c r="I36" s="12">
        <v>0.97</v>
      </c>
      <c r="J36" s="17" t="s">
        <v>17</v>
      </c>
    </row>
    <row r="37" spans="1:10" ht="14.4" customHeight="1" x14ac:dyDescent="0.3">
      <c r="A37" s="17" t="s">
        <v>1700</v>
      </c>
      <c r="B37" s="14" t="s">
        <v>68</v>
      </c>
      <c r="C37" s="14">
        <v>733960334</v>
      </c>
      <c r="D37" s="17" t="s">
        <v>20</v>
      </c>
      <c r="E37" s="23" t="s">
        <v>21</v>
      </c>
      <c r="F37" s="23" t="s">
        <v>22</v>
      </c>
      <c r="G37" s="15">
        <v>109</v>
      </c>
      <c r="H37" s="24" t="s">
        <v>23</v>
      </c>
      <c r="I37" s="12">
        <v>0.97</v>
      </c>
      <c r="J37" s="17" t="s">
        <v>17</v>
      </c>
    </row>
    <row r="38" spans="1:10" ht="14.4" customHeight="1" x14ac:dyDescent="0.3">
      <c r="A38" s="17" t="s">
        <v>1633</v>
      </c>
      <c r="B38" s="14" t="s">
        <v>532</v>
      </c>
      <c r="C38" s="14">
        <v>575109586</v>
      </c>
      <c r="D38" s="17" t="s">
        <v>20</v>
      </c>
      <c r="E38" s="23" t="s">
        <v>21</v>
      </c>
      <c r="F38" s="23" t="s">
        <v>22</v>
      </c>
      <c r="G38" s="15">
        <v>109</v>
      </c>
      <c r="H38" s="24" t="s">
        <v>23</v>
      </c>
      <c r="I38" s="12">
        <v>0.97</v>
      </c>
      <c r="J38" s="17" t="s">
        <v>17</v>
      </c>
    </row>
    <row r="39" spans="1:10" ht="14.4" customHeight="1" x14ac:dyDescent="0.3">
      <c r="A39" s="17" t="s">
        <v>1701</v>
      </c>
      <c r="B39" s="14" t="s">
        <v>122</v>
      </c>
      <c r="C39" s="14">
        <v>375240332</v>
      </c>
      <c r="D39" s="17" t="s">
        <v>31</v>
      </c>
      <c r="E39" s="23"/>
      <c r="F39" s="23"/>
      <c r="G39" s="15">
        <v>273</v>
      </c>
      <c r="H39" s="24" t="s">
        <v>23</v>
      </c>
      <c r="I39" s="12">
        <v>0.97</v>
      </c>
      <c r="J39" s="17" t="s">
        <v>17</v>
      </c>
    </row>
    <row r="40" spans="1:10" ht="14.4" customHeight="1" x14ac:dyDescent="0.3">
      <c r="A40" s="17" t="s">
        <v>1702</v>
      </c>
      <c r="B40" s="14" t="s">
        <v>628</v>
      </c>
      <c r="C40" s="14">
        <v>115369722</v>
      </c>
      <c r="D40" s="17" t="s">
        <v>20</v>
      </c>
      <c r="E40" s="23" t="s">
        <v>21</v>
      </c>
      <c r="F40" s="23" t="s">
        <v>22</v>
      </c>
      <c r="G40" s="15">
        <v>108</v>
      </c>
      <c r="H40" s="24" t="s">
        <v>23</v>
      </c>
      <c r="I40" s="12">
        <v>0.97</v>
      </c>
      <c r="J40" s="17" t="s">
        <v>17</v>
      </c>
    </row>
    <row r="41" spans="1:10" ht="14.4" customHeight="1" x14ac:dyDescent="0.3">
      <c r="A41" s="17" t="s">
        <v>1703</v>
      </c>
      <c r="B41" s="14" t="s">
        <v>683</v>
      </c>
      <c r="C41" s="14">
        <v>678383704</v>
      </c>
      <c r="D41" s="17" t="s">
        <v>20</v>
      </c>
      <c r="E41" s="23" t="s">
        <v>21</v>
      </c>
      <c r="F41" s="23" t="s">
        <v>22</v>
      </c>
      <c r="G41" s="15">
        <v>102</v>
      </c>
      <c r="H41" s="24" t="s">
        <v>23</v>
      </c>
      <c r="I41" s="12">
        <v>1</v>
      </c>
      <c r="J41" s="17" t="s">
        <v>637</v>
      </c>
    </row>
    <row r="42" spans="1:10" ht="14.4" customHeight="1" x14ac:dyDescent="0.3">
      <c r="A42" s="17" t="s">
        <v>1644</v>
      </c>
      <c r="B42" s="14" t="s">
        <v>214</v>
      </c>
      <c r="C42" s="14">
        <v>985092916</v>
      </c>
      <c r="D42" s="17" t="s">
        <v>39</v>
      </c>
      <c r="E42" s="16" t="s">
        <v>1598</v>
      </c>
      <c r="F42" s="16" t="s">
        <v>1599</v>
      </c>
      <c r="G42" s="15">
        <v>206</v>
      </c>
      <c r="H42" s="24" t="s">
        <v>23</v>
      </c>
      <c r="I42" s="12">
        <v>0.97</v>
      </c>
      <c r="J42" s="17" t="s">
        <v>17</v>
      </c>
    </row>
    <row r="43" spans="1:10" ht="14.4" customHeight="1" x14ac:dyDescent="0.3">
      <c r="A43" s="17" t="s">
        <v>1625</v>
      </c>
      <c r="B43" s="14" t="s">
        <v>514</v>
      </c>
      <c r="C43" s="14">
        <v>178747953</v>
      </c>
      <c r="D43" s="17" t="s">
        <v>20</v>
      </c>
      <c r="E43" s="23" t="s">
        <v>21</v>
      </c>
      <c r="F43" s="23" t="s">
        <v>22</v>
      </c>
      <c r="G43" s="15">
        <v>110</v>
      </c>
      <c r="H43" s="24" t="s">
        <v>23</v>
      </c>
      <c r="I43" s="12">
        <v>0.97</v>
      </c>
      <c r="J43" s="17" t="s">
        <v>17</v>
      </c>
    </row>
    <row r="44" spans="1:10" ht="14.4" customHeight="1" x14ac:dyDescent="0.3">
      <c r="A44" s="17" t="s">
        <v>1657</v>
      </c>
      <c r="B44" s="14" t="s">
        <v>133</v>
      </c>
      <c r="C44" s="14">
        <v>984026213</v>
      </c>
      <c r="D44" s="17" t="s">
        <v>39</v>
      </c>
      <c r="E44" s="16" t="s">
        <v>1598</v>
      </c>
      <c r="F44" s="16" t="s">
        <v>1599</v>
      </c>
      <c r="G44" s="15">
        <v>220</v>
      </c>
      <c r="H44" s="24" t="s">
        <v>23</v>
      </c>
      <c r="I44" s="12">
        <v>0.97</v>
      </c>
      <c r="J44" s="17" t="s">
        <v>17</v>
      </c>
    </row>
    <row r="45" spans="1:10" ht="14.4" customHeight="1" x14ac:dyDescent="0.3">
      <c r="A45" s="17" t="s">
        <v>1704</v>
      </c>
      <c r="B45" s="14" t="s">
        <v>212</v>
      </c>
      <c r="C45" s="14">
        <v>811186367</v>
      </c>
      <c r="D45" s="17" t="s">
        <v>31</v>
      </c>
      <c r="E45" s="23" t="s">
        <v>32</v>
      </c>
      <c r="F45" s="23" t="s">
        <v>33</v>
      </c>
      <c r="G45" s="15">
        <v>271</v>
      </c>
      <c r="H45" s="24" t="s">
        <v>23</v>
      </c>
      <c r="I45" s="12">
        <v>0.97</v>
      </c>
      <c r="J45" s="17" t="s">
        <v>17</v>
      </c>
    </row>
    <row r="46" spans="1:10" ht="14.4" customHeight="1" x14ac:dyDescent="0.3">
      <c r="A46" s="17" t="s">
        <v>1705</v>
      </c>
      <c r="B46" s="14" t="s">
        <v>113</v>
      </c>
      <c r="C46" s="14">
        <v>244864185</v>
      </c>
      <c r="D46" s="17" t="s">
        <v>31</v>
      </c>
      <c r="E46" s="23" t="s">
        <v>32</v>
      </c>
      <c r="F46" s="23" t="s">
        <v>33</v>
      </c>
      <c r="G46" s="15">
        <v>253</v>
      </c>
      <c r="H46" s="24" t="s">
        <v>23</v>
      </c>
      <c r="I46" s="12">
        <v>0.97</v>
      </c>
      <c r="J46" s="17" t="s">
        <v>17</v>
      </c>
    </row>
    <row r="47" spans="1:10" ht="14.4" customHeight="1" x14ac:dyDescent="0.3">
      <c r="A47" s="17" t="s">
        <v>1706</v>
      </c>
      <c r="B47" s="14" t="s">
        <v>707</v>
      </c>
      <c r="C47" s="14">
        <v>992837467</v>
      </c>
      <c r="D47" s="17" t="s">
        <v>39</v>
      </c>
      <c r="E47" s="16" t="s">
        <v>1598</v>
      </c>
      <c r="F47" s="16"/>
      <c r="G47" s="15">
        <v>211</v>
      </c>
      <c r="H47" s="24" t="s">
        <v>23</v>
      </c>
      <c r="I47" s="12">
        <v>1</v>
      </c>
      <c r="J47" s="17" t="s">
        <v>637</v>
      </c>
    </row>
    <row r="48" spans="1:10" ht="14.4" customHeight="1" x14ac:dyDescent="0.3">
      <c r="A48" s="17" t="s">
        <v>1707</v>
      </c>
      <c r="B48" s="14" t="s">
        <v>708</v>
      </c>
      <c r="C48" s="14">
        <v>548571071</v>
      </c>
      <c r="D48" s="17" t="s">
        <v>1566</v>
      </c>
      <c r="E48" s="16" t="s">
        <v>1596</v>
      </c>
      <c r="F48" s="16"/>
      <c r="G48" s="15">
        <v>2145</v>
      </c>
      <c r="H48" s="24" t="s">
        <v>23</v>
      </c>
      <c r="I48" s="12">
        <v>1.1000000000000001</v>
      </c>
      <c r="J48" s="17" t="s">
        <v>637</v>
      </c>
    </row>
    <row r="49" spans="1:10" ht="14.4" customHeight="1" x14ac:dyDescent="0.3">
      <c r="A49" s="17" t="s">
        <v>1708</v>
      </c>
      <c r="B49" s="14" t="s">
        <v>730</v>
      </c>
      <c r="C49" s="14">
        <v>805695045</v>
      </c>
      <c r="D49" s="17" t="s">
        <v>1566</v>
      </c>
      <c r="E49" s="16" t="s">
        <v>1596</v>
      </c>
      <c r="F49" s="16" t="s">
        <v>1597</v>
      </c>
      <c r="G49" s="15">
        <v>205</v>
      </c>
      <c r="H49" s="24" t="s">
        <v>23</v>
      </c>
      <c r="I49" s="12">
        <v>1.02</v>
      </c>
      <c r="J49" s="17" t="s">
        <v>637</v>
      </c>
    </row>
    <row r="50" spans="1:10" ht="14.4" customHeight="1" x14ac:dyDescent="0.3">
      <c r="A50" s="17" t="s">
        <v>1709</v>
      </c>
      <c r="B50" s="14" t="s">
        <v>736</v>
      </c>
      <c r="C50" s="14">
        <v>358504728</v>
      </c>
      <c r="D50" s="17" t="s">
        <v>39</v>
      </c>
      <c r="E50" s="16" t="s">
        <v>1598</v>
      </c>
      <c r="F50" s="16" t="s">
        <v>1599</v>
      </c>
      <c r="G50" s="15">
        <v>1268</v>
      </c>
      <c r="H50" s="24" t="s">
        <v>23</v>
      </c>
      <c r="I50" s="12">
        <v>1.1000000000000001</v>
      </c>
      <c r="J50" s="17" t="s">
        <v>637</v>
      </c>
    </row>
    <row r="51" spans="1:10" ht="14.4" customHeight="1" x14ac:dyDescent="0.3">
      <c r="A51" s="17" t="s">
        <v>1710</v>
      </c>
      <c r="B51" s="14" t="s">
        <v>826</v>
      </c>
      <c r="C51" s="14">
        <v>764966928</v>
      </c>
      <c r="D51" s="17" t="s">
        <v>20</v>
      </c>
      <c r="E51" s="23" t="s">
        <v>21</v>
      </c>
      <c r="F51" s="23" t="s">
        <v>22</v>
      </c>
      <c r="G51" s="15">
        <v>211</v>
      </c>
      <c r="H51" s="24" t="s">
        <v>23</v>
      </c>
      <c r="I51" s="12">
        <v>1.02</v>
      </c>
      <c r="J51" s="17" t="s">
        <v>637</v>
      </c>
    </row>
    <row r="52" spans="1:10" ht="14.4" customHeight="1" x14ac:dyDescent="0.3">
      <c r="A52" s="17" t="s">
        <v>1711</v>
      </c>
      <c r="B52" s="14" t="s">
        <v>821</v>
      </c>
      <c r="C52" s="14">
        <v>653796726</v>
      </c>
      <c r="D52" s="17" t="s">
        <v>20</v>
      </c>
      <c r="E52" s="23" t="s">
        <v>21</v>
      </c>
      <c r="F52" s="23" t="s">
        <v>22</v>
      </c>
      <c r="G52" s="15">
        <v>213</v>
      </c>
      <c r="H52" s="24" t="s">
        <v>23</v>
      </c>
      <c r="I52" s="12">
        <v>1</v>
      </c>
      <c r="J52" s="17" t="s">
        <v>637</v>
      </c>
    </row>
    <row r="53" spans="1:10" ht="14.4" customHeight="1" x14ac:dyDescent="0.3">
      <c r="A53" s="17" t="s">
        <v>1712</v>
      </c>
      <c r="B53" s="14" t="s">
        <v>800</v>
      </c>
      <c r="C53" s="14">
        <v>686500627</v>
      </c>
      <c r="D53" s="17" t="s">
        <v>39</v>
      </c>
      <c r="E53" s="16" t="s">
        <v>1598</v>
      </c>
      <c r="F53" s="16" t="s">
        <v>1599</v>
      </c>
      <c r="G53" s="15">
        <v>506</v>
      </c>
      <c r="H53" s="24" t="s">
        <v>23</v>
      </c>
      <c r="I53" s="12">
        <v>1.02</v>
      </c>
      <c r="J53" s="17" t="s">
        <v>637</v>
      </c>
    </row>
    <row r="54" spans="1:10" ht="14.4" customHeight="1" x14ac:dyDescent="0.3">
      <c r="A54" s="17" t="s">
        <v>1713</v>
      </c>
      <c r="B54" s="14" t="s">
        <v>725</v>
      </c>
      <c r="C54" s="14">
        <v>713934312</v>
      </c>
      <c r="D54" s="17" t="s">
        <v>39</v>
      </c>
      <c r="E54" s="16" t="s">
        <v>1598</v>
      </c>
      <c r="F54" s="16" t="s">
        <v>1599</v>
      </c>
      <c r="G54" s="15">
        <v>206</v>
      </c>
      <c r="H54" s="24" t="s">
        <v>23</v>
      </c>
      <c r="I54" s="12">
        <v>1</v>
      </c>
      <c r="J54" s="17" t="s">
        <v>637</v>
      </c>
    </row>
    <row r="55" spans="1:10" ht="14.4" customHeight="1" x14ac:dyDescent="0.3">
      <c r="A55" s="17" t="s">
        <v>1714</v>
      </c>
      <c r="B55" s="14" t="s">
        <v>720</v>
      </c>
      <c r="C55" s="14">
        <v>769784574</v>
      </c>
      <c r="D55" s="17" t="s">
        <v>31</v>
      </c>
      <c r="E55" s="23" t="s">
        <v>32</v>
      </c>
      <c r="F55" s="23" t="s">
        <v>33</v>
      </c>
      <c r="G55" s="15">
        <v>108</v>
      </c>
      <c r="H55" s="24" t="s">
        <v>23</v>
      </c>
      <c r="I55" s="12">
        <v>1</v>
      </c>
      <c r="J55" s="17" t="s">
        <v>637</v>
      </c>
    </row>
    <row r="56" spans="1:10" ht="14.4" customHeight="1" x14ac:dyDescent="0.3">
      <c r="A56" s="17" t="s">
        <v>1715</v>
      </c>
      <c r="B56" s="14" t="s">
        <v>693</v>
      </c>
      <c r="C56" s="14">
        <v>750156415</v>
      </c>
      <c r="D56" s="17" t="s">
        <v>20</v>
      </c>
      <c r="E56" s="23" t="s">
        <v>21</v>
      </c>
      <c r="F56" s="23" t="s">
        <v>22</v>
      </c>
      <c r="G56" s="15">
        <v>108</v>
      </c>
      <c r="H56" s="24" t="s">
        <v>23</v>
      </c>
      <c r="I56" s="12">
        <v>1</v>
      </c>
      <c r="J56" s="17" t="s">
        <v>637</v>
      </c>
    </row>
    <row r="57" spans="1:10" ht="14.4" customHeight="1" x14ac:dyDescent="0.3">
      <c r="A57" s="17" t="s">
        <v>1632</v>
      </c>
      <c r="B57" s="14" t="s">
        <v>28</v>
      </c>
      <c r="C57" s="14">
        <v>295491351</v>
      </c>
      <c r="D57" s="17" t="s">
        <v>29</v>
      </c>
      <c r="E57" s="16" t="s">
        <v>1600</v>
      </c>
      <c r="F57" s="16" t="s">
        <v>1601</v>
      </c>
      <c r="G57" s="15">
        <v>206</v>
      </c>
      <c r="H57" s="24" t="s">
        <v>23</v>
      </c>
      <c r="I57" s="12">
        <v>0.97</v>
      </c>
      <c r="J57" s="17" t="s">
        <v>17</v>
      </c>
    </row>
    <row r="58" spans="1:10" ht="14.4" customHeight="1" x14ac:dyDescent="0.3">
      <c r="A58" s="17" t="s">
        <v>1811</v>
      </c>
      <c r="B58" s="14" t="s">
        <v>383</v>
      </c>
      <c r="C58" s="14">
        <v>393677358</v>
      </c>
      <c r="D58" s="17" t="s">
        <v>39</v>
      </c>
      <c r="E58" s="16" t="s">
        <v>1598</v>
      </c>
      <c r="F58" s="16" t="s">
        <v>1599</v>
      </c>
      <c r="G58" s="15">
        <v>210</v>
      </c>
      <c r="H58" s="24" t="s">
        <v>23</v>
      </c>
      <c r="I58" s="12">
        <v>0.97</v>
      </c>
      <c r="J58" s="17" t="s">
        <v>17</v>
      </c>
    </row>
    <row r="59" spans="1:10" ht="14.4" customHeight="1" x14ac:dyDescent="0.3">
      <c r="A59" s="17" t="s">
        <v>1853</v>
      </c>
      <c r="B59" s="14" t="s">
        <v>383</v>
      </c>
      <c r="C59" s="14">
        <v>393677358</v>
      </c>
      <c r="D59" s="17" t="s">
        <v>39</v>
      </c>
      <c r="E59" s="16" t="s">
        <v>1598</v>
      </c>
      <c r="F59" s="16" t="s">
        <v>1599</v>
      </c>
      <c r="G59" s="15">
        <v>210</v>
      </c>
      <c r="H59" s="24" t="s">
        <v>23</v>
      </c>
      <c r="I59" s="12">
        <v>0.97</v>
      </c>
      <c r="J59" s="17" t="s">
        <v>17</v>
      </c>
    </row>
    <row r="60" spans="1:10" ht="14.4" customHeight="1" x14ac:dyDescent="0.3">
      <c r="A60" s="17" t="s">
        <v>1719</v>
      </c>
      <c r="B60" s="14" t="s">
        <v>731</v>
      </c>
      <c r="C60" s="14">
        <v>328139914</v>
      </c>
      <c r="D60" s="17" t="s">
        <v>31</v>
      </c>
      <c r="E60" s="23" t="s">
        <v>32</v>
      </c>
      <c r="F60" s="23" t="s">
        <v>33</v>
      </c>
      <c r="G60" s="15">
        <v>526</v>
      </c>
      <c r="H60" s="24" t="s">
        <v>23</v>
      </c>
      <c r="I60" s="12">
        <v>1.02</v>
      </c>
      <c r="J60" s="17" t="s">
        <v>637</v>
      </c>
    </row>
    <row r="61" spans="1:10" ht="14.4" customHeight="1" x14ac:dyDescent="0.3">
      <c r="A61" s="17" t="s">
        <v>1655</v>
      </c>
      <c r="B61" s="14" t="s">
        <v>689</v>
      </c>
      <c r="C61" s="14">
        <v>404087455</v>
      </c>
      <c r="D61" s="17" t="s">
        <v>39</v>
      </c>
      <c r="E61" s="16" t="s">
        <v>1598</v>
      </c>
      <c r="F61" s="16" t="s">
        <v>1599</v>
      </c>
      <c r="G61" s="15">
        <v>218</v>
      </c>
      <c r="H61" s="24" t="s">
        <v>23</v>
      </c>
      <c r="I61" s="12">
        <v>1</v>
      </c>
      <c r="J61" s="17" t="s">
        <v>637</v>
      </c>
    </row>
    <row r="62" spans="1:10" ht="14.4" customHeight="1" x14ac:dyDescent="0.3">
      <c r="A62" s="17" t="s">
        <v>1720</v>
      </c>
      <c r="B62" s="14" t="s">
        <v>737</v>
      </c>
      <c r="C62" s="14">
        <v>657099506</v>
      </c>
      <c r="D62" s="17" t="s">
        <v>20</v>
      </c>
      <c r="E62" s="23" t="s">
        <v>21</v>
      </c>
      <c r="F62" s="23" t="s">
        <v>22</v>
      </c>
      <c r="G62" s="15">
        <v>102</v>
      </c>
      <c r="H62" s="24" t="s">
        <v>23</v>
      </c>
      <c r="I62" s="12">
        <v>1</v>
      </c>
      <c r="J62" s="17" t="s">
        <v>637</v>
      </c>
    </row>
    <row r="63" spans="1:10" ht="14.4" customHeight="1" x14ac:dyDescent="0.3">
      <c r="A63" s="17" t="s">
        <v>1721</v>
      </c>
      <c r="B63" s="14" t="s">
        <v>420</v>
      </c>
      <c r="C63" s="14">
        <v>950652913</v>
      </c>
      <c r="D63" s="17" t="s">
        <v>29</v>
      </c>
      <c r="E63" s="16" t="s">
        <v>1600</v>
      </c>
      <c r="F63" s="16" t="s">
        <v>1601</v>
      </c>
      <c r="G63" s="15">
        <v>220</v>
      </c>
      <c r="H63" s="24" t="s">
        <v>23</v>
      </c>
      <c r="I63" s="12">
        <v>0.97</v>
      </c>
      <c r="J63" s="17" t="s">
        <v>17</v>
      </c>
    </row>
    <row r="64" spans="1:10" ht="14.4" customHeight="1" x14ac:dyDescent="0.3">
      <c r="A64" s="17" t="s">
        <v>1722</v>
      </c>
      <c r="B64" s="14" t="s">
        <v>356</v>
      </c>
      <c r="C64" s="14">
        <v>527103273</v>
      </c>
      <c r="D64" s="17" t="s">
        <v>39</v>
      </c>
      <c r="E64" s="16" t="s">
        <v>1598</v>
      </c>
      <c r="F64" s="16" t="s">
        <v>1599</v>
      </c>
      <c r="G64" s="15">
        <v>208</v>
      </c>
      <c r="H64" s="24" t="s">
        <v>23</v>
      </c>
      <c r="I64" s="12">
        <v>0.97</v>
      </c>
      <c r="J64" s="17" t="s">
        <v>17</v>
      </c>
    </row>
    <row r="65" spans="1:10" ht="14.4" customHeight="1" x14ac:dyDescent="0.3">
      <c r="A65" s="17" t="s">
        <v>1723</v>
      </c>
      <c r="B65" s="14" t="s">
        <v>291</v>
      </c>
      <c r="C65" s="14">
        <v>192857759</v>
      </c>
      <c r="D65" s="17" t="s">
        <v>31</v>
      </c>
      <c r="E65" s="23" t="s">
        <v>32</v>
      </c>
      <c r="F65" s="23" t="s">
        <v>33</v>
      </c>
      <c r="G65" s="15">
        <v>251</v>
      </c>
      <c r="H65" s="24" t="s">
        <v>23</v>
      </c>
      <c r="I65" s="12">
        <v>0.97</v>
      </c>
      <c r="J65" s="17" t="s">
        <v>17</v>
      </c>
    </row>
    <row r="66" spans="1:10" ht="14.4" customHeight="1" x14ac:dyDescent="0.3">
      <c r="A66" s="17" t="s">
        <v>1724</v>
      </c>
      <c r="B66" s="14" t="s">
        <v>186</v>
      </c>
      <c r="C66" s="14">
        <v>747912865</v>
      </c>
      <c r="D66" s="17" t="s">
        <v>29</v>
      </c>
      <c r="E66" s="16" t="s">
        <v>1600</v>
      </c>
      <c r="F66" s="16" t="s">
        <v>1601</v>
      </c>
      <c r="G66" s="15">
        <v>215</v>
      </c>
      <c r="H66" s="24" t="s">
        <v>23</v>
      </c>
      <c r="I66" s="12">
        <v>0.97</v>
      </c>
      <c r="J66" s="17" t="s">
        <v>17</v>
      </c>
    </row>
    <row r="67" spans="1:10" ht="14.4" customHeight="1" x14ac:dyDescent="0.3">
      <c r="A67" s="17" t="s">
        <v>1725</v>
      </c>
      <c r="B67" s="14" t="s">
        <v>259</v>
      </c>
      <c r="C67" s="14">
        <v>191972125</v>
      </c>
      <c r="D67" s="17" t="s">
        <v>39</v>
      </c>
      <c r="E67" s="16" t="s">
        <v>1598</v>
      </c>
      <c r="F67" s="16" t="s">
        <v>1599</v>
      </c>
      <c r="G67" s="15">
        <v>206</v>
      </c>
      <c r="H67" s="24" t="s">
        <v>23</v>
      </c>
      <c r="I67" s="12">
        <v>0.97</v>
      </c>
      <c r="J67" s="17" t="s">
        <v>17</v>
      </c>
    </row>
    <row r="68" spans="1:10" ht="14.4" customHeight="1" x14ac:dyDescent="0.3">
      <c r="A68" s="17" t="s">
        <v>1726</v>
      </c>
      <c r="B68" s="14" t="s">
        <v>228</v>
      </c>
      <c r="C68" s="14">
        <v>290519918</v>
      </c>
      <c r="D68" s="17" t="s">
        <v>1566</v>
      </c>
      <c r="E68" s="16" t="s">
        <v>1596</v>
      </c>
      <c r="F68" s="16" t="s">
        <v>1597</v>
      </c>
      <c r="G68" s="15">
        <v>207</v>
      </c>
      <c r="H68" s="24" t="s">
        <v>23</v>
      </c>
      <c r="I68" s="12">
        <v>0.98939999999999995</v>
      </c>
      <c r="J68" s="17" t="s">
        <v>17</v>
      </c>
    </row>
    <row r="69" spans="1:10" ht="14.4" customHeight="1" x14ac:dyDescent="0.3">
      <c r="A69" s="17" t="s">
        <v>1727</v>
      </c>
      <c r="B69" s="14" t="s">
        <v>91</v>
      </c>
      <c r="C69" s="14">
        <v>224329928</v>
      </c>
      <c r="D69" s="17" t="s">
        <v>29</v>
      </c>
      <c r="E69" s="16" t="s">
        <v>1600</v>
      </c>
      <c r="F69" s="16" t="s">
        <v>1601</v>
      </c>
      <c r="G69" s="15">
        <v>217</v>
      </c>
      <c r="H69" s="24" t="s">
        <v>23</v>
      </c>
      <c r="I69" s="12">
        <v>0.97</v>
      </c>
      <c r="J69" s="17" t="s">
        <v>17</v>
      </c>
    </row>
    <row r="70" spans="1:10" ht="14.4" customHeight="1" x14ac:dyDescent="0.3">
      <c r="A70" s="17" t="s">
        <v>1583</v>
      </c>
      <c r="B70" s="14" t="s">
        <v>108</v>
      </c>
      <c r="C70" s="14">
        <v>753751714</v>
      </c>
      <c r="D70" s="17" t="s">
        <v>1566</v>
      </c>
      <c r="E70" s="16" t="s">
        <v>1596</v>
      </c>
      <c r="F70" s="16" t="s">
        <v>1597</v>
      </c>
      <c r="G70" s="15">
        <v>214</v>
      </c>
      <c r="H70" s="24" t="s">
        <v>23</v>
      </c>
      <c r="I70" s="12">
        <v>0.98939999999999995</v>
      </c>
      <c r="J70" s="17" t="s">
        <v>17</v>
      </c>
    </row>
    <row r="71" spans="1:10" ht="14.4" customHeight="1" x14ac:dyDescent="0.3">
      <c r="A71" s="17" t="s">
        <v>1728</v>
      </c>
      <c r="B71" s="14" t="s">
        <v>622</v>
      </c>
      <c r="C71" s="14">
        <v>430010888</v>
      </c>
      <c r="D71" s="17" t="s">
        <v>20</v>
      </c>
      <c r="E71" s="23"/>
      <c r="F71" s="23" t="s">
        <v>22</v>
      </c>
      <c r="G71" s="15">
        <v>100</v>
      </c>
      <c r="H71" s="24" t="s">
        <v>23</v>
      </c>
      <c r="I71" s="12">
        <v>0.97</v>
      </c>
      <c r="J71" s="17" t="s">
        <v>17</v>
      </c>
    </row>
    <row r="72" spans="1:10" ht="14.4" customHeight="1" x14ac:dyDescent="0.3">
      <c r="A72" s="17" t="s">
        <v>1729</v>
      </c>
      <c r="B72" s="14" t="s">
        <v>667</v>
      </c>
      <c r="C72" s="14">
        <v>259306410</v>
      </c>
      <c r="D72" s="17" t="s">
        <v>1566</v>
      </c>
      <c r="E72" s="16"/>
      <c r="F72" s="16" t="s">
        <v>1597</v>
      </c>
      <c r="G72" s="15">
        <v>212</v>
      </c>
      <c r="H72" s="24" t="s">
        <v>23</v>
      </c>
      <c r="I72" s="12">
        <v>1.02</v>
      </c>
      <c r="J72" s="17" t="s">
        <v>637</v>
      </c>
    </row>
    <row r="73" spans="1:10" ht="14.4" customHeight="1" x14ac:dyDescent="0.3">
      <c r="A73" s="17" t="s">
        <v>1730</v>
      </c>
      <c r="B73" s="14" t="s">
        <v>167</v>
      </c>
      <c r="C73" s="14">
        <v>599701483</v>
      </c>
      <c r="D73" s="17" t="s">
        <v>31</v>
      </c>
      <c r="E73" s="23" t="s">
        <v>32</v>
      </c>
      <c r="F73" s="23" t="s">
        <v>33</v>
      </c>
      <c r="G73" s="15">
        <v>256</v>
      </c>
      <c r="H73" s="24" t="s">
        <v>23</v>
      </c>
      <c r="I73" s="12">
        <v>0.97</v>
      </c>
      <c r="J73" s="17" t="s">
        <v>17</v>
      </c>
    </row>
    <row r="74" spans="1:10" ht="14.4" customHeight="1" x14ac:dyDescent="0.3">
      <c r="A74" s="17" t="s">
        <v>1621</v>
      </c>
      <c r="B74" s="14" t="s">
        <v>382</v>
      </c>
      <c r="C74" s="14">
        <v>786935317</v>
      </c>
      <c r="D74" s="17" t="s">
        <v>29</v>
      </c>
      <c r="E74" s="16" t="s">
        <v>1600</v>
      </c>
      <c r="F74" s="16" t="s">
        <v>1601</v>
      </c>
      <c r="G74" s="15">
        <v>200</v>
      </c>
      <c r="H74" s="24" t="s">
        <v>23</v>
      </c>
      <c r="I74" s="12">
        <v>0.97</v>
      </c>
      <c r="J74" s="17" t="s">
        <v>17</v>
      </c>
    </row>
    <row r="75" spans="1:10" ht="14.4" customHeight="1" x14ac:dyDescent="0.3">
      <c r="A75" s="17" t="s">
        <v>1731</v>
      </c>
      <c r="B75" s="14" t="s">
        <v>305</v>
      </c>
      <c r="C75" s="14">
        <v>297499378</v>
      </c>
      <c r="D75" s="17" t="s">
        <v>20</v>
      </c>
      <c r="E75" s="23" t="s">
        <v>21</v>
      </c>
      <c r="F75" s="23" t="s">
        <v>22</v>
      </c>
      <c r="G75" s="15">
        <v>110</v>
      </c>
      <c r="H75" s="24"/>
      <c r="I75" s="12">
        <v>0.97</v>
      </c>
      <c r="J75" s="17" t="s">
        <v>17</v>
      </c>
    </row>
    <row r="76" spans="1:10" ht="14.4" customHeight="1" x14ac:dyDescent="0.3">
      <c r="A76" s="17" t="s">
        <v>1732</v>
      </c>
      <c r="B76" s="14" t="s">
        <v>408</v>
      </c>
      <c r="C76" s="14">
        <v>381367024</v>
      </c>
      <c r="D76" s="17" t="s">
        <v>1566</v>
      </c>
      <c r="E76" s="16" t="s">
        <v>1596</v>
      </c>
      <c r="F76" s="16" t="s">
        <v>1597</v>
      </c>
      <c r="G76" s="15">
        <v>216</v>
      </c>
      <c r="H76" s="24"/>
      <c r="I76" s="12">
        <v>0.98939999999999995</v>
      </c>
      <c r="J76" s="17" t="s">
        <v>17</v>
      </c>
    </row>
    <row r="77" spans="1:10" ht="14.4" customHeight="1" x14ac:dyDescent="0.3">
      <c r="A77" s="17" t="s">
        <v>1650</v>
      </c>
      <c r="B77" s="14" t="s">
        <v>816</v>
      </c>
      <c r="C77" s="14">
        <v>513635633</v>
      </c>
      <c r="D77" s="17" t="s">
        <v>20</v>
      </c>
      <c r="E77" s="23" t="s">
        <v>21</v>
      </c>
      <c r="F77" s="23" t="s">
        <v>22</v>
      </c>
      <c r="G77" s="15">
        <v>106</v>
      </c>
      <c r="H77" s="24"/>
      <c r="I77" s="12">
        <v>1</v>
      </c>
      <c r="J77" s="17" t="s">
        <v>637</v>
      </c>
    </row>
    <row r="78" spans="1:10" ht="14.4" customHeight="1" x14ac:dyDescent="0.3">
      <c r="A78" s="17" t="s">
        <v>1733</v>
      </c>
      <c r="B78" s="14" t="s">
        <v>510</v>
      </c>
      <c r="C78" s="14">
        <v>227256575</v>
      </c>
      <c r="D78" s="17" t="s">
        <v>29</v>
      </c>
      <c r="E78" s="16" t="s">
        <v>1600</v>
      </c>
      <c r="F78" s="16" t="s">
        <v>1601</v>
      </c>
      <c r="G78" s="15">
        <v>219</v>
      </c>
      <c r="H78" s="24"/>
      <c r="I78" s="12">
        <v>0.97</v>
      </c>
      <c r="J78" s="17" t="s">
        <v>17</v>
      </c>
    </row>
    <row r="79" spans="1:10" ht="14.4" customHeight="1" x14ac:dyDescent="0.3">
      <c r="A79" s="17" t="s">
        <v>1734</v>
      </c>
      <c r="B79" s="14" t="s">
        <v>354</v>
      </c>
      <c r="C79" s="14">
        <v>867199190</v>
      </c>
      <c r="D79" s="17" t="s">
        <v>31</v>
      </c>
      <c r="E79" s="23" t="s">
        <v>32</v>
      </c>
      <c r="F79" s="23" t="s">
        <v>33</v>
      </c>
      <c r="G79" s="15">
        <v>257</v>
      </c>
      <c r="H79" s="24" t="s">
        <v>23</v>
      </c>
      <c r="I79" s="12">
        <v>0.97</v>
      </c>
      <c r="J79" s="17" t="s">
        <v>17</v>
      </c>
    </row>
    <row r="80" spans="1:10" ht="14.4" customHeight="1" x14ac:dyDescent="0.3">
      <c r="A80" s="17" t="s">
        <v>1735</v>
      </c>
      <c r="B80" s="14" t="s">
        <v>111</v>
      </c>
      <c r="C80" s="14">
        <v>649746610</v>
      </c>
      <c r="D80" s="17" t="s">
        <v>1566</v>
      </c>
      <c r="E80" s="16" t="s">
        <v>1596</v>
      </c>
      <c r="F80" s="16" t="s">
        <v>1597</v>
      </c>
      <c r="G80" s="15">
        <v>208</v>
      </c>
      <c r="H80" s="24" t="s">
        <v>23</v>
      </c>
      <c r="I80" s="12">
        <v>0.98939999999999995</v>
      </c>
      <c r="J80" s="17" t="s">
        <v>17</v>
      </c>
    </row>
    <row r="81" spans="1:10" ht="14.4" customHeight="1" x14ac:dyDescent="0.3">
      <c r="A81" s="17" t="s">
        <v>1736</v>
      </c>
      <c r="B81" s="14" t="s">
        <v>168</v>
      </c>
      <c r="C81" s="14">
        <v>996762661</v>
      </c>
      <c r="D81" s="17" t="s">
        <v>29</v>
      </c>
      <c r="E81" s="16" t="s">
        <v>1600</v>
      </c>
      <c r="F81" s="16" t="s">
        <v>1601</v>
      </c>
      <c r="G81" s="15">
        <v>206</v>
      </c>
      <c r="H81" s="24" t="s">
        <v>23</v>
      </c>
      <c r="I81" s="12">
        <v>0.97</v>
      </c>
      <c r="J81" s="17" t="s">
        <v>17</v>
      </c>
    </row>
    <row r="82" spans="1:10" ht="14.4" customHeight="1" x14ac:dyDescent="0.3">
      <c r="A82" s="17" t="s">
        <v>1737</v>
      </c>
      <c r="B82" s="14" t="s">
        <v>78</v>
      </c>
      <c r="C82" s="14">
        <v>646196563</v>
      </c>
      <c r="D82" s="17" t="s">
        <v>31</v>
      </c>
      <c r="E82" s="23" t="s">
        <v>32</v>
      </c>
      <c r="F82" s="23" t="s">
        <v>33</v>
      </c>
      <c r="G82" s="15">
        <v>265</v>
      </c>
      <c r="H82" s="24" t="s">
        <v>23</v>
      </c>
      <c r="I82" s="12">
        <v>0.97</v>
      </c>
      <c r="J82" s="17" t="s">
        <v>17</v>
      </c>
    </row>
    <row r="83" spans="1:10" ht="14.4" customHeight="1" x14ac:dyDescent="0.3">
      <c r="A83" s="17" t="s">
        <v>1738</v>
      </c>
      <c r="B83" s="14" t="s">
        <v>518</v>
      </c>
      <c r="C83" s="14">
        <v>366981026</v>
      </c>
      <c r="D83" s="17" t="s">
        <v>31</v>
      </c>
      <c r="E83" s="23" t="s">
        <v>32</v>
      </c>
      <c r="F83" s="23" t="s">
        <v>33</v>
      </c>
      <c r="G83" s="15">
        <v>263</v>
      </c>
      <c r="H83" s="24" t="s">
        <v>23</v>
      </c>
      <c r="I83" s="12">
        <v>0.97</v>
      </c>
      <c r="J83" s="17" t="s">
        <v>17</v>
      </c>
    </row>
    <row r="84" spans="1:10" ht="14.4" customHeight="1" x14ac:dyDescent="0.3">
      <c r="A84" s="17" t="s">
        <v>1739</v>
      </c>
      <c r="B84" s="14" t="s">
        <v>511</v>
      </c>
      <c r="C84" s="14">
        <v>710972494</v>
      </c>
      <c r="D84" s="17" t="s">
        <v>39</v>
      </c>
      <c r="E84" s="16" t="s">
        <v>1598</v>
      </c>
      <c r="F84" s="16" t="s">
        <v>1599</v>
      </c>
      <c r="G84" s="15">
        <v>211</v>
      </c>
      <c r="H84" s="24" t="s">
        <v>23</v>
      </c>
      <c r="I84" s="12">
        <v>0.97</v>
      </c>
      <c r="J84" s="17" t="s">
        <v>17</v>
      </c>
    </row>
    <row r="85" spans="1:10" ht="14.4" customHeight="1" x14ac:dyDescent="0.3">
      <c r="A85" s="17" t="s">
        <v>1740</v>
      </c>
      <c r="B85" s="14" t="s">
        <v>325</v>
      </c>
      <c r="C85" s="14">
        <v>388175744</v>
      </c>
      <c r="D85" s="17" t="s">
        <v>1566</v>
      </c>
      <c r="E85" s="16" t="s">
        <v>1596</v>
      </c>
      <c r="F85" s="16" t="s">
        <v>1597</v>
      </c>
      <c r="G85" s="15">
        <v>212</v>
      </c>
      <c r="H85" s="24" t="s">
        <v>23</v>
      </c>
      <c r="I85" s="12">
        <v>0.98939999999999995</v>
      </c>
      <c r="J85" s="17" t="s">
        <v>17</v>
      </c>
    </row>
    <row r="86" spans="1:10" ht="14.4" customHeight="1" x14ac:dyDescent="0.3">
      <c r="A86" s="17" t="s">
        <v>1741</v>
      </c>
      <c r="B86" s="14" t="s">
        <v>201</v>
      </c>
      <c r="C86" s="14">
        <v>465452265</v>
      </c>
      <c r="D86" s="17" t="s">
        <v>1566</v>
      </c>
      <c r="E86" s="16" t="s">
        <v>1596</v>
      </c>
      <c r="F86" s="16" t="s">
        <v>1597</v>
      </c>
      <c r="G86" s="15">
        <v>214</v>
      </c>
      <c r="H86" s="24" t="s">
        <v>23</v>
      </c>
      <c r="I86" s="12">
        <v>0.98939999999999995</v>
      </c>
      <c r="J86" s="17" t="s">
        <v>17</v>
      </c>
    </row>
    <row r="87" spans="1:10" ht="14.4" customHeight="1" x14ac:dyDescent="0.3">
      <c r="A87" s="17" t="s">
        <v>1742</v>
      </c>
      <c r="B87" s="14" t="s">
        <v>278</v>
      </c>
      <c r="C87" s="14">
        <v>402110119</v>
      </c>
      <c r="D87" s="17" t="s">
        <v>20</v>
      </c>
      <c r="E87" s="23" t="s">
        <v>21</v>
      </c>
      <c r="F87" s="23" t="s">
        <v>22</v>
      </c>
      <c r="G87" s="15">
        <v>103</v>
      </c>
      <c r="H87" s="24" t="s">
        <v>23</v>
      </c>
      <c r="I87" s="12">
        <v>0.97</v>
      </c>
      <c r="J87" s="17" t="s">
        <v>17</v>
      </c>
    </row>
    <row r="88" spans="1:10" ht="14.4" customHeight="1" x14ac:dyDescent="0.3">
      <c r="A88" s="17" t="s">
        <v>1743</v>
      </c>
      <c r="B88" s="14" t="s">
        <v>140</v>
      </c>
      <c r="C88" s="14">
        <v>245226312</v>
      </c>
      <c r="D88" s="17" t="s">
        <v>31</v>
      </c>
      <c r="E88" s="23" t="s">
        <v>32</v>
      </c>
      <c r="F88" s="23" t="s">
        <v>33</v>
      </c>
      <c r="G88" s="15">
        <v>255</v>
      </c>
      <c r="H88" s="24" t="s">
        <v>23</v>
      </c>
      <c r="I88" s="12">
        <v>0.97</v>
      </c>
      <c r="J88" s="17" t="s">
        <v>17</v>
      </c>
    </row>
    <row r="89" spans="1:10" ht="14.4" customHeight="1" x14ac:dyDescent="0.3">
      <c r="A89" s="17" t="s">
        <v>1744</v>
      </c>
      <c r="B89" s="14" t="s">
        <v>271</v>
      </c>
      <c r="C89" s="14">
        <v>742425512</v>
      </c>
      <c r="D89" s="17" t="s">
        <v>1566</v>
      </c>
      <c r="E89" s="16" t="s">
        <v>1596</v>
      </c>
      <c r="F89" s="16" t="s">
        <v>1597</v>
      </c>
      <c r="G89" s="15">
        <v>217</v>
      </c>
      <c r="H89" s="24" t="s">
        <v>23</v>
      </c>
      <c r="I89" s="12">
        <v>0.98939999999999995</v>
      </c>
      <c r="J89" s="17" t="s">
        <v>17</v>
      </c>
    </row>
    <row r="90" spans="1:10" ht="14.4" customHeight="1" x14ac:dyDescent="0.3">
      <c r="A90" s="17" t="s">
        <v>1745</v>
      </c>
      <c r="B90" s="14" t="s">
        <v>343</v>
      </c>
      <c r="C90" s="14">
        <v>957380738</v>
      </c>
      <c r="D90" s="17" t="s">
        <v>1566</v>
      </c>
      <c r="E90" s="16" t="s">
        <v>1596</v>
      </c>
      <c r="F90" s="16" t="s">
        <v>1597</v>
      </c>
      <c r="G90" s="15">
        <v>200</v>
      </c>
      <c r="H90" s="24" t="s">
        <v>23</v>
      </c>
      <c r="I90" s="12">
        <v>0.98939999999999995</v>
      </c>
      <c r="J90" s="17" t="s">
        <v>17</v>
      </c>
    </row>
    <row r="91" spans="1:10" ht="14.4" customHeight="1" x14ac:dyDescent="0.3">
      <c r="A91" s="17" t="s">
        <v>1746</v>
      </c>
      <c r="B91" s="14" t="s">
        <v>302</v>
      </c>
      <c r="C91" s="14">
        <v>299218365</v>
      </c>
      <c r="D91" s="17" t="s">
        <v>39</v>
      </c>
      <c r="E91" s="16" t="s">
        <v>1598</v>
      </c>
      <c r="F91" s="16" t="s">
        <v>1599</v>
      </c>
      <c r="G91" s="15">
        <v>216</v>
      </c>
      <c r="H91" s="24" t="s">
        <v>23</v>
      </c>
      <c r="I91" s="12">
        <v>0.97</v>
      </c>
      <c r="J91" s="17" t="s">
        <v>17</v>
      </c>
    </row>
    <row r="92" spans="1:10" ht="14.4" customHeight="1" x14ac:dyDescent="0.3">
      <c r="A92" s="17" t="s">
        <v>1747</v>
      </c>
      <c r="B92" s="14" t="s">
        <v>40</v>
      </c>
      <c r="C92" s="14">
        <v>735890937</v>
      </c>
      <c r="D92" s="17" t="s">
        <v>20</v>
      </c>
      <c r="E92" s="23" t="s">
        <v>21</v>
      </c>
      <c r="F92" s="23" t="s">
        <v>22</v>
      </c>
      <c r="G92" s="15">
        <v>109</v>
      </c>
      <c r="H92" s="24" t="s">
        <v>23</v>
      </c>
      <c r="I92" s="12">
        <v>0.97</v>
      </c>
      <c r="J92" s="17" t="s">
        <v>17</v>
      </c>
    </row>
    <row r="93" spans="1:10" ht="14.4" customHeight="1" x14ac:dyDescent="0.3">
      <c r="A93" s="17" t="s">
        <v>1748</v>
      </c>
      <c r="B93" s="14" t="s">
        <v>240</v>
      </c>
      <c r="C93" s="14">
        <v>543949474</v>
      </c>
      <c r="D93" s="17" t="s">
        <v>29</v>
      </c>
      <c r="E93" s="16" t="s">
        <v>1600</v>
      </c>
      <c r="F93" s="16" t="s">
        <v>1601</v>
      </c>
      <c r="G93" s="15">
        <v>213</v>
      </c>
      <c r="H93" s="24" t="s">
        <v>23</v>
      </c>
      <c r="I93" s="12">
        <v>0.97</v>
      </c>
      <c r="J93" s="17" t="s">
        <v>17</v>
      </c>
    </row>
    <row r="94" spans="1:10" ht="14.4" customHeight="1" x14ac:dyDescent="0.3">
      <c r="A94" s="17" t="s">
        <v>1749</v>
      </c>
      <c r="B94" s="14" t="s">
        <v>94</v>
      </c>
      <c r="C94" s="14">
        <v>511262528</v>
      </c>
      <c r="D94" s="17" t="s">
        <v>29</v>
      </c>
      <c r="E94" s="16" t="s">
        <v>1600</v>
      </c>
      <c r="F94" s="16" t="s">
        <v>1601</v>
      </c>
      <c r="G94" s="15">
        <v>216</v>
      </c>
      <c r="H94" s="24" t="s">
        <v>23</v>
      </c>
      <c r="I94" s="12">
        <v>0.97</v>
      </c>
      <c r="J94" s="17" t="s">
        <v>17</v>
      </c>
    </row>
    <row r="95" spans="1:10" ht="14.4" customHeight="1" x14ac:dyDescent="0.3">
      <c r="A95" s="17" t="s">
        <v>1750</v>
      </c>
      <c r="B95" s="14" t="s">
        <v>283</v>
      </c>
      <c r="C95" s="14">
        <v>365746985</v>
      </c>
      <c r="D95" s="17" t="s">
        <v>29</v>
      </c>
      <c r="E95" s="16" t="s">
        <v>1600</v>
      </c>
      <c r="F95" s="16" t="s">
        <v>1601</v>
      </c>
      <c r="G95" s="15">
        <v>203</v>
      </c>
      <c r="H95" s="24" t="s">
        <v>23</v>
      </c>
      <c r="I95" s="12">
        <v>0.97</v>
      </c>
      <c r="J95" s="17" t="s">
        <v>17</v>
      </c>
    </row>
    <row r="96" spans="1:10" ht="14.4" customHeight="1" x14ac:dyDescent="0.3">
      <c r="A96" s="17" t="s">
        <v>1751</v>
      </c>
      <c r="B96" s="14" t="s">
        <v>373</v>
      </c>
      <c r="C96" s="14">
        <v>403690271</v>
      </c>
      <c r="D96" s="17" t="s">
        <v>29</v>
      </c>
      <c r="E96" s="16" t="s">
        <v>1600</v>
      </c>
      <c r="F96" s="16" t="s">
        <v>1601</v>
      </c>
      <c r="G96" s="15">
        <v>205</v>
      </c>
      <c r="H96" s="24" t="s">
        <v>23</v>
      </c>
      <c r="I96" s="12">
        <v>0.97</v>
      </c>
      <c r="J96" s="17" t="s">
        <v>17</v>
      </c>
    </row>
    <row r="97" spans="1:10" ht="14.4" customHeight="1" x14ac:dyDescent="0.3">
      <c r="A97" s="17" t="s">
        <v>1752</v>
      </c>
      <c r="B97" s="14" t="s">
        <v>373</v>
      </c>
      <c r="C97" s="14">
        <v>403690271</v>
      </c>
      <c r="D97" s="17" t="s">
        <v>29</v>
      </c>
      <c r="E97" s="16" t="s">
        <v>1600</v>
      </c>
      <c r="F97" s="16" t="s">
        <v>1601</v>
      </c>
      <c r="G97" s="15">
        <v>205</v>
      </c>
      <c r="H97" s="24" t="s">
        <v>23</v>
      </c>
      <c r="I97" s="12">
        <v>0.97</v>
      </c>
      <c r="J97" s="17" t="s">
        <v>17</v>
      </c>
    </row>
    <row r="98" spans="1:10" ht="14.4" customHeight="1" x14ac:dyDescent="0.3">
      <c r="A98" s="17" t="s">
        <v>1753</v>
      </c>
      <c r="B98" s="14" t="s">
        <v>210</v>
      </c>
      <c r="C98" s="14">
        <v>202495531</v>
      </c>
      <c r="D98" s="17" t="s">
        <v>1566</v>
      </c>
      <c r="E98" s="16" t="s">
        <v>1596</v>
      </c>
      <c r="F98" s="16" t="s">
        <v>1597</v>
      </c>
      <c r="G98" s="15">
        <v>205</v>
      </c>
      <c r="H98" s="24" t="s">
        <v>23</v>
      </c>
      <c r="I98" s="12">
        <v>0.98939999999999995</v>
      </c>
      <c r="J98" s="17" t="s">
        <v>17</v>
      </c>
    </row>
    <row r="99" spans="1:10" ht="14.4" customHeight="1" x14ac:dyDescent="0.3">
      <c r="A99" s="17" t="s">
        <v>1754</v>
      </c>
      <c r="B99" s="14" t="s">
        <v>433</v>
      </c>
      <c r="C99" s="14">
        <v>222357481</v>
      </c>
      <c r="D99" s="17" t="s">
        <v>20</v>
      </c>
      <c r="E99" s="23" t="s">
        <v>21</v>
      </c>
      <c r="F99" s="23" t="s">
        <v>22</v>
      </c>
      <c r="G99" s="15">
        <v>105</v>
      </c>
      <c r="H99" s="24" t="s">
        <v>23</v>
      </c>
      <c r="I99" s="12">
        <v>0.97</v>
      </c>
      <c r="J99" s="17" t="s">
        <v>17</v>
      </c>
    </row>
    <row r="100" spans="1:10" ht="14.4" customHeight="1" x14ac:dyDescent="0.3">
      <c r="A100" s="17" t="s">
        <v>1755</v>
      </c>
      <c r="B100" s="14" t="s">
        <v>169</v>
      </c>
      <c r="C100" s="14">
        <v>674599705</v>
      </c>
      <c r="D100" s="17" t="s">
        <v>39</v>
      </c>
      <c r="E100" s="16" t="s">
        <v>1598</v>
      </c>
      <c r="F100" s="16" t="s">
        <v>1599</v>
      </c>
      <c r="G100" s="15">
        <v>200</v>
      </c>
      <c r="H100" s="24" t="s">
        <v>23</v>
      </c>
      <c r="I100" s="12">
        <v>0.97</v>
      </c>
      <c r="J100" s="17" t="s">
        <v>17</v>
      </c>
    </row>
    <row r="101" spans="1:10" ht="14.4" customHeight="1" x14ac:dyDescent="0.3">
      <c r="A101" s="17" t="s">
        <v>1756</v>
      </c>
      <c r="B101" s="14" t="s">
        <v>442</v>
      </c>
      <c r="C101" s="14">
        <v>650092499</v>
      </c>
      <c r="D101" s="17" t="s">
        <v>20</v>
      </c>
      <c r="E101" s="23" t="s">
        <v>21</v>
      </c>
      <c r="F101" s="23" t="s">
        <v>22</v>
      </c>
      <c r="G101" s="15">
        <v>106</v>
      </c>
      <c r="H101" s="24" t="s">
        <v>23</v>
      </c>
      <c r="I101" s="12">
        <v>0.97</v>
      </c>
      <c r="J101" s="17" t="s">
        <v>17</v>
      </c>
    </row>
    <row r="102" spans="1:10" ht="14.4" customHeight="1" x14ac:dyDescent="0.3">
      <c r="A102" s="17" t="s">
        <v>1757</v>
      </c>
      <c r="B102" s="14" t="s">
        <v>141</v>
      </c>
      <c r="C102" s="14">
        <v>690661309</v>
      </c>
      <c r="D102" s="17" t="s">
        <v>29</v>
      </c>
      <c r="E102" s="16" t="s">
        <v>1600</v>
      </c>
      <c r="F102" s="16" t="s">
        <v>1601</v>
      </c>
      <c r="G102" s="15">
        <v>205</v>
      </c>
      <c r="H102" s="24" t="s">
        <v>23</v>
      </c>
      <c r="I102" s="12">
        <v>0.97</v>
      </c>
      <c r="J102" s="17" t="s">
        <v>17</v>
      </c>
    </row>
    <row r="103" spans="1:10" ht="14.4" customHeight="1" x14ac:dyDescent="0.3">
      <c r="A103" s="17" t="s">
        <v>1659</v>
      </c>
      <c r="B103" s="14" t="s">
        <v>377</v>
      </c>
      <c r="C103" s="14">
        <v>950947218</v>
      </c>
      <c r="D103" s="17" t="s">
        <v>20</v>
      </c>
      <c r="E103" s="23" t="s">
        <v>21</v>
      </c>
      <c r="F103" s="23" t="s">
        <v>22</v>
      </c>
      <c r="G103" s="15">
        <v>107</v>
      </c>
      <c r="H103" s="24" t="s">
        <v>23</v>
      </c>
      <c r="I103" s="12">
        <v>0.97</v>
      </c>
      <c r="J103" s="17" t="s">
        <v>17</v>
      </c>
    </row>
    <row r="104" spans="1:10" ht="14.4" customHeight="1" x14ac:dyDescent="0.3">
      <c r="A104" s="17" t="s">
        <v>1758</v>
      </c>
      <c r="B104" s="14" t="s">
        <v>608</v>
      </c>
      <c r="C104" s="14">
        <v>192747008</v>
      </c>
      <c r="D104" s="17" t="s">
        <v>31</v>
      </c>
      <c r="E104" s="23" t="s">
        <v>32</v>
      </c>
      <c r="F104" s="23" t="s">
        <v>33</v>
      </c>
      <c r="G104" s="15">
        <v>275</v>
      </c>
      <c r="H104" s="24" t="s">
        <v>23</v>
      </c>
      <c r="I104" s="12">
        <v>0.97</v>
      </c>
      <c r="J104" s="17" t="s">
        <v>17</v>
      </c>
    </row>
    <row r="105" spans="1:10" ht="14.4" customHeight="1" x14ac:dyDescent="0.3">
      <c r="A105" s="17" t="s">
        <v>1759</v>
      </c>
      <c r="B105" s="14" t="s">
        <v>688</v>
      </c>
      <c r="C105" s="14">
        <v>438515341</v>
      </c>
      <c r="D105" s="17" t="s">
        <v>29</v>
      </c>
      <c r="E105" s="16" t="s">
        <v>1600</v>
      </c>
      <c r="F105" s="16" t="s">
        <v>1601</v>
      </c>
      <c r="G105" s="15">
        <v>210</v>
      </c>
      <c r="H105" s="24" t="s">
        <v>23</v>
      </c>
      <c r="I105" s="12">
        <v>1</v>
      </c>
      <c r="J105" s="17" t="s">
        <v>637</v>
      </c>
    </row>
    <row r="106" spans="1:10" ht="14.4" customHeight="1" x14ac:dyDescent="0.3">
      <c r="A106" s="17" t="s">
        <v>1760</v>
      </c>
      <c r="B106" s="14" t="s">
        <v>129</v>
      </c>
      <c r="C106" s="14">
        <v>804073051</v>
      </c>
      <c r="D106" s="17" t="s">
        <v>1566</v>
      </c>
      <c r="E106" s="16" t="s">
        <v>1596</v>
      </c>
      <c r="F106" s="16" t="s">
        <v>1597</v>
      </c>
      <c r="G106" s="15">
        <v>201</v>
      </c>
      <c r="H106" s="24" t="s">
        <v>23</v>
      </c>
      <c r="I106" s="12">
        <v>0.98939999999999995</v>
      </c>
      <c r="J106" s="17" t="s">
        <v>17</v>
      </c>
    </row>
    <row r="107" spans="1:10" ht="14.4" customHeight="1" x14ac:dyDescent="0.3">
      <c r="A107" s="17" t="s">
        <v>1761</v>
      </c>
      <c r="B107" s="14" t="s">
        <v>642</v>
      </c>
      <c r="C107" s="14">
        <v>407799650</v>
      </c>
      <c r="D107" s="17" t="s">
        <v>31</v>
      </c>
      <c r="E107" s="23" t="s">
        <v>32</v>
      </c>
      <c r="F107" s="23" t="s">
        <v>33</v>
      </c>
      <c r="G107" s="15">
        <v>275</v>
      </c>
      <c r="H107" s="24" t="s">
        <v>23</v>
      </c>
      <c r="I107" s="12">
        <v>1</v>
      </c>
      <c r="J107" s="17" t="s">
        <v>637</v>
      </c>
    </row>
    <row r="108" spans="1:10" ht="14.4" customHeight="1" x14ac:dyDescent="0.3">
      <c r="A108" s="17" t="s">
        <v>1762</v>
      </c>
      <c r="B108" s="14" t="s">
        <v>519</v>
      </c>
      <c r="C108" s="14">
        <v>483721543</v>
      </c>
      <c r="D108" s="17" t="s">
        <v>29</v>
      </c>
      <c r="E108" s="16" t="s">
        <v>1600</v>
      </c>
      <c r="F108" s="16" t="s">
        <v>1601</v>
      </c>
      <c r="G108" s="15">
        <v>213</v>
      </c>
      <c r="H108" s="24" t="s">
        <v>23</v>
      </c>
      <c r="I108" s="12">
        <v>0.97</v>
      </c>
      <c r="J108" s="17" t="s">
        <v>17</v>
      </c>
    </row>
    <row r="109" spans="1:10" ht="14.4" customHeight="1" x14ac:dyDescent="0.3">
      <c r="A109" s="17" t="s">
        <v>1763</v>
      </c>
      <c r="B109" s="14" t="s">
        <v>615</v>
      </c>
      <c r="C109" s="14">
        <v>323508554</v>
      </c>
      <c r="D109" s="17" t="s">
        <v>1566</v>
      </c>
      <c r="E109" s="16" t="s">
        <v>1596</v>
      </c>
      <c r="F109" s="16" t="s">
        <v>1597</v>
      </c>
      <c r="G109" s="15">
        <v>213</v>
      </c>
      <c r="H109" s="24" t="s">
        <v>23</v>
      </c>
      <c r="I109" s="12">
        <v>0.98939999999999995</v>
      </c>
      <c r="J109" s="17" t="s">
        <v>17</v>
      </c>
    </row>
    <row r="110" spans="1:10" ht="14.4" customHeight="1" x14ac:dyDescent="0.3">
      <c r="A110" s="17" t="s">
        <v>1764</v>
      </c>
      <c r="B110" s="14" t="s">
        <v>365</v>
      </c>
      <c r="C110" s="14">
        <v>129011233</v>
      </c>
      <c r="D110" s="17" t="s">
        <v>39</v>
      </c>
      <c r="E110" s="16" t="s">
        <v>1598</v>
      </c>
      <c r="F110" s="16" t="s">
        <v>1599</v>
      </c>
      <c r="G110" s="15">
        <v>201</v>
      </c>
      <c r="H110" s="24" t="s">
        <v>23</v>
      </c>
      <c r="I110" s="12">
        <v>0.97</v>
      </c>
      <c r="J110" s="17" t="s">
        <v>17</v>
      </c>
    </row>
    <row r="111" spans="1:10" ht="14.4" customHeight="1" x14ac:dyDescent="0.3">
      <c r="A111" s="17" t="s">
        <v>1765</v>
      </c>
      <c r="B111" s="14" t="s">
        <v>87</v>
      </c>
      <c r="C111" s="14">
        <v>868107038</v>
      </c>
      <c r="D111" s="17" t="s">
        <v>20</v>
      </c>
      <c r="E111" s="23" t="s">
        <v>21</v>
      </c>
      <c r="F111" s="23" t="s">
        <v>22</v>
      </c>
      <c r="G111" s="15">
        <v>100</v>
      </c>
      <c r="H111" s="24" t="s">
        <v>23</v>
      </c>
      <c r="I111" s="12">
        <v>0.97</v>
      </c>
      <c r="J111" s="17" t="s">
        <v>17</v>
      </c>
    </row>
    <row r="112" spans="1:10" ht="14.4" customHeight="1" x14ac:dyDescent="0.3">
      <c r="A112" s="17" t="s">
        <v>1766</v>
      </c>
      <c r="B112" s="14" t="s">
        <v>520</v>
      </c>
      <c r="C112" s="14">
        <v>640117228</v>
      </c>
      <c r="D112" s="17" t="s">
        <v>39</v>
      </c>
      <c r="E112" s="16" t="s">
        <v>1598</v>
      </c>
      <c r="F112" s="16" t="s">
        <v>1599</v>
      </c>
      <c r="G112" s="15">
        <v>208</v>
      </c>
      <c r="H112" s="24" t="s">
        <v>23</v>
      </c>
      <c r="I112" s="12">
        <v>0.97</v>
      </c>
      <c r="J112" s="17" t="s">
        <v>17</v>
      </c>
    </row>
    <row r="113" spans="1:10" ht="14.4" customHeight="1" x14ac:dyDescent="0.3">
      <c r="A113" s="17" t="s">
        <v>1767</v>
      </c>
      <c r="B113" s="14" t="s">
        <v>412</v>
      </c>
      <c r="C113" s="14">
        <v>953432141</v>
      </c>
      <c r="D113" s="17" t="s">
        <v>39</v>
      </c>
      <c r="E113" s="16" t="s">
        <v>1598</v>
      </c>
      <c r="F113" s="16" t="s">
        <v>1599</v>
      </c>
      <c r="G113" s="15">
        <v>210</v>
      </c>
      <c r="H113" s="24" t="s">
        <v>23</v>
      </c>
      <c r="I113" s="12">
        <v>0.97</v>
      </c>
      <c r="J113" s="17" t="s">
        <v>17</v>
      </c>
    </row>
    <row r="114" spans="1:10" ht="14.4" customHeight="1" x14ac:dyDescent="0.3">
      <c r="A114" s="17" t="s">
        <v>1768</v>
      </c>
      <c r="B114" s="14" t="s">
        <v>307</v>
      </c>
      <c r="C114" s="14">
        <v>815326909</v>
      </c>
      <c r="D114" s="17" t="s">
        <v>1566</v>
      </c>
      <c r="E114" s="16" t="s">
        <v>1596</v>
      </c>
      <c r="F114" s="16" t="s">
        <v>1597</v>
      </c>
      <c r="G114" s="15">
        <v>212</v>
      </c>
      <c r="H114" s="24" t="s">
        <v>23</v>
      </c>
      <c r="I114" s="12">
        <v>0.98939999999999995</v>
      </c>
      <c r="J114" s="17" t="s">
        <v>17</v>
      </c>
    </row>
    <row r="115" spans="1:10" ht="14.4" customHeight="1" x14ac:dyDescent="0.3">
      <c r="A115" s="17" t="s">
        <v>1769</v>
      </c>
      <c r="B115" s="14" t="s">
        <v>142</v>
      </c>
      <c r="C115" s="14">
        <v>453393525</v>
      </c>
      <c r="D115" s="17" t="s">
        <v>39</v>
      </c>
      <c r="E115" s="16" t="s">
        <v>1598</v>
      </c>
      <c r="F115" s="16"/>
      <c r="G115" s="15">
        <v>207</v>
      </c>
      <c r="H115" s="24" t="s">
        <v>23</v>
      </c>
      <c r="I115" s="12">
        <v>0.97</v>
      </c>
      <c r="J115" s="17" t="s">
        <v>17</v>
      </c>
    </row>
    <row r="116" spans="1:10" ht="14.4" customHeight="1" x14ac:dyDescent="0.3">
      <c r="A116" s="17" t="s">
        <v>1770</v>
      </c>
      <c r="B116" s="14" t="s">
        <v>591</v>
      </c>
      <c r="C116" s="14">
        <v>235902795</v>
      </c>
      <c r="D116" s="17" t="s">
        <v>29</v>
      </c>
      <c r="E116" s="16" t="s">
        <v>1600</v>
      </c>
      <c r="F116" s="16" t="s">
        <v>1601</v>
      </c>
      <c r="G116" s="15">
        <v>217</v>
      </c>
      <c r="H116" s="24" t="s">
        <v>23</v>
      </c>
      <c r="I116" s="12">
        <v>0.97</v>
      </c>
      <c r="J116" s="17" t="s">
        <v>17</v>
      </c>
    </row>
    <row r="117" spans="1:10" ht="14.4" customHeight="1" x14ac:dyDescent="0.3">
      <c r="A117" s="17" t="s">
        <v>1771</v>
      </c>
      <c r="B117" s="14" t="s">
        <v>284</v>
      </c>
      <c r="C117" s="14">
        <v>976864686</v>
      </c>
      <c r="D117" s="17" t="s">
        <v>39</v>
      </c>
      <c r="E117" s="16" t="s">
        <v>1598</v>
      </c>
      <c r="F117" s="16" t="s">
        <v>1599</v>
      </c>
      <c r="G117" s="15">
        <v>212</v>
      </c>
      <c r="H117" s="24" t="s">
        <v>23</v>
      </c>
      <c r="I117" s="12">
        <v>0.97</v>
      </c>
      <c r="J117" s="17" t="s">
        <v>17</v>
      </c>
    </row>
    <row r="118" spans="1:10" ht="14.4" customHeight="1" x14ac:dyDescent="0.3">
      <c r="A118" s="17" t="s">
        <v>1772</v>
      </c>
      <c r="B118" s="14" t="s">
        <v>346</v>
      </c>
      <c r="C118" s="14">
        <v>555972264</v>
      </c>
      <c r="D118" s="17" t="s">
        <v>29</v>
      </c>
      <c r="E118" s="16" t="s">
        <v>1600</v>
      </c>
      <c r="F118" s="16" t="s">
        <v>1601</v>
      </c>
      <c r="G118" s="15">
        <v>208</v>
      </c>
      <c r="H118" s="24" t="s">
        <v>23</v>
      </c>
      <c r="I118" s="12">
        <v>0.97</v>
      </c>
      <c r="J118" s="17" t="s">
        <v>17</v>
      </c>
    </row>
    <row r="119" spans="1:10" ht="14.4" customHeight="1" x14ac:dyDescent="0.3">
      <c r="A119" s="17" t="s">
        <v>1773</v>
      </c>
      <c r="B119" s="14" t="s">
        <v>406</v>
      </c>
      <c r="C119" s="14">
        <v>965441490</v>
      </c>
      <c r="D119" s="17" t="s">
        <v>20</v>
      </c>
      <c r="E119" s="23" t="s">
        <v>21</v>
      </c>
      <c r="F119" s="23"/>
      <c r="G119" s="15">
        <v>110</v>
      </c>
      <c r="H119" s="24" t="s">
        <v>23</v>
      </c>
      <c r="I119" s="12">
        <v>0.97</v>
      </c>
      <c r="J119" s="17" t="s">
        <v>17</v>
      </c>
    </row>
    <row r="120" spans="1:10" ht="14.4" customHeight="1" x14ac:dyDescent="0.3">
      <c r="A120" s="17" t="s">
        <v>1774</v>
      </c>
      <c r="B120" s="14" t="s">
        <v>314</v>
      </c>
      <c r="C120" s="14">
        <v>671471702</v>
      </c>
      <c r="D120" s="17" t="s">
        <v>20</v>
      </c>
      <c r="E120" s="23" t="s">
        <v>21</v>
      </c>
      <c r="F120" s="23" t="s">
        <v>22</v>
      </c>
      <c r="G120" s="15">
        <v>104</v>
      </c>
      <c r="H120" s="24" t="s">
        <v>23</v>
      </c>
      <c r="I120" s="12">
        <v>0.97</v>
      </c>
      <c r="J120" s="17" t="s">
        <v>17</v>
      </c>
    </row>
    <row r="121" spans="1:10" ht="14.4" customHeight="1" x14ac:dyDescent="0.3">
      <c r="A121" s="17" t="s">
        <v>1775</v>
      </c>
      <c r="B121" s="14" t="s">
        <v>217</v>
      </c>
      <c r="C121" s="14">
        <v>860989905</v>
      </c>
      <c r="D121" s="17" t="s">
        <v>20</v>
      </c>
      <c r="E121" s="23" t="s">
        <v>21</v>
      </c>
      <c r="F121" s="23" t="s">
        <v>22</v>
      </c>
      <c r="G121" s="15">
        <v>107</v>
      </c>
      <c r="H121" s="24" t="s">
        <v>23</v>
      </c>
      <c r="I121" s="12">
        <v>0.97</v>
      </c>
      <c r="J121" s="17" t="s">
        <v>17</v>
      </c>
    </row>
    <row r="122" spans="1:10" ht="14.4" customHeight="1" x14ac:dyDescent="0.3">
      <c r="A122" s="17" t="s">
        <v>1776</v>
      </c>
      <c r="B122" s="14" t="s">
        <v>474</v>
      </c>
      <c r="C122" s="14">
        <v>682721911</v>
      </c>
      <c r="D122" s="17" t="s">
        <v>29</v>
      </c>
      <c r="E122" s="16" t="s">
        <v>1600</v>
      </c>
      <c r="F122" s="16" t="s">
        <v>1601</v>
      </c>
      <c r="G122" s="15">
        <v>201</v>
      </c>
      <c r="H122" s="24" t="s">
        <v>23</v>
      </c>
      <c r="I122" s="12">
        <v>0.97</v>
      </c>
      <c r="J122" s="17" t="s">
        <v>17</v>
      </c>
    </row>
    <row r="123" spans="1:10" ht="14.4" customHeight="1" x14ac:dyDescent="0.3">
      <c r="A123" s="17" t="s">
        <v>1777</v>
      </c>
      <c r="B123" s="14" t="s">
        <v>817</v>
      </c>
      <c r="C123" s="14">
        <v>164355745</v>
      </c>
      <c r="D123" s="17" t="s">
        <v>1566</v>
      </c>
      <c r="E123" s="16" t="s">
        <v>1596</v>
      </c>
      <c r="F123" s="16" t="s">
        <v>1597</v>
      </c>
      <c r="G123" s="15">
        <v>219</v>
      </c>
      <c r="H123" s="24" t="s">
        <v>23</v>
      </c>
      <c r="I123" s="12">
        <v>1.02</v>
      </c>
      <c r="J123" s="17" t="s">
        <v>637</v>
      </c>
    </row>
    <row r="124" spans="1:10" ht="14.4" customHeight="1" x14ac:dyDescent="0.3">
      <c r="A124" s="17" t="s">
        <v>1778</v>
      </c>
      <c r="B124" s="14" t="s">
        <v>568</v>
      </c>
      <c r="C124" s="14">
        <v>406290738</v>
      </c>
      <c r="D124" s="17" t="s">
        <v>20</v>
      </c>
      <c r="E124" s="23" t="s">
        <v>21</v>
      </c>
      <c r="F124" s="23" t="s">
        <v>22</v>
      </c>
      <c r="G124" s="15">
        <v>105</v>
      </c>
      <c r="H124" s="24" t="s">
        <v>23</v>
      </c>
      <c r="I124" s="12">
        <v>0.97</v>
      </c>
      <c r="J124" s="17" t="s">
        <v>17</v>
      </c>
    </row>
    <row r="125" spans="1:10" ht="14.4" customHeight="1" x14ac:dyDescent="0.3">
      <c r="A125" s="17" t="s">
        <v>1779</v>
      </c>
      <c r="B125" s="14" t="s">
        <v>529</v>
      </c>
      <c r="C125" s="14">
        <v>853576429</v>
      </c>
      <c r="D125" s="17" t="s">
        <v>39</v>
      </c>
      <c r="E125" s="16" t="s">
        <v>1598</v>
      </c>
      <c r="F125" s="16" t="s">
        <v>1599</v>
      </c>
      <c r="G125" s="15">
        <v>203</v>
      </c>
      <c r="H125" s="24" t="s">
        <v>23</v>
      </c>
      <c r="I125" s="12">
        <v>0.97</v>
      </c>
      <c r="J125" s="17" t="s">
        <v>17</v>
      </c>
    </row>
    <row r="126" spans="1:10" ht="14.4" customHeight="1" x14ac:dyDescent="0.3">
      <c r="A126" s="17" t="s">
        <v>1780</v>
      </c>
      <c r="B126" s="14" t="s">
        <v>527</v>
      </c>
      <c r="C126" s="14">
        <v>653455782</v>
      </c>
      <c r="D126" s="17" t="s">
        <v>31</v>
      </c>
      <c r="E126" s="23" t="s">
        <v>32</v>
      </c>
      <c r="F126" s="23" t="s">
        <v>33</v>
      </c>
      <c r="G126" s="15">
        <v>259</v>
      </c>
      <c r="H126" s="24" t="s">
        <v>23</v>
      </c>
      <c r="I126" s="12">
        <v>0.97</v>
      </c>
      <c r="J126" s="17" t="s">
        <v>17</v>
      </c>
    </row>
    <row r="127" spans="1:10" ht="14.4" customHeight="1" x14ac:dyDescent="0.3">
      <c r="A127" s="17" t="s">
        <v>1781</v>
      </c>
      <c r="B127" s="14" t="s">
        <v>767</v>
      </c>
      <c r="C127" s="14">
        <v>352054178</v>
      </c>
      <c r="D127" s="17" t="s">
        <v>39</v>
      </c>
      <c r="E127" s="16" t="s">
        <v>1598</v>
      </c>
      <c r="F127" s="16" t="s">
        <v>1599</v>
      </c>
      <c r="G127" s="15">
        <v>208</v>
      </c>
      <c r="H127" s="24" t="s">
        <v>23</v>
      </c>
      <c r="I127" s="12">
        <v>1</v>
      </c>
      <c r="J127" s="17" t="s">
        <v>637</v>
      </c>
    </row>
    <row r="128" spans="1:10" ht="14.4" customHeight="1" x14ac:dyDescent="0.3">
      <c r="A128" s="17" t="s">
        <v>1782</v>
      </c>
      <c r="B128" s="14" t="s">
        <v>811</v>
      </c>
      <c r="C128" s="14">
        <v>578123246</v>
      </c>
      <c r="D128" s="17" t="s">
        <v>20</v>
      </c>
      <c r="E128" s="23" t="s">
        <v>21</v>
      </c>
      <c r="F128" s="23" t="s">
        <v>22</v>
      </c>
      <c r="G128" s="15">
        <v>215</v>
      </c>
      <c r="H128" s="24" t="s">
        <v>23</v>
      </c>
      <c r="I128" s="12">
        <v>1</v>
      </c>
      <c r="J128" s="17" t="s">
        <v>637</v>
      </c>
    </row>
    <row r="129" spans="1:10" ht="14.4" customHeight="1" x14ac:dyDescent="0.3">
      <c r="A129" s="17" t="s">
        <v>1783</v>
      </c>
      <c r="B129" s="14" t="s">
        <v>791</v>
      </c>
      <c r="C129" s="14">
        <v>880022882</v>
      </c>
      <c r="D129" s="17" t="s">
        <v>20</v>
      </c>
      <c r="E129" s="23" t="s">
        <v>21</v>
      </c>
      <c r="F129" s="23" t="s">
        <v>22</v>
      </c>
      <c r="G129" s="15">
        <v>549</v>
      </c>
      <c r="H129" s="24" t="s">
        <v>23</v>
      </c>
      <c r="I129" s="12">
        <v>1.02</v>
      </c>
      <c r="J129" s="17" t="s">
        <v>637</v>
      </c>
    </row>
    <row r="130" spans="1:10" ht="14.4" customHeight="1" x14ac:dyDescent="0.3">
      <c r="A130" s="17" t="s">
        <v>1784</v>
      </c>
      <c r="B130" s="14" t="s">
        <v>702</v>
      </c>
      <c r="C130" s="14">
        <v>203591991</v>
      </c>
      <c r="D130" s="17" t="s">
        <v>39</v>
      </c>
      <c r="E130" s="16" t="s">
        <v>1598</v>
      </c>
      <c r="F130" s="16" t="s">
        <v>1599</v>
      </c>
      <c r="G130" s="15">
        <v>100</v>
      </c>
      <c r="H130" s="24" t="s">
        <v>23</v>
      </c>
      <c r="I130" s="12">
        <v>1</v>
      </c>
      <c r="J130" s="17" t="s">
        <v>637</v>
      </c>
    </row>
    <row r="131" spans="1:10" ht="14.4" customHeight="1" x14ac:dyDescent="0.3">
      <c r="A131" s="17" t="s">
        <v>1785</v>
      </c>
      <c r="B131" s="14" t="s">
        <v>723</v>
      </c>
      <c r="C131" s="14">
        <v>262668763</v>
      </c>
      <c r="D131" s="17" t="s">
        <v>31</v>
      </c>
      <c r="E131" s="23" t="s">
        <v>32</v>
      </c>
      <c r="F131" s="23" t="s">
        <v>33</v>
      </c>
      <c r="G131" s="15">
        <v>253</v>
      </c>
      <c r="H131" s="24" t="s">
        <v>23</v>
      </c>
      <c r="I131" s="12">
        <v>1</v>
      </c>
      <c r="J131" s="17" t="s">
        <v>637</v>
      </c>
    </row>
    <row r="132" spans="1:10" ht="14.4" customHeight="1" x14ac:dyDescent="0.3">
      <c r="A132" s="17" t="s">
        <v>1786</v>
      </c>
      <c r="B132" s="14" t="s">
        <v>719</v>
      </c>
      <c r="C132" s="14">
        <v>825010205</v>
      </c>
      <c r="D132" s="17" t="s">
        <v>20</v>
      </c>
      <c r="E132" s="23" t="s">
        <v>21</v>
      </c>
      <c r="F132" s="23" t="s">
        <v>22</v>
      </c>
      <c r="G132" s="15">
        <v>105</v>
      </c>
      <c r="H132" s="24" t="s">
        <v>23</v>
      </c>
      <c r="I132" s="12">
        <v>1</v>
      </c>
      <c r="J132" s="17" t="s">
        <v>637</v>
      </c>
    </row>
    <row r="133" spans="1:10" ht="14.4" customHeight="1" x14ac:dyDescent="0.3">
      <c r="A133" s="17" t="s">
        <v>1636</v>
      </c>
      <c r="B133" s="14" t="s">
        <v>710</v>
      </c>
      <c r="C133" s="14">
        <v>674609472</v>
      </c>
      <c r="D133" s="17" t="s">
        <v>20</v>
      </c>
      <c r="E133" s="23" t="s">
        <v>21</v>
      </c>
      <c r="F133" s="23" t="s">
        <v>22</v>
      </c>
      <c r="G133" s="15">
        <v>100</v>
      </c>
      <c r="H133" s="24" t="s">
        <v>23</v>
      </c>
      <c r="I133" s="12">
        <v>1</v>
      </c>
      <c r="J133" s="17" t="s">
        <v>637</v>
      </c>
    </row>
    <row r="134" spans="1:10" ht="14.4" customHeight="1" x14ac:dyDescent="0.3">
      <c r="A134" s="17" t="s">
        <v>1787</v>
      </c>
      <c r="B134" s="14" t="s">
        <v>715</v>
      </c>
      <c r="C134" s="14">
        <v>942388364</v>
      </c>
      <c r="D134" s="17" t="s">
        <v>29</v>
      </c>
      <c r="E134" s="16" t="s">
        <v>1600</v>
      </c>
      <c r="F134" s="16" t="s">
        <v>1601</v>
      </c>
      <c r="G134" s="15">
        <v>212</v>
      </c>
      <c r="H134" s="24" t="s">
        <v>23</v>
      </c>
      <c r="I134" s="12">
        <v>1</v>
      </c>
      <c r="J134" s="17" t="s">
        <v>637</v>
      </c>
    </row>
    <row r="135" spans="1:10" ht="14.4" customHeight="1" x14ac:dyDescent="0.3">
      <c r="A135" s="17" t="s">
        <v>1788</v>
      </c>
      <c r="B135" s="14" t="s">
        <v>728</v>
      </c>
      <c r="C135" s="14">
        <v>621025401</v>
      </c>
      <c r="D135" s="17" t="s">
        <v>20</v>
      </c>
      <c r="E135" s="23"/>
      <c r="F135" s="23" t="s">
        <v>22</v>
      </c>
      <c r="G135" s="15">
        <v>100</v>
      </c>
      <c r="H135" s="24" t="s">
        <v>23</v>
      </c>
      <c r="I135" s="12">
        <v>1</v>
      </c>
      <c r="J135" s="17" t="s">
        <v>637</v>
      </c>
    </row>
    <row r="136" spans="1:10" ht="14.4" customHeight="1" x14ac:dyDescent="0.3">
      <c r="A136" s="17" t="s">
        <v>1789</v>
      </c>
      <c r="B136" s="14" t="s">
        <v>692</v>
      </c>
      <c r="C136" s="14">
        <v>123998626</v>
      </c>
      <c r="D136" s="17" t="s">
        <v>20</v>
      </c>
      <c r="E136" s="23" t="s">
        <v>21</v>
      </c>
      <c r="F136" s="23" t="s">
        <v>22</v>
      </c>
      <c r="G136" s="15">
        <v>101</v>
      </c>
      <c r="H136" s="24" t="s">
        <v>23</v>
      </c>
      <c r="I136" s="12">
        <v>1</v>
      </c>
      <c r="J136" s="17" t="s">
        <v>637</v>
      </c>
    </row>
    <row r="137" spans="1:10" ht="14.4" customHeight="1" x14ac:dyDescent="0.3">
      <c r="A137" s="17" t="s">
        <v>1790</v>
      </c>
      <c r="B137" s="14" t="s">
        <v>706</v>
      </c>
      <c r="C137" s="14">
        <v>406022155</v>
      </c>
      <c r="D137" s="17" t="s">
        <v>29</v>
      </c>
      <c r="E137" s="16" t="s">
        <v>1600</v>
      </c>
      <c r="F137" s="16" t="s">
        <v>1601</v>
      </c>
      <c r="G137" s="15">
        <v>213</v>
      </c>
      <c r="H137" s="24" t="s">
        <v>23</v>
      </c>
      <c r="I137" s="12">
        <v>1</v>
      </c>
      <c r="J137" s="17" t="s">
        <v>637</v>
      </c>
    </row>
    <row r="138" spans="1:10" ht="14.4" customHeight="1" x14ac:dyDescent="0.3">
      <c r="A138" s="17" t="s">
        <v>1791</v>
      </c>
      <c r="B138" s="14" t="s">
        <v>733</v>
      </c>
      <c r="C138" s="14">
        <v>408844009</v>
      </c>
      <c r="D138" s="17" t="s">
        <v>29</v>
      </c>
      <c r="E138" s="16" t="s">
        <v>1600</v>
      </c>
      <c r="F138" s="16" t="s">
        <v>1601</v>
      </c>
      <c r="G138" s="15">
        <v>205</v>
      </c>
      <c r="H138" s="24" t="s">
        <v>23</v>
      </c>
      <c r="I138" s="12">
        <v>1</v>
      </c>
      <c r="J138" s="17" t="s">
        <v>637</v>
      </c>
    </row>
    <row r="139" spans="1:10" ht="14.4" customHeight="1" x14ac:dyDescent="0.3">
      <c r="A139" s="17" t="s">
        <v>1792</v>
      </c>
      <c r="B139" s="14" t="s">
        <v>749</v>
      </c>
      <c r="C139" s="14">
        <v>739246755</v>
      </c>
      <c r="D139" s="17" t="s">
        <v>39</v>
      </c>
      <c r="E139" s="16" t="s">
        <v>1598</v>
      </c>
      <c r="F139" s="16" t="s">
        <v>1599</v>
      </c>
      <c r="G139" s="15">
        <v>212</v>
      </c>
      <c r="H139" s="24" t="s">
        <v>23</v>
      </c>
      <c r="I139" s="12">
        <v>1</v>
      </c>
      <c r="J139" s="17" t="s">
        <v>637</v>
      </c>
    </row>
    <row r="140" spans="1:10" ht="14.4" customHeight="1" x14ac:dyDescent="0.3">
      <c r="A140" s="17" t="s">
        <v>1793</v>
      </c>
      <c r="B140" s="14" t="s">
        <v>777</v>
      </c>
      <c r="C140" s="14">
        <v>710823335</v>
      </c>
      <c r="D140" s="17" t="s">
        <v>1566</v>
      </c>
      <c r="E140" s="16"/>
      <c r="F140" s="16" t="s">
        <v>1597</v>
      </c>
      <c r="G140" s="15">
        <v>2176</v>
      </c>
      <c r="H140" s="24" t="s">
        <v>23</v>
      </c>
      <c r="I140" s="12">
        <v>1.1000000000000001</v>
      </c>
      <c r="J140" s="17" t="s">
        <v>637</v>
      </c>
    </row>
    <row r="141" spans="1:10" ht="14.4" customHeight="1" x14ac:dyDescent="0.3">
      <c r="A141" s="17" t="s">
        <v>1794</v>
      </c>
      <c r="B141" s="14" t="s">
        <v>801</v>
      </c>
      <c r="C141" s="14">
        <v>692608369</v>
      </c>
      <c r="D141" s="17" t="s">
        <v>20</v>
      </c>
      <c r="E141" s="23" t="s">
        <v>21</v>
      </c>
      <c r="F141" s="23" t="s">
        <v>22</v>
      </c>
      <c r="G141" s="15">
        <v>259</v>
      </c>
      <c r="H141" s="24" t="s">
        <v>23</v>
      </c>
      <c r="I141" s="12">
        <v>1</v>
      </c>
      <c r="J141" s="17" t="s">
        <v>637</v>
      </c>
    </row>
    <row r="142" spans="1:10" ht="14.4" customHeight="1" x14ac:dyDescent="0.3">
      <c r="A142" s="17" t="s">
        <v>1795</v>
      </c>
      <c r="B142" s="14" t="s">
        <v>761</v>
      </c>
      <c r="C142" s="14">
        <v>590119808</v>
      </c>
      <c r="D142" s="17" t="s">
        <v>20</v>
      </c>
      <c r="E142" s="23" t="s">
        <v>21</v>
      </c>
      <c r="F142" s="23" t="s">
        <v>22</v>
      </c>
      <c r="G142" s="15">
        <v>107</v>
      </c>
      <c r="H142" s="24" t="s">
        <v>23</v>
      </c>
      <c r="I142" s="12">
        <v>1</v>
      </c>
      <c r="J142" s="17" t="s">
        <v>637</v>
      </c>
    </row>
    <row r="143" spans="1:10" ht="14.4" customHeight="1" x14ac:dyDescent="0.3">
      <c r="A143" s="17" t="s">
        <v>1796</v>
      </c>
      <c r="B143" s="14" t="s">
        <v>786</v>
      </c>
      <c r="C143" s="14">
        <v>119704379</v>
      </c>
      <c r="D143" s="17" t="s">
        <v>20</v>
      </c>
      <c r="E143" s="23" t="s">
        <v>21</v>
      </c>
      <c r="F143" s="23" t="s">
        <v>22</v>
      </c>
      <c r="G143" s="15">
        <v>2072</v>
      </c>
      <c r="H143" s="24" t="s">
        <v>23</v>
      </c>
      <c r="I143" s="12">
        <v>1.1000000000000001</v>
      </c>
      <c r="J143" s="17" t="s">
        <v>637</v>
      </c>
    </row>
    <row r="144" spans="1:10" ht="14.4" customHeight="1" x14ac:dyDescent="0.3">
      <c r="A144" s="17" t="s">
        <v>1797</v>
      </c>
      <c r="B144" s="14" t="s">
        <v>804</v>
      </c>
      <c r="C144" s="14">
        <v>502679717</v>
      </c>
      <c r="D144" s="17" t="s">
        <v>29</v>
      </c>
      <c r="E144" s="16" t="s">
        <v>1600</v>
      </c>
      <c r="F144" s="16" t="s">
        <v>1601</v>
      </c>
      <c r="G144" s="15">
        <v>2198</v>
      </c>
      <c r="H144" s="24" t="s">
        <v>23</v>
      </c>
      <c r="I144" s="12">
        <v>1.1000000000000001</v>
      </c>
      <c r="J144" s="17" t="s">
        <v>637</v>
      </c>
    </row>
    <row r="145" spans="1:10" ht="14.4" customHeight="1" x14ac:dyDescent="0.3">
      <c r="A145" s="17" t="s">
        <v>1798</v>
      </c>
      <c r="B145" s="14" t="s">
        <v>813</v>
      </c>
      <c r="C145" s="14">
        <v>613882828</v>
      </c>
      <c r="D145" s="17" t="s">
        <v>31</v>
      </c>
      <c r="E145" s="23" t="s">
        <v>32</v>
      </c>
      <c r="F145" s="23" t="s">
        <v>33</v>
      </c>
      <c r="G145" s="15">
        <v>2186</v>
      </c>
      <c r="H145" s="24" t="s">
        <v>23</v>
      </c>
      <c r="I145" s="12">
        <v>1.1000000000000001</v>
      </c>
      <c r="J145" s="17" t="s">
        <v>637</v>
      </c>
    </row>
    <row r="146" spans="1:10" ht="14.4" customHeight="1" x14ac:dyDescent="0.3">
      <c r="A146" s="17" t="s">
        <v>1799</v>
      </c>
      <c r="B146" s="14" t="s">
        <v>753</v>
      </c>
      <c r="C146" s="14">
        <v>623523285</v>
      </c>
      <c r="D146" s="17" t="s">
        <v>1566</v>
      </c>
      <c r="E146" s="16" t="s">
        <v>1596</v>
      </c>
      <c r="F146" s="16" t="s">
        <v>1597</v>
      </c>
      <c r="G146" s="15">
        <v>107</v>
      </c>
      <c r="H146" s="24" t="s">
        <v>23</v>
      </c>
      <c r="I146" s="12">
        <v>1</v>
      </c>
      <c r="J146" s="17" t="s">
        <v>637</v>
      </c>
    </row>
    <row r="147" spans="1:10" ht="14.4" customHeight="1" x14ac:dyDescent="0.3">
      <c r="A147" s="17" t="s">
        <v>1800</v>
      </c>
      <c r="B147" s="14" t="s">
        <v>769</v>
      </c>
      <c r="C147" s="14">
        <v>101391457</v>
      </c>
      <c r="D147" s="17" t="s">
        <v>29</v>
      </c>
      <c r="E147" s="16" t="s">
        <v>1600</v>
      </c>
      <c r="F147" s="16" t="s">
        <v>1601</v>
      </c>
      <c r="G147" s="15">
        <v>1239</v>
      </c>
      <c r="H147" s="24" t="s">
        <v>23</v>
      </c>
      <c r="I147" s="12">
        <v>1.1000000000000001</v>
      </c>
      <c r="J147" s="17" t="s">
        <v>637</v>
      </c>
    </row>
    <row r="148" spans="1:10" ht="14.4" customHeight="1" x14ac:dyDescent="0.3">
      <c r="A148" s="17" t="s">
        <v>1801</v>
      </c>
      <c r="B148" s="14" t="s">
        <v>793</v>
      </c>
      <c r="C148" s="14">
        <v>170954499</v>
      </c>
      <c r="D148" s="17" t="s">
        <v>31</v>
      </c>
      <c r="E148" s="23" t="s">
        <v>32</v>
      </c>
      <c r="F148" s="23" t="s">
        <v>33</v>
      </c>
      <c r="G148" s="15">
        <v>218</v>
      </c>
      <c r="H148" s="24" t="s">
        <v>23</v>
      </c>
      <c r="I148" s="12">
        <v>1</v>
      </c>
      <c r="J148" s="17" t="s">
        <v>637</v>
      </c>
    </row>
    <row r="149" spans="1:10" ht="14.4" customHeight="1" x14ac:dyDescent="0.3">
      <c r="A149" s="17" t="s">
        <v>1802</v>
      </c>
      <c r="B149" s="14" t="s">
        <v>123</v>
      </c>
      <c r="C149" s="14">
        <v>185432450</v>
      </c>
      <c r="D149" s="17" t="s">
        <v>29</v>
      </c>
      <c r="E149" s="16" t="s">
        <v>1600</v>
      </c>
      <c r="F149" s="16" t="s">
        <v>1601</v>
      </c>
      <c r="G149" s="15">
        <v>207</v>
      </c>
      <c r="H149" s="24" t="s">
        <v>23</v>
      </c>
      <c r="I149" s="12">
        <v>0.97</v>
      </c>
      <c r="J149" s="17" t="s">
        <v>17</v>
      </c>
    </row>
    <row r="150" spans="1:10" ht="14.4" customHeight="1" x14ac:dyDescent="0.3">
      <c r="A150" s="17" t="s">
        <v>1803</v>
      </c>
      <c r="B150" s="14" t="s">
        <v>401</v>
      </c>
      <c r="C150" s="14">
        <v>100129944</v>
      </c>
      <c r="D150" s="17" t="s">
        <v>39</v>
      </c>
      <c r="E150" s="16" t="s">
        <v>1598</v>
      </c>
      <c r="F150" s="16" t="s">
        <v>1599</v>
      </c>
      <c r="G150" s="15">
        <v>214</v>
      </c>
      <c r="H150" s="24" t="s">
        <v>23</v>
      </c>
      <c r="I150" s="12">
        <v>0.97</v>
      </c>
      <c r="J150" s="17" t="s">
        <v>17</v>
      </c>
    </row>
    <row r="151" spans="1:10" ht="14.4" customHeight="1" x14ac:dyDescent="0.3">
      <c r="A151" s="17" t="s">
        <v>1804</v>
      </c>
      <c r="B151" s="14" t="s">
        <v>51</v>
      </c>
      <c r="C151" s="14">
        <v>226567136</v>
      </c>
      <c r="D151" s="17" t="s">
        <v>39</v>
      </c>
      <c r="E151" s="16" t="s">
        <v>1598</v>
      </c>
      <c r="F151" s="16" t="s">
        <v>1599</v>
      </c>
      <c r="G151" s="15">
        <v>214</v>
      </c>
      <c r="H151" s="24" t="s">
        <v>23</v>
      </c>
      <c r="I151" s="12">
        <v>0.97</v>
      </c>
      <c r="J151" s="17" t="s">
        <v>17</v>
      </c>
    </row>
    <row r="152" spans="1:10" ht="14.4" customHeight="1" x14ac:dyDescent="0.3">
      <c r="A152" s="17" t="s">
        <v>1805</v>
      </c>
      <c r="B152" s="14" t="s">
        <v>336</v>
      </c>
      <c r="C152" s="14">
        <v>433443050</v>
      </c>
      <c r="D152" s="17" t="s">
        <v>31</v>
      </c>
      <c r="E152" s="23" t="s">
        <v>32</v>
      </c>
      <c r="F152" s="23" t="s">
        <v>33</v>
      </c>
      <c r="G152" s="15">
        <v>258</v>
      </c>
      <c r="H152" s="24" t="s">
        <v>23</v>
      </c>
      <c r="I152" s="12">
        <v>0.97</v>
      </c>
      <c r="J152" s="17" t="s">
        <v>17</v>
      </c>
    </row>
    <row r="153" spans="1:10" ht="14.4" customHeight="1" x14ac:dyDescent="0.3">
      <c r="A153" s="17" t="s">
        <v>1653</v>
      </c>
      <c r="B153" s="14" t="s">
        <v>172</v>
      </c>
      <c r="C153" s="14">
        <v>256641924</v>
      </c>
      <c r="D153" s="17" t="s">
        <v>20</v>
      </c>
      <c r="E153" s="23" t="s">
        <v>21</v>
      </c>
      <c r="F153" s="23" t="s">
        <v>22</v>
      </c>
      <c r="G153" s="15">
        <v>104</v>
      </c>
      <c r="H153" s="24" t="s">
        <v>23</v>
      </c>
      <c r="I153" s="12">
        <v>0.97</v>
      </c>
      <c r="J153" s="17" t="s">
        <v>17</v>
      </c>
    </row>
    <row r="154" spans="1:10" ht="14.4" customHeight="1" x14ac:dyDescent="0.3">
      <c r="A154" s="17" t="s">
        <v>1806</v>
      </c>
      <c r="B154" s="14" t="s">
        <v>428</v>
      </c>
      <c r="C154" s="14">
        <v>279067436</v>
      </c>
      <c r="D154" s="17" t="s">
        <v>31</v>
      </c>
      <c r="E154" s="23" t="s">
        <v>32</v>
      </c>
      <c r="F154" s="23" t="s">
        <v>33</v>
      </c>
      <c r="G154" s="15">
        <v>264</v>
      </c>
      <c r="H154" s="24" t="s">
        <v>23</v>
      </c>
      <c r="I154" s="12">
        <v>0.97</v>
      </c>
      <c r="J154" s="17" t="s">
        <v>17</v>
      </c>
    </row>
    <row r="155" spans="1:10" ht="14.4" customHeight="1" x14ac:dyDescent="0.3">
      <c r="A155" s="17" t="s">
        <v>1807</v>
      </c>
      <c r="B155" s="14" t="s">
        <v>573</v>
      </c>
      <c r="C155" s="14">
        <v>287594646</v>
      </c>
      <c r="D155" s="17" t="s">
        <v>29</v>
      </c>
      <c r="E155" s="16" t="s">
        <v>1600</v>
      </c>
      <c r="F155" s="16" t="s">
        <v>1601</v>
      </c>
      <c r="G155" s="15">
        <v>208</v>
      </c>
      <c r="H155" s="24" t="s">
        <v>23</v>
      </c>
      <c r="I155" s="12">
        <v>0.97</v>
      </c>
      <c r="J155" s="17" t="s">
        <v>17</v>
      </c>
    </row>
    <row r="156" spans="1:10" ht="14.4" customHeight="1" x14ac:dyDescent="0.3">
      <c r="A156" s="17" t="s">
        <v>1808</v>
      </c>
      <c r="B156" s="14" t="s">
        <v>446</v>
      </c>
      <c r="C156" s="14">
        <v>990569218</v>
      </c>
      <c r="D156" s="17" t="s">
        <v>31</v>
      </c>
      <c r="E156" s="23" t="s">
        <v>32</v>
      </c>
      <c r="F156" s="23" t="s">
        <v>33</v>
      </c>
      <c r="G156" s="15">
        <v>264</v>
      </c>
      <c r="H156" s="24"/>
      <c r="I156" s="12">
        <v>0.97</v>
      </c>
      <c r="J156" s="17" t="s">
        <v>17</v>
      </c>
    </row>
    <row r="157" spans="1:10" ht="14.4" customHeight="1" x14ac:dyDescent="0.3">
      <c r="A157" s="17" t="s">
        <v>1648</v>
      </c>
      <c r="B157" s="14" t="s">
        <v>363</v>
      </c>
      <c r="C157" s="14">
        <v>492236758</v>
      </c>
      <c r="D157" s="17" t="s">
        <v>31</v>
      </c>
      <c r="E157" s="23" t="s">
        <v>32</v>
      </c>
      <c r="F157" s="23" t="s">
        <v>33</v>
      </c>
      <c r="G157" s="15">
        <v>272</v>
      </c>
      <c r="H157" s="24" t="s">
        <v>23</v>
      </c>
      <c r="I157" s="12">
        <v>0.97</v>
      </c>
      <c r="J157" s="17" t="s">
        <v>17</v>
      </c>
    </row>
    <row r="158" spans="1:10" ht="14.4" customHeight="1" x14ac:dyDescent="0.3">
      <c r="A158" s="17" t="s">
        <v>1854</v>
      </c>
      <c r="B158" s="14" t="s">
        <v>363</v>
      </c>
      <c r="C158" s="14">
        <v>492236758</v>
      </c>
      <c r="D158" s="17" t="s">
        <v>31</v>
      </c>
      <c r="E158" s="23" t="s">
        <v>32</v>
      </c>
      <c r="F158" s="23" t="s">
        <v>33</v>
      </c>
      <c r="G158" s="15">
        <v>272</v>
      </c>
      <c r="H158" s="24" t="s">
        <v>23</v>
      </c>
      <c r="I158" s="12">
        <v>0.97</v>
      </c>
      <c r="J158" s="17" t="s">
        <v>17</v>
      </c>
    </row>
    <row r="159" spans="1:10" ht="14.4" customHeight="1" x14ac:dyDescent="0.3">
      <c r="A159" s="17" t="s">
        <v>1693</v>
      </c>
      <c r="B159" s="14" t="s">
        <v>509</v>
      </c>
      <c r="C159" s="14">
        <v>685697760</v>
      </c>
      <c r="D159" s="17" t="s">
        <v>31</v>
      </c>
      <c r="E159" s="23" t="s">
        <v>32</v>
      </c>
      <c r="F159" s="23" t="s">
        <v>33</v>
      </c>
      <c r="G159" s="15">
        <v>273</v>
      </c>
      <c r="H159" s="24" t="s">
        <v>23</v>
      </c>
      <c r="I159" s="12">
        <v>0.97</v>
      </c>
      <c r="J159" s="17" t="s">
        <v>17</v>
      </c>
    </row>
    <row r="160" spans="1:10" ht="14.4" customHeight="1" x14ac:dyDescent="0.3">
      <c r="A160" s="17" t="s">
        <v>1718</v>
      </c>
      <c r="B160" s="14" t="s">
        <v>509</v>
      </c>
      <c r="C160" s="14">
        <v>685697760</v>
      </c>
      <c r="D160" s="17" t="s">
        <v>31</v>
      </c>
      <c r="E160" s="23" t="s">
        <v>32</v>
      </c>
      <c r="F160" s="23" t="s">
        <v>33</v>
      </c>
      <c r="G160" s="15">
        <v>273</v>
      </c>
      <c r="H160" s="24" t="s">
        <v>23</v>
      </c>
      <c r="I160" s="12">
        <v>0.97</v>
      </c>
      <c r="J160" s="17" t="s">
        <v>17</v>
      </c>
    </row>
    <row r="161" spans="1:10" ht="14.4" customHeight="1" x14ac:dyDescent="0.3">
      <c r="A161" s="17" t="s">
        <v>1697</v>
      </c>
      <c r="B161" s="14" t="s">
        <v>496</v>
      </c>
      <c r="C161" s="14">
        <v>783070144</v>
      </c>
      <c r="D161" s="17" t="s">
        <v>20</v>
      </c>
      <c r="E161" s="23" t="s">
        <v>21</v>
      </c>
      <c r="F161" s="23" t="s">
        <v>22</v>
      </c>
      <c r="G161" s="15">
        <v>107</v>
      </c>
      <c r="H161" s="24" t="s">
        <v>23</v>
      </c>
      <c r="I161" s="12">
        <v>0.97</v>
      </c>
      <c r="J161" s="17" t="s">
        <v>17</v>
      </c>
    </row>
    <row r="162" spans="1:10" ht="14.4" customHeight="1" x14ac:dyDescent="0.3">
      <c r="A162" s="17" t="s">
        <v>1627</v>
      </c>
      <c r="B162" s="14" t="s">
        <v>460</v>
      </c>
      <c r="C162" s="14">
        <v>787368003</v>
      </c>
      <c r="D162" s="17" t="s">
        <v>20</v>
      </c>
      <c r="E162" s="23" t="s">
        <v>21</v>
      </c>
      <c r="F162" s="23" t="s">
        <v>22</v>
      </c>
      <c r="G162" s="15">
        <v>104</v>
      </c>
      <c r="H162" s="24" t="s">
        <v>23</v>
      </c>
      <c r="I162" s="12">
        <v>0.97</v>
      </c>
      <c r="J162" s="17" t="s">
        <v>17</v>
      </c>
    </row>
    <row r="163" spans="1:10" ht="14.4" customHeight="1" x14ac:dyDescent="0.3">
      <c r="A163" s="17" t="s">
        <v>1813</v>
      </c>
      <c r="B163" s="14" t="s">
        <v>464</v>
      </c>
      <c r="C163" s="14">
        <v>457107103</v>
      </c>
      <c r="D163" s="17" t="s">
        <v>31</v>
      </c>
      <c r="E163" s="23" t="s">
        <v>32</v>
      </c>
      <c r="F163" s="23" t="s">
        <v>33</v>
      </c>
      <c r="G163" s="15">
        <v>270</v>
      </c>
      <c r="H163" s="24" t="s">
        <v>23</v>
      </c>
      <c r="I163" s="12">
        <v>0.97</v>
      </c>
      <c r="J163" s="17" t="s">
        <v>17</v>
      </c>
    </row>
    <row r="164" spans="1:10" ht="14.4" customHeight="1" x14ac:dyDescent="0.3">
      <c r="A164" s="17" t="s">
        <v>1814</v>
      </c>
      <c r="B164" s="14" t="s">
        <v>204</v>
      </c>
      <c r="C164" s="14">
        <v>535134698</v>
      </c>
      <c r="D164" s="17" t="s">
        <v>29</v>
      </c>
      <c r="E164" s="16" t="s">
        <v>1600</v>
      </c>
      <c r="F164" s="16" t="s">
        <v>1601</v>
      </c>
      <c r="G164" s="15">
        <v>212</v>
      </c>
      <c r="H164" s="24" t="s">
        <v>23</v>
      </c>
      <c r="I164" s="12">
        <v>0.97</v>
      </c>
      <c r="J164" s="17" t="s">
        <v>17</v>
      </c>
    </row>
    <row r="165" spans="1:10" ht="14.4" customHeight="1" x14ac:dyDescent="0.3">
      <c r="A165" s="17" t="s">
        <v>1815</v>
      </c>
      <c r="B165" s="14" t="s">
        <v>273</v>
      </c>
      <c r="C165" s="14">
        <v>374546425</v>
      </c>
      <c r="D165" s="17" t="s">
        <v>31</v>
      </c>
      <c r="E165" s="23" t="s">
        <v>32</v>
      </c>
      <c r="F165" s="23" t="s">
        <v>33</v>
      </c>
      <c r="G165" s="15">
        <v>273</v>
      </c>
      <c r="H165" s="24" t="s">
        <v>23</v>
      </c>
      <c r="I165" s="12">
        <v>0.97</v>
      </c>
      <c r="J165" s="17" t="s">
        <v>17</v>
      </c>
    </row>
    <row r="166" spans="1:10" ht="14.4" customHeight="1" x14ac:dyDescent="0.3">
      <c r="A166" s="17" t="s">
        <v>1816</v>
      </c>
      <c r="B166" s="14" t="s">
        <v>287</v>
      </c>
      <c r="C166" s="14">
        <v>208819847</v>
      </c>
      <c r="D166" s="17" t="s">
        <v>20</v>
      </c>
      <c r="E166" s="23" t="s">
        <v>21</v>
      </c>
      <c r="F166" s="23" t="s">
        <v>22</v>
      </c>
      <c r="G166" s="15">
        <v>107</v>
      </c>
      <c r="H166" s="24" t="s">
        <v>23</v>
      </c>
      <c r="I166" s="12">
        <v>0.97</v>
      </c>
      <c r="J166" s="17" t="s">
        <v>17</v>
      </c>
    </row>
    <row r="167" spans="1:10" ht="14.4" customHeight="1" x14ac:dyDescent="0.3">
      <c r="A167" s="17" t="s">
        <v>1817</v>
      </c>
      <c r="B167" s="14" t="s">
        <v>482</v>
      </c>
      <c r="C167" s="14">
        <v>609105066</v>
      </c>
      <c r="D167" s="17" t="s">
        <v>31</v>
      </c>
      <c r="E167" s="23" t="s">
        <v>32</v>
      </c>
      <c r="F167" s="23" t="s">
        <v>33</v>
      </c>
      <c r="G167" s="15">
        <v>275</v>
      </c>
      <c r="H167" s="24" t="s">
        <v>23</v>
      </c>
      <c r="I167" s="12">
        <v>0.97</v>
      </c>
      <c r="J167" s="17" t="s">
        <v>17</v>
      </c>
    </row>
    <row r="168" spans="1:10" ht="14.4" customHeight="1" x14ac:dyDescent="0.3">
      <c r="A168" s="17" t="s">
        <v>1818</v>
      </c>
      <c r="B168" s="14" t="s">
        <v>554</v>
      </c>
      <c r="C168" s="14">
        <v>528487181</v>
      </c>
      <c r="D168" s="17" t="s">
        <v>31</v>
      </c>
      <c r="E168" s="23" t="s">
        <v>32</v>
      </c>
      <c r="F168" s="23" t="s">
        <v>33</v>
      </c>
      <c r="G168" s="15">
        <v>254</v>
      </c>
      <c r="H168" s="24" t="s">
        <v>23</v>
      </c>
      <c r="I168" s="12">
        <v>0.97</v>
      </c>
      <c r="J168" s="17" t="s">
        <v>17</v>
      </c>
    </row>
    <row r="169" spans="1:10" ht="14.4" customHeight="1" x14ac:dyDescent="0.3">
      <c r="A169" s="17" t="s">
        <v>1819</v>
      </c>
      <c r="B169" s="14" t="s">
        <v>395</v>
      </c>
      <c r="C169" s="14">
        <v>264116521</v>
      </c>
      <c r="D169" s="17" t="s">
        <v>20</v>
      </c>
      <c r="E169" s="23" t="s">
        <v>21</v>
      </c>
      <c r="F169" s="23" t="s">
        <v>22</v>
      </c>
      <c r="G169" s="15">
        <v>103</v>
      </c>
      <c r="H169" s="24" t="s">
        <v>23</v>
      </c>
      <c r="I169" s="12">
        <v>0.97</v>
      </c>
      <c r="J169" s="17" t="s">
        <v>17</v>
      </c>
    </row>
    <row r="170" spans="1:10" ht="14.4" customHeight="1" x14ac:dyDescent="0.3">
      <c r="A170" s="17" t="s">
        <v>1820</v>
      </c>
      <c r="B170" s="14" t="s">
        <v>320</v>
      </c>
      <c r="C170" s="14">
        <v>940066558</v>
      </c>
      <c r="D170" s="17" t="s">
        <v>39</v>
      </c>
      <c r="E170" s="16" t="s">
        <v>1598</v>
      </c>
      <c r="F170" s="16" t="s">
        <v>1599</v>
      </c>
      <c r="G170" s="15">
        <v>205</v>
      </c>
      <c r="H170" s="24" t="s">
        <v>23</v>
      </c>
      <c r="I170" s="12">
        <v>0.97</v>
      </c>
      <c r="J170" s="17" t="s">
        <v>17</v>
      </c>
    </row>
    <row r="171" spans="1:10" ht="14.4" customHeight="1" x14ac:dyDescent="0.3">
      <c r="A171" s="17" t="s">
        <v>1821</v>
      </c>
      <c r="B171" s="14" t="s">
        <v>451</v>
      </c>
      <c r="C171" s="14">
        <v>358971916</v>
      </c>
      <c r="D171" s="17" t="s">
        <v>20</v>
      </c>
      <c r="E171" s="23" t="s">
        <v>21</v>
      </c>
      <c r="F171" s="23" t="s">
        <v>22</v>
      </c>
      <c r="G171" s="15">
        <v>109</v>
      </c>
      <c r="H171" s="24" t="s">
        <v>23</v>
      </c>
      <c r="I171" s="12">
        <v>0.97</v>
      </c>
      <c r="J171" s="17" t="s">
        <v>17</v>
      </c>
    </row>
    <row r="172" spans="1:10" ht="14.4" customHeight="1" x14ac:dyDescent="0.3">
      <c r="A172" s="17" t="s">
        <v>1822</v>
      </c>
      <c r="B172" s="14" t="s">
        <v>359</v>
      </c>
      <c r="C172" s="14">
        <v>724232794</v>
      </c>
      <c r="D172" s="17" t="s">
        <v>20</v>
      </c>
      <c r="E172" s="23" t="s">
        <v>21</v>
      </c>
      <c r="F172" s="23" t="s">
        <v>22</v>
      </c>
      <c r="G172" s="15">
        <v>110</v>
      </c>
      <c r="H172" s="24" t="s">
        <v>23</v>
      </c>
      <c r="I172" s="12">
        <v>0.97</v>
      </c>
      <c r="J172" s="17" t="s">
        <v>17</v>
      </c>
    </row>
    <row r="173" spans="1:10" ht="14.4" customHeight="1" x14ac:dyDescent="0.3">
      <c r="A173" s="17" t="s">
        <v>1823</v>
      </c>
      <c r="B173" s="14" t="s">
        <v>145</v>
      </c>
      <c r="C173" s="14">
        <v>926180565</v>
      </c>
      <c r="D173" s="17" t="s">
        <v>20</v>
      </c>
      <c r="E173" s="23" t="s">
        <v>21</v>
      </c>
      <c r="F173" s="23" t="s">
        <v>22</v>
      </c>
      <c r="G173" s="15">
        <v>102</v>
      </c>
      <c r="H173" s="24" t="s">
        <v>23</v>
      </c>
      <c r="I173" s="12">
        <v>0.97</v>
      </c>
      <c r="J173" s="17" t="s">
        <v>17</v>
      </c>
    </row>
    <row r="174" spans="1:10" ht="14.4" customHeight="1" x14ac:dyDescent="0.3">
      <c r="A174" s="17" t="s">
        <v>1824</v>
      </c>
      <c r="B174" s="14" t="s">
        <v>250</v>
      </c>
      <c r="C174" s="14">
        <v>978265344</v>
      </c>
      <c r="D174" s="17" t="s">
        <v>39</v>
      </c>
      <c r="E174" s="16" t="s">
        <v>1598</v>
      </c>
      <c r="F174" s="16" t="s">
        <v>1599</v>
      </c>
      <c r="G174" s="15">
        <v>213</v>
      </c>
      <c r="H174" s="24" t="s">
        <v>23</v>
      </c>
      <c r="I174" s="12">
        <v>0.97</v>
      </c>
      <c r="J174" s="17" t="s">
        <v>17</v>
      </c>
    </row>
    <row r="175" spans="1:10" ht="14.4" customHeight="1" x14ac:dyDescent="0.3">
      <c r="A175" s="17" t="s">
        <v>1825</v>
      </c>
      <c r="B175" s="14" t="s">
        <v>208</v>
      </c>
      <c r="C175" s="14">
        <v>312459481</v>
      </c>
      <c r="D175" s="17" t="s">
        <v>20</v>
      </c>
      <c r="E175" s="23" t="s">
        <v>21</v>
      </c>
      <c r="F175" s="23" t="s">
        <v>22</v>
      </c>
      <c r="G175" s="15">
        <v>106</v>
      </c>
      <c r="H175" s="24" t="s">
        <v>23</v>
      </c>
      <c r="I175" s="12">
        <v>0.97</v>
      </c>
      <c r="J175" s="17" t="s">
        <v>17</v>
      </c>
    </row>
    <row r="176" spans="1:10" ht="14.4" customHeight="1" x14ac:dyDescent="0.3">
      <c r="A176" s="17" t="s">
        <v>1826</v>
      </c>
      <c r="B176" s="14" t="s">
        <v>439</v>
      </c>
      <c r="C176" s="14">
        <v>947530870</v>
      </c>
      <c r="D176" s="17" t="s">
        <v>39</v>
      </c>
      <c r="E176" s="16" t="s">
        <v>1598</v>
      </c>
      <c r="F176" s="16" t="s">
        <v>1599</v>
      </c>
      <c r="G176" s="15">
        <v>203</v>
      </c>
      <c r="H176" s="24" t="s">
        <v>23</v>
      </c>
      <c r="I176" s="12">
        <v>0.97</v>
      </c>
      <c r="J176" s="17" t="s">
        <v>17</v>
      </c>
    </row>
    <row r="177" spans="1:10" ht="14.4" customHeight="1" x14ac:dyDescent="0.3">
      <c r="A177" s="17" t="s">
        <v>1827</v>
      </c>
      <c r="B177" s="14" t="s">
        <v>300</v>
      </c>
      <c r="C177" s="14">
        <v>760341311</v>
      </c>
      <c r="D177" s="17" t="s">
        <v>31</v>
      </c>
      <c r="E177" s="23" t="s">
        <v>32</v>
      </c>
      <c r="F177" s="23" t="s">
        <v>33</v>
      </c>
      <c r="G177" s="15">
        <v>251</v>
      </c>
      <c r="H177" s="24" t="s">
        <v>23</v>
      </c>
      <c r="I177" s="12">
        <v>0.97</v>
      </c>
      <c r="J177" s="17" t="s">
        <v>17</v>
      </c>
    </row>
    <row r="178" spans="1:10" ht="14.4" customHeight="1" x14ac:dyDescent="0.3">
      <c r="A178" s="17" t="s">
        <v>1828</v>
      </c>
      <c r="B178" s="14" t="s">
        <v>653</v>
      </c>
      <c r="C178" s="14">
        <v>844588090</v>
      </c>
      <c r="D178" s="17" t="s">
        <v>39</v>
      </c>
      <c r="E178" s="16" t="s">
        <v>1598</v>
      </c>
      <c r="F178" s="16" t="s">
        <v>1599</v>
      </c>
      <c r="G178" s="15">
        <v>220</v>
      </c>
      <c r="H178" s="24" t="s">
        <v>23</v>
      </c>
      <c r="I178" s="12">
        <v>1</v>
      </c>
      <c r="J178" s="17" t="s">
        <v>637</v>
      </c>
    </row>
    <row r="179" spans="1:10" ht="14.4" customHeight="1" x14ac:dyDescent="0.3">
      <c r="A179" s="17" t="s">
        <v>1829</v>
      </c>
      <c r="B179" s="14" t="s">
        <v>619</v>
      </c>
      <c r="C179" s="14">
        <v>105980961</v>
      </c>
      <c r="D179" s="17" t="s">
        <v>39</v>
      </c>
      <c r="E179" s="16" t="s">
        <v>1598</v>
      </c>
      <c r="F179" s="16" t="s">
        <v>1599</v>
      </c>
      <c r="G179" s="15">
        <v>208</v>
      </c>
      <c r="H179" s="24" t="s">
        <v>23</v>
      </c>
      <c r="I179" s="12">
        <v>0.97</v>
      </c>
      <c r="J179" s="17" t="s">
        <v>17</v>
      </c>
    </row>
    <row r="180" spans="1:10" ht="14.4" customHeight="1" x14ac:dyDescent="0.3">
      <c r="A180" s="17" t="s">
        <v>1658</v>
      </c>
      <c r="B180" s="14" t="s">
        <v>806</v>
      </c>
      <c r="C180" s="14">
        <v>497987403</v>
      </c>
      <c r="D180" s="17" t="s">
        <v>20</v>
      </c>
      <c r="E180" s="23" t="s">
        <v>21</v>
      </c>
      <c r="F180" s="23" t="s">
        <v>22</v>
      </c>
      <c r="G180" s="15">
        <v>104</v>
      </c>
      <c r="H180" s="24" t="s">
        <v>23</v>
      </c>
      <c r="I180" s="12">
        <v>1</v>
      </c>
      <c r="J180" s="17" t="s">
        <v>637</v>
      </c>
    </row>
    <row r="181" spans="1:10" ht="14.4" customHeight="1" x14ac:dyDescent="0.3">
      <c r="A181" s="17" t="s">
        <v>1830</v>
      </c>
      <c r="B181" s="14" t="s">
        <v>774</v>
      </c>
      <c r="C181" s="14">
        <v>490025731</v>
      </c>
      <c r="D181" s="17" t="s">
        <v>31</v>
      </c>
      <c r="E181" s="23" t="s">
        <v>32</v>
      </c>
      <c r="F181" s="23" t="s">
        <v>33</v>
      </c>
      <c r="G181" s="15">
        <v>251</v>
      </c>
      <c r="H181" s="24" t="s">
        <v>23</v>
      </c>
      <c r="I181" s="12">
        <v>1</v>
      </c>
      <c r="J181" s="17" t="s">
        <v>637</v>
      </c>
    </row>
    <row r="182" spans="1:10" ht="14.4" customHeight="1" x14ac:dyDescent="0.3">
      <c r="A182" s="17" t="s">
        <v>1831</v>
      </c>
      <c r="B182" s="14" t="s">
        <v>829</v>
      </c>
      <c r="C182" s="14">
        <v>280541355</v>
      </c>
      <c r="D182" s="17" t="s">
        <v>29</v>
      </c>
      <c r="E182" s="16" t="s">
        <v>1600</v>
      </c>
      <c r="F182" s="16" t="s">
        <v>1601</v>
      </c>
      <c r="G182" s="15">
        <v>214</v>
      </c>
      <c r="H182" s="24" t="s">
        <v>23</v>
      </c>
      <c r="I182" s="12">
        <v>1</v>
      </c>
      <c r="J182" s="17" t="s">
        <v>637</v>
      </c>
    </row>
    <row r="183" spans="1:10" ht="14.4" customHeight="1" x14ac:dyDescent="0.3">
      <c r="A183" s="17" t="s">
        <v>1832</v>
      </c>
      <c r="B183" s="14" t="s">
        <v>818</v>
      </c>
      <c r="C183" s="14">
        <v>651264091</v>
      </c>
      <c r="D183" s="17" t="s">
        <v>31</v>
      </c>
      <c r="E183" s="23" t="s">
        <v>32</v>
      </c>
      <c r="F183" s="23" t="s">
        <v>33</v>
      </c>
      <c r="G183" s="15">
        <v>516</v>
      </c>
      <c r="H183" s="24" t="s">
        <v>23</v>
      </c>
      <c r="I183" s="12">
        <v>1.02</v>
      </c>
      <c r="J183" s="17" t="s">
        <v>637</v>
      </c>
    </row>
    <row r="184" spans="1:10" ht="14.4" customHeight="1" x14ac:dyDescent="0.3">
      <c r="A184" s="17" t="s">
        <v>1833</v>
      </c>
      <c r="B184" s="14" t="s">
        <v>748</v>
      </c>
      <c r="C184" s="14">
        <v>942261623</v>
      </c>
      <c r="D184" s="17" t="s">
        <v>29</v>
      </c>
      <c r="E184" s="16" t="s">
        <v>1600</v>
      </c>
      <c r="F184" s="16" t="s">
        <v>1601</v>
      </c>
      <c r="G184" s="15">
        <v>211</v>
      </c>
      <c r="H184" s="24" t="s">
        <v>23</v>
      </c>
      <c r="I184" s="12">
        <v>1</v>
      </c>
      <c r="J184" s="17" t="s">
        <v>637</v>
      </c>
    </row>
    <row r="185" spans="1:10" ht="14.4" customHeight="1" x14ac:dyDescent="0.3">
      <c r="A185" s="17" t="s">
        <v>1834</v>
      </c>
      <c r="B185" s="14" t="s">
        <v>785</v>
      </c>
      <c r="C185" s="14">
        <v>674723741</v>
      </c>
      <c r="D185" s="17" t="s">
        <v>39</v>
      </c>
      <c r="E185" s="16" t="s">
        <v>1598</v>
      </c>
      <c r="F185" s="16" t="s">
        <v>1599</v>
      </c>
      <c r="G185" s="15">
        <v>201</v>
      </c>
      <c r="H185" s="24" t="s">
        <v>23</v>
      </c>
      <c r="I185" s="12">
        <v>1</v>
      </c>
      <c r="J185" s="17" t="s">
        <v>637</v>
      </c>
    </row>
    <row r="186" spans="1:10" ht="14.4" customHeight="1" x14ac:dyDescent="0.3">
      <c r="A186" s="17" t="s">
        <v>1835</v>
      </c>
      <c r="B186" s="14" t="s">
        <v>798</v>
      </c>
      <c r="C186" s="14">
        <v>645826453</v>
      </c>
      <c r="D186" s="17" t="s">
        <v>31</v>
      </c>
      <c r="E186" s="23" t="s">
        <v>32</v>
      </c>
      <c r="F186" s="23" t="s">
        <v>33</v>
      </c>
      <c r="G186" s="15">
        <v>108</v>
      </c>
      <c r="H186" s="24" t="s">
        <v>23</v>
      </c>
      <c r="I186" s="12">
        <v>1</v>
      </c>
      <c r="J186" s="17" t="s">
        <v>637</v>
      </c>
    </row>
    <row r="187" spans="1:10" ht="14.4" customHeight="1" x14ac:dyDescent="0.3">
      <c r="A187" s="17" t="s">
        <v>1836</v>
      </c>
      <c r="B187" s="14" t="s">
        <v>760</v>
      </c>
      <c r="C187" s="14">
        <v>293305533</v>
      </c>
      <c r="D187" s="17" t="s">
        <v>39</v>
      </c>
      <c r="E187" s="16" t="s">
        <v>1598</v>
      </c>
      <c r="F187" s="16" t="s">
        <v>1599</v>
      </c>
      <c r="G187" s="15">
        <v>1272</v>
      </c>
      <c r="H187" s="24" t="s">
        <v>23</v>
      </c>
      <c r="I187" s="12">
        <v>1.1000000000000001</v>
      </c>
      <c r="J187" s="17" t="s">
        <v>637</v>
      </c>
    </row>
    <row r="188" spans="1:10" ht="14.4" customHeight="1" x14ac:dyDescent="0.3">
      <c r="A188" s="17" t="s">
        <v>1837</v>
      </c>
      <c r="B188" s="14" t="s">
        <v>556</v>
      </c>
      <c r="C188" s="14">
        <v>966726443</v>
      </c>
      <c r="D188" s="17" t="s">
        <v>39</v>
      </c>
      <c r="E188" s="16" t="s">
        <v>1598</v>
      </c>
      <c r="F188" s="16" t="s">
        <v>1599</v>
      </c>
      <c r="G188" s="15">
        <v>213</v>
      </c>
      <c r="H188" s="24" t="s">
        <v>23</v>
      </c>
      <c r="I188" s="12">
        <v>0.97</v>
      </c>
      <c r="J188" s="17" t="s">
        <v>17</v>
      </c>
    </row>
    <row r="189" spans="1:10" ht="14.4" customHeight="1" x14ac:dyDescent="0.3">
      <c r="A189" s="17" t="s">
        <v>1640</v>
      </c>
      <c r="B189" s="14" t="s">
        <v>500</v>
      </c>
      <c r="C189" s="14">
        <v>587934972</v>
      </c>
      <c r="D189" s="17" t="s">
        <v>31</v>
      </c>
      <c r="E189" s="23" t="s">
        <v>32</v>
      </c>
      <c r="F189" s="23" t="s">
        <v>33</v>
      </c>
      <c r="G189" s="15">
        <v>259</v>
      </c>
      <c r="H189" s="24" t="s">
        <v>23</v>
      </c>
      <c r="I189" s="12">
        <v>0.97</v>
      </c>
      <c r="J189" s="17" t="s">
        <v>17</v>
      </c>
    </row>
    <row r="190" spans="1:10" ht="14.4" customHeight="1" x14ac:dyDescent="0.3">
      <c r="A190" s="17" t="s">
        <v>1838</v>
      </c>
      <c r="B190" s="14" t="s">
        <v>745</v>
      </c>
      <c r="C190" s="14">
        <v>352602838</v>
      </c>
      <c r="D190" s="17" t="s">
        <v>1566</v>
      </c>
      <c r="E190" s="16" t="s">
        <v>1596</v>
      </c>
      <c r="F190" s="16" t="s">
        <v>1597</v>
      </c>
      <c r="G190" s="15">
        <v>201</v>
      </c>
      <c r="H190" s="24" t="s">
        <v>23</v>
      </c>
      <c r="I190" s="12">
        <v>1.02</v>
      </c>
      <c r="J190" s="17" t="s">
        <v>637</v>
      </c>
    </row>
    <row r="191" spans="1:10" ht="14.4" customHeight="1" x14ac:dyDescent="0.3">
      <c r="A191" s="17" t="s">
        <v>1839</v>
      </c>
      <c r="B191" s="14" t="s">
        <v>561</v>
      </c>
      <c r="C191" s="14">
        <v>501431935</v>
      </c>
      <c r="D191" s="17" t="s">
        <v>1566</v>
      </c>
      <c r="E191" s="16" t="s">
        <v>1596</v>
      </c>
      <c r="F191" s="16" t="s">
        <v>1597</v>
      </c>
      <c r="G191" s="15">
        <v>202</v>
      </c>
      <c r="H191" s="24" t="s">
        <v>23</v>
      </c>
      <c r="I191" s="12">
        <v>0.98939999999999995</v>
      </c>
      <c r="J191" s="17" t="s">
        <v>17</v>
      </c>
    </row>
    <row r="192" spans="1:10" ht="14.4" customHeight="1" x14ac:dyDescent="0.3">
      <c r="A192" s="17" t="s">
        <v>1840</v>
      </c>
      <c r="B192" s="14" t="s">
        <v>274</v>
      </c>
      <c r="C192" s="14">
        <v>809623439</v>
      </c>
      <c r="D192" s="17" t="s">
        <v>29</v>
      </c>
      <c r="E192" s="16" t="s">
        <v>1600</v>
      </c>
      <c r="F192" s="16" t="s">
        <v>1601</v>
      </c>
      <c r="G192" s="15">
        <v>218</v>
      </c>
      <c r="H192" s="24" t="s">
        <v>23</v>
      </c>
      <c r="I192" s="12">
        <v>0.97</v>
      </c>
      <c r="J192" s="17" t="s">
        <v>17</v>
      </c>
    </row>
    <row r="193" spans="1:10" ht="14.4" customHeight="1" x14ac:dyDescent="0.3">
      <c r="A193" s="17" t="s">
        <v>1841</v>
      </c>
      <c r="B193" s="14" t="s">
        <v>221</v>
      </c>
      <c r="C193" s="14">
        <v>365412254</v>
      </c>
      <c r="D193" s="17" t="s">
        <v>31</v>
      </c>
      <c r="E193" s="23" t="s">
        <v>32</v>
      </c>
      <c r="F193" s="23" t="s">
        <v>33</v>
      </c>
      <c r="G193" s="15">
        <v>275</v>
      </c>
      <c r="H193" s="24" t="s">
        <v>23</v>
      </c>
      <c r="I193" s="12">
        <v>0.97</v>
      </c>
      <c r="J193" s="17" t="s">
        <v>17</v>
      </c>
    </row>
    <row r="194" spans="1:10" ht="14.4" customHeight="1" x14ac:dyDescent="0.3">
      <c r="A194" s="17" t="s">
        <v>1842</v>
      </c>
      <c r="B194" s="14" t="s">
        <v>174</v>
      </c>
      <c r="C194" s="14">
        <v>565288488</v>
      </c>
      <c r="D194" s="17" t="s">
        <v>1566</v>
      </c>
      <c r="E194" s="16" t="s">
        <v>1596</v>
      </c>
      <c r="F194" s="16" t="s">
        <v>1597</v>
      </c>
      <c r="G194" s="15">
        <v>217</v>
      </c>
      <c r="H194" s="24" t="s">
        <v>23</v>
      </c>
      <c r="I194" s="12">
        <v>0.98939999999999995</v>
      </c>
      <c r="J194" s="17" t="s">
        <v>17</v>
      </c>
    </row>
    <row r="195" spans="1:10" ht="14.4" customHeight="1" x14ac:dyDescent="0.3">
      <c r="A195" s="17" t="s">
        <v>1843</v>
      </c>
      <c r="B195" s="14" t="s">
        <v>136</v>
      </c>
      <c r="C195" s="14">
        <v>946361933</v>
      </c>
      <c r="D195" s="17" t="s">
        <v>20</v>
      </c>
      <c r="E195" s="23" t="s">
        <v>21</v>
      </c>
      <c r="F195" s="23" t="s">
        <v>22</v>
      </c>
      <c r="G195" s="15">
        <v>103</v>
      </c>
      <c r="H195" s="24" t="s">
        <v>23</v>
      </c>
      <c r="I195" s="12">
        <v>0.97</v>
      </c>
      <c r="J195" s="17" t="s">
        <v>17</v>
      </c>
    </row>
    <row r="196" spans="1:10" ht="14.4" customHeight="1" x14ac:dyDescent="0.3">
      <c r="A196" s="17" t="s">
        <v>1844</v>
      </c>
      <c r="B196" s="14" t="s">
        <v>697</v>
      </c>
      <c r="C196" s="14">
        <v>197586733</v>
      </c>
      <c r="D196" s="17" t="s">
        <v>29</v>
      </c>
      <c r="E196" s="16" t="s">
        <v>1600</v>
      </c>
      <c r="F196" s="16" t="s">
        <v>1601</v>
      </c>
      <c r="G196" s="15">
        <v>200</v>
      </c>
      <c r="H196" s="24" t="s">
        <v>23</v>
      </c>
      <c r="I196" s="12">
        <v>1</v>
      </c>
      <c r="J196" s="17" t="s">
        <v>637</v>
      </c>
    </row>
    <row r="197" spans="1:10" ht="14.4" customHeight="1" x14ac:dyDescent="0.3">
      <c r="A197" s="17" t="s">
        <v>1845</v>
      </c>
      <c r="B197" s="14" t="s">
        <v>718</v>
      </c>
      <c r="C197" s="14">
        <v>148948410</v>
      </c>
      <c r="D197" s="17" t="s">
        <v>1566</v>
      </c>
      <c r="E197" s="16" t="s">
        <v>1596</v>
      </c>
      <c r="F197" s="16" t="s">
        <v>1597</v>
      </c>
      <c r="G197" s="15">
        <v>1250</v>
      </c>
      <c r="H197" s="24" t="s">
        <v>23</v>
      </c>
      <c r="I197" s="12">
        <v>1.1000000000000001</v>
      </c>
      <c r="J197" s="17" t="s">
        <v>637</v>
      </c>
    </row>
    <row r="198" spans="1:10" ht="14.4" customHeight="1" x14ac:dyDescent="0.3">
      <c r="A198" s="17" t="s">
        <v>1846</v>
      </c>
      <c r="B198" s="14" t="s">
        <v>819</v>
      </c>
      <c r="C198" s="14">
        <v>762245665</v>
      </c>
      <c r="D198" s="17" t="s">
        <v>29</v>
      </c>
      <c r="E198" s="16" t="s">
        <v>1600</v>
      </c>
      <c r="F198" s="16" t="s">
        <v>1601</v>
      </c>
      <c r="G198" s="15">
        <v>272</v>
      </c>
      <c r="H198" s="24" t="s">
        <v>23</v>
      </c>
      <c r="I198" s="12">
        <v>1</v>
      </c>
      <c r="J198" s="17" t="s">
        <v>637</v>
      </c>
    </row>
    <row r="199" spans="1:10" ht="14.4" customHeight="1" x14ac:dyDescent="0.3">
      <c r="A199" s="17" t="s">
        <v>1847</v>
      </c>
      <c r="B199" s="14" t="s">
        <v>799</v>
      </c>
      <c r="C199" s="14">
        <v>106044608</v>
      </c>
      <c r="D199" s="17" t="s">
        <v>29</v>
      </c>
      <c r="E199" s="16" t="s">
        <v>1600</v>
      </c>
      <c r="F199" s="16" t="s">
        <v>1601</v>
      </c>
      <c r="G199" s="15">
        <v>205</v>
      </c>
      <c r="H199" s="24" t="s">
        <v>23</v>
      </c>
      <c r="I199" s="12">
        <v>1.02</v>
      </c>
      <c r="J199" s="17" t="s">
        <v>637</v>
      </c>
    </row>
    <row r="200" spans="1:10" ht="14.4" customHeight="1" x14ac:dyDescent="0.3">
      <c r="A200" s="17" t="s">
        <v>1848</v>
      </c>
      <c r="B200" s="14" t="s">
        <v>775</v>
      </c>
      <c r="C200" s="14">
        <v>543745996</v>
      </c>
      <c r="D200" s="17" t="s">
        <v>29</v>
      </c>
      <c r="E200" s="16" t="s">
        <v>1600</v>
      </c>
      <c r="F200" s="16" t="s">
        <v>1601</v>
      </c>
      <c r="G200" s="15">
        <v>201</v>
      </c>
      <c r="H200" s="24" t="s">
        <v>23</v>
      </c>
      <c r="I200" s="12">
        <v>1</v>
      </c>
      <c r="J200" s="17" t="s">
        <v>637</v>
      </c>
    </row>
    <row r="201" spans="1:10" ht="14.4" customHeight="1" x14ac:dyDescent="0.3">
      <c r="A201" s="17" t="s">
        <v>1849</v>
      </c>
      <c r="B201" s="14" t="s">
        <v>807</v>
      </c>
      <c r="C201" s="14">
        <v>819358521</v>
      </c>
      <c r="D201" s="17" t="s">
        <v>1566</v>
      </c>
      <c r="E201" s="16" t="s">
        <v>1596</v>
      </c>
      <c r="F201" s="16" t="s">
        <v>1597</v>
      </c>
      <c r="G201" s="15">
        <v>104</v>
      </c>
      <c r="H201" s="24" t="s">
        <v>23</v>
      </c>
      <c r="I201" s="12">
        <v>1</v>
      </c>
      <c r="J201" s="17" t="s">
        <v>637</v>
      </c>
    </row>
    <row r="202" spans="1:10" ht="14.4" customHeight="1" x14ac:dyDescent="0.3">
      <c r="A202" s="17" t="s">
        <v>1850</v>
      </c>
      <c r="B202" s="14" t="s">
        <v>830</v>
      </c>
      <c r="C202" s="14">
        <v>617603484</v>
      </c>
      <c r="D202" s="17" t="s">
        <v>39</v>
      </c>
      <c r="E202" s="16" t="s">
        <v>1598</v>
      </c>
      <c r="F202" s="16" t="s">
        <v>1599</v>
      </c>
      <c r="G202" s="15">
        <v>212</v>
      </c>
      <c r="H202" s="24" t="s">
        <v>23</v>
      </c>
      <c r="I202" s="12">
        <v>1</v>
      </c>
      <c r="J202" s="17" t="s">
        <v>637</v>
      </c>
    </row>
    <row r="203" spans="1:10" ht="14.4" customHeight="1" x14ac:dyDescent="0.3">
      <c r="A203" s="17" t="s">
        <v>1851</v>
      </c>
      <c r="B203" s="14" t="s">
        <v>687</v>
      </c>
      <c r="C203" s="14">
        <v>665010194</v>
      </c>
      <c r="D203" s="17" t="s">
        <v>31</v>
      </c>
      <c r="E203" s="23" t="s">
        <v>32</v>
      </c>
      <c r="F203" s="23" t="s">
        <v>33</v>
      </c>
      <c r="G203" s="15">
        <v>275</v>
      </c>
      <c r="H203" s="24" t="s">
        <v>23</v>
      </c>
      <c r="I203" s="12">
        <v>1</v>
      </c>
      <c r="J203" s="17" t="s">
        <v>637</v>
      </c>
    </row>
    <row r="204" spans="1:10" ht="14.4" customHeight="1" x14ac:dyDescent="0.3">
      <c r="A204" s="17" t="s">
        <v>1855</v>
      </c>
      <c r="B204" s="14" t="s">
        <v>460</v>
      </c>
      <c r="C204" s="14">
        <v>787368003</v>
      </c>
      <c r="D204" s="17" t="s">
        <v>20</v>
      </c>
      <c r="E204" s="23" t="s">
        <v>21</v>
      </c>
      <c r="F204" s="23" t="s">
        <v>22</v>
      </c>
      <c r="G204" s="15">
        <v>104</v>
      </c>
      <c r="H204" s="24" t="s">
        <v>23</v>
      </c>
      <c r="I204" s="12">
        <v>0.97</v>
      </c>
      <c r="J204" s="17" t="s">
        <v>17</v>
      </c>
    </row>
    <row r="205" spans="1:10" ht="14.4" customHeight="1" x14ac:dyDescent="0.3">
      <c r="A205" s="17" t="s">
        <v>1691</v>
      </c>
      <c r="B205" s="14" t="s">
        <v>226</v>
      </c>
      <c r="C205" s="14">
        <v>789702184</v>
      </c>
      <c r="D205" s="17" t="s">
        <v>20</v>
      </c>
      <c r="E205" s="23" t="s">
        <v>21</v>
      </c>
      <c r="F205" s="23" t="s">
        <v>22</v>
      </c>
      <c r="G205" s="15">
        <v>106</v>
      </c>
      <c r="H205" s="24" t="s">
        <v>23</v>
      </c>
      <c r="I205" s="12">
        <v>0.97</v>
      </c>
      <c r="J205" s="17" t="s">
        <v>17</v>
      </c>
    </row>
    <row r="206" spans="1:10" ht="14.4" customHeight="1" x14ac:dyDescent="0.3">
      <c r="A206" s="17" t="s">
        <v>1716</v>
      </c>
      <c r="B206" s="14" t="s">
        <v>226</v>
      </c>
      <c r="C206" s="14">
        <v>789702184</v>
      </c>
      <c r="D206" s="17" t="s">
        <v>20</v>
      </c>
      <c r="E206" s="23" t="s">
        <v>21</v>
      </c>
      <c r="F206" s="23" t="s">
        <v>22</v>
      </c>
      <c r="G206" s="15">
        <v>106</v>
      </c>
      <c r="H206" s="24" t="s">
        <v>23</v>
      </c>
      <c r="I206" s="12">
        <v>0.97</v>
      </c>
      <c r="J206" s="17" t="s">
        <v>17</v>
      </c>
    </row>
    <row r="207" spans="1:10" ht="14.4" customHeight="1" x14ac:dyDescent="0.3">
      <c r="A207" s="17" t="s">
        <v>1809</v>
      </c>
      <c r="B207" s="14" t="s">
        <v>484</v>
      </c>
      <c r="C207" s="14">
        <v>911223319</v>
      </c>
      <c r="D207" s="17" t="s">
        <v>39</v>
      </c>
      <c r="E207" s="16" t="s">
        <v>1598</v>
      </c>
      <c r="F207" s="16" t="s">
        <v>1599</v>
      </c>
      <c r="G207" s="15">
        <v>209</v>
      </c>
      <c r="H207" s="24" t="s">
        <v>23</v>
      </c>
      <c r="I207" s="12">
        <v>0.97</v>
      </c>
      <c r="J207" s="17" t="s">
        <v>17</v>
      </c>
    </row>
    <row r="208" spans="1:10" ht="14.4" customHeight="1" x14ac:dyDescent="0.3">
      <c r="A208" s="17" t="s">
        <v>1852</v>
      </c>
      <c r="B208" s="14" t="s">
        <v>484</v>
      </c>
      <c r="C208" s="14">
        <v>911223319</v>
      </c>
      <c r="D208" s="17" t="s">
        <v>39</v>
      </c>
      <c r="E208" s="16" t="s">
        <v>1598</v>
      </c>
      <c r="F208" s="16" t="s">
        <v>1599</v>
      </c>
      <c r="G208" s="15">
        <v>209</v>
      </c>
      <c r="H208" s="24" t="s">
        <v>23</v>
      </c>
      <c r="I208" s="12">
        <v>0.97</v>
      </c>
      <c r="J208" s="17" t="s">
        <v>17</v>
      </c>
    </row>
    <row r="209" spans="1:10" ht="14.4" customHeight="1" x14ac:dyDescent="0.3">
      <c r="A209" s="17" t="s">
        <v>1628</v>
      </c>
      <c r="B209" s="14" t="s">
        <v>496</v>
      </c>
      <c r="C209" s="14">
        <v>919396550</v>
      </c>
      <c r="D209" s="17" t="s">
        <v>1566</v>
      </c>
      <c r="E209" s="16" t="s">
        <v>1596</v>
      </c>
      <c r="F209" s="16" t="s">
        <v>1597</v>
      </c>
      <c r="G209" s="15">
        <v>203</v>
      </c>
      <c r="H209" s="24" t="s">
        <v>23</v>
      </c>
      <c r="I209" s="12">
        <v>0.98939999999999995</v>
      </c>
      <c r="J209" s="17" t="s">
        <v>17</v>
      </c>
    </row>
    <row r="210" spans="1:10" ht="14.4" customHeight="1" x14ac:dyDescent="0.3">
      <c r="A210" s="17" t="s">
        <v>1857</v>
      </c>
      <c r="B210" s="14" t="s">
        <v>546</v>
      </c>
      <c r="C210" s="14">
        <v>308435477</v>
      </c>
      <c r="D210" s="17" t="s">
        <v>29</v>
      </c>
      <c r="E210" s="16" t="s">
        <v>1600</v>
      </c>
      <c r="F210" s="16" t="s">
        <v>1601</v>
      </c>
      <c r="G210" s="15">
        <v>201</v>
      </c>
      <c r="H210" s="24" t="s">
        <v>23</v>
      </c>
      <c r="I210" s="12">
        <v>0.97</v>
      </c>
      <c r="J210" s="17" t="s">
        <v>17</v>
      </c>
    </row>
    <row r="211" spans="1:10" ht="14.4" customHeight="1" x14ac:dyDescent="0.3">
      <c r="A211" s="17" t="s">
        <v>1858</v>
      </c>
      <c r="B211" s="14" t="s">
        <v>88</v>
      </c>
      <c r="C211" s="14">
        <v>931888716</v>
      </c>
      <c r="D211" s="17" t="s">
        <v>39</v>
      </c>
      <c r="E211" s="16" t="s">
        <v>1598</v>
      </c>
      <c r="F211" s="16" t="s">
        <v>1599</v>
      </c>
      <c r="G211" s="15">
        <v>213</v>
      </c>
      <c r="H211" s="24" t="s">
        <v>23</v>
      </c>
      <c r="I211" s="12">
        <v>0.97</v>
      </c>
      <c r="J211" s="17" t="s">
        <v>17</v>
      </c>
    </row>
    <row r="212" spans="1:10" ht="14.4" customHeight="1" x14ac:dyDescent="0.3">
      <c r="A212" s="17" t="s">
        <v>1859</v>
      </c>
      <c r="B212" s="14" t="s">
        <v>196</v>
      </c>
      <c r="C212" s="14">
        <v>893581558</v>
      </c>
      <c r="D212" s="17" t="s">
        <v>39</v>
      </c>
      <c r="E212" s="16" t="s">
        <v>1598</v>
      </c>
      <c r="F212" s="16" t="s">
        <v>1599</v>
      </c>
      <c r="G212" s="15">
        <v>206</v>
      </c>
      <c r="H212" s="24" t="s">
        <v>23</v>
      </c>
      <c r="I212" s="12">
        <v>0.97</v>
      </c>
      <c r="J212" s="17" t="s">
        <v>17</v>
      </c>
    </row>
    <row r="213" spans="1:10" ht="14.4" customHeight="1" x14ac:dyDescent="0.3">
      <c r="A213" s="17" t="s">
        <v>1860</v>
      </c>
      <c r="B213" s="14" t="s">
        <v>246</v>
      </c>
      <c r="C213" s="14">
        <v>919610074</v>
      </c>
      <c r="D213" s="17" t="s">
        <v>1566</v>
      </c>
      <c r="E213" s="16" t="s">
        <v>1596</v>
      </c>
      <c r="F213" s="16" t="s">
        <v>1597</v>
      </c>
      <c r="G213" s="15">
        <v>203</v>
      </c>
      <c r="H213" s="24" t="s">
        <v>23</v>
      </c>
      <c r="I213" s="12">
        <v>0.98939999999999995</v>
      </c>
      <c r="J213" s="17" t="s">
        <v>17</v>
      </c>
    </row>
    <row r="214" spans="1:10" ht="14.4" customHeight="1" x14ac:dyDescent="0.3">
      <c r="A214" s="17" t="s">
        <v>1861</v>
      </c>
      <c r="B214" s="14" t="s">
        <v>334</v>
      </c>
      <c r="C214" s="14">
        <v>966265117</v>
      </c>
      <c r="D214" s="17" t="s">
        <v>1566</v>
      </c>
      <c r="E214" s="16" t="s">
        <v>1596</v>
      </c>
      <c r="F214" s="16" t="s">
        <v>1597</v>
      </c>
      <c r="G214" s="15">
        <v>209</v>
      </c>
      <c r="H214" s="24" t="s">
        <v>23</v>
      </c>
      <c r="I214" s="12">
        <v>0.98939999999999995</v>
      </c>
      <c r="J214" s="17" t="s">
        <v>17</v>
      </c>
    </row>
    <row r="215" spans="1:10" ht="14.4" customHeight="1" x14ac:dyDescent="0.3">
      <c r="A215" s="17" t="s">
        <v>1812</v>
      </c>
      <c r="B215" s="14" t="s">
        <v>469</v>
      </c>
      <c r="C215" s="14">
        <v>962212675</v>
      </c>
      <c r="D215" s="17" t="s">
        <v>20</v>
      </c>
      <c r="E215" s="23" t="s">
        <v>21</v>
      </c>
      <c r="F215" s="23" t="s">
        <v>22</v>
      </c>
      <c r="G215" s="15">
        <v>107</v>
      </c>
      <c r="H215" s="24" t="s">
        <v>23</v>
      </c>
      <c r="I215" s="12">
        <v>0.97</v>
      </c>
      <c r="J215" s="17" t="s">
        <v>17</v>
      </c>
    </row>
    <row r="216" spans="1:10" ht="14.4" customHeight="1" x14ac:dyDescent="0.3">
      <c r="A216" s="17" t="s">
        <v>1856</v>
      </c>
      <c r="B216" s="14" t="s">
        <v>469</v>
      </c>
      <c r="C216" s="14">
        <v>962212675</v>
      </c>
      <c r="D216" s="17" t="s">
        <v>20</v>
      </c>
      <c r="E216" s="23" t="s">
        <v>21</v>
      </c>
      <c r="F216" s="23" t="s">
        <v>22</v>
      </c>
      <c r="G216" s="15">
        <v>107</v>
      </c>
      <c r="H216" s="24" t="s">
        <v>23</v>
      </c>
      <c r="I216" s="12">
        <v>0.97</v>
      </c>
      <c r="J216" s="17" t="s">
        <v>17</v>
      </c>
    </row>
    <row r="217" spans="1:10" ht="14.4" customHeight="1" x14ac:dyDescent="0.3">
      <c r="A217" s="17" t="s">
        <v>1863</v>
      </c>
      <c r="B217" s="14" t="s">
        <v>248</v>
      </c>
      <c r="C217" s="14">
        <v>700249899</v>
      </c>
      <c r="D217" s="17" t="s">
        <v>31</v>
      </c>
      <c r="E217" s="23" t="s">
        <v>32</v>
      </c>
      <c r="F217" s="23" t="s">
        <v>33</v>
      </c>
      <c r="G217" s="15">
        <v>269</v>
      </c>
      <c r="H217" s="24" t="s">
        <v>23</v>
      </c>
      <c r="I217" s="12">
        <v>0.97</v>
      </c>
      <c r="J217" s="17" t="s">
        <v>17</v>
      </c>
    </row>
    <row r="218" spans="1:10" ht="14.4" customHeight="1" x14ac:dyDescent="0.3">
      <c r="A218" s="17" t="s">
        <v>1622</v>
      </c>
      <c r="B218" s="14" t="s">
        <v>424</v>
      </c>
      <c r="C218" s="14">
        <v>246101419</v>
      </c>
      <c r="D218" s="17" t="s">
        <v>20</v>
      </c>
      <c r="E218" s="23" t="s">
        <v>21</v>
      </c>
      <c r="F218" s="23" t="s">
        <v>22</v>
      </c>
      <c r="G218" s="15">
        <v>107</v>
      </c>
      <c r="H218" s="24" t="s">
        <v>23</v>
      </c>
      <c r="I218" s="12">
        <v>0.97</v>
      </c>
      <c r="J218" s="17" t="s">
        <v>17</v>
      </c>
    </row>
    <row r="219" spans="1:10" ht="14.4" customHeight="1" x14ac:dyDescent="0.3">
      <c r="A219" s="17" t="s">
        <v>1864</v>
      </c>
      <c r="B219" s="14" t="s">
        <v>652</v>
      </c>
      <c r="C219" s="14">
        <v>584643138</v>
      </c>
      <c r="D219" s="17" t="s">
        <v>29</v>
      </c>
      <c r="E219" s="16" t="s">
        <v>1600</v>
      </c>
      <c r="F219" s="16" t="s">
        <v>1601</v>
      </c>
      <c r="G219" s="15">
        <v>218</v>
      </c>
      <c r="H219" s="24" t="s">
        <v>23</v>
      </c>
      <c r="I219" s="12">
        <v>1</v>
      </c>
      <c r="J219" s="17" t="s">
        <v>637</v>
      </c>
    </row>
    <row r="220" spans="1:10" ht="14.4" customHeight="1" x14ac:dyDescent="0.3">
      <c r="A220" s="17" t="s">
        <v>1865</v>
      </c>
      <c r="B220" s="14" t="s">
        <v>456</v>
      </c>
      <c r="C220" s="14">
        <v>181298630</v>
      </c>
      <c r="D220" s="17" t="s">
        <v>29</v>
      </c>
      <c r="E220" s="16" t="s">
        <v>1600</v>
      </c>
      <c r="F220" s="16" t="s">
        <v>1601</v>
      </c>
      <c r="G220" s="15">
        <v>203</v>
      </c>
      <c r="H220" s="24" t="s">
        <v>23</v>
      </c>
      <c r="I220" s="12">
        <v>0.97</v>
      </c>
      <c r="J220" s="17" t="s">
        <v>17</v>
      </c>
    </row>
    <row r="221" spans="1:10" ht="14.4" customHeight="1" x14ac:dyDescent="0.3">
      <c r="A221" s="17" t="s">
        <v>1866</v>
      </c>
      <c r="B221" s="14" t="s">
        <v>649</v>
      </c>
      <c r="C221" s="14">
        <v>250632950</v>
      </c>
      <c r="D221" s="17" t="s">
        <v>1566</v>
      </c>
      <c r="E221" s="16" t="s">
        <v>1596</v>
      </c>
      <c r="F221" s="16" t="s">
        <v>1597</v>
      </c>
      <c r="G221" s="15">
        <v>208</v>
      </c>
      <c r="H221" s="24"/>
      <c r="I221" s="12">
        <v>1.02</v>
      </c>
      <c r="J221" s="17" t="s">
        <v>637</v>
      </c>
    </row>
    <row r="222" spans="1:10" ht="14.4" customHeight="1" x14ac:dyDescent="0.3">
      <c r="A222" s="17" t="s">
        <v>1867</v>
      </c>
      <c r="B222" s="14" t="s">
        <v>754</v>
      </c>
      <c r="C222" s="14">
        <v>408205443</v>
      </c>
      <c r="D222" s="17" t="s">
        <v>1566</v>
      </c>
      <c r="E222" s="16" t="s">
        <v>1596</v>
      </c>
      <c r="F222" s="16" t="s">
        <v>1597</v>
      </c>
      <c r="G222" s="15">
        <v>202</v>
      </c>
      <c r="H222" s="24" t="s">
        <v>23</v>
      </c>
      <c r="I222" s="12">
        <v>1.02</v>
      </c>
      <c r="J222" s="17" t="s">
        <v>637</v>
      </c>
    </row>
    <row r="223" spans="1:10" ht="14.4" customHeight="1" x14ac:dyDescent="0.3">
      <c r="A223" s="17" t="s">
        <v>1868</v>
      </c>
      <c r="B223" s="14" t="s">
        <v>239</v>
      </c>
      <c r="C223" s="14">
        <v>700124611</v>
      </c>
      <c r="D223" s="17" t="s">
        <v>31</v>
      </c>
      <c r="E223" s="23" t="s">
        <v>32</v>
      </c>
      <c r="F223" s="23" t="s">
        <v>33</v>
      </c>
      <c r="G223" s="15">
        <v>252</v>
      </c>
      <c r="H223" s="24" t="s">
        <v>23</v>
      </c>
      <c r="I223" s="12">
        <v>0.97</v>
      </c>
      <c r="J223" s="17" t="s">
        <v>17</v>
      </c>
    </row>
    <row r="224" spans="1:10" ht="14.4" customHeight="1" x14ac:dyDescent="0.3">
      <c r="A224" s="17" t="s">
        <v>1869</v>
      </c>
      <c r="B224" s="14" t="s">
        <v>205</v>
      </c>
      <c r="C224" s="14">
        <v>314625160</v>
      </c>
      <c r="D224" s="17" t="s">
        <v>39</v>
      </c>
      <c r="E224" s="16" t="s">
        <v>1598</v>
      </c>
      <c r="F224" s="16" t="s">
        <v>1599</v>
      </c>
      <c r="G224" s="15">
        <v>220</v>
      </c>
      <c r="H224" s="24" t="s">
        <v>23</v>
      </c>
      <c r="I224" s="12">
        <v>0.97</v>
      </c>
      <c r="J224" s="17" t="s">
        <v>17</v>
      </c>
    </row>
    <row r="225" spans="1:10" ht="14.4" customHeight="1" x14ac:dyDescent="0.3">
      <c r="A225" s="17" t="s">
        <v>1870</v>
      </c>
      <c r="B225" s="14" t="s">
        <v>55</v>
      </c>
      <c r="C225" s="14">
        <v>870529114</v>
      </c>
      <c r="D225" s="17" t="s">
        <v>29</v>
      </c>
      <c r="E225" s="16" t="s">
        <v>1600</v>
      </c>
      <c r="F225" s="16" t="s">
        <v>1601</v>
      </c>
      <c r="G225" s="15">
        <v>210</v>
      </c>
      <c r="H225" s="24" t="s">
        <v>23</v>
      </c>
      <c r="I225" s="12">
        <v>0.97</v>
      </c>
      <c r="J225" s="17" t="s">
        <v>17</v>
      </c>
    </row>
    <row r="226" spans="1:10" ht="14.4" customHeight="1" x14ac:dyDescent="0.3">
      <c r="A226" s="17" t="s">
        <v>1871</v>
      </c>
      <c r="B226" s="14" t="s">
        <v>744</v>
      </c>
      <c r="C226" s="14">
        <v>463473121</v>
      </c>
      <c r="D226" s="17" t="s">
        <v>31</v>
      </c>
      <c r="E226" s="23" t="s">
        <v>32</v>
      </c>
      <c r="F226" s="23" t="s">
        <v>33</v>
      </c>
      <c r="G226" s="15">
        <v>102</v>
      </c>
      <c r="H226" s="24" t="s">
        <v>23</v>
      </c>
      <c r="I226" s="12">
        <v>1</v>
      </c>
      <c r="J226" s="17" t="s">
        <v>637</v>
      </c>
    </row>
    <row r="227" spans="1:10" ht="14.4" customHeight="1" x14ac:dyDescent="0.3">
      <c r="A227" s="17" t="s">
        <v>1872</v>
      </c>
      <c r="B227" s="14" t="s">
        <v>828</v>
      </c>
      <c r="C227" s="14">
        <v>723734227</v>
      </c>
      <c r="D227" s="17" t="s">
        <v>31</v>
      </c>
      <c r="E227" s="23" t="s">
        <v>32</v>
      </c>
      <c r="F227" s="23" t="s">
        <v>33</v>
      </c>
      <c r="G227" s="15">
        <v>266</v>
      </c>
      <c r="H227" s="24" t="s">
        <v>23</v>
      </c>
      <c r="I227" s="12">
        <v>1</v>
      </c>
      <c r="J227" s="17" t="s">
        <v>637</v>
      </c>
    </row>
    <row r="228" spans="1:10" ht="14.4" customHeight="1" x14ac:dyDescent="0.3">
      <c r="A228" s="17" t="s">
        <v>1873</v>
      </c>
      <c r="B228" s="14" t="s">
        <v>805</v>
      </c>
      <c r="C228" s="14">
        <v>231088754</v>
      </c>
      <c r="D228" s="17" t="s">
        <v>39</v>
      </c>
      <c r="E228" s="16" t="s">
        <v>1598</v>
      </c>
      <c r="F228" s="16" t="s">
        <v>1599</v>
      </c>
      <c r="G228" s="15">
        <v>1267</v>
      </c>
      <c r="H228" s="24" t="s">
        <v>23</v>
      </c>
      <c r="I228" s="12">
        <v>1.1000000000000001</v>
      </c>
      <c r="J228" s="17" t="s">
        <v>637</v>
      </c>
    </row>
    <row r="229" spans="1:10" ht="14.4" customHeight="1" x14ac:dyDescent="0.3">
      <c r="A229" s="17" t="s">
        <v>1874</v>
      </c>
      <c r="B229" s="14" t="s">
        <v>784</v>
      </c>
      <c r="C229" s="14">
        <v>818842319</v>
      </c>
      <c r="D229" s="17" t="s">
        <v>29</v>
      </c>
      <c r="E229" s="16" t="s">
        <v>1600</v>
      </c>
      <c r="F229" s="16" t="s">
        <v>1601</v>
      </c>
      <c r="G229" s="15">
        <v>214</v>
      </c>
      <c r="H229" s="24" t="s">
        <v>23</v>
      </c>
      <c r="I229" s="12">
        <v>1</v>
      </c>
      <c r="J229" s="17" t="s">
        <v>637</v>
      </c>
    </row>
    <row r="230" spans="1:10" ht="14.4" customHeight="1" x14ac:dyDescent="0.3">
      <c r="A230" s="17" t="s">
        <v>1875</v>
      </c>
      <c r="B230" s="14" t="s">
        <v>759</v>
      </c>
      <c r="C230" s="14">
        <v>880221275</v>
      </c>
      <c r="D230" s="17" t="s">
        <v>29</v>
      </c>
      <c r="E230" s="16" t="s">
        <v>1600</v>
      </c>
      <c r="F230" s="16" t="s">
        <v>1601</v>
      </c>
      <c r="G230" s="15">
        <v>2170</v>
      </c>
      <c r="H230" s="24" t="s">
        <v>23</v>
      </c>
      <c r="I230" s="12">
        <v>1.1000000000000001</v>
      </c>
      <c r="J230" s="17" t="s">
        <v>637</v>
      </c>
    </row>
    <row r="231" spans="1:10" ht="14.4" customHeight="1" x14ac:dyDescent="0.3">
      <c r="A231" s="17" t="s">
        <v>1876</v>
      </c>
      <c r="B231" s="14" t="s">
        <v>147</v>
      </c>
      <c r="C231" s="14">
        <v>773645772</v>
      </c>
      <c r="D231" s="17" t="s">
        <v>1566</v>
      </c>
      <c r="E231" s="16" t="s">
        <v>1596</v>
      </c>
      <c r="F231" s="16" t="s">
        <v>1597</v>
      </c>
      <c r="G231" s="15">
        <v>206</v>
      </c>
      <c r="H231" s="24" t="s">
        <v>23</v>
      </c>
      <c r="I231" s="12">
        <v>0.98939999999999995</v>
      </c>
      <c r="J231" s="17" t="s">
        <v>17</v>
      </c>
    </row>
    <row r="232" spans="1:10" ht="14.4" customHeight="1" x14ac:dyDescent="0.3">
      <c r="A232" s="17" t="s">
        <v>1877</v>
      </c>
      <c r="B232" s="14" t="s">
        <v>176</v>
      </c>
      <c r="C232" s="14">
        <v>236422697</v>
      </c>
      <c r="D232" s="17" t="s">
        <v>31</v>
      </c>
      <c r="E232" s="23" t="s">
        <v>32</v>
      </c>
      <c r="F232" s="23" t="s">
        <v>33</v>
      </c>
      <c r="G232" s="15">
        <v>263</v>
      </c>
      <c r="H232" s="24" t="s">
        <v>23</v>
      </c>
      <c r="I232" s="12">
        <v>0.97</v>
      </c>
      <c r="J232" s="17" t="s">
        <v>17</v>
      </c>
    </row>
    <row r="233" spans="1:10" ht="14.4" customHeight="1" x14ac:dyDescent="0.3">
      <c r="A233" s="17" t="s">
        <v>1878</v>
      </c>
      <c r="B233" s="14" t="s">
        <v>199</v>
      </c>
      <c r="C233" s="14">
        <v>646579616</v>
      </c>
      <c r="D233" s="17" t="s">
        <v>20</v>
      </c>
      <c r="E233" s="23" t="s">
        <v>21</v>
      </c>
      <c r="F233" s="23" t="s">
        <v>22</v>
      </c>
      <c r="G233" s="15">
        <v>109</v>
      </c>
      <c r="H233" s="24" t="s">
        <v>23</v>
      </c>
      <c r="I233" s="12">
        <v>0.97</v>
      </c>
      <c r="J233" s="17" t="s">
        <v>17</v>
      </c>
    </row>
    <row r="234" spans="1:10" ht="14.4" customHeight="1" x14ac:dyDescent="0.3">
      <c r="A234" s="17" t="s">
        <v>1879</v>
      </c>
      <c r="B234" s="14" t="s">
        <v>82</v>
      </c>
      <c r="C234" s="14">
        <v>162316012</v>
      </c>
      <c r="D234" s="17" t="s">
        <v>1566</v>
      </c>
      <c r="E234" s="16" t="s">
        <v>1596</v>
      </c>
      <c r="F234" s="16" t="s">
        <v>1597</v>
      </c>
      <c r="G234" s="15">
        <v>219</v>
      </c>
      <c r="H234" s="24" t="s">
        <v>23</v>
      </c>
      <c r="I234" s="12">
        <v>0.98939999999999995</v>
      </c>
      <c r="J234" s="17" t="s">
        <v>17</v>
      </c>
    </row>
    <row r="235" spans="1:10" ht="14.4" customHeight="1" x14ac:dyDescent="0.3">
      <c r="A235" s="17" t="s">
        <v>1880</v>
      </c>
      <c r="B235" s="14" t="s">
        <v>478</v>
      </c>
      <c r="C235" s="14">
        <v>678109980</v>
      </c>
      <c r="D235" s="17" t="s">
        <v>20</v>
      </c>
      <c r="E235" s="23" t="s">
        <v>21</v>
      </c>
      <c r="F235" s="23" t="s">
        <v>22</v>
      </c>
      <c r="G235" s="15">
        <v>103</v>
      </c>
      <c r="H235" s="24" t="s">
        <v>23</v>
      </c>
      <c r="I235" s="12">
        <v>0.97</v>
      </c>
      <c r="J235" s="17" t="s">
        <v>17</v>
      </c>
    </row>
    <row r="236" spans="1:10" ht="14.4" customHeight="1" x14ac:dyDescent="0.3">
      <c r="A236" s="17" t="s">
        <v>1881</v>
      </c>
      <c r="B236" s="14" t="s">
        <v>231</v>
      </c>
      <c r="C236" s="14">
        <v>261603354</v>
      </c>
      <c r="D236" s="17" t="s">
        <v>29</v>
      </c>
      <c r="E236" s="16" t="s">
        <v>1600</v>
      </c>
      <c r="F236" s="16" t="s">
        <v>1601</v>
      </c>
      <c r="G236" s="15">
        <v>217</v>
      </c>
      <c r="H236" s="24" t="s">
        <v>23</v>
      </c>
      <c r="I236" s="12">
        <v>0.97</v>
      </c>
      <c r="J236" s="17" t="s">
        <v>17</v>
      </c>
    </row>
    <row r="237" spans="1:10" ht="14.4" customHeight="1" x14ac:dyDescent="0.3">
      <c r="A237" s="17" t="s">
        <v>1882</v>
      </c>
      <c r="B237" s="14" t="s">
        <v>30</v>
      </c>
      <c r="C237" s="14">
        <v>631503923</v>
      </c>
      <c r="D237" s="17" t="s">
        <v>31</v>
      </c>
      <c r="E237" s="23" t="s">
        <v>32</v>
      </c>
      <c r="F237" s="23" t="s">
        <v>33</v>
      </c>
      <c r="G237" s="15">
        <v>267</v>
      </c>
      <c r="H237" s="24" t="s">
        <v>23</v>
      </c>
      <c r="I237" s="12">
        <v>0.97</v>
      </c>
      <c r="J237" s="17" t="s">
        <v>17</v>
      </c>
    </row>
    <row r="238" spans="1:10" ht="14.4" customHeight="1" x14ac:dyDescent="0.3">
      <c r="A238" s="17" t="s">
        <v>1883</v>
      </c>
      <c r="B238" s="14" t="s">
        <v>262</v>
      </c>
      <c r="C238" s="14">
        <v>681271069</v>
      </c>
      <c r="D238" s="17" t="s">
        <v>1566</v>
      </c>
      <c r="E238" s="16" t="s">
        <v>1596</v>
      </c>
      <c r="F238" s="16" t="s">
        <v>1597</v>
      </c>
      <c r="G238" s="15">
        <v>218</v>
      </c>
      <c r="H238" s="24" t="s">
        <v>23</v>
      </c>
      <c r="I238" s="12">
        <v>0.98939999999999995</v>
      </c>
      <c r="J238" s="17" t="s">
        <v>17</v>
      </c>
    </row>
    <row r="239" spans="1:10" ht="14.4" customHeight="1" x14ac:dyDescent="0.3">
      <c r="A239" s="17" t="s">
        <v>1884</v>
      </c>
      <c r="B239" s="14" t="s">
        <v>421</v>
      </c>
      <c r="C239" s="14">
        <v>117114165</v>
      </c>
      <c r="D239" s="17" t="s">
        <v>39</v>
      </c>
      <c r="E239" s="16" t="s">
        <v>1598</v>
      </c>
      <c r="F239" s="16" t="s">
        <v>1599</v>
      </c>
      <c r="G239" s="15">
        <v>204</v>
      </c>
      <c r="H239" s="24" t="s">
        <v>23</v>
      </c>
      <c r="I239" s="12">
        <v>0.97</v>
      </c>
      <c r="J239" s="17" t="s">
        <v>17</v>
      </c>
    </row>
    <row r="240" spans="1:10" ht="14.4" customHeight="1" x14ac:dyDescent="0.3">
      <c r="A240" s="17" t="s">
        <v>1885</v>
      </c>
      <c r="B240" s="14" t="s">
        <v>392</v>
      </c>
      <c r="C240" s="14">
        <v>109860230</v>
      </c>
      <c r="D240" s="17" t="s">
        <v>39</v>
      </c>
      <c r="E240" s="16" t="s">
        <v>1598</v>
      </c>
      <c r="F240" s="16" t="s">
        <v>1599</v>
      </c>
      <c r="G240" s="15">
        <v>215</v>
      </c>
      <c r="H240" s="24" t="s">
        <v>23</v>
      </c>
      <c r="I240" s="12">
        <v>0.97</v>
      </c>
      <c r="J240" s="17" t="s">
        <v>17</v>
      </c>
    </row>
    <row r="241" spans="1:10" ht="14.4" customHeight="1" x14ac:dyDescent="0.3">
      <c r="A241" s="17" t="s">
        <v>1886</v>
      </c>
      <c r="B241" s="14" t="s">
        <v>293</v>
      </c>
      <c r="C241" s="14">
        <v>350945005</v>
      </c>
      <c r="D241" s="17" t="s">
        <v>39</v>
      </c>
      <c r="E241" s="16" t="s">
        <v>1598</v>
      </c>
      <c r="F241" s="16" t="s">
        <v>1599</v>
      </c>
      <c r="G241" s="15">
        <v>201</v>
      </c>
      <c r="H241" s="24" t="s">
        <v>23</v>
      </c>
      <c r="I241" s="12">
        <v>0.97</v>
      </c>
      <c r="J241" s="17" t="s">
        <v>17</v>
      </c>
    </row>
    <row r="242" spans="1:10" ht="14.4" customHeight="1" x14ac:dyDescent="0.3">
      <c r="A242" s="17" t="s">
        <v>1887</v>
      </c>
      <c r="B242" s="14" t="s">
        <v>678</v>
      </c>
      <c r="C242" s="14">
        <v>990350480</v>
      </c>
      <c r="D242" s="17" t="s">
        <v>31</v>
      </c>
      <c r="E242" s="23" t="s">
        <v>32</v>
      </c>
      <c r="F242" s="23" t="s">
        <v>33</v>
      </c>
      <c r="G242" s="15">
        <v>254</v>
      </c>
      <c r="H242" s="24" t="s">
        <v>23</v>
      </c>
      <c r="I242" s="12">
        <v>1</v>
      </c>
      <c r="J242" s="17" t="s">
        <v>637</v>
      </c>
    </row>
    <row r="243" spans="1:10" ht="14.4" customHeight="1" x14ac:dyDescent="0.3">
      <c r="A243" s="17" t="s">
        <v>1888</v>
      </c>
      <c r="B243" s="14" t="s">
        <v>84</v>
      </c>
      <c r="C243" s="14">
        <v>929842453</v>
      </c>
      <c r="D243" s="17" t="s">
        <v>20</v>
      </c>
      <c r="E243" s="23" t="s">
        <v>21</v>
      </c>
      <c r="F243" s="23" t="s">
        <v>22</v>
      </c>
      <c r="G243" s="15">
        <v>106</v>
      </c>
      <c r="H243" s="24" t="s">
        <v>23</v>
      </c>
      <c r="I243" s="12">
        <v>0.97</v>
      </c>
      <c r="J243" s="17" t="s">
        <v>17</v>
      </c>
    </row>
    <row r="244" spans="1:10" ht="14.4" customHeight="1" x14ac:dyDescent="0.3">
      <c r="A244" s="17" t="s">
        <v>1889</v>
      </c>
      <c r="B244" s="14" t="s">
        <v>368</v>
      </c>
      <c r="C244" s="14">
        <v>201401611</v>
      </c>
      <c r="D244" s="17" t="s">
        <v>20</v>
      </c>
      <c r="E244" s="23" t="s">
        <v>21</v>
      </c>
      <c r="F244" s="23" t="s">
        <v>22</v>
      </c>
      <c r="G244" s="15">
        <v>109</v>
      </c>
      <c r="H244" s="24" t="s">
        <v>23</v>
      </c>
      <c r="I244" s="12">
        <v>0.97</v>
      </c>
      <c r="J244" s="17" t="s">
        <v>17</v>
      </c>
    </row>
    <row r="245" spans="1:10" ht="14.4" customHeight="1" x14ac:dyDescent="0.3">
      <c r="A245" s="17" t="s">
        <v>1890</v>
      </c>
      <c r="B245" s="14" t="s">
        <v>237</v>
      </c>
      <c r="C245" s="14">
        <v>528686026</v>
      </c>
      <c r="D245" s="17" t="s">
        <v>1566</v>
      </c>
      <c r="E245" s="16" t="s">
        <v>1596</v>
      </c>
      <c r="F245" s="16" t="s">
        <v>1597</v>
      </c>
      <c r="G245" s="15">
        <v>206</v>
      </c>
      <c r="H245" s="24" t="s">
        <v>23</v>
      </c>
      <c r="I245" s="12">
        <v>0.98939999999999995</v>
      </c>
      <c r="J245" s="17" t="s">
        <v>17</v>
      </c>
    </row>
    <row r="246" spans="1:10" ht="14.4" customHeight="1" x14ac:dyDescent="0.3">
      <c r="A246" s="17" t="s">
        <v>1891</v>
      </c>
      <c r="B246" s="14" t="s">
        <v>296</v>
      </c>
      <c r="C246" s="14">
        <v>322855697</v>
      </c>
      <c r="D246" s="17" t="s">
        <v>20</v>
      </c>
      <c r="E246" s="23" t="s">
        <v>21</v>
      </c>
      <c r="F246" s="23" t="s">
        <v>22</v>
      </c>
      <c r="G246" s="15">
        <v>106</v>
      </c>
      <c r="H246" s="24" t="s">
        <v>23</v>
      </c>
      <c r="I246" s="12">
        <v>0.97</v>
      </c>
      <c r="J246" s="17" t="s">
        <v>17</v>
      </c>
    </row>
    <row r="247" spans="1:10" ht="14.4" customHeight="1" x14ac:dyDescent="0.3">
      <c r="A247" s="17" t="s">
        <v>1892</v>
      </c>
      <c r="B247" s="14" t="s">
        <v>415</v>
      </c>
      <c r="C247" s="14">
        <v>507489599</v>
      </c>
      <c r="D247" s="17" t="s">
        <v>20</v>
      </c>
      <c r="E247" s="23" t="s">
        <v>21</v>
      </c>
      <c r="F247" s="23" t="s">
        <v>22</v>
      </c>
      <c r="G247" s="15">
        <v>100</v>
      </c>
      <c r="H247" s="24" t="s">
        <v>23</v>
      </c>
      <c r="I247" s="12">
        <v>0.97</v>
      </c>
      <c r="J247" s="17" t="s">
        <v>17</v>
      </c>
    </row>
    <row r="248" spans="1:10" ht="14.4" customHeight="1" x14ac:dyDescent="0.3">
      <c r="A248" s="17" t="s">
        <v>1893</v>
      </c>
      <c r="B248" s="14" t="s">
        <v>328</v>
      </c>
      <c r="C248" s="14">
        <v>862727759</v>
      </c>
      <c r="D248" s="17" t="s">
        <v>29</v>
      </c>
      <c r="E248" s="16" t="s">
        <v>1600</v>
      </c>
      <c r="F248" s="16" t="s">
        <v>1601</v>
      </c>
      <c r="G248" s="15">
        <v>204</v>
      </c>
      <c r="H248" s="24" t="s">
        <v>23</v>
      </c>
      <c r="I248" s="12">
        <v>0.97</v>
      </c>
      <c r="J248" s="17" t="s">
        <v>17</v>
      </c>
    </row>
    <row r="249" spans="1:10" ht="14.4" customHeight="1" x14ac:dyDescent="0.3">
      <c r="A249" s="17" t="s">
        <v>1894</v>
      </c>
      <c r="B249" s="14" t="s">
        <v>177</v>
      </c>
      <c r="C249" s="14">
        <v>859651335</v>
      </c>
      <c r="D249" s="17" t="s">
        <v>29</v>
      </c>
      <c r="E249" s="16" t="s">
        <v>1600</v>
      </c>
      <c r="F249" s="16" t="s">
        <v>1601</v>
      </c>
      <c r="G249" s="15">
        <v>202</v>
      </c>
      <c r="H249" s="24" t="s">
        <v>23</v>
      </c>
      <c r="I249" s="12">
        <v>0.97</v>
      </c>
      <c r="J249" s="17" t="s">
        <v>17</v>
      </c>
    </row>
    <row r="250" spans="1:10" ht="14.4" customHeight="1" x14ac:dyDescent="0.3">
      <c r="A250" s="17" t="s">
        <v>1895</v>
      </c>
      <c r="B250" s="14" t="s">
        <v>151</v>
      </c>
      <c r="C250" s="14">
        <v>590092568</v>
      </c>
      <c r="D250" s="17" t="s">
        <v>39</v>
      </c>
      <c r="E250" s="16" t="s">
        <v>1598</v>
      </c>
      <c r="F250" s="16" t="s">
        <v>1599</v>
      </c>
      <c r="G250" s="15">
        <v>211</v>
      </c>
      <c r="H250" s="24" t="s">
        <v>23</v>
      </c>
      <c r="I250" s="12">
        <v>0.97</v>
      </c>
      <c r="J250" s="17" t="s">
        <v>17</v>
      </c>
    </row>
    <row r="251" spans="1:10" ht="14.4" customHeight="1" x14ac:dyDescent="0.3">
      <c r="A251" s="17" t="s">
        <v>1896</v>
      </c>
      <c r="B251" s="14" t="s">
        <v>282</v>
      </c>
      <c r="C251" s="14">
        <v>427024228</v>
      </c>
      <c r="D251" s="17" t="s">
        <v>31</v>
      </c>
      <c r="E251" s="23" t="s">
        <v>32</v>
      </c>
      <c r="F251" s="23" t="s">
        <v>33</v>
      </c>
      <c r="G251" s="15">
        <v>258</v>
      </c>
      <c r="H251" s="24" t="s">
        <v>23</v>
      </c>
      <c r="I251" s="12">
        <v>0.97</v>
      </c>
      <c r="J251" s="17" t="s">
        <v>17</v>
      </c>
    </row>
    <row r="252" spans="1:10" ht="14.4" customHeight="1" x14ac:dyDescent="0.3">
      <c r="A252" s="17" t="s">
        <v>1897</v>
      </c>
      <c r="B252" s="14" t="s">
        <v>400</v>
      </c>
      <c r="C252" s="14">
        <v>602708086</v>
      </c>
      <c r="D252" s="17" t="s">
        <v>29</v>
      </c>
      <c r="E252" s="16" t="s">
        <v>1600</v>
      </c>
      <c r="F252" s="16" t="s">
        <v>1601</v>
      </c>
      <c r="G252" s="15">
        <v>210</v>
      </c>
      <c r="H252" s="24" t="s">
        <v>23</v>
      </c>
      <c r="I252" s="12">
        <v>0.97</v>
      </c>
      <c r="J252" s="17" t="s">
        <v>17</v>
      </c>
    </row>
    <row r="253" spans="1:10" ht="14.4" customHeight="1" x14ac:dyDescent="0.3">
      <c r="A253" s="17" t="s">
        <v>1898</v>
      </c>
      <c r="B253" s="14" t="s">
        <v>54</v>
      </c>
      <c r="C253" s="14">
        <v>448482561</v>
      </c>
      <c r="D253" s="17" t="s">
        <v>39</v>
      </c>
      <c r="E253" s="16" t="s">
        <v>1598</v>
      </c>
      <c r="F253" s="16" t="s">
        <v>1599</v>
      </c>
      <c r="G253" s="15">
        <v>200</v>
      </c>
      <c r="H253" s="24" t="s">
        <v>23</v>
      </c>
      <c r="I253" s="12">
        <v>0.97</v>
      </c>
      <c r="J253" s="17" t="s">
        <v>17</v>
      </c>
    </row>
    <row r="254" spans="1:10" ht="14.4" customHeight="1" x14ac:dyDescent="0.3">
      <c r="A254" s="17" t="s">
        <v>1899</v>
      </c>
      <c r="B254" s="14" t="s">
        <v>341</v>
      </c>
      <c r="C254" s="14">
        <v>383325949</v>
      </c>
      <c r="D254" s="17" t="s">
        <v>20</v>
      </c>
      <c r="E254" s="23" t="s">
        <v>21</v>
      </c>
      <c r="F254" s="23" t="s">
        <v>22</v>
      </c>
      <c r="G254" s="15">
        <v>104</v>
      </c>
      <c r="H254" s="24" t="s">
        <v>23</v>
      </c>
      <c r="I254" s="12">
        <v>0.97</v>
      </c>
      <c r="J254" s="17" t="s">
        <v>17</v>
      </c>
    </row>
    <row r="255" spans="1:10" ht="14.4" customHeight="1" x14ac:dyDescent="0.3">
      <c r="A255" s="17" t="s">
        <v>1900</v>
      </c>
      <c r="B255" s="14" t="s">
        <v>609</v>
      </c>
      <c r="C255" s="14">
        <v>837983695</v>
      </c>
      <c r="D255" s="17" t="s">
        <v>29</v>
      </c>
      <c r="E255" s="16" t="s">
        <v>1600</v>
      </c>
      <c r="F255" s="16" t="s">
        <v>1601</v>
      </c>
      <c r="G255" s="15">
        <v>212</v>
      </c>
      <c r="H255" s="24" t="s">
        <v>23</v>
      </c>
      <c r="I255" s="12">
        <v>0.97</v>
      </c>
      <c r="J255" s="17" t="s">
        <v>17</v>
      </c>
    </row>
    <row r="256" spans="1:10" ht="14.4" customHeight="1" x14ac:dyDescent="0.3">
      <c r="A256" s="17" t="s">
        <v>1901</v>
      </c>
      <c r="B256" s="14" t="s">
        <v>149</v>
      </c>
      <c r="C256" s="14">
        <v>570081965</v>
      </c>
      <c r="D256" s="17" t="s">
        <v>31</v>
      </c>
      <c r="E256" s="23" t="s">
        <v>32</v>
      </c>
      <c r="F256" s="23" t="s">
        <v>33</v>
      </c>
      <c r="G256" s="15">
        <v>252</v>
      </c>
      <c r="H256" s="24" t="s">
        <v>23</v>
      </c>
      <c r="I256" s="12">
        <v>0.97</v>
      </c>
      <c r="J256" s="17" t="s">
        <v>17</v>
      </c>
    </row>
    <row r="257" spans="1:10" ht="14.4" customHeight="1" x14ac:dyDescent="0.3">
      <c r="A257" s="17" t="s">
        <v>1902</v>
      </c>
      <c r="B257" s="14" t="s">
        <v>465</v>
      </c>
      <c r="C257" s="14">
        <v>101631872</v>
      </c>
      <c r="D257" s="17" t="s">
        <v>29</v>
      </c>
      <c r="E257" s="16" t="s">
        <v>1600</v>
      </c>
      <c r="F257" s="16" t="s">
        <v>1601</v>
      </c>
      <c r="G257" s="15">
        <v>206</v>
      </c>
      <c r="H257" s="24" t="s">
        <v>23</v>
      </c>
      <c r="I257" s="12">
        <v>0.97</v>
      </c>
      <c r="J257" s="17" t="s">
        <v>17</v>
      </c>
    </row>
    <row r="258" spans="1:10" ht="14.4" customHeight="1" x14ac:dyDescent="0.3">
      <c r="A258" s="17" t="s">
        <v>1903</v>
      </c>
      <c r="B258" s="14" t="s">
        <v>444</v>
      </c>
      <c r="C258" s="14">
        <v>425547721</v>
      </c>
      <c r="D258" s="17" t="s">
        <v>1566</v>
      </c>
      <c r="E258" s="16" t="s">
        <v>1596</v>
      </c>
      <c r="F258" s="16" t="s">
        <v>1597</v>
      </c>
      <c r="G258" s="15">
        <v>214</v>
      </c>
      <c r="H258" s="24" t="s">
        <v>23</v>
      </c>
      <c r="I258" s="12">
        <v>0.98939999999999995</v>
      </c>
      <c r="J258" s="17" t="s">
        <v>17</v>
      </c>
    </row>
    <row r="259" spans="1:10" ht="14.4" customHeight="1" x14ac:dyDescent="0.3">
      <c r="A259" s="17" t="s">
        <v>1904</v>
      </c>
      <c r="B259" s="14" t="s">
        <v>178</v>
      </c>
      <c r="C259" s="14">
        <v>902046274</v>
      </c>
      <c r="D259" s="17" t="s">
        <v>39</v>
      </c>
      <c r="E259" s="16" t="s">
        <v>1598</v>
      </c>
      <c r="F259" s="16" t="s">
        <v>1599</v>
      </c>
      <c r="G259" s="15">
        <v>203</v>
      </c>
      <c r="H259" s="24" t="s">
        <v>23</v>
      </c>
      <c r="I259" s="12">
        <v>0.97</v>
      </c>
      <c r="J259" s="17" t="s">
        <v>17</v>
      </c>
    </row>
    <row r="260" spans="1:10" ht="14.4" customHeight="1" x14ac:dyDescent="0.3">
      <c r="A260" s="17" t="s">
        <v>1905</v>
      </c>
      <c r="B260" s="14" t="s">
        <v>617</v>
      </c>
      <c r="C260" s="14">
        <v>216401651</v>
      </c>
      <c r="D260" s="17" t="s">
        <v>31</v>
      </c>
      <c r="E260" s="23" t="s">
        <v>32</v>
      </c>
      <c r="F260" s="23" t="s">
        <v>33</v>
      </c>
      <c r="G260" s="15">
        <v>266</v>
      </c>
      <c r="H260" s="24" t="s">
        <v>23</v>
      </c>
      <c r="I260" s="12">
        <v>0.97</v>
      </c>
      <c r="J260" s="17" t="s">
        <v>17</v>
      </c>
    </row>
    <row r="261" spans="1:10" ht="14.4" customHeight="1" x14ac:dyDescent="0.3">
      <c r="A261" s="17" t="s">
        <v>1906</v>
      </c>
      <c r="B261" s="14" t="s">
        <v>480</v>
      </c>
      <c r="C261" s="14">
        <v>285655356</v>
      </c>
      <c r="D261" s="17" t="s">
        <v>1566</v>
      </c>
      <c r="E261" s="16" t="s">
        <v>1596</v>
      </c>
      <c r="F261" s="16" t="s">
        <v>1597</v>
      </c>
      <c r="G261" s="15">
        <v>217</v>
      </c>
      <c r="H261" s="24" t="s">
        <v>23</v>
      </c>
      <c r="I261" s="12">
        <v>0.98939999999999995</v>
      </c>
      <c r="J261" s="17" t="s">
        <v>17</v>
      </c>
    </row>
    <row r="262" spans="1:10" ht="14.4" customHeight="1" x14ac:dyDescent="0.3">
      <c r="A262" s="17" t="s">
        <v>1907</v>
      </c>
      <c r="B262" s="14" t="s">
        <v>355</v>
      </c>
      <c r="C262" s="14">
        <v>404647266</v>
      </c>
      <c r="D262" s="17" t="s">
        <v>29</v>
      </c>
      <c r="E262" s="16" t="s">
        <v>1600</v>
      </c>
      <c r="F262" s="16" t="s">
        <v>1601</v>
      </c>
      <c r="G262" s="15">
        <v>203</v>
      </c>
      <c r="H262" s="24" t="s">
        <v>23</v>
      </c>
      <c r="I262" s="12">
        <v>0.97</v>
      </c>
      <c r="J262" s="17" t="s">
        <v>17</v>
      </c>
    </row>
    <row r="263" spans="1:10" ht="14.4" customHeight="1" x14ac:dyDescent="0.3">
      <c r="A263" s="17" t="s">
        <v>1908</v>
      </c>
      <c r="B263" s="14" t="s">
        <v>81</v>
      </c>
      <c r="C263" s="14">
        <v>703818788</v>
      </c>
      <c r="D263" s="17" t="s">
        <v>29</v>
      </c>
      <c r="E263" s="16" t="s">
        <v>1600</v>
      </c>
      <c r="F263" s="16" t="s">
        <v>1601</v>
      </c>
      <c r="G263" s="15">
        <v>214</v>
      </c>
      <c r="H263" s="24" t="s">
        <v>23</v>
      </c>
      <c r="I263" s="12">
        <v>0.97</v>
      </c>
      <c r="J263" s="17" t="s">
        <v>17</v>
      </c>
    </row>
    <row r="264" spans="1:10" ht="14.4" customHeight="1" x14ac:dyDescent="0.3">
      <c r="A264" s="17" t="s">
        <v>1909</v>
      </c>
      <c r="B264" s="14" t="s">
        <v>543</v>
      </c>
      <c r="C264" s="14">
        <v>394378470</v>
      </c>
      <c r="D264" s="17" t="s">
        <v>1566</v>
      </c>
      <c r="E264" s="16" t="s">
        <v>1596</v>
      </c>
      <c r="F264" s="16" t="s">
        <v>1597</v>
      </c>
      <c r="G264" s="15">
        <v>203</v>
      </c>
      <c r="H264" s="24" t="s">
        <v>23</v>
      </c>
      <c r="I264" s="12">
        <v>0.98939999999999995</v>
      </c>
      <c r="J264" s="17" t="s">
        <v>17</v>
      </c>
    </row>
    <row r="265" spans="1:10" ht="14.4" customHeight="1" x14ac:dyDescent="0.3">
      <c r="A265" s="17" t="s">
        <v>1910</v>
      </c>
      <c r="B265" s="14" t="s">
        <v>661</v>
      </c>
      <c r="C265" s="14">
        <v>603567712</v>
      </c>
      <c r="D265" s="17" t="s">
        <v>29</v>
      </c>
      <c r="E265" s="16" t="s">
        <v>1600</v>
      </c>
      <c r="F265" s="16" t="s">
        <v>1601</v>
      </c>
      <c r="G265" s="15">
        <v>213</v>
      </c>
      <c r="H265" s="24" t="s">
        <v>23</v>
      </c>
      <c r="I265" s="12">
        <v>1</v>
      </c>
      <c r="J265" s="17" t="s">
        <v>637</v>
      </c>
    </row>
    <row r="266" spans="1:10" ht="14.4" customHeight="1" x14ac:dyDescent="0.3">
      <c r="A266" s="17" t="s">
        <v>1911</v>
      </c>
      <c r="B266" s="14" t="s">
        <v>69</v>
      </c>
      <c r="C266" s="14">
        <v>381936506</v>
      </c>
      <c r="D266" s="17" t="s">
        <v>39</v>
      </c>
      <c r="E266" s="16" t="s">
        <v>1598</v>
      </c>
      <c r="F266" s="16" t="s">
        <v>1599</v>
      </c>
      <c r="G266" s="15">
        <v>202</v>
      </c>
      <c r="H266" s="24" t="s">
        <v>23</v>
      </c>
      <c r="I266" s="12">
        <v>0.97</v>
      </c>
      <c r="J266" s="17" t="s">
        <v>17</v>
      </c>
    </row>
    <row r="267" spans="1:10" ht="14.4" customHeight="1" x14ac:dyDescent="0.3">
      <c r="A267" s="17" t="s">
        <v>1912</v>
      </c>
      <c r="B267" s="14" t="s">
        <v>574</v>
      </c>
      <c r="C267" s="14">
        <v>908410911</v>
      </c>
      <c r="D267" s="17" t="s">
        <v>39</v>
      </c>
      <c r="E267" s="16" t="s">
        <v>1598</v>
      </c>
      <c r="F267" s="16" t="s">
        <v>1599</v>
      </c>
      <c r="G267" s="15">
        <v>209</v>
      </c>
      <c r="H267" s="24" t="s">
        <v>23</v>
      </c>
      <c r="I267" s="12">
        <v>0.97</v>
      </c>
      <c r="J267" s="17" t="s">
        <v>17</v>
      </c>
    </row>
    <row r="268" spans="1:10" ht="14.4" customHeight="1" x14ac:dyDescent="0.3">
      <c r="A268" s="17" t="s">
        <v>1913</v>
      </c>
      <c r="B268" s="14" t="s">
        <v>338</v>
      </c>
      <c r="C268" s="14">
        <v>562032803</v>
      </c>
      <c r="D268" s="17" t="s">
        <v>39</v>
      </c>
      <c r="E268" s="16" t="s">
        <v>1598</v>
      </c>
      <c r="F268" s="16" t="s">
        <v>1599</v>
      </c>
      <c r="G268" s="15">
        <v>213</v>
      </c>
      <c r="H268" s="24" t="s">
        <v>23</v>
      </c>
      <c r="I268" s="12">
        <v>0.97</v>
      </c>
      <c r="J268" s="17" t="s">
        <v>17</v>
      </c>
    </row>
    <row r="269" spans="1:10" ht="14.4" customHeight="1" x14ac:dyDescent="0.3">
      <c r="A269" s="17" t="s">
        <v>1914</v>
      </c>
      <c r="B269" s="14" t="s">
        <v>411</v>
      </c>
      <c r="C269" s="14">
        <v>837997718</v>
      </c>
      <c r="D269" s="17" t="s">
        <v>29</v>
      </c>
      <c r="E269" s="16" t="s">
        <v>1600</v>
      </c>
      <c r="F269" s="16" t="s">
        <v>1601</v>
      </c>
      <c r="G269" s="15">
        <v>214</v>
      </c>
      <c r="H269" s="24" t="s">
        <v>23</v>
      </c>
      <c r="I269" s="12">
        <v>0.97</v>
      </c>
      <c r="J269" s="17" t="s">
        <v>17</v>
      </c>
    </row>
    <row r="270" spans="1:10" ht="14.4" customHeight="1" x14ac:dyDescent="0.3">
      <c r="A270" s="17" t="s">
        <v>1584</v>
      </c>
      <c r="B270" s="14" t="s">
        <v>150</v>
      </c>
      <c r="C270" s="14">
        <v>991542759</v>
      </c>
      <c r="D270" s="17" t="s">
        <v>29</v>
      </c>
      <c r="E270" s="16" t="s">
        <v>1600</v>
      </c>
      <c r="F270" s="16" t="s">
        <v>1601</v>
      </c>
      <c r="G270" s="15">
        <v>212</v>
      </c>
      <c r="H270" s="24" t="s">
        <v>23</v>
      </c>
      <c r="I270" s="12">
        <v>0.97</v>
      </c>
      <c r="J270" s="17" t="s">
        <v>17</v>
      </c>
    </row>
    <row r="271" spans="1:10" ht="14.4" customHeight="1" x14ac:dyDescent="0.3">
      <c r="A271" s="17" t="s">
        <v>1915</v>
      </c>
      <c r="B271" s="14" t="s">
        <v>65</v>
      </c>
      <c r="C271" s="14">
        <v>410868269</v>
      </c>
      <c r="D271" s="17" t="s">
        <v>29</v>
      </c>
      <c r="E271" s="16" t="s">
        <v>1600</v>
      </c>
      <c r="F271" s="16" t="s">
        <v>1601</v>
      </c>
      <c r="G271" s="15">
        <v>208</v>
      </c>
      <c r="H271" s="24" t="s">
        <v>23</v>
      </c>
      <c r="I271" s="12">
        <v>0.97</v>
      </c>
      <c r="J271" s="17" t="s">
        <v>17</v>
      </c>
    </row>
    <row r="272" spans="1:10" ht="14.4" customHeight="1" x14ac:dyDescent="0.3">
      <c r="A272" s="17" t="s">
        <v>1652</v>
      </c>
      <c r="B272" s="14" t="s">
        <v>132</v>
      </c>
      <c r="C272" s="14">
        <v>602650745</v>
      </c>
      <c r="D272" s="17" t="s">
        <v>29</v>
      </c>
      <c r="E272" s="16" t="s">
        <v>1600</v>
      </c>
      <c r="F272" s="16" t="s">
        <v>1601</v>
      </c>
      <c r="G272" s="15">
        <v>218</v>
      </c>
      <c r="H272" s="24" t="s">
        <v>23</v>
      </c>
      <c r="I272" s="12">
        <v>0.97</v>
      </c>
      <c r="J272" s="17" t="s">
        <v>17</v>
      </c>
    </row>
    <row r="273" spans="1:10" ht="14.4" customHeight="1" x14ac:dyDescent="0.3">
      <c r="A273" s="17" t="s">
        <v>1916</v>
      </c>
      <c r="B273" s="14" t="s">
        <v>77</v>
      </c>
      <c r="C273" s="14">
        <v>721816569</v>
      </c>
      <c r="D273" s="17" t="s">
        <v>29</v>
      </c>
      <c r="E273" s="16" t="s">
        <v>1600</v>
      </c>
      <c r="F273" s="16" t="s">
        <v>1601</v>
      </c>
      <c r="G273" s="15">
        <v>219</v>
      </c>
      <c r="H273" s="24" t="s">
        <v>23</v>
      </c>
      <c r="I273" s="12">
        <v>0.97</v>
      </c>
      <c r="J273" s="17" t="s">
        <v>17</v>
      </c>
    </row>
    <row r="274" spans="1:10" ht="14.4" customHeight="1" x14ac:dyDescent="0.3">
      <c r="A274" s="17" t="s">
        <v>1917</v>
      </c>
      <c r="B274" s="14" t="s">
        <v>570</v>
      </c>
      <c r="C274" s="14">
        <v>982226733</v>
      </c>
      <c r="D274" s="17" t="s">
        <v>1566</v>
      </c>
      <c r="E274" s="16" t="s">
        <v>1596</v>
      </c>
      <c r="F274" s="16" t="s">
        <v>1597</v>
      </c>
      <c r="G274" s="15">
        <v>214</v>
      </c>
      <c r="H274" s="24" t="s">
        <v>23</v>
      </c>
      <c r="I274" s="12">
        <v>0.98939999999999995</v>
      </c>
      <c r="J274" s="17" t="s">
        <v>17</v>
      </c>
    </row>
    <row r="275" spans="1:10" ht="14.4" customHeight="1" x14ac:dyDescent="0.3">
      <c r="A275" s="17" t="s">
        <v>1918</v>
      </c>
      <c r="B275" s="14" t="s">
        <v>572</v>
      </c>
      <c r="C275" s="14">
        <v>948148973</v>
      </c>
      <c r="D275" s="17" t="s">
        <v>31</v>
      </c>
      <c r="E275" s="23" t="s">
        <v>32</v>
      </c>
      <c r="F275" s="23" t="s">
        <v>33</v>
      </c>
      <c r="G275" s="15">
        <v>266</v>
      </c>
      <c r="H275" s="24" t="s">
        <v>23</v>
      </c>
      <c r="I275" s="12">
        <v>0.97</v>
      </c>
      <c r="J275" s="17" t="s">
        <v>17</v>
      </c>
    </row>
    <row r="276" spans="1:10" ht="14.4" customHeight="1" x14ac:dyDescent="0.3">
      <c r="A276" s="17" t="s">
        <v>1919</v>
      </c>
      <c r="B276" s="14" t="s">
        <v>347</v>
      </c>
      <c r="C276" s="14">
        <v>445345272</v>
      </c>
      <c r="D276" s="17" t="s">
        <v>39</v>
      </c>
      <c r="E276" s="16" t="s">
        <v>1598</v>
      </c>
      <c r="F276" s="16" t="s">
        <v>1599</v>
      </c>
      <c r="G276" s="15">
        <v>208</v>
      </c>
      <c r="H276" s="24" t="s">
        <v>23</v>
      </c>
      <c r="I276" s="12">
        <v>0.97</v>
      </c>
      <c r="J276" s="17" t="s">
        <v>17</v>
      </c>
    </row>
    <row r="277" spans="1:10" ht="14.4" customHeight="1" x14ac:dyDescent="0.3">
      <c r="A277" s="17" t="s">
        <v>1920</v>
      </c>
      <c r="B277" s="14" t="s">
        <v>538</v>
      </c>
      <c r="C277" s="14">
        <v>891556680</v>
      </c>
      <c r="D277" s="17" t="s">
        <v>39</v>
      </c>
      <c r="E277" s="16" t="s">
        <v>1598</v>
      </c>
      <c r="F277" s="16" t="s">
        <v>1599</v>
      </c>
      <c r="G277" s="15">
        <v>215</v>
      </c>
      <c r="H277" s="24" t="s">
        <v>23</v>
      </c>
      <c r="I277" s="12">
        <v>0.97</v>
      </c>
      <c r="J277" s="17" t="s">
        <v>17</v>
      </c>
    </row>
    <row r="278" spans="1:10" ht="14.4" customHeight="1" x14ac:dyDescent="0.3">
      <c r="A278" s="17" t="s">
        <v>1921</v>
      </c>
      <c r="B278" s="14" t="s">
        <v>559</v>
      </c>
      <c r="C278" s="14">
        <v>425651831</v>
      </c>
      <c r="D278" s="17" t="s">
        <v>20</v>
      </c>
      <c r="E278" s="23" t="s">
        <v>21</v>
      </c>
      <c r="F278" s="23" t="s">
        <v>22</v>
      </c>
      <c r="G278" s="15">
        <v>106</v>
      </c>
      <c r="H278" s="24" t="s">
        <v>23</v>
      </c>
      <c r="I278" s="12">
        <v>0.97</v>
      </c>
      <c r="J278" s="17" t="s">
        <v>17</v>
      </c>
    </row>
    <row r="279" spans="1:10" ht="14.4" customHeight="1" x14ac:dyDescent="0.3">
      <c r="A279" s="17" t="s">
        <v>1922</v>
      </c>
      <c r="B279" s="14" t="s">
        <v>581</v>
      </c>
      <c r="C279" s="14">
        <v>189423651</v>
      </c>
      <c r="D279" s="17" t="s">
        <v>31</v>
      </c>
      <c r="E279" s="23" t="s">
        <v>32</v>
      </c>
      <c r="F279" s="23" t="s">
        <v>33</v>
      </c>
      <c r="G279" s="15">
        <v>270</v>
      </c>
      <c r="H279" s="24" t="s">
        <v>23</v>
      </c>
      <c r="I279" s="12">
        <v>0.97</v>
      </c>
      <c r="J279" s="17" t="s">
        <v>17</v>
      </c>
    </row>
    <row r="280" spans="1:10" ht="14.4" customHeight="1" x14ac:dyDescent="0.3">
      <c r="A280" s="17" t="s">
        <v>1923</v>
      </c>
      <c r="B280" s="14" t="s">
        <v>588</v>
      </c>
      <c r="C280" s="14">
        <v>904772477</v>
      </c>
      <c r="D280" s="17" t="s">
        <v>1566</v>
      </c>
      <c r="E280" s="16" t="s">
        <v>1596</v>
      </c>
      <c r="F280" s="16" t="s">
        <v>1597</v>
      </c>
      <c r="G280" s="15">
        <v>204</v>
      </c>
      <c r="H280" s="24" t="s">
        <v>23</v>
      </c>
      <c r="I280" s="12">
        <v>0.98939999999999995</v>
      </c>
      <c r="J280" s="17" t="s">
        <v>17</v>
      </c>
    </row>
    <row r="281" spans="1:10" ht="14.4" customHeight="1" x14ac:dyDescent="0.3">
      <c r="A281" s="17" t="s">
        <v>1924</v>
      </c>
      <c r="B281" s="14" t="s">
        <v>487</v>
      </c>
      <c r="C281" s="14">
        <v>489479727</v>
      </c>
      <c r="D281" s="17" t="s">
        <v>20</v>
      </c>
      <c r="E281" s="23" t="s">
        <v>21</v>
      </c>
      <c r="F281" s="23" t="s">
        <v>22</v>
      </c>
      <c r="G281" s="15">
        <v>104</v>
      </c>
      <c r="H281" s="24" t="s">
        <v>23</v>
      </c>
      <c r="I281" s="12">
        <v>0.97</v>
      </c>
      <c r="J281" s="17" t="s">
        <v>17</v>
      </c>
    </row>
    <row r="282" spans="1:10" ht="14.4" customHeight="1" x14ac:dyDescent="0.3">
      <c r="A282" s="17" t="s">
        <v>1663</v>
      </c>
      <c r="B282" s="14" t="s">
        <v>516</v>
      </c>
      <c r="C282" s="14">
        <v>232927713</v>
      </c>
      <c r="D282" s="17" t="s">
        <v>1566</v>
      </c>
      <c r="E282" s="16" t="s">
        <v>1596</v>
      </c>
      <c r="F282" s="16" t="s">
        <v>1597</v>
      </c>
      <c r="G282" s="15">
        <v>200</v>
      </c>
      <c r="H282" s="24" t="s">
        <v>23</v>
      </c>
      <c r="I282" s="12">
        <v>0.98939999999999995</v>
      </c>
      <c r="J282" s="17" t="s">
        <v>17</v>
      </c>
    </row>
    <row r="283" spans="1:10" ht="14.4" customHeight="1" x14ac:dyDescent="0.3">
      <c r="A283" s="17" t="s">
        <v>1925</v>
      </c>
      <c r="B283" s="14" t="s">
        <v>102</v>
      </c>
      <c r="C283" s="14">
        <v>931487806</v>
      </c>
      <c r="D283" s="17" t="s">
        <v>29</v>
      </c>
      <c r="E283" s="16" t="s">
        <v>1600</v>
      </c>
      <c r="F283" s="16" t="s">
        <v>1601</v>
      </c>
      <c r="G283" s="15">
        <v>211</v>
      </c>
      <c r="H283" s="24" t="s">
        <v>23</v>
      </c>
      <c r="I283" s="12">
        <v>0.97</v>
      </c>
      <c r="J283" s="17" t="s">
        <v>17</v>
      </c>
    </row>
    <row r="284" spans="1:10" ht="14.4" customHeight="1" x14ac:dyDescent="0.3">
      <c r="A284" s="17" t="s">
        <v>1926</v>
      </c>
      <c r="B284" s="14" t="s">
        <v>124</v>
      </c>
      <c r="C284" s="14">
        <v>350714539</v>
      </c>
      <c r="D284" s="17" t="s">
        <v>39</v>
      </c>
      <c r="E284" s="16" t="s">
        <v>1598</v>
      </c>
      <c r="F284" s="16" t="s">
        <v>1599</v>
      </c>
      <c r="G284" s="15">
        <v>209</v>
      </c>
      <c r="H284" s="24" t="s">
        <v>23</v>
      </c>
      <c r="I284" s="12">
        <v>0.97</v>
      </c>
      <c r="J284" s="17" t="s">
        <v>17</v>
      </c>
    </row>
    <row r="285" spans="1:10" ht="14.4" customHeight="1" x14ac:dyDescent="0.3">
      <c r="A285" s="17" t="s">
        <v>1927</v>
      </c>
      <c r="B285" s="14" t="s">
        <v>118</v>
      </c>
      <c r="C285" s="14">
        <v>476427213</v>
      </c>
      <c r="D285" s="17" t="s">
        <v>20</v>
      </c>
      <c r="E285" s="23" t="s">
        <v>21</v>
      </c>
      <c r="F285" s="23" t="s">
        <v>22</v>
      </c>
      <c r="G285" s="15">
        <v>108</v>
      </c>
      <c r="H285" s="24" t="s">
        <v>23</v>
      </c>
      <c r="I285" s="12">
        <v>0.97</v>
      </c>
      <c r="J285" s="17" t="s">
        <v>17</v>
      </c>
    </row>
    <row r="286" spans="1:10" ht="14.4" customHeight="1" x14ac:dyDescent="0.3">
      <c r="A286" s="17" t="s">
        <v>1928</v>
      </c>
      <c r="B286" s="14" t="s">
        <v>555</v>
      </c>
      <c r="C286" s="14">
        <v>143407992</v>
      </c>
      <c r="D286" s="17" t="s">
        <v>29</v>
      </c>
      <c r="E286" s="16" t="s">
        <v>1600</v>
      </c>
      <c r="F286" s="16" t="s">
        <v>1601</v>
      </c>
      <c r="G286" s="15">
        <v>208</v>
      </c>
      <c r="H286" s="24" t="s">
        <v>23</v>
      </c>
      <c r="I286" s="12">
        <v>0.97</v>
      </c>
      <c r="J286" s="17" t="s">
        <v>17</v>
      </c>
    </row>
    <row r="287" spans="1:10" ht="14.4" customHeight="1" x14ac:dyDescent="0.3">
      <c r="A287" s="17" t="s">
        <v>1929</v>
      </c>
      <c r="B287" s="14" t="s">
        <v>618</v>
      </c>
      <c r="C287" s="14">
        <v>991327668</v>
      </c>
      <c r="D287" s="17" t="s">
        <v>29</v>
      </c>
      <c r="E287" s="16" t="s">
        <v>1600</v>
      </c>
      <c r="F287" s="16" t="s">
        <v>1601</v>
      </c>
      <c r="G287" s="15">
        <v>201</v>
      </c>
      <c r="H287" s="24" t="s">
        <v>23</v>
      </c>
      <c r="I287" s="12">
        <v>0.97</v>
      </c>
      <c r="J287" s="17" t="s">
        <v>17</v>
      </c>
    </row>
    <row r="288" spans="1:10" ht="14.4" customHeight="1" x14ac:dyDescent="0.3">
      <c r="A288" s="17" t="s">
        <v>1930</v>
      </c>
      <c r="B288" s="14" t="s">
        <v>255</v>
      </c>
      <c r="C288" s="14">
        <v>894603689</v>
      </c>
      <c r="D288" s="17" t="s">
        <v>1566</v>
      </c>
      <c r="E288" s="16" t="s">
        <v>1596</v>
      </c>
      <c r="F288" s="16" t="s">
        <v>1597</v>
      </c>
      <c r="G288" s="15">
        <v>212</v>
      </c>
      <c r="H288" s="24" t="s">
        <v>23</v>
      </c>
      <c r="I288" s="12">
        <v>0.98939999999999995</v>
      </c>
      <c r="J288" s="17" t="s">
        <v>17</v>
      </c>
    </row>
    <row r="289" spans="1:10" ht="14.4" customHeight="1" x14ac:dyDescent="0.3">
      <c r="A289" s="17" t="s">
        <v>1931</v>
      </c>
      <c r="B289" s="14" t="s">
        <v>447</v>
      </c>
      <c r="C289" s="14">
        <v>569328951</v>
      </c>
      <c r="D289" s="17" t="s">
        <v>29</v>
      </c>
      <c r="E289" s="16" t="s">
        <v>1600</v>
      </c>
      <c r="F289" s="16" t="s">
        <v>1601</v>
      </c>
      <c r="G289" s="15">
        <v>214</v>
      </c>
      <c r="H289" s="24" t="s">
        <v>23</v>
      </c>
      <c r="I289" s="12">
        <v>0.97</v>
      </c>
      <c r="J289" s="17" t="s">
        <v>17</v>
      </c>
    </row>
    <row r="290" spans="1:10" ht="14.4" customHeight="1" x14ac:dyDescent="0.3">
      <c r="A290" s="17" t="s">
        <v>1932</v>
      </c>
      <c r="B290" s="14" t="s">
        <v>203</v>
      </c>
      <c r="C290" s="14">
        <v>777161773</v>
      </c>
      <c r="D290" s="17" t="s">
        <v>31</v>
      </c>
      <c r="E290" s="23" t="s">
        <v>32</v>
      </c>
      <c r="F290" s="23" t="s">
        <v>33</v>
      </c>
      <c r="G290" s="15">
        <v>250</v>
      </c>
      <c r="H290" s="24" t="s">
        <v>23</v>
      </c>
      <c r="I290" s="12">
        <v>0.97</v>
      </c>
      <c r="J290" s="17" t="s">
        <v>17</v>
      </c>
    </row>
    <row r="291" spans="1:10" ht="14.4" customHeight="1" x14ac:dyDescent="0.3">
      <c r="A291" s="17" t="s">
        <v>1933</v>
      </c>
      <c r="B291" s="14" t="s">
        <v>390</v>
      </c>
      <c r="C291" s="14">
        <v>153202599</v>
      </c>
      <c r="D291" s="17" t="s">
        <v>31</v>
      </c>
      <c r="E291" s="23" t="s">
        <v>32</v>
      </c>
      <c r="F291" s="23" t="s">
        <v>33</v>
      </c>
      <c r="G291" s="15">
        <v>264</v>
      </c>
      <c r="H291" s="24"/>
      <c r="I291" s="12">
        <v>0.97</v>
      </c>
      <c r="J291" s="17" t="s">
        <v>17</v>
      </c>
    </row>
    <row r="292" spans="1:10" ht="14.4" customHeight="1" x14ac:dyDescent="0.3">
      <c r="A292" s="17" t="s">
        <v>1934</v>
      </c>
      <c r="B292" s="14" t="s">
        <v>232</v>
      </c>
      <c r="C292" s="14">
        <v>765604551</v>
      </c>
      <c r="D292" s="17" t="s">
        <v>39</v>
      </c>
      <c r="E292" s="16" t="s">
        <v>1598</v>
      </c>
      <c r="F292" s="16" t="s">
        <v>1599</v>
      </c>
      <c r="G292" s="15">
        <v>217</v>
      </c>
      <c r="H292" s="24" t="s">
        <v>23</v>
      </c>
      <c r="I292" s="12">
        <v>0.97</v>
      </c>
      <c r="J292" s="17" t="s">
        <v>17</v>
      </c>
    </row>
    <row r="293" spans="1:10" ht="14.4" customHeight="1" x14ac:dyDescent="0.3">
      <c r="A293" s="17" t="s">
        <v>1935</v>
      </c>
      <c r="B293" s="14" t="s">
        <v>671</v>
      </c>
      <c r="C293" s="14">
        <v>598103047</v>
      </c>
      <c r="D293" s="17" t="s">
        <v>39</v>
      </c>
      <c r="E293" s="16" t="s">
        <v>1598</v>
      </c>
      <c r="F293" s="16" t="s">
        <v>1599</v>
      </c>
      <c r="G293" s="15">
        <v>211</v>
      </c>
      <c r="H293" s="24" t="s">
        <v>23</v>
      </c>
      <c r="I293" s="12">
        <v>1</v>
      </c>
      <c r="J293" s="17" t="s">
        <v>637</v>
      </c>
    </row>
    <row r="294" spans="1:10" ht="14.4" customHeight="1" x14ac:dyDescent="0.3">
      <c r="A294" s="17" t="s">
        <v>1936</v>
      </c>
      <c r="B294" s="14" t="s">
        <v>99</v>
      </c>
      <c r="C294" s="14">
        <v>985371330</v>
      </c>
      <c r="D294" s="17" t="s">
        <v>31</v>
      </c>
      <c r="E294" s="23" t="s">
        <v>32</v>
      </c>
      <c r="F294" s="23" t="s">
        <v>33</v>
      </c>
      <c r="G294" s="15">
        <v>268</v>
      </c>
      <c r="H294" s="24" t="s">
        <v>23</v>
      </c>
      <c r="I294" s="12">
        <v>0.97</v>
      </c>
      <c r="J294" s="17" t="s">
        <v>17</v>
      </c>
    </row>
    <row r="295" spans="1:10" ht="14.4" customHeight="1" x14ac:dyDescent="0.3">
      <c r="A295" s="17" t="s">
        <v>1937</v>
      </c>
      <c r="B295" s="14" t="s">
        <v>644</v>
      </c>
      <c r="C295" s="14">
        <v>286266408</v>
      </c>
      <c r="D295" s="17" t="s">
        <v>39</v>
      </c>
      <c r="E295" s="16" t="s">
        <v>1598</v>
      </c>
      <c r="F295" s="16" t="s">
        <v>1599</v>
      </c>
      <c r="G295" s="15">
        <v>200</v>
      </c>
      <c r="H295" s="24" t="s">
        <v>23</v>
      </c>
      <c r="I295" s="12">
        <v>1</v>
      </c>
      <c r="J295" s="17" t="s">
        <v>637</v>
      </c>
    </row>
    <row r="296" spans="1:10" ht="14.4" customHeight="1" x14ac:dyDescent="0.3">
      <c r="A296" s="17" t="s">
        <v>1938</v>
      </c>
      <c r="B296" s="14" t="s">
        <v>269</v>
      </c>
      <c r="C296" s="14">
        <v>799861233</v>
      </c>
      <c r="D296" s="17" t="s">
        <v>20</v>
      </c>
      <c r="E296" s="23" t="s">
        <v>21</v>
      </c>
      <c r="F296" s="23" t="s">
        <v>22</v>
      </c>
      <c r="G296" s="15">
        <v>108</v>
      </c>
      <c r="H296" s="24" t="s">
        <v>23</v>
      </c>
      <c r="I296" s="12">
        <v>0.97</v>
      </c>
      <c r="J296" s="17" t="s">
        <v>17</v>
      </c>
    </row>
    <row r="297" spans="1:10" ht="14.4" customHeight="1" x14ac:dyDescent="0.3">
      <c r="A297" s="17" t="s">
        <v>1939</v>
      </c>
      <c r="B297" s="14" t="s">
        <v>120</v>
      </c>
      <c r="C297" s="14">
        <v>953908984</v>
      </c>
      <c r="D297" s="17" t="s">
        <v>1566</v>
      </c>
      <c r="E297" s="16" t="s">
        <v>1596</v>
      </c>
      <c r="F297" s="16" t="s">
        <v>1597</v>
      </c>
      <c r="G297" s="15">
        <v>208</v>
      </c>
      <c r="H297" s="24" t="s">
        <v>23</v>
      </c>
      <c r="I297" s="12">
        <v>0.98939999999999995</v>
      </c>
      <c r="J297" s="17" t="s">
        <v>17</v>
      </c>
    </row>
    <row r="298" spans="1:10" ht="14.4" customHeight="1" x14ac:dyDescent="0.3">
      <c r="A298" s="17" t="s">
        <v>1630</v>
      </c>
      <c r="B298" s="14" t="s">
        <v>194</v>
      </c>
      <c r="C298" s="14">
        <v>693654191</v>
      </c>
      <c r="D298" s="17" t="s">
        <v>31</v>
      </c>
      <c r="E298" s="23" t="s">
        <v>32</v>
      </c>
      <c r="F298" s="23" t="s">
        <v>33</v>
      </c>
      <c r="G298" s="15">
        <v>269</v>
      </c>
      <c r="H298" s="24" t="s">
        <v>23</v>
      </c>
      <c r="I298" s="12">
        <v>0.97</v>
      </c>
      <c r="J298" s="17" t="s">
        <v>17</v>
      </c>
    </row>
    <row r="299" spans="1:10" ht="14.4" customHeight="1" x14ac:dyDescent="0.3">
      <c r="A299" s="17" t="s">
        <v>1940</v>
      </c>
      <c r="B299" s="14" t="s">
        <v>640</v>
      </c>
      <c r="C299" s="14">
        <v>479920998</v>
      </c>
      <c r="D299" s="17" t="s">
        <v>1566</v>
      </c>
      <c r="E299" s="16" t="s">
        <v>1596</v>
      </c>
      <c r="F299" s="16" t="s">
        <v>1597</v>
      </c>
      <c r="G299" s="15">
        <v>219</v>
      </c>
      <c r="H299" s="24" t="s">
        <v>23</v>
      </c>
      <c r="I299" s="12">
        <v>1.02</v>
      </c>
      <c r="J299" s="17" t="s">
        <v>637</v>
      </c>
    </row>
    <row r="300" spans="1:10" ht="14.4" customHeight="1" x14ac:dyDescent="0.3">
      <c r="A300" s="17" t="s">
        <v>1941</v>
      </c>
      <c r="B300" s="14" t="s">
        <v>626</v>
      </c>
      <c r="C300" s="14">
        <v>592248712</v>
      </c>
      <c r="D300" s="17" t="s">
        <v>31</v>
      </c>
      <c r="E300" s="23" t="s">
        <v>32</v>
      </c>
      <c r="F300" s="23" t="s">
        <v>33</v>
      </c>
      <c r="G300" s="15">
        <v>269</v>
      </c>
      <c r="H300" s="24" t="s">
        <v>23</v>
      </c>
      <c r="I300" s="12">
        <v>0.97</v>
      </c>
      <c r="J300" s="17" t="s">
        <v>17</v>
      </c>
    </row>
    <row r="301" spans="1:10" ht="14.4" customHeight="1" x14ac:dyDescent="0.3">
      <c r="A301" s="17" t="s">
        <v>1942</v>
      </c>
      <c r="B301" s="14" t="s">
        <v>453</v>
      </c>
      <c r="C301" s="14">
        <v>881762228</v>
      </c>
      <c r="D301" s="17" t="s">
        <v>1566</v>
      </c>
      <c r="E301" s="16" t="s">
        <v>1596</v>
      </c>
      <c r="F301" s="16" t="s">
        <v>1597</v>
      </c>
      <c r="G301" s="15">
        <v>201</v>
      </c>
      <c r="H301" s="24" t="s">
        <v>23</v>
      </c>
      <c r="I301" s="12">
        <v>0.98939999999999995</v>
      </c>
      <c r="J301" s="17" t="s">
        <v>17</v>
      </c>
    </row>
    <row r="302" spans="1:10" ht="14.4" customHeight="1" x14ac:dyDescent="0.3">
      <c r="A302" s="17" t="s">
        <v>1943</v>
      </c>
      <c r="B302" s="14" t="s">
        <v>181</v>
      </c>
      <c r="C302" s="14">
        <v>497721877</v>
      </c>
      <c r="D302" s="17" t="s">
        <v>20</v>
      </c>
      <c r="E302" s="23" t="s">
        <v>21</v>
      </c>
      <c r="F302" s="23" t="s">
        <v>22</v>
      </c>
      <c r="G302" s="15">
        <v>105</v>
      </c>
      <c r="H302" s="24" t="s">
        <v>23</v>
      </c>
      <c r="I302" s="12">
        <v>0.97</v>
      </c>
      <c r="J302" s="17" t="s">
        <v>17</v>
      </c>
    </row>
    <row r="303" spans="1:10" ht="14.4" customHeight="1" x14ac:dyDescent="0.3">
      <c r="A303" s="17" t="s">
        <v>1944</v>
      </c>
      <c r="B303" s="14" t="s">
        <v>455</v>
      </c>
      <c r="C303" s="14">
        <v>419138027</v>
      </c>
      <c r="D303" s="17" t="s">
        <v>31</v>
      </c>
      <c r="E303" s="23" t="s">
        <v>32</v>
      </c>
      <c r="F303" s="23" t="s">
        <v>33</v>
      </c>
      <c r="G303" s="15">
        <v>250</v>
      </c>
      <c r="H303" s="24" t="s">
        <v>23</v>
      </c>
      <c r="I303" s="12">
        <v>0.97</v>
      </c>
      <c r="J303" s="17" t="s">
        <v>17</v>
      </c>
    </row>
    <row r="304" spans="1:10" ht="14.4" customHeight="1" x14ac:dyDescent="0.3">
      <c r="A304" s="17" t="s">
        <v>1945</v>
      </c>
      <c r="B304" s="14" t="s">
        <v>298</v>
      </c>
      <c r="C304" s="14">
        <v>322466377</v>
      </c>
      <c r="D304" s="17" t="s">
        <v>1566</v>
      </c>
      <c r="E304" s="16" t="s">
        <v>1596</v>
      </c>
      <c r="F304" s="16" t="s">
        <v>1597</v>
      </c>
      <c r="G304" s="15">
        <v>203</v>
      </c>
      <c r="H304" s="24" t="s">
        <v>23</v>
      </c>
      <c r="I304" s="12">
        <v>0.98939999999999995</v>
      </c>
      <c r="J304" s="17" t="s">
        <v>17</v>
      </c>
    </row>
    <row r="305" spans="1:10" ht="14.4" customHeight="1" x14ac:dyDescent="0.3">
      <c r="A305" s="17" t="s">
        <v>1635</v>
      </c>
      <c r="B305" s="14" t="s">
        <v>812</v>
      </c>
      <c r="C305" s="14">
        <v>550677560</v>
      </c>
      <c r="D305" s="17" t="s">
        <v>1566</v>
      </c>
      <c r="E305" s="16" t="s">
        <v>1596</v>
      </c>
      <c r="F305" s="16" t="s">
        <v>1597</v>
      </c>
      <c r="G305" s="15">
        <v>217</v>
      </c>
      <c r="H305" s="24" t="s">
        <v>23</v>
      </c>
      <c r="I305" s="12">
        <v>1</v>
      </c>
      <c r="J305" s="17" t="s">
        <v>637</v>
      </c>
    </row>
    <row r="306" spans="1:10" ht="14.4" customHeight="1" x14ac:dyDescent="0.3">
      <c r="A306" s="17" t="s">
        <v>1946</v>
      </c>
      <c r="B306" s="14" t="s">
        <v>768</v>
      </c>
      <c r="C306" s="14">
        <v>270076751</v>
      </c>
      <c r="D306" s="17" t="s">
        <v>31</v>
      </c>
      <c r="E306" s="23" t="s">
        <v>32</v>
      </c>
      <c r="F306" s="23" t="s">
        <v>33</v>
      </c>
      <c r="G306" s="15">
        <v>2106</v>
      </c>
      <c r="H306" s="24" t="s">
        <v>23</v>
      </c>
      <c r="I306" s="12">
        <v>1.1000000000000001</v>
      </c>
      <c r="J306" s="17" t="s">
        <v>637</v>
      </c>
    </row>
    <row r="307" spans="1:10" ht="14.4" customHeight="1" x14ac:dyDescent="0.3">
      <c r="A307" s="17" t="s">
        <v>1947</v>
      </c>
      <c r="B307" s="14" t="s">
        <v>89</v>
      </c>
      <c r="C307" s="14">
        <v>883160897</v>
      </c>
      <c r="D307" s="17" t="s">
        <v>39</v>
      </c>
      <c r="E307" s="16" t="s">
        <v>1598</v>
      </c>
      <c r="F307" s="16" t="s">
        <v>1599</v>
      </c>
      <c r="G307" s="15">
        <v>213</v>
      </c>
      <c r="H307" s="24" t="s">
        <v>23</v>
      </c>
      <c r="I307" s="12">
        <v>0.97</v>
      </c>
      <c r="J307" s="17" t="s">
        <v>17</v>
      </c>
    </row>
    <row r="308" spans="1:10" ht="14.4" customHeight="1" x14ac:dyDescent="0.3">
      <c r="A308" s="17" t="s">
        <v>1948</v>
      </c>
      <c r="B308" s="14" t="s">
        <v>797</v>
      </c>
      <c r="C308" s="14">
        <v>278347813</v>
      </c>
      <c r="D308" s="17" t="s">
        <v>1566</v>
      </c>
      <c r="E308" s="16" t="s">
        <v>1596</v>
      </c>
      <c r="F308" s="16" t="s">
        <v>1597</v>
      </c>
      <c r="G308" s="15">
        <v>106</v>
      </c>
      <c r="H308" s="24" t="s">
        <v>23</v>
      </c>
      <c r="I308" s="12">
        <v>1</v>
      </c>
      <c r="J308" s="17" t="s">
        <v>637</v>
      </c>
    </row>
    <row r="309" spans="1:10" ht="14.4" customHeight="1" x14ac:dyDescent="0.3">
      <c r="A309" s="17" t="s">
        <v>1949</v>
      </c>
      <c r="B309" s="14" t="s">
        <v>773</v>
      </c>
      <c r="C309" s="14">
        <v>755965261</v>
      </c>
      <c r="D309" s="17" t="s">
        <v>20</v>
      </c>
      <c r="E309" s="23"/>
      <c r="F309" s="23"/>
      <c r="G309" s="15">
        <v>525</v>
      </c>
      <c r="H309" s="24" t="s">
        <v>23</v>
      </c>
      <c r="I309" s="12">
        <v>1.02</v>
      </c>
      <c r="J309" s="17" t="s">
        <v>637</v>
      </c>
    </row>
    <row r="310" spans="1:10" ht="14.4" customHeight="1" x14ac:dyDescent="0.3">
      <c r="A310" s="17" t="s">
        <v>1950</v>
      </c>
      <c r="B310" s="14" t="s">
        <v>332</v>
      </c>
      <c r="C310" s="14">
        <v>171872744</v>
      </c>
      <c r="D310" s="17" t="s">
        <v>20</v>
      </c>
      <c r="E310" s="23" t="s">
        <v>21</v>
      </c>
      <c r="F310" s="23" t="s">
        <v>22</v>
      </c>
      <c r="G310" s="15">
        <v>105</v>
      </c>
      <c r="H310" s="24" t="s">
        <v>23</v>
      </c>
      <c r="I310" s="12">
        <v>0.97</v>
      </c>
      <c r="J310" s="17" t="s">
        <v>17</v>
      </c>
    </row>
    <row r="311" spans="1:10" ht="14.4" customHeight="1" x14ac:dyDescent="0.3">
      <c r="A311" s="17" t="s">
        <v>1951</v>
      </c>
      <c r="B311" s="14" t="s">
        <v>633</v>
      </c>
      <c r="C311" s="14">
        <v>898484967</v>
      </c>
      <c r="D311" s="17" t="s">
        <v>29</v>
      </c>
      <c r="E311" s="16" t="s">
        <v>1600</v>
      </c>
      <c r="F311" s="16" t="s">
        <v>1601</v>
      </c>
      <c r="G311" s="15">
        <v>204</v>
      </c>
      <c r="H311" s="24" t="s">
        <v>23</v>
      </c>
      <c r="I311" s="12">
        <v>0.97</v>
      </c>
      <c r="J311" s="17" t="s">
        <v>17</v>
      </c>
    </row>
    <row r="312" spans="1:10" ht="14.4" customHeight="1" x14ac:dyDescent="0.3">
      <c r="A312" s="17" t="s">
        <v>1952</v>
      </c>
      <c r="B312" s="14" t="s">
        <v>810</v>
      </c>
      <c r="C312" s="14">
        <v>981152308</v>
      </c>
      <c r="D312" s="17" t="s">
        <v>39</v>
      </c>
      <c r="E312" s="16" t="s">
        <v>1598</v>
      </c>
      <c r="F312" s="16" t="s">
        <v>1599</v>
      </c>
      <c r="G312" s="15">
        <v>269</v>
      </c>
      <c r="H312" s="24" t="s">
        <v>23</v>
      </c>
      <c r="I312" s="12">
        <v>1</v>
      </c>
      <c r="J312" s="17" t="s">
        <v>637</v>
      </c>
    </row>
    <row r="313" spans="1:10" ht="14.4" customHeight="1" x14ac:dyDescent="0.3">
      <c r="A313" s="17" t="s">
        <v>1953</v>
      </c>
      <c r="B313" s="14" t="s">
        <v>790</v>
      </c>
      <c r="C313" s="14">
        <v>589709431</v>
      </c>
      <c r="D313" s="17" t="s">
        <v>39</v>
      </c>
      <c r="E313" s="16" t="s">
        <v>1598</v>
      </c>
      <c r="F313" s="16" t="s">
        <v>1599</v>
      </c>
      <c r="G313" s="15">
        <v>207</v>
      </c>
      <c r="H313" s="24" t="s">
        <v>23</v>
      </c>
      <c r="I313" s="12">
        <v>1.02</v>
      </c>
      <c r="J313" s="17" t="s">
        <v>637</v>
      </c>
    </row>
    <row r="314" spans="1:10" ht="14.4" customHeight="1" x14ac:dyDescent="0.3">
      <c r="A314" s="17" t="s">
        <v>1954</v>
      </c>
      <c r="B314" s="14" t="s">
        <v>766</v>
      </c>
      <c r="C314" s="14">
        <v>517089868</v>
      </c>
      <c r="D314" s="17" t="s">
        <v>29</v>
      </c>
      <c r="E314" s="16" t="s">
        <v>1600</v>
      </c>
      <c r="F314" s="16" t="s">
        <v>1601</v>
      </c>
      <c r="G314" s="15">
        <v>202</v>
      </c>
      <c r="H314" s="24" t="s">
        <v>23</v>
      </c>
      <c r="I314" s="12">
        <v>1</v>
      </c>
      <c r="J314" s="17" t="s">
        <v>637</v>
      </c>
    </row>
    <row r="315" spans="1:10" ht="14.4" customHeight="1" x14ac:dyDescent="0.3">
      <c r="A315" s="17" t="s">
        <v>1955</v>
      </c>
      <c r="B315" s="14" t="s">
        <v>610</v>
      </c>
      <c r="C315" s="14">
        <v>873337577</v>
      </c>
      <c r="D315" s="17" t="s">
        <v>39</v>
      </c>
      <c r="E315" s="16" t="s">
        <v>1598</v>
      </c>
      <c r="F315" s="16" t="s">
        <v>1599</v>
      </c>
      <c r="G315" s="15">
        <v>204</v>
      </c>
      <c r="H315" s="24" t="s">
        <v>23</v>
      </c>
      <c r="I315" s="12">
        <v>0.97</v>
      </c>
      <c r="J315" s="17" t="s">
        <v>17</v>
      </c>
    </row>
    <row r="316" spans="1:10" ht="14.4" customHeight="1" x14ac:dyDescent="0.3">
      <c r="A316" s="17" t="s">
        <v>1956</v>
      </c>
      <c r="B316" s="14" t="s">
        <v>525</v>
      </c>
      <c r="C316" s="14">
        <v>548352943</v>
      </c>
      <c r="D316" s="17" t="s">
        <v>1566</v>
      </c>
      <c r="E316" s="16" t="s">
        <v>1596</v>
      </c>
      <c r="F316" s="16" t="s">
        <v>1597</v>
      </c>
      <c r="G316" s="15">
        <v>220</v>
      </c>
      <c r="H316" s="24" t="s">
        <v>23</v>
      </c>
      <c r="I316" s="12">
        <v>0.98939999999999995</v>
      </c>
      <c r="J316" s="17" t="s">
        <v>17</v>
      </c>
    </row>
    <row r="317" spans="1:10" ht="14.4" customHeight="1" x14ac:dyDescent="0.3">
      <c r="A317" s="17" t="s">
        <v>1957</v>
      </c>
      <c r="B317" s="14" t="s">
        <v>370</v>
      </c>
      <c r="C317" s="14">
        <v>289556270</v>
      </c>
      <c r="D317" s="17" t="s">
        <v>1566</v>
      </c>
      <c r="E317" s="16" t="s">
        <v>1596</v>
      </c>
      <c r="F317" s="16" t="s">
        <v>1597</v>
      </c>
      <c r="G317" s="15">
        <v>203</v>
      </c>
      <c r="H317" s="24" t="s">
        <v>23</v>
      </c>
      <c r="I317" s="12">
        <v>0.98939999999999995</v>
      </c>
      <c r="J317" s="17" t="s">
        <v>17</v>
      </c>
    </row>
    <row r="318" spans="1:10" ht="14.4" customHeight="1" x14ac:dyDescent="0.3">
      <c r="A318" s="17" t="s">
        <v>1666</v>
      </c>
      <c r="B318" s="14" t="s">
        <v>656</v>
      </c>
      <c r="C318" s="14">
        <v>980496660</v>
      </c>
      <c r="D318" s="17" t="s">
        <v>20</v>
      </c>
      <c r="E318" s="23" t="s">
        <v>21</v>
      </c>
      <c r="F318" s="23" t="s">
        <v>22</v>
      </c>
      <c r="G318" s="15">
        <v>105</v>
      </c>
      <c r="H318" s="24" t="s">
        <v>23</v>
      </c>
      <c r="I318" s="12">
        <v>1</v>
      </c>
      <c r="J318" s="17" t="s">
        <v>637</v>
      </c>
    </row>
    <row r="319" spans="1:10" ht="14.4" customHeight="1" x14ac:dyDescent="0.3">
      <c r="A319" s="17" t="s">
        <v>1958</v>
      </c>
      <c r="B319" s="14" t="s">
        <v>352</v>
      </c>
      <c r="C319" s="14">
        <v>457782143</v>
      </c>
      <c r="D319" s="17" t="s">
        <v>1566</v>
      </c>
      <c r="E319" s="16" t="s">
        <v>1596</v>
      </c>
      <c r="F319" s="16" t="s">
        <v>1597</v>
      </c>
      <c r="G319" s="15">
        <v>219</v>
      </c>
      <c r="H319" s="24" t="s">
        <v>23</v>
      </c>
      <c r="I319" s="12">
        <v>0.98939999999999995</v>
      </c>
      <c r="J319" s="17" t="s">
        <v>17</v>
      </c>
    </row>
    <row r="320" spans="1:10" ht="14.4" customHeight="1" x14ac:dyDescent="0.3">
      <c r="A320" s="17" t="s">
        <v>1959</v>
      </c>
      <c r="B320" s="14" t="s">
        <v>438</v>
      </c>
      <c r="C320" s="14">
        <v>694579509</v>
      </c>
      <c r="D320" s="17" t="s">
        <v>29</v>
      </c>
      <c r="E320" s="16" t="s">
        <v>1600</v>
      </c>
      <c r="F320" s="16" t="s">
        <v>1601</v>
      </c>
      <c r="G320" s="15">
        <v>202</v>
      </c>
      <c r="H320" s="24" t="s">
        <v>23</v>
      </c>
      <c r="I320" s="12">
        <v>0.97</v>
      </c>
      <c r="J320" s="17" t="s">
        <v>17</v>
      </c>
    </row>
    <row r="321" spans="1:10" ht="14.4" customHeight="1" x14ac:dyDescent="0.3">
      <c r="A321" s="17" t="s">
        <v>1960</v>
      </c>
      <c r="B321" s="14" t="s">
        <v>669</v>
      </c>
      <c r="C321" s="14">
        <v>508739028</v>
      </c>
      <c r="D321" s="17" t="s">
        <v>31</v>
      </c>
      <c r="E321" s="23" t="s">
        <v>32</v>
      </c>
      <c r="F321" s="23" t="s">
        <v>33</v>
      </c>
      <c r="G321" s="15">
        <v>275</v>
      </c>
      <c r="H321" s="24" t="s">
        <v>23</v>
      </c>
      <c r="I321" s="12">
        <v>1</v>
      </c>
      <c r="J321" s="17" t="s">
        <v>637</v>
      </c>
    </row>
    <row r="322" spans="1:10" ht="14.4" customHeight="1" x14ac:dyDescent="0.3">
      <c r="A322" s="17" t="s">
        <v>1961</v>
      </c>
      <c r="B322" s="14" t="s">
        <v>397</v>
      </c>
      <c r="C322" s="14">
        <v>870744861</v>
      </c>
      <c r="D322" s="17" t="s">
        <v>1566</v>
      </c>
      <c r="E322" s="16" t="s">
        <v>1596</v>
      </c>
      <c r="F322" s="16" t="s">
        <v>1597</v>
      </c>
      <c r="G322" s="15">
        <v>204</v>
      </c>
      <c r="H322" s="24" t="s">
        <v>23</v>
      </c>
      <c r="I322" s="12">
        <v>0.98939999999999995</v>
      </c>
      <c r="J322" s="17" t="s">
        <v>17</v>
      </c>
    </row>
    <row r="323" spans="1:10" ht="14.4" customHeight="1" x14ac:dyDescent="0.3">
      <c r="A323" s="17" t="s">
        <v>1962</v>
      </c>
      <c r="B323" s="14" t="s">
        <v>318</v>
      </c>
      <c r="C323" s="14">
        <v>151468376</v>
      </c>
      <c r="D323" s="17" t="s">
        <v>31</v>
      </c>
      <c r="E323" s="23" t="s">
        <v>32</v>
      </c>
      <c r="F323" s="23" t="s">
        <v>33</v>
      </c>
      <c r="G323" s="15">
        <v>252</v>
      </c>
      <c r="H323" s="24" t="s">
        <v>23</v>
      </c>
      <c r="I323" s="12">
        <v>0.97</v>
      </c>
      <c r="J323" s="17" t="s">
        <v>17</v>
      </c>
    </row>
    <row r="324" spans="1:10" ht="14.4" customHeight="1" x14ac:dyDescent="0.3">
      <c r="A324" s="17" t="s">
        <v>1963</v>
      </c>
      <c r="B324" s="14" t="s">
        <v>154</v>
      </c>
      <c r="C324" s="14">
        <v>638475795</v>
      </c>
      <c r="D324" s="17" t="s">
        <v>20</v>
      </c>
      <c r="E324" s="23" t="s">
        <v>21</v>
      </c>
      <c r="F324" s="23" t="s">
        <v>22</v>
      </c>
      <c r="G324" s="15">
        <v>107</v>
      </c>
      <c r="H324" s="24" t="s">
        <v>23</v>
      </c>
      <c r="I324" s="12">
        <v>0.97</v>
      </c>
      <c r="J324" s="17" t="s">
        <v>17</v>
      </c>
    </row>
    <row r="325" spans="1:10" ht="14.4" customHeight="1" x14ac:dyDescent="0.3">
      <c r="A325" s="17" t="s">
        <v>1637</v>
      </c>
      <c r="B325" s="14" t="s">
        <v>404</v>
      </c>
      <c r="C325" s="14">
        <v>919656017</v>
      </c>
      <c r="D325" s="17" t="s">
        <v>20</v>
      </c>
      <c r="E325" s="23" t="s">
        <v>21</v>
      </c>
      <c r="F325" s="23" t="s">
        <v>22</v>
      </c>
      <c r="G325" s="15">
        <v>110</v>
      </c>
      <c r="H325" s="24" t="s">
        <v>23</v>
      </c>
      <c r="I325" s="12">
        <v>0.97</v>
      </c>
      <c r="J325" s="17" t="s">
        <v>17</v>
      </c>
    </row>
    <row r="326" spans="1:10" ht="14.4" customHeight="1" x14ac:dyDescent="0.3">
      <c r="A326" s="17" t="s">
        <v>1964</v>
      </c>
      <c r="B326" s="14" t="s">
        <v>372</v>
      </c>
      <c r="C326" s="14">
        <v>130588058</v>
      </c>
      <c r="D326" s="17" t="s">
        <v>31</v>
      </c>
      <c r="E326" s="23" t="s">
        <v>32</v>
      </c>
      <c r="F326" s="23" t="s">
        <v>33</v>
      </c>
      <c r="G326" s="15">
        <v>257</v>
      </c>
      <c r="H326" s="24" t="s">
        <v>23</v>
      </c>
      <c r="I326" s="12">
        <v>0.97</v>
      </c>
      <c r="J326" s="17" t="s">
        <v>17</v>
      </c>
    </row>
    <row r="327" spans="1:10" ht="14.4" customHeight="1" x14ac:dyDescent="0.3">
      <c r="A327" s="17" t="s">
        <v>1965</v>
      </c>
      <c r="B327" s="14" t="s">
        <v>61</v>
      </c>
      <c r="C327" s="14">
        <v>867457881</v>
      </c>
      <c r="D327" s="17" t="s">
        <v>39</v>
      </c>
      <c r="E327" s="16" t="s">
        <v>1598</v>
      </c>
      <c r="F327" s="16" t="s">
        <v>1599</v>
      </c>
      <c r="G327" s="15">
        <v>207</v>
      </c>
      <c r="H327" s="24" t="s">
        <v>23</v>
      </c>
      <c r="I327" s="12">
        <v>0.97</v>
      </c>
      <c r="J327" s="17" t="s">
        <v>17</v>
      </c>
    </row>
    <row r="328" spans="1:10" ht="14.4" customHeight="1" x14ac:dyDescent="0.3">
      <c r="A328" s="17" t="s">
        <v>1966</v>
      </c>
      <c r="B328" s="14" t="s">
        <v>156</v>
      </c>
      <c r="C328" s="14">
        <v>677583983</v>
      </c>
      <c r="D328" s="17" t="s">
        <v>1566</v>
      </c>
      <c r="E328" s="16" t="s">
        <v>1596</v>
      </c>
      <c r="F328" s="16" t="s">
        <v>1597</v>
      </c>
      <c r="G328" s="15">
        <v>214</v>
      </c>
      <c r="H328" s="24" t="s">
        <v>23</v>
      </c>
      <c r="I328" s="12">
        <v>0.98939999999999995</v>
      </c>
      <c r="J328" s="17" t="s">
        <v>17</v>
      </c>
    </row>
    <row r="329" spans="1:10" ht="14.4" customHeight="1" x14ac:dyDescent="0.3">
      <c r="A329" s="17" t="s">
        <v>1967</v>
      </c>
      <c r="B329" s="14" t="s">
        <v>536</v>
      </c>
      <c r="C329" s="14">
        <v>414149309</v>
      </c>
      <c r="D329" s="17" t="s">
        <v>31</v>
      </c>
      <c r="E329" s="23"/>
      <c r="F329" s="23" t="s">
        <v>33</v>
      </c>
      <c r="G329" s="15">
        <v>263</v>
      </c>
      <c r="H329" s="24" t="s">
        <v>23</v>
      </c>
      <c r="I329" s="12">
        <v>0.97</v>
      </c>
      <c r="J329" s="17" t="s">
        <v>17</v>
      </c>
    </row>
    <row r="330" spans="1:10" ht="14.4" customHeight="1" x14ac:dyDescent="0.3">
      <c r="A330" s="17" t="s">
        <v>1968</v>
      </c>
      <c r="B330" s="14" t="s">
        <v>601</v>
      </c>
      <c r="C330" s="14">
        <v>976771241</v>
      </c>
      <c r="D330" s="17" t="s">
        <v>39</v>
      </c>
      <c r="E330" s="16" t="s">
        <v>1598</v>
      </c>
      <c r="F330" s="16" t="s">
        <v>1599</v>
      </c>
      <c r="G330" s="15">
        <v>214</v>
      </c>
      <c r="H330" s="24" t="s">
        <v>23</v>
      </c>
      <c r="I330" s="12">
        <v>0.97</v>
      </c>
      <c r="J330" s="17" t="s">
        <v>17</v>
      </c>
    </row>
    <row r="331" spans="1:10" ht="14.4" customHeight="1" x14ac:dyDescent="0.3">
      <c r="A331" s="17" t="s">
        <v>1969</v>
      </c>
      <c r="B331" s="14" t="s">
        <v>600</v>
      </c>
      <c r="C331" s="14">
        <v>146439203</v>
      </c>
      <c r="D331" s="17" t="s">
        <v>29</v>
      </c>
      <c r="E331" s="16" t="s">
        <v>1600</v>
      </c>
      <c r="F331" s="16"/>
      <c r="G331" s="15">
        <v>202</v>
      </c>
      <c r="H331" s="24" t="s">
        <v>23</v>
      </c>
      <c r="I331" s="12">
        <v>0.97</v>
      </c>
      <c r="J331" s="17" t="s">
        <v>17</v>
      </c>
    </row>
    <row r="332" spans="1:10" ht="14.4" customHeight="1" x14ac:dyDescent="0.3">
      <c r="A332" s="17" t="s">
        <v>1970</v>
      </c>
      <c r="B332" s="14" t="s">
        <v>491</v>
      </c>
      <c r="C332" s="14">
        <v>618370443</v>
      </c>
      <c r="D332" s="17" t="s">
        <v>31</v>
      </c>
      <c r="E332" s="23" t="s">
        <v>32</v>
      </c>
      <c r="F332" s="23" t="s">
        <v>33</v>
      </c>
      <c r="G332" s="15">
        <v>259</v>
      </c>
      <c r="H332" s="24" t="s">
        <v>23</v>
      </c>
      <c r="I332" s="12">
        <v>0.97</v>
      </c>
      <c r="J332" s="17" t="s">
        <v>17</v>
      </c>
    </row>
    <row r="333" spans="1:10" ht="14.4" customHeight="1" x14ac:dyDescent="0.3">
      <c r="A333" s="17" t="s">
        <v>1971</v>
      </c>
      <c r="B333" s="14" t="s">
        <v>457</v>
      </c>
      <c r="C333" s="14">
        <v>224491067</v>
      </c>
      <c r="D333" s="17" t="s">
        <v>39</v>
      </c>
      <c r="E333" s="16" t="s">
        <v>1598</v>
      </c>
      <c r="F333" s="16" t="s">
        <v>1599</v>
      </c>
      <c r="G333" s="15">
        <v>201</v>
      </c>
      <c r="H333" s="24" t="s">
        <v>23</v>
      </c>
      <c r="I333" s="12">
        <v>0.97</v>
      </c>
      <c r="J333" s="17" t="s">
        <v>17</v>
      </c>
    </row>
    <row r="334" spans="1:10" ht="14.4" customHeight="1" x14ac:dyDescent="0.3">
      <c r="A334" s="17" t="s">
        <v>1972</v>
      </c>
      <c r="B334" s="14" t="s">
        <v>323</v>
      </c>
      <c r="C334" s="14">
        <v>644744270</v>
      </c>
      <c r="D334" s="17" t="s">
        <v>20</v>
      </c>
      <c r="E334" s="23" t="s">
        <v>21</v>
      </c>
      <c r="F334" s="23" t="s">
        <v>22</v>
      </c>
      <c r="G334" s="15">
        <v>105</v>
      </c>
      <c r="H334" s="24" t="s">
        <v>23</v>
      </c>
      <c r="I334" s="12">
        <v>0.97</v>
      </c>
      <c r="J334" s="17" t="s">
        <v>17</v>
      </c>
    </row>
    <row r="335" spans="1:10" ht="14.4" customHeight="1" x14ac:dyDescent="0.3">
      <c r="A335" s="17" t="s">
        <v>1973</v>
      </c>
      <c r="B335" s="14" t="s">
        <v>448</v>
      </c>
      <c r="C335" s="14">
        <v>701046160</v>
      </c>
      <c r="D335" s="17" t="s">
        <v>39</v>
      </c>
      <c r="E335" s="16" t="s">
        <v>1598</v>
      </c>
      <c r="F335" s="16" t="s">
        <v>1599</v>
      </c>
      <c r="G335" s="15">
        <v>210</v>
      </c>
      <c r="H335" s="24" t="s">
        <v>23</v>
      </c>
      <c r="I335" s="12">
        <v>0.97</v>
      </c>
      <c r="J335" s="17" t="s">
        <v>17</v>
      </c>
    </row>
    <row r="336" spans="1:10" ht="14.4" customHeight="1" x14ac:dyDescent="0.3">
      <c r="A336" s="17" t="s">
        <v>1974</v>
      </c>
      <c r="B336" s="14" t="s">
        <v>632</v>
      </c>
      <c r="C336" s="14">
        <v>433413592</v>
      </c>
      <c r="D336" s="17" t="s">
        <v>31</v>
      </c>
      <c r="E336" s="23" t="s">
        <v>32</v>
      </c>
      <c r="F336" s="23" t="s">
        <v>33</v>
      </c>
      <c r="G336" s="15">
        <v>251</v>
      </c>
      <c r="H336" s="24" t="s">
        <v>23</v>
      </c>
      <c r="I336" s="12">
        <v>0.97</v>
      </c>
      <c r="J336" s="17" t="s">
        <v>17</v>
      </c>
    </row>
    <row r="337" spans="1:10" ht="14.4" customHeight="1" x14ac:dyDescent="0.3">
      <c r="A337" s="17" t="s">
        <v>1975</v>
      </c>
      <c r="B337" s="14" t="s">
        <v>275</v>
      </c>
      <c r="C337" s="14">
        <v>430096285</v>
      </c>
      <c r="D337" s="17" t="s">
        <v>39</v>
      </c>
      <c r="E337" s="16" t="s">
        <v>1598</v>
      </c>
      <c r="F337" s="16" t="s">
        <v>1599</v>
      </c>
      <c r="G337" s="15">
        <v>213</v>
      </c>
      <c r="H337" s="24" t="s">
        <v>23</v>
      </c>
      <c r="I337" s="12">
        <v>0.97</v>
      </c>
      <c r="J337" s="17" t="s">
        <v>17</v>
      </c>
    </row>
    <row r="338" spans="1:10" ht="14.4" customHeight="1" x14ac:dyDescent="0.3">
      <c r="A338" s="17" t="s">
        <v>1976</v>
      </c>
      <c r="B338" s="14" t="s">
        <v>419</v>
      </c>
      <c r="C338" s="14">
        <v>484957937</v>
      </c>
      <c r="D338" s="17" t="s">
        <v>31</v>
      </c>
      <c r="E338" s="23" t="s">
        <v>32</v>
      </c>
      <c r="F338" s="23" t="s">
        <v>33</v>
      </c>
      <c r="G338" s="15">
        <v>268</v>
      </c>
      <c r="H338" s="24" t="s">
        <v>23</v>
      </c>
      <c r="I338" s="12">
        <v>0.97</v>
      </c>
      <c r="J338" s="17" t="s">
        <v>17</v>
      </c>
    </row>
    <row r="339" spans="1:10" ht="14.4" customHeight="1" x14ac:dyDescent="0.3">
      <c r="A339" s="17" t="s">
        <v>1977</v>
      </c>
      <c r="B339" s="14" t="s">
        <v>38</v>
      </c>
      <c r="C339" s="14">
        <v>822122042</v>
      </c>
      <c r="D339" s="17" t="s">
        <v>39</v>
      </c>
      <c r="E339" s="16" t="s">
        <v>1598</v>
      </c>
      <c r="F339" s="16" t="s">
        <v>1599</v>
      </c>
      <c r="G339" s="15">
        <v>216</v>
      </c>
      <c r="H339" s="24" t="s">
        <v>23</v>
      </c>
      <c r="I339" s="12">
        <v>0.97</v>
      </c>
      <c r="J339" s="17" t="s">
        <v>17</v>
      </c>
    </row>
    <row r="340" spans="1:10" ht="14.4" customHeight="1" x14ac:dyDescent="0.3">
      <c r="A340" s="17" t="s">
        <v>1978</v>
      </c>
      <c r="B340" s="14" t="s">
        <v>230</v>
      </c>
      <c r="C340" s="14">
        <v>731202959</v>
      </c>
      <c r="D340" s="17" t="s">
        <v>31</v>
      </c>
      <c r="E340" s="23" t="s">
        <v>32</v>
      </c>
      <c r="F340" s="23" t="s">
        <v>33</v>
      </c>
      <c r="G340" s="15">
        <v>253</v>
      </c>
      <c r="H340" s="24" t="s">
        <v>23</v>
      </c>
      <c r="I340" s="12">
        <v>0.97</v>
      </c>
      <c r="J340" s="17" t="s">
        <v>17</v>
      </c>
    </row>
    <row r="341" spans="1:10" ht="14.4" customHeight="1" x14ac:dyDescent="0.3">
      <c r="A341" s="17" t="s">
        <v>1979</v>
      </c>
      <c r="B341" s="14" t="s">
        <v>244</v>
      </c>
      <c r="C341" s="14">
        <v>474367327</v>
      </c>
      <c r="D341" s="17" t="s">
        <v>20</v>
      </c>
      <c r="E341" s="23" t="s">
        <v>21</v>
      </c>
      <c r="F341" s="23" t="s">
        <v>22</v>
      </c>
      <c r="G341" s="15">
        <v>102</v>
      </c>
      <c r="H341" s="24" t="s">
        <v>23</v>
      </c>
      <c r="I341" s="12">
        <v>0.97</v>
      </c>
      <c r="J341" s="17" t="s">
        <v>17</v>
      </c>
    </row>
    <row r="342" spans="1:10" ht="14.4" customHeight="1" x14ac:dyDescent="0.3">
      <c r="A342" s="17" t="s">
        <v>1980</v>
      </c>
      <c r="B342" s="14" t="s">
        <v>590</v>
      </c>
      <c r="C342" s="14">
        <v>798235506</v>
      </c>
      <c r="D342" s="17" t="s">
        <v>31</v>
      </c>
      <c r="E342" s="23" t="s">
        <v>32</v>
      </c>
      <c r="F342" s="23" t="s">
        <v>33</v>
      </c>
      <c r="G342" s="15">
        <v>257</v>
      </c>
      <c r="H342" s="24" t="s">
        <v>23</v>
      </c>
      <c r="I342" s="12">
        <v>0.97</v>
      </c>
      <c r="J342" s="17" t="s">
        <v>17</v>
      </c>
    </row>
    <row r="343" spans="1:10" ht="14.4" customHeight="1" x14ac:dyDescent="0.3">
      <c r="A343" s="17" t="s">
        <v>1981</v>
      </c>
      <c r="B343" s="14" t="s">
        <v>311</v>
      </c>
      <c r="C343" s="14">
        <v>804583610</v>
      </c>
      <c r="D343" s="17" t="s">
        <v>39</v>
      </c>
      <c r="E343" s="16" t="s">
        <v>1598</v>
      </c>
      <c r="F343" s="16" t="s">
        <v>1599</v>
      </c>
      <c r="G343" s="15">
        <v>219</v>
      </c>
      <c r="H343" s="24" t="s">
        <v>23</v>
      </c>
      <c r="I343" s="12">
        <v>0.97</v>
      </c>
      <c r="J343" s="17" t="s">
        <v>17</v>
      </c>
    </row>
    <row r="344" spans="1:10" ht="14.4" customHeight="1" x14ac:dyDescent="0.3">
      <c r="A344" s="17" t="s">
        <v>1982</v>
      </c>
      <c r="B344" s="14" t="s">
        <v>679</v>
      </c>
      <c r="C344" s="14">
        <v>649749616</v>
      </c>
      <c r="D344" s="17" t="s">
        <v>29</v>
      </c>
      <c r="E344" s="16" t="s">
        <v>1600</v>
      </c>
      <c r="F344" s="16" t="s">
        <v>1601</v>
      </c>
      <c r="G344" s="15">
        <v>210</v>
      </c>
      <c r="H344" s="24" t="s">
        <v>23</v>
      </c>
      <c r="I344" s="12">
        <v>1</v>
      </c>
      <c r="J344" s="17" t="s">
        <v>637</v>
      </c>
    </row>
    <row r="345" spans="1:10" ht="14.4" customHeight="1" x14ac:dyDescent="0.3">
      <c r="A345" s="17" t="s">
        <v>1649</v>
      </c>
      <c r="B345" s="14" t="s">
        <v>462</v>
      </c>
      <c r="C345" s="14">
        <v>953169857</v>
      </c>
      <c r="D345" s="17" t="s">
        <v>1566</v>
      </c>
      <c r="E345" s="16" t="s">
        <v>1596</v>
      </c>
      <c r="F345" s="16" t="s">
        <v>1597</v>
      </c>
      <c r="G345" s="15">
        <v>201</v>
      </c>
      <c r="H345" s="24" t="s">
        <v>23</v>
      </c>
      <c r="I345" s="12">
        <v>0.98939999999999995</v>
      </c>
      <c r="J345" s="17" t="s">
        <v>17</v>
      </c>
    </row>
    <row r="346" spans="1:10" ht="14.4" customHeight="1" x14ac:dyDescent="0.3">
      <c r="A346" s="17" t="s">
        <v>1983</v>
      </c>
      <c r="B346" s="14" t="s">
        <v>183</v>
      </c>
      <c r="C346" s="14">
        <v>798179656</v>
      </c>
      <c r="D346" s="17" t="s">
        <v>1566</v>
      </c>
      <c r="E346" s="16" t="s">
        <v>1596</v>
      </c>
      <c r="F346" s="16" t="s">
        <v>1597</v>
      </c>
      <c r="G346" s="15">
        <v>216</v>
      </c>
      <c r="H346" s="24" t="s">
        <v>23</v>
      </c>
      <c r="I346" s="12">
        <v>0.98939999999999995</v>
      </c>
      <c r="J346" s="17" t="s">
        <v>17</v>
      </c>
    </row>
    <row r="347" spans="1:10" ht="14.4" customHeight="1" x14ac:dyDescent="0.3">
      <c r="A347" s="17" t="s">
        <v>1638</v>
      </c>
      <c r="B347" s="14" t="s">
        <v>57</v>
      </c>
      <c r="C347" s="14">
        <v>464953247</v>
      </c>
      <c r="D347" s="17" t="s">
        <v>39</v>
      </c>
      <c r="E347" s="16" t="s">
        <v>1598</v>
      </c>
      <c r="F347" s="16" t="s">
        <v>1599</v>
      </c>
      <c r="G347" s="15">
        <v>206</v>
      </c>
      <c r="H347" s="24" t="s">
        <v>23</v>
      </c>
      <c r="I347" s="12">
        <v>0.97</v>
      </c>
      <c r="J347" s="17" t="s">
        <v>17</v>
      </c>
    </row>
    <row r="348" spans="1:10" ht="14.4" customHeight="1" x14ac:dyDescent="0.3">
      <c r="A348" s="17" t="s">
        <v>1984</v>
      </c>
      <c r="B348" s="14" t="s">
        <v>634</v>
      </c>
      <c r="C348" s="14">
        <v>298185340</v>
      </c>
      <c r="D348" s="17" t="s">
        <v>39</v>
      </c>
      <c r="E348" s="16" t="s">
        <v>1598</v>
      </c>
      <c r="F348" s="16" t="s">
        <v>1599</v>
      </c>
      <c r="G348" s="15">
        <v>215</v>
      </c>
      <c r="H348" s="24" t="s">
        <v>23</v>
      </c>
      <c r="I348" s="12">
        <v>0.97</v>
      </c>
      <c r="J348" s="17" t="s">
        <v>17</v>
      </c>
    </row>
    <row r="349" spans="1:10" ht="14.4" customHeight="1" x14ac:dyDescent="0.3">
      <c r="A349" s="17" t="s">
        <v>1985</v>
      </c>
      <c r="B349" s="14" t="s">
        <v>550</v>
      </c>
      <c r="C349" s="14">
        <v>676082091</v>
      </c>
      <c r="D349" s="17" t="s">
        <v>20</v>
      </c>
      <c r="E349" s="23" t="s">
        <v>21</v>
      </c>
      <c r="F349" s="23" t="s">
        <v>22</v>
      </c>
      <c r="G349" s="15">
        <v>100</v>
      </c>
      <c r="H349" s="24" t="s">
        <v>23</v>
      </c>
      <c r="I349" s="12">
        <v>0.97</v>
      </c>
      <c r="J349" s="17" t="s">
        <v>17</v>
      </c>
    </row>
    <row r="350" spans="1:10" ht="14.4" customHeight="1" x14ac:dyDescent="0.3">
      <c r="A350" s="17" t="s">
        <v>1643</v>
      </c>
      <c r="B350" s="14" t="s">
        <v>586</v>
      </c>
      <c r="C350" s="14">
        <v>963963591</v>
      </c>
      <c r="D350" s="17" t="s">
        <v>20</v>
      </c>
      <c r="E350" s="23" t="s">
        <v>21</v>
      </c>
      <c r="F350" s="23" t="s">
        <v>22</v>
      </c>
      <c r="G350" s="15">
        <v>100</v>
      </c>
      <c r="H350" s="24" t="s">
        <v>23</v>
      </c>
      <c r="I350" s="12">
        <v>0.97</v>
      </c>
      <c r="J350" s="17" t="s">
        <v>17</v>
      </c>
    </row>
    <row r="351" spans="1:10" ht="14.4" customHeight="1" x14ac:dyDescent="0.3">
      <c r="A351" s="17" t="s">
        <v>1624</v>
      </c>
      <c r="B351" s="14" t="s">
        <v>604</v>
      </c>
      <c r="C351" s="14">
        <v>506202225</v>
      </c>
      <c r="D351" s="17" t="s">
        <v>20</v>
      </c>
      <c r="E351" s="23" t="s">
        <v>21</v>
      </c>
      <c r="F351" s="23" t="s">
        <v>22</v>
      </c>
      <c r="G351" s="15">
        <v>101</v>
      </c>
      <c r="H351" s="24" t="s">
        <v>23</v>
      </c>
      <c r="I351" s="12">
        <v>0.97</v>
      </c>
      <c r="J351" s="17" t="s">
        <v>17</v>
      </c>
    </row>
    <row r="352" spans="1:10" ht="14.4" customHeight="1" x14ac:dyDescent="0.3">
      <c r="A352" s="17" t="s">
        <v>1986</v>
      </c>
      <c r="B352" s="14" t="s">
        <v>662</v>
      </c>
      <c r="C352" s="14">
        <v>951730999</v>
      </c>
      <c r="D352" s="17" t="s">
        <v>39</v>
      </c>
      <c r="E352" s="16" t="s">
        <v>1598</v>
      </c>
      <c r="F352" s="16" t="s">
        <v>1599</v>
      </c>
      <c r="G352" s="15">
        <v>219</v>
      </c>
      <c r="H352" s="24" t="s">
        <v>23</v>
      </c>
      <c r="I352" s="12">
        <v>1</v>
      </c>
      <c r="J352" s="17" t="s">
        <v>637</v>
      </c>
    </row>
    <row r="353" spans="1:10" ht="14.4" customHeight="1" x14ac:dyDescent="0.3">
      <c r="A353" s="17" t="s">
        <v>1642</v>
      </c>
      <c r="B353" s="14" t="s">
        <v>223</v>
      </c>
      <c r="C353" s="14">
        <v>669615806</v>
      </c>
      <c r="D353" s="17" t="s">
        <v>39</v>
      </c>
      <c r="E353" s="16" t="s">
        <v>1598</v>
      </c>
      <c r="F353" s="16" t="s">
        <v>1599</v>
      </c>
      <c r="G353" s="15">
        <v>211</v>
      </c>
      <c r="H353" s="24" t="s">
        <v>23</v>
      </c>
      <c r="I353" s="12">
        <v>0.97</v>
      </c>
      <c r="J353" s="17" t="s">
        <v>17</v>
      </c>
    </row>
    <row r="354" spans="1:10" ht="14.4" customHeight="1" x14ac:dyDescent="0.3">
      <c r="A354" s="17" t="s">
        <v>1987</v>
      </c>
      <c r="B354" s="14" t="s">
        <v>489</v>
      </c>
      <c r="C354" s="14">
        <v>421906418</v>
      </c>
      <c r="D354" s="17" t="s">
        <v>1566</v>
      </c>
      <c r="E354" s="16" t="s">
        <v>1596</v>
      </c>
      <c r="F354" s="16" t="s">
        <v>1597</v>
      </c>
      <c r="G354" s="15">
        <v>206</v>
      </c>
      <c r="H354" s="24" t="s">
        <v>23</v>
      </c>
      <c r="I354" s="12">
        <v>0.98939999999999995</v>
      </c>
      <c r="J354" s="17" t="s">
        <v>17</v>
      </c>
    </row>
    <row r="355" spans="1:10" ht="14.4" customHeight="1" x14ac:dyDescent="0.3">
      <c r="A355" s="17" t="s">
        <v>1988</v>
      </c>
      <c r="B355" s="14" t="s">
        <v>734</v>
      </c>
      <c r="C355" s="14">
        <v>446920067</v>
      </c>
      <c r="D355" s="17" t="s">
        <v>39</v>
      </c>
      <c r="E355" s="16" t="s">
        <v>1598</v>
      </c>
      <c r="F355" s="16" t="s">
        <v>1599</v>
      </c>
      <c r="G355" s="15">
        <v>207</v>
      </c>
      <c r="H355" s="24" t="s">
        <v>23</v>
      </c>
      <c r="I355" s="12">
        <v>1</v>
      </c>
      <c r="J355" s="17" t="s">
        <v>637</v>
      </c>
    </row>
    <row r="356" spans="1:10" ht="14.4" customHeight="1" x14ac:dyDescent="0.3">
      <c r="A356" s="17" t="s">
        <v>1989</v>
      </c>
      <c r="B356" s="14" t="s">
        <v>722</v>
      </c>
      <c r="C356" s="14">
        <v>902915776</v>
      </c>
      <c r="D356" s="17" t="s">
        <v>29</v>
      </c>
      <c r="E356" s="16" t="s">
        <v>1600</v>
      </c>
      <c r="F356" s="16" t="s">
        <v>1601</v>
      </c>
      <c r="G356" s="15">
        <v>509</v>
      </c>
      <c r="H356" s="24" t="s">
        <v>23</v>
      </c>
      <c r="I356" s="12">
        <v>1.02</v>
      </c>
      <c r="J356" s="17" t="s">
        <v>637</v>
      </c>
    </row>
    <row r="357" spans="1:10" ht="14.4" customHeight="1" x14ac:dyDescent="0.3">
      <c r="A357" s="17" t="s">
        <v>1990</v>
      </c>
      <c r="B357" s="14" t="s">
        <v>694</v>
      </c>
      <c r="C357" s="14">
        <v>662812059</v>
      </c>
      <c r="D357" s="17" t="s">
        <v>1566</v>
      </c>
      <c r="E357" s="16" t="s">
        <v>1596</v>
      </c>
      <c r="F357" s="16" t="s">
        <v>1597</v>
      </c>
      <c r="G357" s="15">
        <v>207</v>
      </c>
      <c r="H357" s="24" t="s">
        <v>23</v>
      </c>
      <c r="I357" s="12">
        <v>1.02</v>
      </c>
      <c r="J357" s="17" t="s">
        <v>637</v>
      </c>
    </row>
    <row r="358" spans="1:10" ht="14.4" customHeight="1" x14ac:dyDescent="0.3">
      <c r="A358" s="17" t="s">
        <v>1991</v>
      </c>
      <c r="B358" s="14" t="s">
        <v>709</v>
      </c>
      <c r="C358" s="14">
        <v>448950424</v>
      </c>
      <c r="D358" s="17" t="s">
        <v>31</v>
      </c>
      <c r="E358" s="23" t="s">
        <v>32</v>
      </c>
      <c r="F358" s="23" t="s">
        <v>33</v>
      </c>
      <c r="G358" s="15">
        <v>1230</v>
      </c>
      <c r="H358" s="24" t="s">
        <v>23</v>
      </c>
      <c r="I358" s="12">
        <v>1.1000000000000001</v>
      </c>
      <c r="J358" s="17" t="s">
        <v>637</v>
      </c>
    </row>
    <row r="359" spans="1:10" ht="14.4" customHeight="1" x14ac:dyDescent="0.3">
      <c r="A359" s="17" t="s">
        <v>1992</v>
      </c>
      <c r="B359" s="14" t="s">
        <v>716</v>
      </c>
      <c r="C359" s="14">
        <v>823107986</v>
      </c>
      <c r="D359" s="17" t="s">
        <v>39</v>
      </c>
      <c r="E359" s="16" t="s">
        <v>1598</v>
      </c>
      <c r="F359" s="16" t="s">
        <v>1599</v>
      </c>
      <c r="G359" s="15">
        <v>200</v>
      </c>
      <c r="H359" s="24" t="s">
        <v>23</v>
      </c>
      <c r="I359" s="12">
        <v>1</v>
      </c>
      <c r="J359" s="17" t="s">
        <v>637</v>
      </c>
    </row>
    <row r="360" spans="1:10" ht="14.4" customHeight="1" x14ac:dyDescent="0.3">
      <c r="A360" s="17" t="s">
        <v>1993</v>
      </c>
      <c r="B360" s="14" t="s">
        <v>727</v>
      </c>
      <c r="C360" s="14">
        <v>265968025</v>
      </c>
      <c r="D360" s="17" t="s">
        <v>20</v>
      </c>
      <c r="E360" s="23" t="s">
        <v>21</v>
      </c>
      <c r="F360" s="23" t="s">
        <v>22</v>
      </c>
      <c r="G360" s="15">
        <v>1237</v>
      </c>
      <c r="H360" s="24" t="s">
        <v>23</v>
      </c>
      <c r="I360" s="12">
        <v>1.1000000000000001</v>
      </c>
      <c r="J360" s="17" t="s">
        <v>637</v>
      </c>
    </row>
    <row r="361" spans="1:10" ht="14.4" customHeight="1" x14ac:dyDescent="0.3">
      <c r="A361" s="17" t="s">
        <v>1994</v>
      </c>
      <c r="B361" s="14" t="s">
        <v>701</v>
      </c>
      <c r="C361" s="14">
        <v>599150087</v>
      </c>
      <c r="D361" s="17" t="s">
        <v>20</v>
      </c>
      <c r="E361" s="23" t="s">
        <v>21</v>
      </c>
      <c r="F361" s="23" t="s">
        <v>22</v>
      </c>
      <c r="G361" s="15">
        <v>110</v>
      </c>
      <c r="H361" s="24" t="s">
        <v>23</v>
      </c>
      <c r="I361" s="12">
        <v>1</v>
      </c>
      <c r="J361" s="17" t="s">
        <v>637</v>
      </c>
    </row>
    <row r="362" spans="1:10" ht="14.4" customHeight="1" x14ac:dyDescent="0.3">
      <c r="A362" s="17" t="s">
        <v>1995</v>
      </c>
      <c r="B362" s="14" t="s">
        <v>475</v>
      </c>
      <c r="C362" s="14">
        <v>424539152</v>
      </c>
      <c r="D362" s="17" t="s">
        <v>39</v>
      </c>
      <c r="E362" s="16" t="s">
        <v>1598</v>
      </c>
      <c r="F362" s="16" t="s">
        <v>1599</v>
      </c>
      <c r="G362" s="15">
        <v>205</v>
      </c>
      <c r="H362" s="24" t="s">
        <v>23</v>
      </c>
      <c r="I362" s="12">
        <v>0.97</v>
      </c>
      <c r="J362" s="17" t="s">
        <v>17</v>
      </c>
    </row>
    <row r="363" spans="1:10" ht="14.4" customHeight="1" x14ac:dyDescent="0.3">
      <c r="A363" s="17" t="s">
        <v>1996</v>
      </c>
      <c r="B363" s="14" t="s">
        <v>430</v>
      </c>
      <c r="C363" s="14">
        <v>530721117</v>
      </c>
      <c r="D363" s="17" t="s">
        <v>39</v>
      </c>
      <c r="E363" s="16" t="s">
        <v>1598</v>
      </c>
      <c r="F363" s="16" t="s">
        <v>1599</v>
      </c>
      <c r="G363" s="15">
        <v>203</v>
      </c>
      <c r="H363" s="24" t="s">
        <v>23</v>
      </c>
      <c r="I363" s="12">
        <v>0.97</v>
      </c>
      <c r="J363" s="17" t="s">
        <v>17</v>
      </c>
    </row>
    <row r="364" spans="1:10" ht="14.4" customHeight="1" x14ac:dyDescent="0.3">
      <c r="A364" s="17" t="s">
        <v>1997</v>
      </c>
      <c r="B364" s="14" t="s">
        <v>158</v>
      </c>
      <c r="C364" s="14">
        <v>108446010</v>
      </c>
      <c r="D364" s="17" t="s">
        <v>31</v>
      </c>
      <c r="E364" s="23" t="s">
        <v>32</v>
      </c>
      <c r="F364" s="23" t="s">
        <v>33</v>
      </c>
      <c r="G364" s="15">
        <v>260</v>
      </c>
      <c r="H364" s="24" t="s">
        <v>23</v>
      </c>
      <c r="I364" s="12">
        <v>0.97</v>
      </c>
      <c r="J364" s="17" t="s">
        <v>17</v>
      </c>
    </row>
    <row r="365" spans="1:10" ht="14.4" customHeight="1" x14ac:dyDescent="0.3">
      <c r="A365" s="17" t="s">
        <v>1998</v>
      </c>
      <c r="B365" s="14" t="s">
        <v>823</v>
      </c>
      <c r="C365" s="14">
        <v>767073395</v>
      </c>
      <c r="D365" s="17" t="s">
        <v>31</v>
      </c>
      <c r="E365" s="23" t="s">
        <v>32</v>
      </c>
      <c r="F365" s="23" t="s">
        <v>33</v>
      </c>
      <c r="G365" s="15">
        <v>1275</v>
      </c>
      <c r="H365" s="24" t="s">
        <v>23</v>
      </c>
      <c r="I365" s="12">
        <v>1.1000000000000001</v>
      </c>
      <c r="J365" s="17" t="s">
        <v>637</v>
      </c>
    </row>
    <row r="366" spans="1:10" ht="14.4" customHeight="1" x14ac:dyDescent="0.3">
      <c r="A366" s="17" t="s">
        <v>1999</v>
      </c>
      <c r="B366" s="14" t="s">
        <v>781</v>
      </c>
      <c r="C366" s="14">
        <v>694553660</v>
      </c>
      <c r="D366" s="17" t="s">
        <v>1566</v>
      </c>
      <c r="E366" s="16" t="s">
        <v>1596</v>
      </c>
      <c r="F366" s="16" t="s">
        <v>1597</v>
      </c>
      <c r="G366" s="15">
        <v>203</v>
      </c>
      <c r="H366" s="24" t="s">
        <v>23</v>
      </c>
      <c r="I366" s="12">
        <v>1.02</v>
      </c>
      <c r="J366" s="17" t="s">
        <v>637</v>
      </c>
    </row>
    <row r="367" spans="1:10" ht="14.4" customHeight="1" x14ac:dyDescent="0.3">
      <c r="A367" s="17" t="s">
        <v>2000</v>
      </c>
      <c r="B367" s="14" t="s">
        <v>755</v>
      </c>
      <c r="C367" s="14">
        <v>859005546</v>
      </c>
      <c r="D367" s="17" t="s">
        <v>31</v>
      </c>
      <c r="E367" s="23" t="s">
        <v>32</v>
      </c>
      <c r="F367" s="23" t="s">
        <v>33</v>
      </c>
      <c r="G367" s="15">
        <v>521</v>
      </c>
      <c r="H367" s="24" t="s">
        <v>23</v>
      </c>
      <c r="I367" s="12">
        <v>1.02</v>
      </c>
      <c r="J367" s="17" t="s">
        <v>637</v>
      </c>
    </row>
    <row r="368" spans="1:10" ht="14.4" customHeight="1" x14ac:dyDescent="0.3">
      <c r="A368" s="17" t="s">
        <v>2001</v>
      </c>
      <c r="B368" s="14" t="s">
        <v>814</v>
      </c>
      <c r="C368" s="14">
        <v>644598834</v>
      </c>
      <c r="D368" s="17" t="s">
        <v>29</v>
      </c>
      <c r="E368" s="16" t="s">
        <v>1600</v>
      </c>
      <c r="F368" s="16" t="s">
        <v>1601</v>
      </c>
      <c r="G368" s="15">
        <v>1205</v>
      </c>
      <c r="H368" s="24" t="s">
        <v>23</v>
      </c>
      <c r="I368" s="12">
        <v>1.1000000000000001</v>
      </c>
      <c r="J368" s="17" t="s">
        <v>637</v>
      </c>
    </row>
    <row r="369" spans="1:10" ht="14.4" customHeight="1" x14ac:dyDescent="0.3">
      <c r="A369" s="17" t="s">
        <v>2002</v>
      </c>
      <c r="B369" s="14" t="s">
        <v>86</v>
      </c>
      <c r="C369" s="14">
        <v>917813298</v>
      </c>
      <c r="D369" s="17" t="s">
        <v>20</v>
      </c>
      <c r="E369" s="23" t="s">
        <v>21</v>
      </c>
      <c r="F369" s="23" t="s">
        <v>22</v>
      </c>
      <c r="G369" s="15">
        <v>101</v>
      </c>
      <c r="H369" s="24" t="s">
        <v>23</v>
      </c>
      <c r="I369" s="12">
        <v>0.97</v>
      </c>
      <c r="J369" s="17" t="s">
        <v>17</v>
      </c>
    </row>
    <row r="370" spans="1:10" ht="14.4" customHeight="1" x14ac:dyDescent="0.3">
      <c r="A370" s="17" t="s">
        <v>1634</v>
      </c>
      <c r="B370" s="14" t="s">
        <v>582</v>
      </c>
      <c r="C370" s="14">
        <v>452147012</v>
      </c>
      <c r="D370" s="17" t="s">
        <v>29</v>
      </c>
      <c r="E370" s="16" t="s">
        <v>1600</v>
      </c>
      <c r="F370" s="16" t="s">
        <v>1601</v>
      </c>
      <c r="G370" s="15">
        <v>205</v>
      </c>
      <c r="H370" s="24" t="s">
        <v>23</v>
      </c>
      <c r="I370" s="12">
        <v>0.97</v>
      </c>
      <c r="J370" s="17" t="s">
        <v>17</v>
      </c>
    </row>
    <row r="371" spans="1:10" ht="14.4" customHeight="1" x14ac:dyDescent="0.3">
      <c r="A371" s="17" t="s">
        <v>2003</v>
      </c>
      <c r="B371" s="14" t="s">
        <v>583</v>
      </c>
      <c r="C371" s="14">
        <v>780297795</v>
      </c>
      <c r="D371" s="17" t="s">
        <v>39</v>
      </c>
      <c r="E371" s="16" t="s">
        <v>1598</v>
      </c>
      <c r="F371" s="16" t="s">
        <v>1599</v>
      </c>
      <c r="G371" s="15">
        <v>201</v>
      </c>
      <c r="H371" s="24" t="s">
        <v>23</v>
      </c>
      <c r="I371" s="12">
        <v>0.97</v>
      </c>
      <c r="J371" s="17" t="s">
        <v>17</v>
      </c>
    </row>
    <row r="372" spans="1:10" ht="14.4" customHeight="1" x14ac:dyDescent="0.3">
      <c r="A372" s="17" t="s">
        <v>2004</v>
      </c>
      <c r="B372" s="14" t="s">
        <v>501</v>
      </c>
      <c r="C372" s="14">
        <v>684906585</v>
      </c>
      <c r="D372" s="17" t="s">
        <v>29</v>
      </c>
      <c r="E372" s="16" t="s">
        <v>1600</v>
      </c>
      <c r="F372" s="16" t="s">
        <v>1601</v>
      </c>
      <c r="G372" s="15">
        <v>214</v>
      </c>
      <c r="H372" s="24" t="s">
        <v>23</v>
      </c>
      <c r="I372" s="12">
        <v>0.97</v>
      </c>
      <c r="J372" s="17" t="s">
        <v>17</v>
      </c>
    </row>
    <row r="373" spans="1:10" ht="14.4" customHeight="1" x14ac:dyDescent="0.3">
      <c r="A373" s="17" t="s">
        <v>2005</v>
      </c>
      <c r="B373" s="14" t="s">
        <v>260</v>
      </c>
      <c r="C373" s="14">
        <v>137889727</v>
      </c>
      <c r="D373" s="17" t="s">
        <v>20</v>
      </c>
      <c r="E373" s="23" t="s">
        <v>21</v>
      </c>
      <c r="F373" s="23" t="s">
        <v>22</v>
      </c>
      <c r="G373" s="15">
        <v>102</v>
      </c>
      <c r="H373" s="24" t="s">
        <v>23</v>
      </c>
      <c r="I373" s="12">
        <v>0.97</v>
      </c>
      <c r="J373" s="17" t="s">
        <v>17</v>
      </c>
    </row>
    <row r="374" spans="1:10" ht="14.4" customHeight="1" x14ac:dyDescent="0.3">
      <c r="A374" s="17" t="s">
        <v>2006</v>
      </c>
      <c r="B374" s="14" t="s">
        <v>195</v>
      </c>
      <c r="C374" s="14">
        <v>937023969</v>
      </c>
      <c r="D374" s="17" t="s">
        <v>29</v>
      </c>
      <c r="E374" s="16" t="s">
        <v>1600</v>
      </c>
      <c r="F374" s="16" t="s">
        <v>1601</v>
      </c>
      <c r="G374" s="15">
        <v>218</v>
      </c>
      <c r="H374" s="24" t="s">
        <v>23</v>
      </c>
      <c r="I374" s="12">
        <v>0.97</v>
      </c>
      <c r="J374" s="17" t="s">
        <v>17</v>
      </c>
    </row>
    <row r="375" spans="1:10" ht="14.4" customHeight="1" x14ac:dyDescent="0.3">
      <c r="A375" s="17" t="s">
        <v>2007</v>
      </c>
      <c r="B375" s="14" t="s">
        <v>103</v>
      </c>
      <c r="C375" s="14">
        <v>884715779</v>
      </c>
      <c r="D375" s="17" t="s">
        <v>29</v>
      </c>
      <c r="E375" s="16" t="s">
        <v>1600</v>
      </c>
      <c r="F375" s="16" t="s">
        <v>1601</v>
      </c>
      <c r="G375" s="15">
        <v>218</v>
      </c>
      <c r="H375" s="24" t="s">
        <v>23</v>
      </c>
      <c r="I375" s="12">
        <v>0.97</v>
      </c>
      <c r="J375" s="17" t="s">
        <v>17</v>
      </c>
    </row>
    <row r="376" spans="1:10" ht="14.4" customHeight="1" x14ac:dyDescent="0.3">
      <c r="A376" s="17" t="s">
        <v>2008</v>
      </c>
      <c r="B376" s="14" t="s">
        <v>219</v>
      </c>
      <c r="C376" s="14">
        <v>733775649</v>
      </c>
      <c r="D376" s="17" t="s">
        <v>1566</v>
      </c>
      <c r="E376" s="16" t="s">
        <v>1596</v>
      </c>
      <c r="F376" s="16" t="s">
        <v>1597</v>
      </c>
      <c r="G376" s="15">
        <v>202</v>
      </c>
      <c r="H376" s="24" t="s">
        <v>23</v>
      </c>
      <c r="I376" s="12">
        <v>0.98939999999999995</v>
      </c>
      <c r="J376" s="17" t="s">
        <v>17</v>
      </c>
    </row>
    <row r="377" spans="1:10" ht="14.4" customHeight="1" x14ac:dyDescent="0.3">
      <c r="A377" s="17" t="s">
        <v>2009</v>
      </c>
      <c r="B377" s="14" t="s">
        <v>185</v>
      </c>
      <c r="C377" s="14">
        <v>631388991</v>
      </c>
      <c r="D377" s="17" t="s">
        <v>31</v>
      </c>
      <c r="E377" s="23" t="s">
        <v>32</v>
      </c>
      <c r="F377" s="23" t="s">
        <v>33</v>
      </c>
      <c r="G377" s="15">
        <v>264</v>
      </c>
      <c r="H377" s="24" t="s">
        <v>23</v>
      </c>
      <c r="I377" s="12">
        <v>0.97</v>
      </c>
      <c r="J377" s="17" t="s">
        <v>17</v>
      </c>
    </row>
    <row r="378" spans="1:10" ht="14.4" customHeight="1" x14ac:dyDescent="0.3">
      <c r="A378" s="17" t="s">
        <v>2010</v>
      </c>
      <c r="B378" s="14" t="s">
        <v>159</v>
      </c>
      <c r="C378" s="14">
        <v>843187681</v>
      </c>
      <c r="D378" s="17" t="s">
        <v>29</v>
      </c>
      <c r="E378" s="16" t="s">
        <v>1600</v>
      </c>
      <c r="F378" s="16" t="s">
        <v>1601</v>
      </c>
      <c r="G378" s="15">
        <v>210</v>
      </c>
      <c r="H378" s="24" t="s">
        <v>23</v>
      </c>
      <c r="I378" s="12">
        <v>0.97</v>
      </c>
      <c r="J378" s="17" t="s">
        <v>17</v>
      </c>
    </row>
    <row r="379" spans="1:10" ht="14.4" customHeight="1" x14ac:dyDescent="0.3">
      <c r="A379" s="17" t="s">
        <v>2011</v>
      </c>
      <c r="B379" s="14" t="s">
        <v>280</v>
      </c>
      <c r="C379" s="14">
        <v>470718742</v>
      </c>
      <c r="D379" s="17" t="s">
        <v>1566</v>
      </c>
      <c r="E379" s="16" t="s">
        <v>1596</v>
      </c>
      <c r="F379" s="16" t="s">
        <v>1597</v>
      </c>
      <c r="G379" s="15">
        <v>206</v>
      </c>
      <c r="H379" s="24" t="s">
        <v>23</v>
      </c>
      <c r="I379" s="12">
        <v>0.98939999999999995</v>
      </c>
      <c r="J379" s="17" t="s">
        <v>17</v>
      </c>
    </row>
    <row r="380" spans="1:10" ht="14.4" customHeight="1" x14ac:dyDescent="0.3">
      <c r="A380" s="17" t="s">
        <v>2012</v>
      </c>
      <c r="B380" s="14" t="s">
        <v>249</v>
      </c>
      <c r="C380" s="14">
        <v>976264367</v>
      </c>
      <c r="D380" s="17" t="s">
        <v>29</v>
      </c>
      <c r="E380" s="16" t="s">
        <v>1600</v>
      </c>
      <c r="F380" s="16" t="s">
        <v>1601</v>
      </c>
      <c r="G380" s="15">
        <v>207</v>
      </c>
      <c r="H380" s="24" t="s">
        <v>23</v>
      </c>
      <c r="I380" s="12">
        <v>0.97</v>
      </c>
      <c r="J380" s="17" t="s">
        <v>17</v>
      </c>
    </row>
    <row r="381" spans="1:10" ht="14.4" customHeight="1" x14ac:dyDescent="0.3">
      <c r="A381" s="17" t="s">
        <v>2013</v>
      </c>
      <c r="B381" s="14" t="s">
        <v>361</v>
      </c>
      <c r="C381" s="14">
        <v>865590356</v>
      </c>
      <c r="D381" s="17" t="s">
        <v>1566</v>
      </c>
      <c r="E381" s="16"/>
      <c r="F381" s="16" t="s">
        <v>1597</v>
      </c>
      <c r="G381" s="15">
        <v>218</v>
      </c>
      <c r="H381" s="24" t="s">
        <v>23</v>
      </c>
      <c r="I381" s="12">
        <v>0.98939999999999995</v>
      </c>
      <c r="J381" s="17" t="s">
        <v>17</v>
      </c>
    </row>
    <row r="382" spans="1:10" ht="14.4" customHeight="1" x14ac:dyDescent="0.3">
      <c r="A382" s="17" t="s">
        <v>2014</v>
      </c>
      <c r="B382" s="14" t="s">
        <v>289</v>
      </c>
      <c r="C382" s="14">
        <v>774117163</v>
      </c>
      <c r="D382" s="17" t="s">
        <v>1566</v>
      </c>
      <c r="E382" s="16" t="s">
        <v>1596</v>
      </c>
      <c r="F382" s="16"/>
      <c r="G382" s="15">
        <v>207</v>
      </c>
      <c r="H382" s="24" t="s">
        <v>23</v>
      </c>
      <c r="I382" s="12">
        <v>0.98939999999999995</v>
      </c>
      <c r="J382" s="17" t="s">
        <v>17</v>
      </c>
    </row>
    <row r="383" spans="1:10" ht="14.4" customHeight="1" x14ac:dyDescent="0.3">
      <c r="A383" s="17" t="s">
        <v>2015</v>
      </c>
      <c r="B383" s="14" t="s">
        <v>319</v>
      </c>
      <c r="C383" s="14">
        <v>206107371</v>
      </c>
      <c r="D383" s="17" t="s">
        <v>29</v>
      </c>
      <c r="E383" s="16" t="s">
        <v>1600</v>
      </c>
      <c r="F383" s="16" t="s">
        <v>1601</v>
      </c>
      <c r="G383" s="15">
        <v>219</v>
      </c>
      <c r="H383" s="24" t="s">
        <v>23</v>
      </c>
      <c r="I383" s="12">
        <v>0.97</v>
      </c>
      <c r="J383" s="17" t="s">
        <v>17</v>
      </c>
    </row>
    <row r="384" spans="1:10" ht="14.4" customHeight="1" x14ac:dyDescent="0.3">
      <c r="A384" s="17" t="s">
        <v>2016</v>
      </c>
      <c r="B384" s="14" t="s">
        <v>265</v>
      </c>
      <c r="C384" s="14">
        <v>666839874</v>
      </c>
      <c r="D384" s="17" t="s">
        <v>29</v>
      </c>
      <c r="E384" s="16" t="s">
        <v>1600</v>
      </c>
      <c r="F384" s="16" t="s">
        <v>1601</v>
      </c>
      <c r="G384" s="15">
        <v>211</v>
      </c>
      <c r="H384" s="24" t="s">
        <v>23</v>
      </c>
      <c r="I384" s="12">
        <v>0.97</v>
      </c>
      <c r="J384" s="17" t="s">
        <v>17</v>
      </c>
    </row>
    <row r="385" spans="1:10" ht="14.4" customHeight="1" x14ac:dyDescent="0.3">
      <c r="A385" s="17" t="s">
        <v>1623</v>
      </c>
      <c r="B385" s="14" t="s">
        <v>676</v>
      </c>
      <c r="C385" s="14">
        <v>970649363</v>
      </c>
      <c r="D385" s="17" t="s">
        <v>1566</v>
      </c>
      <c r="E385" s="16" t="s">
        <v>1596</v>
      </c>
      <c r="F385" s="16" t="s">
        <v>1597</v>
      </c>
      <c r="G385" s="15">
        <v>212</v>
      </c>
      <c r="H385" s="24" t="s">
        <v>23</v>
      </c>
      <c r="I385" s="12">
        <v>1.02</v>
      </c>
      <c r="J385" s="17" t="s">
        <v>637</v>
      </c>
    </row>
    <row r="386" spans="1:10" ht="14.4" customHeight="1" x14ac:dyDescent="0.3">
      <c r="A386" s="17" t="s">
        <v>1662</v>
      </c>
      <c r="B386" s="14" t="s">
        <v>388</v>
      </c>
      <c r="C386" s="14">
        <v>306167269</v>
      </c>
      <c r="D386" s="17" t="s">
        <v>1566</v>
      </c>
      <c r="E386" s="16" t="s">
        <v>1596</v>
      </c>
      <c r="F386" s="16" t="s">
        <v>1597</v>
      </c>
      <c r="G386" s="15">
        <v>209</v>
      </c>
      <c r="H386" s="24" t="s">
        <v>23</v>
      </c>
      <c r="I386" s="12">
        <v>0.98939999999999995</v>
      </c>
      <c r="J386" s="17" t="s">
        <v>17</v>
      </c>
    </row>
    <row r="387" spans="1:10" ht="14.4" customHeight="1" x14ac:dyDescent="0.3">
      <c r="A387" s="17" t="s">
        <v>2017</v>
      </c>
      <c r="B387" s="14" t="s">
        <v>192</v>
      </c>
      <c r="C387" s="14">
        <v>979244165</v>
      </c>
      <c r="D387" s="17" t="s">
        <v>1566</v>
      </c>
      <c r="E387" s="16" t="s">
        <v>1596</v>
      </c>
      <c r="F387" s="16" t="s">
        <v>1597</v>
      </c>
      <c r="G387" s="15">
        <v>220</v>
      </c>
      <c r="H387" s="24"/>
      <c r="I387" s="12">
        <v>0.98939999999999995</v>
      </c>
      <c r="J387" s="17" t="s">
        <v>17</v>
      </c>
    </row>
    <row r="388" spans="1:10" ht="14.4" customHeight="1" x14ac:dyDescent="0.3">
      <c r="A388" s="17" t="s">
        <v>1641</v>
      </c>
      <c r="B388" s="14" t="s">
        <v>19</v>
      </c>
      <c r="C388" s="14">
        <v>796101855</v>
      </c>
      <c r="D388" s="17" t="s">
        <v>20</v>
      </c>
      <c r="E388" s="23" t="s">
        <v>21</v>
      </c>
      <c r="F388" s="23" t="s">
        <v>22</v>
      </c>
      <c r="G388" s="15">
        <v>106</v>
      </c>
      <c r="H388" s="24" t="s">
        <v>23</v>
      </c>
      <c r="I388" s="12">
        <v>0.97</v>
      </c>
      <c r="J388" s="17" t="s">
        <v>17</v>
      </c>
    </row>
    <row r="389" spans="1:10" ht="14.4" customHeight="1" x14ac:dyDescent="0.3">
      <c r="A389" s="17" t="s">
        <v>2018</v>
      </c>
      <c r="B389" s="14" t="s">
        <v>160</v>
      </c>
      <c r="C389" s="14">
        <v>799922900</v>
      </c>
      <c r="D389" s="17" t="s">
        <v>39</v>
      </c>
      <c r="E389" s="16" t="s">
        <v>1598</v>
      </c>
      <c r="F389" s="16" t="s">
        <v>1599</v>
      </c>
      <c r="G389" s="15">
        <v>206</v>
      </c>
      <c r="H389" s="24" t="s">
        <v>23</v>
      </c>
      <c r="I389" s="12">
        <v>0.97</v>
      </c>
      <c r="J389" s="17" t="s">
        <v>17</v>
      </c>
    </row>
    <row r="390" spans="1:10" ht="14.4" customHeight="1" x14ac:dyDescent="0.3">
      <c r="A390" s="17" t="s">
        <v>2019</v>
      </c>
      <c r="B390" s="14" t="s">
        <v>109</v>
      </c>
      <c r="C390" s="14">
        <v>847765711</v>
      </c>
      <c r="D390" s="17" t="s">
        <v>20</v>
      </c>
      <c r="E390" s="23" t="s">
        <v>21</v>
      </c>
      <c r="F390" s="23" t="s">
        <v>22</v>
      </c>
      <c r="G390" s="15">
        <v>108</v>
      </c>
      <c r="H390" s="24" t="s">
        <v>23</v>
      </c>
      <c r="I390" s="12">
        <v>0.97</v>
      </c>
      <c r="J390" s="17" t="s">
        <v>17</v>
      </c>
    </row>
    <row r="391" spans="1:10" ht="14.4" customHeight="1" x14ac:dyDescent="0.3">
      <c r="A391" s="17" t="s">
        <v>2020</v>
      </c>
      <c r="B391" s="14" t="s">
        <v>473</v>
      </c>
      <c r="C391" s="14">
        <v>461953337</v>
      </c>
      <c r="D391" s="17" t="s">
        <v>31</v>
      </c>
      <c r="E391" s="23" t="s">
        <v>32</v>
      </c>
      <c r="F391" s="23" t="s">
        <v>33</v>
      </c>
      <c r="G391" s="15">
        <v>274</v>
      </c>
      <c r="H391" s="24" t="s">
        <v>23</v>
      </c>
      <c r="I391" s="12">
        <v>0.97</v>
      </c>
      <c r="J391" s="17" t="s">
        <v>17</v>
      </c>
    </row>
    <row r="392" spans="1:10" ht="14.4" customHeight="1" x14ac:dyDescent="0.3">
      <c r="A392" s="17" t="s">
        <v>2021</v>
      </c>
      <c r="B392" s="14" t="s">
        <v>599</v>
      </c>
      <c r="C392" s="14">
        <v>723779726</v>
      </c>
      <c r="D392" s="17" t="s">
        <v>31</v>
      </c>
      <c r="E392" s="23" t="s">
        <v>32</v>
      </c>
      <c r="F392" s="23" t="s">
        <v>33</v>
      </c>
      <c r="G392" s="15">
        <v>252</v>
      </c>
      <c r="H392" s="24" t="s">
        <v>23</v>
      </c>
      <c r="I392" s="12">
        <v>0.97</v>
      </c>
      <c r="J392" s="17" t="s">
        <v>17</v>
      </c>
    </row>
    <row r="393" spans="1:10" ht="14.4" customHeight="1" x14ac:dyDescent="0.3">
      <c r="A393" s="17" t="s">
        <v>2022</v>
      </c>
      <c r="B393" s="14" t="s">
        <v>592</v>
      </c>
      <c r="C393" s="14">
        <v>158119410</v>
      </c>
      <c r="D393" s="17" t="s">
        <v>39</v>
      </c>
      <c r="E393" s="16" t="s">
        <v>1598</v>
      </c>
      <c r="F393" s="16" t="s">
        <v>1599</v>
      </c>
      <c r="G393" s="15">
        <v>201</v>
      </c>
      <c r="H393" s="24" t="s">
        <v>23</v>
      </c>
      <c r="I393" s="12">
        <v>0.97</v>
      </c>
      <c r="J393" s="17" t="s">
        <v>17</v>
      </c>
    </row>
    <row r="394" spans="1:10" ht="14.4" customHeight="1" x14ac:dyDescent="0.3">
      <c r="A394" s="17" t="s">
        <v>2023</v>
      </c>
      <c r="B394" s="14" t="s">
        <v>822</v>
      </c>
      <c r="C394" s="14">
        <v>101709254</v>
      </c>
      <c r="D394" s="17" t="s">
        <v>1566</v>
      </c>
      <c r="E394" s="16" t="s">
        <v>1596</v>
      </c>
      <c r="F394" s="16" t="s">
        <v>1597</v>
      </c>
      <c r="G394" s="15">
        <v>2152</v>
      </c>
      <c r="H394" s="24" t="s">
        <v>23</v>
      </c>
      <c r="I394" s="12">
        <v>1.1000000000000001</v>
      </c>
      <c r="J394" s="17" t="s">
        <v>637</v>
      </c>
    </row>
    <row r="395" spans="1:10" ht="14.4" customHeight="1" x14ac:dyDescent="0.3">
      <c r="A395" s="17" t="s">
        <v>2024</v>
      </c>
      <c r="B395" s="14" t="s">
        <v>802</v>
      </c>
      <c r="C395" s="14">
        <v>569864090</v>
      </c>
      <c r="D395" s="17" t="s">
        <v>1566</v>
      </c>
      <c r="E395" s="16" t="s">
        <v>1596</v>
      </c>
      <c r="F395" s="16" t="s">
        <v>1597</v>
      </c>
      <c r="G395" s="15">
        <v>209</v>
      </c>
      <c r="H395" s="24" t="s">
        <v>23</v>
      </c>
      <c r="I395" s="12">
        <v>1</v>
      </c>
      <c r="J395" s="17" t="s">
        <v>637</v>
      </c>
    </row>
    <row r="396" spans="1:10" ht="14.4" customHeight="1" x14ac:dyDescent="0.3">
      <c r="A396" s="17" t="s">
        <v>2025</v>
      </c>
      <c r="B396" s="14" t="s">
        <v>780</v>
      </c>
      <c r="C396" s="14">
        <v>103193705</v>
      </c>
      <c r="D396" s="17" t="s">
        <v>29</v>
      </c>
      <c r="E396" s="16" t="s">
        <v>1600</v>
      </c>
      <c r="F396" s="16" t="s">
        <v>1601</v>
      </c>
      <c r="G396" s="15">
        <v>103</v>
      </c>
      <c r="H396" s="24" t="s">
        <v>23</v>
      </c>
      <c r="I396" s="12">
        <v>1</v>
      </c>
      <c r="J396" s="17" t="s">
        <v>637</v>
      </c>
    </row>
    <row r="397" spans="1:10" ht="14.4" customHeight="1" x14ac:dyDescent="0.3">
      <c r="A397" s="17" t="s">
        <v>2026</v>
      </c>
      <c r="B397" s="14" t="s">
        <v>756</v>
      </c>
      <c r="C397" s="14">
        <v>553650262</v>
      </c>
      <c r="D397" s="17" t="s">
        <v>31</v>
      </c>
      <c r="E397" s="23" t="s">
        <v>32</v>
      </c>
      <c r="F397" s="23" t="s">
        <v>33</v>
      </c>
      <c r="G397" s="15">
        <v>271</v>
      </c>
      <c r="H397" s="24" t="s">
        <v>23</v>
      </c>
      <c r="I397" s="12">
        <v>1</v>
      </c>
      <c r="J397" s="17" t="s">
        <v>637</v>
      </c>
    </row>
    <row r="398" spans="1:10" ht="14.4" customHeight="1" x14ac:dyDescent="0.3">
      <c r="A398" s="17" t="s">
        <v>1665</v>
      </c>
      <c r="B398" s="14" t="s">
        <v>712</v>
      </c>
      <c r="C398" s="14">
        <v>222143035</v>
      </c>
      <c r="D398" s="17" t="s">
        <v>1566</v>
      </c>
      <c r="E398" s="16" t="s">
        <v>1596</v>
      </c>
      <c r="F398" s="16" t="s">
        <v>1597</v>
      </c>
      <c r="G398" s="15">
        <v>210</v>
      </c>
      <c r="H398" s="24" t="s">
        <v>23</v>
      </c>
      <c r="I398" s="12">
        <v>1.02</v>
      </c>
      <c r="J398" s="17" t="s">
        <v>637</v>
      </c>
    </row>
    <row r="399" spans="1:10" ht="14.4" customHeight="1" x14ac:dyDescent="0.3">
      <c r="A399" s="17" t="s">
        <v>2027</v>
      </c>
      <c r="B399" s="14" t="s">
        <v>746</v>
      </c>
      <c r="C399" s="14">
        <v>287914485</v>
      </c>
      <c r="D399" s="17" t="s">
        <v>29</v>
      </c>
      <c r="E399" s="16" t="s">
        <v>1600</v>
      </c>
      <c r="F399" s="16" t="s">
        <v>1601</v>
      </c>
      <c r="G399" s="15">
        <v>508</v>
      </c>
      <c r="H399" s="24" t="s">
        <v>23</v>
      </c>
      <c r="I399" s="12">
        <v>1.02</v>
      </c>
      <c r="J399" s="17" t="s">
        <v>637</v>
      </c>
    </row>
    <row r="400" spans="1:10" ht="14.4" customHeight="1" x14ac:dyDescent="0.3">
      <c r="A400" s="17" t="s">
        <v>1651</v>
      </c>
      <c r="B400" s="14" t="s">
        <v>498</v>
      </c>
      <c r="C400" s="14">
        <v>320622703</v>
      </c>
      <c r="D400" s="17" t="s">
        <v>1566</v>
      </c>
      <c r="E400" s="16" t="s">
        <v>1596</v>
      </c>
      <c r="F400" s="16" t="s">
        <v>1597</v>
      </c>
      <c r="G400" s="15">
        <v>208</v>
      </c>
      <c r="H400" s="24" t="s">
        <v>23</v>
      </c>
      <c r="I400" s="12">
        <v>0.98939999999999995</v>
      </c>
      <c r="J400" s="17" t="s">
        <v>17</v>
      </c>
    </row>
    <row r="401" spans="1:10" ht="14.4" customHeight="1" x14ac:dyDescent="0.3">
      <c r="A401" s="17" t="s">
        <v>2028</v>
      </c>
      <c r="B401" s="14" t="s">
        <v>751</v>
      </c>
      <c r="C401" s="14">
        <v>934192663</v>
      </c>
      <c r="D401" s="17" t="s">
        <v>20</v>
      </c>
      <c r="E401" s="23" t="s">
        <v>21</v>
      </c>
      <c r="F401" s="23" t="s">
        <v>22</v>
      </c>
      <c r="G401" s="15">
        <v>1303</v>
      </c>
      <c r="H401" s="24" t="s">
        <v>23</v>
      </c>
      <c r="I401" s="12">
        <v>1.1000000000000001</v>
      </c>
      <c r="J401" s="17" t="s">
        <v>637</v>
      </c>
    </row>
    <row r="402" spans="1:10" ht="14.4" customHeight="1" x14ac:dyDescent="0.3">
      <c r="A402" s="17" t="s">
        <v>2029</v>
      </c>
      <c r="B402" s="14" t="s">
        <v>794</v>
      </c>
      <c r="C402" s="14">
        <v>727695066</v>
      </c>
      <c r="D402" s="17" t="s">
        <v>29</v>
      </c>
      <c r="E402" s="16" t="s">
        <v>1600</v>
      </c>
      <c r="F402" s="16" t="s">
        <v>1601</v>
      </c>
      <c r="G402" s="15">
        <v>214</v>
      </c>
      <c r="H402" s="24" t="s">
        <v>23</v>
      </c>
      <c r="I402" s="12">
        <v>1</v>
      </c>
      <c r="J402" s="17" t="s">
        <v>637</v>
      </c>
    </row>
    <row r="403" spans="1:10" ht="14.4" customHeight="1" x14ac:dyDescent="0.3">
      <c r="A403" s="17" t="s">
        <v>1660</v>
      </c>
      <c r="B403" s="14" t="s">
        <v>770</v>
      </c>
      <c r="C403" s="14">
        <v>363274560</v>
      </c>
      <c r="D403" s="17" t="s">
        <v>20</v>
      </c>
      <c r="E403" s="23" t="s">
        <v>21</v>
      </c>
      <c r="F403" s="23" t="s">
        <v>22</v>
      </c>
      <c r="G403" s="15">
        <v>110</v>
      </c>
      <c r="H403" s="24" t="s">
        <v>23</v>
      </c>
      <c r="I403" s="12">
        <v>1</v>
      </c>
      <c r="J403" s="17" t="s">
        <v>637</v>
      </c>
    </row>
    <row r="404" spans="1:10" ht="14.4" customHeight="1" x14ac:dyDescent="0.3">
      <c r="A404" s="17" t="s">
        <v>1667</v>
      </c>
      <c r="B404" s="14" t="s">
        <v>627</v>
      </c>
      <c r="C404" s="14">
        <v>732060861</v>
      </c>
      <c r="D404" s="17" t="s">
        <v>29</v>
      </c>
      <c r="E404" s="16" t="s">
        <v>1600</v>
      </c>
      <c r="F404" s="16" t="s">
        <v>1601</v>
      </c>
      <c r="G404" s="15">
        <v>203</v>
      </c>
      <c r="H404" s="24" t="s">
        <v>23</v>
      </c>
      <c r="I404" s="12">
        <v>0.97</v>
      </c>
      <c r="J404" s="17" t="s">
        <v>17</v>
      </c>
    </row>
    <row r="405" spans="1:10" ht="14.4" customHeight="1" x14ac:dyDescent="0.3">
      <c r="A405" s="17" t="s">
        <v>2030</v>
      </c>
      <c r="B405" s="14" t="s">
        <v>698</v>
      </c>
      <c r="C405" s="14">
        <v>159371117</v>
      </c>
      <c r="D405" s="17" t="s">
        <v>39</v>
      </c>
      <c r="E405" s="16" t="s">
        <v>1598</v>
      </c>
      <c r="F405" s="16" t="s">
        <v>1599</v>
      </c>
      <c r="G405" s="15">
        <v>205</v>
      </c>
      <c r="H405" s="24" t="s">
        <v>23</v>
      </c>
      <c r="I405" s="12">
        <v>1</v>
      </c>
      <c r="J405" s="17" t="s">
        <v>637</v>
      </c>
    </row>
    <row r="406" spans="1:10" ht="14.4" customHeight="1" x14ac:dyDescent="0.3">
      <c r="A406" s="17" t="s">
        <v>2031</v>
      </c>
      <c r="B406" s="14" t="s">
        <v>79</v>
      </c>
      <c r="C406" s="14">
        <v>453094864</v>
      </c>
      <c r="D406" s="17" t="s">
        <v>39</v>
      </c>
      <c r="E406" s="16" t="s">
        <v>1598</v>
      </c>
      <c r="F406" s="16" t="s">
        <v>1599</v>
      </c>
      <c r="G406" s="15">
        <v>207</v>
      </c>
      <c r="H406" s="24" t="s">
        <v>23</v>
      </c>
      <c r="I406" s="12">
        <v>0.97</v>
      </c>
      <c r="J406" s="17" t="s">
        <v>17</v>
      </c>
    </row>
    <row r="407" spans="1:10" ht="14.4" customHeight="1" x14ac:dyDescent="0.3">
      <c r="A407" s="17" t="s">
        <v>2032</v>
      </c>
      <c r="B407" s="14" t="s">
        <v>466</v>
      </c>
      <c r="C407" s="14">
        <v>232265912</v>
      </c>
      <c r="D407" s="17" t="s">
        <v>39</v>
      </c>
      <c r="E407" s="16" t="s">
        <v>1598</v>
      </c>
      <c r="F407" s="16" t="s">
        <v>1599</v>
      </c>
      <c r="G407" s="15">
        <v>209</v>
      </c>
      <c r="H407" s="24" t="s">
        <v>23</v>
      </c>
      <c r="I407" s="12">
        <v>0.97</v>
      </c>
      <c r="J407" s="17" t="s">
        <v>17</v>
      </c>
    </row>
    <row r="408" spans="1:10" ht="14.4" customHeight="1" x14ac:dyDescent="0.3">
      <c r="A408" s="17" t="s">
        <v>2033</v>
      </c>
      <c r="B408" s="14" t="s">
        <v>187</v>
      </c>
      <c r="C408" s="14">
        <v>562569085</v>
      </c>
      <c r="D408" s="17" t="s">
        <v>39</v>
      </c>
      <c r="E408" s="16" t="s">
        <v>1598</v>
      </c>
      <c r="F408" s="16" t="s">
        <v>1599</v>
      </c>
      <c r="G408" s="15">
        <v>205</v>
      </c>
      <c r="H408" s="24" t="s">
        <v>23</v>
      </c>
      <c r="I408" s="12">
        <v>0.97</v>
      </c>
      <c r="J408" s="17" t="s">
        <v>17</v>
      </c>
    </row>
    <row r="409" spans="1:10" ht="14.4" customHeight="1" x14ac:dyDescent="0.3">
      <c r="A409" s="17" t="s">
        <v>2034</v>
      </c>
      <c r="B409" s="14" t="s">
        <v>310</v>
      </c>
      <c r="C409" s="14">
        <v>186597448</v>
      </c>
      <c r="D409" s="17" t="s">
        <v>29</v>
      </c>
      <c r="E409" s="16" t="s">
        <v>1600</v>
      </c>
      <c r="F409" s="16" t="s">
        <v>1601</v>
      </c>
      <c r="G409" s="15">
        <v>205</v>
      </c>
      <c r="H409" s="24" t="s">
        <v>23</v>
      </c>
      <c r="I409" s="12">
        <v>0.97</v>
      </c>
      <c r="J409" s="17" t="s">
        <v>17</v>
      </c>
    </row>
    <row r="410" spans="1:10" ht="14.4" customHeight="1" x14ac:dyDescent="0.3">
      <c r="A410" s="17" t="s">
        <v>2035</v>
      </c>
      <c r="B410" s="14" t="s">
        <v>67</v>
      </c>
      <c r="C410" s="14">
        <v>692829997</v>
      </c>
      <c r="D410" s="17" t="s">
        <v>20</v>
      </c>
      <c r="E410" s="23" t="s">
        <v>21</v>
      </c>
      <c r="F410" s="23" t="s">
        <v>22</v>
      </c>
      <c r="G410" s="15">
        <v>103</v>
      </c>
      <c r="H410" s="24" t="s">
        <v>23</v>
      </c>
      <c r="I410" s="12">
        <v>0.97</v>
      </c>
      <c r="J410" s="17" t="s">
        <v>17</v>
      </c>
    </row>
    <row r="411" spans="1:10" ht="14.4" customHeight="1" x14ac:dyDescent="0.3">
      <c r="A411" s="17" t="s">
        <v>1664</v>
      </c>
      <c r="B411" s="14" t="s">
        <v>410</v>
      </c>
      <c r="C411" s="14">
        <v>257485011</v>
      </c>
      <c r="D411" s="17" t="s">
        <v>31</v>
      </c>
      <c r="E411" s="23" t="s">
        <v>32</v>
      </c>
      <c r="F411" s="23" t="s">
        <v>33</v>
      </c>
      <c r="G411" s="15">
        <v>250</v>
      </c>
      <c r="H411" s="24" t="s">
        <v>23</v>
      </c>
      <c r="I411" s="12">
        <v>0.97</v>
      </c>
      <c r="J411" s="17" t="s">
        <v>17</v>
      </c>
    </row>
    <row r="412" spans="1:10" ht="14.4" customHeight="1" x14ac:dyDescent="0.3">
      <c r="A412" s="17" t="s">
        <v>2036</v>
      </c>
      <c r="B412" s="14" t="s">
        <v>241</v>
      </c>
      <c r="C412" s="14">
        <v>170458104</v>
      </c>
      <c r="D412" s="17" t="s">
        <v>39</v>
      </c>
      <c r="E412" s="16" t="s">
        <v>1598</v>
      </c>
      <c r="F412" s="16" t="s">
        <v>1599</v>
      </c>
      <c r="G412" s="15">
        <v>208</v>
      </c>
      <c r="H412" s="24" t="s">
        <v>23</v>
      </c>
      <c r="I412" s="12">
        <v>0.97</v>
      </c>
      <c r="J412" s="17" t="s">
        <v>17</v>
      </c>
    </row>
    <row r="413" spans="1:10" ht="14.4" customHeight="1" x14ac:dyDescent="0.3">
      <c r="A413" s="17" t="s">
        <v>2037</v>
      </c>
      <c r="B413" s="14" t="s">
        <v>577</v>
      </c>
      <c r="C413" s="14">
        <v>516531248</v>
      </c>
      <c r="D413" s="17" t="s">
        <v>20</v>
      </c>
      <c r="E413" s="23" t="s">
        <v>21</v>
      </c>
      <c r="F413" s="23" t="s">
        <v>22</v>
      </c>
      <c r="G413" s="15">
        <v>107</v>
      </c>
      <c r="H413" s="24" t="s">
        <v>23</v>
      </c>
      <c r="I413" s="12">
        <v>0.97</v>
      </c>
      <c r="J413" s="17" t="s">
        <v>17</v>
      </c>
    </row>
    <row r="414" spans="1:10" ht="14.4" customHeight="1" x14ac:dyDescent="0.3">
      <c r="A414" s="17" t="s">
        <v>2038</v>
      </c>
      <c r="B414" s="14" t="s">
        <v>114</v>
      </c>
      <c r="C414" s="14">
        <v>160783379</v>
      </c>
      <c r="D414" s="17" t="s">
        <v>29</v>
      </c>
      <c r="E414" s="16" t="s">
        <v>1600</v>
      </c>
      <c r="F414" s="16" t="s">
        <v>1601</v>
      </c>
      <c r="G414" s="15">
        <v>220</v>
      </c>
      <c r="H414" s="24" t="s">
        <v>23</v>
      </c>
      <c r="I414" s="12">
        <v>0.97</v>
      </c>
      <c r="J414" s="17" t="s">
        <v>17</v>
      </c>
    </row>
    <row r="415" spans="1:10" ht="14.4" customHeight="1" x14ac:dyDescent="0.3">
      <c r="A415" s="17" t="s">
        <v>2039</v>
      </c>
      <c r="B415" s="14" t="s">
        <v>647</v>
      </c>
      <c r="C415" s="14">
        <v>895599169</v>
      </c>
      <c r="D415" s="17" t="s">
        <v>20</v>
      </c>
      <c r="E415" s="23" t="s">
        <v>21</v>
      </c>
      <c r="F415" s="23" t="s">
        <v>22</v>
      </c>
      <c r="G415" s="15">
        <v>102</v>
      </c>
      <c r="H415" s="24" t="s">
        <v>23</v>
      </c>
      <c r="I415" s="12">
        <v>1</v>
      </c>
      <c r="J415" s="17" t="s">
        <v>637</v>
      </c>
    </row>
    <row r="416" spans="1:10" ht="14.4" customHeight="1" x14ac:dyDescent="0.3">
      <c r="A416" s="17" t="s">
        <v>2040</v>
      </c>
      <c r="B416" s="14" t="s">
        <v>257</v>
      </c>
      <c r="C416" s="14">
        <v>304748630</v>
      </c>
      <c r="D416" s="17" t="s">
        <v>31</v>
      </c>
      <c r="E416" s="23" t="s">
        <v>32</v>
      </c>
      <c r="F416" s="23" t="s">
        <v>33</v>
      </c>
      <c r="G416" s="15">
        <v>255</v>
      </c>
      <c r="H416" s="24" t="s">
        <v>23</v>
      </c>
      <c r="I416" s="12">
        <v>0.97</v>
      </c>
      <c r="J416" s="17" t="s">
        <v>17</v>
      </c>
    </row>
    <row r="417" spans="1:10" ht="14.4" customHeight="1" x14ac:dyDescent="0.3">
      <c r="A417" s="17" t="s">
        <v>2041</v>
      </c>
      <c r="B417" s="14" t="s">
        <v>803</v>
      </c>
      <c r="C417" s="14">
        <v>154611602</v>
      </c>
      <c r="D417" s="17" t="s">
        <v>31</v>
      </c>
      <c r="E417" s="23" t="s">
        <v>32</v>
      </c>
      <c r="F417" s="23" t="s">
        <v>33</v>
      </c>
      <c r="G417" s="15">
        <v>204</v>
      </c>
      <c r="H417" s="24" t="s">
        <v>23</v>
      </c>
      <c r="I417" s="12">
        <v>1</v>
      </c>
      <c r="J417" s="17" t="s">
        <v>637</v>
      </c>
    </row>
    <row r="418" spans="1:10" ht="14.4" customHeight="1" x14ac:dyDescent="0.3">
      <c r="A418" s="17" t="s">
        <v>2042</v>
      </c>
      <c r="B418" s="14" t="s">
        <v>824</v>
      </c>
      <c r="C418" s="14">
        <v>631072268</v>
      </c>
      <c r="D418" s="17" t="s">
        <v>29</v>
      </c>
      <c r="E418" s="16" t="s">
        <v>1600</v>
      </c>
      <c r="F418" s="16" t="s">
        <v>1601</v>
      </c>
      <c r="G418" s="15">
        <v>107</v>
      </c>
      <c r="H418" s="24" t="s">
        <v>23</v>
      </c>
      <c r="I418" s="12">
        <v>1</v>
      </c>
      <c r="J418" s="17" t="s">
        <v>637</v>
      </c>
    </row>
    <row r="419" spans="1:10" ht="14.4" customHeight="1" x14ac:dyDescent="0.3">
      <c r="A419" s="17" t="s">
        <v>2043</v>
      </c>
      <c r="B419" s="14" t="s">
        <v>757</v>
      </c>
      <c r="C419" s="14">
        <v>227691612</v>
      </c>
      <c r="D419" s="17" t="s">
        <v>29</v>
      </c>
      <c r="E419" s="16" t="s">
        <v>1600</v>
      </c>
      <c r="F419" s="16" t="s">
        <v>1601</v>
      </c>
      <c r="G419" s="15">
        <v>207</v>
      </c>
      <c r="H419" s="24" t="s">
        <v>23</v>
      </c>
      <c r="I419" s="12">
        <v>1</v>
      </c>
      <c r="J419" s="17" t="s">
        <v>637</v>
      </c>
    </row>
    <row r="420" spans="1:10" ht="14.4" customHeight="1" x14ac:dyDescent="0.3">
      <c r="A420" s="17" t="s">
        <v>2044</v>
      </c>
      <c r="B420" s="14" t="s">
        <v>782</v>
      </c>
      <c r="C420" s="14">
        <v>763725100</v>
      </c>
      <c r="D420" s="17" t="s">
        <v>39</v>
      </c>
      <c r="E420" s="16" t="s">
        <v>1598</v>
      </c>
      <c r="F420" s="16" t="s">
        <v>1599</v>
      </c>
      <c r="G420" s="15">
        <v>534</v>
      </c>
      <c r="H420" s="24" t="s">
        <v>23</v>
      </c>
      <c r="I420" s="12">
        <v>1.02</v>
      </c>
      <c r="J420" s="17" t="s">
        <v>637</v>
      </c>
    </row>
    <row r="421" spans="1:10" ht="14.4" customHeight="1" x14ac:dyDescent="0.3">
      <c r="A421" s="17" t="s">
        <v>2045</v>
      </c>
      <c r="B421" s="14" t="s">
        <v>547</v>
      </c>
      <c r="C421" s="14">
        <v>655515408</v>
      </c>
      <c r="D421" s="17" t="s">
        <v>39</v>
      </c>
      <c r="E421" s="16" t="s">
        <v>1598</v>
      </c>
      <c r="F421" s="16" t="s">
        <v>1599</v>
      </c>
      <c r="G421" s="15">
        <v>217</v>
      </c>
      <c r="H421" s="24" t="s">
        <v>23</v>
      </c>
      <c r="I421" s="12">
        <v>0.97</v>
      </c>
      <c r="J421" s="17" t="s">
        <v>17</v>
      </c>
    </row>
    <row r="422" spans="1:10" ht="14.4" customHeight="1" x14ac:dyDescent="0.3">
      <c r="A422" s="17" t="s">
        <v>2046</v>
      </c>
      <c r="B422" s="14" t="s">
        <v>483</v>
      </c>
      <c r="C422" s="14">
        <v>703612915</v>
      </c>
      <c r="D422" s="17" t="s">
        <v>29</v>
      </c>
      <c r="E422" s="16" t="s">
        <v>1600</v>
      </c>
      <c r="F422" s="16" t="s">
        <v>1601</v>
      </c>
      <c r="G422" s="15">
        <v>208</v>
      </c>
      <c r="H422" s="24" t="s">
        <v>23</v>
      </c>
      <c r="I422" s="12">
        <v>0.97</v>
      </c>
      <c r="J422" s="17" t="s">
        <v>17</v>
      </c>
    </row>
    <row r="423" spans="1:10" ht="14.4" customHeight="1" x14ac:dyDescent="0.3">
      <c r="A423" s="17" t="s">
        <v>2047</v>
      </c>
      <c r="B423" s="14" t="s">
        <v>537</v>
      </c>
      <c r="C423" s="14">
        <v>963092035</v>
      </c>
      <c r="D423" s="17" t="s">
        <v>29</v>
      </c>
      <c r="E423" s="16" t="s">
        <v>1600</v>
      </c>
      <c r="F423" s="16" t="s">
        <v>1601</v>
      </c>
      <c r="G423" s="15">
        <v>218</v>
      </c>
      <c r="H423" s="24" t="s">
        <v>23</v>
      </c>
      <c r="I423" s="12">
        <v>0.97</v>
      </c>
      <c r="J423" s="17" t="s">
        <v>17</v>
      </c>
    </row>
    <row r="424" spans="1:10" ht="14.4" customHeight="1" x14ac:dyDescent="0.3">
      <c r="A424" s="17" t="s">
        <v>2048</v>
      </c>
      <c r="B424" s="14" t="s">
        <v>651</v>
      </c>
      <c r="C424" s="14">
        <v>321346400</v>
      </c>
      <c r="D424" s="17" t="s">
        <v>31</v>
      </c>
      <c r="E424" s="23" t="s">
        <v>32</v>
      </c>
      <c r="F424" s="23" t="s">
        <v>33</v>
      </c>
      <c r="G424" s="15">
        <v>259</v>
      </c>
      <c r="H424" s="24" t="s">
        <v>23</v>
      </c>
      <c r="I424" s="12">
        <v>1</v>
      </c>
      <c r="J424" s="17" t="s">
        <v>637</v>
      </c>
    </row>
    <row r="425" spans="1:10" ht="14.4" customHeight="1" x14ac:dyDescent="0.3">
      <c r="A425" s="17" t="s">
        <v>2049</v>
      </c>
      <c r="B425" s="14" t="s">
        <v>429</v>
      </c>
      <c r="C425" s="14">
        <v>200068841</v>
      </c>
      <c r="D425" s="17" t="s">
        <v>29</v>
      </c>
      <c r="E425" s="16" t="s">
        <v>1600</v>
      </c>
      <c r="F425" s="16" t="s">
        <v>1601</v>
      </c>
      <c r="G425" s="15">
        <v>209</v>
      </c>
      <c r="H425" s="24" t="s">
        <v>23</v>
      </c>
      <c r="I425" s="12">
        <v>0.97</v>
      </c>
      <c r="J425" s="17" t="s">
        <v>17</v>
      </c>
    </row>
    <row r="426" spans="1:10" ht="14.4" customHeight="1" x14ac:dyDescent="0.3">
      <c r="A426" s="17" t="s">
        <v>2050</v>
      </c>
      <c r="B426" s="14" t="s">
        <v>93</v>
      </c>
      <c r="C426" s="14">
        <v>107171132</v>
      </c>
      <c r="D426" s="17" t="s">
        <v>29</v>
      </c>
      <c r="E426" s="16" t="s">
        <v>1600</v>
      </c>
      <c r="F426" s="16" t="s">
        <v>1601</v>
      </c>
      <c r="G426" s="15">
        <v>208</v>
      </c>
      <c r="H426" s="24" t="s">
        <v>23</v>
      </c>
      <c r="I426" s="12">
        <v>0.97</v>
      </c>
      <c r="J426" s="17" t="s">
        <v>17</v>
      </c>
    </row>
    <row r="427" spans="1:10" ht="14.4" customHeight="1" x14ac:dyDescent="0.3">
      <c r="A427" s="17" t="s">
        <v>2051</v>
      </c>
      <c r="B427" s="14" t="s">
        <v>292</v>
      </c>
      <c r="C427" s="14">
        <v>156367664</v>
      </c>
      <c r="D427" s="17" t="s">
        <v>29</v>
      </c>
      <c r="E427" s="16" t="s">
        <v>1600</v>
      </c>
      <c r="F427" s="16" t="s">
        <v>1601</v>
      </c>
      <c r="G427" s="15">
        <v>212</v>
      </c>
      <c r="H427" s="24" t="s">
        <v>23</v>
      </c>
      <c r="I427" s="12">
        <v>0.97</v>
      </c>
      <c r="J427" s="17" t="s">
        <v>17</v>
      </c>
    </row>
    <row r="428" spans="1:10" ht="14.4" customHeight="1" x14ac:dyDescent="0.3">
      <c r="A428" s="17" t="s">
        <v>2052</v>
      </c>
      <c r="B428" s="14" t="s">
        <v>264</v>
      </c>
      <c r="C428" s="14">
        <v>153707988</v>
      </c>
      <c r="D428" s="17" t="s">
        <v>31</v>
      </c>
      <c r="E428" s="23" t="s">
        <v>32</v>
      </c>
      <c r="F428" s="23" t="s">
        <v>33</v>
      </c>
      <c r="G428" s="15">
        <v>274</v>
      </c>
      <c r="H428" s="24" t="s">
        <v>23</v>
      </c>
      <c r="I428" s="12">
        <v>0.97</v>
      </c>
      <c r="J428" s="17" t="s">
        <v>17</v>
      </c>
    </row>
    <row r="429" spans="1:10" ht="14.4" customHeight="1" x14ac:dyDescent="0.3">
      <c r="A429" s="17" t="s">
        <v>2053</v>
      </c>
      <c r="B429" s="14" t="s">
        <v>670</v>
      </c>
      <c r="C429" s="14">
        <v>315149019</v>
      </c>
      <c r="D429" s="17" t="s">
        <v>29</v>
      </c>
      <c r="E429" s="16" t="s">
        <v>1600</v>
      </c>
      <c r="F429" s="16" t="s">
        <v>1601</v>
      </c>
      <c r="G429" s="15">
        <v>211</v>
      </c>
      <c r="H429" s="24" t="s">
        <v>23</v>
      </c>
      <c r="I429" s="12">
        <v>1</v>
      </c>
      <c r="J429" s="17" t="s">
        <v>637</v>
      </c>
    </row>
    <row r="430" spans="1:10" ht="14.4" customHeight="1" x14ac:dyDescent="0.3">
      <c r="A430" s="17" t="s">
        <v>2054</v>
      </c>
      <c r="B430" s="14" t="s">
        <v>391</v>
      </c>
      <c r="C430" s="14">
        <v>840680192</v>
      </c>
      <c r="D430" s="17" t="s">
        <v>29</v>
      </c>
      <c r="E430" s="16" t="s">
        <v>1600</v>
      </c>
      <c r="F430" s="16" t="s">
        <v>1601</v>
      </c>
      <c r="G430" s="15">
        <v>210</v>
      </c>
      <c r="H430" s="24" t="s">
        <v>23</v>
      </c>
      <c r="I430" s="12">
        <v>0.97</v>
      </c>
      <c r="J430" s="17" t="s">
        <v>17</v>
      </c>
    </row>
    <row r="431" spans="1:10" ht="14.4" customHeight="1" x14ac:dyDescent="0.3">
      <c r="A431" s="17" t="s">
        <v>2055</v>
      </c>
      <c r="B431" s="14" t="s">
        <v>417</v>
      </c>
      <c r="C431" s="14">
        <v>168945926</v>
      </c>
      <c r="D431" s="17" t="s">
        <v>1566</v>
      </c>
      <c r="E431" s="16" t="s">
        <v>1596</v>
      </c>
      <c r="F431" s="16" t="s">
        <v>1597</v>
      </c>
      <c r="G431" s="15">
        <v>209</v>
      </c>
      <c r="H431" s="24" t="s">
        <v>23</v>
      </c>
      <c r="I431" s="12">
        <v>0.98939999999999995</v>
      </c>
      <c r="J431" s="17" t="s">
        <v>17</v>
      </c>
    </row>
    <row r="432" spans="1:10" ht="14.4" customHeight="1" x14ac:dyDescent="0.3">
      <c r="A432" s="17" t="s">
        <v>2056</v>
      </c>
      <c r="B432" s="14" t="s">
        <v>714</v>
      </c>
      <c r="C432" s="14">
        <v>661163997</v>
      </c>
      <c r="D432" s="17" t="s">
        <v>31</v>
      </c>
      <c r="E432" s="23" t="s">
        <v>32</v>
      </c>
      <c r="F432" s="23" t="s">
        <v>33</v>
      </c>
      <c r="G432" s="15">
        <v>251</v>
      </c>
      <c r="H432" s="24" t="s">
        <v>23</v>
      </c>
      <c r="I432" s="12">
        <v>1</v>
      </c>
      <c r="J432" s="17" t="s">
        <v>637</v>
      </c>
    </row>
    <row r="433" spans="1:10" ht="14.4" customHeight="1" x14ac:dyDescent="0.3">
      <c r="A433" s="17" t="s">
        <v>2057</v>
      </c>
      <c r="B433" s="14" t="s">
        <v>738</v>
      </c>
      <c r="C433" s="14">
        <v>798687681</v>
      </c>
      <c r="D433" s="17" t="s">
        <v>20</v>
      </c>
      <c r="E433" s="23" t="s">
        <v>21</v>
      </c>
      <c r="F433" s="23" t="s">
        <v>22</v>
      </c>
      <c r="G433" s="15">
        <v>101</v>
      </c>
      <c r="H433" s="24" t="s">
        <v>23</v>
      </c>
      <c r="I433" s="12">
        <v>1</v>
      </c>
      <c r="J433" s="17" t="s">
        <v>637</v>
      </c>
    </row>
    <row r="434" spans="1:10" ht="14.4" customHeight="1" x14ac:dyDescent="0.3">
      <c r="A434" s="17" t="s">
        <v>2058</v>
      </c>
      <c r="B434" s="14" t="s">
        <v>721</v>
      </c>
      <c r="C434" s="14">
        <v>901697105</v>
      </c>
      <c r="D434" s="17" t="s">
        <v>1566</v>
      </c>
      <c r="E434" s="16" t="s">
        <v>1596</v>
      </c>
      <c r="F434" s="16" t="s">
        <v>1597</v>
      </c>
      <c r="G434" s="15">
        <v>209</v>
      </c>
      <c r="H434" s="24" t="s">
        <v>23</v>
      </c>
      <c r="I434" s="12">
        <v>1.02</v>
      </c>
      <c r="J434" s="17" t="s">
        <v>637</v>
      </c>
    </row>
    <row r="435" spans="1:10" ht="14.4" customHeight="1" x14ac:dyDescent="0.3">
      <c r="A435" s="17" t="s">
        <v>2059</v>
      </c>
      <c r="B435" s="14" t="s">
        <v>700</v>
      </c>
      <c r="C435" s="14">
        <v>149890448</v>
      </c>
      <c r="D435" s="17" t="s">
        <v>29</v>
      </c>
      <c r="E435" s="16" t="s">
        <v>1600</v>
      </c>
      <c r="F435" s="16" t="s">
        <v>1601</v>
      </c>
      <c r="G435" s="15">
        <v>1209</v>
      </c>
      <c r="H435" s="24" t="s">
        <v>23</v>
      </c>
      <c r="I435" s="12">
        <v>1.1000000000000001</v>
      </c>
      <c r="J435" s="17" t="s">
        <v>637</v>
      </c>
    </row>
    <row r="436" spans="1:10" ht="14.4" customHeight="1" x14ac:dyDescent="0.3">
      <c r="A436" s="17" t="s">
        <v>2060</v>
      </c>
      <c r="B436" s="14" t="s">
        <v>726</v>
      </c>
      <c r="C436" s="14">
        <v>881346812</v>
      </c>
      <c r="D436" s="17" t="s">
        <v>39</v>
      </c>
      <c r="E436" s="16" t="s">
        <v>1598</v>
      </c>
      <c r="F436" s="16" t="s">
        <v>1599</v>
      </c>
      <c r="G436" s="15">
        <v>2047</v>
      </c>
      <c r="H436" s="24" t="s">
        <v>23</v>
      </c>
      <c r="I436" s="12">
        <v>1.1000000000000001</v>
      </c>
      <c r="J436" s="17" t="s">
        <v>637</v>
      </c>
    </row>
    <row r="437" spans="1:10" ht="14.4" customHeight="1" x14ac:dyDescent="0.3">
      <c r="A437" s="17" t="s">
        <v>2061</v>
      </c>
      <c r="B437" s="14" t="s">
        <v>732</v>
      </c>
      <c r="C437" s="14">
        <v>208381927</v>
      </c>
      <c r="D437" s="17" t="s">
        <v>31</v>
      </c>
      <c r="E437" s="23" t="s">
        <v>32</v>
      </c>
      <c r="F437" s="23" t="s">
        <v>33</v>
      </c>
      <c r="G437" s="15">
        <v>261</v>
      </c>
      <c r="H437" s="24" t="s">
        <v>23</v>
      </c>
      <c r="I437" s="12">
        <v>1</v>
      </c>
      <c r="J437" s="17" t="s">
        <v>637</v>
      </c>
    </row>
    <row r="438" spans="1:10" ht="14.4" customHeight="1" x14ac:dyDescent="0.3">
      <c r="A438" s="17" t="s">
        <v>2062</v>
      </c>
      <c r="B438" s="14" t="s">
        <v>107</v>
      </c>
      <c r="C438" s="14">
        <v>847020933</v>
      </c>
      <c r="D438" s="17" t="s">
        <v>1566</v>
      </c>
      <c r="E438" s="16" t="s">
        <v>1596</v>
      </c>
      <c r="F438" s="16" t="s">
        <v>1597</v>
      </c>
      <c r="G438" s="15">
        <v>215</v>
      </c>
      <c r="H438" s="24" t="s">
        <v>23</v>
      </c>
      <c r="I438" s="12">
        <v>0.98939999999999995</v>
      </c>
      <c r="J438" s="17" t="s">
        <v>17</v>
      </c>
    </row>
    <row r="439" spans="1:10" ht="14.4" customHeight="1" x14ac:dyDescent="0.3">
      <c r="A439" s="17" t="s">
        <v>2063</v>
      </c>
      <c r="B439" s="14" t="s">
        <v>643</v>
      </c>
      <c r="C439" s="14">
        <v>321529559</v>
      </c>
      <c r="D439" s="17" t="s">
        <v>29</v>
      </c>
      <c r="E439" s="16" t="s">
        <v>1600</v>
      </c>
      <c r="F439" s="16" t="s">
        <v>1601</v>
      </c>
      <c r="G439" s="15">
        <v>214</v>
      </c>
      <c r="H439" s="24" t="s">
        <v>23</v>
      </c>
      <c r="I439" s="12">
        <v>1</v>
      </c>
      <c r="J439" s="17" t="s">
        <v>637</v>
      </c>
    </row>
    <row r="440" spans="1:10" ht="14.4" customHeight="1" x14ac:dyDescent="0.3">
      <c r="A440" s="17" t="s">
        <v>2064</v>
      </c>
      <c r="B440" s="14" t="s">
        <v>789</v>
      </c>
      <c r="C440" s="14">
        <v>306252919</v>
      </c>
      <c r="D440" s="17" t="s">
        <v>29</v>
      </c>
      <c r="E440" s="16" t="s">
        <v>1600</v>
      </c>
      <c r="F440" s="16" t="s">
        <v>1601</v>
      </c>
      <c r="G440" s="15">
        <v>100</v>
      </c>
      <c r="H440" s="24" t="s">
        <v>23</v>
      </c>
      <c r="I440" s="12">
        <v>1</v>
      </c>
      <c r="J440" s="17" t="s">
        <v>637</v>
      </c>
    </row>
    <row r="441" spans="1:10" ht="14.4" customHeight="1" x14ac:dyDescent="0.3">
      <c r="A441" s="17" t="s">
        <v>2065</v>
      </c>
      <c r="B441" s="14" t="s">
        <v>742</v>
      </c>
      <c r="C441" s="14">
        <v>238261425</v>
      </c>
      <c r="D441" s="17" t="s">
        <v>29</v>
      </c>
      <c r="E441" s="16" t="s">
        <v>1600</v>
      </c>
      <c r="F441" s="16" t="s">
        <v>1601</v>
      </c>
      <c r="G441" s="15">
        <v>206</v>
      </c>
      <c r="H441" s="24" t="s">
        <v>23</v>
      </c>
      <c r="I441" s="12">
        <v>1</v>
      </c>
      <c r="J441" s="17" t="s">
        <v>637</v>
      </c>
    </row>
    <row r="442" spans="1:10" ht="14.4" customHeight="1" x14ac:dyDescent="0.3">
      <c r="A442" s="17" t="s">
        <v>2066</v>
      </c>
      <c r="B442" s="14" t="s">
        <v>765</v>
      </c>
      <c r="C442" s="14">
        <v>133962198</v>
      </c>
      <c r="D442" s="17" t="s">
        <v>31</v>
      </c>
      <c r="E442" s="23" t="s">
        <v>32</v>
      </c>
      <c r="F442" s="23" t="s">
        <v>33</v>
      </c>
      <c r="G442" s="15">
        <v>255</v>
      </c>
      <c r="H442" s="24" t="s">
        <v>23</v>
      </c>
      <c r="I442" s="12">
        <v>1</v>
      </c>
      <c r="J442" s="17" t="s">
        <v>637</v>
      </c>
    </row>
    <row r="443" spans="1:10" ht="14.4" customHeight="1" x14ac:dyDescent="0.3">
      <c r="A443" s="17" t="s">
        <v>2067</v>
      </c>
      <c r="B443" s="14" t="s">
        <v>809</v>
      </c>
      <c r="C443" s="14">
        <v>464917282</v>
      </c>
      <c r="D443" s="17" t="s">
        <v>29</v>
      </c>
      <c r="E443" s="16" t="s">
        <v>1600</v>
      </c>
      <c r="F443" s="16" t="s">
        <v>1601</v>
      </c>
      <c r="G443" s="15">
        <v>535</v>
      </c>
      <c r="H443" s="24" t="s">
        <v>23</v>
      </c>
      <c r="I443" s="12">
        <v>1.02</v>
      </c>
      <c r="J443" s="17" t="s">
        <v>637</v>
      </c>
    </row>
    <row r="444" spans="1:10" ht="14.4" customHeight="1" x14ac:dyDescent="0.3">
      <c r="A444" s="17" t="s">
        <v>1626</v>
      </c>
      <c r="B444" s="14" t="s">
        <v>630</v>
      </c>
      <c r="C444" s="14">
        <v>906803610</v>
      </c>
      <c r="D444" s="17" t="s">
        <v>1566</v>
      </c>
      <c r="E444" s="16" t="s">
        <v>1596</v>
      </c>
      <c r="F444" s="16" t="s">
        <v>1597</v>
      </c>
      <c r="G444" s="15">
        <v>215</v>
      </c>
      <c r="H444" s="24" t="s">
        <v>23</v>
      </c>
      <c r="I444" s="12">
        <v>0.98939999999999995</v>
      </c>
      <c r="J444" s="17" t="s">
        <v>17</v>
      </c>
    </row>
    <row r="445" spans="1:10" ht="14.4" customHeight="1" x14ac:dyDescent="0.3">
      <c r="A445" s="17" t="s">
        <v>1620</v>
      </c>
      <c r="B445" s="14" t="s">
        <v>624</v>
      </c>
      <c r="C445" s="14">
        <v>651168603</v>
      </c>
      <c r="D445" s="17" t="s">
        <v>1566</v>
      </c>
      <c r="E445" s="16" t="s">
        <v>1596</v>
      </c>
      <c r="F445" s="16" t="s">
        <v>1597</v>
      </c>
      <c r="G445" s="15">
        <v>215</v>
      </c>
      <c r="H445" s="24" t="s">
        <v>23</v>
      </c>
      <c r="I445" s="12">
        <v>0.98939999999999995</v>
      </c>
      <c r="J445" s="17" t="s">
        <v>17</v>
      </c>
    </row>
    <row r="446" spans="1:10" ht="14.4" customHeight="1" x14ac:dyDescent="0.3">
      <c r="A446" s="17" t="s">
        <v>2068</v>
      </c>
      <c r="B446" s="14" t="s">
        <v>337</v>
      </c>
      <c r="C446" s="14">
        <v>792686678</v>
      </c>
      <c r="D446" s="17" t="s">
        <v>29</v>
      </c>
      <c r="E446" s="16" t="s">
        <v>1600</v>
      </c>
      <c r="F446" s="16" t="s">
        <v>1601</v>
      </c>
      <c r="G446" s="15">
        <v>202</v>
      </c>
      <c r="H446" s="24" t="s">
        <v>23</v>
      </c>
      <c r="I446" s="12">
        <v>0.97</v>
      </c>
      <c r="J446" s="17" t="s">
        <v>17</v>
      </c>
    </row>
    <row r="447" spans="1:10" ht="14.4" customHeight="1" x14ac:dyDescent="0.3">
      <c r="A447" s="17" t="s">
        <v>2069</v>
      </c>
      <c r="B447" s="14" t="s">
        <v>564</v>
      </c>
      <c r="C447" s="14">
        <v>340865268</v>
      </c>
      <c r="D447" s="17" t="s">
        <v>29</v>
      </c>
      <c r="E447" s="16" t="s">
        <v>1600</v>
      </c>
      <c r="F447" s="16" t="s">
        <v>1601</v>
      </c>
      <c r="G447" s="15">
        <v>218</v>
      </c>
      <c r="H447" s="24" t="s">
        <v>23</v>
      </c>
      <c r="I447" s="12">
        <v>0.97</v>
      </c>
      <c r="J447" s="17" t="s">
        <v>17</v>
      </c>
    </row>
    <row r="448" spans="1:10" ht="14.4" customHeight="1" x14ac:dyDescent="0.3">
      <c r="A448" s="17" t="s">
        <v>1656</v>
      </c>
      <c r="B448" s="14" t="s">
        <v>743</v>
      </c>
      <c r="C448" s="14">
        <v>756608913</v>
      </c>
      <c r="D448" s="17" t="s">
        <v>20</v>
      </c>
      <c r="E448" s="23" t="s">
        <v>21</v>
      </c>
      <c r="F448" s="23" t="s">
        <v>22</v>
      </c>
      <c r="G448" s="15">
        <v>110</v>
      </c>
      <c r="H448" s="24" t="s">
        <v>23</v>
      </c>
      <c r="I448" s="12">
        <v>1</v>
      </c>
      <c r="J448" s="17" t="s">
        <v>637</v>
      </c>
    </row>
    <row r="449" spans="1:10" ht="14.4" customHeight="1" x14ac:dyDescent="0.3">
      <c r="A449" s="17" t="s">
        <v>2070</v>
      </c>
      <c r="B449" s="14" t="s">
        <v>739</v>
      </c>
      <c r="C449" s="14">
        <v>283689591</v>
      </c>
      <c r="D449" s="17" t="s">
        <v>1566</v>
      </c>
      <c r="E449" s="16" t="s">
        <v>1596</v>
      </c>
      <c r="F449" s="16" t="s">
        <v>1597</v>
      </c>
      <c r="G449" s="15">
        <v>206</v>
      </c>
      <c r="H449" s="24" t="s">
        <v>23</v>
      </c>
      <c r="I449" s="12">
        <v>1.02</v>
      </c>
      <c r="J449" s="17" t="s">
        <v>637</v>
      </c>
    </row>
    <row r="450" spans="1:10" ht="14.4" customHeight="1" x14ac:dyDescent="0.3">
      <c r="A450" s="17" t="s">
        <v>1661</v>
      </c>
      <c r="B450" s="14" t="s">
        <v>563</v>
      </c>
      <c r="C450" s="14">
        <v>524988296</v>
      </c>
      <c r="D450" s="17" t="s">
        <v>31</v>
      </c>
      <c r="E450" s="23" t="s">
        <v>32</v>
      </c>
      <c r="F450" s="23" t="s">
        <v>33</v>
      </c>
      <c r="G450" s="15">
        <v>261</v>
      </c>
      <c r="H450" s="24" t="s">
        <v>23</v>
      </c>
      <c r="I450" s="12">
        <v>0.97</v>
      </c>
      <c r="J450" s="17" t="s">
        <v>17</v>
      </c>
    </row>
    <row r="451" spans="1:10" ht="14.4" customHeight="1" x14ac:dyDescent="0.3">
      <c r="A451" s="17" t="s">
        <v>2071</v>
      </c>
      <c r="B451" s="14" t="s">
        <v>597</v>
      </c>
      <c r="C451" s="14">
        <v>216677578</v>
      </c>
      <c r="D451" s="17" t="s">
        <v>1566</v>
      </c>
      <c r="E451" s="16" t="s">
        <v>1596</v>
      </c>
      <c r="F451" s="16" t="s">
        <v>1597</v>
      </c>
      <c r="G451" s="15">
        <v>215</v>
      </c>
      <c r="H451" s="24" t="s">
        <v>23</v>
      </c>
      <c r="I451" s="12">
        <v>0.98939999999999995</v>
      </c>
      <c r="J451" s="17" t="s">
        <v>17</v>
      </c>
    </row>
    <row r="452" spans="1:10" ht="14.4" customHeight="1" x14ac:dyDescent="0.3">
      <c r="A452" s="17" t="s">
        <v>2072</v>
      </c>
      <c r="B452" s="14" t="s">
        <v>685</v>
      </c>
      <c r="C452" s="14">
        <v>812865999</v>
      </c>
      <c r="D452" s="17" t="s">
        <v>1566</v>
      </c>
      <c r="E452" s="16" t="s">
        <v>1596</v>
      </c>
      <c r="F452" s="16" t="s">
        <v>1597</v>
      </c>
      <c r="G452" s="15">
        <v>219</v>
      </c>
      <c r="H452" s="24" t="s">
        <v>23</v>
      </c>
      <c r="I452" s="12">
        <v>1.02</v>
      </c>
      <c r="J452" s="17" t="s">
        <v>637</v>
      </c>
    </row>
    <row r="453" spans="1:10" ht="14.4" customHeight="1" x14ac:dyDescent="0.3">
      <c r="A453" s="17" t="s">
        <v>2073</v>
      </c>
      <c r="B453" s="14" t="s">
        <v>523</v>
      </c>
      <c r="C453" s="14">
        <v>275548199</v>
      </c>
      <c r="D453" s="17" t="s">
        <v>20</v>
      </c>
      <c r="E453" s="23" t="s">
        <v>21</v>
      </c>
      <c r="F453" s="23" t="s">
        <v>22</v>
      </c>
      <c r="G453" s="15">
        <v>106</v>
      </c>
      <c r="H453" s="24" t="s">
        <v>23</v>
      </c>
      <c r="I453" s="12">
        <v>0.97</v>
      </c>
      <c r="J453" s="17" t="s">
        <v>17</v>
      </c>
    </row>
    <row r="454" spans="1:10" ht="14.4" customHeight="1" x14ac:dyDescent="0.3">
      <c r="A454" s="17" t="s">
        <v>2074</v>
      </c>
      <c r="B454" s="14" t="s">
        <v>658</v>
      </c>
      <c r="C454" s="14">
        <v>645432644</v>
      </c>
      <c r="D454" s="17" t="s">
        <v>1566</v>
      </c>
      <c r="E454" s="16" t="s">
        <v>1596</v>
      </c>
      <c r="F454" s="16" t="s">
        <v>1597</v>
      </c>
      <c r="G454" s="15">
        <v>212</v>
      </c>
      <c r="H454" s="24" t="s">
        <v>23</v>
      </c>
      <c r="I454" s="12">
        <v>1.02</v>
      </c>
      <c r="J454" s="17" t="s">
        <v>637</v>
      </c>
    </row>
    <row r="455" spans="1:10" ht="14.4" customHeight="1" x14ac:dyDescent="0.3">
      <c r="A455" s="17" t="s">
        <v>2075</v>
      </c>
      <c r="B455" s="14" t="s">
        <v>507</v>
      </c>
      <c r="C455" s="14">
        <v>994953384</v>
      </c>
      <c r="D455" s="17" t="s">
        <v>1566</v>
      </c>
      <c r="E455" s="16" t="s">
        <v>1596</v>
      </c>
      <c r="F455" s="16" t="s">
        <v>1597</v>
      </c>
      <c r="G455" s="15">
        <v>217</v>
      </c>
      <c r="H455" s="24" t="s">
        <v>23</v>
      </c>
      <c r="I455" s="12">
        <v>0.98939999999999995</v>
      </c>
      <c r="J455" s="17" t="s">
        <v>17</v>
      </c>
    </row>
    <row r="456" spans="1:10" ht="14.4" customHeight="1" x14ac:dyDescent="0.3">
      <c r="A456" s="17" t="s">
        <v>2076</v>
      </c>
      <c r="B456" s="14" t="s">
        <v>505</v>
      </c>
      <c r="C456" s="14">
        <v>893563293</v>
      </c>
      <c r="D456" s="17" t="s">
        <v>20</v>
      </c>
      <c r="E456" s="23" t="s">
        <v>21</v>
      </c>
      <c r="F456" s="23" t="s">
        <v>22</v>
      </c>
      <c r="G456" s="15">
        <v>108</v>
      </c>
      <c r="H456" s="24" t="s">
        <v>23</v>
      </c>
      <c r="I456" s="12">
        <v>0.97</v>
      </c>
      <c r="J456" s="17" t="s">
        <v>17</v>
      </c>
    </row>
    <row r="457" spans="1:10" ht="14.4" customHeight="1" x14ac:dyDescent="0.3">
      <c r="A457" s="17" t="s">
        <v>2077</v>
      </c>
      <c r="B457" s="14" t="s">
        <v>493</v>
      </c>
      <c r="C457" s="14">
        <v>568773018</v>
      </c>
      <c r="D457" s="17" t="s">
        <v>39</v>
      </c>
      <c r="E457" s="16" t="s">
        <v>1598</v>
      </c>
      <c r="F457" s="16" t="s">
        <v>1599</v>
      </c>
      <c r="G457" s="15">
        <v>216</v>
      </c>
      <c r="H457" s="24" t="s">
        <v>23</v>
      </c>
      <c r="I457" s="12">
        <v>0.97</v>
      </c>
      <c r="J457" s="17" t="s">
        <v>17</v>
      </c>
    </row>
    <row r="458" spans="1:10" ht="14.4" customHeight="1" x14ac:dyDescent="0.3">
      <c r="A458" s="17" t="s">
        <v>2078</v>
      </c>
      <c r="B458" s="14" t="s">
        <v>606</v>
      </c>
      <c r="C458" s="14">
        <v>151285081</v>
      </c>
      <c r="D458" s="17" t="s">
        <v>1566</v>
      </c>
      <c r="E458" s="16" t="s">
        <v>1596</v>
      </c>
      <c r="F458" s="16" t="s">
        <v>1597</v>
      </c>
      <c r="G458" s="15">
        <v>212</v>
      </c>
      <c r="H458" s="24" t="s">
        <v>23</v>
      </c>
      <c r="I458" s="12">
        <v>0.98939999999999995</v>
      </c>
      <c r="J458" s="17" t="s">
        <v>17</v>
      </c>
    </row>
    <row r="459" spans="1:10" ht="14.4" customHeight="1" x14ac:dyDescent="0.3">
      <c r="A459" s="17" t="s">
        <v>1654</v>
      </c>
      <c r="B459" s="14" t="s">
        <v>792</v>
      </c>
      <c r="C459" s="14">
        <v>115894891</v>
      </c>
      <c r="D459" s="17" t="s">
        <v>1566</v>
      </c>
      <c r="E459" s="16" t="s">
        <v>1596</v>
      </c>
      <c r="F459" s="16" t="s">
        <v>1597</v>
      </c>
      <c r="G459" s="15">
        <v>260</v>
      </c>
      <c r="H459" s="24" t="s">
        <v>23</v>
      </c>
      <c r="I459" s="12">
        <v>1</v>
      </c>
      <c r="J459" s="17" t="s">
        <v>637</v>
      </c>
    </row>
    <row r="460" spans="1:10" ht="14.4" customHeight="1" x14ac:dyDescent="0.3">
      <c r="A460" s="17" t="s">
        <v>2079</v>
      </c>
      <c r="B460" s="14" t="s">
        <v>776</v>
      </c>
      <c r="C460" s="14">
        <v>363250855</v>
      </c>
      <c r="D460" s="17" t="s">
        <v>39</v>
      </c>
      <c r="E460" s="16" t="s">
        <v>1598</v>
      </c>
      <c r="F460" s="16" t="s">
        <v>1599</v>
      </c>
      <c r="G460" s="15">
        <v>205</v>
      </c>
      <c r="H460" s="24" t="s">
        <v>23</v>
      </c>
      <c r="I460" s="12">
        <v>1</v>
      </c>
      <c r="J460" s="17" t="s">
        <v>637</v>
      </c>
    </row>
    <row r="461" spans="1:10" ht="14.4" customHeight="1" x14ac:dyDescent="0.3">
      <c r="A461" s="17" t="s">
        <v>2080</v>
      </c>
      <c r="B461" s="14" t="s">
        <v>758</v>
      </c>
      <c r="C461" s="14">
        <v>511616899</v>
      </c>
      <c r="D461" s="17" t="s">
        <v>39</v>
      </c>
      <c r="E461" s="16" t="s">
        <v>1598</v>
      </c>
      <c r="F461" s="16" t="s">
        <v>1599</v>
      </c>
      <c r="G461" s="15">
        <v>210</v>
      </c>
      <c r="H461" s="24" t="s">
        <v>23</v>
      </c>
      <c r="I461" s="12">
        <v>1</v>
      </c>
      <c r="J461" s="17" t="s">
        <v>637</v>
      </c>
    </row>
    <row r="462" spans="1:10" ht="14.4" customHeight="1" x14ac:dyDescent="0.3">
      <c r="A462" s="17" t="s">
        <v>2081</v>
      </c>
      <c r="B462" s="14" t="s">
        <v>820</v>
      </c>
      <c r="C462" s="14">
        <v>197542029</v>
      </c>
      <c r="D462" s="17" t="s">
        <v>39</v>
      </c>
      <c r="E462" s="16" t="s">
        <v>1598</v>
      </c>
      <c r="F462" s="16" t="s">
        <v>1599</v>
      </c>
      <c r="G462" s="15">
        <v>208</v>
      </c>
      <c r="H462" s="24" t="s">
        <v>23</v>
      </c>
      <c r="I462" s="12">
        <v>1</v>
      </c>
      <c r="J462" s="17" t="s">
        <v>637</v>
      </c>
    </row>
    <row r="463" spans="1:10" ht="14.4" customHeight="1" x14ac:dyDescent="0.3">
      <c r="A463" s="17" t="s">
        <v>2082</v>
      </c>
      <c r="B463" s="14" t="s">
        <v>747</v>
      </c>
      <c r="C463" s="14">
        <v>594971160</v>
      </c>
      <c r="D463" s="17" t="s">
        <v>31</v>
      </c>
      <c r="E463" s="23" t="s">
        <v>32</v>
      </c>
      <c r="F463" s="23" t="s">
        <v>33</v>
      </c>
      <c r="G463" s="15">
        <v>254</v>
      </c>
      <c r="H463" s="24" t="s">
        <v>23</v>
      </c>
      <c r="I463" s="12">
        <v>1</v>
      </c>
      <c r="J463" s="17" t="s">
        <v>637</v>
      </c>
    </row>
    <row r="464" spans="1:10" ht="14.4" customHeight="1" x14ac:dyDescent="0.3">
      <c r="A464" s="17" t="s">
        <v>1631</v>
      </c>
      <c r="B464" s="14" t="s">
        <v>825</v>
      </c>
      <c r="C464" s="14">
        <v>342873579</v>
      </c>
      <c r="D464" s="17" t="s">
        <v>39</v>
      </c>
      <c r="E464" s="16" t="s">
        <v>1598</v>
      </c>
      <c r="F464" s="16" t="s">
        <v>1599</v>
      </c>
      <c r="G464" s="15">
        <v>106</v>
      </c>
      <c r="H464" s="24" t="s">
        <v>23</v>
      </c>
      <c r="I464" s="12">
        <v>1</v>
      </c>
      <c r="J464" s="17" t="s">
        <v>637</v>
      </c>
    </row>
    <row r="465" spans="1:10" ht="14.4" customHeight="1" x14ac:dyDescent="0.3">
      <c r="A465" s="17" t="s">
        <v>2083</v>
      </c>
      <c r="B465" s="14" t="s">
        <v>827</v>
      </c>
      <c r="C465" s="14">
        <v>869604254</v>
      </c>
      <c r="D465" s="17" t="s">
        <v>1566</v>
      </c>
      <c r="E465" s="16" t="s">
        <v>1596</v>
      </c>
      <c r="F465" s="16" t="s">
        <v>1597</v>
      </c>
      <c r="G465" s="15">
        <v>550</v>
      </c>
      <c r="H465" s="24" t="s">
        <v>23</v>
      </c>
      <c r="I465" s="12">
        <v>1.02</v>
      </c>
      <c r="J465" s="17" t="s">
        <v>637</v>
      </c>
    </row>
    <row r="466" spans="1:10" ht="14.4" customHeight="1" x14ac:dyDescent="0.3">
      <c r="A466" s="17" t="s">
        <v>2084</v>
      </c>
      <c r="B466" s="14" t="s">
        <v>783</v>
      </c>
      <c r="C466" s="14">
        <v>228784845</v>
      </c>
      <c r="D466" s="17" t="s">
        <v>31</v>
      </c>
      <c r="E466" s="23" t="s">
        <v>32</v>
      </c>
      <c r="F466" s="23" t="s">
        <v>33</v>
      </c>
      <c r="G466" s="15">
        <v>271</v>
      </c>
      <c r="H466" s="24" t="s">
        <v>23</v>
      </c>
      <c r="I466" s="12">
        <v>1</v>
      </c>
      <c r="J466" s="17" t="s">
        <v>637</v>
      </c>
    </row>
    <row r="467" spans="1:10" ht="14.4" customHeight="1" x14ac:dyDescent="0.3">
      <c r="A467" s="17" t="s">
        <v>2085</v>
      </c>
      <c r="B467" s="14" t="s">
        <v>717</v>
      </c>
      <c r="C467" s="14">
        <v>613356036</v>
      </c>
      <c r="D467" s="17" t="s">
        <v>20</v>
      </c>
      <c r="E467" s="23" t="s">
        <v>21</v>
      </c>
      <c r="F467" s="23" t="s">
        <v>22</v>
      </c>
      <c r="G467" s="15">
        <v>2162</v>
      </c>
      <c r="H467" s="24" t="s">
        <v>23</v>
      </c>
      <c r="I467" s="12">
        <v>1.1000000000000001</v>
      </c>
      <c r="J467" s="17" t="s">
        <v>637</v>
      </c>
    </row>
    <row r="468" spans="1:10" ht="14.4" customHeight="1" x14ac:dyDescent="0.3">
      <c r="A468" s="17" t="s">
        <v>2086</v>
      </c>
      <c r="B468" s="14" t="s">
        <v>724</v>
      </c>
      <c r="C468" s="14">
        <v>244110195</v>
      </c>
      <c r="D468" s="17" t="s">
        <v>29</v>
      </c>
      <c r="E468" s="16" t="s">
        <v>1600</v>
      </c>
      <c r="F468" s="16" t="s">
        <v>1601</v>
      </c>
      <c r="G468" s="15">
        <v>203</v>
      </c>
      <c r="H468" s="24" t="s">
        <v>23</v>
      </c>
      <c r="I468" s="12">
        <v>1</v>
      </c>
      <c r="J468" s="17" t="s">
        <v>637</v>
      </c>
    </row>
    <row r="469" spans="1:10" ht="14.4" customHeight="1" x14ac:dyDescent="0.3">
      <c r="A469" s="17" t="s">
        <v>2087</v>
      </c>
      <c r="B469" s="14" t="s">
        <v>695</v>
      </c>
      <c r="C469" s="14">
        <v>158261809</v>
      </c>
      <c r="D469" s="17" t="s">
        <v>1566</v>
      </c>
      <c r="E469" s="16" t="s">
        <v>1596</v>
      </c>
      <c r="F469" s="16" t="s">
        <v>1597</v>
      </c>
      <c r="G469" s="15">
        <v>503</v>
      </c>
      <c r="H469" s="24" t="s">
        <v>23</v>
      </c>
      <c r="I469" s="12">
        <v>1.02</v>
      </c>
      <c r="J469" s="17" t="s">
        <v>637</v>
      </c>
    </row>
    <row r="470" spans="1:10" ht="14.4" customHeight="1" x14ac:dyDescent="0.3">
      <c r="A470" s="17" t="s">
        <v>1585</v>
      </c>
      <c r="B470" s="14" t="s">
        <v>729</v>
      </c>
      <c r="C470" s="14">
        <v>199263043</v>
      </c>
      <c r="D470" s="17" t="s">
        <v>1566</v>
      </c>
      <c r="E470" s="16" t="s">
        <v>1596</v>
      </c>
      <c r="F470" s="16" t="s">
        <v>1597</v>
      </c>
      <c r="G470" s="15">
        <v>105</v>
      </c>
      <c r="H470" s="24" t="s">
        <v>23</v>
      </c>
      <c r="I470" s="12">
        <v>1</v>
      </c>
      <c r="J470" s="17" t="s">
        <v>637</v>
      </c>
    </row>
    <row r="471" spans="1:10" ht="14.4" customHeight="1" x14ac:dyDescent="0.3">
      <c r="A471" s="17" t="s">
        <v>2088</v>
      </c>
      <c r="B471" s="14" t="s">
        <v>711</v>
      </c>
      <c r="C471" s="14">
        <v>886038442</v>
      </c>
      <c r="D471" s="17" t="s">
        <v>29</v>
      </c>
      <c r="E471" s="16" t="s">
        <v>1600</v>
      </c>
      <c r="F471" s="16" t="s">
        <v>1601</v>
      </c>
      <c r="G471" s="15">
        <v>105</v>
      </c>
      <c r="H471" s="24" t="s">
        <v>23</v>
      </c>
      <c r="I471" s="12">
        <v>1</v>
      </c>
      <c r="J471" s="17" t="s">
        <v>637</v>
      </c>
    </row>
    <row r="472" spans="1:10" ht="14.4" customHeight="1" x14ac:dyDescent="0.3">
      <c r="A472" s="17" t="s">
        <v>2089</v>
      </c>
      <c r="B472" s="14" t="s">
        <v>703</v>
      </c>
      <c r="C472" s="14">
        <v>801042668</v>
      </c>
      <c r="D472" s="17" t="s">
        <v>1566</v>
      </c>
      <c r="E472" s="16" t="s">
        <v>1596</v>
      </c>
      <c r="F472" s="16" t="s">
        <v>1597</v>
      </c>
      <c r="G472" s="15">
        <v>215</v>
      </c>
      <c r="H472" s="24" t="s">
        <v>23</v>
      </c>
      <c r="I472" s="12">
        <v>1.02</v>
      </c>
      <c r="J472" s="17" t="s">
        <v>637</v>
      </c>
    </row>
    <row r="473" spans="1:10" ht="14.4" customHeight="1" x14ac:dyDescent="0.3">
      <c r="A473" s="17" t="s">
        <v>2090</v>
      </c>
      <c r="B473" s="14" t="s">
        <v>735</v>
      </c>
      <c r="C473" s="14">
        <v>402377183</v>
      </c>
      <c r="D473" s="17" t="s">
        <v>29</v>
      </c>
      <c r="E473" s="16" t="s">
        <v>1600</v>
      </c>
      <c r="F473" s="16" t="s">
        <v>1601</v>
      </c>
      <c r="G473" s="15">
        <v>2038</v>
      </c>
      <c r="H473" s="24" t="s">
        <v>23</v>
      </c>
      <c r="I473" s="12">
        <v>1.1000000000000001</v>
      </c>
      <c r="J473" s="17" t="s">
        <v>637</v>
      </c>
    </row>
    <row r="474" spans="1:10" ht="14.4" customHeight="1" x14ac:dyDescent="0.3">
      <c r="A474" s="17" t="s">
        <v>2091</v>
      </c>
      <c r="B474" s="14" t="s">
        <v>534</v>
      </c>
      <c r="C474" s="14">
        <v>170440284</v>
      </c>
      <c r="D474" s="17" t="s">
        <v>1566</v>
      </c>
      <c r="E474" s="16" t="s">
        <v>1596</v>
      </c>
      <c r="F474" s="16" t="s">
        <v>1597</v>
      </c>
      <c r="G474" s="15">
        <v>204</v>
      </c>
      <c r="H474" s="24" t="s">
        <v>23</v>
      </c>
      <c r="I474" s="12">
        <v>0.98939999999999995</v>
      </c>
      <c r="J474" s="17" t="s">
        <v>17</v>
      </c>
    </row>
    <row r="475" spans="1:10" ht="14.4" customHeight="1" x14ac:dyDescent="0.3">
      <c r="A475" s="17" t="s">
        <v>2092</v>
      </c>
      <c r="B475" s="14" t="s">
        <v>638</v>
      </c>
      <c r="C475" s="14">
        <v>294348318</v>
      </c>
      <c r="D475" s="17" t="s">
        <v>20</v>
      </c>
      <c r="E475" s="23" t="s">
        <v>21</v>
      </c>
      <c r="F475" s="23" t="s">
        <v>22</v>
      </c>
      <c r="G475" s="15">
        <v>107</v>
      </c>
      <c r="H475" s="24" t="s">
        <v>23</v>
      </c>
      <c r="I475" s="12">
        <v>1</v>
      </c>
      <c r="J475" s="17" t="s">
        <v>637</v>
      </c>
    </row>
    <row r="476" spans="1:10" ht="14.4" customHeight="1" x14ac:dyDescent="0.3">
      <c r="A476" s="17" t="s">
        <v>2093</v>
      </c>
      <c r="B476" s="14" t="s">
        <v>699</v>
      </c>
      <c r="C476" s="14">
        <v>597146521</v>
      </c>
      <c r="D476" s="17" t="s">
        <v>31</v>
      </c>
      <c r="E476" s="23" t="s">
        <v>32</v>
      </c>
      <c r="F476" s="23" t="s">
        <v>33</v>
      </c>
      <c r="G476" s="15">
        <v>2029</v>
      </c>
      <c r="H476" s="24" t="s">
        <v>23</v>
      </c>
      <c r="I476" s="12">
        <v>1.1000000000000001</v>
      </c>
      <c r="J476" s="17" t="s">
        <v>637</v>
      </c>
    </row>
    <row r="477" spans="1:10" ht="14.4" customHeight="1" x14ac:dyDescent="0.3">
      <c r="A477" s="17" t="s">
        <v>2094</v>
      </c>
      <c r="B477" s="14" t="s">
        <v>696</v>
      </c>
      <c r="C477" s="14">
        <v>358311847</v>
      </c>
      <c r="D477" s="17" t="s">
        <v>31</v>
      </c>
      <c r="E477" s="23" t="s">
        <v>32</v>
      </c>
      <c r="F477" s="23" t="s">
        <v>33</v>
      </c>
      <c r="G477" s="15">
        <v>269</v>
      </c>
      <c r="H477" s="24" t="s">
        <v>23</v>
      </c>
      <c r="I477" s="12">
        <v>1</v>
      </c>
      <c r="J477" s="17" t="s">
        <v>637</v>
      </c>
    </row>
    <row r="478" spans="1:10" ht="14.4" customHeight="1" x14ac:dyDescent="0.3">
      <c r="A478" s="17" t="s">
        <v>2095</v>
      </c>
      <c r="B478" s="14" t="s">
        <v>528</v>
      </c>
      <c r="C478" s="14">
        <v>866565235</v>
      </c>
      <c r="D478" s="17" t="s">
        <v>29</v>
      </c>
      <c r="E478" s="16" t="s">
        <v>1600</v>
      </c>
      <c r="F478" s="16" t="s">
        <v>1601</v>
      </c>
      <c r="G478" s="15">
        <v>202</v>
      </c>
      <c r="H478" s="24" t="s">
        <v>23</v>
      </c>
      <c r="I478" s="12">
        <v>0.97</v>
      </c>
      <c r="J478" s="17" t="s">
        <v>17</v>
      </c>
    </row>
    <row r="479" spans="1:10" ht="14.4" customHeight="1" x14ac:dyDescent="0.3">
      <c r="A479" s="17" t="s">
        <v>2096</v>
      </c>
      <c r="B479" s="14" t="s">
        <v>437</v>
      </c>
      <c r="C479" s="14">
        <v>547470287</v>
      </c>
      <c r="D479" s="17" t="s">
        <v>31</v>
      </c>
      <c r="E479" s="23" t="s">
        <v>32</v>
      </c>
      <c r="F479" s="23" t="s">
        <v>33</v>
      </c>
      <c r="G479" s="15">
        <v>263</v>
      </c>
      <c r="H479" s="24" t="s">
        <v>23</v>
      </c>
      <c r="I479" s="12">
        <v>0.97</v>
      </c>
      <c r="J479" s="17" t="s">
        <v>17</v>
      </c>
    </row>
    <row r="480" spans="1:10" ht="14.4" customHeight="1" x14ac:dyDescent="0.3">
      <c r="A480" s="17" t="s">
        <v>2097</v>
      </c>
      <c r="B480" s="14" t="s">
        <v>222</v>
      </c>
      <c r="C480" s="14">
        <v>214154077</v>
      </c>
      <c r="D480" s="17" t="s">
        <v>29</v>
      </c>
      <c r="E480" s="16" t="s">
        <v>1600</v>
      </c>
      <c r="F480" s="16" t="s">
        <v>1601</v>
      </c>
      <c r="G480" s="15">
        <v>213</v>
      </c>
      <c r="H480" s="24" t="s">
        <v>23</v>
      </c>
      <c r="I480" s="12">
        <v>0.97</v>
      </c>
      <c r="J480" s="17" t="s">
        <v>17</v>
      </c>
    </row>
    <row r="481" spans="1:10" ht="14.4" customHeight="1" x14ac:dyDescent="0.3">
      <c r="A481" s="17" t="s">
        <v>2098</v>
      </c>
      <c r="B481" s="14" t="s">
        <v>579</v>
      </c>
      <c r="C481" s="14">
        <v>634683399</v>
      </c>
      <c r="D481" s="17" t="s">
        <v>1566</v>
      </c>
      <c r="E481" s="16" t="s">
        <v>1596</v>
      </c>
      <c r="F481" s="16" t="s">
        <v>1597</v>
      </c>
      <c r="G481" s="15">
        <v>208</v>
      </c>
      <c r="H481" s="24"/>
      <c r="I481" s="12">
        <v>0.98939999999999995</v>
      </c>
      <c r="J481" s="17" t="s">
        <v>17</v>
      </c>
    </row>
    <row r="482" spans="1:10" ht="14.4" customHeight="1" x14ac:dyDescent="0.3">
      <c r="A482" s="17" t="s">
        <v>2099</v>
      </c>
      <c r="B482" s="14" t="s">
        <v>502</v>
      </c>
      <c r="C482" s="14">
        <v>422617353</v>
      </c>
      <c r="D482" s="17" t="s">
        <v>39</v>
      </c>
      <c r="E482" s="16" t="s">
        <v>1598</v>
      </c>
      <c r="F482" s="16" t="s">
        <v>1599</v>
      </c>
      <c r="G482" s="15">
        <v>206</v>
      </c>
      <c r="H482" s="24"/>
      <c r="I482" s="12">
        <v>0.97</v>
      </c>
      <c r="J482" s="17" t="s">
        <v>17</v>
      </c>
    </row>
    <row r="483" spans="1:10" ht="14.4" customHeight="1" x14ac:dyDescent="0.3">
      <c r="A483" s="17" t="s">
        <v>2100</v>
      </c>
      <c r="B483" s="14" t="s">
        <v>127</v>
      </c>
      <c r="C483" s="14">
        <v>165921010</v>
      </c>
      <c r="D483" s="17" t="s">
        <v>20</v>
      </c>
      <c r="E483" s="23" t="s">
        <v>21</v>
      </c>
      <c r="F483" s="23" t="s">
        <v>22</v>
      </c>
      <c r="G483" s="15">
        <v>105</v>
      </c>
      <c r="H483" s="24" t="s">
        <v>23</v>
      </c>
      <c r="I483" s="12">
        <v>0.97</v>
      </c>
      <c r="J483" s="17" t="s">
        <v>17</v>
      </c>
    </row>
    <row r="484" spans="1:10" ht="14.4" customHeight="1" x14ac:dyDescent="0.3">
      <c r="A484" s="17" t="s">
        <v>2101</v>
      </c>
      <c r="B484" s="14" t="s">
        <v>595</v>
      </c>
      <c r="C484" s="14">
        <v>253152804</v>
      </c>
      <c r="D484" s="17" t="s">
        <v>20</v>
      </c>
      <c r="E484" s="23" t="s">
        <v>21</v>
      </c>
      <c r="F484" s="23" t="s">
        <v>22</v>
      </c>
      <c r="G484" s="15">
        <v>100</v>
      </c>
      <c r="H484" s="24" t="s">
        <v>23</v>
      </c>
      <c r="I484" s="12">
        <v>0.97</v>
      </c>
      <c r="J484" s="17" t="s">
        <v>17</v>
      </c>
    </row>
    <row r="485" spans="1:10" ht="14.4" customHeight="1" x14ac:dyDescent="0.3">
      <c r="A485" s="17" t="s">
        <v>2102</v>
      </c>
      <c r="B485" s="14" t="s">
        <v>705</v>
      </c>
      <c r="C485" s="14">
        <v>697077273</v>
      </c>
      <c r="D485" s="17" t="s">
        <v>31</v>
      </c>
      <c r="E485" s="23"/>
      <c r="F485" s="23" t="s">
        <v>33</v>
      </c>
      <c r="G485" s="15">
        <v>266</v>
      </c>
      <c r="H485" s="24" t="s">
        <v>23</v>
      </c>
      <c r="I485" s="12">
        <v>1</v>
      </c>
      <c r="J485" s="17" t="s">
        <v>637</v>
      </c>
    </row>
    <row r="486" spans="1:10" ht="14.4" customHeight="1" x14ac:dyDescent="0.3">
      <c r="A486" s="17" t="s">
        <v>2103</v>
      </c>
      <c r="B486" s="14" t="s">
        <v>552</v>
      </c>
      <c r="C486" s="14">
        <v>391691002</v>
      </c>
      <c r="D486" s="17" t="s">
        <v>1566</v>
      </c>
      <c r="E486" s="16" t="s">
        <v>1596</v>
      </c>
      <c r="F486" s="16" t="s">
        <v>1597</v>
      </c>
      <c r="G486" s="15">
        <v>216</v>
      </c>
      <c r="H486" s="24" t="s">
        <v>23</v>
      </c>
      <c r="I486" s="12">
        <v>0.98939999999999995</v>
      </c>
      <c r="J486" s="17" t="s">
        <v>17</v>
      </c>
    </row>
    <row r="487" spans="1:10" ht="14.4" customHeight="1" x14ac:dyDescent="0.3">
      <c r="A487" s="17" t="s">
        <v>2104</v>
      </c>
      <c r="B487" s="14" t="s">
        <v>258</v>
      </c>
      <c r="C487" s="14">
        <v>963598187</v>
      </c>
      <c r="D487" s="17" t="s">
        <v>29</v>
      </c>
      <c r="E487" s="16" t="s">
        <v>1600</v>
      </c>
      <c r="F487" s="16" t="s">
        <v>1601</v>
      </c>
      <c r="G487" s="15">
        <v>202</v>
      </c>
      <c r="H487" s="24" t="s">
        <v>23</v>
      </c>
      <c r="I487" s="12">
        <v>0.97</v>
      </c>
      <c r="J487" s="17" t="s">
        <v>17</v>
      </c>
    </row>
    <row r="488" spans="1:10" ht="14.4" customHeight="1" x14ac:dyDescent="0.3">
      <c r="A488" s="17" t="s">
        <v>2105</v>
      </c>
      <c r="B488" s="14" t="s">
        <v>163</v>
      </c>
      <c r="C488" s="14">
        <v>762370951</v>
      </c>
      <c r="D488" s="17" t="s">
        <v>20</v>
      </c>
      <c r="E488" s="23" t="s">
        <v>21</v>
      </c>
      <c r="F488" s="23" t="s">
        <v>22</v>
      </c>
      <c r="G488" s="15">
        <v>103</v>
      </c>
      <c r="H488" s="24" t="s">
        <v>23</v>
      </c>
      <c r="I488" s="12">
        <v>0.97</v>
      </c>
      <c r="J488" s="17" t="s">
        <v>17</v>
      </c>
    </row>
    <row r="489" spans="1:10" ht="14.4" customHeight="1" x14ac:dyDescent="0.3">
      <c r="A489" s="17" t="s">
        <v>2106</v>
      </c>
      <c r="B489" s="14" t="s">
        <v>309</v>
      </c>
      <c r="C489" s="14">
        <v>495898249</v>
      </c>
      <c r="D489" s="17" t="s">
        <v>31</v>
      </c>
      <c r="E489" s="23" t="s">
        <v>32</v>
      </c>
      <c r="F489" s="23" t="s">
        <v>33</v>
      </c>
      <c r="G489" s="15">
        <v>251</v>
      </c>
      <c r="H489" s="24" t="s">
        <v>23</v>
      </c>
      <c r="I489" s="12">
        <v>0.97</v>
      </c>
      <c r="J489" s="17" t="s">
        <v>17</v>
      </c>
    </row>
    <row r="490" spans="1:10" ht="14.4" customHeight="1" x14ac:dyDescent="0.3">
      <c r="A490" s="17" t="s">
        <v>2107</v>
      </c>
      <c r="B490" s="14" t="s">
        <v>213</v>
      </c>
      <c r="C490" s="14">
        <v>674605056</v>
      </c>
      <c r="D490" s="17" t="s">
        <v>29</v>
      </c>
      <c r="E490" s="16" t="s">
        <v>1600</v>
      </c>
      <c r="F490" s="16" t="s">
        <v>1601</v>
      </c>
      <c r="G490" s="15">
        <v>218</v>
      </c>
      <c r="H490" s="24" t="s">
        <v>23</v>
      </c>
      <c r="I490" s="12">
        <v>0.97</v>
      </c>
      <c r="J490" s="17" t="s">
        <v>17</v>
      </c>
    </row>
    <row r="491" spans="1:10" ht="14.4" customHeight="1" x14ac:dyDescent="0.3">
      <c r="A491" s="17" t="s">
        <v>2108</v>
      </c>
      <c r="B491" s="14" t="s">
        <v>771</v>
      </c>
      <c r="C491" s="14">
        <v>177421075</v>
      </c>
      <c r="D491" s="17" t="s">
        <v>39</v>
      </c>
      <c r="E491" s="16" t="s">
        <v>1598</v>
      </c>
      <c r="F491" s="16" t="s">
        <v>1599</v>
      </c>
      <c r="G491" s="15">
        <v>110</v>
      </c>
      <c r="H491" s="24" t="s">
        <v>23</v>
      </c>
      <c r="I491" s="12">
        <v>1</v>
      </c>
      <c r="J491" s="17" t="s">
        <v>637</v>
      </c>
    </row>
    <row r="492" spans="1:10" ht="14.4" customHeight="1" x14ac:dyDescent="0.3">
      <c r="A492" s="17" t="s">
        <v>2109</v>
      </c>
      <c r="B492" s="14" t="s">
        <v>778</v>
      </c>
      <c r="C492" s="14">
        <v>784762764</v>
      </c>
      <c r="D492" s="17" t="s">
        <v>31</v>
      </c>
      <c r="E492" s="23" t="s">
        <v>32</v>
      </c>
      <c r="F492" s="23" t="s">
        <v>33</v>
      </c>
      <c r="G492" s="15">
        <v>1286</v>
      </c>
      <c r="H492" s="24" t="s">
        <v>23</v>
      </c>
      <c r="I492" s="12">
        <v>1.1000000000000001</v>
      </c>
      <c r="J492" s="17" t="s">
        <v>637</v>
      </c>
    </row>
    <row r="493" spans="1:10" ht="14.4" customHeight="1" x14ac:dyDescent="0.3">
      <c r="A493" s="17" t="s">
        <v>2110</v>
      </c>
      <c r="B493" s="14" t="s">
        <v>808</v>
      </c>
      <c r="C493" s="14">
        <v>646044955</v>
      </c>
      <c r="D493" s="17" t="s">
        <v>31</v>
      </c>
      <c r="E493" s="23" t="s">
        <v>32</v>
      </c>
      <c r="F493" s="23" t="s">
        <v>33</v>
      </c>
      <c r="G493" s="15">
        <v>209</v>
      </c>
      <c r="H493" s="24" t="s">
        <v>23</v>
      </c>
      <c r="I493" s="12">
        <v>1.02</v>
      </c>
      <c r="J493" s="17" t="s">
        <v>637</v>
      </c>
    </row>
    <row r="494" spans="1:10" ht="14.4" customHeight="1" x14ac:dyDescent="0.3">
      <c r="A494" s="17" t="s">
        <v>2111</v>
      </c>
      <c r="B494" s="14" t="s">
        <v>831</v>
      </c>
      <c r="C494" s="14">
        <v>366396602</v>
      </c>
      <c r="D494" s="17" t="s">
        <v>20</v>
      </c>
      <c r="E494" s="23" t="s">
        <v>21</v>
      </c>
      <c r="F494" s="23" t="s">
        <v>22</v>
      </c>
      <c r="G494" s="15">
        <v>2031</v>
      </c>
      <c r="H494" s="24" t="s">
        <v>23</v>
      </c>
      <c r="I494" s="12">
        <v>1.1000000000000001</v>
      </c>
      <c r="J494" s="17" t="s">
        <v>637</v>
      </c>
    </row>
    <row r="495" spans="1:10" ht="14.4" customHeight="1" x14ac:dyDescent="0.3">
      <c r="A495" s="17" t="s">
        <v>2112</v>
      </c>
      <c r="B495" s="14" t="s">
        <v>763</v>
      </c>
      <c r="C495" s="14">
        <v>215497801</v>
      </c>
      <c r="D495" s="17" t="s">
        <v>1566</v>
      </c>
      <c r="E495" s="16" t="s">
        <v>1596</v>
      </c>
      <c r="F495" s="16" t="s">
        <v>1597</v>
      </c>
      <c r="G495" s="15">
        <v>213</v>
      </c>
      <c r="H495" s="24" t="s">
        <v>23</v>
      </c>
      <c r="I495" s="12">
        <v>1.02</v>
      </c>
      <c r="J495" s="17" t="s">
        <v>637</v>
      </c>
    </row>
    <row r="496" spans="1:10" ht="14.4" customHeight="1" x14ac:dyDescent="0.3">
      <c r="A496" s="17" t="s">
        <v>2113</v>
      </c>
      <c r="B496" s="14" t="s">
        <v>750</v>
      </c>
      <c r="C496" s="14">
        <v>575380972</v>
      </c>
      <c r="D496" s="17" t="s">
        <v>39</v>
      </c>
      <c r="E496" s="16" t="s">
        <v>1598</v>
      </c>
      <c r="F496" s="16" t="s">
        <v>1599</v>
      </c>
      <c r="G496" s="15">
        <v>2188</v>
      </c>
      <c r="H496" s="24" t="s">
        <v>23</v>
      </c>
      <c r="I496" s="12">
        <v>1.1000000000000001</v>
      </c>
      <c r="J496" s="17" t="s">
        <v>637</v>
      </c>
    </row>
    <row r="497" spans="1:10" ht="14.4" customHeight="1" x14ac:dyDescent="0.3">
      <c r="A497" s="17" t="s">
        <v>2114</v>
      </c>
      <c r="B497" s="14" t="s">
        <v>795</v>
      </c>
      <c r="C497" s="14">
        <v>532306416</v>
      </c>
      <c r="D497" s="17" t="s">
        <v>39</v>
      </c>
      <c r="E497" s="16" t="s">
        <v>1598</v>
      </c>
      <c r="F497" s="16" t="s">
        <v>1599</v>
      </c>
      <c r="G497" s="15">
        <v>2129</v>
      </c>
      <c r="H497" s="24" t="s">
        <v>23</v>
      </c>
      <c r="I497" s="12">
        <v>1.1000000000000001</v>
      </c>
      <c r="J497" s="17" t="s">
        <v>637</v>
      </c>
    </row>
    <row r="498" spans="1:10" ht="14.4" customHeight="1" x14ac:dyDescent="0.3">
      <c r="A498" s="17" t="s">
        <v>2115</v>
      </c>
      <c r="B498" s="14" t="s">
        <v>713</v>
      </c>
      <c r="C498" s="14">
        <v>337291303</v>
      </c>
      <c r="D498" s="17" t="s">
        <v>39</v>
      </c>
      <c r="E498" s="16" t="s">
        <v>1598</v>
      </c>
      <c r="F498" s="16"/>
      <c r="G498" s="15">
        <v>532</v>
      </c>
      <c r="H498" s="24" t="s">
        <v>23</v>
      </c>
      <c r="I498" s="12">
        <v>1.02</v>
      </c>
      <c r="J498" s="17" t="s">
        <v>637</v>
      </c>
    </row>
    <row r="499" spans="1:10" ht="14.4" customHeight="1" x14ac:dyDescent="0.3">
      <c r="A499" s="17" t="s">
        <v>1639</v>
      </c>
      <c r="B499" s="14" t="s">
        <v>815</v>
      </c>
      <c r="C499" s="14">
        <v>638199455</v>
      </c>
      <c r="D499" s="17" t="s">
        <v>39</v>
      </c>
      <c r="E499" s="16" t="s">
        <v>1598</v>
      </c>
      <c r="F499" s="16" t="s">
        <v>1599</v>
      </c>
      <c r="G499" s="15">
        <v>103</v>
      </c>
      <c r="H499" s="24" t="s">
        <v>23</v>
      </c>
      <c r="I499" s="12">
        <v>1</v>
      </c>
      <c r="J499" s="17" t="s">
        <v>637</v>
      </c>
    </row>
    <row r="500" spans="1:10" ht="14.4" customHeight="1" x14ac:dyDescent="0.3">
      <c r="A500" s="17" t="s">
        <v>2116</v>
      </c>
      <c r="B500" s="14" t="s">
        <v>796</v>
      </c>
      <c r="C500" s="14">
        <v>525604995</v>
      </c>
      <c r="D500" s="17" t="s">
        <v>20</v>
      </c>
      <c r="E500" s="23" t="s">
        <v>21</v>
      </c>
      <c r="F500" s="23" t="s">
        <v>22</v>
      </c>
      <c r="G500" s="15">
        <v>1274</v>
      </c>
      <c r="H500" s="24" t="s">
        <v>23</v>
      </c>
      <c r="I500" s="12">
        <v>1.1000000000000001</v>
      </c>
      <c r="J500" s="17" t="s">
        <v>637</v>
      </c>
    </row>
    <row r="501" spans="1:10" ht="14.4" customHeight="1" x14ac:dyDescent="0.3">
      <c r="A501" s="17" t="s">
        <v>2117</v>
      </c>
      <c r="B501" s="14" t="s">
        <v>772</v>
      </c>
      <c r="C501" s="14">
        <v>887717461</v>
      </c>
      <c r="D501" s="17" t="s">
        <v>1566</v>
      </c>
      <c r="E501" s="16" t="s">
        <v>1596</v>
      </c>
      <c r="F501" s="16" t="s">
        <v>1597</v>
      </c>
      <c r="G501" s="15">
        <v>203</v>
      </c>
      <c r="H501" s="24" t="s">
        <v>23</v>
      </c>
      <c r="I501" s="12">
        <v>1.02</v>
      </c>
      <c r="J501" s="17" t="s">
        <v>637</v>
      </c>
    </row>
    <row r="502" spans="1:10" ht="14.4" customHeight="1" x14ac:dyDescent="0.3">
      <c r="A502" s="17" t="s">
        <v>2118</v>
      </c>
      <c r="B502" s="14" t="s">
        <v>741</v>
      </c>
      <c r="C502" s="14">
        <v>649417012</v>
      </c>
      <c r="D502" s="17" t="s">
        <v>31</v>
      </c>
      <c r="E502" s="23" t="s">
        <v>32</v>
      </c>
      <c r="F502" s="23" t="s">
        <v>33</v>
      </c>
      <c r="G502" s="15">
        <v>267</v>
      </c>
      <c r="H502" s="24" t="s">
        <v>23</v>
      </c>
      <c r="I502" s="12">
        <v>1</v>
      </c>
      <c r="J502" s="17" t="s">
        <v>637</v>
      </c>
    </row>
    <row r="503" spans="1:10" ht="14.4" customHeight="1" x14ac:dyDescent="0.3">
      <c r="A503" s="17" t="s">
        <v>2119</v>
      </c>
      <c r="B503" s="14" t="s">
        <v>787</v>
      </c>
      <c r="C503" s="14">
        <v>240307696</v>
      </c>
      <c r="D503" s="17" t="s">
        <v>1566</v>
      </c>
      <c r="E503" s="16" t="s">
        <v>1596</v>
      </c>
      <c r="F503" s="16" t="s">
        <v>1597</v>
      </c>
      <c r="G503" s="15">
        <v>1280</v>
      </c>
      <c r="H503" s="24" t="s">
        <v>23</v>
      </c>
      <c r="I503" s="12">
        <v>1.1000000000000001</v>
      </c>
      <c r="J503" s="17" t="s">
        <v>637</v>
      </c>
    </row>
    <row r="504" spans="1:10" ht="14.4" customHeight="1" x14ac:dyDescent="0.3">
      <c r="A504" s="17" t="s">
        <v>2120</v>
      </c>
      <c r="B504" s="14" t="s">
        <v>762</v>
      </c>
      <c r="C504" s="14">
        <v>527645310</v>
      </c>
      <c r="D504" s="17" t="s">
        <v>20</v>
      </c>
      <c r="E504" s="23" t="s">
        <v>21</v>
      </c>
      <c r="F504" s="23" t="s">
        <v>22</v>
      </c>
      <c r="G504" s="15">
        <v>105</v>
      </c>
      <c r="H504" s="24" t="s">
        <v>23</v>
      </c>
      <c r="I504" s="12">
        <v>1</v>
      </c>
      <c r="J504" s="17" t="s">
        <v>637</v>
      </c>
    </row>
    <row r="505" spans="1:10" ht="14.4" customHeight="1" x14ac:dyDescent="0.3">
      <c r="A505" s="17" t="s">
        <v>2121</v>
      </c>
      <c r="B505" s="14" t="s">
        <v>779</v>
      </c>
      <c r="C505" s="14">
        <v>996861509</v>
      </c>
      <c r="D505" s="17" t="s">
        <v>20</v>
      </c>
      <c r="E505" s="23" t="s">
        <v>21</v>
      </c>
      <c r="F505" s="23" t="s">
        <v>22</v>
      </c>
      <c r="G505" s="15">
        <v>101</v>
      </c>
      <c r="H505" s="24" t="s">
        <v>23</v>
      </c>
      <c r="I505" s="12">
        <v>1</v>
      </c>
      <c r="J505" s="17" t="s">
        <v>637</v>
      </c>
    </row>
    <row r="506" spans="1:10" ht="14.4" customHeight="1" x14ac:dyDescent="0.3">
      <c r="A506" s="17" t="s">
        <v>2122</v>
      </c>
      <c r="B506" s="14" t="s">
        <v>752</v>
      </c>
      <c r="C506" s="14">
        <v>633237874</v>
      </c>
      <c r="D506" s="17" t="s">
        <v>20</v>
      </c>
      <c r="E506" s="23" t="s">
        <v>21</v>
      </c>
      <c r="F506" s="23" t="s">
        <v>22</v>
      </c>
      <c r="G506" s="15">
        <v>100</v>
      </c>
      <c r="H506" s="24" t="s">
        <v>23</v>
      </c>
      <c r="I506" s="12">
        <v>1</v>
      </c>
      <c r="J506" s="17" t="s">
        <v>637</v>
      </c>
    </row>
    <row r="507" spans="1:10" ht="14.4" customHeight="1" x14ac:dyDescent="0.3">
      <c r="A507" s="17" t="s">
        <v>2123</v>
      </c>
      <c r="B507" s="14" t="s">
        <v>764</v>
      </c>
      <c r="C507" s="14">
        <v>293782853</v>
      </c>
      <c r="D507" s="17" t="s">
        <v>1566</v>
      </c>
      <c r="E507" s="16" t="s">
        <v>1596</v>
      </c>
      <c r="F507" s="16" t="s">
        <v>1597</v>
      </c>
      <c r="G507" s="15">
        <v>540</v>
      </c>
      <c r="H507" s="24" t="s">
        <v>23</v>
      </c>
      <c r="I507" s="12">
        <v>1.02</v>
      </c>
      <c r="J507" s="17" t="s">
        <v>637</v>
      </c>
    </row>
    <row r="508" spans="1:10" ht="14.4" customHeight="1" x14ac:dyDescent="0.3">
      <c r="A508" s="17" t="s">
        <v>2124</v>
      </c>
      <c r="B508" s="14" t="s">
        <v>788</v>
      </c>
      <c r="C508" s="14">
        <v>735486002</v>
      </c>
      <c r="D508" s="17" t="s">
        <v>31</v>
      </c>
      <c r="E508" s="23" t="s">
        <v>32</v>
      </c>
      <c r="F508" s="23" t="s">
        <v>33</v>
      </c>
      <c r="G508" s="15">
        <v>108</v>
      </c>
      <c r="H508" s="24"/>
      <c r="I508" s="12">
        <v>1</v>
      </c>
      <c r="J508" s="17" t="s">
        <v>637</v>
      </c>
    </row>
    <row r="509" spans="1:10" ht="14.4" customHeight="1" x14ac:dyDescent="0.3">
      <c r="A509" s="17" t="s">
        <v>1619</v>
      </c>
      <c r="B509" s="14" t="s">
        <v>740</v>
      </c>
      <c r="C509" s="14">
        <v>352766975</v>
      </c>
      <c r="D509" s="17" t="s">
        <v>1566</v>
      </c>
      <c r="E509" s="16" t="s">
        <v>1596</v>
      </c>
      <c r="F509" s="16" t="s">
        <v>1597</v>
      </c>
      <c r="G509" s="15">
        <v>514</v>
      </c>
      <c r="H509" s="24"/>
      <c r="I509" s="12">
        <v>1.02</v>
      </c>
      <c r="J509" s="17" t="s">
        <v>637</v>
      </c>
    </row>
    <row r="510" spans="1:10" ht="14.4" customHeight="1" x14ac:dyDescent="0.3">
      <c r="A510" s="17" t="s">
        <v>2125</v>
      </c>
      <c r="B510" s="14" t="s">
        <v>190</v>
      </c>
      <c r="C510" s="14">
        <v>845204451</v>
      </c>
      <c r="D510" s="17" t="s">
        <v>20</v>
      </c>
      <c r="E510" s="23" t="s">
        <v>21</v>
      </c>
      <c r="F510" s="23" t="s">
        <v>22</v>
      </c>
      <c r="G510" s="15">
        <v>100</v>
      </c>
      <c r="H510" s="24" t="s">
        <v>23</v>
      </c>
      <c r="I510" s="12">
        <v>0.97</v>
      </c>
      <c r="J510" s="17" t="s">
        <v>17</v>
      </c>
    </row>
    <row r="511" spans="1:10" x14ac:dyDescent="0.3">
      <c r="B511" s="2"/>
      <c r="C511" s="2"/>
      <c r="E511" s="5"/>
      <c r="F511" s="5"/>
      <c r="H511" s="6"/>
    </row>
    <row r="512" spans="1:10" x14ac:dyDescent="0.3">
      <c r="B512" s="2"/>
      <c r="C512" s="2"/>
      <c r="E512" s="5"/>
      <c r="F512" s="5"/>
      <c r="H512" s="6"/>
    </row>
    <row r="513" spans="2:8" x14ac:dyDescent="0.3">
      <c r="B513" s="2"/>
      <c r="C513" s="2"/>
      <c r="E513" s="5"/>
      <c r="F513" s="5"/>
      <c r="H513" s="6"/>
    </row>
    <row r="514" spans="2:8" x14ac:dyDescent="0.3">
      <c r="B514" s="2"/>
      <c r="C514" s="2"/>
      <c r="E514" s="5"/>
      <c r="F514" s="5"/>
      <c r="H514" s="6"/>
    </row>
    <row r="515" spans="2:8" x14ac:dyDescent="0.3">
      <c r="B515" s="2"/>
      <c r="C515" s="2"/>
      <c r="E515" s="5"/>
      <c r="F515" s="5"/>
      <c r="H515" s="6"/>
    </row>
    <row r="516" spans="2:8" x14ac:dyDescent="0.3">
      <c r="B516" s="2"/>
      <c r="C516" s="2"/>
      <c r="E516" s="5"/>
      <c r="F516" s="5"/>
      <c r="H516" s="6"/>
    </row>
    <row r="517" spans="2:8" x14ac:dyDescent="0.3">
      <c r="B517" s="2"/>
      <c r="C517" s="2"/>
      <c r="E517" s="5"/>
      <c r="F517" s="5"/>
      <c r="H517" s="6"/>
    </row>
    <row r="518" spans="2:8" x14ac:dyDescent="0.3">
      <c r="B518" s="2"/>
      <c r="C518" s="2"/>
      <c r="E518" s="5"/>
      <c r="F518" s="5"/>
      <c r="H518" s="6"/>
    </row>
    <row r="519" spans="2:8" x14ac:dyDescent="0.3">
      <c r="B519" s="2"/>
      <c r="C519" s="2"/>
      <c r="E519" s="5"/>
      <c r="F519" s="5"/>
      <c r="H519" s="6"/>
    </row>
    <row r="520" spans="2:8" x14ac:dyDescent="0.3">
      <c r="B520" s="2"/>
      <c r="C520" s="2"/>
      <c r="E520" s="5"/>
      <c r="F520" s="5"/>
      <c r="H520" s="6"/>
    </row>
    <row r="521" spans="2:8" x14ac:dyDescent="0.3">
      <c r="B521" s="2"/>
      <c r="C521" s="2"/>
      <c r="E521" s="5"/>
      <c r="F521" s="5"/>
      <c r="H521" s="6"/>
    </row>
    <row r="522" spans="2:8" x14ac:dyDescent="0.3">
      <c r="B522" s="2"/>
      <c r="C522" s="2"/>
      <c r="E522" s="5"/>
      <c r="F522" s="5"/>
      <c r="H522" s="6"/>
    </row>
    <row r="523" spans="2:8" x14ac:dyDescent="0.3">
      <c r="B523" s="2"/>
      <c r="C523" s="2"/>
      <c r="E523" s="5"/>
      <c r="F523" s="5"/>
      <c r="H523" s="6"/>
    </row>
    <row r="524" spans="2:8" x14ac:dyDescent="0.3">
      <c r="B524" s="2"/>
      <c r="C524" s="2"/>
      <c r="E524" s="5"/>
      <c r="F524" s="5"/>
      <c r="H524" s="6"/>
    </row>
    <row r="525" spans="2:8" x14ac:dyDescent="0.3">
      <c r="B525" s="2"/>
      <c r="C525" s="2"/>
      <c r="E525" s="5"/>
      <c r="F525" s="5"/>
      <c r="H525" s="6"/>
    </row>
    <row r="526" spans="2:8" x14ac:dyDescent="0.3">
      <c r="B526" s="2"/>
      <c r="C526" s="2"/>
      <c r="E526" s="5"/>
      <c r="F526" s="5"/>
      <c r="H526" s="6"/>
    </row>
    <row r="527" spans="2:8" x14ac:dyDescent="0.3">
      <c r="B527" s="2"/>
      <c r="C527" s="2"/>
      <c r="E527" s="5"/>
      <c r="F527" s="5"/>
      <c r="H527" s="6"/>
    </row>
    <row r="528" spans="2:8" x14ac:dyDescent="0.3">
      <c r="B528" s="2"/>
      <c r="C528" s="2"/>
      <c r="E528" s="5"/>
      <c r="F528" s="5"/>
      <c r="H528" s="6"/>
    </row>
    <row r="529" spans="2:8" x14ac:dyDescent="0.3">
      <c r="B529" s="2"/>
      <c r="C529" s="2"/>
      <c r="E529" s="5"/>
      <c r="F529" s="5"/>
      <c r="H529" s="6"/>
    </row>
    <row r="530" spans="2:8" x14ac:dyDescent="0.3">
      <c r="B530" s="2"/>
      <c r="C530" s="2"/>
      <c r="E530" s="5"/>
      <c r="F530" s="5"/>
      <c r="H530" s="6"/>
    </row>
    <row r="531" spans="2:8" x14ac:dyDescent="0.3">
      <c r="B531" s="2"/>
      <c r="C531" s="2"/>
      <c r="E531" s="5"/>
      <c r="F531" s="5"/>
      <c r="H531" s="6"/>
    </row>
    <row r="532" spans="2:8" x14ac:dyDescent="0.3">
      <c r="B532" s="2"/>
      <c r="C532" s="2"/>
      <c r="E532" s="5"/>
      <c r="F532" s="5"/>
      <c r="H532" s="6"/>
    </row>
    <row r="533" spans="2:8" x14ac:dyDescent="0.3">
      <c r="B533" s="2"/>
      <c r="C533" s="2"/>
      <c r="E533" s="5"/>
      <c r="F533" s="5"/>
      <c r="H533" s="6"/>
    </row>
    <row r="534" spans="2:8" x14ac:dyDescent="0.3">
      <c r="B534" s="2"/>
      <c r="C534" s="2"/>
      <c r="E534" s="5"/>
      <c r="F534" s="5"/>
      <c r="H534" s="6"/>
    </row>
    <row r="535" spans="2:8" x14ac:dyDescent="0.3">
      <c r="B535" s="2"/>
      <c r="C535" s="2"/>
      <c r="E535" s="5"/>
      <c r="F535" s="5"/>
      <c r="H535" s="6"/>
    </row>
    <row r="536" spans="2:8" x14ac:dyDescent="0.3">
      <c r="B536" s="2"/>
      <c r="C536" s="2"/>
      <c r="E536" s="5"/>
      <c r="F536" s="5"/>
      <c r="H536" s="6"/>
    </row>
    <row r="537" spans="2:8" x14ac:dyDescent="0.3">
      <c r="B537" s="2"/>
      <c r="C537" s="2"/>
      <c r="E537" s="5"/>
      <c r="F537" s="5"/>
      <c r="H537" s="6"/>
    </row>
    <row r="538" spans="2:8" x14ac:dyDescent="0.3">
      <c r="B538" s="2"/>
      <c r="C538" s="2"/>
      <c r="E538" s="5"/>
      <c r="F538" s="5"/>
      <c r="H538" s="6"/>
    </row>
    <row r="539" spans="2:8" x14ac:dyDescent="0.3">
      <c r="B539" s="2"/>
      <c r="C539" s="2"/>
      <c r="E539" s="5"/>
      <c r="F539" s="5"/>
      <c r="H539" s="6"/>
    </row>
    <row r="540" spans="2:8" x14ac:dyDescent="0.3">
      <c r="B540" s="2"/>
      <c r="C540" s="2"/>
      <c r="E540" s="5"/>
      <c r="F540" s="5"/>
      <c r="H540" s="6"/>
    </row>
    <row r="541" spans="2:8" x14ac:dyDescent="0.3">
      <c r="B541" s="2"/>
      <c r="C541" s="2"/>
      <c r="E541" s="5"/>
      <c r="F541" s="5"/>
      <c r="H541" s="6"/>
    </row>
    <row r="542" spans="2:8" x14ac:dyDescent="0.3">
      <c r="B542" s="2"/>
      <c r="C542" s="2"/>
      <c r="E542" s="5"/>
      <c r="F542" s="5"/>
      <c r="H542" s="6"/>
    </row>
    <row r="543" spans="2:8" x14ac:dyDescent="0.3">
      <c r="B543" s="2"/>
      <c r="C543" s="2"/>
      <c r="E543" s="5"/>
      <c r="F543" s="5"/>
      <c r="H543" s="6"/>
    </row>
    <row r="544" spans="2:8" x14ac:dyDescent="0.3">
      <c r="B544" s="2"/>
      <c r="C544" s="2"/>
      <c r="E544" s="5"/>
      <c r="F544" s="5"/>
      <c r="H544" s="6"/>
    </row>
    <row r="545" spans="2:8" x14ac:dyDescent="0.3">
      <c r="B545" s="2"/>
      <c r="C545" s="2"/>
      <c r="E545" s="5"/>
      <c r="F545" s="5"/>
      <c r="H545" s="6"/>
    </row>
    <row r="546" spans="2:8" x14ac:dyDescent="0.3">
      <c r="B546" s="2"/>
      <c r="C546" s="2"/>
      <c r="E546" s="5"/>
      <c r="F546" s="5"/>
      <c r="H546" s="6"/>
    </row>
    <row r="547" spans="2:8" x14ac:dyDescent="0.3">
      <c r="B547" s="2"/>
      <c r="C547" s="2"/>
      <c r="E547" s="5"/>
      <c r="F547" s="5"/>
      <c r="H547" s="6"/>
    </row>
    <row r="548" spans="2:8" x14ac:dyDescent="0.3">
      <c r="B548" s="2"/>
      <c r="C548" s="2"/>
      <c r="E548" s="5"/>
      <c r="F548" s="5"/>
      <c r="H548" s="6"/>
    </row>
    <row r="549" spans="2:8" x14ac:dyDescent="0.3">
      <c r="B549" s="2"/>
      <c r="C549" s="2"/>
      <c r="E549" s="5"/>
      <c r="F549" s="5"/>
      <c r="H549" s="6"/>
    </row>
    <row r="550" spans="2:8" x14ac:dyDescent="0.3">
      <c r="B550" s="2"/>
      <c r="C550" s="2"/>
      <c r="E550" s="5"/>
      <c r="F550" s="5"/>
      <c r="H550" s="6"/>
    </row>
    <row r="551" spans="2:8" x14ac:dyDescent="0.3">
      <c r="B551" s="2"/>
      <c r="C551" s="2"/>
      <c r="E551" s="5"/>
      <c r="F551" s="5"/>
      <c r="H551" s="6"/>
    </row>
    <row r="552" spans="2:8" x14ac:dyDescent="0.3">
      <c r="B552" s="2"/>
      <c r="C552" s="2"/>
      <c r="E552" s="5"/>
      <c r="F552" s="5"/>
      <c r="H552" s="6"/>
    </row>
    <row r="553" spans="2:8" x14ac:dyDescent="0.3">
      <c r="B553" s="2"/>
      <c r="C553" s="2"/>
      <c r="E553" s="5"/>
      <c r="F553" s="5"/>
      <c r="H553" s="6"/>
    </row>
    <row r="554" spans="2:8" x14ac:dyDescent="0.3">
      <c r="B554" s="2"/>
      <c r="C554" s="2"/>
      <c r="E554" s="5"/>
      <c r="F554" s="5"/>
      <c r="H554" s="6"/>
    </row>
    <row r="555" spans="2:8" x14ac:dyDescent="0.3">
      <c r="B555" s="2"/>
      <c r="C555" s="2"/>
      <c r="E555" s="5"/>
      <c r="F555" s="5"/>
      <c r="H555" s="6"/>
    </row>
    <row r="556" spans="2:8" x14ac:dyDescent="0.3">
      <c r="B556" s="2"/>
      <c r="C556" s="2"/>
      <c r="E556" s="5"/>
      <c r="F556" s="5"/>
      <c r="H556" s="6"/>
    </row>
    <row r="557" spans="2:8" x14ac:dyDescent="0.3">
      <c r="B557" s="2"/>
      <c r="C557" s="2"/>
      <c r="E557" s="5"/>
      <c r="F557" s="5"/>
      <c r="H557" s="6"/>
    </row>
    <row r="558" spans="2:8" x14ac:dyDescent="0.3">
      <c r="B558" s="2"/>
      <c r="C558" s="2"/>
      <c r="E558" s="5"/>
      <c r="F558" s="5"/>
      <c r="H558" s="6"/>
    </row>
    <row r="559" spans="2:8" x14ac:dyDescent="0.3">
      <c r="B559" s="2"/>
      <c r="C559" s="2"/>
      <c r="E559" s="5"/>
      <c r="F559" s="5"/>
      <c r="H559" s="6"/>
    </row>
    <row r="560" spans="2:8" x14ac:dyDescent="0.3">
      <c r="B560" s="2"/>
      <c r="C560" s="2"/>
      <c r="E560" s="5"/>
      <c r="F560" s="5"/>
      <c r="H560" s="6"/>
    </row>
    <row r="561" spans="2:8" x14ac:dyDescent="0.3">
      <c r="B561" s="2"/>
      <c r="C561" s="2"/>
      <c r="E561" s="5"/>
      <c r="F561" s="5"/>
      <c r="H561" s="6"/>
    </row>
    <row r="562" spans="2:8" x14ac:dyDescent="0.3">
      <c r="B562" s="2"/>
      <c r="C562" s="2"/>
      <c r="E562" s="5"/>
      <c r="F562" s="5"/>
      <c r="H562" s="6"/>
    </row>
    <row r="563" spans="2:8" x14ac:dyDescent="0.3">
      <c r="B563" s="2"/>
      <c r="C563" s="2"/>
      <c r="E563" s="5"/>
      <c r="F563" s="5"/>
      <c r="H563" s="6"/>
    </row>
    <row r="564" spans="2:8" x14ac:dyDescent="0.3">
      <c r="H564" s="6"/>
    </row>
  </sheetData>
  <phoneticPr fontId="4" type="noConversion"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5C8A-C73E-4A71-B0BC-2B2300F4BD53}">
  <sheetPr>
    <tabColor theme="1" tint="0.499984740745262"/>
  </sheetPr>
  <dimension ref="A1:D996"/>
  <sheetViews>
    <sheetView workbookViewId="0">
      <selection activeCell="A2" sqref="A2"/>
    </sheetView>
  </sheetViews>
  <sheetFormatPr defaultColWidth="11.44140625" defaultRowHeight="15.6" x14ac:dyDescent="0.3"/>
  <cols>
    <col min="1" max="1" width="12.33203125" style="1" customWidth="1"/>
    <col min="2" max="2" width="14.77734375" style="3" customWidth="1"/>
    <col min="3" max="3" width="17.88671875" style="3" bestFit="1" customWidth="1"/>
    <col min="4" max="4" width="16.88671875" style="11" bestFit="1" customWidth="1"/>
    <col min="5" max="16384" width="11.44140625" style="3"/>
  </cols>
  <sheetData>
    <row r="1" spans="1:4" ht="14.4" customHeight="1" x14ac:dyDescent="0.3">
      <c r="A1" s="64" t="s">
        <v>3</v>
      </c>
      <c r="B1" s="65" t="s">
        <v>1037</v>
      </c>
      <c r="C1" s="65" t="s">
        <v>1038</v>
      </c>
      <c r="D1" s="66" t="s">
        <v>1646</v>
      </c>
    </row>
    <row r="2" spans="1:4" ht="14.4" customHeight="1" x14ac:dyDescent="0.3">
      <c r="A2" s="55" t="s">
        <v>1582</v>
      </c>
      <c r="B2" s="12" t="s">
        <v>1568</v>
      </c>
      <c r="C2" s="12" t="s">
        <v>1040</v>
      </c>
      <c r="D2" s="57">
        <v>39200</v>
      </c>
    </row>
    <row r="3" spans="1:4" ht="14.4" customHeight="1" x14ac:dyDescent="0.3">
      <c r="A3" s="55" t="s">
        <v>1583</v>
      </c>
      <c r="B3" s="12" t="s">
        <v>1569</v>
      </c>
      <c r="C3" s="12" t="s">
        <v>1040</v>
      </c>
      <c r="D3" s="57">
        <v>36800</v>
      </c>
    </row>
    <row r="4" spans="1:4" ht="14.4" customHeight="1" x14ac:dyDescent="0.3">
      <c r="A4" s="55" t="s">
        <v>1584</v>
      </c>
      <c r="B4" s="12" t="s">
        <v>1570</v>
      </c>
      <c r="C4" s="12" t="s">
        <v>1043</v>
      </c>
      <c r="D4" s="57">
        <v>48800</v>
      </c>
    </row>
    <row r="5" spans="1:4" ht="14.4" customHeight="1" x14ac:dyDescent="0.3">
      <c r="A5" s="55" t="s">
        <v>1585</v>
      </c>
      <c r="B5" s="12" t="s">
        <v>1571</v>
      </c>
      <c r="C5" s="12" t="s">
        <v>1043</v>
      </c>
      <c r="D5" s="57">
        <v>63200</v>
      </c>
    </row>
    <row r="6" spans="1:4" ht="14.4" customHeight="1" x14ac:dyDescent="0.3">
      <c r="A6" s="55" t="s">
        <v>1586</v>
      </c>
      <c r="B6" s="12" t="s">
        <v>1572</v>
      </c>
      <c r="C6" s="12" t="s">
        <v>1045</v>
      </c>
      <c r="D6" s="57">
        <v>25600</v>
      </c>
    </row>
    <row r="7" spans="1:4" ht="14.4" customHeight="1" x14ac:dyDescent="0.3">
      <c r="A7" s="55" t="s">
        <v>1587</v>
      </c>
      <c r="B7" s="12" t="s">
        <v>1573</v>
      </c>
      <c r="C7" s="12" t="s">
        <v>1045</v>
      </c>
      <c r="D7" s="57">
        <v>21600</v>
      </c>
    </row>
    <row r="8" spans="1:4" ht="14.4" customHeight="1" x14ac:dyDescent="0.3">
      <c r="A8" s="55" t="s">
        <v>1588</v>
      </c>
      <c r="B8" s="12" t="s">
        <v>1574</v>
      </c>
      <c r="C8" s="12" t="s">
        <v>1048</v>
      </c>
      <c r="D8" s="57">
        <v>26400</v>
      </c>
    </row>
    <row r="9" spans="1:4" ht="14.4" customHeight="1" x14ac:dyDescent="0.3">
      <c r="A9" s="55" t="s">
        <v>1589</v>
      </c>
      <c r="B9" s="12" t="s">
        <v>1575</v>
      </c>
      <c r="C9" s="12" t="s">
        <v>1048</v>
      </c>
      <c r="D9" s="57">
        <v>21600</v>
      </c>
    </row>
    <row r="10" spans="1:4" ht="14.4" customHeight="1" x14ac:dyDescent="0.3">
      <c r="A10" s="55" t="s">
        <v>1590</v>
      </c>
      <c r="B10" s="12" t="s">
        <v>1576</v>
      </c>
      <c r="C10" s="12" t="s">
        <v>1051</v>
      </c>
      <c r="D10" s="57">
        <v>64800</v>
      </c>
    </row>
    <row r="11" spans="1:4" ht="14.4" customHeight="1" x14ac:dyDescent="0.3">
      <c r="A11" s="55" t="s">
        <v>1591</v>
      </c>
      <c r="B11" s="12" t="s">
        <v>1577</v>
      </c>
      <c r="C11" s="12" t="s">
        <v>1051</v>
      </c>
      <c r="D11" s="57">
        <v>40000</v>
      </c>
    </row>
    <row r="12" spans="1:4" ht="14.4" customHeight="1" x14ac:dyDescent="0.3">
      <c r="A12" s="55" t="s">
        <v>1592</v>
      </c>
      <c r="B12" s="12" t="s">
        <v>1578</v>
      </c>
      <c r="C12" s="12" t="s">
        <v>1054</v>
      </c>
      <c r="D12" s="57">
        <v>29600</v>
      </c>
    </row>
    <row r="13" spans="1:4" ht="14.4" customHeight="1" x14ac:dyDescent="0.3">
      <c r="A13" s="55" t="s">
        <v>1593</v>
      </c>
      <c r="B13" s="12" t="s">
        <v>1579</v>
      </c>
      <c r="C13" s="12" t="s">
        <v>1054</v>
      </c>
      <c r="D13" s="57">
        <v>33600</v>
      </c>
    </row>
    <row r="14" spans="1:4" ht="14.4" customHeight="1" x14ac:dyDescent="0.3">
      <c r="A14" s="55" t="s">
        <v>1594</v>
      </c>
      <c r="B14" s="12" t="s">
        <v>1580</v>
      </c>
      <c r="C14" s="12" t="s">
        <v>1057</v>
      </c>
      <c r="D14" s="57">
        <v>16800</v>
      </c>
    </row>
    <row r="15" spans="1:4" ht="14.4" customHeight="1" x14ac:dyDescent="0.3">
      <c r="A15" s="67" t="s">
        <v>1595</v>
      </c>
      <c r="B15" s="68" t="s">
        <v>1581</v>
      </c>
      <c r="C15" s="68" t="s">
        <v>1057</v>
      </c>
      <c r="D15" s="63">
        <v>21600</v>
      </c>
    </row>
    <row r="16" spans="1:4" x14ac:dyDescent="0.3">
      <c r="A16" s="2"/>
    </row>
    <row r="17" spans="1:1" x14ac:dyDescent="0.3">
      <c r="A17" s="2"/>
    </row>
    <row r="18" spans="1:1" x14ac:dyDescent="0.3">
      <c r="A18" s="2"/>
    </row>
    <row r="19" spans="1:1" x14ac:dyDescent="0.3">
      <c r="A19" s="2"/>
    </row>
    <row r="20" spans="1:1" x14ac:dyDescent="0.3">
      <c r="A20" s="2"/>
    </row>
    <row r="21" spans="1:1" x14ac:dyDescent="0.3">
      <c r="A21" s="2"/>
    </row>
    <row r="22" spans="1:1" x14ac:dyDescent="0.3">
      <c r="A22" s="2"/>
    </row>
    <row r="23" spans="1:1" x14ac:dyDescent="0.3">
      <c r="A23" s="2"/>
    </row>
    <row r="24" spans="1:1" x14ac:dyDescent="0.3">
      <c r="A24" s="2"/>
    </row>
    <row r="25" spans="1:1" x14ac:dyDescent="0.3">
      <c r="A25" s="2"/>
    </row>
    <row r="26" spans="1:1" x14ac:dyDescent="0.3">
      <c r="A26" s="2"/>
    </row>
    <row r="27" spans="1:1" x14ac:dyDescent="0.3">
      <c r="A27" s="2"/>
    </row>
    <row r="28" spans="1:1" x14ac:dyDescent="0.3">
      <c r="A28" s="2"/>
    </row>
    <row r="29" spans="1:1" x14ac:dyDescent="0.3">
      <c r="A29" s="2"/>
    </row>
    <row r="30" spans="1:1" x14ac:dyDescent="0.3">
      <c r="A30" s="2"/>
    </row>
    <row r="31" spans="1:1" x14ac:dyDescent="0.3">
      <c r="A31" s="2"/>
    </row>
    <row r="32" spans="1:1" x14ac:dyDescent="0.3">
      <c r="A32" s="2"/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/>
    </row>
    <row r="40" spans="1:1" x14ac:dyDescent="0.3">
      <c r="A40" s="2"/>
    </row>
    <row r="41" spans="1:1" x14ac:dyDescent="0.3">
      <c r="A41" s="2"/>
    </row>
    <row r="42" spans="1:1" x14ac:dyDescent="0.3">
      <c r="A42" s="2"/>
    </row>
    <row r="43" spans="1:1" x14ac:dyDescent="0.3">
      <c r="A43" s="2"/>
    </row>
    <row r="44" spans="1:1" x14ac:dyDescent="0.3">
      <c r="A44" s="2"/>
    </row>
    <row r="45" spans="1:1" x14ac:dyDescent="0.3">
      <c r="A45" s="2"/>
    </row>
    <row r="46" spans="1:1" x14ac:dyDescent="0.3">
      <c r="A46" s="2"/>
    </row>
    <row r="47" spans="1:1" x14ac:dyDescent="0.3">
      <c r="A47" s="2"/>
    </row>
    <row r="48" spans="1:1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243C-B549-384E-87D8-A8D5B0136C61}">
  <sheetPr>
    <tabColor theme="1" tint="0.499984740745262"/>
  </sheetPr>
  <dimension ref="A1:J564"/>
  <sheetViews>
    <sheetView workbookViewId="0">
      <selection activeCell="H14" sqref="H14"/>
    </sheetView>
  </sheetViews>
  <sheetFormatPr defaultColWidth="11.44140625" defaultRowHeight="15.6" x14ac:dyDescent="0.3"/>
  <cols>
    <col min="1" max="1" width="13.88671875" style="3" bestFit="1" customWidth="1"/>
    <col min="2" max="2" width="29.88671875" style="3" bestFit="1" customWidth="1"/>
    <col min="3" max="3" width="13" style="3" bestFit="1" customWidth="1"/>
    <col min="4" max="4" width="15.5546875" style="3" bestFit="1" customWidth="1"/>
    <col min="5" max="5" width="15.109375" style="3" bestFit="1" customWidth="1"/>
    <col min="6" max="6" width="15" style="3" bestFit="1" customWidth="1"/>
    <col min="7" max="7" width="39.5546875" style="11" bestFit="1" customWidth="1"/>
    <col min="8" max="8" width="18.33203125" style="3" bestFit="1" customWidth="1"/>
    <col min="9" max="9" width="17.88671875" style="1" bestFit="1" customWidth="1"/>
    <col min="10" max="10" width="14" style="3" bestFit="1" customWidth="1"/>
    <col min="11" max="16384" width="11.44140625" style="3"/>
  </cols>
  <sheetData>
    <row r="1" spans="1:10" ht="14.4" customHeight="1" x14ac:dyDescent="0.3">
      <c r="A1" s="31" t="s">
        <v>2</v>
      </c>
      <c r="B1" s="32" t="s">
        <v>5</v>
      </c>
      <c r="C1" s="32" t="s">
        <v>1609</v>
      </c>
      <c r="D1" s="32" t="s">
        <v>6</v>
      </c>
      <c r="E1" s="31" t="s">
        <v>7</v>
      </c>
      <c r="F1" s="31" t="s">
        <v>8</v>
      </c>
      <c r="G1" s="31" t="s">
        <v>1608</v>
      </c>
      <c r="H1" s="31" t="s">
        <v>10</v>
      </c>
      <c r="I1" s="32" t="s">
        <v>11</v>
      </c>
      <c r="J1" s="31" t="s">
        <v>1606</v>
      </c>
    </row>
    <row r="2" spans="1:10" ht="14.4" customHeight="1" x14ac:dyDescent="0.3">
      <c r="A2" s="17" t="s">
        <v>1647</v>
      </c>
      <c r="B2" s="14" t="s">
        <v>345</v>
      </c>
      <c r="C2" s="14">
        <v>829297741</v>
      </c>
      <c r="D2" s="17" t="s">
        <v>31</v>
      </c>
      <c r="E2" s="23" t="s">
        <v>32</v>
      </c>
      <c r="F2" s="23" t="s">
        <v>33</v>
      </c>
      <c r="G2" s="15">
        <v>270</v>
      </c>
      <c r="H2" s="24" t="s">
        <v>23</v>
      </c>
      <c r="I2" s="12">
        <v>0.97</v>
      </c>
      <c r="J2" s="17" t="s">
        <v>17</v>
      </c>
    </row>
    <row r="3" spans="1:10" ht="14.4" customHeight="1" x14ac:dyDescent="0.3">
      <c r="A3" s="17" t="s">
        <v>1668</v>
      </c>
      <c r="B3" s="14" t="s">
        <v>426</v>
      </c>
      <c r="C3" s="14">
        <v>408389319</v>
      </c>
      <c r="D3" s="17" t="s">
        <v>1566</v>
      </c>
      <c r="E3" s="16" t="s">
        <v>1596</v>
      </c>
      <c r="F3" s="16" t="s">
        <v>1597</v>
      </c>
      <c r="G3" s="15">
        <v>205</v>
      </c>
      <c r="H3" s="24" t="s">
        <v>23</v>
      </c>
      <c r="I3" s="12">
        <v>0.98939999999999995</v>
      </c>
      <c r="J3" s="17" t="s">
        <v>17</v>
      </c>
    </row>
    <row r="4" spans="1:10" ht="14.4" customHeight="1" x14ac:dyDescent="0.3">
      <c r="A4" s="17" t="s">
        <v>1669</v>
      </c>
      <c r="B4" s="14" t="s">
        <v>301</v>
      </c>
      <c r="C4" s="14">
        <v>251535273</v>
      </c>
      <c r="D4" s="17" t="s">
        <v>29</v>
      </c>
      <c r="E4" s="16" t="s">
        <v>1600</v>
      </c>
      <c r="F4" s="16" t="s">
        <v>1601</v>
      </c>
      <c r="G4" s="15">
        <v>201</v>
      </c>
      <c r="H4" s="24" t="s">
        <v>23</v>
      </c>
      <c r="I4" s="12">
        <v>0.97</v>
      </c>
      <c r="J4" s="17" t="s">
        <v>17</v>
      </c>
    </row>
    <row r="5" spans="1:10" ht="14.4" customHeight="1" x14ac:dyDescent="0.3">
      <c r="A5" s="17" t="s">
        <v>1670</v>
      </c>
      <c r="B5" s="14" t="s">
        <v>704</v>
      </c>
      <c r="C5" s="14">
        <v>693035738</v>
      </c>
      <c r="D5" s="17" t="s">
        <v>20</v>
      </c>
      <c r="E5" s="23" t="s">
        <v>21</v>
      </c>
      <c r="F5" s="23" t="s">
        <v>22</v>
      </c>
      <c r="G5" s="15">
        <v>521</v>
      </c>
      <c r="H5" s="24" t="s">
        <v>23</v>
      </c>
      <c r="I5" s="12">
        <v>1.02</v>
      </c>
      <c r="J5" s="17" t="s">
        <v>637</v>
      </c>
    </row>
    <row r="6" spans="1:10" ht="14.4" customHeight="1" x14ac:dyDescent="0.3">
      <c r="A6" s="17" t="s">
        <v>1629</v>
      </c>
      <c r="B6" s="14" t="s">
        <v>138</v>
      </c>
      <c r="C6" s="14">
        <v>576146989</v>
      </c>
      <c r="D6" s="17" t="s">
        <v>1566</v>
      </c>
      <c r="E6" s="16" t="s">
        <v>1596</v>
      </c>
      <c r="F6" s="16" t="s">
        <v>1597</v>
      </c>
      <c r="G6" s="15">
        <v>213</v>
      </c>
      <c r="H6" s="24" t="s">
        <v>23</v>
      </c>
      <c r="I6" s="12">
        <v>0.98939999999999995</v>
      </c>
      <c r="J6" s="17" t="s">
        <v>17</v>
      </c>
    </row>
    <row r="7" spans="1:10" ht="14.4" customHeight="1" x14ac:dyDescent="0.3">
      <c r="A7" s="17" t="s">
        <v>1671</v>
      </c>
      <c r="B7" s="14" t="s">
        <v>115</v>
      </c>
      <c r="C7" s="14">
        <v>290073386</v>
      </c>
      <c r="D7" s="17" t="s">
        <v>39</v>
      </c>
      <c r="E7" s="16" t="s">
        <v>1598</v>
      </c>
      <c r="F7" s="16" t="s">
        <v>1599</v>
      </c>
      <c r="G7" s="15">
        <v>220</v>
      </c>
      <c r="H7" s="24" t="s">
        <v>23</v>
      </c>
      <c r="I7" s="12">
        <v>0.97</v>
      </c>
      <c r="J7" s="17" t="s">
        <v>17</v>
      </c>
    </row>
    <row r="8" spans="1:10" ht="14.4" customHeight="1" x14ac:dyDescent="0.3">
      <c r="A8" s="17" t="s">
        <v>1672</v>
      </c>
      <c r="B8" s="14" t="s">
        <v>435</v>
      </c>
      <c r="C8" s="14">
        <v>802723745</v>
      </c>
      <c r="D8" s="17" t="s">
        <v>1566</v>
      </c>
      <c r="E8" s="16" t="s">
        <v>1596</v>
      </c>
      <c r="F8" s="16" t="s">
        <v>1597</v>
      </c>
      <c r="G8" s="15">
        <v>211</v>
      </c>
      <c r="H8" s="24" t="s">
        <v>23</v>
      </c>
      <c r="I8" s="12">
        <v>0.98939999999999995</v>
      </c>
      <c r="J8" s="17" t="s">
        <v>17</v>
      </c>
    </row>
    <row r="9" spans="1:10" ht="14.4" customHeight="1" x14ac:dyDescent="0.3">
      <c r="A9" s="17" t="s">
        <v>1673</v>
      </c>
      <c r="B9" s="14" t="s">
        <v>381</v>
      </c>
      <c r="C9" s="14">
        <v>525866797</v>
      </c>
      <c r="D9" s="17" t="s">
        <v>31</v>
      </c>
      <c r="E9" s="23" t="s">
        <v>32</v>
      </c>
      <c r="F9" s="23" t="s">
        <v>33</v>
      </c>
      <c r="G9" s="15">
        <v>271</v>
      </c>
      <c r="H9" s="24" t="s">
        <v>23</v>
      </c>
      <c r="I9" s="12">
        <v>0.97</v>
      </c>
      <c r="J9" s="17" t="s">
        <v>17</v>
      </c>
    </row>
    <row r="10" spans="1:10" ht="14.4" customHeight="1" x14ac:dyDescent="0.3">
      <c r="A10" s="17" t="s">
        <v>1674</v>
      </c>
      <c r="B10" s="14" t="s">
        <v>665</v>
      </c>
      <c r="C10" s="14">
        <v>336022029</v>
      </c>
      <c r="D10" s="17" t="s">
        <v>20</v>
      </c>
      <c r="E10" s="23" t="s">
        <v>21</v>
      </c>
      <c r="F10" s="23" t="s">
        <v>22</v>
      </c>
      <c r="G10" s="15">
        <v>109</v>
      </c>
      <c r="H10" s="24" t="s">
        <v>23</v>
      </c>
      <c r="I10" s="12">
        <v>1</v>
      </c>
      <c r="J10" s="17" t="s">
        <v>637</v>
      </c>
    </row>
    <row r="11" spans="1:10" ht="14.4" customHeight="1" x14ac:dyDescent="0.3">
      <c r="A11" s="17" t="s">
        <v>1675</v>
      </c>
      <c r="B11" s="14" t="s">
        <v>329</v>
      </c>
      <c r="C11" s="14">
        <v>396932648</v>
      </c>
      <c r="D11" s="17" t="s">
        <v>39</v>
      </c>
      <c r="E11" s="16" t="s">
        <v>1598</v>
      </c>
      <c r="F11" s="16" t="s">
        <v>1599</v>
      </c>
      <c r="G11" s="15">
        <v>216</v>
      </c>
      <c r="H11" s="24" t="s">
        <v>23</v>
      </c>
      <c r="I11" s="12">
        <v>0.97</v>
      </c>
      <c r="J11" s="17" t="s">
        <v>17</v>
      </c>
    </row>
    <row r="12" spans="1:10" ht="14.4" customHeight="1" x14ac:dyDescent="0.3">
      <c r="A12" s="17" t="s">
        <v>1676</v>
      </c>
      <c r="B12" s="14" t="s">
        <v>399</v>
      </c>
      <c r="C12" s="14">
        <v>677244475</v>
      </c>
      <c r="D12" s="17" t="s">
        <v>31</v>
      </c>
      <c r="E12" s="23" t="s">
        <v>32</v>
      </c>
      <c r="F12" s="23" t="s">
        <v>33</v>
      </c>
      <c r="G12" s="15">
        <v>260</v>
      </c>
      <c r="H12" s="24" t="s">
        <v>23</v>
      </c>
      <c r="I12" s="12">
        <v>0.97</v>
      </c>
      <c r="J12" s="17" t="s">
        <v>17</v>
      </c>
    </row>
    <row r="13" spans="1:10" ht="14.4" customHeight="1" x14ac:dyDescent="0.3">
      <c r="A13" s="17" t="s">
        <v>1677</v>
      </c>
      <c r="B13" s="14" t="s">
        <v>660</v>
      </c>
      <c r="C13" s="14">
        <v>419412476</v>
      </c>
      <c r="D13" s="17" t="s">
        <v>31</v>
      </c>
      <c r="E13" s="23" t="s">
        <v>32</v>
      </c>
      <c r="F13" s="23" t="s">
        <v>33</v>
      </c>
      <c r="G13" s="15">
        <v>263</v>
      </c>
      <c r="H13" s="24" t="s">
        <v>23</v>
      </c>
      <c r="I13" s="12">
        <v>1</v>
      </c>
      <c r="J13" s="17" t="s">
        <v>637</v>
      </c>
    </row>
    <row r="14" spans="1:10" ht="14.4" customHeight="1" x14ac:dyDescent="0.3">
      <c r="A14" s="17" t="s">
        <v>1678</v>
      </c>
      <c r="B14" s="14" t="s">
        <v>235</v>
      </c>
      <c r="C14" s="14">
        <v>289452803</v>
      </c>
      <c r="D14" s="17" t="s">
        <v>20</v>
      </c>
      <c r="E14" s="23" t="s">
        <v>21</v>
      </c>
      <c r="F14" s="23" t="s">
        <v>22</v>
      </c>
      <c r="G14" s="15">
        <v>106</v>
      </c>
      <c r="H14" s="24" t="s">
        <v>23</v>
      </c>
      <c r="I14" s="12">
        <v>0.97</v>
      </c>
      <c r="J14" s="17" t="s">
        <v>17</v>
      </c>
    </row>
    <row r="15" spans="1:10" ht="14.4" customHeight="1" x14ac:dyDescent="0.3">
      <c r="A15" s="17" t="s">
        <v>1679</v>
      </c>
      <c r="B15" s="14" t="s">
        <v>266</v>
      </c>
      <c r="C15" s="14">
        <v>656939313</v>
      </c>
      <c r="D15" s="17" t="s">
        <v>39</v>
      </c>
      <c r="E15" s="16"/>
      <c r="F15" s="16"/>
      <c r="G15" s="15">
        <v>205</v>
      </c>
      <c r="H15" s="24"/>
      <c r="I15" s="12">
        <v>0.97</v>
      </c>
      <c r="J15" s="17" t="s">
        <v>17</v>
      </c>
    </row>
    <row r="16" spans="1:10" ht="14.4" customHeight="1" x14ac:dyDescent="0.3">
      <c r="A16" s="17" t="s">
        <v>1680</v>
      </c>
      <c r="B16" s="14" t="s">
        <v>386</v>
      </c>
      <c r="C16" s="14">
        <v>921088209</v>
      </c>
      <c r="D16" s="17" t="s">
        <v>20</v>
      </c>
      <c r="E16" s="23" t="s">
        <v>21</v>
      </c>
      <c r="F16" s="23" t="s">
        <v>22</v>
      </c>
      <c r="G16" s="15">
        <v>103</v>
      </c>
      <c r="H16" s="24" t="s">
        <v>23</v>
      </c>
      <c r="I16" s="12">
        <v>0.97</v>
      </c>
      <c r="J16" s="17" t="s">
        <v>17</v>
      </c>
    </row>
    <row r="17" spans="1:10" ht="14.4" customHeight="1" x14ac:dyDescent="0.3">
      <c r="A17" s="17" t="s">
        <v>1681</v>
      </c>
      <c r="B17" s="14" t="s">
        <v>545</v>
      </c>
      <c r="C17" s="14">
        <v>247960689</v>
      </c>
      <c r="D17" s="17" t="s">
        <v>31</v>
      </c>
      <c r="E17" s="23" t="s">
        <v>32</v>
      </c>
      <c r="F17" s="23" t="s">
        <v>33</v>
      </c>
      <c r="G17" s="15">
        <v>259</v>
      </c>
      <c r="H17" s="24" t="s">
        <v>23</v>
      </c>
      <c r="I17" s="12">
        <v>0.97</v>
      </c>
      <c r="J17" s="17" t="s">
        <v>17</v>
      </c>
    </row>
    <row r="18" spans="1:10" ht="14.4" customHeight="1" x14ac:dyDescent="0.3">
      <c r="A18" s="17" t="s">
        <v>1682</v>
      </c>
      <c r="B18" s="14" t="s">
        <v>492</v>
      </c>
      <c r="C18" s="14">
        <v>459622292</v>
      </c>
      <c r="D18" s="17" t="s">
        <v>29</v>
      </c>
      <c r="E18" s="16" t="s">
        <v>1600</v>
      </c>
      <c r="F18" s="16" t="s">
        <v>1601</v>
      </c>
      <c r="G18" s="15">
        <v>213</v>
      </c>
      <c r="H18" s="24" t="s">
        <v>23</v>
      </c>
      <c r="I18" s="12">
        <v>0.97</v>
      </c>
      <c r="J18" s="17" t="s">
        <v>17</v>
      </c>
    </row>
    <row r="19" spans="1:10" ht="14.4" customHeight="1" x14ac:dyDescent="0.3">
      <c r="A19" s="17" t="s">
        <v>1683</v>
      </c>
      <c r="B19" s="14" t="s">
        <v>680</v>
      </c>
      <c r="C19" s="14">
        <v>603635648</v>
      </c>
      <c r="D19" s="17" t="s">
        <v>39</v>
      </c>
      <c r="E19" s="16" t="s">
        <v>1598</v>
      </c>
      <c r="F19" s="16" t="s">
        <v>1599</v>
      </c>
      <c r="G19" s="15">
        <v>212</v>
      </c>
      <c r="H19" s="24" t="s">
        <v>23</v>
      </c>
      <c r="I19" s="12">
        <v>1</v>
      </c>
      <c r="J19" s="17" t="s">
        <v>637</v>
      </c>
    </row>
    <row r="20" spans="1:10" ht="14.4" customHeight="1" x14ac:dyDescent="0.3">
      <c r="A20" s="17" t="s">
        <v>1684</v>
      </c>
      <c r="B20" s="14" t="s">
        <v>131</v>
      </c>
      <c r="C20" s="14">
        <v>544489025</v>
      </c>
      <c r="D20" s="17" t="s">
        <v>31</v>
      </c>
      <c r="E20" s="23" t="s">
        <v>32</v>
      </c>
      <c r="F20" s="23" t="s">
        <v>33</v>
      </c>
      <c r="G20" s="15">
        <v>253</v>
      </c>
      <c r="H20" s="24" t="s">
        <v>23</v>
      </c>
      <c r="I20" s="12">
        <v>0.97</v>
      </c>
      <c r="J20" s="17" t="s">
        <v>17</v>
      </c>
    </row>
    <row r="21" spans="1:10" ht="14.4" customHeight="1" x14ac:dyDescent="0.3">
      <c r="A21" s="17" t="s">
        <v>1685</v>
      </c>
      <c r="B21" s="14" t="s">
        <v>1567</v>
      </c>
      <c r="C21" s="14">
        <v>836157394</v>
      </c>
      <c r="D21" s="17" t="s">
        <v>1566</v>
      </c>
      <c r="E21" s="16" t="s">
        <v>1596</v>
      </c>
      <c r="F21" s="16" t="s">
        <v>1597</v>
      </c>
      <c r="G21" s="15">
        <v>213</v>
      </c>
      <c r="H21" s="24" t="s">
        <v>23</v>
      </c>
      <c r="I21" s="12">
        <v>1.02</v>
      </c>
      <c r="J21" s="17" t="s">
        <v>637</v>
      </c>
    </row>
    <row r="22" spans="1:10" ht="14.4" customHeight="1" x14ac:dyDescent="0.3">
      <c r="A22" s="17" t="s">
        <v>1686</v>
      </c>
      <c r="B22" s="14" t="s">
        <v>565</v>
      </c>
      <c r="C22" s="14">
        <v>836535966</v>
      </c>
      <c r="D22" s="17" t="s">
        <v>39</v>
      </c>
      <c r="E22" s="16" t="s">
        <v>1598</v>
      </c>
      <c r="F22" s="16" t="s">
        <v>1599</v>
      </c>
      <c r="G22" s="15">
        <v>210</v>
      </c>
      <c r="H22" s="24" t="s">
        <v>23</v>
      </c>
      <c r="I22" s="12">
        <v>0.97</v>
      </c>
      <c r="J22" s="17" t="s">
        <v>17</v>
      </c>
    </row>
    <row r="23" spans="1:10" ht="14.4" customHeight="1" x14ac:dyDescent="0.3">
      <c r="A23" s="17" t="s">
        <v>1687</v>
      </c>
      <c r="B23" s="14" t="s">
        <v>541</v>
      </c>
      <c r="C23" s="14">
        <v>435829370</v>
      </c>
      <c r="D23" s="17" t="s">
        <v>20</v>
      </c>
      <c r="E23" s="23" t="s">
        <v>21</v>
      </c>
      <c r="F23" s="23" t="s">
        <v>22</v>
      </c>
      <c r="G23" s="15">
        <v>101</v>
      </c>
      <c r="H23" s="24" t="s">
        <v>23</v>
      </c>
      <c r="I23" s="12">
        <v>0.97</v>
      </c>
      <c r="J23" s="17" t="s">
        <v>17</v>
      </c>
    </row>
    <row r="24" spans="1:10" ht="14.4" customHeight="1" x14ac:dyDescent="0.3">
      <c r="A24" s="17" t="s">
        <v>1688</v>
      </c>
      <c r="B24" s="14" t="s">
        <v>327</v>
      </c>
      <c r="C24" s="14">
        <v>935667494</v>
      </c>
      <c r="D24" s="17" t="s">
        <v>31</v>
      </c>
      <c r="E24" s="23" t="s">
        <v>32</v>
      </c>
      <c r="F24" s="23" t="s">
        <v>33</v>
      </c>
      <c r="G24" s="15">
        <v>269</v>
      </c>
      <c r="H24" s="24" t="s">
        <v>23</v>
      </c>
      <c r="I24" s="12">
        <v>0.97</v>
      </c>
      <c r="J24" s="17" t="s">
        <v>17</v>
      </c>
    </row>
    <row r="25" spans="1:10" ht="14.4" customHeight="1" x14ac:dyDescent="0.3">
      <c r="A25" s="17" t="s">
        <v>1689</v>
      </c>
      <c r="B25" s="14" t="s">
        <v>41</v>
      </c>
      <c r="C25" s="14">
        <v>304625985</v>
      </c>
      <c r="D25" s="17" t="s">
        <v>20</v>
      </c>
      <c r="E25" s="23" t="s">
        <v>21</v>
      </c>
      <c r="F25" s="23" t="s">
        <v>22</v>
      </c>
      <c r="G25" s="15">
        <v>100</v>
      </c>
      <c r="H25" s="24" t="s">
        <v>23</v>
      </c>
      <c r="I25" s="12">
        <v>0.97</v>
      </c>
      <c r="J25" s="17" t="s">
        <v>17</v>
      </c>
    </row>
    <row r="26" spans="1:10" ht="14.4" customHeight="1" x14ac:dyDescent="0.3">
      <c r="A26" s="17" t="s">
        <v>1690</v>
      </c>
      <c r="B26" s="14" t="s">
        <v>674</v>
      </c>
      <c r="C26" s="14">
        <v>656162293</v>
      </c>
      <c r="D26" s="17" t="s">
        <v>20</v>
      </c>
      <c r="E26" s="23" t="s">
        <v>21</v>
      </c>
      <c r="F26" s="23" t="s">
        <v>22</v>
      </c>
      <c r="G26" s="15">
        <v>107</v>
      </c>
      <c r="H26" s="24" t="s">
        <v>23</v>
      </c>
      <c r="I26" s="12">
        <v>1</v>
      </c>
      <c r="J26" s="17" t="s">
        <v>637</v>
      </c>
    </row>
    <row r="27" spans="1:10" ht="14.4" customHeight="1" x14ac:dyDescent="0.3">
      <c r="A27" s="17" t="s">
        <v>1691</v>
      </c>
      <c r="B27" s="14" t="s">
        <v>226</v>
      </c>
      <c r="C27" s="14">
        <v>789702184</v>
      </c>
      <c r="D27" s="17" t="s">
        <v>20</v>
      </c>
      <c r="E27" s="23" t="s">
        <v>21</v>
      </c>
      <c r="F27" s="23" t="s">
        <v>22</v>
      </c>
      <c r="G27" s="15">
        <v>106</v>
      </c>
      <c r="H27" s="24" t="s">
        <v>23</v>
      </c>
      <c r="I27" s="12">
        <v>0.97</v>
      </c>
      <c r="J27" s="17" t="s">
        <v>17</v>
      </c>
    </row>
    <row r="28" spans="1:10" ht="14.4" customHeight="1" x14ac:dyDescent="0.3">
      <c r="A28" s="17" t="s">
        <v>1716</v>
      </c>
      <c r="B28" s="14" t="s">
        <v>226</v>
      </c>
      <c r="C28" s="14">
        <v>789702184</v>
      </c>
      <c r="D28" s="17" t="s">
        <v>20</v>
      </c>
      <c r="E28" s="23" t="s">
        <v>21</v>
      </c>
      <c r="F28" s="23" t="s">
        <v>22</v>
      </c>
      <c r="G28" s="15">
        <v>106</v>
      </c>
      <c r="H28" s="24" t="s">
        <v>23</v>
      </c>
      <c r="I28" s="12">
        <v>0.97</v>
      </c>
      <c r="J28" s="17" t="s">
        <v>17</v>
      </c>
    </row>
    <row r="29" spans="1:10" ht="14.4" customHeight="1" x14ac:dyDescent="0.3">
      <c r="A29" s="17" t="s">
        <v>1692</v>
      </c>
      <c r="B29" s="14" t="s">
        <v>364</v>
      </c>
      <c r="C29" s="14">
        <v>192015643</v>
      </c>
      <c r="D29" s="17" t="s">
        <v>29</v>
      </c>
      <c r="E29" s="16" t="s">
        <v>1600</v>
      </c>
      <c r="F29" s="16" t="s">
        <v>1601</v>
      </c>
      <c r="G29" s="15">
        <v>205</v>
      </c>
      <c r="H29" s="24" t="s">
        <v>23</v>
      </c>
      <c r="I29" s="12">
        <v>0.97</v>
      </c>
      <c r="J29" s="17" t="s">
        <v>17</v>
      </c>
    </row>
    <row r="30" spans="1:10" ht="14.4" customHeight="1" x14ac:dyDescent="0.3">
      <c r="A30" s="17" t="s">
        <v>1694</v>
      </c>
      <c r="B30" s="14" t="s">
        <v>165</v>
      </c>
      <c r="C30" s="14">
        <v>665319830</v>
      </c>
      <c r="D30" s="17" t="s">
        <v>1566</v>
      </c>
      <c r="E30" s="16" t="s">
        <v>1596</v>
      </c>
      <c r="F30" s="16" t="s">
        <v>1597</v>
      </c>
      <c r="G30" s="15">
        <v>215</v>
      </c>
      <c r="H30" s="24" t="s">
        <v>23</v>
      </c>
      <c r="I30" s="12">
        <v>0.98939999999999995</v>
      </c>
      <c r="J30" s="17" t="s">
        <v>17</v>
      </c>
    </row>
    <row r="31" spans="1:10" ht="14.4" customHeight="1" x14ac:dyDescent="0.3">
      <c r="A31" s="17" t="s">
        <v>1695</v>
      </c>
      <c r="B31" s="14" t="s">
        <v>350</v>
      </c>
      <c r="C31" s="14">
        <v>110190074</v>
      </c>
      <c r="D31" s="17" t="s">
        <v>20</v>
      </c>
      <c r="E31" s="23" t="s">
        <v>21</v>
      </c>
      <c r="F31" s="23" t="s">
        <v>22</v>
      </c>
      <c r="G31" s="15">
        <v>102</v>
      </c>
      <c r="H31" s="24" t="s">
        <v>23</v>
      </c>
      <c r="I31" s="12">
        <v>0.97</v>
      </c>
      <c r="J31" s="17" t="s">
        <v>17</v>
      </c>
    </row>
    <row r="32" spans="1:10" ht="14.4" customHeight="1" x14ac:dyDescent="0.3">
      <c r="A32" s="17" t="s">
        <v>1696</v>
      </c>
      <c r="B32" s="14" t="s">
        <v>316</v>
      </c>
      <c r="C32" s="14">
        <v>624894146</v>
      </c>
      <c r="D32" s="17" t="s">
        <v>1566</v>
      </c>
      <c r="E32" s="16" t="s">
        <v>1596</v>
      </c>
      <c r="F32" s="16" t="s">
        <v>1597</v>
      </c>
      <c r="G32" s="15">
        <v>218</v>
      </c>
      <c r="H32" s="24" t="s">
        <v>23</v>
      </c>
      <c r="I32" s="12">
        <v>0.98939999999999995</v>
      </c>
      <c r="J32" s="17" t="s">
        <v>17</v>
      </c>
    </row>
    <row r="33" spans="1:10" ht="14.4" customHeight="1" x14ac:dyDescent="0.3">
      <c r="A33" s="17" t="s">
        <v>1717</v>
      </c>
      <c r="B33" s="14" t="s">
        <v>364</v>
      </c>
      <c r="C33" s="14">
        <v>192015643</v>
      </c>
      <c r="D33" s="17" t="s">
        <v>29</v>
      </c>
      <c r="E33" s="16" t="s">
        <v>1600</v>
      </c>
      <c r="F33" s="16" t="s">
        <v>1601</v>
      </c>
      <c r="G33" s="15">
        <v>205</v>
      </c>
      <c r="H33" s="24" t="s">
        <v>23</v>
      </c>
      <c r="I33" s="12">
        <v>0.97</v>
      </c>
      <c r="J33" s="17" t="s">
        <v>17</v>
      </c>
    </row>
    <row r="34" spans="1:10" ht="14.4" customHeight="1" x14ac:dyDescent="0.3">
      <c r="A34" s="17" t="s">
        <v>1693</v>
      </c>
      <c r="B34" s="14" t="s">
        <v>509</v>
      </c>
      <c r="C34" s="14">
        <v>685697760</v>
      </c>
      <c r="D34" s="17" t="s">
        <v>31</v>
      </c>
      <c r="E34" s="23" t="s">
        <v>32</v>
      </c>
      <c r="F34" s="23" t="s">
        <v>33</v>
      </c>
      <c r="G34" s="15">
        <v>273</v>
      </c>
      <c r="H34" s="24" t="s">
        <v>23</v>
      </c>
      <c r="I34" s="12">
        <v>0.97</v>
      </c>
      <c r="J34" s="17" t="s">
        <v>17</v>
      </c>
    </row>
    <row r="35" spans="1:10" ht="14.4" customHeight="1" x14ac:dyDescent="0.3">
      <c r="A35" s="17" t="s">
        <v>1698</v>
      </c>
      <c r="B35" s="14" t="s">
        <v>471</v>
      </c>
      <c r="C35" s="14">
        <v>984663592</v>
      </c>
      <c r="D35" s="17" t="s">
        <v>1566</v>
      </c>
      <c r="E35" s="16" t="s">
        <v>1596</v>
      </c>
      <c r="F35" s="16" t="s">
        <v>1597</v>
      </c>
      <c r="G35" s="15">
        <v>209</v>
      </c>
      <c r="H35" s="24" t="s">
        <v>23</v>
      </c>
      <c r="I35" s="12">
        <v>0.98939999999999995</v>
      </c>
      <c r="J35" s="17" t="s">
        <v>17</v>
      </c>
    </row>
    <row r="36" spans="1:10" ht="14.4" customHeight="1" x14ac:dyDescent="0.3">
      <c r="A36" s="17" t="s">
        <v>1699</v>
      </c>
      <c r="B36" s="14" t="s">
        <v>374</v>
      </c>
      <c r="C36" s="14">
        <v>844855482</v>
      </c>
      <c r="D36" s="17" t="s">
        <v>39</v>
      </c>
      <c r="E36" s="16" t="s">
        <v>1598</v>
      </c>
      <c r="F36" s="16" t="s">
        <v>1599</v>
      </c>
      <c r="G36" s="15">
        <v>217</v>
      </c>
      <c r="H36" s="24" t="s">
        <v>23</v>
      </c>
      <c r="I36" s="12">
        <v>0.97</v>
      </c>
      <c r="J36" s="17" t="s">
        <v>17</v>
      </c>
    </row>
    <row r="37" spans="1:10" ht="14.4" customHeight="1" x14ac:dyDescent="0.3">
      <c r="A37" s="17" t="s">
        <v>1700</v>
      </c>
      <c r="B37" s="14" t="s">
        <v>68</v>
      </c>
      <c r="C37" s="14">
        <v>733960334</v>
      </c>
      <c r="D37" s="17" t="s">
        <v>20</v>
      </c>
      <c r="E37" s="23" t="s">
        <v>21</v>
      </c>
      <c r="F37" s="23" t="s">
        <v>22</v>
      </c>
      <c r="G37" s="15">
        <v>109</v>
      </c>
      <c r="H37" s="24" t="s">
        <v>23</v>
      </c>
      <c r="I37" s="12">
        <v>0.97</v>
      </c>
      <c r="J37" s="17" t="s">
        <v>17</v>
      </c>
    </row>
    <row r="38" spans="1:10" ht="14.4" customHeight="1" x14ac:dyDescent="0.3">
      <c r="A38" s="17" t="s">
        <v>1633</v>
      </c>
      <c r="B38" s="14" t="s">
        <v>532</v>
      </c>
      <c r="C38" s="14">
        <v>575109586</v>
      </c>
      <c r="D38" s="17" t="s">
        <v>20</v>
      </c>
      <c r="E38" s="23" t="s">
        <v>21</v>
      </c>
      <c r="F38" s="23" t="s">
        <v>22</v>
      </c>
      <c r="G38" s="15">
        <v>109</v>
      </c>
      <c r="H38" s="24" t="s">
        <v>23</v>
      </c>
      <c r="I38" s="12">
        <v>0.97</v>
      </c>
      <c r="J38" s="17" t="s">
        <v>17</v>
      </c>
    </row>
    <row r="39" spans="1:10" ht="14.4" customHeight="1" x14ac:dyDescent="0.3">
      <c r="A39" s="17" t="s">
        <v>1701</v>
      </c>
      <c r="B39" s="14" t="s">
        <v>122</v>
      </c>
      <c r="C39" s="14">
        <v>375240332</v>
      </c>
      <c r="D39" s="17" t="s">
        <v>31</v>
      </c>
      <c r="E39" s="23"/>
      <c r="F39" s="23"/>
      <c r="G39" s="15">
        <v>273</v>
      </c>
      <c r="H39" s="24" t="s">
        <v>23</v>
      </c>
      <c r="I39" s="12">
        <v>0.97</v>
      </c>
      <c r="J39" s="17" t="s">
        <v>17</v>
      </c>
    </row>
    <row r="40" spans="1:10" ht="14.4" customHeight="1" x14ac:dyDescent="0.3">
      <c r="A40" s="17" t="s">
        <v>1702</v>
      </c>
      <c r="B40" s="14" t="s">
        <v>628</v>
      </c>
      <c r="C40" s="14">
        <v>115369722</v>
      </c>
      <c r="D40" s="17" t="s">
        <v>20</v>
      </c>
      <c r="E40" s="23" t="s">
        <v>21</v>
      </c>
      <c r="F40" s="23" t="s">
        <v>22</v>
      </c>
      <c r="G40" s="15">
        <v>108</v>
      </c>
      <c r="H40" s="24" t="s">
        <v>23</v>
      </c>
      <c r="I40" s="12">
        <v>0.97</v>
      </c>
      <c r="J40" s="17" t="s">
        <v>17</v>
      </c>
    </row>
    <row r="41" spans="1:10" ht="14.4" customHeight="1" x14ac:dyDescent="0.3">
      <c r="A41" s="17" t="s">
        <v>1703</v>
      </c>
      <c r="B41" s="14" t="s">
        <v>683</v>
      </c>
      <c r="C41" s="14">
        <v>678383704</v>
      </c>
      <c r="D41" s="17" t="s">
        <v>20</v>
      </c>
      <c r="E41" s="23" t="s">
        <v>21</v>
      </c>
      <c r="F41" s="23" t="s">
        <v>22</v>
      </c>
      <c r="G41" s="15">
        <v>102</v>
      </c>
      <c r="H41" s="24" t="s">
        <v>23</v>
      </c>
      <c r="I41" s="12">
        <v>1</v>
      </c>
      <c r="J41" s="17" t="s">
        <v>637</v>
      </c>
    </row>
    <row r="42" spans="1:10" ht="14.4" customHeight="1" x14ac:dyDescent="0.3">
      <c r="A42" s="17" t="s">
        <v>1644</v>
      </c>
      <c r="B42" s="14" t="s">
        <v>214</v>
      </c>
      <c r="C42" s="14">
        <v>985092916</v>
      </c>
      <c r="D42" s="17" t="s">
        <v>39</v>
      </c>
      <c r="E42" s="16" t="s">
        <v>1598</v>
      </c>
      <c r="F42" s="16" t="s">
        <v>1599</v>
      </c>
      <c r="G42" s="15">
        <v>206</v>
      </c>
      <c r="H42" s="24" t="s">
        <v>23</v>
      </c>
      <c r="I42" s="12">
        <v>0.97</v>
      </c>
      <c r="J42" s="17" t="s">
        <v>17</v>
      </c>
    </row>
    <row r="43" spans="1:10" ht="14.4" customHeight="1" x14ac:dyDescent="0.3">
      <c r="A43" s="17" t="s">
        <v>1625</v>
      </c>
      <c r="B43" s="14" t="s">
        <v>514</v>
      </c>
      <c r="C43" s="14">
        <v>178747953</v>
      </c>
      <c r="D43" s="17" t="s">
        <v>20</v>
      </c>
      <c r="E43" s="23" t="s">
        <v>21</v>
      </c>
      <c r="F43" s="23" t="s">
        <v>22</v>
      </c>
      <c r="G43" s="15">
        <v>110</v>
      </c>
      <c r="H43" s="24" t="s">
        <v>23</v>
      </c>
      <c r="I43" s="12">
        <v>0.97</v>
      </c>
      <c r="J43" s="17" t="s">
        <v>17</v>
      </c>
    </row>
    <row r="44" spans="1:10" ht="14.4" customHeight="1" x14ac:dyDescent="0.3">
      <c r="A44" s="17" t="s">
        <v>1657</v>
      </c>
      <c r="B44" s="14" t="s">
        <v>133</v>
      </c>
      <c r="C44" s="14">
        <v>984026213</v>
      </c>
      <c r="D44" s="17" t="s">
        <v>39</v>
      </c>
      <c r="E44" s="16" t="s">
        <v>1598</v>
      </c>
      <c r="F44" s="16" t="s">
        <v>1599</v>
      </c>
      <c r="G44" s="15">
        <v>220</v>
      </c>
      <c r="H44" s="24" t="s">
        <v>23</v>
      </c>
      <c r="I44" s="12">
        <v>0.97</v>
      </c>
      <c r="J44" s="17" t="s">
        <v>17</v>
      </c>
    </row>
    <row r="45" spans="1:10" ht="14.4" customHeight="1" x14ac:dyDescent="0.3">
      <c r="A45" s="17" t="s">
        <v>1704</v>
      </c>
      <c r="B45" s="14" t="s">
        <v>212</v>
      </c>
      <c r="C45" s="14">
        <v>811186367</v>
      </c>
      <c r="D45" s="17" t="s">
        <v>31</v>
      </c>
      <c r="E45" s="23" t="s">
        <v>32</v>
      </c>
      <c r="F45" s="23" t="s">
        <v>33</v>
      </c>
      <c r="G45" s="15">
        <v>271</v>
      </c>
      <c r="H45" s="24" t="s">
        <v>23</v>
      </c>
      <c r="I45" s="12">
        <v>0.97</v>
      </c>
      <c r="J45" s="17" t="s">
        <v>17</v>
      </c>
    </row>
    <row r="46" spans="1:10" ht="14.4" customHeight="1" x14ac:dyDescent="0.3">
      <c r="A46" s="17" t="s">
        <v>1705</v>
      </c>
      <c r="B46" s="14" t="s">
        <v>113</v>
      </c>
      <c r="C46" s="14">
        <v>244864185</v>
      </c>
      <c r="D46" s="17" t="s">
        <v>31</v>
      </c>
      <c r="E46" s="23" t="s">
        <v>32</v>
      </c>
      <c r="F46" s="23" t="s">
        <v>33</v>
      </c>
      <c r="G46" s="15">
        <v>253</v>
      </c>
      <c r="H46" s="24" t="s">
        <v>23</v>
      </c>
      <c r="I46" s="12">
        <v>0.97</v>
      </c>
      <c r="J46" s="17" t="s">
        <v>17</v>
      </c>
    </row>
    <row r="47" spans="1:10" ht="14.4" customHeight="1" x14ac:dyDescent="0.3">
      <c r="A47" s="17" t="s">
        <v>1706</v>
      </c>
      <c r="B47" s="14" t="s">
        <v>707</v>
      </c>
      <c r="C47" s="14">
        <v>992837467</v>
      </c>
      <c r="D47" s="17" t="s">
        <v>39</v>
      </c>
      <c r="E47" s="16" t="s">
        <v>1598</v>
      </c>
      <c r="F47" s="16"/>
      <c r="G47" s="15">
        <v>211</v>
      </c>
      <c r="H47" s="24" t="s">
        <v>23</v>
      </c>
      <c r="I47" s="12">
        <v>1</v>
      </c>
      <c r="J47" s="17" t="s">
        <v>637</v>
      </c>
    </row>
    <row r="48" spans="1:10" ht="14.4" customHeight="1" x14ac:dyDescent="0.3">
      <c r="A48" s="17" t="s">
        <v>1707</v>
      </c>
      <c r="B48" s="14" t="s">
        <v>708</v>
      </c>
      <c r="C48" s="14">
        <v>548571071</v>
      </c>
      <c r="D48" s="17" t="s">
        <v>1566</v>
      </c>
      <c r="E48" s="16" t="s">
        <v>1596</v>
      </c>
      <c r="F48" s="16"/>
      <c r="G48" s="15">
        <v>2145</v>
      </c>
      <c r="H48" s="24" t="s">
        <v>23</v>
      </c>
      <c r="I48" s="12">
        <v>1.1000000000000001</v>
      </c>
      <c r="J48" s="17" t="s">
        <v>637</v>
      </c>
    </row>
    <row r="49" spans="1:10" ht="14.4" customHeight="1" x14ac:dyDescent="0.3">
      <c r="A49" s="17" t="s">
        <v>1708</v>
      </c>
      <c r="B49" s="14" t="s">
        <v>730</v>
      </c>
      <c r="C49" s="14">
        <v>805695045</v>
      </c>
      <c r="D49" s="17" t="s">
        <v>1566</v>
      </c>
      <c r="E49" s="16" t="s">
        <v>1596</v>
      </c>
      <c r="F49" s="16" t="s">
        <v>1597</v>
      </c>
      <c r="G49" s="15">
        <v>205</v>
      </c>
      <c r="H49" s="24" t="s">
        <v>23</v>
      </c>
      <c r="I49" s="12">
        <v>1.02</v>
      </c>
      <c r="J49" s="17" t="s">
        <v>637</v>
      </c>
    </row>
    <row r="50" spans="1:10" ht="14.4" customHeight="1" x14ac:dyDescent="0.3">
      <c r="A50" s="17" t="s">
        <v>1709</v>
      </c>
      <c r="B50" s="14" t="s">
        <v>736</v>
      </c>
      <c r="C50" s="14">
        <v>358504728</v>
      </c>
      <c r="D50" s="17" t="s">
        <v>39</v>
      </c>
      <c r="E50" s="16" t="s">
        <v>1598</v>
      </c>
      <c r="F50" s="16" t="s">
        <v>1599</v>
      </c>
      <c r="G50" s="15">
        <v>1268</v>
      </c>
      <c r="H50" s="24" t="s">
        <v>23</v>
      </c>
      <c r="I50" s="12">
        <v>1.1000000000000001</v>
      </c>
      <c r="J50" s="17" t="s">
        <v>637</v>
      </c>
    </row>
    <row r="51" spans="1:10" ht="14.4" customHeight="1" x14ac:dyDescent="0.3">
      <c r="A51" s="17" t="s">
        <v>1710</v>
      </c>
      <c r="B51" s="14" t="s">
        <v>826</v>
      </c>
      <c r="C51" s="14">
        <v>764966928</v>
      </c>
      <c r="D51" s="17" t="s">
        <v>20</v>
      </c>
      <c r="E51" s="23" t="s">
        <v>21</v>
      </c>
      <c r="F51" s="23" t="s">
        <v>22</v>
      </c>
      <c r="G51" s="15">
        <v>211</v>
      </c>
      <c r="H51" s="24" t="s">
        <v>23</v>
      </c>
      <c r="I51" s="12">
        <v>1.02</v>
      </c>
      <c r="J51" s="17" t="s">
        <v>637</v>
      </c>
    </row>
    <row r="52" spans="1:10" ht="14.4" customHeight="1" x14ac:dyDescent="0.3">
      <c r="A52" s="17" t="s">
        <v>1711</v>
      </c>
      <c r="B52" s="14" t="s">
        <v>821</v>
      </c>
      <c r="C52" s="14">
        <v>653796726</v>
      </c>
      <c r="D52" s="17" t="s">
        <v>20</v>
      </c>
      <c r="E52" s="23" t="s">
        <v>21</v>
      </c>
      <c r="F52" s="23" t="s">
        <v>22</v>
      </c>
      <c r="G52" s="15">
        <v>213</v>
      </c>
      <c r="H52" s="24" t="s">
        <v>23</v>
      </c>
      <c r="I52" s="12">
        <v>1</v>
      </c>
      <c r="J52" s="17" t="s">
        <v>637</v>
      </c>
    </row>
    <row r="53" spans="1:10" ht="14.4" customHeight="1" x14ac:dyDescent="0.3">
      <c r="A53" s="17" t="s">
        <v>1712</v>
      </c>
      <c r="B53" s="14" t="s">
        <v>800</v>
      </c>
      <c r="C53" s="14">
        <v>686500627</v>
      </c>
      <c r="D53" s="17" t="s">
        <v>39</v>
      </c>
      <c r="E53" s="16" t="s">
        <v>1598</v>
      </c>
      <c r="F53" s="16" t="s">
        <v>1599</v>
      </c>
      <c r="G53" s="15">
        <v>506</v>
      </c>
      <c r="H53" s="24" t="s">
        <v>23</v>
      </c>
      <c r="I53" s="12">
        <v>1.02</v>
      </c>
      <c r="J53" s="17" t="s">
        <v>637</v>
      </c>
    </row>
    <row r="54" spans="1:10" ht="14.4" customHeight="1" x14ac:dyDescent="0.3">
      <c r="A54" s="17" t="s">
        <v>1713</v>
      </c>
      <c r="B54" s="14" t="s">
        <v>725</v>
      </c>
      <c r="C54" s="14">
        <v>713934312</v>
      </c>
      <c r="D54" s="17" t="s">
        <v>39</v>
      </c>
      <c r="E54" s="16" t="s">
        <v>1598</v>
      </c>
      <c r="F54" s="16" t="s">
        <v>1599</v>
      </c>
      <c r="G54" s="15">
        <v>206</v>
      </c>
      <c r="H54" s="24" t="s">
        <v>23</v>
      </c>
      <c r="I54" s="12">
        <v>1</v>
      </c>
      <c r="J54" s="17" t="s">
        <v>637</v>
      </c>
    </row>
    <row r="55" spans="1:10" ht="14.4" customHeight="1" x14ac:dyDescent="0.3">
      <c r="A55" s="17" t="s">
        <v>1714</v>
      </c>
      <c r="B55" s="14" t="s">
        <v>720</v>
      </c>
      <c r="C55" s="14">
        <v>769784574</v>
      </c>
      <c r="D55" s="17" t="s">
        <v>31</v>
      </c>
      <c r="E55" s="23" t="s">
        <v>32</v>
      </c>
      <c r="F55" s="23" t="s">
        <v>33</v>
      </c>
      <c r="G55" s="15">
        <v>108</v>
      </c>
      <c r="H55" s="24" t="s">
        <v>23</v>
      </c>
      <c r="I55" s="12">
        <v>1</v>
      </c>
      <c r="J55" s="17" t="s">
        <v>637</v>
      </c>
    </row>
    <row r="56" spans="1:10" ht="14.4" customHeight="1" x14ac:dyDescent="0.3">
      <c r="A56" s="17" t="s">
        <v>1715</v>
      </c>
      <c r="B56" s="14" t="s">
        <v>693</v>
      </c>
      <c r="C56" s="14">
        <v>750156415</v>
      </c>
      <c r="D56" s="17" t="s">
        <v>20</v>
      </c>
      <c r="E56" s="23" t="s">
        <v>21</v>
      </c>
      <c r="F56" s="23" t="s">
        <v>22</v>
      </c>
      <c r="G56" s="15">
        <v>108</v>
      </c>
      <c r="H56" s="24" t="s">
        <v>23</v>
      </c>
      <c r="I56" s="12">
        <v>1</v>
      </c>
      <c r="J56" s="17" t="s">
        <v>637</v>
      </c>
    </row>
    <row r="57" spans="1:10" ht="14.4" customHeight="1" x14ac:dyDescent="0.3">
      <c r="A57" s="17" t="s">
        <v>1718</v>
      </c>
      <c r="B57" s="14" t="s">
        <v>509</v>
      </c>
      <c r="C57" s="14">
        <v>685697760</v>
      </c>
      <c r="D57" s="17" t="s">
        <v>31</v>
      </c>
      <c r="E57" s="23" t="s">
        <v>32</v>
      </c>
      <c r="F57" s="23" t="s">
        <v>33</v>
      </c>
      <c r="G57" s="15">
        <v>273</v>
      </c>
      <c r="H57" s="24" t="s">
        <v>23</v>
      </c>
      <c r="I57" s="12">
        <v>0.97</v>
      </c>
      <c r="J57" s="17" t="s">
        <v>17</v>
      </c>
    </row>
    <row r="58" spans="1:10" ht="14.4" customHeight="1" x14ac:dyDescent="0.3">
      <c r="A58" s="17" t="s">
        <v>1697</v>
      </c>
      <c r="B58" s="14" t="s">
        <v>496</v>
      </c>
      <c r="C58" s="14">
        <v>783070144</v>
      </c>
      <c r="D58" s="17" t="s">
        <v>20</v>
      </c>
      <c r="E58" s="23" t="s">
        <v>21</v>
      </c>
      <c r="F58" s="23" t="s">
        <v>22</v>
      </c>
      <c r="G58" s="15">
        <v>107</v>
      </c>
      <c r="H58" s="24" t="s">
        <v>23</v>
      </c>
      <c r="I58" s="12">
        <v>0.97</v>
      </c>
      <c r="J58" s="17" t="s">
        <v>17</v>
      </c>
    </row>
    <row r="59" spans="1:10" ht="14.4" customHeight="1" x14ac:dyDescent="0.3">
      <c r="A59" s="17" t="s">
        <v>1628</v>
      </c>
      <c r="B59" s="14" t="s">
        <v>496</v>
      </c>
      <c r="C59" s="14">
        <v>919396550</v>
      </c>
      <c r="D59" s="17" t="s">
        <v>1566</v>
      </c>
      <c r="E59" s="16" t="s">
        <v>1596</v>
      </c>
      <c r="F59" s="16" t="s">
        <v>1597</v>
      </c>
      <c r="G59" s="15">
        <v>203</v>
      </c>
      <c r="H59" s="24" t="s">
        <v>23</v>
      </c>
      <c r="I59" s="12">
        <v>0.98939999999999995</v>
      </c>
      <c r="J59" s="17" t="s">
        <v>17</v>
      </c>
    </row>
    <row r="60" spans="1:10" ht="14.4" customHeight="1" x14ac:dyDescent="0.3">
      <c r="A60" s="17" t="s">
        <v>1719</v>
      </c>
      <c r="B60" s="14" t="s">
        <v>731</v>
      </c>
      <c r="C60" s="14">
        <v>328139914</v>
      </c>
      <c r="D60" s="17" t="s">
        <v>31</v>
      </c>
      <c r="E60" s="23" t="s">
        <v>32</v>
      </c>
      <c r="F60" s="23" t="s">
        <v>33</v>
      </c>
      <c r="G60" s="15">
        <v>526</v>
      </c>
      <c r="H60" s="24" t="s">
        <v>23</v>
      </c>
      <c r="I60" s="12">
        <v>1.02</v>
      </c>
      <c r="J60" s="17" t="s">
        <v>637</v>
      </c>
    </row>
    <row r="61" spans="1:10" ht="14.4" customHeight="1" x14ac:dyDescent="0.3">
      <c r="A61" s="17" t="s">
        <v>1655</v>
      </c>
      <c r="B61" s="14" t="s">
        <v>689</v>
      </c>
      <c r="C61" s="14">
        <v>404087455</v>
      </c>
      <c r="D61" s="17" t="s">
        <v>39</v>
      </c>
      <c r="E61" s="16" t="s">
        <v>1598</v>
      </c>
      <c r="F61" s="16" t="s">
        <v>1599</v>
      </c>
      <c r="G61" s="15">
        <v>218</v>
      </c>
      <c r="H61" s="24" t="s">
        <v>23</v>
      </c>
      <c r="I61" s="12">
        <v>1</v>
      </c>
      <c r="J61" s="17" t="s">
        <v>637</v>
      </c>
    </row>
    <row r="62" spans="1:10" ht="14.4" customHeight="1" x14ac:dyDescent="0.3">
      <c r="A62" s="17" t="s">
        <v>1720</v>
      </c>
      <c r="B62" s="14" t="s">
        <v>737</v>
      </c>
      <c r="C62" s="14">
        <v>657099506</v>
      </c>
      <c r="D62" s="17" t="s">
        <v>20</v>
      </c>
      <c r="E62" s="23" t="s">
        <v>21</v>
      </c>
      <c r="F62" s="23" t="s">
        <v>22</v>
      </c>
      <c r="G62" s="15">
        <v>102</v>
      </c>
      <c r="H62" s="24" t="s">
        <v>23</v>
      </c>
      <c r="I62" s="12">
        <v>1</v>
      </c>
      <c r="J62" s="17" t="s">
        <v>637</v>
      </c>
    </row>
    <row r="63" spans="1:10" ht="14.4" customHeight="1" x14ac:dyDescent="0.3">
      <c r="A63" s="17" t="s">
        <v>1721</v>
      </c>
      <c r="B63" s="14" t="s">
        <v>420</v>
      </c>
      <c r="C63" s="14">
        <v>950652913</v>
      </c>
      <c r="D63" s="17" t="s">
        <v>29</v>
      </c>
      <c r="E63" s="16" t="s">
        <v>1600</v>
      </c>
      <c r="F63" s="16" t="s">
        <v>1601</v>
      </c>
      <c r="G63" s="15">
        <v>220</v>
      </c>
      <c r="H63" s="24" t="s">
        <v>23</v>
      </c>
      <c r="I63" s="12">
        <v>0.97</v>
      </c>
      <c r="J63" s="17" t="s">
        <v>17</v>
      </c>
    </row>
    <row r="64" spans="1:10" ht="14.4" customHeight="1" x14ac:dyDescent="0.3">
      <c r="A64" s="17" t="s">
        <v>1722</v>
      </c>
      <c r="B64" s="14" t="s">
        <v>356</v>
      </c>
      <c r="C64" s="14">
        <v>527103273</v>
      </c>
      <c r="D64" s="17" t="s">
        <v>39</v>
      </c>
      <c r="E64" s="16" t="s">
        <v>1598</v>
      </c>
      <c r="F64" s="16" t="s">
        <v>1599</v>
      </c>
      <c r="G64" s="15">
        <v>208</v>
      </c>
      <c r="H64" s="24" t="s">
        <v>23</v>
      </c>
      <c r="I64" s="12">
        <v>0.97</v>
      </c>
      <c r="J64" s="17" t="s">
        <v>17</v>
      </c>
    </row>
    <row r="65" spans="1:10" ht="14.4" customHeight="1" x14ac:dyDescent="0.3">
      <c r="A65" s="17" t="s">
        <v>1723</v>
      </c>
      <c r="B65" s="14" t="s">
        <v>291</v>
      </c>
      <c r="C65" s="14">
        <v>192857759</v>
      </c>
      <c r="D65" s="17" t="s">
        <v>31</v>
      </c>
      <c r="E65" s="23" t="s">
        <v>32</v>
      </c>
      <c r="F65" s="23" t="s">
        <v>33</v>
      </c>
      <c r="G65" s="15">
        <v>251</v>
      </c>
      <c r="H65" s="24" t="s">
        <v>23</v>
      </c>
      <c r="I65" s="12">
        <v>0.97</v>
      </c>
      <c r="J65" s="17" t="s">
        <v>17</v>
      </c>
    </row>
    <row r="66" spans="1:10" ht="14.4" customHeight="1" x14ac:dyDescent="0.3">
      <c r="A66" s="17" t="s">
        <v>1724</v>
      </c>
      <c r="B66" s="14" t="s">
        <v>186</v>
      </c>
      <c r="C66" s="14">
        <v>747912865</v>
      </c>
      <c r="D66" s="17" t="s">
        <v>29</v>
      </c>
      <c r="E66" s="16" t="s">
        <v>1600</v>
      </c>
      <c r="F66" s="16" t="s">
        <v>1601</v>
      </c>
      <c r="G66" s="15">
        <v>215</v>
      </c>
      <c r="H66" s="24" t="s">
        <v>23</v>
      </c>
      <c r="I66" s="12">
        <v>0.97</v>
      </c>
      <c r="J66" s="17" t="s">
        <v>17</v>
      </c>
    </row>
    <row r="67" spans="1:10" ht="14.4" customHeight="1" x14ac:dyDescent="0.3">
      <c r="A67" s="17" t="s">
        <v>1725</v>
      </c>
      <c r="B67" s="14" t="s">
        <v>259</v>
      </c>
      <c r="C67" s="14">
        <v>191972125</v>
      </c>
      <c r="D67" s="17" t="s">
        <v>39</v>
      </c>
      <c r="E67" s="16" t="s">
        <v>1598</v>
      </c>
      <c r="F67" s="16" t="s">
        <v>1599</v>
      </c>
      <c r="G67" s="15">
        <v>206</v>
      </c>
      <c r="H67" s="24" t="s">
        <v>23</v>
      </c>
      <c r="I67" s="12">
        <v>0.97</v>
      </c>
      <c r="J67" s="17" t="s">
        <v>17</v>
      </c>
    </row>
    <row r="68" spans="1:10" ht="14.4" customHeight="1" x14ac:dyDescent="0.3">
      <c r="A68" s="17" t="s">
        <v>1726</v>
      </c>
      <c r="B68" s="14" t="s">
        <v>228</v>
      </c>
      <c r="C68" s="14">
        <v>290519918</v>
      </c>
      <c r="D68" s="17" t="s">
        <v>1566</v>
      </c>
      <c r="E68" s="16" t="s">
        <v>1596</v>
      </c>
      <c r="F68" s="16" t="s">
        <v>1597</v>
      </c>
      <c r="G68" s="15">
        <v>207</v>
      </c>
      <c r="H68" s="24" t="s">
        <v>23</v>
      </c>
      <c r="I68" s="12">
        <v>0.98939999999999995</v>
      </c>
      <c r="J68" s="17" t="s">
        <v>17</v>
      </c>
    </row>
    <row r="69" spans="1:10" ht="14.4" customHeight="1" x14ac:dyDescent="0.3">
      <c r="A69" s="17" t="s">
        <v>1727</v>
      </c>
      <c r="B69" s="14" t="s">
        <v>91</v>
      </c>
      <c r="C69" s="14">
        <v>224329928</v>
      </c>
      <c r="D69" s="17" t="s">
        <v>29</v>
      </c>
      <c r="E69" s="16" t="s">
        <v>1600</v>
      </c>
      <c r="F69" s="16" t="s">
        <v>1601</v>
      </c>
      <c r="G69" s="15">
        <v>217</v>
      </c>
      <c r="H69" s="24" t="s">
        <v>23</v>
      </c>
      <c r="I69" s="12">
        <v>0.97</v>
      </c>
      <c r="J69" s="17" t="s">
        <v>17</v>
      </c>
    </row>
    <row r="70" spans="1:10" ht="14.4" customHeight="1" x14ac:dyDescent="0.3">
      <c r="A70" s="17" t="s">
        <v>1583</v>
      </c>
      <c r="B70" s="14" t="s">
        <v>108</v>
      </c>
      <c r="C70" s="14">
        <v>753751714</v>
      </c>
      <c r="D70" s="17" t="s">
        <v>1566</v>
      </c>
      <c r="E70" s="16" t="s">
        <v>1596</v>
      </c>
      <c r="F70" s="16" t="s">
        <v>1597</v>
      </c>
      <c r="G70" s="15">
        <v>214</v>
      </c>
      <c r="H70" s="24" t="s">
        <v>23</v>
      </c>
      <c r="I70" s="12">
        <v>0.98939999999999995</v>
      </c>
      <c r="J70" s="17" t="s">
        <v>17</v>
      </c>
    </row>
    <row r="71" spans="1:10" ht="14.4" customHeight="1" x14ac:dyDescent="0.3">
      <c r="A71" s="17" t="s">
        <v>1728</v>
      </c>
      <c r="B71" s="14" t="s">
        <v>622</v>
      </c>
      <c r="C71" s="14">
        <v>430010888</v>
      </c>
      <c r="D71" s="17" t="s">
        <v>20</v>
      </c>
      <c r="E71" s="23"/>
      <c r="F71" s="23" t="s">
        <v>22</v>
      </c>
      <c r="G71" s="15">
        <v>100</v>
      </c>
      <c r="H71" s="24" t="s">
        <v>23</v>
      </c>
      <c r="I71" s="12">
        <v>0.97</v>
      </c>
      <c r="J71" s="17" t="s">
        <v>17</v>
      </c>
    </row>
    <row r="72" spans="1:10" ht="14.4" customHeight="1" x14ac:dyDescent="0.3">
      <c r="A72" s="17" t="s">
        <v>1729</v>
      </c>
      <c r="B72" s="14" t="s">
        <v>667</v>
      </c>
      <c r="C72" s="14">
        <v>259306410</v>
      </c>
      <c r="D72" s="17" t="s">
        <v>1566</v>
      </c>
      <c r="E72" s="16"/>
      <c r="F72" s="16" t="s">
        <v>1597</v>
      </c>
      <c r="G72" s="15">
        <v>212</v>
      </c>
      <c r="H72" s="24" t="s">
        <v>23</v>
      </c>
      <c r="I72" s="12">
        <v>1.02</v>
      </c>
      <c r="J72" s="17" t="s">
        <v>637</v>
      </c>
    </row>
    <row r="73" spans="1:10" ht="14.4" customHeight="1" x14ac:dyDescent="0.3">
      <c r="A73" s="17" t="s">
        <v>1730</v>
      </c>
      <c r="B73" s="14" t="s">
        <v>167</v>
      </c>
      <c r="C73" s="14">
        <v>599701483</v>
      </c>
      <c r="D73" s="17" t="s">
        <v>31</v>
      </c>
      <c r="E73" s="23" t="s">
        <v>32</v>
      </c>
      <c r="F73" s="23" t="s">
        <v>33</v>
      </c>
      <c r="G73" s="15">
        <v>256</v>
      </c>
      <c r="H73" s="24" t="s">
        <v>23</v>
      </c>
      <c r="I73" s="12">
        <v>0.97</v>
      </c>
      <c r="J73" s="17" t="s">
        <v>17</v>
      </c>
    </row>
    <row r="74" spans="1:10" ht="14.4" customHeight="1" x14ac:dyDescent="0.3">
      <c r="A74" s="17" t="s">
        <v>1621</v>
      </c>
      <c r="B74" s="14" t="s">
        <v>382</v>
      </c>
      <c r="C74" s="14">
        <v>786935317</v>
      </c>
      <c r="D74" s="17" t="s">
        <v>29</v>
      </c>
      <c r="E74" s="16" t="s">
        <v>1600</v>
      </c>
      <c r="F74" s="16" t="s">
        <v>1601</v>
      </c>
      <c r="G74" s="15">
        <v>200</v>
      </c>
      <c r="H74" s="24" t="s">
        <v>23</v>
      </c>
      <c r="I74" s="12">
        <v>0.97</v>
      </c>
      <c r="J74" s="17" t="s">
        <v>17</v>
      </c>
    </row>
    <row r="75" spans="1:10" ht="14.4" customHeight="1" x14ac:dyDescent="0.3">
      <c r="A75" s="17" t="s">
        <v>1731</v>
      </c>
      <c r="B75" s="14" t="s">
        <v>305</v>
      </c>
      <c r="C75" s="14">
        <v>297499378</v>
      </c>
      <c r="D75" s="17" t="s">
        <v>20</v>
      </c>
      <c r="E75" s="23" t="s">
        <v>21</v>
      </c>
      <c r="F75" s="23" t="s">
        <v>22</v>
      </c>
      <c r="G75" s="15">
        <v>110</v>
      </c>
      <c r="H75" s="24"/>
      <c r="I75" s="12">
        <v>0.97</v>
      </c>
      <c r="J75" s="17" t="s">
        <v>17</v>
      </c>
    </row>
    <row r="76" spans="1:10" ht="14.4" customHeight="1" x14ac:dyDescent="0.3">
      <c r="A76" s="17" t="s">
        <v>1732</v>
      </c>
      <c r="B76" s="14" t="s">
        <v>408</v>
      </c>
      <c r="C76" s="14">
        <v>381367024</v>
      </c>
      <c r="D76" s="17" t="s">
        <v>1566</v>
      </c>
      <c r="E76" s="16" t="s">
        <v>1596</v>
      </c>
      <c r="F76" s="16" t="s">
        <v>1597</v>
      </c>
      <c r="G76" s="15">
        <v>216</v>
      </c>
      <c r="H76" s="24"/>
      <c r="I76" s="12">
        <v>0.98939999999999995</v>
      </c>
      <c r="J76" s="17" t="s">
        <v>17</v>
      </c>
    </row>
    <row r="77" spans="1:10" ht="14.4" customHeight="1" x14ac:dyDescent="0.3">
      <c r="A77" s="17" t="s">
        <v>1650</v>
      </c>
      <c r="B77" s="14" t="s">
        <v>816</v>
      </c>
      <c r="C77" s="14">
        <v>513635633</v>
      </c>
      <c r="D77" s="17" t="s">
        <v>20</v>
      </c>
      <c r="E77" s="23" t="s">
        <v>21</v>
      </c>
      <c r="F77" s="23" t="s">
        <v>22</v>
      </c>
      <c r="G77" s="15">
        <v>106</v>
      </c>
      <c r="H77" s="24"/>
      <c r="I77" s="12">
        <v>1</v>
      </c>
      <c r="J77" s="17" t="s">
        <v>637</v>
      </c>
    </row>
    <row r="78" spans="1:10" ht="14.4" customHeight="1" x14ac:dyDescent="0.3">
      <c r="A78" s="17" t="s">
        <v>1733</v>
      </c>
      <c r="B78" s="14" t="s">
        <v>510</v>
      </c>
      <c r="C78" s="14">
        <v>227256575</v>
      </c>
      <c r="D78" s="17" t="s">
        <v>29</v>
      </c>
      <c r="E78" s="16" t="s">
        <v>1600</v>
      </c>
      <c r="F78" s="16" t="s">
        <v>1601</v>
      </c>
      <c r="G78" s="15">
        <v>219</v>
      </c>
      <c r="H78" s="24"/>
      <c r="I78" s="12">
        <v>0.97</v>
      </c>
      <c r="J78" s="17" t="s">
        <v>17</v>
      </c>
    </row>
    <row r="79" spans="1:10" ht="14.4" customHeight="1" x14ac:dyDescent="0.3">
      <c r="A79" s="17" t="s">
        <v>1734</v>
      </c>
      <c r="B79" s="14" t="s">
        <v>354</v>
      </c>
      <c r="C79" s="14">
        <v>867199190</v>
      </c>
      <c r="D79" s="17" t="s">
        <v>31</v>
      </c>
      <c r="E79" s="23" t="s">
        <v>32</v>
      </c>
      <c r="F79" s="23" t="s">
        <v>33</v>
      </c>
      <c r="G79" s="15">
        <v>257</v>
      </c>
      <c r="H79" s="24" t="s">
        <v>23</v>
      </c>
      <c r="I79" s="12">
        <v>0.97</v>
      </c>
      <c r="J79" s="17" t="s">
        <v>17</v>
      </c>
    </row>
    <row r="80" spans="1:10" ht="14.4" customHeight="1" x14ac:dyDescent="0.3">
      <c r="A80" s="17" t="s">
        <v>1735</v>
      </c>
      <c r="B80" s="14" t="s">
        <v>111</v>
      </c>
      <c r="C80" s="14">
        <v>649746610</v>
      </c>
      <c r="D80" s="17" t="s">
        <v>1566</v>
      </c>
      <c r="E80" s="16" t="s">
        <v>1596</v>
      </c>
      <c r="F80" s="16" t="s">
        <v>1597</v>
      </c>
      <c r="G80" s="15">
        <v>208</v>
      </c>
      <c r="H80" s="24" t="s">
        <v>23</v>
      </c>
      <c r="I80" s="12">
        <v>0.98939999999999995</v>
      </c>
      <c r="J80" s="17" t="s">
        <v>17</v>
      </c>
    </row>
    <row r="81" spans="1:10" ht="14.4" customHeight="1" x14ac:dyDescent="0.3">
      <c r="A81" s="17" t="s">
        <v>1736</v>
      </c>
      <c r="B81" s="14" t="s">
        <v>168</v>
      </c>
      <c r="C81" s="14">
        <v>996762661</v>
      </c>
      <c r="D81" s="17" t="s">
        <v>29</v>
      </c>
      <c r="E81" s="16" t="s">
        <v>1600</v>
      </c>
      <c r="F81" s="16" t="s">
        <v>1601</v>
      </c>
      <c r="G81" s="15">
        <v>206</v>
      </c>
      <c r="H81" s="24" t="s">
        <v>23</v>
      </c>
      <c r="I81" s="12">
        <v>0.97</v>
      </c>
      <c r="J81" s="17" t="s">
        <v>17</v>
      </c>
    </row>
    <row r="82" spans="1:10" ht="14.4" customHeight="1" x14ac:dyDescent="0.3">
      <c r="A82" s="17" t="s">
        <v>1737</v>
      </c>
      <c r="B82" s="14" t="s">
        <v>78</v>
      </c>
      <c r="C82" s="14">
        <v>646196563</v>
      </c>
      <c r="D82" s="17" t="s">
        <v>31</v>
      </c>
      <c r="E82" s="23" t="s">
        <v>32</v>
      </c>
      <c r="F82" s="23" t="s">
        <v>33</v>
      </c>
      <c r="G82" s="15">
        <v>265</v>
      </c>
      <c r="H82" s="24" t="s">
        <v>23</v>
      </c>
      <c r="I82" s="12">
        <v>0.97</v>
      </c>
      <c r="J82" s="17" t="s">
        <v>17</v>
      </c>
    </row>
    <row r="83" spans="1:10" ht="14.4" customHeight="1" x14ac:dyDescent="0.3">
      <c r="A83" s="17" t="s">
        <v>1738</v>
      </c>
      <c r="B83" s="14" t="s">
        <v>518</v>
      </c>
      <c r="C83" s="14">
        <v>366981026</v>
      </c>
      <c r="D83" s="17" t="s">
        <v>31</v>
      </c>
      <c r="E83" s="23" t="s">
        <v>32</v>
      </c>
      <c r="F83" s="23" t="s">
        <v>33</v>
      </c>
      <c r="G83" s="15">
        <v>263</v>
      </c>
      <c r="H83" s="24" t="s">
        <v>23</v>
      </c>
      <c r="I83" s="12">
        <v>0.97</v>
      </c>
      <c r="J83" s="17" t="s">
        <v>17</v>
      </c>
    </row>
    <row r="84" spans="1:10" ht="14.4" customHeight="1" x14ac:dyDescent="0.3">
      <c r="A84" s="17" t="s">
        <v>1739</v>
      </c>
      <c r="B84" s="14" t="s">
        <v>511</v>
      </c>
      <c r="C84" s="14">
        <v>710972494</v>
      </c>
      <c r="D84" s="17" t="s">
        <v>39</v>
      </c>
      <c r="E84" s="16" t="s">
        <v>1598</v>
      </c>
      <c r="F84" s="16" t="s">
        <v>1599</v>
      </c>
      <c r="G84" s="15">
        <v>211</v>
      </c>
      <c r="H84" s="24" t="s">
        <v>23</v>
      </c>
      <c r="I84" s="12">
        <v>0.97</v>
      </c>
      <c r="J84" s="17" t="s">
        <v>17</v>
      </c>
    </row>
    <row r="85" spans="1:10" ht="14.4" customHeight="1" x14ac:dyDescent="0.3">
      <c r="A85" s="17" t="s">
        <v>1740</v>
      </c>
      <c r="B85" s="14" t="s">
        <v>325</v>
      </c>
      <c r="C85" s="14">
        <v>388175744</v>
      </c>
      <c r="D85" s="17" t="s">
        <v>1566</v>
      </c>
      <c r="E85" s="16" t="s">
        <v>1596</v>
      </c>
      <c r="F85" s="16" t="s">
        <v>1597</v>
      </c>
      <c r="G85" s="15">
        <v>212</v>
      </c>
      <c r="H85" s="24" t="s">
        <v>23</v>
      </c>
      <c r="I85" s="12">
        <v>0.98939999999999995</v>
      </c>
      <c r="J85" s="17" t="s">
        <v>17</v>
      </c>
    </row>
    <row r="86" spans="1:10" ht="14.4" customHeight="1" x14ac:dyDescent="0.3">
      <c r="A86" s="17" t="s">
        <v>1741</v>
      </c>
      <c r="B86" s="14" t="s">
        <v>201</v>
      </c>
      <c r="C86" s="14">
        <v>465452265</v>
      </c>
      <c r="D86" s="17" t="s">
        <v>1566</v>
      </c>
      <c r="E86" s="16" t="s">
        <v>1596</v>
      </c>
      <c r="F86" s="16" t="s">
        <v>1597</v>
      </c>
      <c r="G86" s="15">
        <v>214</v>
      </c>
      <c r="H86" s="24" t="s">
        <v>23</v>
      </c>
      <c r="I86" s="12">
        <v>0.98939999999999995</v>
      </c>
      <c r="J86" s="17" t="s">
        <v>17</v>
      </c>
    </row>
    <row r="87" spans="1:10" ht="14.4" customHeight="1" x14ac:dyDescent="0.3">
      <c r="A87" s="17" t="s">
        <v>1742</v>
      </c>
      <c r="B87" s="14" t="s">
        <v>278</v>
      </c>
      <c r="C87" s="14">
        <v>402110119</v>
      </c>
      <c r="D87" s="17" t="s">
        <v>20</v>
      </c>
      <c r="E87" s="23" t="s">
        <v>21</v>
      </c>
      <c r="F87" s="23" t="s">
        <v>22</v>
      </c>
      <c r="G87" s="15">
        <v>103</v>
      </c>
      <c r="H87" s="24" t="s">
        <v>23</v>
      </c>
      <c r="I87" s="12">
        <v>0.97</v>
      </c>
      <c r="J87" s="17" t="s">
        <v>17</v>
      </c>
    </row>
    <row r="88" spans="1:10" ht="14.4" customHeight="1" x14ac:dyDescent="0.3">
      <c r="A88" s="17" t="s">
        <v>1743</v>
      </c>
      <c r="B88" s="14" t="s">
        <v>140</v>
      </c>
      <c r="C88" s="14">
        <v>245226312</v>
      </c>
      <c r="D88" s="17" t="s">
        <v>31</v>
      </c>
      <c r="E88" s="23" t="s">
        <v>32</v>
      </c>
      <c r="F88" s="23" t="s">
        <v>33</v>
      </c>
      <c r="G88" s="15">
        <v>255</v>
      </c>
      <c r="H88" s="24" t="s">
        <v>23</v>
      </c>
      <c r="I88" s="12">
        <v>0.97</v>
      </c>
      <c r="J88" s="17" t="s">
        <v>17</v>
      </c>
    </row>
    <row r="89" spans="1:10" ht="14.4" customHeight="1" x14ac:dyDescent="0.3">
      <c r="A89" s="17" t="s">
        <v>1744</v>
      </c>
      <c r="B89" s="14" t="s">
        <v>271</v>
      </c>
      <c r="C89" s="14">
        <v>742425512</v>
      </c>
      <c r="D89" s="17" t="s">
        <v>1566</v>
      </c>
      <c r="E89" s="16" t="s">
        <v>1596</v>
      </c>
      <c r="F89" s="16" t="s">
        <v>1597</v>
      </c>
      <c r="G89" s="15">
        <v>217</v>
      </c>
      <c r="H89" s="24" t="s">
        <v>23</v>
      </c>
      <c r="I89" s="12">
        <v>0.98939999999999995</v>
      </c>
      <c r="J89" s="17" t="s">
        <v>17</v>
      </c>
    </row>
    <row r="90" spans="1:10" ht="14.4" customHeight="1" x14ac:dyDescent="0.3">
      <c r="A90" s="17" t="s">
        <v>1745</v>
      </c>
      <c r="B90" s="14" t="s">
        <v>343</v>
      </c>
      <c r="C90" s="14">
        <v>957380738</v>
      </c>
      <c r="D90" s="17" t="s">
        <v>1566</v>
      </c>
      <c r="E90" s="16" t="s">
        <v>1596</v>
      </c>
      <c r="F90" s="16" t="s">
        <v>1597</v>
      </c>
      <c r="G90" s="15">
        <v>200</v>
      </c>
      <c r="H90" s="24" t="s">
        <v>23</v>
      </c>
      <c r="I90" s="12">
        <v>0.98939999999999995</v>
      </c>
      <c r="J90" s="17" t="s">
        <v>17</v>
      </c>
    </row>
    <row r="91" spans="1:10" ht="14.4" customHeight="1" x14ac:dyDescent="0.3">
      <c r="A91" s="17" t="s">
        <v>1746</v>
      </c>
      <c r="B91" s="14" t="s">
        <v>302</v>
      </c>
      <c r="C91" s="14">
        <v>299218365</v>
      </c>
      <c r="D91" s="17" t="s">
        <v>39</v>
      </c>
      <c r="E91" s="16" t="s">
        <v>1598</v>
      </c>
      <c r="F91" s="16" t="s">
        <v>1599</v>
      </c>
      <c r="G91" s="15">
        <v>216</v>
      </c>
      <c r="H91" s="24" t="s">
        <v>23</v>
      </c>
      <c r="I91" s="12">
        <v>0.97</v>
      </c>
      <c r="J91" s="17" t="s">
        <v>17</v>
      </c>
    </row>
    <row r="92" spans="1:10" ht="14.4" customHeight="1" x14ac:dyDescent="0.3">
      <c r="A92" s="17" t="s">
        <v>1747</v>
      </c>
      <c r="B92" s="14" t="s">
        <v>40</v>
      </c>
      <c r="C92" s="14">
        <v>735890937</v>
      </c>
      <c r="D92" s="17" t="s">
        <v>20</v>
      </c>
      <c r="E92" s="23" t="s">
        <v>21</v>
      </c>
      <c r="F92" s="23" t="s">
        <v>22</v>
      </c>
      <c r="G92" s="15">
        <v>109</v>
      </c>
      <c r="H92" s="24" t="s">
        <v>23</v>
      </c>
      <c r="I92" s="12">
        <v>0.97</v>
      </c>
      <c r="J92" s="17" t="s">
        <v>17</v>
      </c>
    </row>
    <row r="93" spans="1:10" ht="14.4" customHeight="1" x14ac:dyDescent="0.3">
      <c r="A93" s="17" t="s">
        <v>1748</v>
      </c>
      <c r="B93" s="14" t="s">
        <v>240</v>
      </c>
      <c r="C93" s="14">
        <v>543949474</v>
      </c>
      <c r="D93" s="17" t="s">
        <v>29</v>
      </c>
      <c r="E93" s="16" t="s">
        <v>1600</v>
      </c>
      <c r="F93" s="16" t="s">
        <v>1601</v>
      </c>
      <c r="G93" s="15">
        <v>213</v>
      </c>
      <c r="H93" s="24" t="s">
        <v>23</v>
      </c>
      <c r="I93" s="12">
        <v>0.97</v>
      </c>
      <c r="J93" s="17" t="s">
        <v>17</v>
      </c>
    </row>
    <row r="94" spans="1:10" ht="14.4" customHeight="1" x14ac:dyDescent="0.3">
      <c r="A94" s="17" t="s">
        <v>1749</v>
      </c>
      <c r="B94" s="14" t="s">
        <v>94</v>
      </c>
      <c r="C94" s="14">
        <v>511262528</v>
      </c>
      <c r="D94" s="17" t="s">
        <v>29</v>
      </c>
      <c r="E94" s="16" t="s">
        <v>1600</v>
      </c>
      <c r="F94" s="16" t="s">
        <v>1601</v>
      </c>
      <c r="G94" s="15">
        <v>216</v>
      </c>
      <c r="H94" s="24" t="s">
        <v>23</v>
      </c>
      <c r="I94" s="12">
        <v>0.97</v>
      </c>
      <c r="J94" s="17" t="s">
        <v>17</v>
      </c>
    </row>
    <row r="95" spans="1:10" ht="14.4" customHeight="1" x14ac:dyDescent="0.3">
      <c r="A95" s="17" t="s">
        <v>1750</v>
      </c>
      <c r="B95" s="14" t="s">
        <v>283</v>
      </c>
      <c r="C95" s="14">
        <v>365746985</v>
      </c>
      <c r="D95" s="17" t="s">
        <v>29</v>
      </c>
      <c r="E95" s="16" t="s">
        <v>1600</v>
      </c>
      <c r="F95" s="16" t="s">
        <v>1601</v>
      </c>
      <c r="G95" s="15">
        <v>203</v>
      </c>
      <c r="H95" s="24" t="s">
        <v>23</v>
      </c>
      <c r="I95" s="12">
        <v>0.97</v>
      </c>
      <c r="J95" s="17" t="s">
        <v>17</v>
      </c>
    </row>
    <row r="96" spans="1:10" ht="14.4" customHeight="1" x14ac:dyDescent="0.3">
      <c r="A96" s="17" t="s">
        <v>1751</v>
      </c>
      <c r="B96" s="14" t="s">
        <v>373</v>
      </c>
      <c r="C96" s="14">
        <v>403690271</v>
      </c>
      <c r="D96" s="17" t="s">
        <v>29</v>
      </c>
      <c r="E96" s="16" t="s">
        <v>1600</v>
      </c>
      <c r="F96" s="16" t="s">
        <v>1601</v>
      </c>
      <c r="G96" s="15">
        <v>205</v>
      </c>
      <c r="H96" s="24" t="s">
        <v>23</v>
      </c>
      <c r="I96" s="12">
        <v>0.97</v>
      </c>
      <c r="J96" s="17" t="s">
        <v>17</v>
      </c>
    </row>
    <row r="97" spans="1:10" ht="14.4" customHeight="1" x14ac:dyDescent="0.3">
      <c r="A97" s="17" t="s">
        <v>1752</v>
      </c>
      <c r="B97" s="14" t="s">
        <v>373</v>
      </c>
      <c r="C97" s="14">
        <v>403690271</v>
      </c>
      <c r="D97" s="17" t="s">
        <v>29</v>
      </c>
      <c r="E97" s="16" t="s">
        <v>1600</v>
      </c>
      <c r="F97" s="16" t="s">
        <v>1601</v>
      </c>
      <c r="G97" s="15">
        <v>205</v>
      </c>
      <c r="H97" s="24" t="s">
        <v>23</v>
      </c>
      <c r="I97" s="12">
        <v>0.97</v>
      </c>
      <c r="J97" s="17" t="s">
        <v>17</v>
      </c>
    </row>
    <row r="98" spans="1:10" ht="14.4" customHeight="1" x14ac:dyDescent="0.3">
      <c r="A98" s="17" t="s">
        <v>1753</v>
      </c>
      <c r="B98" s="14" t="s">
        <v>210</v>
      </c>
      <c r="C98" s="14">
        <v>202495531</v>
      </c>
      <c r="D98" s="17" t="s">
        <v>1566</v>
      </c>
      <c r="E98" s="16" t="s">
        <v>1596</v>
      </c>
      <c r="F98" s="16" t="s">
        <v>1597</v>
      </c>
      <c r="G98" s="15">
        <v>205</v>
      </c>
      <c r="H98" s="24" t="s">
        <v>23</v>
      </c>
      <c r="I98" s="12">
        <v>0.98939999999999995</v>
      </c>
      <c r="J98" s="17" t="s">
        <v>17</v>
      </c>
    </row>
    <row r="99" spans="1:10" ht="14.4" customHeight="1" x14ac:dyDescent="0.3">
      <c r="A99" s="17" t="s">
        <v>1754</v>
      </c>
      <c r="B99" s="14" t="s">
        <v>433</v>
      </c>
      <c r="C99" s="14">
        <v>222357481</v>
      </c>
      <c r="D99" s="17" t="s">
        <v>20</v>
      </c>
      <c r="E99" s="23" t="s">
        <v>21</v>
      </c>
      <c r="F99" s="23" t="s">
        <v>22</v>
      </c>
      <c r="G99" s="15">
        <v>105</v>
      </c>
      <c r="H99" s="24" t="s">
        <v>23</v>
      </c>
      <c r="I99" s="12">
        <v>0.97</v>
      </c>
      <c r="J99" s="17" t="s">
        <v>17</v>
      </c>
    </row>
    <row r="100" spans="1:10" ht="14.4" customHeight="1" x14ac:dyDescent="0.3">
      <c r="A100" s="17" t="s">
        <v>1755</v>
      </c>
      <c r="B100" s="14" t="s">
        <v>169</v>
      </c>
      <c r="C100" s="14">
        <v>674599705</v>
      </c>
      <c r="D100" s="17" t="s">
        <v>39</v>
      </c>
      <c r="E100" s="16" t="s">
        <v>1598</v>
      </c>
      <c r="F100" s="16" t="s">
        <v>1599</v>
      </c>
      <c r="G100" s="15">
        <v>200</v>
      </c>
      <c r="H100" s="24" t="s">
        <v>23</v>
      </c>
      <c r="I100" s="12">
        <v>0.97</v>
      </c>
      <c r="J100" s="17" t="s">
        <v>17</v>
      </c>
    </row>
    <row r="101" spans="1:10" ht="14.4" customHeight="1" x14ac:dyDescent="0.3">
      <c r="A101" s="17" t="s">
        <v>1756</v>
      </c>
      <c r="B101" s="14" t="s">
        <v>442</v>
      </c>
      <c r="C101" s="14">
        <v>650092499</v>
      </c>
      <c r="D101" s="17" t="s">
        <v>20</v>
      </c>
      <c r="E101" s="23" t="s">
        <v>21</v>
      </c>
      <c r="F101" s="23" t="s">
        <v>22</v>
      </c>
      <c r="G101" s="15">
        <v>106</v>
      </c>
      <c r="H101" s="24" t="s">
        <v>23</v>
      </c>
      <c r="I101" s="12">
        <v>0.97</v>
      </c>
      <c r="J101" s="17" t="s">
        <v>17</v>
      </c>
    </row>
    <row r="102" spans="1:10" ht="14.4" customHeight="1" x14ac:dyDescent="0.3">
      <c r="A102" s="17" t="s">
        <v>1757</v>
      </c>
      <c r="B102" s="14" t="s">
        <v>141</v>
      </c>
      <c r="C102" s="14">
        <v>690661309</v>
      </c>
      <c r="D102" s="17" t="s">
        <v>29</v>
      </c>
      <c r="E102" s="16" t="s">
        <v>1600</v>
      </c>
      <c r="F102" s="16" t="s">
        <v>1601</v>
      </c>
      <c r="G102" s="15">
        <v>205</v>
      </c>
      <c r="H102" s="24" t="s">
        <v>23</v>
      </c>
      <c r="I102" s="12">
        <v>0.97</v>
      </c>
      <c r="J102" s="17" t="s">
        <v>17</v>
      </c>
    </row>
    <row r="103" spans="1:10" ht="14.4" customHeight="1" x14ac:dyDescent="0.3">
      <c r="A103" s="17" t="s">
        <v>1659</v>
      </c>
      <c r="B103" s="14" t="s">
        <v>377</v>
      </c>
      <c r="C103" s="14">
        <v>950947218</v>
      </c>
      <c r="D103" s="17" t="s">
        <v>20</v>
      </c>
      <c r="E103" s="23" t="s">
        <v>21</v>
      </c>
      <c r="F103" s="23" t="s">
        <v>22</v>
      </c>
      <c r="G103" s="15">
        <v>107</v>
      </c>
      <c r="H103" s="24" t="s">
        <v>23</v>
      </c>
      <c r="I103" s="12">
        <v>0.97</v>
      </c>
      <c r="J103" s="17" t="s">
        <v>17</v>
      </c>
    </row>
    <row r="104" spans="1:10" ht="14.4" customHeight="1" x14ac:dyDescent="0.3">
      <c r="A104" s="17" t="s">
        <v>1758</v>
      </c>
      <c r="B104" s="14" t="s">
        <v>608</v>
      </c>
      <c r="C104" s="14">
        <v>192747008</v>
      </c>
      <c r="D104" s="17" t="s">
        <v>31</v>
      </c>
      <c r="E104" s="23" t="s">
        <v>32</v>
      </c>
      <c r="F104" s="23" t="s">
        <v>33</v>
      </c>
      <c r="G104" s="15">
        <v>275</v>
      </c>
      <c r="H104" s="24" t="s">
        <v>23</v>
      </c>
      <c r="I104" s="12">
        <v>0.97</v>
      </c>
      <c r="J104" s="17" t="s">
        <v>17</v>
      </c>
    </row>
    <row r="105" spans="1:10" ht="14.4" customHeight="1" x14ac:dyDescent="0.3">
      <c r="A105" s="17" t="s">
        <v>1759</v>
      </c>
      <c r="B105" s="14" t="s">
        <v>688</v>
      </c>
      <c r="C105" s="14">
        <v>438515341</v>
      </c>
      <c r="D105" s="17" t="s">
        <v>29</v>
      </c>
      <c r="E105" s="16" t="s">
        <v>1600</v>
      </c>
      <c r="F105" s="16" t="s">
        <v>1601</v>
      </c>
      <c r="G105" s="15">
        <v>210</v>
      </c>
      <c r="H105" s="24" t="s">
        <v>23</v>
      </c>
      <c r="I105" s="12">
        <v>1</v>
      </c>
      <c r="J105" s="17" t="s">
        <v>637</v>
      </c>
    </row>
    <row r="106" spans="1:10" ht="14.4" customHeight="1" x14ac:dyDescent="0.3">
      <c r="A106" s="17" t="s">
        <v>1760</v>
      </c>
      <c r="B106" s="14" t="s">
        <v>129</v>
      </c>
      <c r="C106" s="14">
        <v>804073051</v>
      </c>
      <c r="D106" s="17" t="s">
        <v>1566</v>
      </c>
      <c r="E106" s="16" t="s">
        <v>1596</v>
      </c>
      <c r="F106" s="16" t="s">
        <v>1597</v>
      </c>
      <c r="G106" s="15">
        <v>201</v>
      </c>
      <c r="H106" s="24" t="s">
        <v>23</v>
      </c>
      <c r="I106" s="12">
        <v>0.98939999999999995</v>
      </c>
      <c r="J106" s="17" t="s">
        <v>17</v>
      </c>
    </row>
    <row r="107" spans="1:10" ht="14.4" customHeight="1" x14ac:dyDescent="0.3">
      <c r="A107" s="17" t="s">
        <v>1761</v>
      </c>
      <c r="B107" s="14" t="s">
        <v>642</v>
      </c>
      <c r="C107" s="14">
        <v>407799650</v>
      </c>
      <c r="D107" s="17" t="s">
        <v>31</v>
      </c>
      <c r="E107" s="23" t="s">
        <v>32</v>
      </c>
      <c r="F107" s="23" t="s">
        <v>33</v>
      </c>
      <c r="G107" s="15">
        <v>275</v>
      </c>
      <c r="H107" s="24" t="s">
        <v>23</v>
      </c>
      <c r="I107" s="12">
        <v>1</v>
      </c>
      <c r="J107" s="17" t="s">
        <v>637</v>
      </c>
    </row>
    <row r="108" spans="1:10" ht="14.4" customHeight="1" x14ac:dyDescent="0.3">
      <c r="A108" s="17" t="s">
        <v>1762</v>
      </c>
      <c r="B108" s="14" t="s">
        <v>519</v>
      </c>
      <c r="C108" s="14">
        <v>483721543</v>
      </c>
      <c r="D108" s="17" t="s">
        <v>29</v>
      </c>
      <c r="E108" s="16" t="s">
        <v>1600</v>
      </c>
      <c r="F108" s="16" t="s">
        <v>1601</v>
      </c>
      <c r="G108" s="15">
        <v>213</v>
      </c>
      <c r="H108" s="24" t="s">
        <v>23</v>
      </c>
      <c r="I108" s="12">
        <v>0.97</v>
      </c>
      <c r="J108" s="17" t="s">
        <v>17</v>
      </c>
    </row>
    <row r="109" spans="1:10" ht="14.4" customHeight="1" x14ac:dyDescent="0.3">
      <c r="A109" s="17" t="s">
        <v>1763</v>
      </c>
      <c r="B109" s="14" t="s">
        <v>615</v>
      </c>
      <c r="C109" s="14">
        <v>323508554</v>
      </c>
      <c r="D109" s="17" t="s">
        <v>1566</v>
      </c>
      <c r="E109" s="16" t="s">
        <v>1596</v>
      </c>
      <c r="F109" s="16" t="s">
        <v>1597</v>
      </c>
      <c r="G109" s="15">
        <v>213</v>
      </c>
      <c r="H109" s="24" t="s">
        <v>23</v>
      </c>
      <c r="I109" s="12">
        <v>0.98939999999999995</v>
      </c>
      <c r="J109" s="17" t="s">
        <v>17</v>
      </c>
    </row>
    <row r="110" spans="1:10" ht="14.4" customHeight="1" x14ac:dyDescent="0.3">
      <c r="A110" s="17" t="s">
        <v>1764</v>
      </c>
      <c r="B110" s="14" t="s">
        <v>365</v>
      </c>
      <c r="C110" s="14">
        <v>129011233</v>
      </c>
      <c r="D110" s="17" t="s">
        <v>39</v>
      </c>
      <c r="E110" s="16" t="s">
        <v>1598</v>
      </c>
      <c r="F110" s="16" t="s">
        <v>1599</v>
      </c>
      <c r="G110" s="15">
        <v>201</v>
      </c>
      <c r="H110" s="24" t="s">
        <v>23</v>
      </c>
      <c r="I110" s="12">
        <v>0.97</v>
      </c>
      <c r="J110" s="17" t="s">
        <v>17</v>
      </c>
    </row>
    <row r="111" spans="1:10" ht="14.4" customHeight="1" x14ac:dyDescent="0.3">
      <c r="A111" s="17" t="s">
        <v>1765</v>
      </c>
      <c r="B111" s="14" t="s">
        <v>87</v>
      </c>
      <c r="C111" s="14">
        <v>868107038</v>
      </c>
      <c r="D111" s="17" t="s">
        <v>20</v>
      </c>
      <c r="E111" s="23" t="s">
        <v>21</v>
      </c>
      <c r="F111" s="23" t="s">
        <v>22</v>
      </c>
      <c r="G111" s="15">
        <v>100</v>
      </c>
      <c r="H111" s="24" t="s">
        <v>23</v>
      </c>
      <c r="I111" s="12">
        <v>0.97</v>
      </c>
      <c r="J111" s="17" t="s">
        <v>17</v>
      </c>
    </row>
    <row r="112" spans="1:10" ht="14.4" customHeight="1" x14ac:dyDescent="0.3">
      <c r="A112" s="17" t="s">
        <v>1766</v>
      </c>
      <c r="B112" s="14" t="s">
        <v>520</v>
      </c>
      <c r="C112" s="14">
        <v>640117228</v>
      </c>
      <c r="D112" s="17" t="s">
        <v>39</v>
      </c>
      <c r="E112" s="16" t="s">
        <v>1598</v>
      </c>
      <c r="F112" s="16" t="s">
        <v>1599</v>
      </c>
      <c r="G112" s="15">
        <v>208</v>
      </c>
      <c r="H112" s="24" t="s">
        <v>23</v>
      </c>
      <c r="I112" s="12">
        <v>0.97</v>
      </c>
      <c r="J112" s="17" t="s">
        <v>17</v>
      </c>
    </row>
    <row r="113" spans="1:10" ht="14.4" customHeight="1" x14ac:dyDescent="0.3">
      <c r="A113" s="17" t="s">
        <v>1767</v>
      </c>
      <c r="B113" s="14" t="s">
        <v>412</v>
      </c>
      <c r="C113" s="14">
        <v>953432141</v>
      </c>
      <c r="D113" s="17" t="s">
        <v>39</v>
      </c>
      <c r="E113" s="16" t="s">
        <v>1598</v>
      </c>
      <c r="F113" s="16" t="s">
        <v>1599</v>
      </c>
      <c r="G113" s="15">
        <v>210</v>
      </c>
      <c r="H113" s="24" t="s">
        <v>23</v>
      </c>
      <c r="I113" s="12">
        <v>0.97</v>
      </c>
      <c r="J113" s="17" t="s">
        <v>17</v>
      </c>
    </row>
    <row r="114" spans="1:10" ht="14.4" customHeight="1" x14ac:dyDescent="0.3">
      <c r="A114" s="17" t="s">
        <v>1768</v>
      </c>
      <c r="B114" s="14" t="s">
        <v>307</v>
      </c>
      <c r="C114" s="14">
        <v>815326909</v>
      </c>
      <c r="D114" s="17" t="s">
        <v>1566</v>
      </c>
      <c r="E114" s="16" t="s">
        <v>1596</v>
      </c>
      <c r="F114" s="16" t="s">
        <v>1597</v>
      </c>
      <c r="G114" s="15">
        <v>212</v>
      </c>
      <c r="H114" s="24" t="s">
        <v>23</v>
      </c>
      <c r="I114" s="12">
        <v>0.98939999999999995</v>
      </c>
      <c r="J114" s="17" t="s">
        <v>17</v>
      </c>
    </row>
    <row r="115" spans="1:10" ht="14.4" customHeight="1" x14ac:dyDescent="0.3">
      <c r="A115" s="17" t="s">
        <v>1769</v>
      </c>
      <c r="B115" s="14" t="s">
        <v>142</v>
      </c>
      <c r="C115" s="14">
        <v>453393525</v>
      </c>
      <c r="D115" s="17" t="s">
        <v>39</v>
      </c>
      <c r="E115" s="16" t="s">
        <v>1598</v>
      </c>
      <c r="F115" s="16"/>
      <c r="G115" s="15">
        <v>207</v>
      </c>
      <c r="H115" s="24" t="s">
        <v>23</v>
      </c>
      <c r="I115" s="12">
        <v>0.97</v>
      </c>
      <c r="J115" s="17" t="s">
        <v>17</v>
      </c>
    </row>
    <row r="116" spans="1:10" ht="14.4" customHeight="1" x14ac:dyDescent="0.3">
      <c r="A116" s="17" t="s">
        <v>1770</v>
      </c>
      <c r="B116" s="14" t="s">
        <v>591</v>
      </c>
      <c r="C116" s="14">
        <v>235902795</v>
      </c>
      <c r="D116" s="17" t="s">
        <v>29</v>
      </c>
      <c r="E116" s="16" t="s">
        <v>1600</v>
      </c>
      <c r="F116" s="16" t="s">
        <v>1601</v>
      </c>
      <c r="G116" s="15">
        <v>217</v>
      </c>
      <c r="H116" s="24" t="s">
        <v>23</v>
      </c>
      <c r="I116" s="12">
        <v>0.97</v>
      </c>
      <c r="J116" s="17" t="s">
        <v>17</v>
      </c>
    </row>
    <row r="117" spans="1:10" ht="14.4" customHeight="1" x14ac:dyDescent="0.3">
      <c r="A117" s="17" t="s">
        <v>1771</v>
      </c>
      <c r="B117" s="14" t="s">
        <v>284</v>
      </c>
      <c r="C117" s="14">
        <v>976864686</v>
      </c>
      <c r="D117" s="17" t="s">
        <v>39</v>
      </c>
      <c r="E117" s="16" t="s">
        <v>1598</v>
      </c>
      <c r="F117" s="16" t="s">
        <v>1599</v>
      </c>
      <c r="G117" s="15">
        <v>212</v>
      </c>
      <c r="H117" s="24" t="s">
        <v>23</v>
      </c>
      <c r="I117" s="12">
        <v>0.97</v>
      </c>
      <c r="J117" s="17" t="s">
        <v>17</v>
      </c>
    </row>
    <row r="118" spans="1:10" ht="14.4" customHeight="1" x14ac:dyDescent="0.3">
      <c r="A118" s="17" t="s">
        <v>1772</v>
      </c>
      <c r="B118" s="14" t="s">
        <v>346</v>
      </c>
      <c r="C118" s="14">
        <v>555972264</v>
      </c>
      <c r="D118" s="17" t="s">
        <v>29</v>
      </c>
      <c r="E118" s="16" t="s">
        <v>1600</v>
      </c>
      <c r="F118" s="16" t="s">
        <v>1601</v>
      </c>
      <c r="G118" s="15">
        <v>208</v>
      </c>
      <c r="H118" s="24" t="s">
        <v>23</v>
      </c>
      <c r="I118" s="12">
        <v>0.97</v>
      </c>
      <c r="J118" s="17" t="s">
        <v>17</v>
      </c>
    </row>
    <row r="119" spans="1:10" ht="14.4" customHeight="1" x14ac:dyDescent="0.3">
      <c r="A119" s="17" t="s">
        <v>1773</v>
      </c>
      <c r="B119" s="14" t="s">
        <v>406</v>
      </c>
      <c r="C119" s="14">
        <v>965441490</v>
      </c>
      <c r="D119" s="17" t="s">
        <v>20</v>
      </c>
      <c r="E119" s="23" t="s">
        <v>21</v>
      </c>
      <c r="F119" s="23"/>
      <c r="G119" s="15">
        <v>110</v>
      </c>
      <c r="H119" s="24" t="s">
        <v>23</v>
      </c>
      <c r="I119" s="12">
        <v>0.97</v>
      </c>
      <c r="J119" s="17" t="s">
        <v>17</v>
      </c>
    </row>
    <row r="120" spans="1:10" ht="14.4" customHeight="1" x14ac:dyDescent="0.3">
      <c r="A120" s="17" t="s">
        <v>1774</v>
      </c>
      <c r="B120" s="14" t="s">
        <v>314</v>
      </c>
      <c r="C120" s="14">
        <v>671471702</v>
      </c>
      <c r="D120" s="17" t="s">
        <v>20</v>
      </c>
      <c r="E120" s="23" t="s">
        <v>21</v>
      </c>
      <c r="F120" s="23" t="s">
        <v>22</v>
      </c>
      <c r="G120" s="15">
        <v>104</v>
      </c>
      <c r="H120" s="24" t="s">
        <v>23</v>
      </c>
      <c r="I120" s="12">
        <v>0.97</v>
      </c>
      <c r="J120" s="17" t="s">
        <v>17</v>
      </c>
    </row>
    <row r="121" spans="1:10" ht="14.4" customHeight="1" x14ac:dyDescent="0.3">
      <c r="A121" s="17" t="s">
        <v>1775</v>
      </c>
      <c r="B121" s="14" t="s">
        <v>217</v>
      </c>
      <c r="C121" s="14">
        <v>860989905</v>
      </c>
      <c r="D121" s="17" t="s">
        <v>20</v>
      </c>
      <c r="E121" s="23" t="s">
        <v>21</v>
      </c>
      <c r="F121" s="23" t="s">
        <v>22</v>
      </c>
      <c r="G121" s="15">
        <v>107</v>
      </c>
      <c r="H121" s="24" t="s">
        <v>23</v>
      </c>
      <c r="I121" s="12">
        <v>0.97</v>
      </c>
      <c r="J121" s="17" t="s">
        <v>17</v>
      </c>
    </row>
    <row r="122" spans="1:10" ht="14.4" customHeight="1" x14ac:dyDescent="0.3">
      <c r="A122" s="17" t="s">
        <v>1776</v>
      </c>
      <c r="B122" s="14" t="s">
        <v>474</v>
      </c>
      <c r="C122" s="14">
        <v>682721911</v>
      </c>
      <c r="D122" s="17" t="s">
        <v>29</v>
      </c>
      <c r="E122" s="16" t="s">
        <v>1600</v>
      </c>
      <c r="F122" s="16" t="s">
        <v>1601</v>
      </c>
      <c r="G122" s="15">
        <v>201</v>
      </c>
      <c r="H122" s="24" t="s">
        <v>23</v>
      </c>
      <c r="I122" s="12">
        <v>0.97</v>
      </c>
      <c r="J122" s="17" t="s">
        <v>17</v>
      </c>
    </row>
    <row r="123" spans="1:10" ht="14.4" customHeight="1" x14ac:dyDescent="0.3">
      <c r="A123" s="17" t="s">
        <v>1777</v>
      </c>
      <c r="B123" s="14" t="s">
        <v>817</v>
      </c>
      <c r="C123" s="14">
        <v>164355745</v>
      </c>
      <c r="D123" s="17" t="s">
        <v>1566</v>
      </c>
      <c r="E123" s="16" t="s">
        <v>1596</v>
      </c>
      <c r="F123" s="16" t="s">
        <v>1597</v>
      </c>
      <c r="G123" s="15">
        <v>219</v>
      </c>
      <c r="H123" s="24" t="s">
        <v>23</v>
      </c>
      <c r="I123" s="12">
        <v>1.02</v>
      </c>
      <c r="J123" s="17" t="s">
        <v>637</v>
      </c>
    </row>
    <row r="124" spans="1:10" ht="14.4" customHeight="1" x14ac:dyDescent="0.3">
      <c r="A124" s="17" t="s">
        <v>1778</v>
      </c>
      <c r="B124" s="14" t="s">
        <v>568</v>
      </c>
      <c r="C124" s="14">
        <v>406290738</v>
      </c>
      <c r="D124" s="17" t="s">
        <v>20</v>
      </c>
      <c r="E124" s="23" t="s">
        <v>21</v>
      </c>
      <c r="F124" s="23" t="s">
        <v>22</v>
      </c>
      <c r="G124" s="15">
        <v>105</v>
      </c>
      <c r="H124" s="24" t="s">
        <v>23</v>
      </c>
      <c r="I124" s="12">
        <v>0.97</v>
      </c>
      <c r="J124" s="17" t="s">
        <v>17</v>
      </c>
    </row>
    <row r="125" spans="1:10" ht="14.4" customHeight="1" x14ac:dyDescent="0.3">
      <c r="A125" s="17" t="s">
        <v>1779</v>
      </c>
      <c r="B125" s="14" t="s">
        <v>529</v>
      </c>
      <c r="C125" s="14">
        <v>853576429</v>
      </c>
      <c r="D125" s="17" t="s">
        <v>39</v>
      </c>
      <c r="E125" s="16" t="s">
        <v>1598</v>
      </c>
      <c r="F125" s="16" t="s">
        <v>1599</v>
      </c>
      <c r="G125" s="15">
        <v>203</v>
      </c>
      <c r="H125" s="24" t="s">
        <v>23</v>
      </c>
      <c r="I125" s="12">
        <v>0.97</v>
      </c>
      <c r="J125" s="17" t="s">
        <v>17</v>
      </c>
    </row>
    <row r="126" spans="1:10" ht="14.4" customHeight="1" x14ac:dyDescent="0.3">
      <c r="A126" s="17" t="s">
        <v>1780</v>
      </c>
      <c r="B126" s="14" t="s">
        <v>527</v>
      </c>
      <c r="C126" s="14">
        <v>653455782</v>
      </c>
      <c r="D126" s="17" t="s">
        <v>31</v>
      </c>
      <c r="E126" s="23" t="s">
        <v>32</v>
      </c>
      <c r="F126" s="23" t="s">
        <v>33</v>
      </c>
      <c r="G126" s="15">
        <v>259</v>
      </c>
      <c r="H126" s="24" t="s">
        <v>23</v>
      </c>
      <c r="I126" s="12">
        <v>0.97</v>
      </c>
      <c r="J126" s="17" t="s">
        <v>17</v>
      </c>
    </row>
    <row r="127" spans="1:10" ht="14.4" customHeight="1" x14ac:dyDescent="0.3">
      <c r="A127" s="17" t="s">
        <v>1781</v>
      </c>
      <c r="B127" s="14" t="s">
        <v>767</v>
      </c>
      <c r="C127" s="14">
        <v>352054178</v>
      </c>
      <c r="D127" s="17" t="s">
        <v>39</v>
      </c>
      <c r="E127" s="16" t="s">
        <v>1598</v>
      </c>
      <c r="F127" s="16" t="s">
        <v>1599</v>
      </c>
      <c r="G127" s="15">
        <v>208</v>
      </c>
      <c r="H127" s="24" t="s">
        <v>23</v>
      </c>
      <c r="I127" s="12">
        <v>1</v>
      </c>
      <c r="J127" s="17" t="s">
        <v>637</v>
      </c>
    </row>
    <row r="128" spans="1:10" ht="14.4" customHeight="1" x14ac:dyDescent="0.3">
      <c r="A128" s="17" t="s">
        <v>1782</v>
      </c>
      <c r="B128" s="14" t="s">
        <v>811</v>
      </c>
      <c r="C128" s="14">
        <v>578123246</v>
      </c>
      <c r="D128" s="17" t="s">
        <v>20</v>
      </c>
      <c r="E128" s="23" t="s">
        <v>21</v>
      </c>
      <c r="F128" s="23" t="s">
        <v>22</v>
      </c>
      <c r="G128" s="15">
        <v>215</v>
      </c>
      <c r="H128" s="24" t="s">
        <v>23</v>
      </c>
      <c r="I128" s="12">
        <v>1</v>
      </c>
      <c r="J128" s="17" t="s">
        <v>637</v>
      </c>
    </row>
    <row r="129" spans="1:10" ht="14.4" customHeight="1" x14ac:dyDescent="0.3">
      <c r="A129" s="17" t="s">
        <v>1783</v>
      </c>
      <c r="B129" s="14" t="s">
        <v>791</v>
      </c>
      <c r="C129" s="14">
        <v>880022882</v>
      </c>
      <c r="D129" s="17" t="s">
        <v>20</v>
      </c>
      <c r="E129" s="23" t="s">
        <v>21</v>
      </c>
      <c r="F129" s="23" t="s">
        <v>22</v>
      </c>
      <c r="G129" s="15">
        <v>549</v>
      </c>
      <c r="H129" s="24" t="s">
        <v>23</v>
      </c>
      <c r="I129" s="12">
        <v>1.02</v>
      </c>
      <c r="J129" s="17" t="s">
        <v>637</v>
      </c>
    </row>
    <row r="130" spans="1:10" ht="14.4" customHeight="1" x14ac:dyDescent="0.3">
      <c r="A130" s="17" t="s">
        <v>1784</v>
      </c>
      <c r="B130" s="14" t="s">
        <v>702</v>
      </c>
      <c r="C130" s="14">
        <v>203591991</v>
      </c>
      <c r="D130" s="17" t="s">
        <v>39</v>
      </c>
      <c r="E130" s="16" t="s">
        <v>1598</v>
      </c>
      <c r="F130" s="16" t="s">
        <v>1599</v>
      </c>
      <c r="G130" s="15">
        <v>100</v>
      </c>
      <c r="H130" s="24" t="s">
        <v>23</v>
      </c>
      <c r="I130" s="12">
        <v>1</v>
      </c>
      <c r="J130" s="17" t="s">
        <v>637</v>
      </c>
    </row>
    <row r="131" spans="1:10" ht="14.4" customHeight="1" x14ac:dyDescent="0.3">
      <c r="A131" s="17" t="s">
        <v>1785</v>
      </c>
      <c r="B131" s="14" t="s">
        <v>723</v>
      </c>
      <c r="C131" s="14">
        <v>262668763</v>
      </c>
      <c r="D131" s="17" t="s">
        <v>31</v>
      </c>
      <c r="E131" s="23" t="s">
        <v>32</v>
      </c>
      <c r="F131" s="23" t="s">
        <v>33</v>
      </c>
      <c r="G131" s="15">
        <v>253</v>
      </c>
      <c r="H131" s="24" t="s">
        <v>23</v>
      </c>
      <c r="I131" s="12">
        <v>1</v>
      </c>
      <c r="J131" s="17" t="s">
        <v>637</v>
      </c>
    </row>
    <row r="132" spans="1:10" ht="14.4" customHeight="1" x14ac:dyDescent="0.3">
      <c r="A132" s="17" t="s">
        <v>1786</v>
      </c>
      <c r="B132" s="14" t="s">
        <v>719</v>
      </c>
      <c r="C132" s="14">
        <v>825010205</v>
      </c>
      <c r="D132" s="17" t="s">
        <v>20</v>
      </c>
      <c r="E132" s="23" t="s">
        <v>21</v>
      </c>
      <c r="F132" s="23" t="s">
        <v>22</v>
      </c>
      <c r="G132" s="15">
        <v>105</v>
      </c>
      <c r="H132" s="24" t="s">
        <v>23</v>
      </c>
      <c r="I132" s="12">
        <v>1</v>
      </c>
      <c r="J132" s="17" t="s">
        <v>637</v>
      </c>
    </row>
    <row r="133" spans="1:10" ht="14.4" customHeight="1" x14ac:dyDescent="0.3">
      <c r="A133" s="17" t="s">
        <v>1636</v>
      </c>
      <c r="B133" s="14" t="s">
        <v>710</v>
      </c>
      <c r="C133" s="14">
        <v>674609472</v>
      </c>
      <c r="D133" s="17" t="s">
        <v>20</v>
      </c>
      <c r="E133" s="23" t="s">
        <v>21</v>
      </c>
      <c r="F133" s="23" t="s">
        <v>22</v>
      </c>
      <c r="G133" s="15">
        <v>100</v>
      </c>
      <c r="H133" s="24" t="s">
        <v>23</v>
      </c>
      <c r="I133" s="12">
        <v>1</v>
      </c>
      <c r="J133" s="17" t="s">
        <v>637</v>
      </c>
    </row>
    <row r="134" spans="1:10" ht="14.4" customHeight="1" x14ac:dyDescent="0.3">
      <c r="A134" s="17" t="s">
        <v>1787</v>
      </c>
      <c r="B134" s="14" t="s">
        <v>715</v>
      </c>
      <c r="C134" s="14">
        <v>942388364</v>
      </c>
      <c r="D134" s="17" t="s">
        <v>29</v>
      </c>
      <c r="E134" s="16" t="s">
        <v>1600</v>
      </c>
      <c r="F134" s="16" t="s">
        <v>1601</v>
      </c>
      <c r="G134" s="15">
        <v>212</v>
      </c>
      <c r="H134" s="24" t="s">
        <v>23</v>
      </c>
      <c r="I134" s="12">
        <v>1</v>
      </c>
      <c r="J134" s="17" t="s">
        <v>637</v>
      </c>
    </row>
    <row r="135" spans="1:10" ht="14.4" customHeight="1" x14ac:dyDescent="0.3">
      <c r="A135" s="17" t="s">
        <v>1788</v>
      </c>
      <c r="B135" s="14" t="s">
        <v>728</v>
      </c>
      <c r="C135" s="14">
        <v>621025401</v>
      </c>
      <c r="D135" s="17" t="s">
        <v>20</v>
      </c>
      <c r="E135" s="23"/>
      <c r="F135" s="23" t="s">
        <v>22</v>
      </c>
      <c r="G135" s="15">
        <v>100</v>
      </c>
      <c r="H135" s="24" t="s">
        <v>23</v>
      </c>
      <c r="I135" s="12">
        <v>1</v>
      </c>
      <c r="J135" s="17" t="s">
        <v>637</v>
      </c>
    </row>
    <row r="136" spans="1:10" ht="14.4" customHeight="1" x14ac:dyDescent="0.3">
      <c r="A136" s="17" t="s">
        <v>1789</v>
      </c>
      <c r="B136" s="14" t="s">
        <v>692</v>
      </c>
      <c r="C136" s="14">
        <v>123998626</v>
      </c>
      <c r="D136" s="17" t="s">
        <v>20</v>
      </c>
      <c r="E136" s="23" t="s">
        <v>21</v>
      </c>
      <c r="F136" s="23" t="s">
        <v>22</v>
      </c>
      <c r="G136" s="15">
        <v>101</v>
      </c>
      <c r="H136" s="24" t="s">
        <v>23</v>
      </c>
      <c r="I136" s="12">
        <v>1</v>
      </c>
      <c r="J136" s="17" t="s">
        <v>637</v>
      </c>
    </row>
    <row r="137" spans="1:10" ht="14.4" customHeight="1" x14ac:dyDescent="0.3">
      <c r="A137" s="17" t="s">
        <v>1790</v>
      </c>
      <c r="B137" s="14" t="s">
        <v>706</v>
      </c>
      <c r="C137" s="14">
        <v>406022155</v>
      </c>
      <c r="D137" s="17" t="s">
        <v>29</v>
      </c>
      <c r="E137" s="16" t="s">
        <v>1600</v>
      </c>
      <c r="F137" s="16" t="s">
        <v>1601</v>
      </c>
      <c r="G137" s="15">
        <v>213</v>
      </c>
      <c r="H137" s="24" t="s">
        <v>23</v>
      </c>
      <c r="I137" s="12">
        <v>1</v>
      </c>
      <c r="J137" s="17" t="s">
        <v>637</v>
      </c>
    </row>
    <row r="138" spans="1:10" ht="14.4" customHeight="1" x14ac:dyDescent="0.3">
      <c r="A138" s="17" t="s">
        <v>1791</v>
      </c>
      <c r="B138" s="14" t="s">
        <v>733</v>
      </c>
      <c r="C138" s="14">
        <v>408844009</v>
      </c>
      <c r="D138" s="17" t="s">
        <v>29</v>
      </c>
      <c r="E138" s="16" t="s">
        <v>1600</v>
      </c>
      <c r="F138" s="16" t="s">
        <v>1601</v>
      </c>
      <c r="G138" s="15">
        <v>205</v>
      </c>
      <c r="H138" s="24" t="s">
        <v>23</v>
      </c>
      <c r="I138" s="12">
        <v>1</v>
      </c>
      <c r="J138" s="17" t="s">
        <v>637</v>
      </c>
    </row>
    <row r="139" spans="1:10" ht="14.4" customHeight="1" x14ac:dyDescent="0.3">
      <c r="A139" s="17" t="s">
        <v>1792</v>
      </c>
      <c r="B139" s="14" t="s">
        <v>749</v>
      </c>
      <c r="C139" s="14">
        <v>739246755</v>
      </c>
      <c r="D139" s="17" t="s">
        <v>39</v>
      </c>
      <c r="E139" s="16" t="s">
        <v>1598</v>
      </c>
      <c r="F139" s="16" t="s">
        <v>1599</v>
      </c>
      <c r="G139" s="15">
        <v>212</v>
      </c>
      <c r="H139" s="24" t="s">
        <v>23</v>
      </c>
      <c r="I139" s="12">
        <v>1</v>
      </c>
      <c r="J139" s="17" t="s">
        <v>637</v>
      </c>
    </row>
    <row r="140" spans="1:10" ht="14.4" customHeight="1" x14ac:dyDescent="0.3">
      <c r="A140" s="17" t="s">
        <v>1793</v>
      </c>
      <c r="B140" s="14" t="s">
        <v>777</v>
      </c>
      <c r="C140" s="14">
        <v>710823335</v>
      </c>
      <c r="D140" s="17" t="s">
        <v>1566</v>
      </c>
      <c r="E140" s="16"/>
      <c r="F140" s="16" t="s">
        <v>1597</v>
      </c>
      <c r="G140" s="15">
        <v>2176</v>
      </c>
      <c r="H140" s="24" t="s">
        <v>23</v>
      </c>
      <c r="I140" s="12">
        <v>1.1000000000000001</v>
      </c>
      <c r="J140" s="17" t="s">
        <v>637</v>
      </c>
    </row>
    <row r="141" spans="1:10" ht="14.4" customHeight="1" x14ac:dyDescent="0.3">
      <c r="A141" s="17" t="s">
        <v>1794</v>
      </c>
      <c r="B141" s="14" t="s">
        <v>801</v>
      </c>
      <c r="C141" s="14">
        <v>692608369</v>
      </c>
      <c r="D141" s="17" t="s">
        <v>20</v>
      </c>
      <c r="E141" s="23" t="s">
        <v>21</v>
      </c>
      <c r="F141" s="23" t="s">
        <v>22</v>
      </c>
      <c r="G141" s="15">
        <v>259</v>
      </c>
      <c r="H141" s="24" t="s">
        <v>23</v>
      </c>
      <c r="I141" s="12">
        <v>1</v>
      </c>
      <c r="J141" s="17" t="s">
        <v>637</v>
      </c>
    </row>
    <row r="142" spans="1:10" ht="14.4" customHeight="1" x14ac:dyDescent="0.3">
      <c r="A142" s="17" t="s">
        <v>1795</v>
      </c>
      <c r="B142" s="14" t="s">
        <v>761</v>
      </c>
      <c r="C142" s="14">
        <v>590119808</v>
      </c>
      <c r="D142" s="17" t="s">
        <v>20</v>
      </c>
      <c r="E142" s="23" t="s">
        <v>21</v>
      </c>
      <c r="F142" s="23" t="s">
        <v>22</v>
      </c>
      <c r="G142" s="15">
        <v>107</v>
      </c>
      <c r="H142" s="24" t="s">
        <v>23</v>
      </c>
      <c r="I142" s="12">
        <v>1</v>
      </c>
      <c r="J142" s="17" t="s">
        <v>637</v>
      </c>
    </row>
    <row r="143" spans="1:10" ht="14.4" customHeight="1" x14ac:dyDescent="0.3">
      <c r="A143" s="17" t="s">
        <v>1796</v>
      </c>
      <c r="B143" s="14" t="s">
        <v>786</v>
      </c>
      <c r="C143" s="14">
        <v>119704379</v>
      </c>
      <c r="D143" s="17" t="s">
        <v>20</v>
      </c>
      <c r="E143" s="23" t="s">
        <v>21</v>
      </c>
      <c r="F143" s="23" t="s">
        <v>22</v>
      </c>
      <c r="G143" s="15">
        <v>2072</v>
      </c>
      <c r="H143" s="24" t="s">
        <v>23</v>
      </c>
      <c r="I143" s="12">
        <v>1.1000000000000001</v>
      </c>
      <c r="J143" s="17" t="s">
        <v>637</v>
      </c>
    </row>
    <row r="144" spans="1:10" ht="14.4" customHeight="1" x14ac:dyDescent="0.3">
      <c r="A144" s="17" t="s">
        <v>1797</v>
      </c>
      <c r="B144" s="14" t="s">
        <v>804</v>
      </c>
      <c r="C144" s="14">
        <v>502679717</v>
      </c>
      <c r="D144" s="17" t="s">
        <v>29</v>
      </c>
      <c r="E144" s="16" t="s">
        <v>1600</v>
      </c>
      <c r="F144" s="16" t="s">
        <v>1601</v>
      </c>
      <c r="G144" s="15">
        <v>2198</v>
      </c>
      <c r="H144" s="24" t="s">
        <v>23</v>
      </c>
      <c r="I144" s="12">
        <v>1.1000000000000001</v>
      </c>
      <c r="J144" s="17" t="s">
        <v>637</v>
      </c>
    </row>
    <row r="145" spans="1:10" ht="14.4" customHeight="1" x14ac:dyDescent="0.3">
      <c r="A145" s="17" t="s">
        <v>1798</v>
      </c>
      <c r="B145" s="14" t="s">
        <v>813</v>
      </c>
      <c r="C145" s="14">
        <v>613882828</v>
      </c>
      <c r="D145" s="17" t="s">
        <v>31</v>
      </c>
      <c r="E145" s="23" t="s">
        <v>32</v>
      </c>
      <c r="F145" s="23" t="s">
        <v>33</v>
      </c>
      <c r="G145" s="15">
        <v>2186</v>
      </c>
      <c r="H145" s="24" t="s">
        <v>23</v>
      </c>
      <c r="I145" s="12">
        <v>1.1000000000000001</v>
      </c>
      <c r="J145" s="17" t="s">
        <v>637</v>
      </c>
    </row>
    <row r="146" spans="1:10" ht="14.4" customHeight="1" x14ac:dyDescent="0.3">
      <c r="A146" s="17" t="s">
        <v>1799</v>
      </c>
      <c r="B146" s="14" t="s">
        <v>753</v>
      </c>
      <c r="C146" s="14">
        <v>623523285</v>
      </c>
      <c r="D146" s="17" t="s">
        <v>1566</v>
      </c>
      <c r="E146" s="16" t="s">
        <v>1596</v>
      </c>
      <c r="F146" s="16" t="s">
        <v>1597</v>
      </c>
      <c r="G146" s="15">
        <v>107</v>
      </c>
      <c r="H146" s="24" t="s">
        <v>23</v>
      </c>
      <c r="I146" s="12">
        <v>1</v>
      </c>
      <c r="J146" s="17" t="s">
        <v>637</v>
      </c>
    </row>
    <row r="147" spans="1:10" ht="14.4" customHeight="1" x14ac:dyDescent="0.3">
      <c r="A147" s="17" t="s">
        <v>1800</v>
      </c>
      <c r="B147" s="14" t="s">
        <v>769</v>
      </c>
      <c r="C147" s="14">
        <v>101391457</v>
      </c>
      <c r="D147" s="17" t="s">
        <v>29</v>
      </c>
      <c r="E147" s="16" t="s">
        <v>1600</v>
      </c>
      <c r="F147" s="16" t="s">
        <v>1601</v>
      </c>
      <c r="G147" s="15">
        <v>1239</v>
      </c>
      <c r="H147" s="24" t="s">
        <v>23</v>
      </c>
      <c r="I147" s="12">
        <v>1.1000000000000001</v>
      </c>
      <c r="J147" s="17" t="s">
        <v>637</v>
      </c>
    </row>
    <row r="148" spans="1:10" ht="14.4" customHeight="1" x14ac:dyDescent="0.3">
      <c r="A148" s="17" t="s">
        <v>1801</v>
      </c>
      <c r="B148" s="14" t="s">
        <v>793</v>
      </c>
      <c r="C148" s="14">
        <v>170954499</v>
      </c>
      <c r="D148" s="17" t="s">
        <v>31</v>
      </c>
      <c r="E148" s="23" t="s">
        <v>32</v>
      </c>
      <c r="F148" s="23" t="s">
        <v>33</v>
      </c>
      <c r="G148" s="15">
        <v>218</v>
      </c>
      <c r="H148" s="24" t="s">
        <v>23</v>
      </c>
      <c r="I148" s="12">
        <v>1</v>
      </c>
      <c r="J148" s="17" t="s">
        <v>637</v>
      </c>
    </row>
    <row r="149" spans="1:10" ht="14.4" customHeight="1" x14ac:dyDescent="0.3">
      <c r="A149" s="17" t="s">
        <v>1802</v>
      </c>
      <c r="B149" s="14" t="s">
        <v>123</v>
      </c>
      <c r="C149" s="14">
        <v>185432450</v>
      </c>
      <c r="D149" s="17" t="s">
        <v>29</v>
      </c>
      <c r="E149" s="16" t="s">
        <v>1600</v>
      </c>
      <c r="F149" s="16" t="s">
        <v>1601</v>
      </c>
      <c r="G149" s="15">
        <v>207</v>
      </c>
      <c r="H149" s="24" t="s">
        <v>23</v>
      </c>
      <c r="I149" s="12">
        <v>0.97</v>
      </c>
      <c r="J149" s="17" t="s">
        <v>17</v>
      </c>
    </row>
    <row r="150" spans="1:10" ht="14.4" customHeight="1" x14ac:dyDescent="0.3">
      <c r="A150" s="17" t="s">
        <v>1803</v>
      </c>
      <c r="B150" s="14" t="s">
        <v>401</v>
      </c>
      <c r="C150" s="14">
        <v>100129944</v>
      </c>
      <c r="D150" s="17" t="s">
        <v>39</v>
      </c>
      <c r="E150" s="16" t="s">
        <v>1598</v>
      </c>
      <c r="F150" s="16" t="s">
        <v>1599</v>
      </c>
      <c r="G150" s="15">
        <v>214</v>
      </c>
      <c r="H150" s="24" t="s">
        <v>23</v>
      </c>
      <c r="I150" s="12">
        <v>0.97</v>
      </c>
      <c r="J150" s="17" t="s">
        <v>17</v>
      </c>
    </row>
    <row r="151" spans="1:10" ht="14.4" customHeight="1" x14ac:dyDescent="0.3">
      <c r="A151" s="17" t="s">
        <v>1804</v>
      </c>
      <c r="B151" s="14" t="s">
        <v>51</v>
      </c>
      <c r="C151" s="14">
        <v>226567136</v>
      </c>
      <c r="D151" s="17" t="s">
        <v>39</v>
      </c>
      <c r="E151" s="16" t="s">
        <v>1598</v>
      </c>
      <c r="F151" s="16" t="s">
        <v>1599</v>
      </c>
      <c r="G151" s="15">
        <v>214</v>
      </c>
      <c r="H151" s="24" t="s">
        <v>23</v>
      </c>
      <c r="I151" s="12">
        <v>0.97</v>
      </c>
      <c r="J151" s="17" t="s">
        <v>17</v>
      </c>
    </row>
    <row r="152" spans="1:10" ht="14.4" customHeight="1" x14ac:dyDescent="0.3">
      <c r="A152" s="17" t="s">
        <v>1805</v>
      </c>
      <c r="B152" s="14" t="s">
        <v>336</v>
      </c>
      <c r="C152" s="14">
        <v>433443050</v>
      </c>
      <c r="D152" s="17" t="s">
        <v>31</v>
      </c>
      <c r="E152" s="23" t="s">
        <v>32</v>
      </c>
      <c r="F152" s="23" t="s">
        <v>33</v>
      </c>
      <c r="G152" s="15">
        <v>258</v>
      </c>
      <c r="H152" s="24" t="s">
        <v>23</v>
      </c>
      <c r="I152" s="12">
        <v>0.97</v>
      </c>
      <c r="J152" s="17" t="s">
        <v>17</v>
      </c>
    </row>
    <row r="153" spans="1:10" ht="14.4" customHeight="1" x14ac:dyDescent="0.3">
      <c r="A153" s="17" t="s">
        <v>1653</v>
      </c>
      <c r="B153" s="14" t="s">
        <v>172</v>
      </c>
      <c r="C153" s="14">
        <v>256641924</v>
      </c>
      <c r="D153" s="17" t="s">
        <v>20</v>
      </c>
      <c r="E153" s="23" t="s">
        <v>21</v>
      </c>
      <c r="F153" s="23" t="s">
        <v>22</v>
      </c>
      <c r="G153" s="15">
        <v>104</v>
      </c>
      <c r="H153" s="24" t="s">
        <v>23</v>
      </c>
      <c r="I153" s="12">
        <v>0.97</v>
      </c>
      <c r="J153" s="17" t="s">
        <v>17</v>
      </c>
    </row>
    <row r="154" spans="1:10" ht="14.4" customHeight="1" x14ac:dyDescent="0.3">
      <c r="A154" s="17" t="s">
        <v>1806</v>
      </c>
      <c r="B154" s="14" t="s">
        <v>428</v>
      </c>
      <c r="C154" s="14">
        <v>279067436</v>
      </c>
      <c r="D154" s="17" t="s">
        <v>31</v>
      </c>
      <c r="E154" s="23" t="s">
        <v>32</v>
      </c>
      <c r="F154" s="23" t="s">
        <v>33</v>
      </c>
      <c r="G154" s="15">
        <v>264</v>
      </c>
      <c r="H154" s="24" t="s">
        <v>23</v>
      </c>
      <c r="I154" s="12">
        <v>0.97</v>
      </c>
      <c r="J154" s="17" t="s">
        <v>17</v>
      </c>
    </row>
    <row r="155" spans="1:10" ht="14.4" customHeight="1" x14ac:dyDescent="0.3">
      <c r="A155" s="17" t="s">
        <v>1807</v>
      </c>
      <c r="B155" s="14" t="s">
        <v>573</v>
      </c>
      <c r="C155" s="14">
        <v>287594646</v>
      </c>
      <c r="D155" s="17" t="s">
        <v>29</v>
      </c>
      <c r="E155" s="16" t="s">
        <v>1600</v>
      </c>
      <c r="F155" s="16" t="s">
        <v>1601</v>
      </c>
      <c r="G155" s="15">
        <v>208</v>
      </c>
      <c r="H155" s="24" t="s">
        <v>23</v>
      </c>
      <c r="I155" s="12">
        <v>0.97</v>
      </c>
      <c r="J155" s="17" t="s">
        <v>17</v>
      </c>
    </row>
    <row r="156" spans="1:10" ht="14.4" customHeight="1" x14ac:dyDescent="0.3">
      <c r="A156" s="17" t="s">
        <v>1808</v>
      </c>
      <c r="B156" s="14" t="s">
        <v>446</v>
      </c>
      <c r="C156" s="14">
        <v>990569218</v>
      </c>
      <c r="D156" s="17" t="s">
        <v>31</v>
      </c>
      <c r="E156" s="23" t="s">
        <v>32</v>
      </c>
      <c r="F156" s="23" t="s">
        <v>33</v>
      </c>
      <c r="G156" s="15">
        <v>264</v>
      </c>
      <c r="H156" s="24"/>
      <c r="I156" s="12">
        <v>0.97</v>
      </c>
      <c r="J156" s="17" t="s">
        <v>17</v>
      </c>
    </row>
    <row r="157" spans="1:10" ht="14.4" customHeight="1" x14ac:dyDescent="0.3">
      <c r="A157" s="17" t="s">
        <v>1809</v>
      </c>
      <c r="B157" s="14" t="s">
        <v>484</v>
      </c>
      <c r="C157" s="14">
        <v>911223319</v>
      </c>
      <c r="D157" s="17" t="s">
        <v>39</v>
      </c>
      <c r="E157" s="16" t="s">
        <v>1598</v>
      </c>
      <c r="F157" s="16" t="s">
        <v>1599</v>
      </c>
      <c r="G157" s="15">
        <v>209</v>
      </c>
      <c r="H157" s="24" t="s">
        <v>23</v>
      </c>
      <c r="I157" s="12">
        <v>0.97</v>
      </c>
      <c r="J157" s="17" t="s">
        <v>17</v>
      </c>
    </row>
    <row r="158" spans="1:10" ht="14.4" customHeight="1" x14ac:dyDescent="0.3">
      <c r="A158" s="17" t="s">
        <v>1852</v>
      </c>
      <c r="B158" s="14" t="s">
        <v>484</v>
      </c>
      <c r="C158" s="14">
        <v>911223319</v>
      </c>
      <c r="D158" s="17" t="s">
        <v>39</v>
      </c>
      <c r="E158" s="16" t="s">
        <v>1598</v>
      </c>
      <c r="F158" s="16" t="s">
        <v>1599</v>
      </c>
      <c r="G158" s="15">
        <v>209</v>
      </c>
      <c r="H158" s="24" t="s">
        <v>23</v>
      </c>
      <c r="I158" s="12">
        <v>0.97</v>
      </c>
      <c r="J158" s="17" t="s">
        <v>17</v>
      </c>
    </row>
    <row r="159" spans="1:10" ht="14.4" customHeight="1" x14ac:dyDescent="0.3">
      <c r="A159" s="17" t="s">
        <v>1810</v>
      </c>
      <c r="B159" s="14" t="s">
        <v>253</v>
      </c>
      <c r="C159" s="14">
        <v>122920874</v>
      </c>
      <c r="D159" s="17" t="s">
        <v>20</v>
      </c>
      <c r="E159" s="23" t="s">
        <v>21</v>
      </c>
      <c r="F159" s="23" t="s">
        <v>22</v>
      </c>
      <c r="G159" s="15">
        <v>108</v>
      </c>
      <c r="H159" s="24" t="s">
        <v>23</v>
      </c>
      <c r="I159" s="12">
        <v>0.97</v>
      </c>
      <c r="J159" s="17" t="s">
        <v>17</v>
      </c>
    </row>
    <row r="160" spans="1:10" ht="14.4" customHeight="1" x14ac:dyDescent="0.3">
      <c r="A160" s="17" t="s">
        <v>1645</v>
      </c>
      <c r="B160" s="14" t="s">
        <v>253</v>
      </c>
      <c r="C160" s="14">
        <v>122920874</v>
      </c>
      <c r="D160" s="17" t="s">
        <v>20</v>
      </c>
      <c r="E160" s="23" t="s">
        <v>21</v>
      </c>
      <c r="F160" s="23" t="s">
        <v>22</v>
      </c>
      <c r="G160" s="15">
        <v>108</v>
      </c>
      <c r="H160" s="24" t="s">
        <v>23</v>
      </c>
      <c r="I160" s="12">
        <v>0.97</v>
      </c>
      <c r="J160" s="17" t="s">
        <v>17</v>
      </c>
    </row>
    <row r="161" spans="1:10" ht="14.4" customHeight="1" x14ac:dyDescent="0.3">
      <c r="A161" s="17" t="s">
        <v>1811</v>
      </c>
      <c r="B161" s="14" t="s">
        <v>383</v>
      </c>
      <c r="C161" s="14">
        <v>393677358</v>
      </c>
      <c r="D161" s="17" t="s">
        <v>39</v>
      </c>
      <c r="E161" s="16" t="s">
        <v>1598</v>
      </c>
      <c r="F161" s="16" t="s">
        <v>1599</v>
      </c>
      <c r="G161" s="15">
        <v>210</v>
      </c>
      <c r="H161" s="24" t="s">
        <v>23</v>
      </c>
      <c r="I161" s="12">
        <v>0.97</v>
      </c>
      <c r="J161" s="17" t="s">
        <v>17</v>
      </c>
    </row>
    <row r="162" spans="1:10" ht="14.4" customHeight="1" x14ac:dyDescent="0.3">
      <c r="A162" s="17" t="s">
        <v>1853</v>
      </c>
      <c r="B162" s="14" t="s">
        <v>383</v>
      </c>
      <c r="C162" s="14">
        <v>393677358</v>
      </c>
      <c r="D162" s="17" t="s">
        <v>39</v>
      </c>
      <c r="E162" s="16" t="s">
        <v>1598</v>
      </c>
      <c r="F162" s="16" t="s">
        <v>1599</v>
      </c>
      <c r="G162" s="15">
        <v>210</v>
      </c>
      <c r="H162" s="24" t="s">
        <v>23</v>
      </c>
      <c r="I162" s="12">
        <v>0.97</v>
      </c>
      <c r="J162" s="17" t="s">
        <v>17</v>
      </c>
    </row>
    <row r="163" spans="1:10" ht="14.4" customHeight="1" x14ac:dyDescent="0.3">
      <c r="A163" s="17" t="s">
        <v>1813</v>
      </c>
      <c r="B163" s="14" t="s">
        <v>464</v>
      </c>
      <c r="C163" s="14">
        <v>457107103</v>
      </c>
      <c r="D163" s="17" t="s">
        <v>31</v>
      </c>
      <c r="E163" s="23" t="s">
        <v>32</v>
      </c>
      <c r="F163" s="23" t="s">
        <v>33</v>
      </c>
      <c r="G163" s="15">
        <v>270</v>
      </c>
      <c r="H163" s="24" t="s">
        <v>23</v>
      </c>
      <c r="I163" s="12">
        <v>0.97</v>
      </c>
      <c r="J163" s="17" t="s">
        <v>17</v>
      </c>
    </row>
    <row r="164" spans="1:10" ht="14.4" customHeight="1" x14ac:dyDescent="0.3">
      <c r="A164" s="17" t="s">
        <v>1814</v>
      </c>
      <c r="B164" s="14" t="s">
        <v>204</v>
      </c>
      <c r="C164" s="14">
        <v>535134698</v>
      </c>
      <c r="D164" s="17" t="s">
        <v>29</v>
      </c>
      <c r="E164" s="16" t="s">
        <v>1600</v>
      </c>
      <c r="F164" s="16" t="s">
        <v>1601</v>
      </c>
      <c r="G164" s="15">
        <v>212</v>
      </c>
      <c r="H164" s="24" t="s">
        <v>23</v>
      </c>
      <c r="I164" s="12">
        <v>0.97</v>
      </c>
      <c r="J164" s="17" t="s">
        <v>17</v>
      </c>
    </row>
    <row r="165" spans="1:10" ht="14.4" customHeight="1" x14ac:dyDescent="0.3">
      <c r="A165" s="17" t="s">
        <v>1815</v>
      </c>
      <c r="B165" s="14" t="s">
        <v>273</v>
      </c>
      <c r="C165" s="14">
        <v>374546425</v>
      </c>
      <c r="D165" s="17" t="s">
        <v>31</v>
      </c>
      <c r="E165" s="23" t="s">
        <v>32</v>
      </c>
      <c r="F165" s="23" t="s">
        <v>33</v>
      </c>
      <c r="G165" s="15">
        <v>273</v>
      </c>
      <c r="H165" s="24" t="s">
        <v>23</v>
      </c>
      <c r="I165" s="12">
        <v>0.97</v>
      </c>
      <c r="J165" s="17" t="s">
        <v>17</v>
      </c>
    </row>
    <row r="166" spans="1:10" ht="14.4" customHeight="1" x14ac:dyDescent="0.3">
      <c r="A166" s="17" t="s">
        <v>1816</v>
      </c>
      <c r="B166" s="14" t="s">
        <v>287</v>
      </c>
      <c r="C166" s="14">
        <v>208819847</v>
      </c>
      <c r="D166" s="17" t="s">
        <v>20</v>
      </c>
      <c r="E166" s="23" t="s">
        <v>21</v>
      </c>
      <c r="F166" s="23" t="s">
        <v>22</v>
      </c>
      <c r="G166" s="15">
        <v>107</v>
      </c>
      <c r="H166" s="24" t="s">
        <v>23</v>
      </c>
      <c r="I166" s="12">
        <v>0.97</v>
      </c>
      <c r="J166" s="17" t="s">
        <v>17</v>
      </c>
    </row>
    <row r="167" spans="1:10" ht="14.4" customHeight="1" x14ac:dyDescent="0.3">
      <c r="A167" s="17" t="s">
        <v>1817</v>
      </c>
      <c r="B167" s="14" t="s">
        <v>482</v>
      </c>
      <c r="C167" s="14">
        <v>609105066</v>
      </c>
      <c r="D167" s="17" t="s">
        <v>31</v>
      </c>
      <c r="E167" s="23" t="s">
        <v>32</v>
      </c>
      <c r="F167" s="23" t="s">
        <v>33</v>
      </c>
      <c r="G167" s="15">
        <v>275</v>
      </c>
      <c r="H167" s="24" t="s">
        <v>23</v>
      </c>
      <c r="I167" s="12">
        <v>0.97</v>
      </c>
      <c r="J167" s="17" t="s">
        <v>17</v>
      </c>
    </row>
    <row r="168" spans="1:10" ht="14.4" customHeight="1" x14ac:dyDescent="0.3">
      <c r="A168" s="17" t="s">
        <v>1818</v>
      </c>
      <c r="B168" s="14" t="s">
        <v>554</v>
      </c>
      <c r="C168" s="14">
        <v>528487181</v>
      </c>
      <c r="D168" s="17" t="s">
        <v>31</v>
      </c>
      <c r="E168" s="23" t="s">
        <v>32</v>
      </c>
      <c r="F168" s="23" t="s">
        <v>33</v>
      </c>
      <c r="G168" s="15">
        <v>254</v>
      </c>
      <c r="H168" s="24" t="s">
        <v>23</v>
      </c>
      <c r="I168" s="12">
        <v>0.97</v>
      </c>
      <c r="J168" s="17" t="s">
        <v>17</v>
      </c>
    </row>
    <row r="169" spans="1:10" ht="14.4" customHeight="1" x14ac:dyDescent="0.3">
      <c r="A169" s="17" t="s">
        <v>1819</v>
      </c>
      <c r="B169" s="14" t="s">
        <v>395</v>
      </c>
      <c r="C169" s="14">
        <v>264116521</v>
      </c>
      <c r="D169" s="17" t="s">
        <v>20</v>
      </c>
      <c r="E169" s="23" t="s">
        <v>21</v>
      </c>
      <c r="F169" s="23" t="s">
        <v>22</v>
      </c>
      <c r="G169" s="15">
        <v>103</v>
      </c>
      <c r="H169" s="24" t="s">
        <v>23</v>
      </c>
      <c r="I169" s="12">
        <v>0.97</v>
      </c>
      <c r="J169" s="17" t="s">
        <v>17</v>
      </c>
    </row>
    <row r="170" spans="1:10" ht="14.4" customHeight="1" x14ac:dyDescent="0.3">
      <c r="A170" s="17" t="s">
        <v>1820</v>
      </c>
      <c r="B170" s="14" t="s">
        <v>320</v>
      </c>
      <c r="C170" s="14">
        <v>940066558</v>
      </c>
      <c r="D170" s="17" t="s">
        <v>39</v>
      </c>
      <c r="E170" s="16" t="s">
        <v>1598</v>
      </c>
      <c r="F170" s="16" t="s">
        <v>1599</v>
      </c>
      <c r="G170" s="15">
        <v>205</v>
      </c>
      <c r="H170" s="24" t="s">
        <v>23</v>
      </c>
      <c r="I170" s="12">
        <v>0.97</v>
      </c>
      <c r="J170" s="17" t="s">
        <v>17</v>
      </c>
    </row>
    <row r="171" spans="1:10" ht="14.4" customHeight="1" x14ac:dyDescent="0.3">
      <c r="A171" s="17" t="s">
        <v>1821</v>
      </c>
      <c r="B171" s="14" t="s">
        <v>451</v>
      </c>
      <c r="C171" s="14">
        <v>358971916</v>
      </c>
      <c r="D171" s="17" t="s">
        <v>20</v>
      </c>
      <c r="E171" s="23" t="s">
        <v>21</v>
      </c>
      <c r="F171" s="23" t="s">
        <v>22</v>
      </c>
      <c r="G171" s="15">
        <v>109</v>
      </c>
      <c r="H171" s="24" t="s">
        <v>23</v>
      </c>
      <c r="I171" s="12">
        <v>0.97</v>
      </c>
      <c r="J171" s="17" t="s">
        <v>17</v>
      </c>
    </row>
    <row r="172" spans="1:10" ht="14.4" customHeight="1" x14ac:dyDescent="0.3">
      <c r="A172" s="17" t="s">
        <v>1822</v>
      </c>
      <c r="B172" s="14" t="s">
        <v>359</v>
      </c>
      <c r="C172" s="14">
        <v>724232794</v>
      </c>
      <c r="D172" s="17" t="s">
        <v>20</v>
      </c>
      <c r="E172" s="23" t="s">
        <v>21</v>
      </c>
      <c r="F172" s="23" t="s">
        <v>22</v>
      </c>
      <c r="G172" s="15">
        <v>110</v>
      </c>
      <c r="H172" s="24" t="s">
        <v>23</v>
      </c>
      <c r="I172" s="12">
        <v>0.97</v>
      </c>
      <c r="J172" s="17" t="s">
        <v>17</v>
      </c>
    </row>
    <row r="173" spans="1:10" ht="14.4" customHeight="1" x14ac:dyDescent="0.3">
      <c r="A173" s="17" t="s">
        <v>1823</v>
      </c>
      <c r="B173" s="14" t="s">
        <v>145</v>
      </c>
      <c r="C173" s="14">
        <v>926180565</v>
      </c>
      <c r="D173" s="17" t="s">
        <v>20</v>
      </c>
      <c r="E173" s="23" t="s">
        <v>21</v>
      </c>
      <c r="F173" s="23" t="s">
        <v>22</v>
      </c>
      <c r="G173" s="15">
        <v>102</v>
      </c>
      <c r="H173" s="24" t="s">
        <v>23</v>
      </c>
      <c r="I173" s="12">
        <v>0.97</v>
      </c>
      <c r="J173" s="17" t="s">
        <v>17</v>
      </c>
    </row>
    <row r="174" spans="1:10" ht="14.4" customHeight="1" x14ac:dyDescent="0.3">
      <c r="A174" s="17" t="s">
        <v>1824</v>
      </c>
      <c r="B174" s="14" t="s">
        <v>250</v>
      </c>
      <c r="C174" s="14">
        <v>978265344</v>
      </c>
      <c r="D174" s="17" t="s">
        <v>39</v>
      </c>
      <c r="E174" s="16" t="s">
        <v>1598</v>
      </c>
      <c r="F174" s="16" t="s">
        <v>1599</v>
      </c>
      <c r="G174" s="15">
        <v>213</v>
      </c>
      <c r="H174" s="24" t="s">
        <v>23</v>
      </c>
      <c r="I174" s="12">
        <v>0.97</v>
      </c>
      <c r="J174" s="17" t="s">
        <v>17</v>
      </c>
    </row>
    <row r="175" spans="1:10" ht="14.4" customHeight="1" x14ac:dyDescent="0.3">
      <c r="A175" s="17" t="s">
        <v>1825</v>
      </c>
      <c r="B175" s="14" t="s">
        <v>208</v>
      </c>
      <c r="C175" s="14">
        <v>312459481</v>
      </c>
      <c r="D175" s="17" t="s">
        <v>20</v>
      </c>
      <c r="E175" s="23" t="s">
        <v>21</v>
      </c>
      <c r="F175" s="23" t="s">
        <v>22</v>
      </c>
      <c r="G175" s="15">
        <v>106</v>
      </c>
      <c r="H175" s="24" t="s">
        <v>23</v>
      </c>
      <c r="I175" s="12">
        <v>0.97</v>
      </c>
      <c r="J175" s="17" t="s">
        <v>17</v>
      </c>
    </row>
    <row r="176" spans="1:10" ht="14.4" customHeight="1" x14ac:dyDescent="0.3">
      <c r="A176" s="17" t="s">
        <v>1826</v>
      </c>
      <c r="B176" s="14" t="s">
        <v>439</v>
      </c>
      <c r="C176" s="14">
        <v>947530870</v>
      </c>
      <c r="D176" s="17" t="s">
        <v>39</v>
      </c>
      <c r="E176" s="16" t="s">
        <v>1598</v>
      </c>
      <c r="F176" s="16" t="s">
        <v>1599</v>
      </c>
      <c r="G176" s="15">
        <v>203</v>
      </c>
      <c r="H176" s="24" t="s">
        <v>23</v>
      </c>
      <c r="I176" s="12">
        <v>0.97</v>
      </c>
      <c r="J176" s="17" t="s">
        <v>17</v>
      </c>
    </row>
    <row r="177" spans="1:10" ht="14.4" customHeight="1" x14ac:dyDescent="0.3">
      <c r="A177" s="17" t="s">
        <v>1827</v>
      </c>
      <c r="B177" s="14" t="s">
        <v>300</v>
      </c>
      <c r="C177" s="14">
        <v>760341311</v>
      </c>
      <c r="D177" s="17" t="s">
        <v>31</v>
      </c>
      <c r="E177" s="23" t="s">
        <v>32</v>
      </c>
      <c r="F177" s="23" t="s">
        <v>33</v>
      </c>
      <c r="G177" s="15">
        <v>251</v>
      </c>
      <c r="H177" s="24" t="s">
        <v>23</v>
      </c>
      <c r="I177" s="12">
        <v>0.97</v>
      </c>
      <c r="J177" s="17" t="s">
        <v>17</v>
      </c>
    </row>
    <row r="178" spans="1:10" ht="14.4" customHeight="1" x14ac:dyDescent="0.3">
      <c r="A178" s="17" t="s">
        <v>1828</v>
      </c>
      <c r="B178" s="14" t="s">
        <v>653</v>
      </c>
      <c r="C178" s="14">
        <v>844588090</v>
      </c>
      <c r="D178" s="17" t="s">
        <v>39</v>
      </c>
      <c r="E178" s="16" t="s">
        <v>1598</v>
      </c>
      <c r="F178" s="16" t="s">
        <v>1599</v>
      </c>
      <c r="G178" s="15">
        <v>220</v>
      </c>
      <c r="H178" s="24" t="s">
        <v>23</v>
      </c>
      <c r="I178" s="12">
        <v>1</v>
      </c>
      <c r="J178" s="17" t="s">
        <v>637</v>
      </c>
    </row>
    <row r="179" spans="1:10" ht="14.4" customHeight="1" x14ac:dyDescent="0.3">
      <c r="A179" s="17" t="s">
        <v>1829</v>
      </c>
      <c r="B179" s="14" t="s">
        <v>619</v>
      </c>
      <c r="C179" s="14">
        <v>105980961</v>
      </c>
      <c r="D179" s="17" t="s">
        <v>39</v>
      </c>
      <c r="E179" s="16" t="s">
        <v>1598</v>
      </c>
      <c r="F179" s="16" t="s">
        <v>1599</v>
      </c>
      <c r="G179" s="15">
        <v>208</v>
      </c>
      <c r="H179" s="24" t="s">
        <v>23</v>
      </c>
      <c r="I179" s="12">
        <v>0.97</v>
      </c>
      <c r="J179" s="17" t="s">
        <v>17</v>
      </c>
    </row>
    <row r="180" spans="1:10" ht="14.4" customHeight="1" x14ac:dyDescent="0.3">
      <c r="A180" s="17" t="s">
        <v>1658</v>
      </c>
      <c r="B180" s="14" t="s">
        <v>806</v>
      </c>
      <c r="C180" s="14">
        <v>497987403</v>
      </c>
      <c r="D180" s="17" t="s">
        <v>20</v>
      </c>
      <c r="E180" s="23" t="s">
        <v>21</v>
      </c>
      <c r="F180" s="23" t="s">
        <v>22</v>
      </c>
      <c r="G180" s="15">
        <v>104</v>
      </c>
      <c r="H180" s="24" t="s">
        <v>23</v>
      </c>
      <c r="I180" s="12">
        <v>1</v>
      </c>
      <c r="J180" s="17" t="s">
        <v>637</v>
      </c>
    </row>
    <row r="181" spans="1:10" ht="14.4" customHeight="1" x14ac:dyDescent="0.3">
      <c r="A181" s="17" t="s">
        <v>1830</v>
      </c>
      <c r="B181" s="14" t="s">
        <v>774</v>
      </c>
      <c r="C181" s="14">
        <v>490025731</v>
      </c>
      <c r="D181" s="17" t="s">
        <v>31</v>
      </c>
      <c r="E181" s="23" t="s">
        <v>32</v>
      </c>
      <c r="F181" s="23" t="s">
        <v>33</v>
      </c>
      <c r="G181" s="15">
        <v>251</v>
      </c>
      <c r="H181" s="24" t="s">
        <v>23</v>
      </c>
      <c r="I181" s="12">
        <v>1</v>
      </c>
      <c r="J181" s="17" t="s">
        <v>637</v>
      </c>
    </row>
    <row r="182" spans="1:10" ht="14.4" customHeight="1" x14ac:dyDescent="0.3">
      <c r="A182" s="17" t="s">
        <v>1831</v>
      </c>
      <c r="B182" s="14" t="s">
        <v>829</v>
      </c>
      <c r="C182" s="14">
        <v>280541355</v>
      </c>
      <c r="D182" s="17" t="s">
        <v>29</v>
      </c>
      <c r="E182" s="16" t="s">
        <v>1600</v>
      </c>
      <c r="F182" s="16" t="s">
        <v>1601</v>
      </c>
      <c r="G182" s="15">
        <v>214</v>
      </c>
      <c r="H182" s="24" t="s">
        <v>23</v>
      </c>
      <c r="I182" s="12">
        <v>1</v>
      </c>
      <c r="J182" s="17" t="s">
        <v>637</v>
      </c>
    </row>
    <row r="183" spans="1:10" ht="14.4" customHeight="1" x14ac:dyDescent="0.3">
      <c r="A183" s="17" t="s">
        <v>1832</v>
      </c>
      <c r="B183" s="14" t="s">
        <v>818</v>
      </c>
      <c r="C183" s="14">
        <v>651264091</v>
      </c>
      <c r="D183" s="17" t="s">
        <v>31</v>
      </c>
      <c r="E183" s="23" t="s">
        <v>32</v>
      </c>
      <c r="F183" s="23" t="s">
        <v>33</v>
      </c>
      <c r="G183" s="15">
        <v>516</v>
      </c>
      <c r="H183" s="24" t="s">
        <v>23</v>
      </c>
      <c r="I183" s="12">
        <v>1.02</v>
      </c>
      <c r="J183" s="17" t="s">
        <v>637</v>
      </c>
    </row>
    <row r="184" spans="1:10" ht="14.4" customHeight="1" x14ac:dyDescent="0.3">
      <c r="A184" s="17" t="s">
        <v>1833</v>
      </c>
      <c r="B184" s="14" t="s">
        <v>748</v>
      </c>
      <c r="C184" s="14">
        <v>942261623</v>
      </c>
      <c r="D184" s="17" t="s">
        <v>29</v>
      </c>
      <c r="E184" s="16" t="s">
        <v>1600</v>
      </c>
      <c r="F184" s="16" t="s">
        <v>1601</v>
      </c>
      <c r="G184" s="15">
        <v>211</v>
      </c>
      <c r="H184" s="24" t="s">
        <v>23</v>
      </c>
      <c r="I184" s="12">
        <v>1</v>
      </c>
      <c r="J184" s="17" t="s">
        <v>637</v>
      </c>
    </row>
    <row r="185" spans="1:10" ht="14.4" customHeight="1" x14ac:dyDescent="0.3">
      <c r="A185" s="17" t="s">
        <v>1834</v>
      </c>
      <c r="B185" s="14" t="s">
        <v>785</v>
      </c>
      <c r="C185" s="14">
        <v>674723741</v>
      </c>
      <c r="D185" s="17" t="s">
        <v>39</v>
      </c>
      <c r="E185" s="16" t="s">
        <v>1598</v>
      </c>
      <c r="F185" s="16" t="s">
        <v>1599</v>
      </c>
      <c r="G185" s="15">
        <v>201</v>
      </c>
      <c r="H185" s="24" t="s">
        <v>23</v>
      </c>
      <c r="I185" s="12">
        <v>1</v>
      </c>
      <c r="J185" s="17" t="s">
        <v>637</v>
      </c>
    </row>
    <row r="186" spans="1:10" ht="14.4" customHeight="1" x14ac:dyDescent="0.3">
      <c r="A186" s="17" t="s">
        <v>1835</v>
      </c>
      <c r="B186" s="14" t="s">
        <v>798</v>
      </c>
      <c r="C186" s="14">
        <v>645826453</v>
      </c>
      <c r="D186" s="17" t="s">
        <v>31</v>
      </c>
      <c r="E186" s="23" t="s">
        <v>32</v>
      </c>
      <c r="F186" s="23" t="s">
        <v>33</v>
      </c>
      <c r="G186" s="15">
        <v>108</v>
      </c>
      <c r="H186" s="24" t="s">
        <v>23</v>
      </c>
      <c r="I186" s="12">
        <v>1</v>
      </c>
      <c r="J186" s="17" t="s">
        <v>637</v>
      </c>
    </row>
    <row r="187" spans="1:10" ht="14.4" customHeight="1" x14ac:dyDescent="0.3">
      <c r="A187" s="17" t="s">
        <v>1836</v>
      </c>
      <c r="B187" s="14" t="s">
        <v>760</v>
      </c>
      <c r="C187" s="14">
        <v>293305533</v>
      </c>
      <c r="D187" s="17" t="s">
        <v>39</v>
      </c>
      <c r="E187" s="16" t="s">
        <v>1598</v>
      </c>
      <c r="F187" s="16" t="s">
        <v>1599</v>
      </c>
      <c r="G187" s="15">
        <v>1272</v>
      </c>
      <c r="H187" s="24" t="s">
        <v>23</v>
      </c>
      <c r="I187" s="12">
        <v>1.1000000000000001</v>
      </c>
      <c r="J187" s="17" t="s">
        <v>637</v>
      </c>
    </row>
    <row r="188" spans="1:10" ht="14.4" customHeight="1" x14ac:dyDescent="0.3">
      <c r="A188" s="17" t="s">
        <v>1837</v>
      </c>
      <c r="B188" s="14" t="s">
        <v>556</v>
      </c>
      <c r="C188" s="14">
        <v>966726443</v>
      </c>
      <c r="D188" s="17" t="s">
        <v>39</v>
      </c>
      <c r="E188" s="16" t="s">
        <v>1598</v>
      </c>
      <c r="F188" s="16" t="s">
        <v>1599</v>
      </c>
      <c r="G188" s="15">
        <v>213</v>
      </c>
      <c r="H188" s="24" t="s">
        <v>23</v>
      </c>
      <c r="I188" s="12">
        <v>0.97</v>
      </c>
      <c r="J188" s="17" t="s">
        <v>17</v>
      </c>
    </row>
    <row r="189" spans="1:10" ht="14.4" customHeight="1" x14ac:dyDescent="0.3">
      <c r="A189" s="17" t="s">
        <v>1640</v>
      </c>
      <c r="B189" s="14" t="s">
        <v>500</v>
      </c>
      <c r="C189" s="14">
        <v>587934972</v>
      </c>
      <c r="D189" s="17" t="s">
        <v>31</v>
      </c>
      <c r="E189" s="23" t="s">
        <v>32</v>
      </c>
      <c r="F189" s="23" t="s">
        <v>33</v>
      </c>
      <c r="G189" s="15">
        <v>259</v>
      </c>
      <c r="H189" s="24" t="s">
        <v>23</v>
      </c>
      <c r="I189" s="12">
        <v>0.97</v>
      </c>
      <c r="J189" s="17" t="s">
        <v>17</v>
      </c>
    </row>
    <row r="190" spans="1:10" ht="14.4" customHeight="1" x14ac:dyDescent="0.3">
      <c r="A190" s="17" t="s">
        <v>1838</v>
      </c>
      <c r="B190" s="14" t="s">
        <v>745</v>
      </c>
      <c r="C190" s="14">
        <v>352602838</v>
      </c>
      <c r="D190" s="17" t="s">
        <v>1566</v>
      </c>
      <c r="E190" s="16" t="s">
        <v>1596</v>
      </c>
      <c r="F190" s="16" t="s">
        <v>1597</v>
      </c>
      <c r="G190" s="15">
        <v>201</v>
      </c>
      <c r="H190" s="24" t="s">
        <v>23</v>
      </c>
      <c r="I190" s="12">
        <v>1.02</v>
      </c>
      <c r="J190" s="17" t="s">
        <v>637</v>
      </c>
    </row>
    <row r="191" spans="1:10" ht="14.4" customHeight="1" x14ac:dyDescent="0.3">
      <c r="A191" s="17" t="s">
        <v>1839</v>
      </c>
      <c r="B191" s="14" t="s">
        <v>561</v>
      </c>
      <c r="C191" s="14">
        <v>501431935</v>
      </c>
      <c r="D191" s="17" t="s">
        <v>1566</v>
      </c>
      <c r="E191" s="16" t="s">
        <v>1596</v>
      </c>
      <c r="F191" s="16" t="s">
        <v>1597</v>
      </c>
      <c r="G191" s="15">
        <v>202</v>
      </c>
      <c r="H191" s="24" t="s">
        <v>23</v>
      </c>
      <c r="I191" s="12">
        <v>0.98939999999999995</v>
      </c>
      <c r="J191" s="17" t="s">
        <v>17</v>
      </c>
    </row>
    <row r="192" spans="1:10" ht="14.4" customHeight="1" x14ac:dyDescent="0.3">
      <c r="A192" s="17" t="s">
        <v>1840</v>
      </c>
      <c r="B192" s="14" t="s">
        <v>274</v>
      </c>
      <c r="C192" s="14">
        <v>809623439</v>
      </c>
      <c r="D192" s="17" t="s">
        <v>29</v>
      </c>
      <c r="E192" s="16" t="s">
        <v>1600</v>
      </c>
      <c r="F192" s="16" t="s">
        <v>1601</v>
      </c>
      <c r="G192" s="15">
        <v>218</v>
      </c>
      <c r="H192" s="24" t="s">
        <v>23</v>
      </c>
      <c r="I192" s="12">
        <v>0.97</v>
      </c>
      <c r="J192" s="17" t="s">
        <v>17</v>
      </c>
    </row>
    <row r="193" spans="1:10" ht="14.4" customHeight="1" x14ac:dyDescent="0.3">
      <c r="A193" s="17" t="s">
        <v>1841</v>
      </c>
      <c r="B193" s="14" t="s">
        <v>221</v>
      </c>
      <c r="C193" s="14">
        <v>365412254</v>
      </c>
      <c r="D193" s="17" t="s">
        <v>31</v>
      </c>
      <c r="E193" s="23" t="s">
        <v>32</v>
      </c>
      <c r="F193" s="23" t="s">
        <v>33</v>
      </c>
      <c r="G193" s="15">
        <v>275</v>
      </c>
      <c r="H193" s="24" t="s">
        <v>23</v>
      </c>
      <c r="I193" s="12">
        <v>0.97</v>
      </c>
      <c r="J193" s="17" t="s">
        <v>17</v>
      </c>
    </row>
    <row r="194" spans="1:10" ht="14.4" customHeight="1" x14ac:dyDescent="0.3">
      <c r="A194" s="17" t="s">
        <v>1842</v>
      </c>
      <c r="B194" s="14" t="s">
        <v>174</v>
      </c>
      <c r="C194" s="14">
        <v>565288488</v>
      </c>
      <c r="D194" s="17" t="s">
        <v>1566</v>
      </c>
      <c r="E194" s="16" t="s">
        <v>1596</v>
      </c>
      <c r="F194" s="16" t="s">
        <v>1597</v>
      </c>
      <c r="G194" s="15">
        <v>217</v>
      </c>
      <c r="H194" s="24" t="s">
        <v>23</v>
      </c>
      <c r="I194" s="12">
        <v>0.98939999999999995</v>
      </c>
      <c r="J194" s="17" t="s">
        <v>17</v>
      </c>
    </row>
    <row r="195" spans="1:10" ht="14.4" customHeight="1" x14ac:dyDescent="0.3">
      <c r="A195" s="17" t="s">
        <v>1843</v>
      </c>
      <c r="B195" s="14" t="s">
        <v>136</v>
      </c>
      <c r="C195" s="14">
        <v>946361933</v>
      </c>
      <c r="D195" s="17" t="s">
        <v>20</v>
      </c>
      <c r="E195" s="23" t="s">
        <v>21</v>
      </c>
      <c r="F195" s="23" t="s">
        <v>22</v>
      </c>
      <c r="G195" s="15">
        <v>103</v>
      </c>
      <c r="H195" s="24" t="s">
        <v>23</v>
      </c>
      <c r="I195" s="12">
        <v>0.97</v>
      </c>
      <c r="J195" s="17" t="s">
        <v>17</v>
      </c>
    </row>
    <row r="196" spans="1:10" ht="14.4" customHeight="1" x14ac:dyDescent="0.3">
      <c r="A196" s="17" t="s">
        <v>1844</v>
      </c>
      <c r="B196" s="14" t="s">
        <v>697</v>
      </c>
      <c r="C196" s="14">
        <v>197586733</v>
      </c>
      <c r="D196" s="17" t="s">
        <v>29</v>
      </c>
      <c r="E196" s="16" t="s">
        <v>1600</v>
      </c>
      <c r="F196" s="16" t="s">
        <v>1601</v>
      </c>
      <c r="G196" s="15">
        <v>200</v>
      </c>
      <c r="H196" s="24" t="s">
        <v>23</v>
      </c>
      <c r="I196" s="12">
        <v>1</v>
      </c>
      <c r="J196" s="17" t="s">
        <v>637</v>
      </c>
    </row>
    <row r="197" spans="1:10" ht="14.4" customHeight="1" x14ac:dyDescent="0.3">
      <c r="A197" s="17" t="s">
        <v>1845</v>
      </c>
      <c r="B197" s="14" t="s">
        <v>718</v>
      </c>
      <c r="C197" s="14">
        <v>148948410</v>
      </c>
      <c r="D197" s="17" t="s">
        <v>1566</v>
      </c>
      <c r="E197" s="16" t="s">
        <v>1596</v>
      </c>
      <c r="F197" s="16" t="s">
        <v>1597</v>
      </c>
      <c r="G197" s="15">
        <v>1250</v>
      </c>
      <c r="H197" s="24" t="s">
        <v>23</v>
      </c>
      <c r="I197" s="12">
        <v>1.1000000000000001</v>
      </c>
      <c r="J197" s="17" t="s">
        <v>637</v>
      </c>
    </row>
    <row r="198" spans="1:10" ht="14.4" customHeight="1" x14ac:dyDescent="0.3">
      <c r="A198" s="17" t="s">
        <v>1846</v>
      </c>
      <c r="B198" s="14" t="s">
        <v>819</v>
      </c>
      <c r="C198" s="14">
        <v>762245665</v>
      </c>
      <c r="D198" s="17" t="s">
        <v>29</v>
      </c>
      <c r="E198" s="16" t="s">
        <v>1600</v>
      </c>
      <c r="F198" s="16" t="s">
        <v>1601</v>
      </c>
      <c r="G198" s="15">
        <v>272</v>
      </c>
      <c r="H198" s="24" t="s">
        <v>23</v>
      </c>
      <c r="I198" s="12">
        <v>1</v>
      </c>
      <c r="J198" s="17" t="s">
        <v>637</v>
      </c>
    </row>
    <row r="199" spans="1:10" ht="14.4" customHeight="1" x14ac:dyDescent="0.3">
      <c r="A199" s="17" t="s">
        <v>1847</v>
      </c>
      <c r="B199" s="14" t="s">
        <v>799</v>
      </c>
      <c r="C199" s="14">
        <v>106044608</v>
      </c>
      <c r="D199" s="17" t="s">
        <v>29</v>
      </c>
      <c r="E199" s="16" t="s">
        <v>1600</v>
      </c>
      <c r="F199" s="16" t="s">
        <v>1601</v>
      </c>
      <c r="G199" s="15">
        <v>205</v>
      </c>
      <c r="H199" s="24" t="s">
        <v>23</v>
      </c>
      <c r="I199" s="12">
        <v>1.02</v>
      </c>
      <c r="J199" s="17" t="s">
        <v>637</v>
      </c>
    </row>
    <row r="200" spans="1:10" ht="14.4" customHeight="1" x14ac:dyDescent="0.3">
      <c r="A200" s="17" t="s">
        <v>1848</v>
      </c>
      <c r="B200" s="14" t="s">
        <v>775</v>
      </c>
      <c r="C200" s="14">
        <v>543745996</v>
      </c>
      <c r="D200" s="17" t="s">
        <v>29</v>
      </c>
      <c r="E200" s="16" t="s">
        <v>1600</v>
      </c>
      <c r="F200" s="16" t="s">
        <v>1601</v>
      </c>
      <c r="G200" s="15">
        <v>201</v>
      </c>
      <c r="H200" s="24" t="s">
        <v>23</v>
      </c>
      <c r="I200" s="12">
        <v>1</v>
      </c>
      <c r="J200" s="17" t="s">
        <v>637</v>
      </c>
    </row>
    <row r="201" spans="1:10" ht="14.4" customHeight="1" x14ac:dyDescent="0.3">
      <c r="A201" s="17" t="s">
        <v>1849</v>
      </c>
      <c r="B201" s="14" t="s">
        <v>807</v>
      </c>
      <c r="C201" s="14">
        <v>819358521</v>
      </c>
      <c r="D201" s="17" t="s">
        <v>1566</v>
      </c>
      <c r="E201" s="16" t="s">
        <v>1596</v>
      </c>
      <c r="F201" s="16" t="s">
        <v>1597</v>
      </c>
      <c r="G201" s="15">
        <v>104</v>
      </c>
      <c r="H201" s="24" t="s">
        <v>23</v>
      </c>
      <c r="I201" s="12">
        <v>1</v>
      </c>
      <c r="J201" s="17" t="s">
        <v>637</v>
      </c>
    </row>
    <row r="202" spans="1:10" ht="14.4" customHeight="1" x14ac:dyDescent="0.3">
      <c r="A202" s="17" t="s">
        <v>1850</v>
      </c>
      <c r="B202" s="14" t="s">
        <v>830</v>
      </c>
      <c r="C202" s="14">
        <v>617603484</v>
      </c>
      <c r="D202" s="17" t="s">
        <v>39</v>
      </c>
      <c r="E202" s="16" t="s">
        <v>1598</v>
      </c>
      <c r="F202" s="16" t="s">
        <v>1599</v>
      </c>
      <c r="G202" s="15">
        <v>212</v>
      </c>
      <c r="H202" s="24" t="s">
        <v>23</v>
      </c>
      <c r="I202" s="12">
        <v>1</v>
      </c>
      <c r="J202" s="17" t="s">
        <v>637</v>
      </c>
    </row>
    <row r="203" spans="1:10" ht="14.4" customHeight="1" x14ac:dyDescent="0.3">
      <c r="A203" s="17" t="s">
        <v>1851</v>
      </c>
      <c r="B203" s="14" t="s">
        <v>687</v>
      </c>
      <c r="C203" s="14">
        <v>665010194</v>
      </c>
      <c r="D203" s="17" t="s">
        <v>31</v>
      </c>
      <c r="E203" s="23" t="s">
        <v>32</v>
      </c>
      <c r="F203" s="23" t="s">
        <v>33</v>
      </c>
      <c r="G203" s="15">
        <v>275</v>
      </c>
      <c r="H203" s="24" t="s">
        <v>23</v>
      </c>
      <c r="I203" s="12">
        <v>1</v>
      </c>
      <c r="J203" s="17" t="s">
        <v>637</v>
      </c>
    </row>
    <row r="204" spans="1:10" ht="14.4" customHeight="1" x14ac:dyDescent="0.3">
      <c r="A204" s="17" t="s">
        <v>1648</v>
      </c>
      <c r="B204" s="14" t="s">
        <v>363</v>
      </c>
      <c r="C204" s="14">
        <v>492236758</v>
      </c>
      <c r="D204" s="17" t="s">
        <v>31</v>
      </c>
      <c r="E204" s="23" t="s">
        <v>32</v>
      </c>
      <c r="F204" s="23" t="s">
        <v>33</v>
      </c>
      <c r="G204" s="15">
        <v>272</v>
      </c>
      <c r="H204" s="24" t="s">
        <v>23</v>
      </c>
      <c r="I204" s="12">
        <v>0.97</v>
      </c>
      <c r="J204" s="17" t="s">
        <v>17</v>
      </c>
    </row>
    <row r="205" spans="1:10" ht="14.4" customHeight="1" x14ac:dyDescent="0.3">
      <c r="A205" s="17" t="s">
        <v>1854</v>
      </c>
      <c r="B205" s="14" t="s">
        <v>363</v>
      </c>
      <c r="C205" s="14">
        <v>492236758</v>
      </c>
      <c r="D205" s="17" t="s">
        <v>31</v>
      </c>
      <c r="E205" s="23" t="s">
        <v>32</v>
      </c>
      <c r="F205" s="23" t="s">
        <v>33</v>
      </c>
      <c r="G205" s="15">
        <v>272</v>
      </c>
      <c r="H205" s="24" t="s">
        <v>23</v>
      </c>
      <c r="I205" s="12">
        <v>0.97</v>
      </c>
      <c r="J205" s="17" t="s">
        <v>17</v>
      </c>
    </row>
    <row r="206" spans="1:10" ht="14.4" customHeight="1" x14ac:dyDescent="0.3">
      <c r="A206" s="17" t="s">
        <v>1627</v>
      </c>
      <c r="B206" s="14" t="s">
        <v>460</v>
      </c>
      <c r="C206" s="14">
        <v>787368003</v>
      </c>
      <c r="D206" s="17" t="s">
        <v>20</v>
      </c>
      <c r="E206" s="23" t="s">
        <v>21</v>
      </c>
      <c r="F206" s="23" t="s">
        <v>22</v>
      </c>
      <c r="G206" s="15">
        <v>104</v>
      </c>
      <c r="H206" s="24" t="s">
        <v>23</v>
      </c>
      <c r="I206" s="12">
        <v>0.97</v>
      </c>
      <c r="J206" s="17" t="s">
        <v>17</v>
      </c>
    </row>
    <row r="207" spans="1:10" ht="14.4" customHeight="1" x14ac:dyDescent="0.3">
      <c r="A207" s="17" t="s">
        <v>1855</v>
      </c>
      <c r="B207" s="14" t="s">
        <v>460</v>
      </c>
      <c r="C207" s="14">
        <v>787368003</v>
      </c>
      <c r="D207" s="17" t="s">
        <v>20</v>
      </c>
      <c r="E207" s="23" t="s">
        <v>21</v>
      </c>
      <c r="F207" s="23" t="s">
        <v>22</v>
      </c>
      <c r="G207" s="15">
        <v>104</v>
      </c>
      <c r="H207" s="24" t="s">
        <v>23</v>
      </c>
      <c r="I207" s="12">
        <v>0.97</v>
      </c>
      <c r="J207" s="17" t="s">
        <v>17</v>
      </c>
    </row>
    <row r="208" spans="1:10" ht="14.4" customHeight="1" x14ac:dyDescent="0.3">
      <c r="A208" s="17" t="s">
        <v>1812</v>
      </c>
      <c r="B208" s="14" t="s">
        <v>469</v>
      </c>
      <c r="C208" s="14">
        <v>962212675</v>
      </c>
      <c r="D208" s="17" t="s">
        <v>20</v>
      </c>
      <c r="E208" s="23" t="s">
        <v>21</v>
      </c>
      <c r="F208" s="23" t="s">
        <v>22</v>
      </c>
      <c r="G208" s="15">
        <v>107</v>
      </c>
      <c r="H208" s="24" t="s">
        <v>23</v>
      </c>
      <c r="I208" s="12">
        <v>0.97</v>
      </c>
      <c r="J208" s="17" t="s">
        <v>17</v>
      </c>
    </row>
    <row r="209" spans="1:10" ht="14.4" customHeight="1" x14ac:dyDescent="0.3">
      <c r="A209" s="17" t="s">
        <v>1856</v>
      </c>
      <c r="B209" s="14" t="s">
        <v>469</v>
      </c>
      <c r="C209" s="14">
        <v>962212675</v>
      </c>
      <c r="D209" s="17" t="s">
        <v>20</v>
      </c>
      <c r="E209" s="23" t="s">
        <v>21</v>
      </c>
      <c r="F209" s="23" t="s">
        <v>22</v>
      </c>
      <c r="G209" s="15">
        <v>107</v>
      </c>
      <c r="H209" s="24" t="s">
        <v>23</v>
      </c>
      <c r="I209" s="12">
        <v>0.97</v>
      </c>
      <c r="J209" s="17" t="s">
        <v>17</v>
      </c>
    </row>
    <row r="210" spans="1:10" ht="14.4" customHeight="1" x14ac:dyDescent="0.3">
      <c r="A210" s="17" t="s">
        <v>1857</v>
      </c>
      <c r="B210" s="14" t="s">
        <v>546</v>
      </c>
      <c r="C210" s="14">
        <v>308435477</v>
      </c>
      <c r="D210" s="17" t="s">
        <v>29</v>
      </c>
      <c r="E210" s="16" t="s">
        <v>1600</v>
      </c>
      <c r="F210" s="16" t="s">
        <v>1601</v>
      </c>
      <c r="G210" s="15">
        <v>201</v>
      </c>
      <c r="H210" s="24" t="s">
        <v>23</v>
      </c>
      <c r="I210" s="12">
        <v>0.97</v>
      </c>
      <c r="J210" s="17" t="s">
        <v>17</v>
      </c>
    </row>
    <row r="211" spans="1:10" ht="14.4" customHeight="1" x14ac:dyDescent="0.3">
      <c r="A211" s="17" t="s">
        <v>1858</v>
      </c>
      <c r="B211" s="14" t="s">
        <v>88</v>
      </c>
      <c r="C211" s="14">
        <v>931888716</v>
      </c>
      <c r="D211" s="17" t="s">
        <v>39</v>
      </c>
      <c r="E211" s="16" t="s">
        <v>1598</v>
      </c>
      <c r="F211" s="16" t="s">
        <v>1599</v>
      </c>
      <c r="G211" s="15">
        <v>213</v>
      </c>
      <c r="H211" s="24" t="s">
        <v>23</v>
      </c>
      <c r="I211" s="12">
        <v>0.97</v>
      </c>
      <c r="J211" s="17" t="s">
        <v>17</v>
      </c>
    </row>
    <row r="212" spans="1:10" ht="14.4" customHeight="1" x14ac:dyDescent="0.3">
      <c r="A212" s="17" t="s">
        <v>1859</v>
      </c>
      <c r="B212" s="14" t="s">
        <v>196</v>
      </c>
      <c r="C212" s="14">
        <v>893581558</v>
      </c>
      <c r="D212" s="17" t="s">
        <v>39</v>
      </c>
      <c r="E212" s="16" t="s">
        <v>1598</v>
      </c>
      <c r="F212" s="16" t="s">
        <v>1599</v>
      </c>
      <c r="G212" s="15">
        <v>206</v>
      </c>
      <c r="H212" s="24" t="s">
        <v>23</v>
      </c>
      <c r="I212" s="12">
        <v>0.97</v>
      </c>
      <c r="J212" s="17" t="s">
        <v>17</v>
      </c>
    </row>
    <row r="213" spans="1:10" ht="14.4" customHeight="1" x14ac:dyDescent="0.3">
      <c r="A213" s="17" t="s">
        <v>1860</v>
      </c>
      <c r="B213" s="14" t="s">
        <v>246</v>
      </c>
      <c r="C213" s="14">
        <v>919610074</v>
      </c>
      <c r="D213" s="17" t="s">
        <v>1566</v>
      </c>
      <c r="E213" s="16" t="s">
        <v>1596</v>
      </c>
      <c r="F213" s="16" t="s">
        <v>1597</v>
      </c>
      <c r="G213" s="15">
        <v>203</v>
      </c>
      <c r="H213" s="24" t="s">
        <v>23</v>
      </c>
      <c r="I213" s="12">
        <v>0.98939999999999995</v>
      </c>
      <c r="J213" s="17" t="s">
        <v>17</v>
      </c>
    </row>
    <row r="214" spans="1:10" ht="14.4" customHeight="1" x14ac:dyDescent="0.3">
      <c r="A214" s="17" t="s">
        <v>1861</v>
      </c>
      <c r="B214" s="14" t="s">
        <v>334</v>
      </c>
      <c r="C214" s="14">
        <v>966265117</v>
      </c>
      <c r="D214" s="17" t="s">
        <v>1566</v>
      </c>
      <c r="E214" s="16" t="s">
        <v>1596</v>
      </c>
      <c r="F214" s="16" t="s">
        <v>1597</v>
      </c>
      <c r="G214" s="15">
        <v>209</v>
      </c>
      <c r="H214" s="24" t="s">
        <v>23</v>
      </c>
      <c r="I214" s="12">
        <v>0.98939999999999995</v>
      </c>
      <c r="J214" s="17" t="s">
        <v>17</v>
      </c>
    </row>
    <row r="215" spans="1:10" ht="14.4" customHeight="1" x14ac:dyDescent="0.3">
      <c r="A215" s="17" t="s">
        <v>1862</v>
      </c>
      <c r="B215" s="14" t="s">
        <v>28</v>
      </c>
      <c r="C215" s="14">
        <v>266333891</v>
      </c>
      <c r="D215" s="17" t="s">
        <v>20</v>
      </c>
      <c r="E215" s="23" t="s">
        <v>21</v>
      </c>
      <c r="F215" s="23" t="s">
        <v>22</v>
      </c>
      <c r="G215" s="15">
        <v>107</v>
      </c>
      <c r="H215" s="24" t="s">
        <v>23</v>
      </c>
      <c r="I215" s="12">
        <v>0.97</v>
      </c>
      <c r="J215" s="17" t="s">
        <v>17</v>
      </c>
    </row>
    <row r="216" spans="1:10" ht="14.4" customHeight="1" x14ac:dyDescent="0.3">
      <c r="A216" s="17" t="s">
        <v>1632</v>
      </c>
      <c r="B216" s="14" t="s">
        <v>28</v>
      </c>
      <c r="C216" s="14">
        <v>295491351</v>
      </c>
      <c r="D216" s="17" t="s">
        <v>29</v>
      </c>
      <c r="E216" s="16" t="s">
        <v>1600</v>
      </c>
      <c r="F216" s="16" t="s">
        <v>1601</v>
      </c>
      <c r="G216" s="15">
        <v>206</v>
      </c>
      <c r="H216" s="24" t="s">
        <v>23</v>
      </c>
      <c r="I216" s="12">
        <v>0.97</v>
      </c>
      <c r="J216" s="17" t="s">
        <v>17</v>
      </c>
    </row>
    <row r="217" spans="1:10" ht="14.4" customHeight="1" x14ac:dyDescent="0.3">
      <c r="A217" s="17" t="s">
        <v>1863</v>
      </c>
      <c r="B217" s="14" t="s">
        <v>248</v>
      </c>
      <c r="C217" s="14">
        <v>700249899</v>
      </c>
      <c r="D217" s="17" t="s">
        <v>31</v>
      </c>
      <c r="E217" s="23" t="s">
        <v>32</v>
      </c>
      <c r="F217" s="23" t="s">
        <v>33</v>
      </c>
      <c r="G217" s="15">
        <v>269</v>
      </c>
      <c r="H217" s="24" t="s">
        <v>23</v>
      </c>
      <c r="I217" s="12">
        <v>0.97</v>
      </c>
      <c r="J217" s="17" t="s">
        <v>17</v>
      </c>
    </row>
    <row r="218" spans="1:10" ht="14.4" customHeight="1" x14ac:dyDescent="0.3">
      <c r="A218" s="17" t="s">
        <v>1622</v>
      </c>
      <c r="B218" s="14" t="s">
        <v>424</v>
      </c>
      <c r="C218" s="14">
        <v>246101419</v>
      </c>
      <c r="D218" s="17" t="s">
        <v>20</v>
      </c>
      <c r="E218" s="23" t="s">
        <v>21</v>
      </c>
      <c r="F218" s="23" t="s">
        <v>22</v>
      </c>
      <c r="G218" s="15">
        <v>107</v>
      </c>
      <c r="H218" s="24" t="s">
        <v>23</v>
      </c>
      <c r="I218" s="12">
        <v>0.97</v>
      </c>
      <c r="J218" s="17" t="s">
        <v>17</v>
      </c>
    </row>
    <row r="219" spans="1:10" ht="14.4" customHeight="1" x14ac:dyDescent="0.3">
      <c r="A219" s="17" t="s">
        <v>1864</v>
      </c>
      <c r="B219" s="14" t="s">
        <v>652</v>
      </c>
      <c r="C219" s="14">
        <v>584643138</v>
      </c>
      <c r="D219" s="17" t="s">
        <v>29</v>
      </c>
      <c r="E219" s="16" t="s">
        <v>1600</v>
      </c>
      <c r="F219" s="16" t="s">
        <v>1601</v>
      </c>
      <c r="G219" s="15">
        <v>218</v>
      </c>
      <c r="H219" s="24" t="s">
        <v>23</v>
      </c>
      <c r="I219" s="12">
        <v>1</v>
      </c>
      <c r="J219" s="17" t="s">
        <v>637</v>
      </c>
    </row>
    <row r="220" spans="1:10" ht="14.4" customHeight="1" x14ac:dyDescent="0.3">
      <c r="A220" s="17" t="s">
        <v>1865</v>
      </c>
      <c r="B220" s="14" t="s">
        <v>456</v>
      </c>
      <c r="C220" s="14">
        <v>181298630</v>
      </c>
      <c r="D220" s="17" t="s">
        <v>29</v>
      </c>
      <c r="E220" s="16" t="s">
        <v>1600</v>
      </c>
      <c r="F220" s="16" t="s">
        <v>1601</v>
      </c>
      <c r="G220" s="15">
        <v>203</v>
      </c>
      <c r="H220" s="24" t="s">
        <v>23</v>
      </c>
      <c r="I220" s="12">
        <v>0.97</v>
      </c>
      <c r="J220" s="17" t="s">
        <v>17</v>
      </c>
    </row>
    <row r="221" spans="1:10" ht="14.4" customHeight="1" x14ac:dyDescent="0.3">
      <c r="A221" s="17" t="s">
        <v>1866</v>
      </c>
      <c r="B221" s="14" t="s">
        <v>649</v>
      </c>
      <c r="C221" s="14">
        <v>250632950</v>
      </c>
      <c r="D221" s="17" t="s">
        <v>1566</v>
      </c>
      <c r="E221" s="16" t="s">
        <v>1596</v>
      </c>
      <c r="F221" s="16" t="s">
        <v>1597</v>
      </c>
      <c r="G221" s="15">
        <v>208</v>
      </c>
      <c r="H221" s="24"/>
      <c r="I221" s="12">
        <v>1.02</v>
      </c>
      <c r="J221" s="17" t="s">
        <v>637</v>
      </c>
    </row>
    <row r="222" spans="1:10" ht="14.4" customHeight="1" x14ac:dyDescent="0.3">
      <c r="A222" s="17" t="s">
        <v>1867</v>
      </c>
      <c r="B222" s="14" t="s">
        <v>754</v>
      </c>
      <c r="C222" s="14">
        <v>408205443</v>
      </c>
      <c r="D222" s="17" t="s">
        <v>1566</v>
      </c>
      <c r="E222" s="16" t="s">
        <v>1596</v>
      </c>
      <c r="F222" s="16" t="s">
        <v>1597</v>
      </c>
      <c r="G222" s="15">
        <v>202</v>
      </c>
      <c r="H222" s="24" t="s">
        <v>23</v>
      </c>
      <c r="I222" s="12">
        <v>1.02</v>
      </c>
      <c r="J222" s="17" t="s">
        <v>637</v>
      </c>
    </row>
    <row r="223" spans="1:10" ht="14.4" customHeight="1" x14ac:dyDescent="0.3">
      <c r="A223" s="17" t="s">
        <v>1868</v>
      </c>
      <c r="B223" s="14" t="s">
        <v>239</v>
      </c>
      <c r="C223" s="14">
        <v>700124611</v>
      </c>
      <c r="D223" s="17" t="s">
        <v>31</v>
      </c>
      <c r="E223" s="23" t="s">
        <v>32</v>
      </c>
      <c r="F223" s="23" t="s">
        <v>33</v>
      </c>
      <c r="G223" s="15">
        <v>252</v>
      </c>
      <c r="H223" s="24" t="s">
        <v>23</v>
      </c>
      <c r="I223" s="12">
        <v>0.97</v>
      </c>
      <c r="J223" s="17" t="s">
        <v>17</v>
      </c>
    </row>
    <row r="224" spans="1:10" ht="14.4" customHeight="1" x14ac:dyDescent="0.3">
      <c r="A224" s="17" t="s">
        <v>1869</v>
      </c>
      <c r="B224" s="14" t="s">
        <v>205</v>
      </c>
      <c r="C224" s="14">
        <v>314625160</v>
      </c>
      <c r="D224" s="17" t="s">
        <v>39</v>
      </c>
      <c r="E224" s="16" t="s">
        <v>1598</v>
      </c>
      <c r="F224" s="16" t="s">
        <v>1599</v>
      </c>
      <c r="G224" s="15">
        <v>220</v>
      </c>
      <c r="H224" s="24" t="s">
        <v>23</v>
      </c>
      <c r="I224" s="12">
        <v>0.97</v>
      </c>
      <c r="J224" s="17" t="s">
        <v>17</v>
      </c>
    </row>
    <row r="225" spans="1:10" ht="14.4" customHeight="1" x14ac:dyDescent="0.3">
      <c r="A225" s="17" t="s">
        <v>1870</v>
      </c>
      <c r="B225" s="14" t="s">
        <v>55</v>
      </c>
      <c r="C225" s="14">
        <v>870529114</v>
      </c>
      <c r="D225" s="17" t="s">
        <v>29</v>
      </c>
      <c r="E225" s="16" t="s">
        <v>1600</v>
      </c>
      <c r="F225" s="16" t="s">
        <v>1601</v>
      </c>
      <c r="G225" s="15">
        <v>210</v>
      </c>
      <c r="H225" s="24" t="s">
        <v>23</v>
      </c>
      <c r="I225" s="12">
        <v>0.97</v>
      </c>
      <c r="J225" s="17" t="s">
        <v>17</v>
      </c>
    </row>
    <row r="226" spans="1:10" ht="14.4" customHeight="1" x14ac:dyDescent="0.3">
      <c r="A226" s="17" t="s">
        <v>1871</v>
      </c>
      <c r="B226" s="14" t="s">
        <v>744</v>
      </c>
      <c r="C226" s="14">
        <v>463473121</v>
      </c>
      <c r="D226" s="17" t="s">
        <v>31</v>
      </c>
      <c r="E226" s="23" t="s">
        <v>32</v>
      </c>
      <c r="F226" s="23" t="s">
        <v>33</v>
      </c>
      <c r="G226" s="15">
        <v>102</v>
      </c>
      <c r="H226" s="24" t="s">
        <v>23</v>
      </c>
      <c r="I226" s="12">
        <v>1</v>
      </c>
      <c r="J226" s="17" t="s">
        <v>637</v>
      </c>
    </row>
    <row r="227" spans="1:10" ht="14.4" customHeight="1" x14ac:dyDescent="0.3">
      <c r="A227" s="17" t="s">
        <v>1872</v>
      </c>
      <c r="B227" s="14" t="s">
        <v>828</v>
      </c>
      <c r="C227" s="14">
        <v>723734227</v>
      </c>
      <c r="D227" s="17" t="s">
        <v>31</v>
      </c>
      <c r="E227" s="23" t="s">
        <v>32</v>
      </c>
      <c r="F227" s="23" t="s">
        <v>33</v>
      </c>
      <c r="G227" s="15">
        <v>266</v>
      </c>
      <c r="H227" s="24" t="s">
        <v>23</v>
      </c>
      <c r="I227" s="12">
        <v>1</v>
      </c>
      <c r="J227" s="17" t="s">
        <v>637</v>
      </c>
    </row>
    <row r="228" spans="1:10" ht="14.4" customHeight="1" x14ac:dyDescent="0.3">
      <c r="A228" s="17" t="s">
        <v>1873</v>
      </c>
      <c r="B228" s="14" t="s">
        <v>805</v>
      </c>
      <c r="C228" s="14">
        <v>231088754</v>
      </c>
      <c r="D228" s="17" t="s">
        <v>39</v>
      </c>
      <c r="E228" s="16" t="s">
        <v>1598</v>
      </c>
      <c r="F228" s="16" t="s">
        <v>1599</v>
      </c>
      <c r="G228" s="15">
        <v>1267</v>
      </c>
      <c r="H228" s="24" t="s">
        <v>23</v>
      </c>
      <c r="I228" s="12">
        <v>1.1000000000000001</v>
      </c>
      <c r="J228" s="17" t="s">
        <v>637</v>
      </c>
    </row>
    <row r="229" spans="1:10" ht="14.4" customHeight="1" x14ac:dyDescent="0.3">
      <c r="A229" s="17" t="s">
        <v>1874</v>
      </c>
      <c r="B229" s="14" t="s">
        <v>784</v>
      </c>
      <c r="C229" s="14">
        <v>818842319</v>
      </c>
      <c r="D229" s="17" t="s">
        <v>29</v>
      </c>
      <c r="E229" s="16" t="s">
        <v>1600</v>
      </c>
      <c r="F229" s="16" t="s">
        <v>1601</v>
      </c>
      <c r="G229" s="15">
        <v>214</v>
      </c>
      <c r="H229" s="24" t="s">
        <v>23</v>
      </c>
      <c r="I229" s="12">
        <v>1</v>
      </c>
      <c r="J229" s="17" t="s">
        <v>637</v>
      </c>
    </row>
    <row r="230" spans="1:10" ht="14.4" customHeight="1" x14ac:dyDescent="0.3">
      <c r="A230" s="17" t="s">
        <v>1875</v>
      </c>
      <c r="B230" s="14" t="s">
        <v>759</v>
      </c>
      <c r="C230" s="14">
        <v>880221275</v>
      </c>
      <c r="D230" s="17" t="s">
        <v>29</v>
      </c>
      <c r="E230" s="16" t="s">
        <v>1600</v>
      </c>
      <c r="F230" s="16" t="s">
        <v>1601</v>
      </c>
      <c r="G230" s="15">
        <v>2170</v>
      </c>
      <c r="H230" s="24" t="s">
        <v>23</v>
      </c>
      <c r="I230" s="12">
        <v>1.1000000000000001</v>
      </c>
      <c r="J230" s="17" t="s">
        <v>637</v>
      </c>
    </row>
    <row r="231" spans="1:10" ht="14.4" customHeight="1" x14ac:dyDescent="0.3">
      <c r="A231" s="17" t="s">
        <v>1876</v>
      </c>
      <c r="B231" s="14" t="s">
        <v>147</v>
      </c>
      <c r="C231" s="14">
        <v>773645772</v>
      </c>
      <c r="D231" s="17" t="s">
        <v>1566</v>
      </c>
      <c r="E231" s="16" t="s">
        <v>1596</v>
      </c>
      <c r="F231" s="16" t="s">
        <v>1597</v>
      </c>
      <c r="G231" s="15">
        <v>206</v>
      </c>
      <c r="H231" s="24" t="s">
        <v>23</v>
      </c>
      <c r="I231" s="12">
        <v>0.98939999999999995</v>
      </c>
      <c r="J231" s="17" t="s">
        <v>17</v>
      </c>
    </row>
    <row r="232" spans="1:10" ht="14.4" customHeight="1" x14ac:dyDescent="0.3">
      <c r="A232" s="17" t="s">
        <v>1877</v>
      </c>
      <c r="B232" s="14" t="s">
        <v>176</v>
      </c>
      <c r="C232" s="14">
        <v>236422697</v>
      </c>
      <c r="D232" s="17" t="s">
        <v>31</v>
      </c>
      <c r="E232" s="23" t="s">
        <v>32</v>
      </c>
      <c r="F232" s="23" t="s">
        <v>33</v>
      </c>
      <c r="G232" s="15">
        <v>263</v>
      </c>
      <c r="H232" s="24" t="s">
        <v>23</v>
      </c>
      <c r="I232" s="12">
        <v>0.97</v>
      </c>
      <c r="J232" s="17" t="s">
        <v>17</v>
      </c>
    </row>
    <row r="233" spans="1:10" ht="14.4" customHeight="1" x14ac:dyDescent="0.3">
      <c r="A233" s="17" t="s">
        <v>1878</v>
      </c>
      <c r="B233" s="14" t="s">
        <v>199</v>
      </c>
      <c r="C233" s="14">
        <v>646579616</v>
      </c>
      <c r="D233" s="17" t="s">
        <v>20</v>
      </c>
      <c r="E233" s="23" t="s">
        <v>21</v>
      </c>
      <c r="F233" s="23" t="s">
        <v>22</v>
      </c>
      <c r="G233" s="15">
        <v>109</v>
      </c>
      <c r="H233" s="24" t="s">
        <v>23</v>
      </c>
      <c r="I233" s="12">
        <v>0.97</v>
      </c>
      <c r="J233" s="17" t="s">
        <v>17</v>
      </c>
    </row>
    <row r="234" spans="1:10" ht="14.4" customHeight="1" x14ac:dyDescent="0.3">
      <c r="A234" s="17" t="s">
        <v>1879</v>
      </c>
      <c r="B234" s="14" t="s">
        <v>82</v>
      </c>
      <c r="C234" s="14">
        <v>162316012</v>
      </c>
      <c r="D234" s="17" t="s">
        <v>1566</v>
      </c>
      <c r="E234" s="16" t="s">
        <v>1596</v>
      </c>
      <c r="F234" s="16" t="s">
        <v>1597</v>
      </c>
      <c r="G234" s="15">
        <v>219</v>
      </c>
      <c r="H234" s="24" t="s">
        <v>23</v>
      </c>
      <c r="I234" s="12">
        <v>0.98939999999999995</v>
      </c>
      <c r="J234" s="17" t="s">
        <v>17</v>
      </c>
    </row>
    <row r="235" spans="1:10" ht="14.4" customHeight="1" x14ac:dyDescent="0.3">
      <c r="A235" s="17" t="s">
        <v>1880</v>
      </c>
      <c r="B235" s="14" t="s">
        <v>478</v>
      </c>
      <c r="C235" s="14">
        <v>678109980</v>
      </c>
      <c r="D235" s="17" t="s">
        <v>20</v>
      </c>
      <c r="E235" s="23" t="s">
        <v>21</v>
      </c>
      <c r="F235" s="23" t="s">
        <v>22</v>
      </c>
      <c r="G235" s="15">
        <v>103</v>
      </c>
      <c r="H235" s="24" t="s">
        <v>23</v>
      </c>
      <c r="I235" s="12">
        <v>0.97</v>
      </c>
      <c r="J235" s="17" t="s">
        <v>17</v>
      </c>
    </row>
    <row r="236" spans="1:10" ht="14.4" customHeight="1" x14ac:dyDescent="0.3">
      <c r="A236" s="17" t="s">
        <v>1881</v>
      </c>
      <c r="B236" s="14" t="s">
        <v>231</v>
      </c>
      <c r="C236" s="14">
        <v>261603354</v>
      </c>
      <c r="D236" s="17" t="s">
        <v>29</v>
      </c>
      <c r="E236" s="16" t="s">
        <v>1600</v>
      </c>
      <c r="F236" s="16" t="s">
        <v>1601</v>
      </c>
      <c r="G236" s="15">
        <v>217</v>
      </c>
      <c r="H236" s="24" t="s">
        <v>23</v>
      </c>
      <c r="I236" s="12">
        <v>0.97</v>
      </c>
      <c r="J236" s="17" t="s">
        <v>17</v>
      </c>
    </row>
    <row r="237" spans="1:10" ht="14.4" customHeight="1" x14ac:dyDescent="0.3">
      <c r="A237" s="17" t="s">
        <v>1882</v>
      </c>
      <c r="B237" s="14" t="s">
        <v>30</v>
      </c>
      <c r="C237" s="14">
        <v>631503923</v>
      </c>
      <c r="D237" s="17" t="s">
        <v>31</v>
      </c>
      <c r="E237" s="23" t="s">
        <v>32</v>
      </c>
      <c r="F237" s="23" t="s">
        <v>33</v>
      </c>
      <c r="G237" s="15">
        <v>267</v>
      </c>
      <c r="H237" s="24" t="s">
        <v>23</v>
      </c>
      <c r="I237" s="12">
        <v>0.97</v>
      </c>
      <c r="J237" s="17" t="s">
        <v>17</v>
      </c>
    </row>
    <row r="238" spans="1:10" ht="14.4" customHeight="1" x14ac:dyDescent="0.3">
      <c r="A238" s="17" t="s">
        <v>1883</v>
      </c>
      <c r="B238" s="14" t="s">
        <v>262</v>
      </c>
      <c r="C238" s="14">
        <v>681271069</v>
      </c>
      <c r="D238" s="17" t="s">
        <v>1566</v>
      </c>
      <c r="E238" s="16" t="s">
        <v>1596</v>
      </c>
      <c r="F238" s="16" t="s">
        <v>1597</v>
      </c>
      <c r="G238" s="15">
        <v>218</v>
      </c>
      <c r="H238" s="24" t="s">
        <v>23</v>
      </c>
      <c r="I238" s="12">
        <v>0.98939999999999995</v>
      </c>
      <c r="J238" s="17" t="s">
        <v>17</v>
      </c>
    </row>
    <row r="239" spans="1:10" ht="14.4" customHeight="1" x14ac:dyDescent="0.3">
      <c r="A239" s="17" t="s">
        <v>1884</v>
      </c>
      <c r="B239" s="14" t="s">
        <v>421</v>
      </c>
      <c r="C239" s="14">
        <v>117114165</v>
      </c>
      <c r="D239" s="17" t="s">
        <v>39</v>
      </c>
      <c r="E239" s="16" t="s">
        <v>1598</v>
      </c>
      <c r="F239" s="16" t="s">
        <v>1599</v>
      </c>
      <c r="G239" s="15">
        <v>204</v>
      </c>
      <c r="H239" s="24" t="s">
        <v>23</v>
      </c>
      <c r="I239" s="12">
        <v>0.97</v>
      </c>
      <c r="J239" s="17" t="s">
        <v>17</v>
      </c>
    </row>
    <row r="240" spans="1:10" ht="14.4" customHeight="1" x14ac:dyDescent="0.3">
      <c r="A240" s="17" t="s">
        <v>1885</v>
      </c>
      <c r="B240" s="14" t="s">
        <v>392</v>
      </c>
      <c r="C240" s="14">
        <v>109860230</v>
      </c>
      <c r="D240" s="17" t="s">
        <v>39</v>
      </c>
      <c r="E240" s="16" t="s">
        <v>1598</v>
      </c>
      <c r="F240" s="16" t="s">
        <v>1599</v>
      </c>
      <c r="G240" s="15">
        <v>215</v>
      </c>
      <c r="H240" s="24" t="s">
        <v>23</v>
      </c>
      <c r="I240" s="12">
        <v>0.97</v>
      </c>
      <c r="J240" s="17" t="s">
        <v>17</v>
      </c>
    </row>
    <row r="241" spans="1:10" ht="14.4" customHeight="1" x14ac:dyDescent="0.3">
      <c r="A241" s="17" t="s">
        <v>1886</v>
      </c>
      <c r="B241" s="14" t="s">
        <v>293</v>
      </c>
      <c r="C241" s="14">
        <v>350945005</v>
      </c>
      <c r="D241" s="17" t="s">
        <v>39</v>
      </c>
      <c r="E241" s="16" t="s">
        <v>1598</v>
      </c>
      <c r="F241" s="16" t="s">
        <v>1599</v>
      </c>
      <c r="G241" s="15">
        <v>201</v>
      </c>
      <c r="H241" s="24" t="s">
        <v>23</v>
      </c>
      <c r="I241" s="12">
        <v>0.97</v>
      </c>
      <c r="J241" s="17" t="s">
        <v>17</v>
      </c>
    </row>
    <row r="242" spans="1:10" ht="14.4" customHeight="1" x14ac:dyDescent="0.3">
      <c r="A242" s="17" t="s">
        <v>1887</v>
      </c>
      <c r="B242" s="14" t="s">
        <v>678</v>
      </c>
      <c r="C242" s="14">
        <v>990350480</v>
      </c>
      <c r="D242" s="17" t="s">
        <v>31</v>
      </c>
      <c r="E242" s="23" t="s">
        <v>32</v>
      </c>
      <c r="F242" s="23" t="s">
        <v>33</v>
      </c>
      <c r="G242" s="15">
        <v>254</v>
      </c>
      <c r="H242" s="24" t="s">
        <v>23</v>
      </c>
      <c r="I242" s="12">
        <v>1</v>
      </c>
      <c r="J242" s="17" t="s">
        <v>637</v>
      </c>
    </row>
    <row r="243" spans="1:10" ht="14.4" customHeight="1" x14ac:dyDescent="0.3">
      <c r="A243" s="17" t="s">
        <v>1888</v>
      </c>
      <c r="B243" s="14" t="s">
        <v>84</v>
      </c>
      <c r="C243" s="14">
        <v>929842453</v>
      </c>
      <c r="D243" s="17" t="s">
        <v>20</v>
      </c>
      <c r="E243" s="23" t="s">
        <v>21</v>
      </c>
      <c r="F243" s="23" t="s">
        <v>22</v>
      </c>
      <c r="G243" s="15">
        <v>106</v>
      </c>
      <c r="H243" s="24" t="s">
        <v>23</v>
      </c>
      <c r="I243" s="12">
        <v>0.97</v>
      </c>
      <c r="J243" s="17" t="s">
        <v>17</v>
      </c>
    </row>
    <row r="244" spans="1:10" ht="14.4" customHeight="1" x14ac:dyDescent="0.3">
      <c r="A244" s="17" t="s">
        <v>1889</v>
      </c>
      <c r="B244" s="14" t="s">
        <v>368</v>
      </c>
      <c r="C244" s="14">
        <v>201401611</v>
      </c>
      <c r="D244" s="17" t="s">
        <v>20</v>
      </c>
      <c r="E244" s="23" t="s">
        <v>21</v>
      </c>
      <c r="F244" s="23" t="s">
        <v>22</v>
      </c>
      <c r="G244" s="15">
        <v>109</v>
      </c>
      <c r="H244" s="24" t="s">
        <v>23</v>
      </c>
      <c r="I244" s="12">
        <v>0.97</v>
      </c>
      <c r="J244" s="17" t="s">
        <v>17</v>
      </c>
    </row>
    <row r="245" spans="1:10" ht="14.4" customHeight="1" x14ac:dyDescent="0.3">
      <c r="A245" s="17" t="s">
        <v>1890</v>
      </c>
      <c r="B245" s="14" t="s">
        <v>237</v>
      </c>
      <c r="C245" s="14">
        <v>528686026</v>
      </c>
      <c r="D245" s="17" t="s">
        <v>1566</v>
      </c>
      <c r="E245" s="16" t="s">
        <v>1596</v>
      </c>
      <c r="F245" s="16" t="s">
        <v>1597</v>
      </c>
      <c r="G245" s="15">
        <v>206</v>
      </c>
      <c r="H245" s="24" t="s">
        <v>23</v>
      </c>
      <c r="I245" s="12">
        <v>0.98939999999999995</v>
      </c>
      <c r="J245" s="17" t="s">
        <v>17</v>
      </c>
    </row>
    <row r="246" spans="1:10" ht="14.4" customHeight="1" x14ac:dyDescent="0.3">
      <c r="A246" s="17" t="s">
        <v>1891</v>
      </c>
      <c r="B246" s="14" t="s">
        <v>296</v>
      </c>
      <c r="C246" s="14">
        <v>322855697</v>
      </c>
      <c r="D246" s="17" t="s">
        <v>20</v>
      </c>
      <c r="E246" s="23" t="s">
        <v>21</v>
      </c>
      <c r="F246" s="23" t="s">
        <v>22</v>
      </c>
      <c r="G246" s="15">
        <v>106</v>
      </c>
      <c r="H246" s="24" t="s">
        <v>23</v>
      </c>
      <c r="I246" s="12">
        <v>0.97</v>
      </c>
      <c r="J246" s="17" t="s">
        <v>17</v>
      </c>
    </row>
    <row r="247" spans="1:10" ht="14.4" customHeight="1" x14ac:dyDescent="0.3">
      <c r="A247" s="17" t="s">
        <v>1892</v>
      </c>
      <c r="B247" s="14" t="s">
        <v>415</v>
      </c>
      <c r="C247" s="14">
        <v>507489599</v>
      </c>
      <c r="D247" s="17" t="s">
        <v>20</v>
      </c>
      <c r="E247" s="23" t="s">
        <v>21</v>
      </c>
      <c r="F247" s="23" t="s">
        <v>22</v>
      </c>
      <c r="G247" s="15">
        <v>100</v>
      </c>
      <c r="H247" s="24" t="s">
        <v>23</v>
      </c>
      <c r="I247" s="12">
        <v>0.97</v>
      </c>
      <c r="J247" s="17" t="s">
        <v>17</v>
      </c>
    </row>
    <row r="248" spans="1:10" ht="14.4" customHeight="1" x14ac:dyDescent="0.3">
      <c r="A248" s="17" t="s">
        <v>1893</v>
      </c>
      <c r="B248" s="14" t="s">
        <v>328</v>
      </c>
      <c r="C248" s="14">
        <v>862727759</v>
      </c>
      <c r="D248" s="17" t="s">
        <v>29</v>
      </c>
      <c r="E248" s="16" t="s">
        <v>1600</v>
      </c>
      <c r="F248" s="16" t="s">
        <v>1601</v>
      </c>
      <c r="G248" s="15">
        <v>204</v>
      </c>
      <c r="H248" s="24" t="s">
        <v>23</v>
      </c>
      <c r="I248" s="12">
        <v>0.97</v>
      </c>
      <c r="J248" s="17" t="s">
        <v>17</v>
      </c>
    </row>
    <row r="249" spans="1:10" ht="14.4" customHeight="1" x14ac:dyDescent="0.3">
      <c r="A249" s="17" t="s">
        <v>1894</v>
      </c>
      <c r="B249" s="14" t="s">
        <v>177</v>
      </c>
      <c r="C249" s="14">
        <v>859651335</v>
      </c>
      <c r="D249" s="17" t="s">
        <v>29</v>
      </c>
      <c r="E249" s="16" t="s">
        <v>1600</v>
      </c>
      <c r="F249" s="16" t="s">
        <v>1601</v>
      </c>
      <c r="G249" s="15">
        <v>202</v>
      </c>
      <c r="H249" s="24" t="s">
        <v>23</v>
      </c>
      <c r="I249" s="12">
        <v>0.97</v>
      </c>
      <c r="J249" s="17" t="s">
        <v>17</v>
      </c>
    </row>
    <row r="250" spans="1:10" ht="14.4" customHeight="1" x14ac:dyDescent="0.3">
      <c r="A250" s="17" t="s">
        <v>1895</v>
      </c>
      <c r="B250" s="14" t="s">
        <v>151</v>
      </c>
      <c r="C250" s="14">
        <v>590092568</v>
      </c>
      <c r="D250" s="17" t="s">
        <v>39</v>
      </c>
      <c r="E250" s="16" t="s">
        <v>1598</v>
      </c>
      <c r="F250" s="16" t="s">
        <v>1599</v>
      </c>
      <c r="G250" s="15">
        <v>211</v>
      </c>
      <c r="H250" s="24" t="s">
        <v>23</v>
      </c>
      <c r="I250" s="12">
        <v>0.97</v>
      </c>
      <c r="J250" s="17" t="s">
        <v>17</v>
      </c>
    </row>
    <row r="251" spans="1:10" ht="14.4" customHeight="1" x14ac:dyDescent="0.3">
      <c r="A251" s="17" t="s">
        <v>1896</v>
      </c>
      <c r="B251" s="14" t="s">
        <v>282</v>
      </c>
      <c r="C251" s="14">
        <v>427024228</v>
      </c>
      <c r="D251" s="17" t="s">
        <v>31</v>
      </c>
      <c r="E251" s="23" t="s">
        <v>32</v>
      </c>
      <c r="F251" s="23" t="s">
        <v>33</v>
      </c>
      <c r="G251" s="15">
        <v>258</v>
      </c>
      <c r="H251" s="24" t="s">
        <v>23</v>
      </c>
      <c r="I251" s="12">
        <v>0.97</v>
      </c>
      <c r="J251" s="17" t="s">
        <v>17</v>
      </c>
    </row>
    <row r="252" spans="1:10" ht="14.4" customHeight="1" x14ac:dyDescent="0.3">
      <c r="A252" s="17" t="s">
        <v>1897</v>
      </c>
      <c r="B252" s="14" t="s">
        <v>400</v>
      </c>
      <c r="C252" s="14">
        <v>602708086</v>
      </c>
      <c r="D252" s="17" t="s">
        <v>29</v>
      </c>
      <c r="E252" s="16" t="s">
        <v>1600</v>
      </c>
      <c r="F252" s="16" t="s">
        <v>1601</v>
      </c>
      <c r="G252" s="15">
        <v>210</v>
      </c>
      <c r="H252" s="24" t="s">
        <v>23</v>
      </c>
      <c r="I252" s="12">
        <v>0.97</v>
      </c>
      <c r="J252" s="17" t="s">
        <v>17</v>
      </c>
    </row>
    <row r="253" spans="1:10" ht="14.4" customHeight="1" x14ac:dyDescent="0.3">
      <c r="A253" s="17" t="s">
        <v>1898</v>
      </c>
      <c r="B253" s="14" t="s">
        <v>54</v>
      </c>
      <c r="C253" s="14">
        <v>448482561</v>
      </c>
      <c r="D253" s="17" t="s">
        <v>39</v>
      </c>
      <c r="E253" s="16" t="s">
        <v>1598</v>
      </c>
      <c r="F253" s="16" t="s">
        <v>1599</v>
      </c>
      <c r="G253" s="15">
        <v>200</v>
      </c>
      <c r="H253" s="24" t="s">
        <v>23</v>
      </c>
      <c r="I253" s="12">
        <v>0.97</v>
      </c>
      <c r="J253" s="17" t="s">
        <v>17</v>
      </c>
    </row>
    <row r="254" spans="1:10" ht="14.4" customHeight="1" x14ac:dyDescent="0.3">
      <c r="A254" s="17" t="s">
        <v>1899</v>
      </c>
      <c r="B254" s="14" t="s">
        <v>341</v>
      </c>
      <c r="C254" s="14">
        <v>383325949</v>
      </c>
      <c r="D254" s="17" t="s">
        <v>20</v>
      </c>
      <c r="E254" s="23" t="s">
        <v>21</v>
      </c>
      <c r="F254" s="23" t="s">
        <v>22</v>
      </c>
      <c r="G254" s="15">
        <v>104</v>
      </c>
      <c r="H254" s="24" t="s">
        <v>23</v>
      </c>
      <c r="I254" s="12">
        <v>0.97</v>
      </c>
      <c r="J254" s="17" t="s">
        <v>17</v>
      </c>
    </row>
    <row r="255" spans="1:10" ht="14.4" customHeight="1" x14ac:dyDescent="0.3">
      <c r="A255" s="17" t="s">
        <v>1900</v>
      </c>
      <c r="B255" s="14" t="s">
        <v>609</v>
      </c>
      <c r="C255" s="14">
        <v>837983695</v>
      </c>
      <c r="D255" s="17" t="s">
        <v>29</v>
      </c>
      <c r="E255" s="16" t="s">
        <v>1600</v>
      </c>
      <c r="F255" s="16" t="s">
        <v>1601</v>
      </c>
      <c r="G255" s="15">
        <v>212</v>
      </c>
      <c r="H255" s="24" t="s">
        <v>23</v>
      </c>
      <c r="I255" s="12">
        <v>0.97</v>
      </c>
      <c r="J255" s="17" t="s">
        <v>17</v>
      </c>
    </row>
    <row r="256" spans="1:10" ht="14.4" customHeight="1" x14ac:dyDescent="0.3">
      <c r="A256" s="17" t="s">
        <v>1901</v>
      </c>
      <c r="B256" s="14" t="s">
        <v>149</v>
      </c>
      <c r="C256" s="14">
        <v>570081965</v>
      </c>
      <c r="D256" s="17" t="s">
        <v>31</v>
      </c>
      <c r="E256" s="23" t="s">
        <v>32</v>
      </c>
      <c r="F256" s="23" t="s">
        <v>33</v>
      </c>
      <c r="G256" s="15">
        <v>252</v>
      </c>
      <c r="H256" s="24" t="s">
        <v>23</v>
      </c>
      <c r="I256" s="12">
        <v>0.97</v>
      </c>
      <c r="J256" s="17" t="s">
        <v>17</v>
      </c>
    </row>
    <row r="257" spans="1:10" ht="14.4" customHeight="1" x14ac:dyDescent="0.3">
      <c r="A257" s="17" t="s">
        <v>1902</v>
      </c>
      <c r="B257" s="14" t="s">
        <v>465</v>
      </c>
      <c r="C257" s="14">
        <v>101631872</v>
      </c>
      <c r="D257" s="17" t="s">
        <v>29</v>
      </c>
      <c r="E257" s="16" t="s">
        <v>1600</v>
      </c>
      <c r="F257" s="16" t="s">
        <v>1601</v>
      </c>
      <c r="G257" s="15">
        <v>206</v>
      </c>
      <c r="H257" s="24" t="s">
        <v>23</v>
      </c>
      <c r="I257" s="12">
        <v>0.97</v>
      </c>
      <c r="J257" s="17" t="s">
        <v>17</v>
      </c>
    </row>
    <row r="258" spans="1:10" ht="14.4" customHeight="1" x14ac:dyDescent="0.3">
      <c r="A258" s="17" t="s">
        <v>1903</v>
      </c>
      <c r="B258" s="14" t="s">
        <v>444</v>
      </c>
      <c r="C258" s="14">
        <v>425547721</v>
      </c>
      <c r="D258" s="17" t="s">
        <v>1566</v>
      </c>
      <c r="E258" s="16" t="s">
        <v>1596</v>
      </c>
      <c r="F258" s="16" t="s">
        <v>1597</v>
      </c>
      <c r="G258" s="15">
        <v>214</v>
      </c>
      <c r="H258" s="24" t="s">
        <v>23</v>
      </c>
      <c r="I258" s="12">
        <v>0.98939999999999995</v>
      </c>
      <c r="J258" s="17" t="s">
        <v>17</v>
      </c>
    </row>
    <row r="259" spans="1:10" ht="14.4" customHeight="1" x14ac:dyDescent="0.3">
      <c r="A259" s="17" t="s">
        <v>1904</v>
      </c>
      <c r="B259" s="14" t="s">
        <v>178</v>
      </c>
      <c r="C259" s="14">
        <v>902046274</v>
      </c>
      <c r="D259" s="17" t="s">
        <v>39</v>
      </c>
      <c r="E259" s="16" t="s">
        <v>1598</v>
      </c>
      <c r="F259" s="16" t="s">
        <v>1599</v>
      </c>
      <c r="G259" s="15">
        <v>203</v>
      </c>
      <c r="H259" s="24" t="s">
        <v>23</v>
      </c>
      <c r="I259" s="12">
        <v>0.97</v>
      </c>
      <c r="J259" s="17" t="s">
        <v>17</v>
      </c>
    </row>
    <row r="260" spans="1:10" ht="14.4" customHeight="1" x14ac:dyDescent="0.3">
      <c r="A260" s="17" t="s">
        <v>1905</v>
      </c>
      <c r="B260" s="14" t="s">
        <v>617</v>
      </c>
      <c r="C260" s="14">
        <v>216401651</v>
      </c>
      <c r="D260" s="17" t="s">
        <v>31</v>
      </c>
      <c r="E260" s="23" t="s">
        <v>32</v>
      </c>
      <c r="F260" s="23" t="s">
        <v>33</v>
      </c>
      <c r="G260" s="15">
        <v>266</v>
      </c>
      <c r="H260" s="24" t="s">
        <v>23</v>
      </c>
      <c r="I260" s="12">
        <v>0.97</v>
      </c>
      <c r="J260" s="17" t="s">
        <v>17</v>
      </c>
    </row>
    <row r="261" spans="1:10" ht="14.4" customHeight="1" x14ac:dyDescent="0.3">
      <c r="A261" s="17" t="s">
        <v>1906</v>
      </c>
      <c r="B261" s="14" t="s">
        <v>480</v>
      </c>
      <c r="C261" s="14">
        <v>285655356</v>
      </c>
      <c r="D261" s="17" t="s">
        <v>1566</v>
      </c>
      <c r="E261" s="16" t="s">
        <v>1596</v>
      </c>
      <c r="F261" s="16" t="s">
        <v>1597</v>
      </c>
      <c r="G261" s="15">
        <v>217</v>
      </c>
      <c r="H261" s="24" t="s">
        <v>23</v>
      </c>
      <c r="I261" s="12">
        <v>0.98939999999999995</v>
      </c>
      <c r="J261" s="17" t="s">
        <v>17</v>
      </c>
    </row>
    <row r="262" spans="1:10" ht="14.4" customHeight="1" x14ac:dyDescent="0.3">
      <c r="A262" s="17" t="s">
        <v>1907</v>
      </c>
      <c r="B262" s="14" t="s">
        <v>355</v>
      </c>
      <c r="C262" s="14">
        <v>404647266</v>
      </c>
      <c r="D262" s="17" t="s">
        <v>29</v>
      </c>
      <c r="E262" s="16" t="s">
        <v>1600</v>
      </c>
      <c r="F262" s="16" t="s">
        <v>1601</v>
      </c>
      <c r="G262" s="15">
        <v>203</v>
      </c>
      <c r="H262" s="24" t="s">
        <v>23</v>
      </c>
      <c r="I262" s="12">
        <v>0.97</v>
      </c>
      <c r="J262" s="17" t="s">
        <v>17</v>
      </c>
    </row>
    <row r="263" spans="1:10" ht="14.4" customHeight="1" x14ac:dyDescent="0.3">
      <c r="A263" s="17" t="s">
        <v>1908</v>
      </c>
      <c r="B263" s="14" t="s">
        <v>81</v>
      </c>
      <c r="C263" s="14">
        <v>703818788</v>
      </c>
      <c r="D263" s="17" t="s">
        <v>29</v>
      </c>
      <c r="E263" s="16" t="s">
        <v>1600</v>
      </c>
      <c r="F263" s="16" t="s">
        <v>1601</v>
      </c>
      <c r="G263" s="15">
        <v>214</v>
      </c>
      <c r="H263" s="24" t="s">
        <v>23</v>
      </c>
      <c r="I263" s="12">
        <v>0.97</v>
      </c>
      <c r="J263" s="17" t="s">
        <v>17</v>
      </c>
    </row>
    <row r="264" spans="1:10" ht="14.4" customHeight="1" x14ac:dyDescent="0.3">
      <c r="A264" s="17" t="s">
        <v>1909</v>
      </c>
      <c r="B264" s="14" t="s">
        <v>543</v>
      </c>
      <c r="C264" s="14">
        <v>394378470</v>
      </c>
      <c r="D264" s="17" t="s">
        <v>1566</v>
      </c>
      <c r="E264" s="16" t="s">
        <v>1596</v>
      </c>
      <c r="F264" s="16" t="s">
        <v>1597</v>
      </c>
      <c r="G264" s="15">
        <v>203</v>
      </c>
      <c r="H264" s="24" t="s">
        <v>23</v>
      </c>
      <c r="I264" s="12">
        <v>0.98939999999999995</v>
      </c>
      <c r="J264" s="17" t="s">
        <v>17</v>
      </c>
    </row>
    <row r="265" spans="1:10" ht="14.4" customHeight="1" x14ac:dyDescent="0.3">
      <c r="A265" s="17" t="s">
        <v>1910</v>
      </c>
      <c r="B265" s="14" t="s">
        <v>661</v>
      </c>
      <c r="C265" s="14">
        <v>603567712</v>
      </c>
      <c r="D265" s="17" t="s">
        <v>29</v>
      </c>
      <c r="E265" s="16" t="s">
        <v>1600</v>
      </c>
      <c r="F265" s="16" t="s">
        <v>1601</v>
      </c>
      <c r="G265" s="15">
        <v>213</v>
      </c>
      <c r="H265" s="24" t="s">
        <v>23</v>
      </c>
      <c r="I265" s="12">
        <v>1</v>
      </c>
      <c r="J265" s="17" t="s">
        <v>637</v>
      </c>
    </row>
    <row r="266" spans="1:10" ht="14.4" customHeight="1" x14ac:dyDescent="0.3">
      <c r="A266" s="17" t="s">
        <v>1911</v>
      </c>
      <c r="B266" s="14" t="s">
        <v>69</v>
      </c>
      <c r="C266" s="14">
        <v>381936506</v>
      </c>
      <c r="D266" s="17" t="s">
        <v>39</v>
      </c>
      <c r="E266" s="16" t="s">
        <v>1598</v>
      </c>
      <c r="F266" s="16" t="s">
        <v>1599</v>
      </c>
      <c r="G266" s="15">
        <v>202</v>
      </c>
      <c r="H266" s="24" t="s">
        <v>23</v>
      </c>
      <c r="I266" s="12">
        <v>0.97</v>
      </c>
      <c r="J266" s="17" t="s">
        <v>17</v>
      </c>
    </row>
    <row r="267" spans="1:10" ht="14.4" customHeight="1" x14ac:dyDescent="0.3">
      <c r="A267" s="17" t="s">
        <v>1912</v>
      </c>
      <c r="B267" s="14" t="s">
        <v>574</v>
      </c>
      <c r="C267" s="14">
        <v>908410911</v>
      </c>
      <c r="D267" s="17" t="s">
        <v>39</v>
      </c>
      <c r="E267" s="16" t="s">
        <v>1598</v>
      </c>
      <c r="F267" s="16" t="s">
        <v>1599</v>
      </c>
      <c r="G267" s="15">
        <v>209</v>
      </c>
      <c r="H267" s="24" t="s">
        <v>23</v>
      </c>
      <c r="I267" s="12">
        <v>0.97</v>
      </c>
      <c r="J267" s="17" t="s">
        <v>17</v>
      </c>
    </row>
    <row r="268" spans="1:10" ht="14.4" customHeight="1" x14ac:dyDescent="0.3">
      <c r="A268" s="17" t="s">
        <v>1913</v>
      </c>
      <c r="B268" s="14" t="s">
        <v>338</v>
      </c>
      <c r="C268" s="14">
        <v>562032803</v>
      </c>
      <c r="D268" s="17" t="s">
        <v>39</v>
      </c>
      <c r="E268" s="16" t="s">
        <v>1598</v>
      </c>
      <c r="F268" s="16" t="s">
        <v>1599</v>
      </c>
      <c r="G268" s="15">
        <v>213</v>
      </c>
      <c r="H268" s="24" t="s">
        <v>23</v>
      </c>
      <c r="I268" s="12">
        <v>0.97</v>
      </c>
      <c r="J268" s="17" t="s">
        <v>17</v>
      </c>
    </row>
    <row r="269" spans="1:10" ht="14.4" customHeight="1" x14ac:dyDescent="0.3">
      <c r="A269" s="17" t="s">
        <v>1914</v>
      </c>
      <c r="B269" s="14" t="s">
        <v>411</v>
      </c>
      <c r="C269" s="14">
        <v>837997718</v>
      </c>
      <c r="D269" s="17" t="s">
        <v>29</v>
      </c>
      <c r="E269" s="16" t="s">
        <v>1600</v>
      </c>
      <c r="F269" s="16" t="s">
        <v>1601</v>
      </c>
      <c r="G269" s="15">
        <v>214</v>
      </c>
      <c r="H269" s="24" t="s">
        <v>23</v>
      </c>
      <c r="I269" s="12">
        <v>0.97</v>
      </c>
      <c r="J269" s="17" t="s">
        <v>17</v>
      </c>
    </row>
    <row r="270" spans="1:10" ht="14.4" customHeight="1" x14ac:dyDescent="0.3">
      <c r="A270" s="17" t="s">
        <v>1584</v>
      </c>
      <c r="B270" s="14" t="s">
        <v>150</v>
      </c>
      <c r="C270" s="14">
        <v>991542759</v>
      </c>
      <c r="D270" s="17" t="s">
        <v>29</v>
      </c>
      <c r="E270" s="16" t="s">
        <v>1600</v>
      </c>
      <c r="F270" s="16" t="s">
        <v>1601</v>
      </c>
      <c r="G270" s="15">
        <v>212</v>
      </c>
      <c r="H270" s="24" t="s">
        <v>23</v>
      </c>
      <c r="I270" s="12">
        <v>0.97</v>
      </c>
      <c r="J270" s="17" t="s">
        <v>17</v>
      </c>
    </row>
    <row r="271" spans="1:10" ht="14.4" customHeight="1" x14ac:dyDescent="0.3">
      <c r="A271" s="17" t="s">
        <v>1915</v>
      </c>
      <c r="B271" s="14" t="s">
        <v>65</v>
      </c>
      <c r="C271" s="14">
        <v>410868269</v>
      </c>
      <c r="D271" s="17" t="s">
        <v>29</v>
      </c>
      <c r="E271" s="16" t="s">
        <v>1600</v>
      </c>
      <c r="F271" s="16" t="s">
        <v>1601</v>
      </c>
      <c r="G271" s="15">
        <v>208</v>
      </c>
      <c r="H271" s="24" t="s">
        <v>23</v>
      </c>
      <c r="I271" s="12">
        <v>0.97</v>
      </c>
      <c r="J271" s="17" t="s">
        <v>17</v>
      </c>
    </row>
    <row r="272" spans="1:10" ht="14.4" customHeight="1" x14ac:dyDescent="0.3">
      <c r="A272" s="17" t="s">
        <v>1652</v>
      </c>
      <c r="B272" s="14" t="s">
        <v>132</v>
      </c>
      <c r="C272" s="14">
        <v>602650745</v>
      </c>
      <c r="D272" s="17" t="s">
        <v>29</v>
      </c>
      <c r="E272" s="16" t="s">
        <v>1600</v>
      </c>
      <c r="F272" s="16" t="s">
        <v>1601</v>
      </c>
      <c r="G272" s="15">
        <v>218</v>
      </c>
      <c r="H272" s="24" t="s">
        <v>23</v>
      </c>
      <c r="I272" s="12">
        <v>0.97</v>
      </c>
      <c r="J272" s="17" t="s">
        <v>17</v>
      </c>
    </row>
    <row r="273" spans="1:10" ht="14.4" customHeight="1" x14ac:dyDescent="0.3">
      <c r="A273" s="17" t="s">
        <v>1916</v>
      </c>
      <c r="B273" s="14" t="s">
        <v>77</v>
      </c>
      <c r="C273" s="14">
        <v>721816569</v>
      </c>
      <c r="D273" s="17" t="s">
        <v>29</v>
      </c>
      <c r="E273" s="16" t="s">
        <v>1600</v>
      </c>
      <c r="F273" s="16" t="s">
        <v>1601</v>
      </c>
      <c r="G273" s="15">
        <v>219</v>
      </c>
      <c r="H273" s="24" t="s">
        <v>23</v>
      </c>
      <c r="I273" s="12">
        <v>0.97</v>
      </c>
      <c r="J273" s="17" t="s">
        <v>17</v>
      </c>
    </row>
    <row r="274" spans="1:10" ht="14.4" customHeight="1" x14ac:dyDescent="0.3">
      <c r="A274" s="17" t="s">
        <v>1917</v>
      </c>
      <c r="B274" s="14" t="s">
        <v>570</v>
      </c>
      <c r="C274" s="14">
        <v>982226733</v>
      </c>
      <c r="D274" s="17" t="s">
        <v>1566</v>
      </c>
      <c r="E274" s="16" t="s">
        <v>1596</v>
      </c>
      <c r="F274" s="16" t="s">
        <v>1597</v>
      </c>
      <c r="G274" s="15">
        <v>214</v>
      </c>
      <c r="H274" s="24" t="s">
        <v>23</v>
      </c>
      <c r="I274" s="12">
        <v>0.98939999999999995</v>
      </c>
      <c r="J274" s="17" t="s">
        <v>17</v>
      </c>
    </row>
    <row r="275" spans="1:10" ht="14.4" customHeight="1" x14ac:dyDescent="0.3">
      <c r="A275" s="17" t="s">
        <v>1918</v>
      </c>
      <c r="B275" s="14" t="s">
        <v>572</v>
      </c>
      <c r="C275" s="14">
        <v>948148973</v>
      </c>
      <c r="D275" s="17" t="s">
        <v>31</v>
      </c>
      <c r="E275" s="23" t="s">
        <v>32</v>
      </c>
      <c r="F275" s="23" t="s">
        <v>33</v>
      </c>
      <c r="G275" s="15">
        <v>266</v>
      </c>
      <c r="H275" s="24" t="s">
        <v>23</v>
      </c>
      <c r="I275" s="12">
        <v>0.97</v>
      </c>
      <c r="J275" s="17" t="s">
        <v>17</v>
      </c>
    </row>
    <row r="276" spans="1:10" ht="14.4" customHeight="1" x14ac:dyDescent="0.3">
      <c r="A276" s="17" t="s">
        <v>1919</v>
      </c>
      <c r="B276" s="14" t="s">
        <v>347</v>
      </c>
      <c r="C276" s="14">
        <v>445345272</v>
      </c>
      <c r="D276" s="17" t="s">
        <v>39</v>
      </c>
      <c r="E276" s="16" t="s">
        <v>1598</v>
      </c>
      <c r="F276" s="16" t="s">
        <v>1599</v>
      </c>
      <c r="G276" s="15">
        <v>208</v>
      </c>
      <c r="H276" s="24" t="s">
        <v>23</v>
      </c>
      <c r="I276" s="12">
        <v>0.97</v>
      </c>
      <c r="J276" s="17" t="s">
        <v>17</v>
      </c>
    </row>
    <row r="277" spans="1:10" ht="14.4" customHeight="1" x14ac:dyDescent="0.3">
      <c r="A277" s="17" t="s">
        <v>1920</v>
      </c>
      <c r="B277" s="14" t="s">
        <v>538</v>
      </c>
      <c r="C277" s="14">
        <v>891556680</v>
      </c>
      <c r="D277" s="17" t="s">
        <v>39</v>
      </c>
      <c r="E277" s="16" t="s">
        <v>1598</v>
      </c>
      <c r="F277" s="16" t="s">
        <v>1599</v>
      </c>
      <c r="G277" s="15">
        <v>215</v>
      </c>
      <c r="H277" s="24" t="s">
        <v>23</v>
      </c>
      <c r="I277" s="12">
        <v>0.97</v>
      </c>
      <c r="J277" s="17" t="s">
        <v>17</v>
      </c>
    </row>
    <row r="278" spans="1:10" ht="14.4" customHeight="1" x14ac:dyDescent="0.3">
      <c r="A278" s="17" t="s">
        <v>1921</v>
      </c>
      <c r="B278" s="14" t="s">
        <v>559</v>
      </c>
      <c r="C278" s="14">
        <v>425651831</v>
      </c>
      <c r="D278" s="17" t="s">
        <v>20</v>
      </c>
      <c r="E278" s="23" t="s">
        <v>21</v>
      </c>
      <c r="F278" s="23" t="s">
        <v>22</v>
      </c>
      <c r="G278" s="15">
        <v>106</v>
      </c>
      <c r="H278" s="24" t="s">
        <v>23</v>
      </c>
      <c r="I278" s="12">
        <v>0.97</v>
      </c>
      <c r="J278" s="17" t="s">
        <v>17</v>
      </c>
    </row>
    <row r="279" spans="1:10" ht="14.4" customHeight="1" x14ac:dyDescent="0.3">
      <c r="A279" s="17" t="s">
        <v>1922</v>
      </c>
      <c r="B279" s="14" t="s">
        <v>581</v>
      </c>
      <c r="C279" s="14">
        <v>189423651</v>
      </c>
      <c r="D279" s="17" t="s">
        <v>31</v>
      </c>
      <c r="E279" s="23" t="s">
        <v>32</v>
      </c>
      <c r="F279" s="23" t="s">
        <v>33</v>
      </c>
      <c r="G279" s="15">
        <v>270</v>
      </c>
      <c r="H279" s="24" t="s">
        <v>23</v>
      </c>
      <c r="I279" s="12">
        <v>0.97</v>
      </c>
      <c r="J279" s="17" t="s">
        <v>17</v>
      </c>
    </row>
    <row r="280" spans="1:10" ht="14.4" customHeight="1" x14ac:dyDescent="0.3">
      <c r="A280" s="17" t="s">
        <v>1923</v>
      </c>
      <c r="B280" s="14" t="s">
        <v>588</v>
      </c>
      <c r="C280" s="14">
        <v>904772477</v>
      </c>
      <c r="D280" s="17" t="s">
        <v>1566</v>
      </c>
      <c r="E280" s="16" t="s">
        <v>1596</v>
      </c>
      <c r="F280" s="16" t="s">
        <v>1597</v>
      </c>
      <c r="G280" s="15">
        <v>204</v>
      </c>
      <c r="H280" s="24" t="s">
        <v>23</v>
      </c>
      <c r="I280" s="12">
        <v>0.98939999999999995</v>
      </c>
      <c r="J280" s="17" t="s">
        <v>17</v>
      </c>
    </row>
    <row r="281" spans="1:10" ht="14.4" customHeight="1" x14ac:dyDescent="0.3">
      <c r="A281" s="17" t="s">
        <v>1924</v>
      </c>
      <c r="B281" s="14" t="s">
        <v>487</v>
      </c>
      <c r="C281" s="14">
        <v>489479727</v>
      </c>
      <c r="D281" s="17" t="s">
        <v>20</v>
      </c>
      <c r="E281" s="23" t="s">
        <v>21</v>
      </c>
      <c r="F281" s="23" t="s">
        <v>22</v>
      </c>
      <c r="G281" s="15">
        <v>104</v>
      </c>
      <c r="H281" s="24" t="s">
        <v>23</v>
      </c>
      <c r="I281" s="12">
        <v>0.97</v>
      </c>
      <c r="J281" s="17" t="s">
        <v>17</v>
      </c>
    </row>
    <row r="282" spans="1:10" ht="14.4" customHeight="1" x14ac:dyDescent="0.3">
      <c r="A282" s="17" t="s">
        <v>1663</v>
      </c>
      <c r="B282" s="14" t="s">
        <v>516</v>
      </c>
      <c r="C282" s="14">
        <v>232927713</v>
      </c>
      <c r="D282" s="17" t="s">
        <v>1566</v>
      </c>
      <c r="E282" s="16" t="s">
        <v>1596</v>
      </c>
      <c r="F282" s="16" t="s">
        <v>1597</v>
      </c>
      <c r="G282" s="15">
        <v>200</v>
      </c>
      <c r="H282" s="24" t="s">
        <v>23</v>
      </c>
      <c r="I282" s="12">
        <v>0.98939999999999995</v>
      </c>
      <c r="J282" s="17" t="s">
        <v>17</v>
      </c>
    </row>
    <row r="283" spans="1:10" ht="14.4" customHeight="1" x14ac:dyDescent="0.3">
      <c r="A283" s="17" t="s">
        <v>1925</v>
      </c>
      <c r="B283" s="14" t="s">
        <v>102</v>
      </c>
      <c r="C283" s="14">
        <v>931487806</v>
      </c>
      <c r="D283" s="17" t="s">
        <v>29</v>
      </c>
      <c r="E283" s="16" t="s">
        <v>1600</v>
      </c>
      <c r="F283" s="16" t="s">
        <v>1601</v>
      </c>
      <c r="G283" s="15">
        <v>211</v>
      </c>
      <c r="H283" s="24" t="s">
        <v>23</v>
      </c>
      <c r="I283" s="12">
        <v>0.97</v>
      </c>
      <c r="J283" s="17" t="s">
        <v>17</v>
      </c>
    </row>
    <row r="284" spans="1:10" ht="14.4" customHeight="1" x14ac:dyDescent="0.3">
      <c r="A284" s="17" t="s">
        <v>1926</v>
      </c>
      <c r="B284" s="14" t="s">
        <v>124</v>
      </c>
      <c r="C284" s="14">
        <v>350714539</v>
      </c>
      <c r="D284" s="17" t="s">
        <v>39</v>
      </c>
      <c r="E284" s="16" t="s">
        <v>1598</v>
      </c>
      <c r="F284" s="16" t="s">
        <v>1599</v>
      </c>
      <c r="G284" s="15">
        <v>209</v>
      </c>
      <c r="H284" s="24" t="s">
        <v>23</v>
      </c>
      <c r="I284" s="12">
        <v>0.97</v>
      </c>
      <c r="J284" s="17" t="s">
        <v>17</v>
      </c>
    </row>
    <row r="285" spans="1:10" ht="14.4" customHeight="1" x14ac:dyDescent="0.3">
      <c r="A285" s="17" t="s">
        <v>1927</v>
      </c>
      <c r="B285" s="14" t="s">
        <v>118</v>
      </c>
      <c r="C285" s="14">
        <v>476427213</v>
      </c>
      <c r="D285" s="17" t="s">
        <v>20</v>
      </c>
      <c r="E285" s="23" t="s">
        <v>21</v>
      </c>
      <c r="F285" s="23" t="s">
        <v>22</v>
      </c>
      <c r="G285" s="15">
        <v>108</v>
      </c>
      <c r="H285" s="24" t="s">
        <v>23</v>
      </c>
      <c r="I285" s="12">
        <v>0.97</v>
      </c>
      <c r="J285" s="17" t="s">
        <v>17</v>
      </c>
    </row>
    <row r="286" spans="1:10" ht="14.4" customHeight="1" x14ac:dyDescent="0.3">
      <c r="A286" s="17" t="s">
        <v>1928</v>
      </c>
      <c r="B286" s="14" t="s">
        <v>555</v>
      </c>
      <c r="C286" s="14">
        <v>143407992</v>
      </c>
      <c r="D286" s="17" t="s">
        <v>29</v>
      </c>
      <c r="E286" s="16" t="s">
        <v>1600</v>
      </c>
      <c r="F286" s="16" t="s">
        <v>1601</v>
      </c>
      <c r="G286" s="15">
        <v>208</v>
      </c>
      <c r="H286" s="24" t="s">
        <v>23</v>
      </c>
      <c r="I286" s="12">
        <v>0.97</v>
      </c>
      <c r="J286" s="17" t="s">
        <v>17</v>
      </c>
    </row>
    <row r="287" spans="1:10" ht="14.4" customHeight="1" x14ac:dyDescent="0.3">
      <c r="A287" s="17" t="s">
        <v>1929</v>
      </c>
      <c r="B287" s="14" t="s">
        <v>618</v>
      </c>
      <c r="C287" s="14">
        <v>991327668</v>
      </c>
      <c r="D287" s="17" t="s">
        <v>29</v>
      </c>
      <c r="E287" s="16" t="s">
        <v>1600</v>
      </c>
      <c r="F287" s="16" t="s">
        <v>1601</v>
      </c>
      <c r="G287" s="15">
        <v>201</v>
      </c>
      <c r="H287" s="24" t="s">
        <v>23</v>
      </c>
      <c r="I287" s="12">
        <v>0.97</v>
      </c>
      <c r="J287" s="17" t="s">
        <v>17</v>
      </c>
    </row>
    <row r="288" spans="1:10" ht="14.4" customHeight="1" x14ac:dyDescent="0.3">
      <c r="A288" s="17" t="s">
        <v>1930</v>
      </c>
      <c r="B288" s="14" t="s">
        <v>255</v>
      </c>
      <c r="C288" s="14">
        <v>894603689</v>
      </c>
      <c r="D288" s="17" t="s">
        <v>1566</v>
      </c>
      <c r="E288" s="16" t="s">
        <v>1596</v>
      </c>
      <c r="F288" s="16" t="s">
        <v>1597</v>
      </c>
      <c r="G288" s="15">
        <v>212</v>
      </c>
      <c r="H288" s="24" t="s">
        <v>23</v>
      </c>
      <c r="I288" s="12">
        <v>0.98939999999999995</v>
      </c>
      <c r="J288" s="17" t="s">
        <v>17</v>
      </c>
    </row>
    <row r="289" spans="1:10" ht="14.4" customHeight="1" x14ac:dyDescent="0.3">
      <c r="A289" s="17" t="s">
        <v>1931</v>
      </c>
      <c r="B289" s="14" t="s">
        <v>447</v>
      </c>
      <c r="C289" s="14">
        <v>569328951</v>
      </c>
      <c r="D289" s="17" t="s">
        <v>29</v>
      </c>
      <c r="E289" s="16" t="s">
        <v>1600</v>
      </c>
      <c r="F289" s="16" t="s">
        <v>1601</v>
      </c>
      <c r="G289" s="15">
        <v>214</v>
      </c>
      <c r="H289" s="24" t="s">
        <v>23</v>
      </c>
      <c r="I289" s="12">
        <v>0.97</v>
      </c>
      <c r="J289" s="17" t="s">
        <v>17</v>
      </c>
    </row>
    <row r="290" spans="1:10" ht="14.4" customHeight="1" x14ac:dyDescent="0.3">
      <c r="A290" s="17" t="s">
        <v>1932</v>
      </c>
      <c r="B290" s="14" t="s">
        <v>203</v>
      </c>
      <c r="C290" s="14">
        <v>777161773</v>
      </c>
      <c r="D290" s="17" t="s">
        <v>31</v>
      </c>
      <c r="E290" s="23" t="s">
        <v>32</v>
      </c>
      <c r="F290" s="23" t="s">
        <v>33</v>
      </c>
      <c r="G290" s="15">
        <v>250</v>
      </c>
      <c r="H290" s="24" t="s">
        <v>23</v>
      </c>
      <c r="I290" s="12">
        <v>0.97</v>
      </c>
      <c r="J290" s="17" t="s">
        <v>17</v>
      </c>
    </row>
    <row r="291" spans="1:10" ht="14.4" customHeight="1" x14ac:dyDescent="0.3">
      <c r="A291" s="17" t="s">
        <v>1933</v>
      </c>
      <c r="B291" s="14" t="s">
        <v>390</v>
      </c>
      <c r="C291" s="14">
        <v>153202599</v>
      </c>
      <c r="D291" s="17" t="s">
        <v>31</v>
      </c>
      <c r="E291" s="23" t="s">
        <v>32</v>
      </c>
      <c r="F291" s="23" t="s">
        <v>33</v>
      </c>
      <c r="G291" s="15">
        <v>264</v>
      </c>
      <c r="H291" s="24"/>
      <c r="I291" s="12">
        <v>0.97</v>
      </c>
      <c r="J291" s="17" t="s">
        <v>17</v>
      </c>
    </row>
    <row r="292" spans="1:10" ht="14.4" customHeight="1" x14ac:dyDescent="0.3">
      <c r="A292" s="17" t="s">
        <v>1934</v>
      </c>
      <c r="B292" s="14" t="s">
        <v>232</v>
      </c>
      <c r="C292" s="14">
        <v>765604551</v>
      </c>
      <c r="D292" s="17" t="s">
        <v>39</v>
      </c>
      <c r="E292" s="16" t="s">
        <v>1598</v>
      </c>
      <c r="F292" s="16" t="s">
        <v>1599</v>
      </c>
      <c r="G292" s="15">
        <v>217</v>
      </c>
      <c r="H292" s="24" t="s">
        <v>23</v>
      </c>
      <c r="I292" s="12">
        <v>0.97</v>
      </c>
      <c r="J292" s="17" t="s">
        <v>17</v>
      </c>
    </row>
    <row r="293" spans="1:10" ht="14.4" customHeight="1" x14ac:dyDescent="0.3">
      <c r="A293" s="17" t="s">
        <v>1935</v>
      </c>
      <c r="B293" s="14" t="s">
        <v>671</v>
      </c>
      <c r="C293" s="14">
        <v>598103047</v>
      </c>
      <c r="D293" s="17" t="s">
        <v>39</v>
      </c>
      <c r="E293" s="16" t="s">
        <v>1598</v>
      </c>
      <c r="F293" s="16" t="s">
        <v>1599</v>
      </c>
      <c r="G293" s="15">
        <v>211</v>
      </c>
      <c r="H293" s="24" t="s">
        <v>23</v>
      </c>
      <c r="I293" s="12">
        <v>1</v>
      </c>
      <c r="J293" s="17" t="s">
        <v>637</v>
      </c>
    </row>
    <row r="294" spans="1:10" ht="14.4" customHeight="1" x14ac:dyDescent="0.3">
      <c r="A294" s="17" t="s">
        <v>1936</v>
      </c>
      <c r="B294" s="14" t="s">
        <v>99</v>
      </c>
      <c r="C294" s="14">
        <v>985371330</v>
      </c>
      <c r="D294" s="17" t="s">
        <v>31</v>
      </c>
      <c r="E294" s="23" t="s">
        <v>32</v>
      </c>
      <c r="F294" s="23" t="s">
        <v>33</v>
      </c>
      <c r="G294" s="15">
        <v>268</v>
      </c>
      <c r="H294" s="24" t="s">
        <v>23</v>
      </c>
      <c r="I294" s="12">
        <v>0.97</v>
      </c>
      <c r="J294" s="17" t="s">
        <v>17</v>
      </c>
    </row>
    <row r="295" spans="1:10" ht="14.4" customHeight="1" x14ac:dyDescent="0.3">
      <c r="A295" s="17" t="s">
        <v>1937</v>
      </c>
      <c r="B295" s="14" t="s">
        <v>644</v>
      </c>
      <c r="C295" s="14">
        <v>286266408</v>
      </c>
      <c r="D295" s="17" t="s">
        <v>39</v>
      </c>
      <c r="E295" s="16" t="s">
        <v>1598</v>
      </c>
      <c r="F295" s="16" t="s">
        <v>1599</v>
      </c>
      <c r="G295" s="15">
        <v>200</v>
      </c>
      <c r="H295" s="24" t="s">
        <v>23</v>
      </c>
      <c r="I295" s="12">
        <v>1</v>
      </c>
      <c r="J295" s="17" t="s">
        <v>637</v>
      </c>
    </row>
    <row r="296" spans="1:10" ht="14.4" customHeight="1" x14ac:dyDescent="0.3">
      <c r="A296" s="17" t="s">
        <v>1938</v>
      </c>
      <c r="B296" s="14" t="s">
        <v>269</v>
      </c>
      <c r="C296" s="14">
        <v>799861233</v>
      </c>
      <c r="D296" s="17" t="s">
        <v>20</v>
      </c>
      <c r="E296" s="23" t="s">
        <v>21</v>
      </c>
      <c r="F296" s="23" t="s">
        <v>22</v>
      </c>
      <c r="G296" s="15">
        <v>108</v>
      </c>
      <c r="H296" s="24" t="s">
        <v>23</v>
      </c>
      <c r="I296" s="12">
        <v>0.97</v>
      </c>
      <c r="J296" s="17" t="s">
        <v>17</v>
      </c>
    </row>
    <row r="297" spans="1:10" ht="14.4" customHeight="1" x14ac:dyDescent="0.3">
      <c r="A297" s="17" t="s">
        <v>1939</v>
      </c>
      <c r="B297" s="14" t="s">
        <v>120</v>
      </c>
      <c r="C297" s="14">
        <v>953908984</v>
      </c>
      <c r="D297" s="17" t="s">
        <v>1566</v>
      </c>
      <c r="E297" s="16" t="s">
        <v>1596</v>
      </c>
      <c r="F297" s="16" t="s">
        <v>1597</v>
      </c>
      <c r="G297" s="15">
        <v>208</v>
      </c>
      <c r="H297" s="24" t="s">
        <v>23</v>
      </c>
      <c r="I297" s="12">
        <v>0.98939999999999995</v>
      </c>
      <c r="J297" s="17" t="s">
        <v>17</v>
      </c>
    </row>
    <row r="298" spans="1:10" ht="14.4" customHeight="1" x14ac:dyDescent="0.3">
      <c r="A298" s="17" t="s">
        <v>1630</v>
      </c>
      <c r="B298" s="14" t="s">
        <v>194</v>
      </c>
      <c r="C298" s="14">
        <v>693654191</v>
      </c>
      <c r="D298" s="17" t="s">
        <v>31</v>
      </c>
      <c r="E298" s="23" t="s">
        <v>32</v>
      </c>
      <c r="F298" s="23" t="s">
        <v>33</v>
      </c>
      <c r="G298" s="15">
        <v>269</v>
      </c>
      <c r="H298" s="24" t="s">
        <v>23</v>
      </c>
      <c r="I298" s="12">
        <v>0.97</v>
      </c>
      <c r="J298" s="17" t="s">
        <v>17</v>
      </c>
    </row>
    <row r="299" spans="1:10" ht="14.4" customHeight="1" x14ac:dyDescent="0.3">
      <c r="A299" s="17" t="s">
        <v>1940</v>
      </c>
      <c r="B299" s="14" t="s">
        <v>640</v>
      </c>
      <c r="C299" s="14">
        <v>479920998</v>
      </c>
      <c r="D299" s="17" t="s">
        <v>1566</v>
      </c>
      <c r="E299" s="16" t="s">
        <v>1596</v>
      </c>
      <c r="F299" s="16" t="s">
        <v>1597</v>
      </c>
      <c r="G299" s="15">
        <v>219</v>
      </c>
      <c r="H299" s="24" t="s">
        <v>23</v>
      </c>
      <c r="I299" s="12">
        <v>1.02</v>
      </c>
      <c r="J299" s="17" t="s">
        <v>637</v>
      </c>
    </row>
    <row r="300" spans="1:10" ht="14.4" customHeight="1" x14ac:dyDescent="0.3">
      <c r="A300" s="17" t="s">
        <v>1941</v>
      </c>
      <c r="B300" s="14" t="s">
        <v>626</v>
      </c>
      <c r="C300" s="14">
        <v>592248712</v>
      </c>
      <c r="D300" s="17" t="s">
        <v>31</v>
      </c>
      <c r="E300" s="23" t="s">
        <v>32</v>
      </c>
      <c r="F300" s="23" t="s">
        <v>33</v>
      </c>
      <c r="G300" s="15">
        <v>269</v>
      </c>
      <c r="H300" s="24" t="s">
        <v>23</v>
      </c>
      <c r="I300" s="12">
        <v>0.97</v>
      </c>
      <c r="J300" s="17" t="s">
        <v>17</v>
      </c>
    </row>
    <row r="301" spans="1:10" ht="14.4" customHeight="1" x14ac:dyDescent="0.3">
      <c r="A301" s="17" t="s">
        <v>1942</v>
      </c>
      <c r="B301" s="14" t="s">
        <v>453</v>
      </c>
      <c r="C301" s="14">
        <v>881762228</v>
      </c>
      <c r="D301" s="17" t="s">
        <v>1566</v>
      </c>
      <c r="E301" s="16" t="s">
        <v>1596</v>
      </c>
      <c r="F301" s="16" t="s">
        <v>1597</v>
      </c>
      <c r="G301" s="15">
        <v>201</v>
      </c>
      <c r="H301" s="24" t="s">
        <v>23</v>
      </c>
      <c r="I301" s="12">
        <v>0.98939999999999995</v>
      </c>
      <c r="J301" s="17" t="s">
        <v>17</v>
      </c>
    </row>
    <row r="302" spans="1:10" ht="14.4" customHeight="1" x14ac:dyDescent="0.3">
      <c r="A302" s="17" t="s">
        <v>1943</v>
      </c>
      <c r="B302" s="14" t="s">
        <v>181</v>
      </c>
      <c r="C302" s="14">
        <v>497721877</v>
      </c>
      <c r="D302" s="17" t="s">
        <v>20</v>
      </c>
      <c r="E302" s="23" t="s">
        <v>21</v>
      </c>
      <c r="F302" s="23" t="s">
        <v>22</v>
      </c>
      <c r="G302" s="15">
        <v>105</v>
      </c>
      <c r="H302" s="24" t="s">
        <v>23</v>
      </c>
      <c r="I302" s="12">
        <v>0.97</v>
      </c>
      <c r="J302" s="17" t="s">
        <v>17</v>
      </c>
    </row>
    <row r="303" spans="1:10" ht="14.4" customHeight="1" x14ac:dyDescent="0.3">
      <c r="A303" s="17" t="s">
        <v>1944</v>
      </c>
      <c r="B303" s="14" t="s">
        <v>455</v>
      </c>
      <c r="C303" s="14">
        <v>419138027</v>
      </c>
      <c r="D303" s="17" t="s">
        <v>31</v>
      </c>
      <c r="E303" s="23" t="s">
        <v>32</v>
      </c>
      <c r="F303" s="23" t="s">
        <v>33</v>
      </c>
      <c r="G303" s="15">
        <v>250</v>
      </c>
      <c r="H303" s="24" t="s">
        <v>23</v>
      </c>
      <c r="I303" s="12">
        <v>0.97</v>
      </c>
      <c r="J303" s="17" t="s">
        <v>17</v>
      </c>
    </row>
    <row r="304" spans="1:10" ht="14.4" customHeight="1" x14ac:dyDescent="0.3">
      <c r="A304" s="17" t="s">
        <v>1945</v>
      </c>
      <c r="B304" s="14" t="s">
        <v>298</v>
      </c>
      <c r="C304" s="14">
        <v>322466377</v>
      </c>
      <c r="D304" s="17" t="s">
        <v>1566</v>
      </c>
      <c r="E304" s="16" t="s">
        <v>1596</v>
      </c>
      <c r="F304" s="16" t="s">
        <v>1597</v>
      </c>
      <c r="G304" s="15">
        <v>203</v>
      </c>
      <c r="H304" s="24" t="s">
        <v>23</v>
      </c>
      <c r="I304" s="12">
        <v>0.98939999999999995</v>
      </c>
      <c r="J304" s="17" t="s">
        <v>17</v>
      </c>
    </row>
    <row r="305" spans="1:10" ht="14.4" customHeight="1" x14ac:dyDescent="0.3">
      <c r="A305" s="17" t="s">
        <v>1635</v>
      </c>
      <c r="B305" s="14" t="s">
        <v>812</v>
      </c>
      <c r="C305" s="14">
        <v>550677560</v>
      </c>
      <c r="D305" s="17" t="s">
        <v>1566</v>
      </c>
      <c r="E305" s="16" t="s">
        <v>1596</v>
      </c>
      <c r="F305" s="16" t="s">
        <v>1597</v>
      </c>
      <c r="G305" s="15">
        <v>217</v>
      </c>
      <c r="H305" s="24" t="s">
        <v>23</v>
      </c>
      <c r="I305" s="12">
        <v>1</v>
      </c>
      <c r="J305" s="17" t="s">
        <v>637</v>
      </c>
    </row>
    <row r="306" spans="1:10" ht="14.4" customHeight="1" x14ac:dyDescent="0.3">
      <c r="A306" s="17" t="s">
        <v>1946</v>
      </c>
      <c r="B306" s="14" t="s">
        <v>768</v>
      </c>
      <c r="C306" s="14">
        <v>270076751</v>
      </c>
      <c r="D306" s="17" t="s">
        <v>31</v>
      </c>
      <c r="E306" s="23" t="s">
        <v>32</v>
      </c>
      <c r="F306" s="23" t="s">
        <v>33</v>
      </c>
      <c r="G306" s="15">
        <v>2106</v>
      </c>
      <c r="H306" s="24" t="s">
        <v>23</v>
      </c>
      <c r="I306" s="12">
        <v>1.1000000000000001</v>
      </c>
      <c r="J306" s="17" t="s">
        <v>637</v>
      </c>
    </row>
    <row r="307" spans="1:10" ht="14.4" customHeight="1" x14ac:dyDescent="0.3">
      <c r="A307" s="17" t="s">
        <v>1947</v>
      </c>
      <c r="B307" s="14" t="s">
        <v>89</v>
      </c>
      <c r="C307" s="14">
        <v>883160897</v>
      </c>
      <c r="D307" s="17" t="s">
        <v>39</v>
      </c>
      <c r="E307" s="16" t="s">
        <v>1598</v>
      </c>
      <c r="F307" s="16" t="s">
        <v>1599</v>
      </c>
      <c r="G307" s="15">
        <v>213</v>
      </c>
      <c r="H307" s="24" t="s">
        <v>23</v>
      </c>
      <c r="I307" s="12">
        <v>0.97</v>
      </c>
      <c r="J307" s="17" t="s">
        <v>17</v>
      </c>
    </row>
    <row r="308" spans="1:10" ht="14.4" customHeight="1" x14ac:dyDescent="0.3">
      <c r="A308" s="17" t="s">
        <v>1948</v>
      </c>
      <c r="B308" s="14" t="s">
        <v>797</v>
      </c>
      <c r="C308" s="14">
        <v>278347813</v>
      </c>
      <c r="D308" s="17" t="s">
        <v>1566</v>
      </c>
      <c r="E308" s="16" t="s">
        <v>1596</v>
      </c>
      <c r="F308" s="16" t="s">
        <v>1597</v>
      </c>
      <c r="G308" s="15">
        <v>106</v>
      </c>
      <c r="H308" s="24" t="s">
        <v>23</v>
      </c>
      <c r="I308" s="12">
        <v>1</v>
      </c>
      <c r="J308" s="17" t="s">
        <v>637</v>
      </c>
    </row>
    <row r="309" spans="1:10" ht="14.4" customHeight="1" x14ac:dyDescent="0.3">
      <c r="A309" s="17" t="s">
        <v>1949</v>
      </c>
      <c r="B309" s="14" t="s">
        <v>773</v>
      </c>
      <c r="C309" s="14">
        <v>755965261</v>
      </c>
      <c r="D309" s="17" t="s">
        <v>20</v>
      </c>
      <c r="E309" s="23"/>
      <c r="F309" s="23"/>
      <c r="G309" s="15">
        <v>525</v>
      </c>
      <c r="H309" s="24" t="s">
        <v>23</v>
      </c>
      <c r="I309" s="12">
        <v>1.02</v>
      </c>
      <c r="J309" s="17" t="s">
        <v>637</v>
      </c>
    </row>
    <row r="310" spans="1:10" ht="14.4" customHeight="1" x14ac:dyDescent="0.3">
      <c r="A310" s="17" t="s">
        <v>1950</v>
      </c>
      <c r="B310" s="14" t="s">
        <v>332</v>
      </c>
      <c r="C310" s="14">
        <v>171872744</v>
      </c>
      <c r="D310" s="17" t="s">
        <v>20</v>
      </c>
      <c r="E310" s="23" t="s">
        <v>21</v>
      </c>
      <c r="F310" s="23" t="s">
        <v>22</v>
      </c>
      <c r="G310" s="15">
        <v>105</v>
      </c>
      <c r="H310" s="24" t="s">
        <v>23</v>
      </c>
      <c r="I310" s="12">
        <v>0.97</v>
      </c>
      <c r="J310" s="17" t="s">
        <v>17</v>
      </c>
    </row>
    <row r="311" spans="1:10" ht="14.4" customHeight="1" x14ac:dyDescent="0.3">
      <c r="A311" s="17" t="s">
        <v>1951</v>
      </c>
      <c r="B311" s="14" t="s">
        <v>633</v>
      </c>
      <c r="C311" s="14">
        <v>898484967</v>
      </c>
      <c r="D311" s="17" t="s">
        <v>29</v>
      </c>
      <c r="E311" s="16" t="s">
        <v>1600</v>
      </c>
      <c r="F311" s="16" t="s">
        <v>1601</v>
      </c>
      <c r="G311" s="15">
        <v>204</v>
      </c>
      <c r="H311" s="24" t="s">
        <v>23</v>
      </c>
      <c r="I311" s="12">
        <v>0.97</v>
      </c>
      <c r="J311" s="17" t="s">
        <v>17</v>
      </c>
    </row>
    <row r="312" spans="1:10" ht="14.4" customHeight="1" x14ac:dyDescent="0.3">
      <c r="A312" s="17" t="s">
        <v>1952</v>
      </c>
      <c r="B312" s="14" t="s">
        <v>810</v>
      </c>
      <c r="C312" s="14">
        <v>981152308</v>
      </c>
      <c r="D312" s="17" t="s">
        <v>39</v>
      </c>
      <c r="E312" s="16" t="s">
        <v>1598</v>
      </c>
      <c r="F312" s="16" t="s">
        <v>1599</v>
      </c>
      <c r="G312" s="15">
        <v>269</v>
      </c>
      <c r="H312" s="24" t="s">
        <v>23</v>
      </c>
      <c r="I312" s="12">
        <v>1</v>
      </c>
      <c r="J312" s="17" t="s">
        <v>637</v>
      </c>
    </row>
    <row r="313" spans="1:10" ht="14.4" customHeight="1" x14ac:dyDescent="0.3">
      <c r="A313" s="17" t="s">
        <v>1953</v>
      </c>
      <c r="B313" s="14" t="s">
        <v>790</v>
      </c>
      <c r="C313" s="14">
        <v>589709431</v>
      </c>
      <c r="D313" s="17" t="s">
        <v>39</v>
      </c>
      <c r="E313" s="16" t="s">
        <v>1598</v>
      </c>
      <c r="F313" s="16" t="s">
        <v>1599</v>
      </c>
      <c r="G313" s="15">
        <v>207</v>
      </c>
      <c r="H313" s="24" t="s">
        <v>23</v>
      </c>
      <c r="I313" s="12">
        <v>1.02</v>
      </c>
      <c r="J313" s="17" t="s">
        <v>637</v>
      </c>
    </row>
    <row r="314" spans="1:10" ht="14.4" customHeight="1" x14ac:dyDescent="0.3">
      <c r="A314" s="17" t="s">
        <v>1954</v>
      </c>
      <c r="B314" s="14" t="s">
        <v>766</v>
      </c>
      <c r="C314" s="14">
        <v>517089868</v>
      </c>
      <c r="D314" s="17" t="s">
        <v>29</v>
      </c>
      <c r="E314" s="16" t="s">
        <v>1600</v>
      </c>
      <c r="F314" s="16" t="s">
        <v>1601</v>
      </c>
      <c r="G314" s="15">
        <v>202</v>
      </c>
      <c r="H314" s="24" t="s">
        <v>23</v>
      </c>
      <c r="I314" s="12">
        <v>1</v>
      </c>
      <c r="J314" s="17" t="s">
        <v>637</v>
      </c>
    </row>
    <row r="315" spans="1:10" ht="14.4" customHeight="1" x14ac:dyDescent="0.3">
      <c r="A315" s="17" t="s">
        <v>1955</v>
      </c>
      <c r="B315" s="14" t="s">
        <v>610</v>
      </c>
      <c r="C315" s="14">
        <v>873337577</v>
      </c>
      <c r="D315" s="17" t="s">
        <v>39</v>
      </c>
      <c r="E315" s="16" t="s">
        <v>1598</v>
      </c>
      <c r="F315" s="16" t="s">
        <v>1599</v>
      </c>
      <c r="G315" s="15">
        <v>204</v>
      </c>
      <c r="H315" s="24" t="s">
        <v>23</v>
      </c>
      <c r="I315" s="12">
        <v>0.97</v>
      </c>
      <c r="J315" s="17" t="s">
        <v>17</v>
      </c>
    </row>
    <row r="316" spans="1:10" ht="14.4" customHeight="1" x14ac:dyDescent="0.3">
      <c r="A316" s="17" t="s">
        <v>1956</v>
      </c>
      <c r="B316" s="14" t="s">
        <v>525</v>
      </c>
      <c r="C316" s="14">
        <v>548352943</v>
      </c>
      <c r="D316" s="17" t="s">
        <v>1566</v>
      </c>
      <c r="E316" s="16" t="s">
        <v>1596</v>
      </c>
      <c r="F316" s="16" t="s">
        <v>1597</v>
      </c>
      <c r="G316" s="15">
        <v>220</v>
      </c>
      <c r="H316" s="24" t="s">
        <v>23</v>
      </c>
      <c r="I316" s="12">
        <v>0.98939999999999995</v>
      </c>
      <c r="J316" s="17" t="s">
        <v>17</v>
      </c>
    </row>
    <row r="317" spans="1:10" ht="14.4" customHeight="1" x14ac:dyDescent="0.3">
      <c r="A317" s="17" t="s">
        <v>1957</v>
      </c>
      <c r="B317" s="14" t="s">
        <v>370</v>
      </c>
      <c r="C317" s="14">
        <v>289556270</v>
      </c>
      <c r="D317" s="17" t="s">
        <v>1566</v>
      </c>
      <c r="E317" s="16" t="s">
        <v>1596</v>
      </c>
      <c r="F317" s="16" t="s">
        <v>1597</v>
      </c>
      <c r="G317" s="15">
        <v>203</v>
      </c>
      <c r="H317" s="24" t="s">
        <v>23</v>
      </c>
      <c r="I317" s="12">
        <v>0.98939999999999995</v>
      </c>
      <c r="J317" s="17" t="s">
        <v>17</v>
      </c>
    </row>
    <row r="318" spans="1:10" ht="14.4" customHeight="1" x14ac:dyDescent="0.3">
      <c r="A318" s="17" t="s">
        <v>1666</v>
      </c>
      <c r="B318" s="14" t="s">
        <v>656</v>
      </c>
      <c r="C318" s="14">
        <v>980496660</v>
      </c>
      <c r="D318" s="17" t="s">
        <v>20</v>
      </c>
      <c r="E318" s="23" t="s">
        <v>21</v>
      </c>
      <c r="F318" s="23" t="s">
        <v>22</v>
      </c>
      <c r="G318" s="15">
        <v>105</v>
      </c>
      <c r="H318" s="24" t="s">
        <v>23</v>
      </c>
      <c r="I318" s="12">
        <v>1</v>
      </c>
      <c r="J318" s="17" t="s">
        <v>637</v>
      </c>
    </row>
    <row r="319" spans="1:10" ht="14.4" customHeight="1" x14ac:dyDescent="0.3">
      <c r="A319" s="17" t="s">
        <v>1958</v>
      </c>
      <c r="B319" s="14" t="s">
        <v>352</v>
      </c>
      <c r="C319" s="14">
        <v>457782143</v>
      </c>
      <c r="D319" s="17" t="s">
        <v>1566</v>
      </c>
      <c r="E319" s="16" t="s">
        <v>1596</v>
      </c>
      <c r="F319" s="16" t="s">
        <v>1597</v>
      </c>
      <c r="G319" s="15">
        <v>219</v>
      </c>
      <c r="H319" s="24" t="s">
        <v>23</v>
      </c>
      <c r="I319" s="12">
        <v>0.98939999999999995</v>
      </c>
      <c r="J319" s="17" t="s">
        <v>17</v>
      </c>
    </row>
    <row r="320" spans="1:10" ht="14.4" customHeight="1" x14ac:dyDescent="0.3">
      <c r="A320" s="17" t="s">
        <v>1959</v>
      </c>
      <c r="B320" s="14" t="s">
        <v>438</v>
      </c>
      <c r="C320" s="14">
        <v>694579509</v>
      </c>
      <c r="D320" s="17" t="s">
        <v>29</v>
      </c>
      <c r="E320" s="16" t="s">
        <v>1600</v>
      </c>
      <c r="F320" s="16" t="s">
        <v>1601</v>
      </c>
      <c r="G320" s="15">
        <v>202</v>
      </c>
      <c r="H320" s="24" t="s">
        <v>23</v>
      </c>
      <c r="I320" s="12">
        <v>0.97</v>
      </c>
      <c r="J320" s="17" t="s">
        <v>17</v>
      </c>
    </row>
    <row r="321" spans="1:10" ht="14.4" customHeight="1" x14ac:dyDescent="0.3">
      <c r="A321" s="17" t="s">
        <v>1960</v>
      </c>
      <c r="B321" s="14" t="s">
        <v>669</v>
      </c>
      <c r="C321" s="14">
        <v>508739028</v>
      </c>
      <c r="D321" s="17" t="s">
        <v>31</v>
      </c>
      <c r="E321" s="23" t="s">
        <v>32</v>
      </c>
      <c r="F321" s="23" t="s">
        <v>33</v>
      </c>
      <c r="G321" s="15">
        <v>275</v>
      </c>
      <c r="H321" s="24" t="s">
        <v>23</v>
      </c>
      <c r="I321" s="12">
        <v>1</v>
      </c>
      <c r="J321" s="17" t="s">
        <v>637</v>
      </c>
    </row>
    <row r="322" spans="1:10" ht="14.4" customHeight="1" x14ac:dyDescent="0.3">
      <c r="A322" s="17" t="s">
        <v>1961</v>
      </c>
      <c r="B322" s="14" t="s">
        <v>397</v>
      </c>
      <c r="C322" s="14">
        <v>870744861</v>
      </c>
      <c r="D322" s="17" t="s">
        <v>1566</v>
      </c>
      <c r="E322" s="16" t="s">
        <v>1596</v>
      </c>
      <c r="F322" s="16" t="s">
        <v>1597</v>
      </c>
      <c r="G322" s="15">
        <v>204</v>
      </c>
      <c r="H322" s="24" t="s">
        <v>23</v>
      </c>
      <c r="I322" s="12">
        <v>0.98939999999999995</v>
      </c>
      <c r="J322" s="17" t="s">
        <v>17</v>
      </c>
    </row>
    <row r="323" spans="1:10" ht="14.4" customHeight="1" x14ac:dyDescent="0.3">
      <c r="A323" s="17" t="s">
        <v>1962</v>
      </c>
      <c r="B323" s="14" t="s">
        <v>318</v>
      </c>
      <c r="C323" s="14">
        <v>151468376</v>
      </c>
      <c r="D323" s="17" t="s">
        <v>31</v>
      </c>
      <c r="E323" s="23" t="s">
        <v>32</v>
      </c>
      <c r="F323" s="23" t="s">
        <v>33</v>
      </c>
      <c r="G323" s="15">
        <v>252</v>
      </c>
      <c r="H323" s="24" t="s">
        <v>23</v>
      </c>
      <c r="I323" s="12">
        <v>0.97</v>
      </c>
      <c r="J323" s="17" t="s">
        <v>17</v>
      </c>
    </row>
    <row r="324" spans="1:10" ht="14.4" customHeight="1" x14ac:dyDescent="0.3">
      <c r="A324" s="17" t="s">
        <v>1963</v>
      </c>
      <c r="B324" s="14" t="s">
        <v>154</v>
      </c>
      <c r="C324" s="14">
        <v>638475795</v>
      </c>
      <c r="D324" s="17" t="s">
        <v>20</v>
      </c>
      <c r="E324" s="23" t="s">
        <v>21</v>
      </c>
      <c r="F324" s="23" t="s">
        <v>22</v>
      </c>
      <c r="G324" s="15">
        <v>107</v>
      </c>
      <c r="H324" s="24" t="s">
        <v>23</v>
      </c>
      <c r="I324" s="12">
        <v>0.97</v>
      </c>
      <c r="J324" s="17" t="s">
        <v>17</v>
      </c>
    </row>
    <row r="325" spans="1:10" ht="14.4" customHeight="1" x14ac:dyDescent="0.3">
      <c r="A325" s="17" t="s">
        <v>1637</v>
      </c>
      <c r="B325" s="14" t="s">
        <v>404</v>
      </c>
      <c r="C325" s="14">
        <v>919656017</v>
      </c>
      <c r="D325" s="17" t="s">
        <v>20</v>
      </c>
      <c r="E325" s="23" t="s">
        <v>21</v>
      </c>
      <c r="F325" s="23" t="s">
        <v>22</v>
      </c>
      <c r="G325" s="15">
        <v>110</v>
      </c>
      <c r="H325" s="24" t="s">
        <v>23</v>
      </c>
      <c r="I325" s="12">
        <v>0.97</v>
      </c>
      <c r="J325" s="17" t="s">
        <v>17</v>
      </c>
    </row>
    <row r="326" spans="1:10" ht="14.4" customHeight="1" x14ac:dyDescent="0.3">
      <c r="A326" s="17" t="s">
        <v>1964</v>
      </c>
      <c r="B326" s="14" t="s">
        <v>372</v>
      </c>
      <c r="C326" s="14">
        <v>130588058</v>
      </c>
      <c r="D326" s="17" t="s">
        <v>31</v>
      </c>
      <c r="E326" s="23" t="s">
        <v>32</v>
      </c>
      <c r="F326" s="23" t="s">
        <v>33</v>
      </c>
      <c r="G326" s="15">
        <v>257</v>
      </c>
      <c r="H326" s="24" t="s">
        <v>23</v>
      </c>
      <c r="I326" s="12">
        <v>0.97</v>
      </c>
      <c r="J326" s="17" t="s">
        <v>17</v>
      </c>
    </row>
    <row r="327" spans="1:10" ht="14.4" customHeight="1" x14ac:dyDescent="0.3">
      <c r="A327" s="17" t="s">
        <v>1965</v>
      </c>
      <c r="B327" s="14" t="s">
        <v>61</v>
      </c>
      <c r="C327" s="14">
        <v>867457881</v>
      </c>
      <c r="D327" s="17" t="s">
        <v>39</v>
      </c>
      <c r="E327" s="16" t="s">
        <v>1598</v>
      </c>
      <c r="F327" s="16" t="s">
        <v>1599</v>
      </c>
      <c r="G327" s="15">
        <v>207</v>
      </c>
      <c r="H327" s="24" t="s">
        <v>23</v>
      </c>
      <c r="I327" s="12">
        <v>0.97</v>
      </c>
      <c r="J327" s="17" t="s">
        <v>17</v>
      </c>
    </row>
    <row r="328" spans="1:10" ht="14.4" customHeight="1" x14ac:dyDescent="0.3">
      <c r="A328" s="17" t="s">
        <v>1966</v>
      </c>
      <c r="B328" s="14" t="s">
        <v>156</v>
      </c>
      <c r="C328" s="14">
        <v>677583983</v>
      </c>
      <c r="D328" s="17" t="s">
        <v>1566</v>
      </c>
      <c r="E328" s="16" t="s">
        <v>1596</v>
      </c>
      <c r="F328" s="16" t="s">
        <v>1597</v>
      </c>
      <c r="G328" s="15">
        <v>214</v>
      </c>
      <c r="H328" s="24" t="s">
        <v>23</v>
      </c>
      <c r="I328" s="12">
        <v>0.98939999999999995</v>
      </c>
      <c r="J328" s="17" t="s">
        <v>17</v>
      </c>
    </row>
    <row r="329" spans="1:10" ht="14.4" customHeight="1" x14ac:dyDescent="0.3">
      <c r="A329" s="17" t="s">
        <v>1967</v>
      </c>
      <c r="B329" s="14" t="s">
        <v>536</v>
      </c>
      <c r="C329" s="14">
        <v>414149309</v>
      </c>
      <c r="D329" s="17" t="s">
        <v>31</v>
      </c>
      <c r="E329" s="23"/>
      <c r="F329" s="23" t="s">
        <v>33</v>
      </c>
      <c r="G329" s="15">
        <v>263</v>
      </c>
      <c r="H329" s="24" t="s">
        <v>23</v>
      </c>
      <c r="I329" s="12">
        <v>0.97</v>
      </c>
      <c r="J329" s="17" t="s">
        <v>17</v>
      </c>
    </row>
    <row r="330" spans="1:10" ht="14.4" customHeight="1" x14ac:dyDescent="0.3">
      <c r="A330" s="17" t="s">
        <v>1968</v>
      </c>
      <c r="B330" s="14" t="s">
        <v>601</v>
      </c>
      <c r="C330" s="14">
        <v>976771241</v>
      </c>
      <c r="D330" s="17" t="s">
        <v>39</v>
      </c>
      <c r="E330" s="16" t="s">
        <v>1598</v>
      </c>
      <c r="F330" s="16" t="s">
        <v>1599</v>
      </c>
      <c r="G330" s="15">
        <v>214</v>
      </c>
      <c r="H330" s="24" t="s">
        <v>23</v>
      </c>
      <c r="I330" s="12">
        <v>0.97</v>
      </c>
      <c r="J330" s="17" t="s">
        <v>17</v>
      </c>
    </row>
    <row r="331" spans="1:10" ht="14.4" customHeight="1" x14ac:dyDescent="0.3">
      <c r="A331" s="17" t="s">
        <v>1969</v>
      </c>
      <c r="B331" s="14" t="s">
        <v>600</v>
      </c>
      <c r="C331" s="14">
        <v>146439203</v>
      </c>
      <c r="D331" s="17" t="s">
        <v>29</v>
      </c>
      <c r="E331" s="16" t="s">
        <v>1600</v>
      </c>
      <c r="F331" s="16"/>
      <c r="G331" s="15">
        <v>202</v>
      </c>
      <c r="H331" s="24" t="s">
        <v>23</v>
      </c>
      <c r="I331" s="12">
        <v>0.97</v>
      </c>
      <c r="J331" s="17" t="s">
        <v>17</v>
      </c>
    </row>
    <row r="332" spans="1:10" ht="14.4" customHeight="1" x14ac:dyDescent="0.3">
      <c r="A332" s="17" t="s">
        <v>1970</v>
      </c>
      <c r="B332" s="14" t="s">
        <v>491</v>
      </c>
      <c r="C332" s="14">
        <v>618370443</v>
      </c>
      <c r="D332" s="17" t="s">
        <v>31</v>
      </c>
      <c r="E332" s="23" t="s">
        <v>32</v>
      </c>
      <c r="F332" s="23" t="s">
        <v>33</v>
      </c>
      <c r="G332" s="15">
        <v>259</v>
      </c>
      <c r="H332" s="24" t="s">
        <v>23</v>
      </c>
      <c r="I332" s="12">
        <v>0.97</v>
      </c>
      <c r="J332" s="17" t="s">
        <v>17</v>
      </c>
    </row>
    <row r="333" spans="1:10" ht="14.4" customHeight="1" x14ac:dyDescent="0.3">
      <c r="A333" s="17" t="s">
        <v>1971</v>
      </c>
      <c r="B333" s="14" t="s">
        <v>457</v>
      </c>
      <c r="C333" s="14">
        <v>224491067</v>
      </c>
      <c r="D333" s="17" t="s">
        <v>39</v>
      </c>
      <c r="E333" s="16" t="s">
        <v>1598</v>
      </c>
      <c r="F333" s="16" t="s">
        <v>1599</v>
      </c>
      <c r="G333" s="15">
        <v>201</v>
      </c>
      <c r="H333" s="24" t="s">
        <v>23</v>
      </c>
      <c r="I333" s="12">
        <v>0.97</v>
      </c>
      <c r="J333" s="17" t="s">
        <v>17</v>
      </c>
    </row>
    <row r="334" spans="1:10" ht="14.4" customHeight="1" x14ac:dyDescent="0.3">
      <c r="A334" s="17" t="s">
        <v>1972</v>
      </c>
      <c r="B334" s="14" t="s">
        <v>323</v>
      </c>
      <c r="C334" s="14">
        <v>644744270</v>
      </c>
      <c r="D334" s="17" t="s">
        <v>20</v>
      </c>
      <c r="E334" s="23" t="s">
        <v>21</v>
      </c>
      <c r="F334" s="23" t="s">
        <v>22</v>
      </c>
      <c r="G334" s="15">
        <v>105</v>
      </c>
      <c r="H334" s="24" t="s">
        <v>23</v>
      </c>
      <c r="I334" s="12">
        <v>0.97</v>
      </c>
      <c r="J334" s="17" t="s">
        <v>17</v>
      </c>
    </row>
    <row r="335" spans="1:10" ht="14.4" customHeight="1" x14ac:dyDescent="0.3">
      <c r="A335" s="17" t="s">
        <v>1973</v>
      </c>
      <c r="B335" s="14" t="s">
        <v>448</v>
      </c>
      <c r="C335" s="14">
        <v>701046160</v>
      </c>
      <c r="D335" s="17" t="s">
        <v>39</v>
      </c>
      <c r="E335" s="16" t="s">
        <v>1598</v>
      </c>
      <c r="F335" s="16" t="s">
        <v>1599</v>
      </c>
      <c r="G335" s="15">
        <v>210</v>
      </c>
      <c r="H335" s="24" t="s">
        <v>23</v>
      </c>
      <c r="I335" s="12">
        <v>0.97</v>
      </c>
      <c r="J335" s="17" t="s">
        <v>17</v>
      </c>
    </row>
    <row r="336" spans="1:10" ht="14.4" customHeight="1" x14ac:dyDescent="0.3">
      <c r="A336" s="17" t="s">
        <v>1974</v>
      </c>
      <c r="B336" s="14" t="s">
        <v>632</v>
      </c>
      <c r="C336" s="14">
        <v>433413592</v>
      </c>
      <c r="D336" s="17" t="s">
        <v>31</v>
      </c>
      <c r="E336" s="23" t="s">
        <v>32</v>
      </c>
      <c r="F336" s="23" t="s">
        <v>33</v>
      </c>
      <c r="G336" s="15">
        <v>251</v>
      </c>
      <c r="H336" s="24" t="s">
        <v>23</v>
      </c>
      <c r="I336" s="12">
        <v>0.97</v>
      </c>
      <c r="J336" s="17" t="s">
        <v>17</v>
      </c>
    </row>
    <row r="337" spans="1:10" ht="14.4" customHeight="1" x14ac:dyDescent="0.3">
      <c r="A337" s="17" t="s">
        <v>1975</v>
      </c>
      <c r="B337" s="14" t="s">
        <v>275</v>
      </c>
      <c r="C337" s="14">
        <v>430096285</v>
      </c>
      <c r="D337" s="17" t="s">
        <v>39</v>
      </c>
      <c r="E337" s="16" t="s">
        <v>1598</v>
      </c>
      <c r="F337" s="16" t="s">
        <v>1599</v>
      </c>
      <c r="G337" s="15">
        <v>213</v>
      </c>
      <c r="H337" s="24" t="s">
        <v>23</v>
      </c>
      <c r="I337" s="12">
        <v>0.97</v>
      </c>
      <c r="J337" s="17" t="s">
        <v>17</v>
      </c>
    </row>
    <row r="338" spans="1:10" ht="14.4" customHeight="1" x14ac:dyDescent="0.3">
      <c r="A338" s="17" t="s">
        <v>1976</v>
      </c>
      <c r="B338" s="14" t="s">
        <v>419</v>
      </c>
      <c r="C338" s="14">
        <v>484957937</v>
      </c>
      <c r="D338" s="17" t="s">
        <v>31</v>
      </c>
      <c r="E338" s="23" t="s">
        <v>32</v>
      </c>
      <c r="F338" s="23" t="s">
        <v>33</v>
      </c>
      <c r="G338" s="15">
        <v>268</v>
      </c>
      <c r="H338" s="24" t="s">
        <v>23</v>
      </c>
      <c r="I338" s="12">
        <v>0.97</v>
      </c>
      <c r="J338" s="17" t="s">
        <v>17</v>
      </c>
    </row>
    <row r="339" spans="1:10" ht="14.4" customHeight="1" x14ac:dyDescent="0.3">
      <c r="A339" s="17" t="s">
        <v>1977</v>
      </c>
      <c r="B339" s="14" t="s">
        <v>38</v>
      </c>
      <c r="C339" s="14">
        <v>822122042</v>
      </c>
      <c r="D339" s="17" t="s">
        <v>39</v>
      </c>
      <c r="E339" s="16" t="s">
        <v>1598</v>
      </c>
      <c r="F339" s="16" t="s">
        <v>1599</v>
      </c>
      <c r="G339" s="15">
        <v>216</v>
      </c>
      <c r="H339" s="24" t="s">
        <v>23</v>
      </c>
      <c r="I339" s="12">
        <v>0.97</v>
      </c>
      <c r="J339" s="17" t="s">
        <v>17</v>
      </c>
    </row>
    <row r="340" spans="1:10" ht="14.4" customHeight="1" x14ac:dyDescent="0.3">
      <c r="A340" s="17" t="s">
        <v>1978</v>
      </c>
      <c r="B340" s="14" t="s">
        <v>230</v>
      </c>
      <c r="C340" s="14">
        <v>731202959</v>
      </c>
      <c r="D340" s="17" t="s">
        <v>31</v>
      </c>
      <c r="E340" s="23" t="s">
        <v>32</v>
      </c>
      <c r="F340" s="23" t="s">
        <v>33</v>
      </c>
      <c r="G340" s="15">
        <v>253</v>
      </c>
      <c r="H340" s="24" t="s">
        <v>23</v>
      </c>
      <c r="I340" s="12">
        <v>0.97</v>
      </c>
      <c r="J340" s="17" t="s">
        <v>17</v>
      </c>
    </row>
    <row r="341" spans="1:10" ht="14.4" customHeight="1" x14ac:dyDescent="0.3">
      <c r="A341" s="17" t="s">
        <v>1979</v>
      </c>
      <c r="B341" s="14" t="s">
        <v>244</v>
      </c>
      <c r="C341" s="14">
        <v>474367327</v>
      </c>
      <c r="D341" s="17" t="s">
        <v>20</v>
      </c>
      <c r="E341" s="23" t="s">
        <v>21</v>
      </c>
      <c r="F341" s="23" t="s">
        <v>22</v>
      </c>
      <c r="G341" s="15">
        <v>102</v>
      </c>
      <c r="H341" s="24" t="s">
        <v>23</v>
      </c>
      <c r="I341" s="12">
        <v>0.97</v>
      </c>
      <c r="J341" s="17" t="s">
        <v>17</v>
      </c>
    </row>
    <row r="342" spans="1:10" ht="14.4" customHeight="1" x14ac:dyDescent="0.3">
      <c r="A342" s="17" t="s">
        <v>1980</v>
      </c>
      <c r="B342" s="14" t="s">
        <v>590</v>
      </c>
      <c r="C342" s="14">
        <v>798235506</v>
      </c>
      <c r="D342" s="17" t="s">
        <v>31</v>
      </c>
      <c r="E342" s="23" t="s">
        <v>32</v>
      </c>
      <c r="F342" s="23" t="s">
        <v>33</v>
      </c>
      <c r="G342" s="15">
        <v>257</v>
      </c>
      <c r="H342" s="24" t="s">
        <v>23</v>
      </c>
      <c r="I342" s="12">
        <v>0.97</v>
      </c>
      <c r="J342" s="17" t="s">
        <v>17</v>
      </c>
    </row>
    <row r="343" spans="1:10" ht="14.4" customHeight="1" x14ac:dyDescent="0.3">
      <c r="A343" s="17" t="s">
        <v>1981</v>
      </c>
      <c r="B343" s="14" t="s">
        <v>311</v>
      </c>
      <c r="C343" s="14">
        <v>804583610</v>
      </c>
      <c r="D343" s="17" t="s">
        <v>39</v>
      </c>
      <c r="E343" s="16" t="s">
        <v>1598</v>
      </c>
      <c r="F343" s="16" t="s">
        <v>1599</v>
      </c>
      <c r="G343" s="15">
        <v>219</v>
      </c>
      <c r="H343" s="24" t="s">
        <v>23</v>
      </c>
      <c r="I343" s="12">
        <v>0.97</v>
      </c>
      <c r="J343" s="17" t="s">
        <v>17</v>
      </c>
    </row>
    <row r="344" spans="1:10" ht="14.4" customHeight="1" x14ac:dyDescent="0.3">
      <c r="A344" s="17" t="s">
        <v>1982</v>
      </c>
      <c r="B344" s="14" t="s">
        <v>679</v>
      </c>
      <c r="C344" s="14">
        <v>649749616</v>
      </c>
      <c r="D344" s="17" t="s">
        <v>29</v>
      </c>
      <c r="E344" s="16" t="s">
        <v>1600</v>
      </c>
      <c r="F344" s="16" t="s">
        <v>1601</v>
      </c>
      <c r="G344" s="15">
        <v>210</v>
      </c>
      <c r="H344" s="24" t="s">
        <v>23</v>
      </c>
      <c r="I344" s="12">
        <v>1</v>
      </c>
      <c r="J344" s="17" t="s">
        <v>637</v>
      </c>
    </row>
    <row r="345" spans="1:10" ht="14.4" customHeight="1" x14ac:dyDescent="0.3">
      <c r="A345" s="17" t="s">
        <v>1649</v>
      </c>
      <c r="B345" s="14" t="s">
        <v>462</v>
      </c>
      <c r="C345" s="14">
        <v>953169857</v>
      </c>
      <c r="D345" s="17" t="s">
        <v>1566</v>
      </c>
      <c r="E345" s="16" t="s">
        <v>1596</v>
      </c>
      <c r="F345" s="16" t="s">
        <v>1597</v>
      </c>
      <c r="G345" s="15">
        <v>201</v>
      </c>
      <c r="H345" s="24" t="s">
        <v>23</v>
      </c>
      <c r="I345" s="12">
        <v>0.98939999999999995</v>
      </c>
      <c r="J345" s="17" t="s">
        <v>17</v>
      </c>
    </row>
    <row r="346" spans="1:10" ht="14.4" customHeight="1" x14ac:dyDescent="0.3">
      <c r="A346" s="17" t="s">
        <v>1983</v>
      </c>
      <c r="B346" s="14" t="s">
        <v>183</v>
      </c>
      <c r="C346" s="14">
        <v>798179656</v>
      </c>
      <c r="D346" s="17" t="s">
        <v>1566</v>
      </c>
      <c r="E346" s="16" t="s">
        <v>1596</v>
      </c>
      <c r="F346" s="16" t="s">
        <v>1597</v>
      </c>
      <c r="G346" s="15">
        <v>216</v>
      </c>
      <c r="H346" s="24" t="s">
        <v>23</v>
      </c>
      <c r="I346" s="12">
        <v>0.98939999999999995</v>
      </c>
      <c r="J346" s="17" t="s">
        <v>17</v>
      </c>
    </row>
    <row r="347" spans="1:10" ht="14.4" customHeight="1" x14ac:dyDescent="0.3">
      <c r="A347" s="17" t="s">
        <v>1638</v>
      </c>
      <c r="B347" s="14" t="s">
        <v>57</v>
      </c>
      <c r="C347" s="14">
        <v>464953247</v>
      </c>
      <c r="D347" s="17" t="s">
        <v>39</v>
      </c>
      <c r="E347" s="16" t="s">
        <v>1598</v>
      </c>
      <c r="F347" s="16" t="s">
        <v>1599</v>
      </c>
      <c r="G347" s="15">
        <v>206</v>
      </c>
      <c r="H347" s="24" t="s">
        <v>23</v>
      </c>
      <c r="I347" s="12">
        <v>0.97</v>
      </c>
      <c r="J347" s="17" t="s">
        <v>17</v>
      </c>
    </row>
    <row r="348" spans="1:10" ht="14.4" customHeight="1" x14ac:dyDescent="0.3">
      <c r="A348" s="17" t="s">
        <v>1984</v>
      </c>
      <c r="B348" s="14" t="s">
        <v>634</v>
      </c>
      <c r="C348" s="14">
        <v>298185340</v>
      </c>
      <c r="D348" s="17" t="s">
        <v>39</v>
      </c>
      <c r="E348" s="16" t="s">
        <v>1598</v>
      </c>
      <c r="F348" s="16" t="s">
        <v>1599</v>
      </c>
      <c r="G348" s="15">
        <v>215</v>
      </c>
      <c r="H348" s="24" t="s">
        <v>23</v>
      </c>
      <c r="I348" s="12">
        <v>0.97</v>
      </c>
      <c r="J348" s="17" t="s">
        <v>17</v>
      </c>
    </row>
    <row r="349" spans="1:10" ht="14.4" customHeight="1" x14ac:dyDescent="0.3">
      <c r="A349" s="17" t="s">
        <v>1985</v>
      </c>
      <c r="B349" s="14" t="s">
        <v>550</v>
      </c>
      <c r="C349" s="14">
        <v>676082091</v>
      </c>
      <c r="D349" s="17" t="s">
        <v>20</v>
      </c>
      <c r="E349" s="23" t="s">
        <v>21</v>
      </c>
      <c r="F349" s="23" t="s">
        <v>22</v>
      </c>
      <c r="G349" s="15">
        <v>100</v>
      </c>
      <c r="H349" s="24" t="s">
        <v>23</v>
      </c>
      <c r="I349" s="12">
        <v>0.97</v>
      </c>
      <c r="J349" s="17" t="s">
        <v>17</v>
      </c>
    </row>
    <row r="350" spans="1:10" ht="14.4" customHeight="1" x14ac:dyDescent="0.3">
      <c r="A350" s="17" t="s">
        <v>1643</v>
      </c>
      <c r="B350" s="14" t="s">
        <v>586</v>
      </c>
      <c r="C350" s="14">
        <v>963963591</v>
      </c>
      <c r="D350" s="17" t="s">
        <v>20</v>
      </c>
      <c r="E350" s="23" t="s">
        <v>21</v>
      </c>
      <c r="F350" s="23" t="s">
        <v>22</v>
      </c>
      <c r="G350" s="15">
        <v>100</v>
      </c>
      <c r="H350" s="24" t="s">
        <v>23</v>
      </c>
      <c r="I350" s="12">
        <v>0.97</v>
      </c>
      <c r="J350" s="17" t="s">
        <v>17</v>
      </c>
    </row>
    <row r="351" spans="1:10" ht="14.4" customHeight="1" x14ac:dyDescent="0.3">
      <c r="A351" s="17" t="s">
        <v>1624</v>
      </c>
      <c r="B351" s="14" t="s">
        <v>604</v>
      </c>
      <c r="C351" s="14">
        <v>506202225</v>
      </c>
      <c r="D351" s="17" t="s">
        <v>20</v>
      </c>
      <c r="E351" s="23" t="s">
        <v>21</v>
      </c>
      <c r="F351" s="23" t="s">
        <v>22</v>
      </c>
      <c r="G351" s="15">
        <v>101</v>
      </c>
      <c r="H351" s="24" t="s">
        <v>23</v>
      </c>
      <c r="I351" s="12">
        <v>0.97</v>
      </c>
      <c r="J351" s="17" t="s">
        <v>17</v>
      </c>
    </row>
    <row r="352" spans="1:10" ht="14.4" customHeight="1" x14ac:dyDescent="0.3">
      <c r="A352" s="17" t="s">
        <v>1986</v>
      </c>
      <c r="B352" s="14" t="s">
        <v>662</v>
      </c>
      <c r="C352" s="14">
        <v>951730999</v>
      </c>
      <c r="D352" s="17" t="s">
        <v>39</v>
      </c>
      <c r="E352" s="16" t="s">
        <v>1598</v>
      </c>
      <c r="F352" s="16" t="s">
        <v>1599</v>
      </c>
      <c r="G352" s="15">
        <v>219</v>
      </c>
      <c r="H352" s="24" t="s">
        <v>23</v>
      </c>
      <c r="I352" s="12">
        <v>1</v>
      </c>
      <c r="J352" s="17" t="s">
        <v>637</v>
      </c>
    </row>
    <row r="353" spans="1:10" ht="14.4" customHeight="1" x14ac:dyDescent="0.3">
      <c r="A353" s="17" t="s">
        <v>1642</v>
      </c>
      <c r="B353" s="14" t="s">
        <v>223</v>
      </c>
      <c r="C353" s="14">
        <v>669615806</v>
      </c>
      <c r="D353" s="17" t="s">
        <v>39</v>
      </c>
      <c r="E353" s="16" t="s">
        <v>1598</v>
      </c>
      <c r="F353" s="16" t="s">
        <v>1599</v>
      </c>
      <c r="G353" s="15">
        <v>211</v>
      </c>
      <c r="H353" s="24" t="s">
        <v>23</v>
      </c>
      <c r="I353" s="12">
        <v>0.97</v>
      </c>
      <c r="J353" s="17" t="s">
        <v>17</v>
      </c>
    </row>
    <row r="354" spans="1:10" ht="14.4" customHeight="1" x14ac:dyDescent="0.3">
      <c r="A354" s="17" t="s">
        <v>1987</v>
      </c>
      <c r="B354" s="14" t="s">
        <v>489</v>
      </c>
      <c r="C354" s="14">
        <v>421906418</v>
      </c>
      <c r="D354" s="17" t="s">
        <v>1566</v>
      </c>
      <c r="E354" s="16" t="s">
        <v>1596</v>
      </c>
      <c r="F354" s="16" t="s">
        <v>1597</v>
      </c>
      <c r="G354" s="15">
        <v>206</v>
      </c>
      <c r="H354" s="24" t="s">
        <v>23</v>
      </c>
      <c r="I354" s="12">
        <v>0.98939999999999995</v>
      </c>
      <c r="J354" s="17" t="s">
        <v>17</v>
      </c>
    </row>
    <row r="355" spans="1:10" ht="14.4" customHeight="1" x14ac:dyDescent="0.3">
      <c r="A355" s="17" t="s">
        <v>1988</v>
      </c>
      <c r="B355" s="14" t="s">
        <v>734</v>
      </c>
      <c r="C355" s="14">
        <v>446920067</v>
      </c>
      <c r="D355" s="17" t="s">
        <v>39</v>
      </c>
      <c r="E355" s="16" t="s">
        <v>1598</v>
      </c>
      <c r="F355" s="16" t="s">
        <v>1599</v>
      </c>
      <c r="G355" s="15">
        <v>207</v>
      </c>
      <c r="H355" s="24" t="s">
        <v>23</v>
      </c>
      <c r="I355" s="12">
        <v>1</v>
      </c>
      <c r="J355" s="17" t="s">
        <v>637</v>
      </c>
    </row>
    <row r="356" spans="1:10" ht="14.4" customHeight="1" x14ac:dyDescent="0.3">
      <c r="A356" s="17" t="s">
        <v>1989</v>
      </c>
      <c r="B356" s="14" t="s">
        <v>722</v>
      </c>
      <c r="C356" s="14">
        <v>902915776</v>
      </c>
      <c r="D356" s="17" t="s">
        <v>29</v>
      </c>
      <c r="E356" s="16" t="s">
        <v>1600</v>
      </c>
      <c r="F356" s="16" t="s">
        <v>1601</v>
      </c>
      <c r="G356" s="15">
        <v>509</v>
      </c>
      <c r="H356" s="24" t="s">
        <v>23</v>
      </c>
      <c r="I356" s="12">
        <v>1.02</v>
      </c>
      <c r="J356" s="17" t="s">
        <v>637</v>
      </c>
    </row>
    <row r="357" spans="1:10" ht="14.4" customHeight="1" x14ac:dyDescent="0.3">
      <c r="A357" s="17" t="s">
        <v>1990</v>
      </c>
      <c r="B357" s="14" t="s">
        <v>694</v>
      </c>
      <c r="C357" s="14">
        <v>662812059</v>
      </c>
      <c r="D357" s="17" t="s">
        <v>1566</v>
      </c>
      <c r="E357" s="16" t="s">
        <v>1596</v>
      </c>
      <c r="F357" s="16" t="s">
        <v>1597</v>
      </c>
      <c r="G357" s="15">
        <v>207</v>
      </c>
      <c r="H357" s="24" t="s">
        <v>23</v>
      </c>
      <c r="I357" s="12">
        <v>1.02</v>
      </c>
      <c r="J357" s="17" t="s">
        <v>637</v>
      </c>
    </row>
    <row r="358" spans="1:10" ht="14.4" customHeight="1" x14ac:dyDescent="0.3">
      <c r="A358" s="17" t="s">
        <v>1991</v>
      </c>
      <c r="B358" s="14" t="s">
        <v>709</v>
      </c>
      <c r="C358" s="14">
        <v>448950424</v>
      </c>
      <c r="D358" s="17" t="s">
        <v>31</v>
      </c>
      <c r="E358" s="23" t="s">
        <v>32</v>
      </c>
      <c r="F358" s="23" t="s">
        <v>33</v>
      </c>
      <c r="G358" s="15">
        <v>1230</v>
      </c>
      <c r="H358" s="24" t="s">
        <v>23</v>
      </c>
      <c r="I358" s="12">
        <v>1.1000000000000001</v>
      </c>
      <c r="J358" s="17" t="s">
        <v>637</v>
      </c>
    </row>
    <row r="359" spans="1:10" ht="14.4" customHeight="1" x14ac:dyDescent="0.3">
      <c r="A359" s="17" t="s">
        <v>1992</v>
      </c>
      <c r="B359" s="14" t="s">
        <v>716</v>
      </c>
      <c r="C359" s="14">
        <v>823107986</v>
      </c>
      <c r="D359" s="17" t="s">
        <v>39</v>
      </c>
      <c r="E359" s="16" t="s">
        <v>1598</v>
      </c>
      <c r="F359" s="16" t="s">
        <v>1599</v>
      </c>
      <c r="G359" s="15">
        <v>200</v>
      </c>
      <c r="H359" s="24" t="s">
        <v>23</v>
      </c>
      <c r="I359" s="12">
        <v>1</v>
      </c>
      <c r="J359" s="17" t="s">
        <v>637</v>
      </c>
    </row>
    <row r="360" spans="1:10" ht="14.4" customHeight="1" x14ac:dyDescent="0.3">
      <c r="A360" s="17" t="s">
        <v>1993</v>
      </c>
      <c r="B360" s="14" t="s">
        <v>727</v>
      </c>
      <c r="C360" s="14">
        <v>265968025</v>
      </c>
      <c r="D360" s="17" t="s">
        <v>20</v>
      </c>
      <c r="E360" s="23" t="s">
        <v>21</v>
      </c>
      <c r="F360" s="23" t="s">
        <v>22</v>
      </c>
      <c r="G360" s="15">
        <v>1237</v>
      </c>
      <c r="H360" s="24" t="s">
        <v>23</v>
      </c>
      <c r="I360" s="12">
        <v>1.1000000000000001</v>
      </c>
      <c r="J360" s="17" t="s">
        <v>637</v>
      </c>
    </row>
    <row r="361" spans="1:10" ht="14.4" customHeight="1" x14ac:dyDescent="0.3">
      <c r="A361" s="17" t="s">
        <v>1994</v>
      </c>
      <c r="B361" s="14" t="s">
        <v>701</v>
      </c>
      <c r="C361" s="14">
        <v>599150087</v>
      </c>
      <c r="D361" s="17" t="s">
        <v>20</v>
      </c>
      <c r="E361" s="23" t="s">
        <v>21</v>
      </c>
      <c r="F361" s="23" t="s">
        <v>22</v>
      </c>
      <c r="G361" s="15">
        <v>110</v>
      </c>
      <c r="H361" s="24" t="s">
        <v>23</v>
      </c>
      <c r="I361" s="12">
        <v>1</v>
      </c>
      <c r="J361" s="17" t="s">
        <v>637</v>
      </c>
    </row>
    <row r="362" spans="1:10" ht="14.4" customHeight="1" x14ac:dyDescent="0.3">
      <c r="A362" s="17" t="s">
        <v>1995</v>
      </c>
      <c r="B362" s="14" t="s">
        <v>475</v>
      </c>
      <c r="C362" s="14">
        <v>424539152</v>
      </c>
      <c r="D362" s="17" t="s">
        <v>39</v>
      </c>
      <c r="E362" s="16" t="s">
        <v>1598</v>
      </c>
      <c r="F362" s="16" t="s">
        <v>1599</v>
      </c>
      <c r="G362" s="15">
        <v>205</v>
      </c>
      <c r="H362" s="24" t="s">
        <v>23</v>
      </c>
      <c r="I362" s="12">
        <v>0.97</v>
      </c>
      <c r="J362" s="17" t="s">
        <v>17</v>
      </c>
    </row>
    <row r="363" spans="1:10" ht="14.4" customHeight="1" x14ac:dyDescent="0.3">
      <c r="A363" s="17" t="s">
        <v>1996</v>
      </c>
      <c r="B363" s="14" t="s">
        <v>430</v>
      </c>
      <c r="C363" s="14">
        <v>530721117</v>
      </c>
      <c r="D363" s="17" t="s">
        <v>39</v>
      </c>
      <c r="E363" s="16" t="s">
        <v>1598</v>
      </c>
      <c r="F363" s="16" t="s">
        <v>1599</v>
      </c>
      <c r="G363" s="15">
        <v>203</v>
      </c>
      <c r="H363" s="24" t="s">
        <v>23</v>
      </c>
      <c r="I363" s="12">
        <v>0.97</v>
      </c>
      <c r="J363" s="17" t="s">
        <v>17</v>
      </c>
    </row>
    <row r="364" spans="1:10" ht="14.4" customHeight="1" x14ac:dyDescent="0.3">
      <c r="A364" s="17" t="s">
        <v>1997</v>
      </c>
      <c r="B364" s="14" t="s">
        <v>158</v>
      </c>
      <c r="C364" s="14">
        <v>108446010</v>
      </c>
      <c r="D364" s="17" t="s">
        <v>31</v>
      </c>
      <c r="E364" s="23" t="s">
        <v>32</v>
      </c>
      <c r="F364" s="23" t="s">
        <v>33</v>
      </c>
      <c r="G364" s="15">
        <v>260</v>
      </c>
      <c r="H364" s="24" t="s">
        <v>23</v>
      </c>
      <c r="I364" s="12">
        <v>0.97</v>
      </c>
      <c r="J364" s="17" t="s">
        <v>17</v>
      </c>
    </row>
    <row r="365" spans="1:10" ht="14.4" customHeight="1" x14ac:dyDescent="0.3">
      <c r="A365" s="17" t="s">
        <v>1998</v>
      </c>
      <c r="B365" s="14" t="s">
        <v>823</v>
      </c>
      <c r="C365" s="14">
        <v>767073395</v>
      </c>
      <c r="D365" s="17" t="s">
        <v>31</v>
      </c>
      <c r="E365" s="23" t="s">
        <v>32</v>
      </c>
      <c r="F365" s="23" t="s">
        <v>33</v>
      </c>
      <c r="G365" s="15">
        <v>1275</v>
      </c>
      <c r="H365" s="24" t="s">
        <v>23</v>
      </c>
      <c r="I365" s="12">
        <v>1.1000000000000001</v>
      </c>
      <c r="J365" s="17" t="s">
        <v>637</v>
      </c>
    </row>
    <row r="366" spans="1:10" ht="14.4" customHeight="1" x14ac:dyDescent="0.3">
      <c r="A366" s="17" t="s">
        <v>1999</v>
      </c>
      <c r="B366" s="14" t="s">
        <v>781</v>
      </c>
      <c r="C366" s="14">
        <v>694553660</v>
      </c>
      <c r="D366" s="17" t="s">
        <v>1566</v>
      </c>
      <c r="E366" s="16" t="s">
        <v>1596</v>
      </c>
      <c r="F366" s="16" t="s">
        <v>1597</v>
      </c>
      <c r="G366" s="15">
        <v>203</v>
      </c>
      <c r="H366" s="24" t="s">
        <v>23</v>
      </c>
      <c r="I366" s="12">
        <v>1.02</v>
      </c>
      <c r="J366" s="17" t="s">
        <v>637</v>
      </c>
    </row>
    <row r="367" spans="1:10" ht="14.4" customHeight="1" x14ac:dyDescent="0.3">
      <c r="A367" s="17" t="s">
        <v>2000</v>
      </c>
      <c r="B367" s="14" t="s">
        <v>755</v>
      </c>
      <c r="C367" s="14">
        <v>859005546</v>
      </c>
      <c r="D367" s="17" t="s">
        <v>31</v>
      </c>
      <c r="E367" s="23" t="s">
        <v>32</v>
      </c>
      <c r="F367" s="23" t="s">
        <v>33</v>
      </c>
      <c r="G367" s="15">
        <v>521</v>
      </c>
      <c r="H367" s="24" t="s">
        <v>23</v>
      </c>
      <c r="I367" s="12">
        <v>1.02</v>
      </c>
      <c r="J367" s="17" t="s">
        <v>637</v>
      </c>
    </row>
    <row r="368" spans="1:10" ht="14.4" customHeight="1" x14ac:dyDescent="0.3">
      <c r="A368" s="17" t="s">
        <v>2001</v>
      </c>
      <c r="B368" s="14" t="s">
        <v>814</v>
      </c>
      <c r="C368" s="14">
        <v>644598834</v>
      </c>
      <c r="D368" s="17" t="s">
        <v>29</v>
      </c>
      <c r="E368" s="16" t="s">
        <v>1600</v>
      </c>
      <c r="F368" s="16" t="s">
        <v>1601</v>
      </c>
      <c r="G368" s="15">
        <v>1205</v>
      </c>
      <c r="H368" s="24" t="s">
        <v>23</v>
      </c>
      <c r="I368" s="12">
        <v>1.1000000000000001</v>
      </c>
      <c r="J368" s="17" t="s">
        <v>637</v>
      </c>
    </row>
    <row r="369" spans="1:10" ht="14.4" customHeight="1" x14ac:dyDescent="0.3">
      <c r="A369" s="17" t="s">
        <v>2002</v>
      </c>
      <c r="B369" s="14" t="s">
        <v>86</v>
      </c>
      <c r="C369" s="14">
        <v>917813298</v>
      </c>
      <c r="D369" s="17" t="s">
        <v>20</v>
      </c>
      <c r="E369" s="23" t="s">
        <v>21</v>
      </c>
      <c r="F369" s="23" t="s">
        <v>22</v>
      </c>
      <c r="G369" s="15">
        <v>101</v>
      </c>
      <c r="H369" s="24" t="s">
        <v>23</v>
      </c>
      <c r="I369" s="12">
        <v>0.97</v>
      </c>
      <c r="J369" s="17" t="s">
        <v>17</v>
      </c>
    </row>
    <row r="370" spans="1:10" ht="14.4" customHeight="1" x14ac:dyDescent="0.3">
      <c r="A370" s="17" t="s">
        <v>1634</v>
      </c>
      <c r="B370" s="14" t="s">
        <v>582</v>
      </c>
      <c r="C370" s="14">
        <v>452147012</v>
      </c>
      <c r="D370" s="17" t="s">
        <v>29</v>
      </c>
      <c r="E370" s="16" t="s">
        <v>1600</v>
      </c>
      <c r="F370" s="16" t="s">
        <v>1601</v>
      </c>
      <c r="G370" s="15">
        <v>205</v>
      </c>
      <c r="H370" s="24" t="s">
        <v>23</v>
      </c>
      <c r="I370" s="12">
        <v>0.97</v>
      </c>
      <c r="J370" s="17" t="s">
        <v>17</v>
      </c>
    </row>
    <row r="371" spans="1:10" ht="14.4" customHeight="1" x14ac:dyDescent="0.3">
      <c r="A371" s="17" t="s">
        <v>2003</v>
      </c>
      <c r="B371" s="14" t="s">
        <v>583</v>
      </c>
      <c r="C371" s="14">
        <v>780297795</v>
      </c>
      <c r="D371" s="17" t="s">
        <v>39</v>
      </c>
      <c r="E371" s="16" t="s">
        <v>1598</v>
      </c>
      <c r="F371" s="16" t="s">
        <v>1599</v>
      </c>
      <c r="G371" s="15">
        <v>201</v>
      </c>
      <c r="H371" s="24" t="s">
        <v>23</v>
      </c>
      <c r="I371" s="12">
        <v>0.97</v>
      </c>
      <c r="J371" s="17" t="s">
        <v>17</v>
      </c>
    </row>
    <row r="372" spans="1:10" ht="14.4" customHeight="1" x14ac:dyDescent="0.3">
      <c r="A372" s="17" t="s">
        <v>2004</v>
      </c>
      <c r="B372" s="14" t="s">
        <v>501</v>
      </c>
      <c r="C372" s="14">
        <v>684906585</v>
      </c>
      <c r="D372" s="17" t="s">
        <v>29</v>
      </c>
      <c r="E372" s="16" t="s">
        <v>1600</v>
      </c>
      <c r="F372" s="16" t="s">
        <v>1601</v>
      </c>
      <c r="G372" s="15">
        <v>214</v>
      </c>
      <c r="H372" s="24" t="s">
        <v>23</v>
      </c>
      <c r="I372" s="12">
        <v>0.97</v>
      </c>
      <c r="J372" s="17" t="s">
        <v>17</v>
      </c>
    </row>
    <row r="373" spans="1:10" ht="14.4" customHeight="1" x14ac:dyDescent="0.3">
      <c r="A373" s="17" t="s">
        <v>2005</v>
      </c>
      <c r="B373" s="14" t="s">
        <v>260</v>
      </c>
      <c r="C373" s="14">
        <v>137889727</v>
      </c>
      <c r="D373" s="17" t="s">
        <v>20</v>
      </c>
      <c r="E373" s="23" t="s">
        <v>21</v>
      </c>
      <c r="F373" s="23" t="s">
        <v>22</v>
      </c>
      <c r="G373" s="15">
        <v>102</v>
      </c>
      <c r="H373" s="24" t="s">
        <v>23</v>
      </c>
      <c r="I373" s="12">
        <v>0.97</v>
      </c>
      <c r="J373" s="17" t="s">
        <v>17</v>
      </c>
    </row>
    <row r="374" spans="1:10" ht="14.4" customHeight="1" x14ac:dyDescent="0.3">
      <c r="A374" s="17" t="s">
        <v>2006</v>
      </c>
      <c r="B374" s="14" t="s">
        <v>195</v>
      </c>
      <c r="C374" s="14">
        <v>937023969</v>
      </c>
      <c r="D374" s="17" t="s">
        <v>29</v>
      </c>
      <c r="E374" s="16" t="s">
        <v>1600</v>
      </c>
      <c r="F374" s="16" t="s">
        <v>1601</v>
      </c>
      <c r="G374" s="15">
        <v>218</v>
      </c>
      <c r="H374" s="24" t="s">
        <v>23</v>
      </c>
      <c r="I374" s="12">
        <v>0.97</v>
      </c>
      <c r="J374" s="17" t="s">
        <v>17</v>
      </c>
    </row>
    <row r="375" spans="1:10" ht="14.4" customHeight="1" x14ac:dyDescent="0.3">
      <c r="A375" s="17" t="s">
        <v>2007</v>
      </c>
      <c r="B375" s="14" t="s">
        <v>103</v>
      </c>
      <c r="C375" s="14">
        <v>884715779</v>
      </c>
      <c r="D375" s="17" t="s">
        <v>29</v>
      </c>
      <c r="E375" s="16" t="s">
        <v>1600</v>
      </c>
      <c r="F375" s="16" t="s">
        <v>1601</v>
      </c>
      <c r="G375" s="15">
        <v>218</v>
      </c>
      <c r="H375" s="24" t="s">
        <v>23</v>
      </c>
      <c r="I375" s="12">
        <v>0.97</v>
      </c>
      <c r="J375" s="17" t="s">
        <v>17</v>
      </c>
    </row>
    <row r="376" spans="1:10" ht="14.4" customHeight="1" x14ac:dyDescent="0.3">
      <c r="A376" s="17" t="s">
        <v>2008</v>
      </c>
      <c r="B376" s="14" t="s">
        <v>219</v>
      </c>
      <c r="C376" s="14">
        <v>733775649</v>
      </c>
      <c r="D376" s="17" t="s">
        <v>1566</v>
      </c>
      <c r="E376" s="16" t="s">
        <v>1596</v>
      </c>
      <c r="F376" s="16" t="s">
        <v>1597</v>
      </c>
      <c r="G376" s="15">
        <v>202</v>
      </c>
      <c r="H376" s="24" t="s">
        <v>23</v>
      </c>
      <c r="I376" s="12">
        <v>0.98939999999999995</v>
      </c>
      <c r="J376" s="17" t="s">
        <v>17</v>
      </c>
    </row>
    <row r="377" spans="1:10" ht="14.4" customHeight="1" x14ac:dyDescent="0.3">
      <c r="A377" s="17" t="s">
        <v>2009</v>
      </c>
      <c r="B377" s="14" t="s">
        <v>185</v>
      </c>
      <c r="C377" s="14">
        <v>631388991</v>
      </c>
      <c r="D377" s="17" t="s">
        <v>31</v>
      </c>
      <c r="E377" s="23" t="s">
        <v>32</v>
      </c>
      <c r="F377" s="23" t="s">
        <v>33</v>
      </c>
      <c r="G377" s="15">
        <v>264</v>
      </c>
      <c r="H377" s="24" t="s">
        <v>23</v>
      </c>
      <c r="I377" s="12">
        <v>0.97</v>
      </c>
      <c r="J377" s="17" t="s">
        <v>17</v>
      </c>
    </row>
    <row r="378" spans="1:10" ht="14.4" customHeight="1" x14ac:dyDescent="0.3">
      <c r="A378" s="17" t="s">
        <v>2010</v>
      </c>
      <c r="B378" s="14" t="s">
        <v>159</v>
      </c>
      <c r="C378" s="14">
        <v>843187681</v>
      </c>
      <c r="D378" s="17" t="s">
        <v>29</v>
      </c>
      <c r="E378" s="16" t="s">
        <v>1600</v>
      </c>
      <c r="F378" s="16" t="s">
        <v>1601</v>
      </c>
      <c r="G378" s="15">
        <v>210</v>
      </c>
      <c r="H378" s="24" t="s">
        <v>23</v>
      </c>
      <c r="I378" s="12">
        <v>0.97</v>
      </c>
      <c r="J378" s="17" t="s">
        <v>17</v>
      </c>
    </row>
    <row r="379" spans="1:10" ht="14.4" customHeight="1" x14ac:dyDescent="0.3">
      <c r="A379" s="17" t="s">
        <v>2011</v>
      </c>
      <c r="B379" s="14" t="s">
        <v>280</v>
      </c>
      <c r="C379" s="14">
        <v>470718742</v>
      </c>
      <c r="D379" s="17" t="s">
        <v>1566</v>
      </c>
      <c r="E379" s="16" t="s">
        <v>1596</v>
      </c>
      <c r="F379" s="16" t="s">
        <v>1597</v>
      </c>
      <c r="G379" s="15">
        <v>206</v>
      </c>
      <c r="H379" s="24" t="s">
        <v>23</v>
      </c>
      <c r="I379" s="12">
        <v>0.98939999999999995</v>
      </c>
      <c r="J379" s="17" t="s">
        <v>17</v>
      </c>
    </row>
    <row r="380" spans="1:10" ht="14.4" customHeight="1" x14ac:dyDescent="0.3">
      <c r="A380" s="17" t="s">
        <v>2012</v>
      </c>
      <c r="B380" s="14" t="s">
        <v>249</v>
      </c>
      <c r="C380" s="14">
        <v>976264367</v>
      </c>
      <c r="D380" s="17" t="s">
        <v>29</v>
      </c>
      <c r="E380" s="16" t="s">
        <v>1600</v>
      </c>
      <c r="F380" s="16" t="s">
        <v>1601</v>
      </c>
      <c r="G380" s="15">
        <v>207</v>
      </c>
      <c r="H380" s="24" t="s">
        <v>23</v>
      </c>
      <c r="I380" s="12">
        <v>0.97</v>
      </c>
      <c r="J380" s="17" t="s">
        <v>17</v>
      </c>
    </row>
    <row r="381" spans="1:10" ht="14.4" customHeight="1" x14ac:dyDescent="0.3">
      <c r="A381" s="17" t="s">
        <v>2013</v>
      </c>
      <c r="B381" s="14" t="s">
        <v>361</v>
      </c>
      <c r="C381" s="14">
        <v>865590356</v>
      </c>
      <c r="D381" s="17" t="s">
        <v>1566</v>
      </c>
      <c r="E381" s="16"/>
      <c r="F381" s="16" t="s">
        <v>1597</v>
      </c>
      <c r="G381" s="15">
        <v>218</v>
      </c>
      <c r="H381" s="24" t="s">
        <v>23</v>
      </c>
      <c r="I381" s="12">
        <v>0.98939999999999995</v>
      </c>
      <c r="J381" s="17" t="s">
        <v>17</v>
      </c>
    </row>
    <row r="382" spans="1:10" ht="14.4" customHeight="1" x14ac:dyDescent="0.3">
      <c r="A382" s="17" t="s">
        <v>2014</v>
      </c>
      <c r="B382" s="14" t="s">
        <v>289</v>
      </c>
      <c r="C382" s="14">
        <v>774117163</v>
      </c>
      <c r="D382" s="17" t="s">
        <v>1566</v>
      </c>
      <c r="E382" s="16" t="s">
        <v>1596</v>
      </c>
      <c r="F382" s="16"/>
      <c r="G382" s="15">
        <v>207</v>
      </c>
      <c r="H382" s="24" t="s">
        <v>23</v>
      </c>
      <c r="I382" s="12">
        <v>0.98939999999999995</v>
      </c>
      <c r="J382" s="17" t="s">
        <v>17</v>
      </c>
    </row>
    <row r="383" spans="1:10" ht="14.4" customHeight="1" x14ac:dyDescent="0.3">
      <c r="A383" s="17" t="s">
        <v>2015</v>
      </c>
      <c r="B383" s="14" t="s">
        <v>319</v>
      </c>
      <c r="C383" s="14">
        <v>206107371</v>
      </c>
      <c r="D383" s="17" t="s">
        <v>29</v>
      </c>
      <c r="E383" s="16" t="s">
        <v>1600</v>
      </c>
      <c r="F383" s="16" t="s">
        <v>1601</v>
      </c>
      <c r="G383" s="15">
        <v>219</v>
      </c>
      <c r="H383" s="24" t="s">
        <v>23</v>
      </c>
      <c r="I383" s="12">
        <v>0.97</v>
      </c>
      <c r="J383" s="17" t="s">
        <v>17</v>
      </c>
    </row>
    <row r="384" spans="1:10" ht="14.4" customHeight="1" x14ac:dyDescent="0.3">
      <c r="A384" s="17" t="s">
        <v>2016</v>
      </c>
      <c r="B384" s="14" t="s">
        <v>265</v>
      </c>
      <c r="C384" s="14">
        <v>666839874</v>
      </c>
      <c r="D384" s="17" t="s">
        <v>29</v>
      </c>
      <c r="E384" s="16" t="s">
        <v>1600</v>
      </c>
      <c r="F384" s="16" t="s">
        <v>1601</v>
      </c>
      <c r="G384" s="15">
        <v>211</v>
      </c>
      <c r="H384" s="24" t="s">
        <v>23</v>
      </c>
      <c r="I384" s="12">
        <v>0.97</v>
      </c>
      <c r="J384" s="17" t="s">
        <v>17</v>
      </c>
    </row>
    <row r="385" spans="1:10" ht="14.4" customHeight="1" x14ac:dyDescent="0.3">
      <c r="A385" s="17" t="s">
        <v>1623</v>
      </c>
      <c r="B385" s="14" t="s">
        <v>676</v>
      </c>
      <c r="C385" s="14">
        <v>970649363</v>
      </c>
      <c r="D385" s="17" t="s">
        <v>1566</v>
      </c>
      <c r="E385" s="16" t="s">
        <v>1596</v>
      </c>
      <c r="F385" s="16" t="s">
        <v>1597</v>
      </c>
      <c r="G385" s="15">
        <v>212</v>
      </c>
      <c r="H385" s="24" t="s">
        <v>23</v>
      </c>
      <c r="I385" s="12">
        <v>1.02</v>
      </c>
      <c r="J385" s="17" t="s">
        <v>637</v>
      </c>
    </row>
    <row r="386" spans="1:10" ht="14.4" customHeight="1" x14ac:dyDescent="0.3">
      <c r="A386" s="17" t="s">
        <v>1662</v>
      </c>
      <c r="B386" s="14" t="s">
        <v>388</v>
      </c>
      <c r="C386" s="14">
        <v>306167269</v>
      </c>
      <c r="D386" s="17" t="s">
        <v>1566</v>
      </c>
      <c r="E386" s="16" t="s">
        <v>1596</v>
      </c>
      <c r="F386" s="16" t="s">
        <v>1597</v>
      </c>
      <c r="G386" s="15">
        <v>209</v>
      </c>
      <c r="H386" s="24" t="s">
        <v>23</v>
      </c>
      <c r="I386" s="12">
        <v>0.98939999999999995</v>
      </c>
      <c r="J386" s="17" t="s">
        <v>17</v>
      </c>
    </row>
    <row r="387" spans="1:10" ht="14.4" customHeight="1" x14ac:dyDescent="0.3">
      <c r="A387" s="17" t="s">
        <v>2017</v>
      </c>
      <c r="B387" s="14" t="s">
        <v>192</v>
      </c>
      <c r="C387" s="14">
        <v>979244165</v>
      </c>
      <c r="D387" s="17" t="s">
        <v>1566</v>
      </c>
      <c r="E387" s="16" t="s">
        <v>1596</v>
      </c>
      <c r="F387" s="16" t="s">
        <v>1597</v>
      </c>
      <c r="G387" s="15">
        <v>220</v>
      </c>
      <c r="H387" s="24"/>
      <c r="I387" s="12">
        <v>0.98939999999999995</v>
      </c>
      <c r="J387" s="17" t="s">
        <v>17</v>
      </c>
    </row>
    <row r="388" spans="1:10" ht="14.4" customHeight="1" x14ac:dyDescent="0.3">
      <c r="A388" s="17" t="s">
        <v>1641</v>
      </c>
      <c r="B388" s="14" t="s">
        <v>19</v>
      </c>
      <c r="C388" s="14">
        <v>796101855</v>
      </c>
      <c r="D388" s="17" t="s">
        <v>20</v>
      </c>
      <c r="E388" s="23" t="s">
        <v>21</v>
      </c>
      <c r="F388" s="23" t="s">
        <v>22</v>
      </c>
      <c r="G388" s="15">
        <v>106</v>
      </c>
      <c r="H388" s="24" t="s">
        <v>23</v>
      </c>
      <c r="I388" s="12">
        <v>0.97</v>
      </c>
      <c r="J388" s="17" t="s">
        <v>17</v>
      </c>
    </row>
    <row r="389" spans="1:10" ht="14.4" customHeight="1" x14ac:dyDescent="0.3">
      <c r="A389" s="17" t="s">
        <v>2018</v>
      </c>
      <c r="B389" s="14" t="s">
        <v>160</v>
      </c>
      <c r="C389" s="14">
        <v>799922900</v>
      </c>
      <c r="D389" s="17" t="s">
        <v>39</v>
      </c>
      <c r="E389" s="16" t="s">
        <v>1598</v>
      </c>
      <c r="F389" s="16" t="s">
        <v>1599</v>
      </c>
      <c r="G389" s="15">
        <v>206</v>
      </c>
      <c r="H389" s="24" t="s">
        <v>23</v>
      </c>
      <c r="I389" s="12">
        <v>0.97</v>
      </c>
      <c r="J389" s="17" t="s">
        <v>17</v>
      </c>
    </row>
    <row r="390" spans="1:10" ht="14.4" customHeight="1" x14ac:dyDescent="0.3">
      <c r="A390" s="17" t="s">
        <v>2019</v>
      </c>
      <c r="B390" s="14" t="s">
        <v>109</v>
      </c>
      <c r="C390" s="14">
        <v>847765711</v>
      </c>
      <c r="D390" s="17" t="s">
        <v>20</v>
      </c>
      <c r="E390" s="23" t="s">
        <v>21</v>
      </c>
      <c r="F390" s="23" t="s">
        <v>22</v>
      </c>
      <c r="G390" s="15">
        <v>108</v>
      </c>
      <c r="H390" s="24" t="s">
        <v>23</v>
      </c>
      <c r="I390" s="12">
        <v>0.97</v>
      </c>
      <c r="J390" s="17" t="s">
        <v>17</v>
      </c>
    </row>
    <row r="391" spans="1:10" ht="14.4" customHeight="1" x14ac:dyDescent="0.3">
      <c r="A391" s="17" t="s">
        <v>2020</v>
      </c>
      <c r="B391" s="14" t="s">
        <v>473</v>
      </c>
      <c r="C391" s="14">
        <v>461953337</v>
      </c>
      <c r="D391" s="17" t="s">
        <v>31</v>
      </c>
      <c r="E391" s="23" t="s">
        <v>32</v>
      </c>
      <c r="F391" s="23" t="s">
        <v>33</v>
      </c>
      <c r="G391" s="15">
        <v>274</v>
      </c>
      <c r="H391" s="24" t="s">
        <v>23</v>
      </c>
      <c r="I391" s="12">
        <v>0.97</v>
      </c>
      <c r="J391" s="17" t="s">
        <v>17</v>
      </c>
    </row>
    <row r="392" spans="1:10" ht="14.4" customHeight="1" x14ac:dyDescent="0.3">
      <c r="A392" s="17" t="s">
        <v>2021</v>
      </c>
      <c r="B392" s="14" t="s">
        <v>599</v>
      </c>
      <c r="C392" s="14">
        <v>723779726</v>
      </c>
      <c r="D392" s="17" t="s">
        <v>31</v>
      </c>
      <c r="E392" s="23" t="s">
        <v>32</v>
      </c>
      <c r="F392" s="23" t="s">
        <v>33</v>
      </c>
      <c r="G392" s="15">
        <v>252</v>
      </c>
      <c r="H392" s="24" t="s">
        <v>23</v>
      </c>
      <c r="I392" s="12">
        <v>0.97</v>
      </c>
      <c r="J392" s="17" t="s">
        <v>17</v>
      </c>
    </row>
    <row r="393" spans="1:10" ht="14.4" customHeight="1" x14ac:dyDescent="0.3">
      <c r="A393" s="17" t="s">
        <v>2022</v>
      </c>
      <c r="B393" s="14" t="s">
        <v>592</v>
      </c>
      <c r="C393" s="14">
        <v>158119410</v>
      </c>
      <c r="D393" s="17" t="s">
        <v>39</v>
      </c>
      <c r="E393" s="16" t="s">
        <v>1598</v>
      </c>
      <c r="F393" s="16" t="s">
        <v>1599</v>
      </c>
      <c r="G393" s="15">
        <v>201</v>
      </c>
      <c r="H393" s="24" t="s">
        <v>23</v>
      </c>
      <c r="I393" s="12">
        <v>0.97</v>
      </c>
      <c r="J393" s="17" t="s">
        <v>17</v>
      </c>
    </row>
    <row r="394" spans="1:10" ht="14.4" customHeight="1" x14ac:dyDescent="0.3">
      <c r="A394" s="17" t="s">
        <v>2023</v>
      </c>
      <c r="B394" s="14" t="s">
        <v>822</v>
      </c>
      <c r="C394" s="14">
        <v>101709254</v>
      </c>
      <c r="D394" s="17" t="s">
        <v>1566</v>
      </c>
      <c r="E394" s="16" t="s">
        <v>1596</v>
      </c>
      <c r="F394" s="16" t="s">
        <v>1597</v>
      </c>
      <c r="G394" s="15">
        <v>2152</v>
      </c>
      <c r="H394" s="24" t="s">
        <v>23</v>
      </c>
      <c r="I394" s="12">
        <v>1.1000000000000001</v>
      </c>
      <c r="J394" s="17" t="s">
        <v>637</v>
      </c>
    </row>
    <row r="395" spans="1:10" ht="14.4" customHeight="1" x14ac:dyDescent="0.3">
      <c r="A395" s="17" t="s">
        <v>2024</v>
      </c>
      <c r="B395" s="14" t="s">
        <v>802</v>
      </c>
      <c r="C395" s="14">
        <v>569864090</v>
      </c>
      <c r="D395" s="17" t="s">
        <v>1566</v>
      </c>
      <c r="E395" s="16" t="s">
        <v>1596</v>
      </c>
      <c r="F395" s="16" t="s">
        <v>1597</v>
      </c>
      <c r="G395" s="15">
        <v>209</v>
      </c>
      <c r="H395" s="24" t="s">
        <v>23</v>
      </c>
      <c r="I395" s="12">
        <v>1</v>
      </c>
      <c r="J395" s="17" t="s">
        <v>637</v>
      </c>
    </row>
    <row r="396" spans="1:10" ht="14.4" customHeight="1" x14ac:dyDescent="0.3">
      <c r="A396" s="17" t="s">
        <v>2025</v>
      </c>
      <c r="B396" s="14" t="s">
        <v>780</v>
      </c>
      <c r="C396" s="14">
        <v>103193705</v>
      </c>
      <c r="D396" s="17" t="s">
        <v>29</v>
      </c>
      <c r="E396" s="16" t="s">
        <v>1600</v>
      </c>
      <c r="F396" s="16" t="s">
        <v>1601</v>
      </c>
      <c r="G396" s="15">
        <v>103</v>
      </c>
      <c r="H396" s="24" t="s">
        <v>23</v>
      </c>
      <c r="I396" s="12">
        <v>1</v>
      </c>
      <c r="J396" s="17" t="s">
        <v>637</v>
      </c>
    </row>
    <row r="397" spans="1:10" ht="14.4" customHeight="1" x14ac:dyDescent="0.3">
      <c r="A397" s="17" t="s">
        <v>2026</v>
      </c>
      <c r="B397" s="14" t="s">
        <v>756</v>
      </c>
      <c r="C397" s="14">
        <v>553650262</v>
      </c>
      <c r="D397" s="17" t="s">
        <v>31</v>
      </c>
      <c r="E397" s="23" t="s">
        <v>32</v>
      </c>
      <c r="F397" s="23" t="s">
        <v>33</v>
      </c>
      <c r="G397" s="15">
        <v>271</v>
      </c>
      <c r="H397" s="24" t="s">
        <v>23</v>
      </c>
      <c r="I397" s="12">
        <v>1</v>
      </c>
      <c r="J397" s="17" t="s">
        <v>637</v>
      </c>
    </row>
    <row r="398" spans="1:10" ht="14.4" customHeight="1" x14ac:dyDescent="0.3">
      <c r="A398" s="17" t="s">
        <v>1665</v>
      </c>
      <c r="B398" s="14" t="s">
        <v>712</v>
      </c>
      <c r="C398" s="14">
        <v>222143035</v>
      </c>
      <c r="D398" s="17" t="s">
        <v>1566</v>
      </c>
      <c r="E398" s="16" t="s">
        <v>1596</v>
      </c>
      <c r="F398" s="16" t="s">
        <v>1597</v>
      </c>
      <c r="G398" s="15">
        <v>210</v>
      </c>
      <c r="H398" s="24" t="s">
        <v>23</v>
      </c>
      <c r="I398" s="12">
        <v>1.02</v>
      </c>
      <c r="J398" s="17" t="s">
        <v>637</v>
      </c>
    </row>
    <row r="399" spans="1:10" ht="14.4" customHeight="1" x14ac:dyDescent="0.3">
      <c r="A399" s="17" t="s">
        <v>2027</v>
      </c>
      <c r="B399" s="14" t="s">
        <v>746</v>
      </c>
      <c r="C399" s="14">
        <v>287914485</v>
      </c>
      <c r="D399" s="17" t="s">
        <v>29</v>
      </c>
      <c r="E399" s="16" t="s">
        <v>1600</v>
      </c>
      <c r="F399" s="16" t="s">
        <v>1601</v>
      </c>
      <c r="G399" s="15">
        <v>508</v>
      </c>
      <c r="H399" s="24" t="s">
        <v>23</v>
      </c>
      <c r="I399" s="12">
        <v>1.02</v>
      </c>
      <c r="J399" s="17" t="s">
        <v>637</v>
      </c>
    </row>
    <row r="400" spans="1:10" ht="14.4" customHeight="1" x14ac:dyDescent="0.3">
      <c r="A400" s="17" t="s">
        <v>1651</v>
      </c>
      <c r="B400" s="14" t="s">
        <v>498</v>
      </c>
      <c r="C400" s="14">
        <v>320622703</v>
      </c>
      <c r="D400" s="17" t="s">
        <v>1566</v>
      </c>
      <c r="E400" s="16" t="s">
        <v>1596</v>
      </c>
      <c r="F400" s="16" t="s">
        <v>1597</v>
      </c>
      <c r="G400" s="15">
        <v>208</v>
      </c>
      <c r="H400" s="24" t="s">
        <v>23</v>
      </c>
      <c r="I400" s="12">
        <v>0.98939999999999995</v>
      </c>
      <c r="J400" s="17" t="s">
        <v>17</v>
      </c>
    </row>
    <row r="401" spans="1:10" ht="14.4" customHeight="1" x14ac:dyDescent="0.3">
      <c r="A401" s="17" t="s">
        <v>2028</v>
      </c>
      <c r="B401" s="14" t="s">
        <v>751</v>
      </c>
      <c r="C401" s="14">
        <v>934192663</v>
      </c>
      <c r="D401" s="17" t="s">
        <v>20</v>
      </c>
      <c r="E401" s="23" t="s">
        <v>21</v>
      </c>
      <c r="F401" s="23" t="s">
        <v>22</v>
      </c>
      <c r="G401" s="15">
        <v>1303</v>
      </c>
      <c r="H401" s="24" t="s">
        <v>23</v>
      </c>
      <c r="I401" s="12">
        <v>1.1000000000000001</v>
      </c>
      <c r="J401" s="17" t="s">
        <v>637</v>
      </c>
    </row>
    <row r="402" spans="1:10" ht="14.4" customHeight="1" x14ac:dyDescent="0.3">
      <c r="A402" s="17" t="s">
        <v>2029</v>
      </c>
      <c r="B402" s="14" t="s">
        <v>794</v>
      </c>
      <c r="C402" s="14">
        <v>727695066</v>
      </c>
      <c r="D402" s="17" t="s">
        <v>29</v>
      </c>
      <c r="E402" s="16" t="s">
        <v>1600</v>
      </c>
      <c r="F402" s="16" t="s">
        <v>1601</v>
      </c>
      <c r="G402" s="15">
        <v>214</v>
      </c>
      <c r="H402" s="24" t="s">
        <v>23</v>
      </c>
      <c r="I402" s="12">
        <v>1</v>
      </c>
      <c r="J402" s="17" t="s">
        <v>637</v>
      </c>
    </row>
    <row r="403" spans="1:10" ht="14.4" customHeight="1" x14ac:dyDescent="0.3">
      <c r="A403" s="17" t="s">
        <v>1660</v>
      </c>
      <c r="B403" s="14" t="s">
        <v>770</v>
      </c>
      <c r="C403" s="14">
        <v>363274560</v>
      </c>
      <c r="D403" s="17" t="s">
        <v>20</v>
      </c>
      <c r="E403" s="23" t="s">
        <v>21</v>
      </c>
      <c r="F403" s="23" t="s">
        <v>22</v>
      </c>
      <c r="G403" s="15">
        <v>110</v>
      </c>
      <c r="H403" s="24" t="s">
        <v>23</v>
      </c>
      <c r="I403" s="12">
        <v>1</v>
      </c>
      <c r="J403" s="17" t="s">
        <v>637</v>
      </c>
    </row>
    <row r="404" spans="1:10" ht="14.4" customHeight="1" x14ac:dyDescent="0.3">
      <c r="A404" s="17" t="s">
        <v>1667</v>
      </c>
      <c r="B404" s="14" t="s">
        <v>627</v>
      </c>
      <c r="C404" s="14">
        <v>732060861</v>
      </c>
      <c r="D404" s="17" t="s">
        <v>29</v>
      </c>
      <c r="E404" s="16" t="s">
        <v>1600</v>
      </c>
      <c r="F404" s="16" t="s">
        <v>1601</v>
      </c>
      <c r="G404" s="15">
        <v>203</v>
      </c>
      <c r="H404" s="24" t="s">
        <v>23</v>
      </c>
      <c r="I404" s="12">
        <v>0.97</v>
      </c>
      <c r="J404" s="17" t="s">
        <v>17</v>
      </c>
    </row>
    <row r="405" spans="1:10" ht="14.4" customHeight="1" x14ac:dyDescent="0.3">
      <c r="A405" s="17" t="s">
        <v>2030</v>
      </c>
      <c r="B405" s="14" t="s">
        <v>698</v>
      </c>
      <c r="C405" s="14">
        <v>159371117</v>
      </c>
      <c r="D405" s="17" t="s">
        <v>39</v>
      </c>
      <c r="E405" s="16" t="s">
        <v>1598</v>
      </c>
      <c r="F405" s="16" t="s">
        <v>1599</v>
      </c>
      <c r="G405" s="15">
        <v>205</v>
      </c>
      <c r="H405" s="24" t="s">
        <v>23</v>
      </c>
      <c r="I405" s="12">
        <v>1</v>
      </c>
      <c r="J405" s="17" t="s">
        <v>637</v>
      </c>
    </row>
    <row r="406" spans="1:10" ht="14.4" customHeight="1" x14ac:dyDescent="0.3">
      <c r="A406" s="17" t="s">
        <v>2031</v>
      </c>
      <c r="B406" s="14" t="s">
        <v>79</v>
      </c>
      <c r="C406" s="14">
        <v>453094864</v>
      </c>
      <c r="D406" s="17" t="s">
        <v>39</v>
      </c>
      <c r="E406" s="16" t="s">
        <v>1598</v>
      </c>
      <c r="F406" s="16" t="s">
        <v>1599</v>
      </c>
      <c r="G406" s="15">
        <v>207</v>
      </c>
      <c r="H406" s="24" t="s">
        <v>23</v>
      </c>
      <c r="I406" s="12">
        <v>0.97</v>
      </c>
      <c r="J406" s="17" t="s">
        <v>17</v>
      </c>
    </row>
    <row r="407" spans="1:10" ht="14.4" customHeight="1" x14ac:dyDescent="0.3">
      <c r="A407" s="17" t="s">
        <v>2032</v>
      </c>
      <c r="B407" s="14" t="s">
        <v>466</v>
      </c>
      <c r="C407" s="14">
        <v>232265912</v>
      </c>
      <c r="D407" s="17" t="s">
        <v>39</v>
      </c>
      <c r="E407" s="16" t="s">
        <v>1598</v>
      </c>
      <c r="F407" s="16" t="s">
        <v>1599</v>
      </c>
      <c r="G407" s="15">
        <v>209</v>
      </c>
      <c r="H407" s="24" t="s">
        <v>23</v>
      </c>
      <c r="I407" s="12">
        <v>0.97</v>
      </c>
      <c r="J407" s="17" t="s">
        <v>17</v>
      </c>
    </row>
    <row r="408" spans="1:10" ht="14.4" customHeight="1" x14ac:dyDescent="0.3">
      <c r="A408" s="17" t="s">
        <v>2033</v>
      </c>
      <c r="B408" s="14" t="s">
        <v>187</v>
      </c>
      <c r="C408" s="14">
        <v>562569085</v>
      </c>
      <c r="D408" s="17" t="s">
        <v>39</v>
      </c>
      <c r="E408" s="16" t="s">
        <v>1598</v>
      </c>
      <c r="F408" s="16" t="s">
        <v>1599</v>
      </c>
      <c r="G408" s="15">
        <v>205</v>
      </c>
      <c r="H408" s="24" t="s">
        <v>23</v>
      </c>
      <c r="I408" s="12">
        <v>0.97</v>
      </c>
      <c r="J408" s="17" t="s">
        <v>17</v>
      </c>
    </row>
    <row r="409" spans="1:10" ht="14.4" customHeight="1" x14ac:dyDescent="0.3">
      <c r="A409" s="17" t="s">
        <v>2034</v>
      </c>
      <c r="B409" s="14" t="s">
        <v>310</v>
      </c>
      <c r="C409" s="14">
        <v>186597448</v>
      </c>
      <c r="D409" s="17" t="s">
        <v>29</v>
      </c>
      <c r="E409" s="16" t="s">
        <v>1600</v>
      </c>
      <c r="F409" s="16" t="s">
        <v>1601</v>
      </c>
      <c r="G409" s="15">
        <v>205</v>
      </c>
      <c r="H409" s="24" t="s">
        <v>23</v>
      </c>
      <c r="I409" s="12">
        <v>0.97</v>
      </c>
      <c r="J409" s="17" t="s">
        <v>17</v>
      </c>
    </row>
    <row r="410" spans="1:10" ht="14.4" customHeight="1" x14ac:dyDescent="0.3">
      <c r="A410" s="17" t="s">
        <v>2035</v>
      </c>
      <c r="B410" s="14" t="s">
        <v>67</v>
      </c>
      <c r="C410" s="14">
        <v>692829997</v>
      </c>
      <c r="D410" s="17" t="s">
        <v>20</v>
      </c>
      <c r="E410" s="23" t="s">
        <v>21</v>
      </c>
      <c r="F410" s="23" t="s">
        <v>22</v>
      </c>
      <c r="G410" s="15">
        <v>103</v>
      </c>
      <c r="H410" s="24" t="s">
        <v>23</v>
      </c>
      <c r="I410" s="12">
        <v>0.97</v>
      </c>
      <c r="J410" s="17" t="s">
        <v>17</v>
      </c>
    </row>
    <row r="411" spans="1:10" ht="14.4" customHeight="1" x14ac:dyDescent="0.3">
      <c r="A411" s="17" t="s">
        <v>1664</v>
      </c>
      <c r="B411" s="14" t="s">
        <v>410</v>
      </c>
      <c r="C411" s="14">
        <v>257485011</v>
      </c>
      <c r="D411" s="17" t="s">
        <v>31</v>
      </c>
      <c r="E411" s="23" t="s">
        <v>32</v>
      </c>
      <c r="F411" s="23" t="s">
        <v>33</v>
      </c>
      <c r="G411" s="15">
        <v>250</v>
      </c>
      <c r="H411" s="24" t="s">
        <v>23</v>
      </c>
      <c r="I411" s="12">
        <v>0.97</v>
      </c>
      <c r="J411" s="17" t="s">
        <v>17</v>
      </c>
    </row>
    <row r="412" spans="1:10" ht="14.4" customHeight="1" x14ac:dyDescent="0.3">
      <c r="A412" s="17" t="s">
        <v>2036</v>
      </c>
      <c r="B412" s="14" t="s">
        <v>241</v>
      </c>
      <c r="C412" s="14">
        <v>170458104</v>
      </c>
      <c r="D412" s="17" t="s">
        <v>39</v>
      </c>
      <c r="E412" s="16" t="s">
        <v>1598</v>
      </c>
      <c r="F412" s="16" t="s">
        <v>1599</v>
      </c>
      <c r="G412" s="15">
        <v>208</v>
      </c>
      <c r="H412" s="24" t="s">
        <v>23</v>
      </c>
      <c r="I412" s="12">
        <v>0.97</v>
      </c>
      <c r="J412" s="17" t="s">
        <v>17</v>
      </c>
    </row>
    <row r="413" spans="1:10" ht="14.4" customHeight="1" x14ac:dyDescent="0.3">
      <c r="A413" s="17" t="s">
        <v>2037</v>
      </c>
      <c r="B413" s="14" t="s">
        <v>577</v>
      </c>
      <c r="C413" s="14">
        <v>516531248</v>
      </c>
      <c r="D413" s="17" t="s">
        <v>20</v>
      </c>
      <c r="E413" s="23" t="s">
        <v>21</v>
      </c>
      <c r="F413" s="23" t="s">
        <v>22</v>
      </c>
      <c r="G413" s="15">
        <v>107</v>
      </c>
      <c r="H413" s="24" t="s">
        <v>23</v>
      </c>
      <c r="I413" s="12">
        <v>0.97</v>
      </c>
      <c r="J413" s="17" t="s">
        <v>17</v>
      </c>
    </row>
    <row r="414" spans="1:10" ht="14.4" customHeight="1" x14ac:dyDescent="0.3">
      <c r="A414" s="17" t="s">
        <v>2038</v>
      </c>
      <c r="B414" s="14" t="s">
        <v>114</v>
      </c>
      <c r="C414" s="14">
        <v>160783379</v>
      </c>
      <c r="D414" s="17" t="s">
        <v>29</v>
      </c>
      <c r="E414" s="16" t="s">
        <v>1600</v>
      </c>
      <c r="F414" s="16" t="s">
        <v>1601</v>
      </c>
      <c r="G414" s="15">
        <v>220</v>
      </c>
      <c r="H414" s="24" t="s">
        <v>23</v>
      </c>
      <c r="I414" s="12">
        <v>0.97</v>
      </c>
      <c r="J414" s="17" t="s">
        <v>17</v>
      </c>
    </row>
    <row r="415" spans="1:10" ht="14.4" customHeight="1" x14ac:dyDescent="0.3">
      <c r="A415" s="17" t="s">
        <v>2039</v>
      </c>
      <c r="B415" s="14" t="s">
        <v>647</v>
      </c>
      <c r="C415" s="14">
        <v>895599169</v>
      </c>
      <c r="D415" s="17" t="s">
        <v>20</v>
      </c>
      <c r="E415" s="23" t="s">
        <v>21</v>
      </c>
      <c r="F415" s="23" t="s">
        <v>22</v>
      </c>
      <c r="G415" s="15">
        <v>102</v>
      </c>
      <c r="H415" s="24" t="s">
        <v>23</v>
      </c>
      <c r="I415" s="12">
        <v>1</v>
      </c>
      <c r="J415" s="17" t="s">
        <v>637</v>
      </c>
    </row>
    <row r="416" spans="1:10" ht="14.4" customHeight="1" x14ac:dyDescent="0.3">
      <c r="A416" s="17" t="s">
        <v>2040</v>
      </c>
      <c r="B416" s="14" t="s">
        <v>257</v>
      </c>
      <c r="C416" s="14">
        <v>304748630</v>
      </c>
      <c r="D416" s="17" t="s">
        <v>31</v>
      </c>
      <c r="E416" s="23" t="s">
        <v>32</v>
      </c>
      <c r="F416" s="23" t="s">
        <v>33</v>
      </c>
      <c r="G416" s="15">
        <v>255</v>
      </c>
      <c r="H416" s="24" t="s">
        <v>23</v>
      </c>
      <c r="I416" s="12">
        <v>0.97</v>
      </c>
      <c r="J416" s="17" t="s">
        <v>17</v>
      </c>
    </row>
    <row r="417" spans="1:10" ht="14.4" customHeight="1" x14ac:dyDescent="0.3">
      <c r="A417" s="17" t="s">
        <v>2041</v>
      </c>
      <c r="B417" s="14" t="s">
        <v>803</v>
      </c>
      <c r="C417" s="14">
        <v>154611602</v>
      </c>
      <c r="D417" s="17" t="s">
        <v>31</v>
      </c>
      <c r="E417" s="23" t="s">
        <v>32</v>
      </c>
      <c r="F417" s="23" t="s">
        <v>33</v>
      </c>
      <c r="G417" s="15">
        <v>204</v>
      </c>
      <c r="H417" s="24" t="s">
        <v>23</v>
      </c>
      <c r="I417" s="12">
        <v>1</v>
      </c>
      <c r="J417" s="17" t="s">
        <v>637</v>
      </c>
    </row>
    <row r="418" spans="1:10" ht="14.4" customHeight="1" x14ac:dyDescent="0.3">
      <c r="A418" s="17" t="s">
        <v>2042</v>
      </c>
      <c r="B418" s="14" t="s">
        <v>824</v>
      </c>
      <c r="C418" s="14">
        <v>631072268</v>
      </c>
      <c r="D418" s="17" t="s">
        <v>29</v>
      </c>
      <c r="E418" s="16" t="s">
        <v>1600</v>
      </c>
      <c r="F418" s="16" t="s">
        <v>1601</v>
      </c>
      <c r="G418" s="15">
        <v>107</v>
      </c>
      <c r="H418" s="24" t="s">
        <v>23</v>
      </c>
      <c r="I418" s="12">
        <v>1</v>
      </c>
      <c r="J418" s="17" t="s">
        <v>637</v>
      </c>
    </row>
    <row r="419" spans="1:10" ht="14.4" customHeight="1" x14ac:dyDescent="0.3">
      <c r="A419" s="17" t="s">
        <v>2043</v>
      </c>
      <c r="B419" s="14" t="s">
        <v>757</v>
      </c>
      <c r="C419" s="14">
        <v>227691612</v>
      </c>
      <c r="D419" s="17" t="s">
        <v>29</v>
      </c>
      <c r="E419" s="16" t="s">
        <v>1600</v>
      </c>
      <c r="F419" s="16" t="s">
        <v>1601</v>
      </c>
      <c r="G419" s="15">
        <v>207</v>
      </c>
      <c r="H419" s="24" t="s">
        <v>23</v>
      </c>
      <c r="I419" s="12">
        <v>1</v>
      </c>
      <c r="J419" s="17" t="s">
        <v>637</v>
      </c>
    </row>
    <row r="420" spans="1:10" ht="14.4" customHeight="1" x14ac:dyDescent="0.3">
      <c r="A420" s="17" t="s">
        <v>2044</v>
      </c>
      <c r="B420" s="14" t="s">
        <v>782</v>
      </c>
      <c r="C420" s="14">
        <v>763725100</v>
      </c>
      <c r="D420" s="17" t="s">
        <v>39</v>
      </c>
      <c r="E420" s="16" t="s">
        <v>1598</v>
      </c>
      <c r="F420" s="16" t="s">
        <v>1599</v>
      </c>
      <c r="G420" s="15">
        <v>534</v>
      </c>
      <c r="H420" s="24" t="s">
        <v>23</v>
      </c>
      <c r="I420" s="12">
        <v>1.02</v>
      </c>
      <c r="J420" s="17" t="s">
        <v>637</v>
      </c>
    </row>
    <row r="421" spans="1:10" ht="14.4" customHeight="1" x14ac:dyDescent="0.3">
      <c r="A421" s="17" t="s">
        <v>2045</v>
      </c>
      <c r="B421" s="14" t="s">
        <v>547</v>
      </c>
      <c r="C421" s="14">
        <v>655515408</v>
      </c>
      <c r="D421" s="17" t="s">
        <v>39</v>
      </c>
      <c r="E421" s="16" t="s">
        <v>1598</v>
      </c>
      <c r="F421" s="16" t="s">
        <v>1599</v>
      </c>
      <c r="G421" s="15">
        <v>217</v>
      </c>
      <c r="H421" s="24" t="s">
        <v>23</v>
      </c>
      <c r="I421" s="12">
        <v>0.97</v>
      </c>
      <c r="J421" s="17" t="s">
        <v>17</v>
      </c>
    </row>
    <row r="422" spans="1:10" ht="14.4" customHeight="1" x14ac:dyDescent="0.3">
      <c r="A422" s="17" t="s">
        <v>2046</v>
      </c>
      <c r="B422" s="14" t="s">
        <v>483</v>
      </c>
      <c r="C422" s="14">
        <v>703612915</v>
      </c>
      <c r="D422" s="17" t="s">
        <v>29</v>
      </c>
      <c r="E422" s="16" t="s">
        <v>1600</v>
      </c>
      <c r="F422" s="16" t="s">
        <v>1601</v>
      </c>
      <c r="G422" s="15">
        <v>208</v>
      </c>
      <c r="H422" s="24" t="s">
        <v>23</v>
      </c>
      <c r="I422" s="12">
        <v>0.97</v>
      </c>
      <c r="J422" s="17" t="s">
        <v>17</v>
      </c>
    </row>
    <row r="423" spans="1:10" ht="14.4" customHeight="1" x14ac:dyDescent="0.3">
      <c r="A423" s="17" t="s">
        <v>2047</v>
      </c>
      <c r="B423" s="14" t="s">
        <v>537</v>
      </c>
      <c r="C423" s="14">
        <v>963092035</v>
      </c>
      <c r="D423" s="17" t="s">
        <v>29</v>
      </c>
      <c r="E423" s="16" t="s">
        <v>1600</v>
      </c>
      <c r="F423" s="16" t="s">
        <v>1601</v>
      </c>
      <c r="G423" s="15">
        <v>218</v>
      </c>
      <c r="H423" s="24" t="s">
        <v>23</v>
      </c>
      <c r="I423" s="12">
        <v>0.97</v>
      </c>
      <c r="J423" s="17" t="s">
        <v>17</v>
      </c>
    </row>
    <row r="424" spans="1:10" ht="14.4" customHeight="1" x14ac:dyDescent="0.3">
      <c r="A424" s="17" t="s">
        <v>2048</v>
      </c>
      <c r="B424" s="14" t="s">
        <v>651</v>
      </c>
      <c r="C424" s="14">
        <v>321346400</v>
      </c>
      <c r="D424" s="17" t="s">
        <v>31</v>
      </c>
      <c r="E424" s="23" t="s">
        <v>32</v>
      </c>
      <c r="F424" s="23" t="s">
        <v>33</v>
      </c>
      <c r="G424" s="15">
        <v>259</v>
      </c>
      <c r="H424" s="24" t="s">
        <v>23</v>
      </c>
      <c r="I424" s="12">
        <v>1</v>
      </c>
      <c r="J424" s="17" t="s">
        <v>637</v>
      </c>
    </row>
    <row r="425" spans="1:10" ht="14.4" customHeight="1" x14ac:dyDescent="0.3">
      <c r="A425" s="17" t="s">
        <v>2049</v>
      </c>
      <c r="B425" s="14" t="s">
        <v>429</v>
      </c>
      <c r="C425" s="14">
        <v>200068841</v>
      </c>
      <c r="D425" s="17" t="s">
        <v>29</v>
      </c>
      <c r="E425" s="16" t="s">
        <v>1600</v>
      </c>
      <c r="F425" s="16" t="s">
        <v>1601</v>
      </c>
      <c r="G425" s="15">
        <v>209</v>
      </c>
      <c r="H425" s="24" t="s">
        <v>23</v>
      </c>
      <c r="I425" s="12">
        <v>0.97</v>
      </c>
      <c r="J425" s="17" t="s">
        <v>17</v>
      </c>
    </row>
    <row r="426" spans="1:10" ht="14.4" customHeight="1" x14ac:dyDescent="0.3">
      <c r="A426" s="17" t="s">
        <v>2050</v>
      </c>
      <c r="B426" s="14" t="s">
        <v>93</v>
      </c>
      <c r="C426" s="14">
        <v>107171132</v>
      </c>
      <c r="D426" s="17" t="s">
        <v>29</v>
      </c>
      <c r="E426" s="16" t="s">
        <v>1600</v>
      </c>
      <c r="F426" s="16" t="s">
        <v>1601</v>
      </c>
      <c r="G426" s="15">
        <v>208</v>
      </c>
      <c r="H426" s="24" t="s">
        <v>23</v>
      </c>
      <c r="I426" s="12">
        <v>0.97</v>
      </c>
      <c r="J426" s="17" t="s">
        <v>17</v>
      </c>
    </row>
    <row r="427" spans="1:10" ht="14.4" customHeight="1" x14ac:dyDescent="0.3">
      <c r="A427" s="17" t="s">
        <v>2051</v>
      </c>
      <c r="B427" s="14" t="s">
        <v>292</v>
      </c>
      <c r="C427" s="14">
        <v>156367664</v>
      </c>
      <c r="D427" s="17" t="s">
        <v>29</v>
      </c>
      <c r="E427" s="16" t="s">
        <v>1600</v>
      </c>
      <c r="F427" s="16" t="s">
        <v>1601</v>
      </c>
      <c r="G427" s="15">
        <v>212</v>
      </c>
      <c r="H427" s="24" t="s">
        <v>23</v>
      </c>
      <c r="I427" s="12">
        <v>0.97</v>
      </c>
      <c r="J427" s="17" t="s">
        <v>17</v>
      </c>
    </row>
    <row r="428" spans="1:10" ht="14.4" customHeight="1" x14ac:dyDescent="0.3">
      <c r="A428" s="17" t="s">
        <v>2052</v>
      </c>
      <c r="B428" s="14" t="s">
        <v>264</v>
      </c>
      <c r="C428" s="14">
        <v>153707988</v>
      </c>
      <c r="D428" s="17" t="s">
        <v>31</v>
      </c>
      <c r="E428" s="23" t="s">
        <v>32</v>
      </c>
      <c r="F428" s="23" t="s">
        <v>33</v>
      </c>
      <c r="G428" s="15">
        <v>274</v>
      </c>
      <c r="H428" s="24" t="s">
        <v>23</v>
      </c>
      <c r="I428" s="12">
        <v>0.97</v>
      </c>
      <c r="J428" s="17" t="s">
        <v>17</v>
      </c>
    </row>
    <row r="429" spans="1:10" ht="14.4" customHeight="1" x14ac:dyDescent="0.3">
      <c r="A429" s="17" t="s">
        <v>2053</v>
      </c>
      <c r="B429" s="14" t="s">
        <v>670</v>
      </c>
      <c r="C429" s="14">
        <v>315149019</v>
      </c>
      <c r="D429" s="17" t="s">
        <v>29</v>
      </c>
      <c r="E429" s="16" t="s">
        <v>1600</v>
      </c>
      <c r="F429" s="16" t="s">
        <v>1601</v>
      </c>
      <c r="G429" s="15">
        <v>211</v>
      </c>
      <c r="H429" s="24" t="s">
        <v>23</v>
      </c>
      <c r="I429" s="12">
        <v>1</v>
      </c>
      <c r="J429" s="17" t="s">
        <v>637</v>
      </c>
    </row>
    <row r="430" spans="1:10" ht="14.4" customHeight="1" x14ac:dyDescent="0.3">
      <c r="A430" s="17" t="s">
        <v>2054</v>
      </c>
      <c r="B430" s="14" t="s">
        <v>391</v>
      </c>
      <c r="C430" s="14">
        <v>840680192</v>
      </c>
      <c r="D430" s="17" t="s">
        <v>29</v>
      </c>
      <c r="E430" s="16" t="s">
        <v>1600</v>
      </c>
      <c r="F430" s="16" t="s">
        <v>1601</v>
      </c>
      <c r="G430" s="15">
        <v>210</v>
      </c>
      <c r="H430" s="24" t="s">
        <v>23</v>
      </c>
      <c r="I430" s="12">
        <v>0.97</v>
      </c>
      <c r="J430" s="17" t="s">
        <v>17</v>
      </c>
    </row>
    <row r="431" spans="1:10" ht="14.4" customHeight="1" x14ac:dyDescent="0.3">
      <c r="A431" s="17" t="s">
        <v>2055</v>
      </c>
      <c r="B431" s="14" t="s">
        <v>417</v>
      </c>
      <c r="C431" s="14">
        <v>168945926</v>
      </c>
      <c r="D431" s="17" t="s">
        <v>1566</v>
      </c>
      <c r="E431" s="16" t="s">
        <v>1596</v>
      </c>
      <c r="F431" s="16" t="s">
        <v>1597</v>
      </c>
      <c r="G431" s="15">
        <v>209</v>
      </c>
      <c r="H431" s="24" t="s">
        <v>23</v>
      </c>
      <c r="I431" s="12">
        <v>0.98939999999999995</v>
      </c>
      <c r="J431" s="17" t="s">
        <v>17</v>
      </c>
    </row>
    <row r="432" spans="1:10" ht="14.4" customHeight="1" x14ac:dyDescent="0.3">
      <c r="A432" s="17" t="s">
        <v>2056</v>
      </c>
      <c r="B432" s="14" t="s">
        <v>714</v>
      </c>
      <c r="C432" s="14">
        <v>661163997</v>
      </c>
      <c r="D432" s="17" t="s">
        <v>31</v>
      </c>
      <c r="E432" s="23" t="s">
        <v>32</v>
      </c>
      <c r="F432" s="23" t="s">
        <v>33</v>
      </c>
      <c r="G432" s="15">
        <v>251</v>
      </c>
      <c r="H432" s="24" t="s">
        <v>23</v>
      </c>
      <c r="I432" s="12">
        <v>1</v>
      </c>
      <c r="J432" s="17" t="s">
        <v>637</v>
      </c>
    </row>
    <row r="433" spans="1:10" ht="14.4" customHeight="1" x14ac:dyDescent="0.3">
      <c r="A433" s="17" t="s">
        <v>2057</v>
      </c>
      <c r="B433" s="14" t="s">
        <v>738</v>
      </c>
      <c r="C433" s="14">
        <v>798687681</v>
      </c>
      <c r="D433" s="17" t="s">
        <v>20</v>
      </c>
      <c r="E433" s="23" t="s">
        <v>21</v>
      </c>
      <c r="F433" s="23" t="s">
        <v>22</v>
      </c>
      <c r="G433" s="15">
        <v>101</v>
      </c>
      <c r="H433" s="24" t="s">
        <v>23</v>
      </c>
      <c r="I433" s="12">
        <v>1</v>
      </c>
      <c r="J433" s="17" t="s">
        <v>637</v>
      </c>
    </row>
    <row r="434" spans="1:10" ht="14.4" customHeight="1" x14ac:dyDescent="0.3">
      <c r="A434" s="17" t="s">
        <v>2058</v>
      </c>
      <c r="B434" s="14" t="s">
        <v>721</v>
      </c>
      <c r="C434" s="14">
        <v>901697105</v>
      </c>
      <c r="D434" s="17" t="s">
        <v>1566</v>
      </c>
      <c r="E434" s="16" t="s">
        <v>1596</v>
      </c>
      <c r="F434" s="16" t="s">
        <v>1597</v>
      </c>
      <c r="G434" s="15">
        <v>209</v>
      </c>
      <c r="H434" s="24" t="s">
        <v>23</v>
      </c>
      <c r="I434" s="12">
        <v>1.02</v>
      </c>
      <c r="J434" s="17" t="s">
        <v>637</v>
      </c>
    </row>
    <row r="435" spans="1:10" ht="14.4" customHeight="1" x14ac:dyDescent="0.3">
      <c r="A435" s="17" t="s">
        <v>2059</v>
      </c>
      <c r="B435" s="14" t="s">
        <v>700</v>
      </c>
      <c r="C435" s="14">
        <v>149890448</v>
      </c>
      <c r="D435" s="17" t="s">
        <v>29</v>
      </c>
      <c r="E435" s="16" t="s">
        <v>1600</v>
      </c>
      <c r="F435" s="16" t="s">
        <v>1601</v>
      </c>
      <c r="G435" s="15">
        <v>1209</v>
      </c>
      <c r="H435" s="24" t="s">
        <v>23</v>
      </c>
      <c r="I435" s="12">
        <v>1.1000000000000001</v>
      </c>
      <c r="J435" s="17" t="s">
        <v>637</v>
      </c>
    </row>
    <row r="436" spans="1:10" ht="14.4" customHeight="1" x14ac:dyDescent="0.3">
      <c r="A436" s="17" t="s">
        <v>2060</v>
      </c>
      <c r="B436" s="14" t="s">
        <v>726</v>
      </c>
      <c r="C436" s="14">
        <v>881346812</v>
      </c>
      <c r="D436" s="17" t="s">
        <v>39</v>
      </c>
      <c r="E436" s="16" t="s">
        <v>1598</v>
      </c>
      <c r="F436" s="16" t="s">
        <v>1599</v>
      </c>
      <c r="G436" s="15">
        <v>2047</v>
      </c>
      <c r="H436" s="24" t="s">
        <v>23</v>
      </c>
      <c r="I436" s="12">
        <v>1.1000000000000001</v>
      </c>
      <c r="J436" s="17" t="s">
        <v>637</v>
      </c>
    </row>
    <row r="437" spans="1:10" ht="14.4" customHeight="1" x14ac:dyDescent="0.3">
      <c r="A437" s="17" t="s">
        <v>2061</v>
      </c>
      <c r="B437" s="14" t="s">
        <v>732</v>
      </c>
      <c r="C437" s="14">
        <v>208381927</v>
      </c>
      <c r="D437" s="17" t="s">
        <v>31</v>
      </c>
      <c r="E437" s="23" t="s">
        <v>32</v>
      </c>
      <c r="F437" s="23" t="s">
        <v>33</v>
      </c>
      <c r="G437" s="15">
        <v>261</v>
      </c>
      <c r="H437" s="24" t="s">
        <v>23</v>
      </c>
      <c r="I437" s="12">
        <v>1</v>
      </c>
      <c r="J437" s="17" t="s">
        <v>637</v>
      </c>
    </row>
    <row r="438" spans="1:10" ht="14.4" customHeight="1" x14ac:dyDescent="0.3">
      <c r="A438" s="17" t="s">
        <v>2062</v>
      </c>
      <c r="B438" s="14" t="s">
        <v>107</v>
      </c>
      <c r="C438" s="14">
        <v>847020933</v>
      </c>
      <c r="D438" s="17" t="s">
        <v>1566</v>
      </c>
      <c r="E438" s="16" t="s">
        <v>1596</v>
      </c>
      <c r="F438" s="16" t="s">
        <v>1597</v>
      </c>
      <c r="G438" s="15">
        <v>215</v>
      </c>
      <c r="H438" s="24" t="s">
        <v>23</v>
      </c>
      <c r="I438" s="12">
        <v>0.98939999999999995</v>
      </c>
      <c r="J438" s="17" t="s">
        <v>17</v>
      </c>
    </row>
    <row r="439" spans="1:10" ht="14.4" customHeight="1" x14ac:dyDescent="0.3">
      <c r="A439" s="17" t="s">
        <v>2063</v>
      </c>
      <c r="B439" s="14" t="s">
        <v>643</v>
      </c>
      <c r="C439" s="14">
        <v>321529559</v>
      </c>
      <c r="D439" s="17" t="s">
        <v>29</v>
      </c>
      <c r="E439" s="16" t="s">
        <v>1600</v>
      </c>
      <c r="F439" s="16" t="s">
        <v>1601</v>
      </c>
      <c r="G439" s="15">
        <v>214</v>
      </c>
      <c r="H439" s="24" t="s">
        <v>23</v>
      </c>
      <c r="I439" s="12">
        <v>1</v>
      </c>
      <c r="J439" s="17" t="s">
        <v>637</v>
      </c>
    </row>
    <row r="440" spans="1:10" ht="14.4" customHeight="1" x14ac:dyDescent="0.3">
      <c r="A440" s="17" t="s">
        <v>2064</v>
      </c>
      <c r="B440" s="14" t="s">
        <v>789</v>
      </c>
      <c r="C440" s="14">
        <v>306252919</v>
      </c>
      <c r="D440" s="17" t="s">
        <v>29</v>
      </c>
      <c r="E440" s="16" t="s">
        <v>1600</v>
      </c>
      <c r="F440" s="16" t="s">
        <v>1601</v>
      </c>
      <c r="G440" s="15">
        <v>100</v>
      </c>
      <c r="H440" s="24" t="s">
        <v>23</v>
      </c>
      <c r="I440" s="12">
        <v>1</v>
      </c>
      <c r="J440" s="17" t="s">
        <v>637</v>
      </c>
    </row>
    <row r="441" spans="1:10" ht="14.4" customHeight="1" x14ac:dyDescent="0.3">
      <c r="A441" s="17" t="s">
        <v>2065</v>
      </c>
      <c r="B441" s="14" t="s">
        <v>742</v>
      </c>
      <c r="C441" s="14">
        <v>238261425</v>
      </c>
      <c r="D441" s="17" t="s">
        <v>29</v>
      </c>
      <c r="E441" s="16" t="s">
        <v>1600</v>
      </c>
      <c r="F441" s="16" t="s">
        <v>1601</v>
      </c>
      <c r="G441" s="15">
        <v>206</v>
      </c>
      <c r="H441" s="24" t="s">
        <v>23</v>
      </c>
      <c r="I441" s="12">
        <v>1</v>
      </c>
      <c r="J441" s="17" t="s">
        <v>637</v>
      </c>
    </row>
    <row r="442" spans="1:10" ht="14.4" customHeight="1" x14ac:dyDescent="0.3">
      <c r="A442" s="17" t="s">
        <v>2066</v>
      </c>
      <c r="B442" s="14" t="s">
        <v>765</v>
      </c>
      <c r="C442" s="14">
        <v>133962198</v>
      </c>
      <c r="D442" s="17" t="s">
        <v>31</v>
      </c>
      <c r="E442" s="23" t="s">
        <v>32</v>
      </c>
      <c r="F442" s="23" t="s">
        <v>33</v>
      </c>
      <c r="G442" s="15">
        <v>255</v>
      </c>
      <c r="H442" s="24" t="s">
        <v>23</v>
      </c>
      <c r="I442" s="12">
        <v>1</v>
      </c>
      <c r="J442" s="17" t="s">
        <v>637</v>
      </c>
    </row>
    <row r="443" spans="1:10" ht="14.4" customHeight="1" x14ac:dyDescent="0.3">
      <c r="A443" s="17" t="s">
        <v>2067</v>
      </c>
      <c r="B443" s="14" t="s">
        <v>809</v>
      </c>
      <c r="C443" s="14">
        <v>464917282</v>
      </c>
      <c r="D443" s="17" t="s">
        <v>29</v>
      </c>
      <c r="E443" s="16" t="s">
        <v>1600</v>
      </c>
      <c r="F443" s="16" t="s">
        <v>1601</v>
      </c>
      <c r="G443" s="15">
        <v>535</v>
      </c>
      <c r="H443" s="24" t="s">
        <v>23</v>
      </c>
      <c r="I443" s="12">
        <v>1.02</v>
      </c>
      <c r="J443" s="17" t="s">
        <v>637</v>
      </c>
    </row>
    <row r="444" spans="1:10" ht="14.4" customHeight="1" x14ac:dyDescent="0.3">
      <c r="A444" s="17" t="s">
        <v>1626</v>
      </c>
      <c r="B444" s="14" t="s">
        <v>630</v>
      </c>
      <c r="C444" s="14">
        <v>906803610</v>
      </c>
      <c r="D444" s="17" t="s">
        <v>1566</v>
      </c>
      <c r="E444" s="16" t="s">
        <v>1596</v>
      </c>
      <c r="F444" s="16" t="s">
        <v>1597</v>
      </c>
      <c r="G444" s="15">
        <v>215</v>
      </c>
      <c r="H444" s="24" t="s">
        <v>23</v>
      </c>
      <c r="I444" s="12">
        <v>0.98939999999999995</v>
      </c>
      <c r="J444" s="17" t="s">
        <v>17</v>
      </c>
    </row>
    <row r="445" spans="1:10" ht="14.4" customHeight="1" x14ac:dyDescent="0.3">
      <c r="A445" s="17" t="s">
        <v>1620</v>
      </c>
      <c r="B445" s="14" t="s">
        <v>624</v>
      </c>
      <c r="C445" s="14">
        <v>651168603</v>
      </c>
      <c r="D445" s="17" t="s">
        <v>1566</v>
      </c>
      <c r="E445" s="16" t="s">
        <v>1596</v>
      </c>
      <c r="F445" s="16" t="s">
        <v>1597</v>
      </c>
      <c r="G445" s="15">
        <v>215</v>
      </c>
      <c r="H445" s="24" t="s">
        <v>23</v>
      </c>
      <c r="I445" s="12">
        <v>0.98939999999999995</v>
      </c>
      <c r="J445" s="17" t="s">
        <v>17</v>
      </c>
    </row>
    <row r="446" spans="1:10" ht="14.4" customHeight="1" x14ac:dyDescent="0.3">
      <c r="A446" s="17" t="s">
        <v>2068</v>
      </c>
      <c r="B446" s="14" t="s">
        <v>337</v>
      </c>
      <c r="C446" s="14">
        <v>792686678</v>
      </c>
      <c r="D446" s="17" t="s">
        <v>29</v>
      </c>
      <c r="E446" s="16" t="s">
        <v>1600</v>
      </c>
      <c r="F446" s="16" t="s">
        <v>1601</v>
      </c>
      <c r="G446" s="15">
        <v>202</v>
      </c>
      <c r="H446" s="24" t="s">
        <v>23</v>
      </c>
      <c r="I446" s="12">
        <v>0.97</v>
      </c>
      <c r="J446" s="17" t="s">
        <v>17</v>
      </c>
    </row>
    <row r="447" spans="1:10" ht="14.4" customHeight="1" x14ac:dyDescent="0.3">
      <c r="A447" s="17" t="s">
        <v>2069</v>
      </c>
      <c r="B447" s="14" t="s">
        <v>564</v>
      </c>
      <c r="C447" s="14">
        <v>340865268</v>
      </c>
      <c r="D447" s="17" t="s">
        <v>29</v>
      </c>
      <c r="E447" s="16" t="s">
        <v>1600</v>
      </c>
      <c r="F447" s="16" t="s">
        <v>1601</v>
      </c>
      <c r="G447" s="15">
        <v>218</v>
      </c>
      <c r="H447" s="24" t="s">
        <v>23</v>
      </c>
      <c r="I447" s="12">
        <v>0.97</v>
      </c>
      <c r="J447" s="17" t="s">
        <v>17</v>
      </c>
    </row>
    <row r="448" spans="1:10" ht="14.4" customHeight="1" x14ac:dyDescent="0.3">
      <c r="A448" s="17" t="s">
        <v>1656</v>
      </c>
      <c r="B448" s="14" t="s">
        <v>743</v>
      </c>
      <c r="C448" s="14">
        <v>756608913</v>
      </c>
      <c r="D448" s="17" t="s">
        <v>20</v>
      </c>
      <c r="E448" s="23" t="s">
        <v>21</v>
      </c>
      <c r="F448" s="23" t="s">
        <v>22</v>
      </c>
      <c r="G448" s="15">
        <v>110</v>
      </c>
      <c r="H448" s="24" t="s">
        <v>23</v>
      </c>
      <c r="I448" s="12">
        <v>1</v>
      </c>
      <c r="J448" s="17" t="s">
        <v>637</v>
      </c>
    </row>
    <row r="449" spans="1:10" ht="14.4" customHeight="1" x14ac:dyDescent="0.3">
      <c r="A449" s="17" t="s">
        <v>2070</v>
      </c>
      <c r="B449" s="14" t="s">
        <v>739</v>
      </c>
      <c r="C449" s="14">
        <v>283689591</v>
      </c>
      <c r="D449" s="17" t="s">
        <v>1566</v>
      </c>
      <c r="E449" s="16" t="s">
        <v>1596</v>
      </c>
      <c r="F449" s="16" t="s">
        <v>1597</v>
      </c>
      <c r="G449" s="15">
        <v>206</v>
      </c>
      <c r="H449" s="24" t="s">
        <v>23</v>
      </c>
      <c r="I449" s="12">
        <v>1.02</v>
      </c>
      <c r="J449" s="17" t="s">
        <v>637</v>
      </c>
    </row>
    <row r="450" spans="1:10" ht="14.4" customHeight="1" x14ac:dyDescent="0.3">
      <c r="A450" s="17" t="s">
        <v>1661</v>
      </c>
      <c r="B450" s="14" t="s">
        <v>563</v>
      </c>
      <c r="C450" s="14">
        <v>524988296</v>
      </c>
      <c r="D450" s="17" t="s">
        <v>31</v>
      </c>
      <c r="E450" s="23" t="s">
        <v>32</v>
      </c>
      <c r="F450" s="23" t="s">
        <v>33</v>
      </c>
      <c r="G450" s="15">
        <v>261</v>
      </c>
      <c r="H450" s="24" t="s">
        <v>23</v>
      </c>
      <c r="I450" s="12">
        <v>0.97</v>
      </c>
      <c r="J450" s="17" t="s">
        <v>17</v>
      </c>
    </row>
    <row r="451" spans="1:10" ht="14.4" customHeight="1" x14ac:dyDescent="0.3">
      <c r="A451" s="17" t="s">
        <v>2071</v>
      </c>
      <c r="B451" s="14" t="s">
        <v>597</v>
      </c>
      <c r="C451" s="14">
        <v>216677578</v>
      </c>
      <c r="D451" s="17" t="s">
        <v>1566</v>
      </c>
      <c r="E451" s="16" t="s">
        <v>1596</v>
      </c>
      <c r="F451" s="16" t="s">
        <v>1597</v>
      </c>
      <c r="G451" s="15">
        <v>215</v>
      </c>
      <c r="H451" s="24" t="s">
        <v>23</v>
      </c>
      <c r="I451" s="12">
        <v>0.98939999999999995</v>
      </c>
      <c r="J451" s="17" t="s">
        <v>17</v>
      </c>
    </row>
    <row r="452" spans="1:10" ht="14.4" customHeight="1" x14ac:dyDescent="0.3">
      <c r="A452" s="17" t="s">
        <v>2072</v>
      </c>
      <c r="B452" s="14" t="s">
        <v>685</v>
      </c>
      <c r="C452" s="14">
        <v>812865999</v>
      </c>
      <c r="D452" s="17" t="s">
        <v>1566</v>
      </c>
      <c r="E452" s="16" t="s">
        <v>1596</v>
      </c>
      <c r="F452" s="16" t="s">
        <v>1597</v>
      </c>
      <c r="G452" s="15">
        <v>219</v>
      </c>
      <c r="H452" s="24" t="s">
        <v>23</v>
      </c>
      <c r="I452" s="12">
        <v>1.02</v>
      </c>
      <c r="J452" s="17" t="s">
        <v>637</v>
      </c>
    </row>
    <row r="453" spans="1:10" ht="14.4" customHeight="1" x14ac:dyDescent="0.3">
      <c r="A453" s="17" t="s">
        <v>2073</v>
      </c>
      <c r="B453" s="14" t="s">
        <v>523</v>
      </c>
      <c r="C453" s="14">
        <v>275548199</v>
      </c>
      <c r="D453" s="17" t="s">
        <v>20</v>
      </c>
      <c r="E453" s="23" t="s">
        <v>21</v>
      </c>
      <c r="F453" s="23" t="s">
        <v>22</v>
      </c>
      <c r="G453" s="15">
        <v>106</v>
      </c>
      <c r="H453" s="24" t="s">
        <v>23</v>
      </c>
      <c r="I453" s="12">
        <v>0.97</v>
      </c>
      <c r="J453" s="17" t="s">
        <v>17</v>
      </c>
    </row>
    <row r="454" spans="1:10" ht="14.4" customHeight="1" x14ac:dyDescent="0.3">
      <c r="A454" s="17" t="s">
        <v>2074</v>
      </c>
      <c r="B454" s="14" t="s">
        <v>658</v>
      </c>
      <c r="C454" s="14">
        <v>645432644</v>
      </c>
      <c r="D454" s="17" t="s">
        <v>1566</v>
      </c>
      <c r="E454" s="16" t="s">
        <v>1596</v>
      </c>
      <c r="F454" s="16" t="s">
        <v>1597</v>
      </c>
      <c r="G454" s="15">
        <v>212</v>
      </c>
      <c r="H454" s="24" t="s">
        <v>23</v>
      </c>
      <c r="I454" s="12">
        <v>1.02</v>
      </c>
      <c r="J454" s="17" t="s">
        <v>637</v>
      </c>
    </row>
    <row r="455" spans="1:10" ht="14.4" customHeight="1" x14ac:dyDescent="0.3">
      <c r="A455" s="17" t="s">
        <v>2075</v>
      </c>
      <c r="B455" s="14" t="s">
        <v>507</v>
      </c>
      <c r="C455" s="14">
        <v>994953384</v>
      </c>
      <c r="D455" s="17" t="s">
        <v>1566</v>
      </c>
      <c r="E455" s="16" t="s">
        <v>1596</v>
      </c>
      <c r="F455" s="16" t="s">
        <v>1597</v>
      </c>
      <c r="G455" s="15">
        <v>217</v>
      </c>
      <c r="H455" s="24" t="s">
        <v>23</v>
      </c>
      <c r="I455" s="12">
        <v>0.98939999999999995</v>
      </c>
      <c r="J455" s="17" t="s">
        <v>17</v>
      </c>
    </row>
    <row r="456" spans="1:10" ht="14.4" customHeight="1" x14ac:dyDescent="0.3">
      <c r="A456" s="17" t="s">
        <v>2076</v>
      </c>
      <c r="B456" s="14" t="s">
        <v>505</v>
      </c>
      <c r="C456" s="14">
        <v>893563293</v>
      </c>
      <c r="D456" s="17" t="s">
        <v>20</v>
      </c>
      <c r="E456" s="23" t="s">
        <v>21</v>
      </c>
      <c r="F456" s="23" t="s">
        <v>22</v>
      </c>
      <c r="G456" s="15">
        <v>108</v>
      </c>
      <c r="H456" s="24" t="s">
        <v>23</v>
      </c>
      <c r="I456" s="12">
        <v>0.97</v>
      </c>
      <c r="J456" s="17" t="s">
        <v>17</v>
      </c>
    </row>
    <row r="457" spans="1:10" ht="14.4" customHeight="1" x14ac:dyDescent="0.3">
      <c r="A457" s="17" t="s">
        <v>2077</v>
      </c>
      <c r="B457" s="14" t="s">
        <v>493</v>
      </c>
      <c r="C457" s="14">
        <v>568773018</v>
      </c>
      <c r="D457" s="17" t="s">
        <v>39</v>
      </c>
      <c r="E457" s="16" t="s">
        <v>1598</v>
      </c>
      <c r="F457" s="16" t="s">
        <v>1599</v>
      </c>
      <c r="G457" s="15">
        <v>216</v>
      </c>
      <c r="H457" s="24" t="s">
        <v>23</v>
      </c>
      <c r="I457" s="12">
        <v>0.97</v>
      </c>
      <c r="J457" s="17" t="s">
        <v>17</v>
      </c>
    </row>
    <row r="458" spans="1:10" ht="14.4" customHeight="1" x14ac:dyDescent="0.3">
      <c r="A458" s="17" t="s">
        <v>2078</v>
      </c>
      <c r="B458" s="14" t="s">
        <v>606</v>
      </c>
      <c r="C458" s="14">
        <v>151285081</v>
      </c>
      <c r="D458" s="17" t="s">
        <v>1566</v>
      </c>
      <c r="E458" s="16" t="s">
        <v>1596</v>
      </c>
      <c r="F458" s="16" t="s">
        <v>1597</v>
      </c>
      <c r="G458" s="15">
        <v>212</v>
      </c>
      <c r="H458" s="24" t="s">
        <v>23</v>
      </c>
      <c r="I458" s="12">
        <v>0.98939999999999995</v>
      </c>
      <c r="J458" s="17" t="s">
        <v>17</v>
      </c>
    </row>
    <row r="459" spans="1:10" ht="14.4" customHeight="1" x14ac:dyDescent="0.3">
      <c r="A459" s="17" t="s">
        <v>1654</v>
      </c>
      <c r="B459" s="14" t="s">
        <v>792</v>
      </c>
      <c r="C459" s="14">
        <v>115894891</v>
      </c>
      <c r="D459" s="17" t="s">
        <v>1566</v>
      </c>
      <c r="E459" s="16" t="s">
        <v>1596</v>
      </c>
      <c r="F459" s="16" t="s">
        <v>1597</v>
      </c>
      <c r="G459" s="15">
        <v>260</v>
      </c>
      <c r="H459" s="24" t="s">
        <v>23</v>
      </c>
      <c r="I459" s="12">
        <v>1</v>
      </c>
      <c r="J459" s="17" t="s">
        <v>637</v>
      </c>
    </row>
    <row r="460" spans="1:10" ht="14.4" customHeight="1" x14ac:dyDescent="0.3">
      <c r="A460" s="17" t="s">
        <v>2079</v>
      </c>
      <c r="B460" s="14" t="s">
        <v>776</v>
      </c>
      <c r="C460" s="14">
        <v>363250855</v>
      </c>
      <c r="D460" s="17" t="s">
        <v>39</v>
      </c>
      <c r="E460" s="16" t="s">
        <v>1598</v>
      </c>
      <c r="F460" s="16" t="s">
        <v>1599</v>
      </c>
      <c r="G460" s="15">
        <v>205</v>
      </c>
      <c r="H460" s="24" t="s">
        <v>23</v>
      </c>
      <c r="I460" s="12">
        <v>1</v>
      </c>
      <c r="J460" s="17" t="s">
        <v>637</v>
      </c>
    </row>
    <row r="461" spans="1:10" ht="14.4" customHeight="1" x14ac:dyDescent="0.3">
      <c r="A461" s="17" t="s">
        <v>2080</v>
      </c>
      <c r="B461" s="14" t="s">
        <v>758</v>
      </c>
      <c r="C461" s="14">
        <v>511616899</v>
      </c>
      <c r="D461" s="17" t="s">
        <v>39</v>
      </c>
      <c r="E461" s="16" t="s">
        <v>1598</v>
      </c>
      <c r="F461" s="16" t="s">
        <v>1599</v>
      </c>
      <c r="G461" s="15">
        <v>210</v>
      </c>
      <c r="H461" s="24" t="s">
        <v>23</v>
      </c>
      <c r="I461" s="12">
        <v>1</v>
      </c>
      <c r="J461" s="17" t="s">
        <v>637</v>
      </c>
    </row>
    <row r="462" spans="1:10" ht="14.4" customHeight="1" x14ac:dyDescent="0.3">
      <c r="A462" s="17" t="s">
        <v>2081</v>
      </c>
      <c r="B462" s="14" t="s">
        <v>820</v>
      </c>
      <c r="C462" s="14">
        <v>197542029</v>
      </c>
      <c r="D462" s="17" t="s">
        <v>39</v>
      </c>
      <c r="E462" s="16" t="s">
        <v>1598</v>
      </c>
      <c r="F462" s="16" t="s">
        <v>1599</v>
      </c>
      <c r="G462" s="15">
        <v>208</v>
      </c>
      <c r="H462" s="24" t="s">
        <v>23</v>
      </c>
      <c r="I462" s="12">
        <v>1</v>
      </c>
      <c r="J462" s="17" t="s">
        <v>637</v>
      </c>
    </row>
    <row r="463" spans="1:10" ht="14.4" customHeight="1" x14ac:dyDescent="0.3">
      <c r="A463" s="17" t="s">
        <v>2082</v>
      </c>
      <c r="B463" s="14" t="s">
        <v>747</v>
      </c>
      <c r="C463" s="14">
        <v>594971160</v>
      </c>
      <c r="D463" s="17" t="s">
        <v>31</v>
      </c>
      <c r="E463" s="23" t="s">
        <v>32</v>
      </c>
      <c r="F463" s="23" t="s">
        <v>33</v>
      </c>
      <c r="G463" s="15">
        <v>254</v>
      </c>
      <c r="H463" s="24" t="s">
        <v>23</v>
      </c>
      <c r="I463" s="12">
        <v>1</v>
      </c>
      <c r="J463" s="17" t="s">
        <v>637</v>
      </c>
    </row>
    <row r="464" spans="1:10" ht="14.4" customHeight="1" x14ac:dyDescent="0.3">
      <c r="A464" s="17" t="s">
        <v>1631</v>
      </c>
      <c r="B464" s="14" t="s">
        <v>825</v>
      </c>
      <c r="C464" s="14">
        <v>342873579</v>
      </c>
      <c r="D464" s="17" t="s">
        <v>39</v>
      </c>
      <c r="E464" s="16" t="s">
        <v>1598</v>
      </c>
      <c r="F464" s="16" t="s">
        <v>1599</v>
      </c>
      <c r="G464" s="15">
        <v>106</v>
      </c>
      <c r="H464" s="24" t="s">
        <v>23</v>
      </c>
      <c r="I464" s="12">
        <v>1</v>
      </c>
      <c r="J464" s="17" t="s">
        <v>637</v>
      </c>
    </row>
    <row r="465" spans="1:10" ht="14.4" customHeight="1" x14ac:dyDescent="0.3">
      <c r="A465" s="17" t="s">
        <v>2083</v>
      </c>
      <c r="B465" s="14" t="s">
        <v>827</v>
      </c>
      <c r="C465" s="14">
        <v>869604254</v>
      </c>
      <c r="D465" s="17" t="s">
        <v>1566</v>
      </c>
      <c r="E465" s="16" t="s">
        <v>1596</v>
      </c>
      <c r="F465" s="16" t="s">
        <v>1597</v>
      </c>
      <c r="G465" s="15">
        <v>550</v>
      </c>
      <c r="H465" s="24" t="s">
        <v>23</v>
      </c>
      <c r="I465" s="12">
        <v>1.02</v>
      </c>
      <c r="J465" s="17" t="s">
        <v>637</v>
      </c>
    </row>
    <row r="466" spans="1:10" ht="14.4" customHeight="1" x14ac:dyDescent="0.3">
      <c r="A466" s="17" t="s">
        <v>2084</v>
      </c>
      <c r="B466" s="14" t="s">
        <v>783</v>
      </c>
      <c r="C466" s="14">
        <v>228784845</v>
      </c>
      <c r="D466" s="17" t="s">
        <v>31</v>
      </c>
      <c r="E466" s="23" t="s">
        <v>32</v>
      </c>
      <c r="F466" s="23" t="s">
        <v>33</v>
      </c>
      <c r="G466" s="15">
        <v>271</v>
      </c>
      <c r="H466" s="24" t="s">
        <v>23</v>
      </c>
      <c r="I466" s="12">
        <v>1</v>
      </c>
      <c r="J466" s="17" t="s">
        <v>637</v>
      </c>
    </row>
    <row r="467" spans="1:10" ht="14.4" customHeight="1" x14ac:dyDescent="0.3">
      <c r="A467" s="17" t="s">
        <v>2085</v>
      </c>
      <c r="B467" s="14" t="s">
        <v>717</v>
      </c>
      <c r="C467" s="14">
        <v>613356036</v>
      </c>
      <c r="D467" s="17" t="s">
        <v>20</v>
      </c>
      <c r="E467" s="23" t="s">
        <v>21</v>
      </c>
      <c r="F467" s="23" t="s">
        <v>22</v>
      </c>
      <c r="G467" s="15">
        <v>2162</v>
      </c>
      <c r="H467" s="24" t="s">
        <v>23</v>
      </c>
      <c r="I467" s="12">
        <v>1.1000000000000001</v>
      </c>
      <c r="J467" s="17" t="s">
        <v>637</v>
      </c>
    </row>
    <row r="468" spans="1:10" ht="14.4" customHeight="1" x14ac:dyDescent="0.3">
      <c r="A468" s="17" t="s">
        <v>2086</v>
      </c>
      <c r="B468" s="14" t="s">
        <v>724</v>
      </c>
      <c r="C468" s="14">
        <v>244110195</v>
      </c>
      <c r="D468" s="17" t="s">
        <v>29</v>
      </c>
      <c r="E468" s="16" t="s">
        <v>1600</v>
      </c>
      <c r="F468" s="16" t="s">
        <v>1601</v>
      </c>
      <c r="G468" s="15">
        <v>203</v>
      </c>
      <c r="H468" s="24" t="s">
        <v>23</v>
      </c>
      <c r="I468" s="12">
        <v>1</v>
      </c>
      <c r="J468" s="17" t="s">
        <v>637</v>
      </c>
    </row>
    <row r="469" spans="1:10" ht="14.4" customHeight="1" x14ac:dyDescent="0.3">
      <c r="A469" s="17" t="s">
        <v>2087</v>
      </c>
      <c r="B469" s="14" t="s">
        <v>695</v>
      </c>
      <c r="C469" s="14">
        <v>158261809</v>
      </c>
      <c r="D469" s="17" t="s">
        <v>1566</v>
      </c>
      <c r="E469" s="16" t="s">
        <v>1596</v>
      </c>
      <c r="F469" s="16" t="s">
        <v>1597</v>
      </c>
      <c r="G469" s="15">
        <v>503</v>
      </c>
      <c r="H469" s="24" t="s">
        <v>23</v>
      </c>
      <c r="I469" s="12">
        <v>1.02</v>
      </c>
      <c r="J469" s="17" t="s">
        <v>637</v>
      </c>
    </row>
    <row r="470" spans="1:10" ht="14.4" customHeight="1" x14ac:dyDescent="0.3">
      <c r="A470" s="17" t="s">
        <v>1585</v>
      </c>
      <c r="B470" s="14" t="s">
        <v>729</v>
      </c>
      <c r="C470" s="14">
        <v>199263043</v>
      </c>
      <c r="D470" s="17" t="s">
        <v>1566</v>
      </c>
      <c r="E470" s="16" t="s">
        <v>1596</v>
      </c>
      <c r="F470" s="16" t="s">
        <v>1597</v>
      </c>
      <c r="G470" s="15">
        <v>105</v>
      </c>
      <c r="H470" s="24" t="s">
        <v>23</v>
      </c>
      <c r="I470" s="12">
        <v>1</v>
      </c>
      <c r="J470" s="17" t="s">
        <v>637</v>
      </c>
    </row>
    <row r="471" spans="1:10" ht="14.4" customHeight="1" x14ac:dyDescent="0.3">
      <c r="A471" s="17" t="s">
        <v>2088</v>
      </c>
      <c r="B471" s="14" t="s">
        <v>711</v>
      </c>
      <c r="C471" s="14">
        <v>886038442</v>
      </c>
      <c r="D471" s="17" t="s">
        <v>29</v>
      </c>
      <c r="E471" s="16" t="s">
        <v>1600</v>
      </c>
      <c r="F471" s="16" t="s">
        <v>1601</v>
      </c>
      <c r="G471" s="15">
        <v>105</v>
      </c>
      <c r="H471" s="24" t="s">
        <v>23</v>
      </c>
      <c r="I471" s="12">
        <v>1</v>
      </c>
      <c r="J471" s="17" t="s">
        <v>637</v>
      </c>
    </row>
    <row r="472" spans="1:10" ht="14.4" customHeight="1" x14ac:dyDescent="0.3">
      <c r="A472" s="17" t="s">
        <v>2089</v>
      </c>
      <c r="B472" s="14" t="s">
        <v>703</v>
      </c>
      <c r="C472" s="14">
        <v>801042668</v>
      </c>
      <c r="D472" s="17" t="s">
        <v>1566</v>
      </c>
      <c r="E472" s="16" t="s">
        <v>1596</v>
      </c>
      <c r="F472" s="16" t="s">
        <v>1597</v>
      </c>
      <c r="G472" s="15">
        <v>215</v>
      </c>
      <c r="H472" s="24" t="s">
        <v>23</v>
      </c>
      <c r="I472" s="12">
        <v>1.02</v>
      </c>
      <c r="J472" s="17" t="s">
        <v>637</v>
      </c>
    </row>
    <row r="473" spans="1:10" ht="14.4" customHeight="1" x14ac:dyDescent="0.3">
      <c r="A473" s="17" t="s">
        <v>2090</v>
      </c>
      <c r="B473" s="14" t="s">
        <v>735</v>
      </c>
      <c r="C473" s="14">
        <v>402377183</v>
      </c>
      <c r="D473" s="17" t="s">
        <v>29</v>
      </c>
      <c r="E473" s="16" t="s">
        <v>1600</v>
      </c>
      <c r="F473" s="16" t="s">
        <v>1601</v>
      </c>
      <c r="G473" s="15">
        <v>2038</v>
      </c>
      <c r="H473" s="24" t="s">
        <v>23</v>
      </c>
      <c r="I473" s="12">
        <v>1.1000000000000001</v>
      </c>
      <c r="J473" s="17" t="s">
        <v>637</v>
      </c>
    </row>
    <row r="474" spans="1:10" ht="14.4" customHeight="1" x14ac:dyDescent="0.3">
      <c r="A474" s="17" t="s">
        <v>2091</v>
      </c>
      <c r="B474" s="14" t="s">
        <v>534</v>
      </c>
      <c r="C474" s="14">
        <v>170440284</v>
      </c>
      <c r="D474" s="17" t="s">
        <v>1566</v>
      </c>
      <c r="E474" s="16" t="s">
        <v>1596</v>
      </c>
      <c r="F474" s="16" t="s">
        <v>1597</v>
      </c>
      <c r="G474" s="15">
        <v>204</v>
      </c>
      <c r="H474" s="24" t="s">
        <v>23</v>
      </c>
      <c r="I474" s="12">
        <v>0.98939999999999995</v>
      </c>
      <c r="J474" s="17" t="s">
        <v>17</v>
      </c>
    </row>
    <row r="475" spans="1:10" ht="14.4" customHeight="1" x14ac:dyDescent="0.3">
      <c r="A475" s="17" t="s">
        <v>2092</v>
      </c>
      <c r="B475" s="14" t="s">
        <v>638</v>
      </c>
      <c r="C475" s="14">
        <v>294348318</v>
      </c>
      <c r="D475" s="17" t="s">
        <v>20</v>
      </c>
      <c r="E475" s="23" t="s">
        <v>21</v>
      </c>
      <c r="F475" s="23" t="s">
        <v>22</v>
      </c>
      <c r="G475" s="15">
        <v>107</v>
      </c>
      <c r="H475" s="24" t="s">
        <v>23</v>
      </c>
      <c r="I475" s="12">
        <v>1</v>
      </c>
      <c r="J475" s="17" t="s">
        <v>637</v>
      </c>
    </row>
    <row r="476" spans="1:10" ht="14.4" customHeight="1" x14ac:dyDescent="0.3">
      <c r="A476" s="17" t="s">
        <v>2093</v>
      </c>
      <c r="B476" s="14" t="s">
        <v>699</v>
      </c>
      <c r="C476" s="14">
        <v>597146521</v>
      </c>
      <c r="D476" s="17" t="s">
        <v>31</v>
      </c>
      <c r="E476" s="23" t="s">
        <v>32</v>
      </c>
      <c r="F476" s="23" t="s">
        <v>33</v>
      </c>
      <c r="G476" s="15">
        <v>2029</v>
      </c>
      <c r="H476" s="24" t="s">
        <v>23</v>
      </c>
      <c r="I476" s="12">
        <v>1.1000000000000001</v>
      </c>
      <c r="J476" s="17" t="s">
        <v>637</v>
      </c>
    </row>
    <row r="477" spans="1:10" ht="14.4" customHeight="1" x14ac:dyDescent="0.3">
      <c r="A477" s="17" t="s">
        <v>2094</v>
      </c>
      <c r="B477" s="14" t="s">
        <v>696</v>
      </c>
      <c r="C477" s="14">
        <v>358311847</v>
      </c>
      <c r="D477" s="17" t="s">
        <v>31</v>
      </c>
      <c r="E477" s="23" t="s">
        <v>32</v>
      </c>
      <c r="F477" s="23" t="s">
        <v>33</v>
      </c>
      <c r="G477" s="15">
        <v>269</v>
      </c>
      <c r="H477" s="24" t="s">
        <v>23</v>
      </c>
      <c r="I477" s="12">
        <v>1</v>
      </c>
      <c r="J477" s="17" t="s">
        <v>637</v>
      </c>
    </row>
    <row r="478" spans="1:10" ht="14.4" customHeight="1" x14ac:dyDescent="0.3">
      <c r="A478" s="17" t="s">
        <v>2095</v>
      </c>
      <c r="B478" s="14" t="s">
        <v>528</v>
      </c>
      <c r="C478" s="14">
        <v>866565235</v>
      </c>
      <c r="D478" s="17" t="s">
        <v>29</v>
      </c>
      <c r="E478" s="16" t="s">
        <v>1600</v>
      </c>
      <c r="F478" s="16" t="s">
        <v>1601</v>
      </c>
      <c r="G478" s="15">
        <v>202</v>
      </c>
      <c r="H478" s="24" t="s">
        <v>23</v>
      </c>
      <c r="I478" s="12">
        <v>0.97</v>
      </c>
      <c r="J478" s="17" t="s">
        <v>17</v>
      </c>
    </row>
    <row r="479" spans="1:10" ht="14.4" customHeight="1" x14ac:dyDescent="0.3">
      <c r="A479" s="17" t="s">
        <v>2096</v>
      </c>
      <c r="B479" s="14" t="s">
        <v>437</v>
      </c>
      <c r="C479" s="14">
        <v>547470287</v>
      </c>
      <c r="D479" s="17" t="s">
        <v>31</v>
      </c>
      <c r="E479" s="23" t="s">
        <v>32</v>
      </c>
      <c r="F479" s="23" t="s">
        <v>33</v>
      </c>
      <c r="G479" s="15">
        <v>263</v>
      </c>
      <c r="H479" s="24" t="s">
        <v>23</v>
      </c>
      <c r="I479" s="12">
        <v>0.97</v>
      </c>
      <c r="J479" s="17" t="s">
        <v>17</v>
      </c>
    </row>
    <row r="480" spans="1:10" ht="14.4" customHeight="1" x14ac:dyDescent="0.3">
      <c r="A480" s="17" t="s">
        <v>2097</v>
      </c>
      <c r="B480" s="14" t="s">
        <v>222</v>
      </c>
      <c r="C480" s="14">
        <v>214154077</v>
      </c>
      <c r="D480" s="17" t="s">
        <v>29</v>
      </c>
      <c r="E480" s="16" t="s">
        <v>1600</v>
      </c>
      <c r="F480" s="16" t="s">
        <v>1601</v>
      </c>
      <c r="G480" s="15">
        <v>213</v>
      </c>
      <c r="H480" s="24" t="s">
        <v>23</v>
      </c>
      <c r="I480" s="12">
        <v>0.97</v>
      </c>
      <c r="J480" s="17" t="s">
        <v>17</v>
      </c>
    </row>
    <row r="481" spans="1:10" ht="14.4" customHeight="1" x14ac:dyDescent="0.3">
      <c r="A481" s="17" t="s">
        <v>2098</v>
      </c>
      <c r="B481" s="14" t="s">
        <v>579</v>
      </c>
      <c r="C481" s="14">
        <v>634683399</v>
      </c>
      <c r="D481" s="17" t="s">
        <v>1566</v>
      </c>
      <c r="E481" s="16" t="s">
        <v>1596</v>
      </c>
      <c r="F481" s="16" t="s">
        <v>1597</v>
      </c>
      <c r="G481" s="15">
        <v>208</v>
      </c>
      <c r="H481" s="24"/>
      <c r="I481" s="12">
        <v>0.98939999999999995</v>
      </c>
      <c r="J481" s="17" t="s">
        <v>17</v>
      </c>
    </row>
    <row r="482" spans="1:10" ht="14.4" customHeight="1" x14ac:dyDescent="0.3">
      <c r="A482" s="17" t="s">
        <v>2099</v>
      </c>
      <c r="B482" s="14" t="s">
        <v>502</v>
      </c>
      <c r="C482" s="14">
        <v>422617353</v>
      </c>
      <c r="D482" s="17" t="s">
        <v>39</v>
      </c>
      <c r="E482" s="16" t="s">
        <v>1598</v>
      </c>
      <c r="F482" s="16" t="s">
        <v>1599</v>
      </c>
      <c r="G482" s="15">
        <v>206</v>
      </c>
      <c r="H482" s="24"/>
      <c r="I482" s="12">
        <v>0.97</v>
      </c>
      <c r="J482" s="17" t="s">
        <v>17</v>
      </c>
    </row>
    <row r="483" spans="1:10" ht="14.4" customHeight="1" x14ac:dyDescent="0.3">
      <c r="A483" s="17" t="s">
        <v>2100</v>
      </c>
      <c r="B483" s="14" t="s">
        <v>127</v>
      </c>
      <c r="C483" s="14">
        <v>165921010</v>
      </c>
      <c r="D483" s="17" t="s">
        <v>20</v>
      </c>
      <c r="E483" s="23" t="s">
        <v>21</v>
      </c>
      <c r="F483" s="23" t="s">
        <v>22</v>
      </c>
      <c r="G483" s="15">
        <v>105</v>
      </c>
      <c r="H483" s="24" t="s">
        <v>23</v>
      </c>
      <c r="I483" s="12">
        <v>0.97</v>
      </c>
      <c r="J483" s="17" t="s">
        <v>17</v>
      </c>
    </row>
    <row r="484" spans="1:10" ht="14.4" customHeight="1" x14ac:dyDescent="0.3">
      <c r="A484" s="17" t="s">
        <v>2101</v>
      </c>
      <c r="B484" s="14" t="s">
        <v>595</v>
      </c>
      <c r="C484" s="14">
        <v>253152804</v>
      </c>
      <c r="D484" s="17" t="s">
        <v>20</v>
      </c>
      <c r="E484" s="23" t="s">
        <v>21</v>
      </c>
      <c r="F484" s="23" t="s">
        <v>22</v>
      </c>
      <c r="G484" s="15">
        <v>100</v>
      </c>
      <c r="H484" s="24" t="s">
        <v>23</v>
      </c>
      <c r="I484" s="12">
        <v>0.97</v>
      </c>
      <c r="J484" s="17" t="s">
        <v>17</v>
      </c>
    </row>
    <row r="485" spans="1:10" ht="14.4" customHeight="1" x14ac:dyDescent="0.3">
      <c r="A485" s="17" t="s">
        <v>2102</v>
      </c>
      <c r="B485" s="14" t="s">
        <v>705</v>
      </c>
      <c r="C485" s="14">
        <v>697077273</v>
      </c>
      <c r="D485" s="17" t="s">
        <v>31</v>
      </c>
      <c r="E485" s="23"/>
      <c r="F485" s="23" t="s">
        <v>33</v>
      </c>
      <c r="G485" s="15">
        <v>266</v>
      </c>
      <c r="H485" s="24" t="s">
        <v>23</v>
      </c>
      <c r="I485" s="12">
        <v>1</v>
      </c>
      <c r="J485" s="17" t="s">
        <v>637</v>
      </c>
    </row>
    <row r="486" spans="1:10" ht="14.4" customHeight="1" x14ac:dyDescent="0.3">
      <c r="A486" s="17" t="s">
        <v>2103</v>
      </c>
      <c r="B486" s="14" t="s">
        <v>552</v>
      </c>
      <c r="C486" s="14">
        <v>391691002</v>
      </c>
      <c r="D486" s="17" t="s">
        <v>1566</v>
      </c>
      <c r="E486" s="16" t="s">
        <v>1596</v>
      </c>
      <c r="F486" s="16" t="s">
        <v>1597</v>
      </c>
      <c r="G486" s="15">
        <v>216</v>
      </c>
      <c r="H486" s="24" t="s">
        <v>23</v>
      </c>
      <c r="I486" s="12">
        <v>0.98939999999999995</v>
      </c>
      <c r="J486" s="17" t="s">
        <v>17</v>
      </c>
    </row>
    <row r="487" spans="1:10" ht="14.4" customHeight="1" x14ac:dyDescent="0.3">
      <c r="A487" s="17" t="s">
        <v>2104</v>
      </c>
      <c r="B487" s="14" t="s">
        <v>258</v>
      </c>
      <c r="C487" s="14">
        <v>963598187</v>
      </c>
      <c r="D487" s="17" t="s">
        <v>29</v>
      </c>
      <c r="E487" s="16" t="s">
        <v>1600</v>
      </c>
      <c r="F487" s="16" t="s">
        <v>1601</v>
      </c>
      <c r="G487" s="15">
        <v>202</v>
      </c>
      <c r="H487" s="24" t="s">
        <v>23</v>
      </c>
      <c r="I487" s="12">
        <v>0.97</v>
      </c>
      <c r="J487" s="17" t="s">
        <v>17</v>
      </c>
    </row>
    <row r="488" spans="1:10" ht="14.4" customHeight="1" x14ac:dyDescent="0.3">
      <c r="A488" s="17" t="s">
        <v>2105</v>
      </c>
      <c r="B488" s="14" t="s">
        <v>163</v>
      </c>
      <c r="C488" s="14">
        <v>762370951</v>
      </c>
      <c r="D488" s="17" t="s">
        <v>20</v>
      </c>
      <c r="E488" s="23" t="s">
        <v>21</v>
      </c>
      <c r="F488" s="23" t="s">
        <v>22</v>
      </c>
      <c r="G488" s="15">
        <v>103</v>
      </c>
      <c r="H488" s="24" t="s">
        <v>23</v>
      </c>
      <c r="I488" s="12">
        <v>0.97</v>
      </c>
      <c r="J488" s="17" t="s">
        <v>17</v>
      </c>
    </row>
    <row r="489" spans="1:10" ht="14.4" customHeight="1" x14ac:dyDescent="0.3">
      <c r="A489" s="17" t="s">
        <v>2106</v>
      </c>
      <c r="B489" s="14" t="s">
        <v>309</v>
      </c>
      <c r="C489" s="14">
        <v>495898249</v>
      </c>
      <c r="D489" s="17" t="s">
        <v>31</v>
      </c>
      <c r="E489" s="23" t="s">
        <v>32</v>
      </c>
      <c r="F489" s="23" t="s">
        <v>33</v>
      </c>
      <c r="G489" s="15">
        <v>251</v>
      </c>
      <c r="H489" s="24" t="s">
        <v>23</v>
      </c>
      <c r="I489" s="12">
        <v>0.97</v>
      </c>
      <c r="J489" s="17" t="s">
        <v>17</v>
      </c>
    </row>
    <row r="490" spans="1:10" ht="14.4" customHeight="1" x14ac:dyDescent="0.3">
      <c r="A490" s="17" t="s">
        <v>2107</v>
      </c>
      <c r="B490" s="14" t="s">
        <v>213</v>
      </c>
      <c r="C490" s="14">
        <v>674605056</v>
      </c>
      <c r="D490" s="17" t="s">
        <v>29</v>
      </c>
      <c r="E490" s="16" t="s">
        <v>1600</v>
      </c>
      <c r="F490" s="16" t="s">
        <v>1601</v>
      </c>
      <c r="G490" s="15">
        <v>218</v>
      </c>
      <c r="H490" s="24" t="s">
        <v>23</v>
      </c>
      <c r="I490" s="12">
        <v>0.97</v>
      </c>
      <c r="J490" s="17" t="s">
        <v>17</v>
      </c>
    </row>
    <row r="491" spans="1:10" ht="14.4" customHeight="1" x14ac:dyDescent="0.3">
      <c r="A491" s="17" t="s">
        <v>2108</v>
      </c>
      <c r="B491" s="14" t="s">
        <v>771</v>
      </c>
      <c r="C491" s="14">
        <v>177421075</v>
      </c>
      <c r="D491" s="17" t="s">
        <v>39</v>
      </c>
      <c r="E491" s="16" t="s">
        <v>1598</v>
      </c>
      <c r="F491" s="16" t="s">
        <v>1599</v>
      </c>
      <c r="G491" s="15">
        <v>110</v>
      </c>
      <c r="H491" s="24" t="s">
        <v>23</v>
      </c>
      <c r="I491" s="12">
        <v>1</v>
      </c>
      <c r="J491" s="17" t="s">
        <v>637</v>
      </c>
    </row>
    <row r="492" spans="1:10" ht="14.4" customHeight="1" x14ac:dyDescent="0.3">
      <c r="A492" s="17" t="s">
        <v>2109</v>
      </c>
      <c r="B492" s="14" t="s">
        <v>778</v>
      </c>
      <c r="C492" s="14">
        <v>784762764</v>
      </c>
      <c r="D492" s="17" t="s">
        <v>31</v>
      </c>
      <c r="E492" s="23" t="s">
        <v>32</v>
      </c>
      <c r="F492" s="23" t="s">
        <v>33</v>
      </c>
      <c r="G492" s="15">
        <v>1286</v>
      </c>
      <c r="H492" s="24" t="s">
        <v>23</v>
      </c>
      <c r="I492" s="12">
        <v>1.1000000000000001</v>
      </c>
      <c r="J492" s="17" t="s">
        <v>637</v>
      </c>
    </row>
    <row r="493" spans="1:10" ht="14.4" customHeight="1" x14ac:dyDescent="0.3">
      <c r="A493" s="17" t="s">
        <v>2110</v>
      </c>
      <c r="B493" s="14" t="s">
        <v>808</v>
      </c>
      <c r="C493" s="14">
        <v>646044955</v>
      </c>
      <c r="D493" s="17" t="s">
        <v>31</v>
      </c>
      <c r="E493" s="23" t="s">
        <v>32</v>
      </c>
      <c r="F493" s="23" t="s">
        <v>33</v>
      </c>
      <c r="G493" s="15">
        <v>209</v>
      </c>
      <c r="H493" s="24" t="s">
        <v>23</v>
      </c>
      <c r="I493" s="12">
        <v>1.02</v>
      </c>
      <c r="J493" s="17" t="s">
        <v>637</v>
      </c>
    </row>
    <row r="494" spans="1:10" ht="14.4" customHeight="1" x14ac:dyDescent="0.3">
      <c r="A494" s="17" t="s">
        <v>2111</v>
      </c>
      <c r="B494" s="14" t="s">
        <v>831</v>
      </c>
      <c r="C494" s="14">
        <v>366396602</v>
      </c>
      <c r="D494" s="17" t="s">
        <v>20</v>
      </c>
      <c r="E494" s="23" t="s">
        <v>21</v>
      </c>
      <c r="F494" s="23" t="s">
        <v>22</v>
      </c>
      <c r="G494" s="15">
        <v>2031</v>
      </c>
      <c r="H494" s="24" t="s">
        <v>23</v>
      </c>
      <c r="I494" s="12">
        <v>1.1000000000000001</v>
      </c>
      <c r="J494" s="17" t="s">
        <v>637</v>
      </c>
    </row>
    <row r="495" spans="1:10" ht="14.4" customHeight="1" x14ac:dyDescent="0.3">
      <c r="A495" s="17" t="s">
        <v>2112</v>
      </c>
      <c r="B495" s="14" t="s">
        <v>763</v>
      </c>
      <c r="C495" s="14">
        <v>215497801</v>
      </c>
      <c r="D495" s="17" t="s">
        <v>1566</v>
      </c>
      <c r="E495" s="16" t="s">
        <v>1596</v>
      </c>
      <c r="F495" s="16" t="s">
        <v>1597</v>
      </c>
      <c r="G495" s="15">
        <v>213</v>
      </c>
      <c r="H495" s="24" t="s">
        <v>23</v>
      </c>
      <c r="I495" s="12">
        <v>1.02</v>
      </c>
      <c r="J495" s="17" t="s">
        <v>637</v>
      </c>
    </row>
    <row r="496" spans="1:10" ht="14.4" customHeight="1" x14ac:dyDescent="0.3">
      <c r="A496" s="17" t="s">
        <v>2113</v>
      </c>
      <c r="B496" s="14" t="s">
        <v>750</v>
      </c>
      <c r="C496" s="14">
        <v>575380972</v>
      </c>
      <c r="D496" s="17" t="s">
        <v>39</v>
      </c>
      <c r="E496" s="16" t="s">
        <v>1598</v>
      </c>
      <c r="F496" s="16" t="s">
        <v>1599</v>
      </c>
      <c r="G496" s="15">
        <v>2188</v>
      </c>
      <c r="H496" s="24" t="s">
        <v>23</v>
      </c>
      <c r="I496" s="12">
        <v>1.1000000000000001</v>
      </c>
      <c r="J496" s="17" t="s">
        <v>637</v>
      </c>
    </row>
    <row r="497" spans="1:10" ht="14.4" customHeight="1" x14ac:dyDescent="0.3">
      <c r="A497" s="17" t="s">
        <v>2114</v>
      </c>
      <c r="B497" s="14" t="s">
        <v>795</v>
      </c>
      <c r="C497" s="14">
        <v>532306416</v>
      </c>
      <c r="D497" s="17" t="s">
        <v>39</v>
      </c>
      <c r="E497" s="16" t="s">
        <v>1598</v>
      </c>
      <c r="F497" s="16" t="s">
        <v>1599</v>
      </c>
      <c r="G497" s="15">
        <v>2129</v>
      </c>
      <c r="H497" s="24" t="s">
        <v>23</v>
      </c>
      <c r="I497" s="12">
        <v>1.1000000000000001</v>
      </c>
      <c r="J497" s="17" t="s">
        <v>637</v>
      </c>
    </row>
    <row r="498" spans="1:10" ht="14.4" customHeight="1" x14ac:dyDescent="0.3">
      <c r="A498" s="17" t="s">
        <v>2115</v>
      </c>
      <c r="B498" s="14" t="s">
        <v>713</v>
      </c>
      <c r="C498" s="14">
        <v>337291303</v>
      </c>
      <c r="D498" s="17" t="s">
        <v>39</v>
      </c>
      <c r="E498" s="16" t="s">
        <v>1598</v>
      </c>
      <c r="F498" s="16"/>
      <c r="G498" s="15">
        <v>532</v>
      </c>
      <c r="H498" s="24" t="s">
        <v>23</v>
      </c>
      <c r="I498" s="12">
        <v>1.02</v>
      </c>
      <c r="J498" s="17" t="s">
        <v>637</v>
      </c>
    </row>
    <row r="499" spans="1:10" ht="14.4" customHeight="1" x14ac:dyDescent="0.3">
      <c r="A499" s="17" t="s">
        <v>1639</v>
      </c>
      <c r="B499" s="14" t="s">
        <v>815</v>
      </c>
      <c r="C499" s="14">
        <v>638199455</v>
      </c>
      <c r="D499" s="17" t="s">
        <v>39</v>
      </c>
      <c r="E499" s="16" t="s">
        <v>1598</v>
      </c>
      <c r="F499" s="16" t="s">
        <v>1599</v>
      </c>
      <c r="G499" s="15">
        <v>103</v>
      </c>
      <c r="H499" s="24" t="s">
        <v>23</v>
      </c>
      <c r="I499" s="12">
        <v>1</v>
      </c>
      <c r="J499" s="17" t="s">
        <v>637</v>
      </c>
    </row>
    <row r="500" spans="1:10" ht="14.4" customHeight="1" x14ac:dyDescent="0.3">
      <c r="A500" s="17" t="s">
        <v>2116</v>
      </c>
      <c r="B500" s="14" t="s">
        <v>796</v>
      </c>
      <c r="C500" s="14">
        <v>525604995</v>
      </c>
      <c r="D500" s="17" t="s">
        <v>20</v>
      </c>
      <c r="E500" s="23" t="s">
        <v>21</v>
      </c>
      <c r="F500" s="23" t="s">
        <v>22</v>
      </c>
      <c r="G500" s="15">
        <v>1274</v>
      </c>
      <c r="H500" s="24" t="s">
        <v>23</v>
      </c>
      <c r="I500" s="12">
        <v>1.1000000000000001</v>
      </c>
      <c r="J500" s="17" t="s">
        <v>637</v>
      </c>
    </row>
    <row r="501" spans="1:10" ht="14.4" customHeight="1" x14ac:dyDescent="0.3">
      <c r="A501" s="17" t="s">
        <v>2117</v>
      </c>
      <c r="B501" s="14" t="s">
        <v>772</v>
      </c>
      <c r="C501" s="14">
        <v>887717461</v>
      </c>
      <c r="D501" s="17" t="s">
        <v>1566</v>
      </c>
      <c r="E501" s="16" t="s">
        <v>1596</v>
      </c>
      <c r="F501" s="16" t="s">
        <v>1597</v>
      </c>
      <c r="G501" s="15">
        <v>203</v>
      </c>
      <c r="H501" s="24" t="s">
        <v>23</v>
      </c>
      <c r="I501" s="12">
        <v>1.02</v>
      </c>
      <c r="J501" s="17" t="s">
        <v>637</v>
      </c>
    </row>
    <row r="502" spans="1:10" ht="14.4" customHeight="1" x14ac:dyDescent="0.3">
      <c r="A502" s="17" t="s">
        <v>2118</v>
      </c>
      <c r="B502" s="14" t="s">
        <v>741</v>
      </c>
      <c r="C502" s="14">
        <v>649417012</v>
      </c>
      <c r="D502" s="17" t="s">
        <v>31</v>
      </c>
      <c r="E502" s="23" t="s">
        <v>32</v>
      </c>
      <c r="F502" s="23" t="s">
        <v>33</v>
      </c>
      <c r="G502" s="15">
        <v>267</v>
      </c>
      <c r="H502" s="24" t="s">
        <v>23</v>
      </c>
      <c r="I502" s="12">
        <v>1</v>
      </c>
      <c r="J502" s="17" t="s">
        <v>637</v>
      </c>
    </row>
    <row r="503" spans="1:10" ht="14.4" customHeight="1" x14ac:dyDescent="0.3">
      <c r="A503" s="17" t="s">
        <v>2119</v>
      </c>
      <c r="B503" s="14" t="s">
        <v>787</v>
      </c>
      <c r="C503" s="14">
        <v>240307696</v>
      </c>
      <c r="D503" s="17" t="s">
        <v>1566</v>
      </c>
      <c r="E503" s="16" t="s">
        <v>1596</v>
      </c>
      <c r="F503" s="16" t="s">
        <v>1597</v>
      </c>
      <c r="G503" s="15">
        <v>1280</v>
      </c>
      <c r="H503" s="24" t="s">
        <v>23</v>
      </c>
      <c r="I503" s="12">
        <v>1.1000000000000001</v>
      </c>
      <c r="J503" s="17" t="s">
        <v>637</v>
      </c>
    </row>
    <row r="504" spans="1:10" ht="14.4" customHeight="1" x14ac:dyDescent="0.3">
      <c r="A504" s="17" t="s">
        <v>2120</v>
      </c>
      <c r="B504" s="14" t="s">
        <v>762</v>
      </c>
      <c r="C504" s="14">
        <v>527645310</v>
      </c>
      <c r="D504" s="17" t="s">
        <v>20</v>
      </c>
      <c r="E504" s="23" t="s">
        <v>21</v>
      </c>
      <c r="F504" s="23" t="s">
        <v>22</v>
      </c>
      <c r="G504" s="15">
        <v>105</v>
      </c>
      <c r="H504" s="24" t="s">
        <v>23</v>
      </c>
      <c r="I504" s="12">
        <v>1</v>
      </c>
      <c r="J504" s="17" t="s">
        <v>637</v>
      </c>
    </row>
    <row r="505" spans="1:10" ht="14.4" customHeight="1" x14ac:dyDescent="0.3">
      <c r="A505" s="17" t="s">
        <v>2121</v>
      </c>
      <c r="B505" s="14" t="s">
        <v>779</v>
      </c>
      <c r="C505" s="14">
        <v>996861509</v>
      </c>
      <c r="D505" s="17" t="s">
        <v>20</v>
      </c>
      <c r="E505" s="23" t="s">
        <v>21</v>
      </c>
      <c r="F505" s="23" t="s">
        <v>22</v>
      </c>
      <c r="G505" s="15">
        <v>101</v>
      </c>
      <c r="H505" s="24" t="s">
        <v>23</v>
      </c>
      <c r="I505" s="12">
        <v>1</v>
      </c>
      <c r="J505" s="17" t="s">
        <v>637</v>
      </c>
    </row>
    <row r="506" spans="1:10" ht="14.4" customHeight="1" x14ac:dyDescent="0.3">
      <c r="A506" s="17" t="s">
        <v>2122</v>
      </c>
      <c r="B506" s="14" t="s">
        <v>752</v>
      </c>
      <c r="C506" s="14">
        <v>633237874</v>
      </c>
      <c r="D506" s="17" t="s">
        <v>20</v>
      </c>
      <c r="E506" s="23" t="s">
        <v>21</v>
      </c>
      <c r="F506" s="23" t="s">
        <v>22</v>
      </c>
      <c r="G506" s="15">
        <v>100</v>
      </c>
      <c r="H506" s="24" t="s">
        <v>23</v>
      </c>
      <c r="I506" s="12">
        <v>1</v>
      </c>
      <c r="J506" s="17" t="s">
        <v>637</v>
      </c>
    </row>
    <row r="507" spans="1:10" ht="14.4" customHeight="1" x14ac:dyDescent="0.3">
      <c r="A507" s="17" t="s">
        <v>2123</v>
      </c>
      <c r="B507" s="14" t="s">
        <v>764</v>
      </c>
      <c r="C507" s="14">
        <v>293782853</v>
      </c>
      <c r="D507" s="17" t="s">
        <v>1566</v>
      </c>
      <c r="E507" s="16" t="s">
        <v>1596</v>
      </c>
      <c r="F507" s="16" t="s">
        <v>1597</v>
      </c>
      <c r="G507" s="15">
        <v>540</v>
      </c>
      <c r="H507" s="24" t="s">
        <v>23</v>
      </c>
      <c r="I507" s="12">
        <v>1.02</v>
      </c>
      <c r="J507" s="17" t="s">
        <v>637</v>
      </c>
    </row>
    <row r="508" spans="1:10" ht="14.4" customHeight="1" x14ac:dyDescent="0.3">
      <c r="A508" s="17" t="s">
        <v>2124</v>
      </c>
      <c r="B508" s="14" t="s">
        <v>788</v>
      </c>
      <c r="C508" s="14">
        <v>735486002</v>
      </c>
      <c r="D508" s="17" t="s">
        <v>31</v>
      </c>
      <c r="E508" s="23" t="s">
        <v>32</v>
      </c>
      <c r="F508" s="23" t="s">
        <v>33</v>
      </c>
      <c r="G508" s="15">
        <v>108</v>
      </c>
      <c r="H508" s="24"/>
      <c r="I508" s="12">
        <v>1</v>
      </c>
      <c r="J508" s="17" t="s">
        <v>637</v>
      </c>
    </row>
    <row r="509" spans="1:10" ht="14.4" customHeight="1" x14ac:dyDescent="0.3">
      <c r="A509" s="17" t="s">
        <v>1619</v>
      </c>
      <c r="B509" s="14" t="s">
        <v>740</v>
      </c>
      <c r="C509" s="14">
        <v>352766975</v>
      </c>
      <c r="D509" s="17" t="s">
        <v>1566</v>
      </c>
      <c r="E509" s="16" t="s">
        <v>1596</v>
      </c>
      <c r="F509" s="16" t="s">
        <v>1597</v>
      </c>
      <c r="G509" s="15">
        <v>514</v>
      </c>
      <c r="H509" s="24"/>
      <c r="I509" s="12">
        <v>1.02</v>
      </c>
      <c r="J509" s="17" t="s">
        <v>637</v>
      </c>
    </row>
    <row r="510" spans="1:10" ht="14.4" customHeight="1" x14ac:dyDescent="0.3">
      <c r="A510" s="17" t="s">
        <v>2125</v>
      </c>
      <c r="B510" s="14" t="s">
        <v>190</v>
      </c>
      <c r="C510" s="14">
        <v>845204451</v>
      </c>
      <c r="D510" s="17" t="s">
        <v>20</v>
      </c>
      <c r="E510" s="23" t="s">
        <v>21</v>
      </c>
      <c r="F510" s="23" t="s">
        <v>22</v>
      </c>
      <c r="G510" s="15">
        <v>100</v>
      </c>
      <c r="H510" s="24" t="s">
        <v>23</v>
      </c>
      <c r="I510" s="12">
        <v>0.97</v>
      </c>
      <c r="J510" s="17" t="s">
        <v>17</v>
      </c>
    </row>
    <row r="511" spans="1:10" x14ac:dyDescent="0.3">
      <c r="B511" s="2"/>
      <c r="C511" s="2"/>
      <c r="E511" s="5"/>
      <c r="F511" s="5"/>
      <c r="H511" s="6"/>
    </row>
    <row r="512" spans="1:10" x14ac:dyDescent="0.3">
      <c r="B512" s="2"/>
      <c r="C512" s="2"/>
      <c r="E512" s="5"/>
      <c r="F512" s="5"/>
      <c r="H512" s="6"/>
    </row>
    <row r="513" spans="2:8" x14ac:dyDescent="0.3">
      <c r="B513" s="2"/>
      <c r="C513" s="2"/>
      <c r="E513" s="5"/>
      <c r="F513" s="5"/>
      <c r="H513" s="6"/>
    </row>
    <row r="514" spans="2:8" x14ac:dyDescent="0.3">
      <c r="B514" s="2"/>
      <c r="C514" s="2"/>
      <c r="E514" s="5"/>
      <c r="F514" s="5"/>
      <c r="H514" s="6"/>
    </row>
    <row r="515" spans="2:8" x14ac:dyDescent="0.3">
      <c r="B515" s="2"/>
      <c r="C515" s="2"/>
      <c r="E515" s="5"/>
      <c r="F515" s="5"/>
      <c r="H515" s="6"/>
    </row>
    <row r="516" spans="2:8" x14ac:dyDescent="0.3">
      <c r="B516" s="2"/>
      <c r="C516" s="2"/>
      <c r="E516" s="5"/>
      <c r="F516" s="5"/>
      <c r="H516" s="6"/>
    </row>
    <row r="517" spans="2:8" x14ac:dyDescent="0.3">
      <c r="B517" s="2"/>
      <c r="C517" s="2"/>
      <c r="E517" s="5"/>
      <c r="F517" s="5"/>
      <c r="H517" s="6"/>
    </row>
    <row r="518" spans="2:8" x14ac:dyDescent="0.3">
      <c r="B518" s="2"/>
      <c r="C518" s="2"/>
      <c r="E518" s="5"/>
      <c r="F518" s="5"/>
      <c r="H518" s="6"/>
    </row>
    <row r="519" spans="2:8" x14ac:dyDescent="0.3">
      <c r="B519" s="2"/>
      <c r="C519" s="2"/>
      <c r="E519" s="5"/>
      <c r="F519" s="5"/>
      <c r="H519" s="6"/>
    </row>
    <row r="520" spans="2:8" x14ac:dyDescent="0.3">
      <c r="B520" s="2"/>
      <c r="C520" s="2"/>
      <c r="E520" s="5"/>
      <c r="F520" s="5"/>
      <c r="H520" s="6"/>
    </row>
    <row r="521" spans="2:8" x14ac:dyDescent="0.3">
      <c r="B521" s="2"/>
      <c r="C521" s="2"/>
      <c r="E521" s="5"/>
      <c r="F521" s="5"/>
      <c r="H521" s="6"/>
    </row>
    <row r="522" spans="2:8" x14ac:dyDescent="0.3">
      <c r="B522" s="2"/>
      <c r="C522" s="2"/>
      <c r="E522" s="5"/>
      <c r="F522" s="5"/>
      <c r="H522" s="6"/>
    </row>
    <row r="523" spans="2:8" x14ac:dyDescent="0.3">
      <c r="B523" s="2"/>
      <c r="C523" s="2"/>
      <c r="E523" s="5"/>
      <c r="F523" s="5"/>
      <c r="H523" s="6"/>
    </row>
    <row r="524" spans="2:8" x14ac:dyDescent="0.3">
      <c r="B524" s="2"/>
      <c r="C524" s="2"/>
      <c r="E524" s="5"/>
      <c r="F524" s="5"/>
      <c r="H524" s="6"/>
    </row>
    <row r="525" spans="2:8" x14ac:dyDescent="0.3">
      <c r="B525" s="2"/>
      <c r="C525" s="2"/>
      <c r="E525" s="5"/>
      <c r="F525" s="5"/>
      <c r="H525" s="6"/>
    </row>
    <row r="526" spans="2:8" x14ac:dyDescent="0.3">
      <c r="B526" s="2"/>
      <c r="C526" s="2"/>
      <c r="E526" s="5"/>
      <c r="F526" s="5"/>
      <c r="H526" s="6"/>
    </row>
    <row r="527" spans="2:8" x14ac:dyDescent="0.3">
      <c r="B527" s="2"/>
      <c r="C527" s="2"/>
      <c r="E527" s="5"/>
      <c r="F527" s="5"/>
      <c r="H527" s="6"/>
    </row>
    <row r="528" spans="2:8" x14ac:dyDescent="0.3">
      <c r="B528" s="2"/>
      <c r="C528" s="2"/>
      <c r="E528" s="5"/>
      <c r="F528" s="5"/>
      <c r="H528" s="6"/>
    </row>
    <row r="529" spans="2:8" x14ac:dyDescent="0.3">
      <c r="B529" s="2"/>
      <c r="C529" s="2"/>
      <c r="E529" s="5"/>
      <c r="F529" s="5"/>
      <c r="H529" s="6"/>
    </row>
    <row r="530" spans="2:8" x14ac:dyDescent="0.3">
      <c r="B530" s="2"/>
      <c r="C530" s="2"/>
      <c r="E530" s="5"/>
      <c r="F530" s="5"/>
      <c r="H530" s="6"/>
    </row>
    <row r="531" spans="2:8" x14ac:dyDescent="0.3">
      <c r="B531" s="2"/>
      <c r="C531" s="2"/>
      <c r="E531" s="5"/>
      <c r="F531" s="5"/>
      <c r="H531" s="6"/>
    </row>
    <row r="532" spans="2:8" x14ac:dyDescent="0.3">
      <c r="B532" s="2"/>
      <c r="C532" s="2"/>
      <c r="E532" s="5"/>
      <c r="F532" s="5"/>
      <c r="H532" s="6"/>
    </row>
    <row r="533" spans="2:8" x14ac:dyDescent="0.3">
      <c r="B533" s="2"/>
      <c r="C533" s="2"/>
      <c r="E533" s="5"/>
      <c r="F533" s="5"/>
      <c r="H533" s="6"/>
    </row>
    <row r="534" spans="2:8" x14ac:dyDescent="0.3">
      <c r="B534" s="2"/>
      <c r="C534" s="2"/>
      <c r="E534" s="5"/>
      <c r="F534" s="5"/>
      <c r="H534" s="6"/>
    </row>
    <row r="535" spans="2:8" x14ac:dyDescent="0.3">
      <c r="B535" s="2"/>
      <c r="C535" s="2"/>
      <c r="E535" s="5"/>
      <c r="F535" s="5"/>
      <c r="H535" s="6"/>
    </row>
    <row r="536" spans="2:8" x14ac:dyDescent="0.3">
      <c r="B536" s="2"/>
      <c r="C536" s="2"/>
      <c r="E536" s="5"/>
      <c r="F536" s="5"/>
      <c r="H536" s="6"/>
    </row>
    <row r="537" spans="2:8" x14ac:dyDescent="0.3">
      <c r="B537" s="2"/>
      <c r="C537" s="2"/>
      <c r="E537" s="5"/>
      <c r="F537" s="5"/>
      <c r="H537" s="6"/>
    </row>
    <row r="538" spans="2:8" x14ac:dyDescent="0.3">
      <c r="B538" s="2"/>
      <c r="C538" s="2"/>
      <c r="E538" s="5"/>
      <c r="F538" s="5"/>
      <c r="H538" s="6"/>
    </row>
    <row r="539" spans="2:8" x14ac:dyDescent="0.3">
      <c r="B539" s="2"/>
      <c r="C539" s="2"/>
      <c r="E539" s="5"/>
      <c r="F539" s="5"/>
      <c r="H539" s="6"/>
    </row>
    <row r="540" spans="2:8" x14ac:dyDescent="0.3">
      <c r="B540" s="2"/>
      <c r="C540" s="2"/>
      <c r="E540" s="5"/>
      <c r="F540" s="5"/>
      <c r="H540" s="6"/>
    </row>
    <row r="541" spans="2:8" x14ac:dyDescent="0.3">
      <c r="B541" s="2"/>
      <c r="C541" s="2"/>
      <c r="E541" s="5"/>
      <c r="F541" s="5"/>
      <c r="H541" s="6"/>
    </row>
    <row r="542" spans="2:8" x14ac:dyDescent="0.3">
      <c r="B542" s="2"/>
      <c r="C542" s="2"/>
      <c r="E542" s="5"/>
      <c r="F542" s="5"/>
      <c r="H542" s="6"/>
    </row>
    <row r="543" spans="2:8" x14ac:dyDescent="0.3">
      <c r="B543" s="2"/>
      <c r="C543" s="2"/>
      <c r="E543" s="5"/>
      <c r="F543" s="5"/>
      <c r="H543" s="6"/>
    </row>
    <row r="544" spans="2:8" x14ac:dyDescent="0.3">
      <c r="B544" s="2"/>
      <c r="C544" s="2"/>
      <c r="E544" s="5"/>
      <c r="F544" s="5"/>
      <c r="H544" s="6"/>
    </row>
    <row r="545" spans="2:8" x14ac:dyDescent="0.3">
      <c r="B545" s="2"/>
      <c r="C545" s="2"/>
      <c r="E545" s="5"/>
      <c r="F545" s="5"/>
      <c r="H545" s="6"/>
    </row>
    <row r="546" spans="2:8" x14ac:dyDescent="0.3">
      <c r="B546" s="2"/>
      <c r="C546" s="2"/>
      <c r="E546" s="5"/>
      <c r="F546" s="5"/>
      <c r="H546" s="6"/>
    </row>
    <row r="547" spans="2:8" x14ac:dyDescent="0.3">
      <c r="B547" s="2"/>
      <c r="C547" s="2"/>
      <c r="E547" s="5"/>
      <c r="F547" s="5"/>
      <c r="H547" s="6"/>
    </row>
    <row r="548" spans="2:8" x14ac:dyDescent="0.3">
      <c r="B548" s="2"/>
      <c r="C548" s="2"/>
      <c r="E548" s="5"/>
      <c r="F548" s="5"/>
      <c r="H548" s="6"/>
    </row>
    <row r="549" spans="2:8" x14ac:dyDescent="0.3">
      <c r="B549" s="2"/>
      <c r="C549" s="2"/>
      <c r="E549" s="5"/>
      <c r="F549" s="5"/>
      <c r="H549" s="6"/>
    </row>
    <row r="550" spans="2:8" x14ac:dyDescent="0.3">
      <c r="B550" s="2"/>
      <c r="C550" s="2"/>
      <c r="E550" s="5"/>
      <c r="F550" s="5"/>
      <c r="H550" s="6"/>
    </row>
    <row r="551" spans="2:8" x14ac:dyDescent="0.3">
      <c r="B551" s="2"/>
      <c r="C551" s="2"/>
      <c r="E551" s="5"/>
      <c r="F551" s="5"/>
      <c r="H551" s="6"/>
    </row>
    <row r="552" spans="2:8" x14ac:dyDescent="0.3">
      <c r="B552" s="2"/>
      <c r="C552" s="2"/>
      <c r="E552" s="5"/>
      <c r="F552" s="5"/>
      <c r="H552" s="6"/>
    </row>
    <row r="553" spans="2:8" x14ac:dyDescent="0.3">
      <c r="B553" s="2"/>
      <c r="C553" s="2"/>
      <c r="E553" s="5"/>
      <c r="F553" s="5"/>
      <c r="H553" s="6"/>
    </row>
    <row r="554" spans="2:8" x14ac:dyDescent="0.3">
      <c r="B554" s="2"/>
      <c r="C554" s="2"/>
      <c r="E554" s="5"/>
      <c r="F554" s="5"/>
      <c r="H554" s="6"/>
    </row>
    <row r="555" spans="2:8" x14ac:dyDescent="0.3">
      <c r="B555" s="2"/>
      <c r="C555" s="2"/>
      <c r="E555" s="5"/>
      <c r="F555" s="5"/>
      <c r="H555" s="6"/>
    </row>
    <row r="556" spans="2:8" x14ac:dyDescent="0.3">
      <c r="B556" s="2"/>
      <c r="C556" s="2"/>
      <c r="E556" s="5"/>
      <c r="F556" s="5"/>
      <c r="H556" s="6"/>
    </row>
    <row r="557" spans="2:8" x14ac:dyDescent="0.3">
      <c r="B557" s="2"/>
      <c r="C557" s="2"/>
      <c r="E557" s="5"/>
      <c r="F557" s="5"/>
      <c r="H557" s="6"/>
    </row>
    <row r="558" spans="2:8" x14ac:dyDescent="0.3">
      <c r="B558" s="2"/>
      <c r="C558" s="2"/>
      <c r="E558" s="5"/>
      <c r="F558" s="5"/>
      <c r="H558" s="6"/>
    </row>
    <row r="559" spans="2:8" x14ac:dyDescent="0.3">
      <c r="B559" s="2"/>
      <c r="C559" s="2"/>
      <c r="E559" s="5"/>
      <c r="F559" s="5"/>
      <c r="H559" s="6"/>
    </row>
    <row r="560" spans="2:8" x14ac:dyDescent="0.3">
      <c r="B560" s="2"/>
      <c r="C560" s="2"/>
      <c r="E560" s="5"/>
      <c r="F560" s="5"/>
      <c r="H560" s="6"/>
    </row>
    <row r="561" spans="2:8" x14ac:dyDescent="0.3">
      <c r="B561" s="2"/>
      <c r="C561" s="2"/>
      <c r="E561" s="5"/>
      <c r="F561" s="5"/>
      <c r="H561" s="6"/>
    </row>
    <row r="562" spans="2:8" x14ac:dyDescent="0.3">
      <c r="B562" s="2"/>
      <c r="C562" s="2"/>
      <c r="E562" s="5"/>
      <c r="F562" s="5"/>
      <c r="H562" s="6"/>
    </row>
    <row r="563" spans="2:8" x14ac:dyDescent="0.3">
      <c r="B563" s="2"/>
      <c r="C563" s="2"/>
      <c r="E563" s="5"/>
      <c r="F563" s="5"/>
      <c r="H563" s="6"/>
    </row>
    <row r="564" spans="2:8" x14ac:dyDescent="0.3">
      <c r="H564" s="6"/>
    </row>
  </sheetData>
  <autoFilter ref="A1:J510" xr:uid="{8762243C-B549-384E-87D8-A8D5B0136C61}">
    <sortState xmlns:xlrd2="http://schemas.microsoft.com/office/spreadsheetml/2017/richdata2" ref="A27:J216">
      <sortCondition ref="B1:B510"/>
    </sortState>
  </autoFilter>
  <conditionalFormatting sqref="A2:B510">
    <cfRule type="duplicateValues" dxfId="1" priority="2"/>
  </conditionalFormatting>
  <conditionalFormatting sqref="C27:C216">
    <cfRule type="duplicateValues" dxfId="0" priority="1"/>
  </conditionalFormatting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1F965C9-1096-49B7-B218-88013DF7F9FB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deff24bb-2089-4400-8c8e-f71e680378b2}" enabled="0" method="" siteId="{deff24bb-2089-4400-8c8e-f71e680378b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SAP Bewegungsdaten</vt:lpstr>
      <vt:lpstr>SAP Kundendaten</vt:lpstr>
      <vt:lpstr>SAP Kundendaten - Dopplungen</vt:lpstr>
      <vt:lpstr>Kundendaten - zusammengeführt</vt:lpstr>
      <vt:lpstr>Final</vt:lpstr>
      <vt:lpstr>Merged Produkt Daten</vt:lpstr>
      <vt:lpstr>Merged Produktdaten</vt:lpstr>
      <vt:lpstr>Kundendaten - neu (2)</vt:lpstr>
      <vt:lpstr>Be-Ku-Merge</vt:lpstr>
      <vt:lpstr>Bewegungsdaten - neu (2)</vt:lpstr>
      <vt:lpstr>Kundendaten - neu</vt:lpstr>
      <vt:lpstr>Bewegungsdaten - neu</vt:lpstr>
      <vt:lpstr>Währungsdaten</vt:lpstr>
      <vt:lpstr>SAP Produktdaten</vt:lpstr>
      <vt:lpstr>Produktdaten neu</vt:lpstr>
      <vt:lpstr>Microsoft Bewegungsdaten</vt:lpstr>
      <vt:lpstr>Microsoft Kundendaten</vt:lpstr>
      <vt:lpstr>Microsoft Produktdaten</vt:lpstr>
      <vt:lpstr>Microsoft Kundendaten - Dopplun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Schlöttke, Victoria</dc:creator>
  <cp:lastModifiedBy>Duc Tung Bui</cp:lastModifiedBy>
  <dcterms:created xsi:type="dcterms:W3CDTF">2023-07-13T08:36:57Z</dcterms:created>
  <dcterms:modified xsi:type="dcterms:W3CDTF">2025-07-13T09:40:06Z</dcterms:modified>
</cp:coreProperties>
</file>